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checkCompatibility="1" defaultThemeVersion="166925"/>
  <mc:AlternateContent xmlns:mc="http://schemas.openxmlformats.org/markup-compatibility/2006">
    <mc:Choice Requires="x15">
      <x15ac:absPath xmlns:x15ac="http://schemas.microsoft.com/office/spreadsheetml/2010/11/ac" url="C:\Users\Diana.Perdomo\Documents\MEMORANDO\"/>
    </mc:Choice>
  </mc:AlternateContent>
  <xr:revisionPtr revIDLastSave="0" documentId="8_{1A3FE3B9-5DD2-4AC4-BFEF-5D1A8F176F11}" xr6:coauthVersionLast="43" xr6:coauthVersionMax="43" xr10:uidLastSave="{00000000-0000-0000-0000-000000000000}"/>
  <bookViews>
    <workbookView xWindow="-120" yWindow="-120" windowWidth="21840" windowHeight="13140" activeTab="2" xr2:uid="{00000000-000D-0000-FFFF-FFFF00000000}"/>
  </bookViews>
  <sheets>
    <sheet name="Hoja1" sheetId="1" r:id="rId1"/>
    <sheet name="Hoja2" sheetId="2" r:id="rId2"/>
    <sheet name="Hoja3" sheetId="3" r:id="rId3"/>
  </sheets>
  <externalReferences>
    <externalReference r:id="rId4"/>
  </externalReferences>
  <definedNames>
    <definedName name="_xlnm._FilterDatabase" localSheetId="2" hidden="1">Hoja3!$A$1:$N$30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0" i="3" l="1"/>
  <c r="G30" i="3"/>
  <c r="N3" i="2" l="1"/>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2" i="2"/>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2" i="2"/>
  <c r="Q3" i="2"/>
  <c r="Q4" i="2"/>
  <c r="Q5" i="2"/>
  <c r="Q6" i="2"/>
  <c r="Q7" i="2"/>
  <c r="Q8" i="2"/>
  <c r="Q9" i="2"/>
  <c r="Q10" i="2"/>
  <c r="Q11" i="2"/>
  <c r="Q12" i="2"/>
  <c r="Q13" i="2"/>
  <c r="Q14" i="2"/>
  <c r="Q15" i="2"/>
  <c r="Q16" i="2"/>
  <c r="Q17" i="2"/>
  <c r="Q18" i="2"/>
  <c r="Q19" i="2"/>
  <c r="Q20" i="2"/>
  <c r="Q21" i="2"/>
  <c r="Q22" i="2"/>
  <c r="Q23" i="2"/>
  <c r="Q24" i="2"/>
  <c r="Q25" i="2"/>
  <c r="Q26" i="2"/>
  <c r="Q27" i="2"/>
  <c r="Q28" i="2"/>
  <c r="Q29" i="2"/>
  <c r="Q30" i="2"/>
  <c r="Q31" i="2"/>
  <c r="Q32" i="2"/>
  <c r="Q33" i="2"/>
  <c r="Q2" i="2"/>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2" i="2"/>
  <c r="P2" i="2"/>
  <c r="P3" i="2"/>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 i="2"/>
  <c r="O2" i="2"/>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2" i="2"/>
  <c r="L3"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2" i="2"/>
  <c r="J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2" i="2"/>
  <c r="H3" i="2"/>
  <c r="I3" i="2"/>
  <c r="H4" i="2"/>
  <c r="I4" i="2"/>
  <c r="H5" i="2"/>
  <c r="I5" i="2"/>
  <c r="H6" i="2"/>
  <c r="I6" i="2"/>
  <c r="H7" i="2"/>
  <c r="I7" i="2"/>
  <c r="H8" i="2"/>
  <c r="I8" i="2"/>
  <c r="H9" i="2"/>
  <c r="I9" i="2"/>
  <c r="H10" i="2"/>
  <c r="I10" i="2"/>
  <c r="H11" i="2"/>
  <c r="I11" i="2"/>
  <c r="H12" i="2"/>
  <c r="I12" i="2"/>
  <c r="H13" i="2"/>
  <c r="I13" i="2"/>
  <c r="H14" i="2"/>
  <c r="I14" i="2"/>
  <c r="H15" i="2"/>
  <c r="I15" i="2"/>
  <c r="H16" i="2"/>
  <c r="I16" i="2"/>
  <c r="H17" i="2"/>
  <c r="I17" i="2"/>
  <c r="H18" i="2"/>
  <c r="I18" i="2"/>
  <c r="H19" i="2"/>
  <c r="I19" i="2"/>
  <c r="H20" i="2"/>
  <c r="I20" i="2"/>
  <c r="H21" i="2"/>
  <c r="I21" i="2"/>
  <c r="H22" i="2"/>
  <c r="I22" i="2"/>
  <c r="H23" i="2"/>
  <c r="I23" i="2"/>
  <c r="H24" i="2"/>
  <c r="I24" i="2"/>
  <c r="H25" i="2"/>
  <c r="I25" i="2"/>
  <c r="H26" i="2"/>
  <c r="I26" i="2"/>
  <c r="H27" i="2"/>
  <c r="I27" i="2"/>
  <c r="H28" i="2"/>
  <c r="I28" i="2"/>
  <c r="H29" i="2"/>
  <c r="I29" i="2"/>
  <c r="H30" i="2"/>
  <c r="I30" i="2"/>
  <c r="H31" i="2"/>
  <c r="I31" i="2"/>
  <c r="H32" i="2"/>
  <c r="I32" i="2"/>
  <c r="H33" i="2"/>
  <c r="I33" i="2"/>
  <c r="H2" i="2"/>
  <c r="I2" i="2"/>
  <c r="G3" i="2"/>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2" i="2"/>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2" i="2"/>
  <c r="E15" i="2"/>
  <c r="E23" i="2"/>
  <c r="E24" i="2"/>
  <c r="E25" i="2"/>
  <c r="E26" i="2"/>
  <c r="E28" i="2"/>
  <c r="E29" i="2"/>
  <c r="E33" i="2"/>
  <c r="E2" i="2"/>
  <c r="D15" i="2"/>
  <c r="D23" i="2"/>
  <c r="D24" i="2"/>
  <c r="D25" i="2"/>
  <c r="D26" i="2"/>
  <c r="D28" i="2"/>
  <c r="D29" i="2"/>
  <c r="D33" i="2"/>
  <c r="D2" i="2"/>
  <c r="C29" i="2"/>
  <c r="B29" i="2"/>
  <c r="C26" i="2"/>
  <c r="B26" i="2"/>
  <c r="D6" i="1"/>
  <c r="D8" i="1"/>
  <c r="D9" i="1"/>
  <c r="D16" i="1"/>
  <c r="D26" i="1"/>
  <c r="F26" i="1" s="1"/>
  <c r="D27" i="1"/>
  <c r="D29" i="1"/>
  <c r="F29" i="1" s="1"/>
  <c r="D30" i="1"/>
  <c r="D31" i="1"/>
  <c r="D3" i="1"/>
  <c r="G29" i="1" l="1"/>
  <c r="G26" i="1"/>
</calcChain>
</file>

<file path=xl/sharedStrings.xml><?xml version="1.0" encoding="utf-8"?>
<sst xmlns="http://schemas.openxmlformats.org/spreadsheetml/2006/main" count="433" uniqueCount="168">
  <si>
    <t>depart</t>
  </si>
  <si>
    <t>muni</t>
  </si>
  <si>
    <t>sucre</t>
  </si>
  <si>
    <t>bolivar</t>
  </si>
  <si>
    <t>cordoba</t>
  </si>
  <si>
    <t>antioquia</t>
  </si>
  <si>
    <t>magangue</t>
  </si>
  <si>
    <t>achi</t>
  </si>
  <si>
    <t>majagual</t>
  </si>
  <si>
    <t>san benito abad</t>
  </si>
  <si>
    <t>guaranda</t>
  </si>
  <si>
    <t>caimito</t>
  </si>
  <si>
    <t>san marcos</t>
  </si>
  <si>
    <t>san jacinto del cauca</t>
  </si>
  <si>
    <t>ayapel</t>
  </si>
  <si>
    <t>nechi</t>
  </si>
  <si>
    <t>id</t>
  </si>
  <si>
    <t>convenio</t>
  </si>
  <si>
    <t>vigencia</t>
  </si>
  <si>
    <t>alcance</t>
  </si>
  <si>
    <t>inversion</t>
  </si>
  <si>
    <t>ejecucion</t>
  </si>
  <si>
    <t>estado</t>
  </si>
  <si>
    <t>fechas ini-fin</t>
  </si>
  <si>
    <t>beneficarios</t>
  </si>
  <si>
    <t>DPS 2013</t>
  </si>
  <si>
    <t>DPS 2015</t>
  </si>
  <si>
    <t>DPS 2017</t>
  </si>
  <si>
    <t>Mejoramiento De La Movilidad Vial De Las Vías Urbanas En El Municipio De Majagual - Sucre</t>
  </si>
  <si>
    <t>Construcción Puente En Concreto Reforzado Sobre El Caño Mojana Corregimiento El Palomar</t>
  </si>
  <si>
    <t xml:space="preserve"> Construcción De Pavimento Rígido En La Calle 6 Entre Carreras 10 Y 23 En El Casco Urbano Del Municipio De Majagual - Sucre,Caribe</t>
  </si>
  <si>
    <t>PROYECTO</t>
  </si>
  <si>
    <t>20130038V0034-1</t>
  </si>
  <si>
    <t>20150207V1180-1</t>
  </si>
  <si>
    <t>20170398V10020-1</t>
  </si>
  <si>
    <t>20120069V0292-1</t>
  </si>
  <si>
    <t>20160544M5741-1</t>
  </si>
  <si>
    <t>Fonade 3</t>
  </si>
  <si>
    <t>DPS 2016</t>
  </si>
  <si>
    <t>20120069V0289-1</t>
  </si>
  <si>
    <t>20130081S0362-1</t>
  </si>
  <si>
    <t>20130081V0354-1</t>
  </si>
  <si>
    <t>20130081V0405-1</t>
  </si>
  <si>
    <t>20140168V0087-1</t>
  </si>
  <si>
    <t>20160360M5089-1</t>
  </si>
  <si>
    <t>20160421V3759-1</t>
  </si>
  <si>
    <t>E-2020-2203-234926</t>
  </si>
  <si>
    <t>DPS 2014</t>
  </si>
  <si>
    <t>593 FIP 2021</t>
  </si>
  <si>
    <t>DPS 2021</t>
  </si>
  <si>
    <t>20090186V1789-1</t>
  </si>
  <si>
    <t>20100027V1790-1</t>
  </si>
  <si>
    <t>20110160S0250-1</t>
  </si>
  <si>
    <t>20130069S0421-1</t>
  </si>
  <si>
    <t>20140192V0092-1</t>
  </si>
  <si>
    <t>20140192V0092-2</t>
  </si>
  <si>
    <t>20170389V8742-1</t>
  </si>
  <si>
    <t>E-2020-2203-234157</t>
  </si>
  <si>
    <t>E-2020-2203-234538</t>
  </si>
  <si>
    <t>E-2020-2203-234909</t>
  </si>
  <si>
    <t/>
  </si>
  <si>
    <t>Infraestructura</t>
  </si>
  <si>
    <t>Fonade 1</t>
  </si>
  <si>
    <t>337 FIP 2021</t>
  </si>
  <si>
    <t>640 FIP 2021</t>
  </si>
  <si>
    <t>615 FIP 2021</t>
  </si>
  <si>
    <t>482 FIP 2021</t>
  </si>
  <si>
    <t>20160270V5254-1</t>
  </si>
  <si>
    <t>E-2020-1706-234510</t>
  </si>
  <si>
    <t>20130118V0225-1</t>
  </si>
  <si>
    <t>390 FIP 2021</t>
  </si>
  <si>
    <t>20160281V5882-1</t>
  </si>
  <si>
    <t>20160281V5883-1</t>
  </si>
  <si>
    <t>E-2020-2203-207665</t>
  </si>
  <si>
    <t># CONVENIO</t>
  </si>
  <si>
    <t>VIGENCIA</t>
  </si>
  <si>
    <t xml:space="preserve">FECHA INICIO DE CONVENIO </t>
  </si>
  <si>
    <t>FECHA TERMINACION DE CONVENIO</t>
  </si>
  <si>
    <t>MUNICIPIO</t>
  </si>
  <si>
    <t>DEPARTAMENTO</t>
  </si>
  <si>
    <t>No. Proyectos Convenio</t>
  </si>
  <si>
    <t>EJECUTOR</t>
  </si>
  <si>
    <t xml:space="preserve">VALOR ASIGNADO DPS </t>
  </si>
  <si>
    <t>% ESTADO DE AVANCE</t>
  </si>
  <si>
    <t>ESTADO PROYECTO</t>
  </si>
  <si>
    <t xml:space="preserve">FECHA INICIO OBRA </t>
  </si>
  <si>
    <t>FECHA ACTA TERMINACION OBRA</t>
  </si>
  <si>
    <t>ALCANCE DE LA OBRA</t>
  </si>
  <si>
    <t>BENEFICIARIOS</t>
  </si>
  <si>
    <t>SECTOR</t>
  </si>
  <si>
    <t>Sucre</t>
  </si>
  <si>
    <t>Majagual</t>
  </si>
  <si>
    <t>Vías Urbanas</t>
  </si>
  <si>
    <t>Municipio</t>
  </si>
  <si>
    <t>Liquidado</t>
  </si>
  <si>
    <t>Vías Red Terciaria</t>
  </si>
  <si>
    <t>964 ml</t>
  </si>
  <si>
    <t>Entregado A Municipio</t>
  </si>
  <si>
    <t>San Benito Abad</t>
  </si>
  <si>
    <t>Rehabilitacion De La Via Rural Los Angeles - Paraiso - Bello Horizonte En El Municipio De San Benito De Abad En El Departamento De Sucre</t>
  </si>
  <si>
    <t>6,5 KM</t>
  </si>
  <si>
    <t>En Liquidación</t>
  </si>
  <si>
    <t>Mejoramiento De Condiciones De Habitabilidad</t>
  </si>
  <si>
    <t>Mejoramiento Condiciones De Habitabilidad</t>
  </si>
  <si>
    <t>70  Viviendas</t>
  </si>
  <si>
    <t>Guaranda</t>
  </si>
  <si>
    <t>Construccion De Pavimento En Concreto Hidraulico En La Carrera 5 Entre Calles 4 A 10 De La Cabecera Municipal De Guaranda</t>
  </si>
  <si>
    <t>0,35 KM</t>
  </si>
  <si>
    <t>Caimito</t>
  </si>
  <si>
    <t>Construccion De Cancha De Microfutbol Con Cesped Sintetico Ubicada En La Plazoleta Del Barrio El Paraiso En El Municipio De Caimito - Sucre</t>
  </si>
  <si>
    <t>Espacio Público, Recreación Y Deporte</t>
  </si>
  <si>
    <t>Construcción De Pavimentos En Concreto Rígido, Vías Urbanas  En El Municipio De Caimito - Sucre</t>
  </si>
  <si>
    <t>Construccion De Pavimento En Concreto Rigido De La Avenida Alfonso Lopez Y Avenida Las Guaduas, En El Municipio De Caimito - Sucre</t>
  </si>
  <si>
    <t>Construcción En Pavimento Hidraulico De La Via Cedeño - Nueva Estación Municipio De Caimito - Sucre</t>
  </si>
  <si>
    <t>7,48 Km</t>
  </si>
  <si>
    <t>151  Viviendas</t>
  </si>
  <si>
    <t>Terminado</t>
  </si>
  <si>
    <t>Construcción En Pavimento Rígido De La Via De Acceso Al Municipio De Caimito Departamento De Sucre</t>
  </si>
  <si>
    <t>720 ml</t>
  </si>
  <si>
    <t>Construcción En Concreto Rígido En Varias Clls Urbanas Del Municipio De Caimito - Sucre</t>
  </si>
  <si>
    <t>Vias y Transporte</t>
  </si>
  <si>
    <t>917.58 ML</t>
  </si>
  <si>
    <t>En Ejecución</t>
  </si>
  <si>
    <t>San Marcos</t>
  </si>
  <si>
    <t>Convenio Interadministrativo Entre Acción Social - Fip Y Gensa S.A. E.S.P. Para Aunar Esfuerzos Y Asi Gensa Preste El Apoyo Técnico Y Asesoria Para El Mantenimiento De La Red Vial Rural 13 Kilómetros Comprendido Desde El Vía Las Flores A San Marcos Entre Esquinas Hasta El Pital, Municipio De San Marcos - Sucre.</t>
  </si>
  <si>
    <t>Gestión Energetica S.A. - Gensa S.A. E.S.P.</t>
  </si>
  <si>
    <t>Cerramiento Del Colegio En El Corregimiento De Las Flores, Municipio De San Marcos - Sucre.</t>
  </si>
  <si>
    <t>Social Comunitario</t>
  </si>
  <si>
    <t xml:space="preserve">Reconstruccion Y Remodelacion Del Estadio De Futbol En El Municipio De San Marcos </t>
  </si>
  <si>
    <t>Construcción De Pavimento En Concreto Rigido De Vias Urbanas Ubicadas En El Municipio De San Marcos - Sucre</t>
  </si>
  <si>
    <t>2,50 Km</t>
  </si>
  <si>
    <t>Construcción De Pavimento En Concreto Rígido Vías Urbanas Etapa Dos En El Municipio De San Marcos - Sucre</t>
  </si>
  <si>
    <t>1,40 Km</t>
  </si>
  <si>
    <t>Construcción De Pavimento En Concreto Rígido En Varias Vias Urbanas En El Municipio De San Marcos En El Departamento De Sucre</t>
  </si>
  <si>
    <t>1364mt</t>
  </si>
  <si>
    <t>Construcción De Pavimento Rígido En Distintas Vías De La Zona Urbana Del Municipio De San Marcos - Sucre</t>
  </si>
  <si>
    <t>470.54 ML</t>
  </si>
  <si>
    <t>Suspendido</t>
  </si>
  <si>
    <t>Construcción De Las Vías Urbanas En Pavimento Rigido En El Municipio De San Marcos - Sucre</t>
  </si>
  <si>
    <t>468.53 ML</t>
  </si>
  <si>
    <t>Construcción De Vías Urbanas En Pavimento Rígido Etapa Ir En El Municipio De San Marcos - Sucre</t>
  </si>
  <si>
    <t>917.19 ML</t>
  </si>
  <si>
    <t>Bolivar</t>
  </si>
  <si>
    <t>Achi</t>
  </si>
  <si>
    <t>Construcción De Pavimento Rígido En La Cabecera Del Corregimiento De Puerto Venecia Del Municipal De Achí - Bolívar</t>
  </si>
  <si>
    <t>1,862 Km</t>
  </si>
  <si>
    <t xml:space="preserve">Construcción De Pavimento En Placa Huella En La Vía Terciaria Que Comunica Al Corregimiento De Playa Alta Con La Cabecera Municipal De Achi - Bolívar </t>
  </si>
  <si>
    <t>3500 ML</t>
  </si>
  <si>
    <t>-</t>
  </si>
  <si>
    <t>Adjudicado</t>
  </si>
  <si>
    <t>Cordoba</t>
  </si>
  <si>
    <t>Ayapel</t>
  </si>
  <si>
    <t>Construccion De Pavimento En Concreto Rígido De La Diagonal 24 Y Diagonal 25 Entre Carreras 7 Y Transversal 5A Casco Urbano Del Municipio De Ayapel, Departamento De Córdoba</t>
  </si>
  <si>
    <t>Antioquia</t>
  </si>
  <si>
    <t>Nechi</t>
  </si>
  <si>
    <t>Construcción De Pavimento Rígido En Los Barrios La Playa Y San Nicolas Casco Urbano De Nechí - Antioquia</t>
  </si>
  <si>
    <t>1,4 Km</t>
  </si>
  <si>
    <t>Construcción De Pavimento Rígido En Los Barrios Las Palmas, 20 De Enero Y El Prado Casco Urbano De Nechí - Antioquia</t>
  </si>
  <si>
    <t>1391,00 ml</t>
  </si>
  <si>
    <t>Construcción De Placa Huella En La Vía Que Conduce Desde La Vereda San Pablo A La Vereda Trinidad Zona Rural Del Municipio De Nechi - Antioquía</t>
  </si>
  <si>
    <t>2200 ML</t>
  </si>
  <si>
    <t>Construcción De Pavimento Rígido En La Calle 6 Entre Carreras 10 Y 23 En El Casco Urbano Del Municipio De Majagual - Sucre,Caribe</t>
  </si>
  <si>
    <t>25 ML</t>
  </si>
  <si>
    <t>13 km</t>
  </si>
  <si>
    <t>saul camacho</t>
  </si>
  <si>
    <t>eloy</t>
  </si>
  <si>
    <t>N. CONVENIO</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</si>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</sst>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 #,##0.00_-;\-&quot;$&quot;\ * #,##0.00_-;_-&quot;$&quot;\ * &quot;-&quot;??_-;_-@_-"/>
    <numFmt numFmtId="165" formatCode="_(&quot;$&quot;\ * #,##0_);_(&quot;$&quot;\ * \(#,##0\);_(&quot;$&quot;\ * &quot;-&quot;??_);_(@_)"/>
    <numFmt numFmtId="166" formatCode="_-* #,##0_-;\-* #,##0_-;_-* &quot;-&quot;??_-;_-@_-"/>
    <numFmt numFmtId="167" formatCode="_-&quot;$&quot;\ * #,##0_-;\-&quot;$&quot;\ * #,##0_-;_-&quot;$&quot;\ * &quot;-&quot;??_-;_-@_-"/>
  </numFmts>
  <fonts count="8" x14ac:knownFonts="1">
    <font>
      <sz val="11"/>
      <color theme="1"/>
      <name val="Calibri"/>
      <family val="2"/>
      <scheme val="minor"/>
    </font>
    <font>
      <sz val="11"/>
      <color theme="1"/>
      <name val="Calibri"/>
      <family val="2"/>
      <scheme val="minor"/>
    </font>
    <font>
      <sz val="11"/>
      <name val="Calibri"/>
      <family val="2"/>
      <scheme val="minor"/>
    </font>
    <font>
      <b/>
      <sz val="11"/>
      <color theme="0"/>
      <name val="Arial"/>
      <family val="2"/>
    </font>
    <font>
      <b/>
      <sz val="12"/>
      <color theme="0"/>
      <name val="Arial"/>
      <family val="2"/>
    </font>
    <font>
      <b/>
      <sz val="12"/>
      <color theme="7" tint="-0.499984740745262"/>
      <name val="Arial"/>
      <family val="2"/>
    </font>
    <font>
      <b/>
      <sz val="11"/>
      <color theme="0"/>
      <name val="Calibri"/>
      <family val="2"/>
      <scheme val="minor"/>
    </font>
    <font>
      <b/>
      <sz val="11"/>
      <color theme="1"/>
      <name val="Calibri"/>
      <family val="2"/>
      <scheme val="minor"/>
    </font>
  </fonts>
  <fills count="7">
    <fill>
      <patternFill patternType="none"/>
    </fill>
    <fill>
      <patternFill patternType="gray125"/>
    </fill>
    <fill>
      <patternFill patternType="solid">
        <fgColor rgb="FFFF3300"/>
        <bgColor indexed="64"/>
      </patternFill>
    </fill>
    <fill>
      <patternFill patternType="solid">
        <fgColor theme="9"/>
        <bgColor indexed="64"/>
      </patternFill>
    </fill>
    <fill>
      <patternFill patternType="solid">
        <fgColor theme="5" tint="-0.249977111117893"/>
        <bgColor indexed="64"/>
      </patternFill>
    </fill>
    <fill>
      <patternFill patternType="solid">
        <fgColor theme="7"/>
        <bgColor indexed="64"/>
      </patternFill>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31">
    <xf numFmtId="0" fontId="0" fillId="0" borderId="0" xfId="0"/>
    <xf numFmtId="0" fontId="2" fillId="0" borderId="1" xfId="0" applyFont="1" applyBorder="1" applyAlignment="1">
      <alignment horizontal="center" vertical="center"/>
    </xf>
    <xf numFmtId="0" fontId="0" fillId="0" borderId="0" xfId="0" applyAlignment="1">
      <alignment wrapText="1"/>
    </xf>
    <xf numFmtId="0" fontId="2" fillId="0" borderId="1" xfId="0" applyFont="1" applyBorder="1" applyAlignment="1">
      <alignment horizontal="left" vertical="center"/>
    </xf>
    <xf numFmtId="0" fontId="0" fillId="0" borderId="0" xfId="0" applyAlignment="1">
      <alignment horizontal="left"/>
    </xf>
    <xf numFmtId="0" fontId="3" fillId="2" borderId="2" xfId="4" applyFont="1" applyFill="1" applyBorder="1" applyAlignment="1">
      <alignment horizontal="center" vertical="center" wrapText="1"/>
    </xf>
    <xf numFmtId="0" fontId="4" fillId="3" borderId="1" xfId="4" applyFont="1" applyFill="1" applyBorder="1" applyAlignment="1">
      <alignment horizontal="center" vertical="center" wrapText="1"/>
    </xf>
    <xf numFmtId="0" fontId="4" fillId="3" borderId="3" xfId="4" applyFont="1" applyFill="1" applyBorder="1" applyAlignment="1">
      <alignment horizontal="center" vertical="center" wrapText="1"/>
    </xf>
    <xf numFmtId="0" fontId="4" fillId="4" borderId="1" xfId="4" applyFont="1" applyFill="1" applyBorder="1" applyAlignment="1">
      <alignment horizontal="center" vertical="center" wrapText="1"/>
    </xf>
    <xf numFmtId="0" fontId="5" fillId="5" borderId="4" xfId="4" applyFont="1" applyFill="1" applyBorder="1" applyAlignment="1">
      <alignment horizontal="center" vertical="center" wrapText="1"/>
    </xf>
    <xf numFmtId="165" fontId="2" fillId="0" borderId="4" xfId="2" applyNumberFormat="1" applyFont="1" applyFill="1" applyBorder="1" applyAlignment="1">
      <alignment horizontal="center" vertical="center"/>
    </xf>
    <xf numFmtId="10" fontId="2" fillId="0" borderId="1" xfId="3" applyNumberFormat="1" applyFont="1" applyFill="1" applyBorder="1" applyAlignment="1">
      <alignment horizontal="center" vertical="center"/>
    </xf>
    <xf numFmtId="14" fontId="0" fillId="0" borderId="0" xfId="0" applyNumberFormat="1" applyAlignment="1">
      <alignment horizontal="left"/>
    </xf>
    <xf numFmtId="14" fontId="0" fillId="0" borderId="0" xfId="0" applyNumberFormat="1" applyAlignment="1">
      <alignment horizontal="right"/>
    </xf>
    <xf numFmtId="166" fontId="0" fillId="0" borderId="0" xfId="1" applyNumberFormat="1" applyFont="1" applyAlignment="1">
      <alignment horizontal="right"/>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166" fontId="0" fillId="0" borderId="1" xfId="1" applyNumberFormat="1" applyFont="1" applyBorder="1" applyAlignment="1">
      <alignment horizontal="right" vertical="center"/>
    </xf>
    <xf numFmtId="14" fontId="0" fillId="0" borderId="1" xfId="0" applyNumberFormat="1" applyBorder="1" applyAlignment="1">
      <alignment horizontal="right" vertical="center"/>
    </xf>
    <xf numFmtId="0" fontId="0" fillId="0" borderId="1" xfId="0" applyBorder="1" applyAlignment="1">
      <alignment horizontal="right" vertical="center" wrapText="1"/>
    </xf>
    <xf numFmtId="167" fontId="2" fillId="0" borderId="1" xfId="2" applyNumberFormat="1" applyFont="1" applyFill="1" applyBorder="1" applyAlignment="1">
      <alignment horizontal="center" vertical="center"/>
    </xf>
    <xf numFmtId="0" fontId="6" fillId="6" borderId="2" xfId="4" applyFont="1" applyFill="1" applyBorder="1" applyAlignment="1">
      <alignment horizontal="center" vertical="center" wrapText="1"/>
    </xf>
    <xf numFmtId="0" fontId="0" fillId="0" borderId="0" xfId="0" applyAlignment="1">
      <alignment horizontal="left" vertical="center"/>
    </xf>
    <xf numFmtId="0" fontId="0" fillId="0" borderId="5" xfId="0" applyBorder="1"/>
    <xf numFmtId="0" fontId="0" fillId="0" borderId="4" xfId="0" applyBorder="1"/>
    <xf numFmtId="167" fontId="7" fillId="0" borderId="5" xfId="0" applyNumberFormat="1" applyFont="1" applyBorder="1"/>
    <xf numFmtId="0" fontId="7" fillId="0" borderId="5" xfId="0" applyFont="1" applyBorder="1"/>
    <xf numFmtId="166" fontId="7" fillId="0" borderId="5" xfId="0" applyNumberFormat="1" applyFont="1" applyBorder="1"/>
    <xf numFmtId="0" fontId="7" fillId="0" borderId="5" xfId="0" applyFont="1" applyBorder="1" applyAlignment="1">
      <alignment horizontal="center"/>
    </xf>
  </cellXfs>
  <cellStyles count="5">
    <cellStyle name="Millares" xfId="1" builtinId="3"/>
    <cellStyle name="Moneda" xfId="2" builtinId="4"/>
    <cellStyle name="Normal" xfId="0" builtinId="0"/>
    <cellStyle name="Normal 12 2" xfId="4" xr:uid="{00000000-0005-0000-0000-000003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NGFMAPE/Downloads/Base%20DISH%20Consolidad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s Consolidado DISH"/>
      <sheetName val="Departamento"/>
    </sheetNames>
    <sheetDataSet>
      <sheetData sheetId="0">
        <row r="5">
          <cell r="C5" t="str">
            <v>ID</v>
          </cell>
          <cell r="D5" t="str">
            <v>Proceso</v>
          </cell>
          <cell r="E5" t="str">
            <v>SEGUIMIENTO VIGENTES 2022</v>
          </cell>
          <cell r="F5" t="str">
            <v>VIGENTE Y CERRADO</v>
          </cell>
          <cell r="G5" t="str">
            <v>Id Fonade</v>
          </cell>
          <cell r="H5" t="str">
            <v>DEPARTAMENTO</v>
          </cell>
          <cell r="I5" t="str">
            <v>COD DANE MUNICIPIO</v>
          </cell>
          <cell r="J5" t="str">
            <v>CATEGORIA MUNICIPIO</v>
          </cell>
          <cell r="K5" t="str">
            <v>MUNICIPIO</v>
          </cell>
          <cell r="L5" t="str">
            <v>Municipio - Departamento</v>
          </cell>
          <cell r="M5" t="str">
            <v># CONVENIO</v>
          </cell>
          <cell r="N5" t="str">
            <v>VIGENCIA</v>
          </cell>
          <cell r="O5" t="str">
            <v xml:space="preserve">FECHA INICIO DE CONVENIO </v>
          </cell>
          <cell r="P5" t="str">
            <v>FECHA TERMINACION DE CONVENIO</v>
          </cell>
          <cell r="Q5" t="str">
            <v>PROYECTO</v>
          </cell>
          <cell r="R5" t="str">
            <v>SECTOR</v>
          </cell>
          <cell r="S5" t="str">
            <v>TIPOLOGIA</v>
          </cell>
          <cell r="T5" t="str">
            <v>ID CV SGMO</v>
          </cell>
          <cell r="U5" t="str">
            <v>No. Proyectos Convenio</v>
          </cell>
          <cell r="V5" t="str">
            <v>EJECUTOR</v>
          </cell>
          <cell r="W5" t="str">
            <v>URBANO Y/O RURAL</v>
          </cell>
          <cell r="X5" t="str">
            <v>BARRIO</v>
          </cell>
          <cell r="Y5" t="str">
            <v>DG</v>
          </cell>
          <cell r="Z5" t="str">
            <v xml:space="preserve">VALOR ASIGNADO DPS </v>
          </cell>
          <cell r="AA5" t="str">
            <v>VALOR ADICIÓN DPS</v>
          </cell>
          <cell r="AB5" t="str">
            <v>VALOR TOTAL DE LA OBRA DPS</v>
          </cell>
          <cell r="AC5" t="str">
            <v>VALOR CONTRAPARTIDA
(E.T u Otros)</v>
          </cell>
          <cell r="AD5" t="str">
            <v>VALOR TOTAL DE LA OBRA DPS + CONTRAPARTIDA</v>
          </cell>
          <cell r="AE5" t="str">
            <v>VALOR INTERVENTORIA DPS INCLUIDAS ADICIONES</v>
          </cell>
          <cell r="AF5" t="str">
            <v xml:space="preserve">VALOR INTERVENTORIA E.T INCLUIDAS ADICIONES </v>
          </cell>
          <cell r="AG5" t="str">
            <v>VALOR TOTAL INTERVENTORIA</v>
          </cell>
          <cell r="AH5" t="str">
            <v>VALOR TOTAL
(Asignado DPS + Adiciones + Intervetoria)</v>
          </cell>
          <cell r="AI5" t="str">
            <v>VALOR TOTAL CONTRAPARTIDA
(E.T u Otros + Intervetoria)</v>
          </cell>
          <cell r="AJ5" t="str">
            <v xml:space="preserve">VALOR TOTAL PROYECTO </v>
          </cell>
          <cell r="AK5" t="str">
            <v>%AVANCE FINANCIERO</v>
          </cell>
          <cell r="AL5" t="str">
            <v>PT</v>
          </cell>
          <cell r="AM5" t="str">
            <v>% DE OBRA PROGRAMADO</v>
          </cell>
          <cell r="AN5" t="str">
            <v>% DE OBRA EJECUTADO</v>
          </cell>
          <cell r="AO5" t="str">
            <v>% ESTADO DE AVANCE</v>
          </cell>
          <cell r="AP5" t="str">
            <v>ESTADO PROYECTO</v>
          </cell>
          <cell r="AQ5" t="str">
            <v>OBSERVACIONES SUPERVISOR</v>
          </cell>
          <cell r="AR5" t="str">
            <v xml:space="preserve">OBSERVACIONES INTERVENTORIA </v>
          </cell>
          <cell r="AS5" t="str">
            <v>OBSERVACIONES</v>
          </cell>
          <cell r="AT5" t="str">
            <v>FECHA INICIO  PRECONTRUCCION</v>
          </cell>
          <cell r="AU5" t="str">
            <v xml:space="preserve">FECHA INICIO OBRA </v>
          </cell>
          <cell r="AV5" t="str">
            <v>FECHA ACTA TERMINACION OBRA</v>
          </cell>
          <cell r="AW5"/>
          <cell r="AX5" t="str">
            <v>PLAZO INICIAL</v>
          </cell>
          <cell r="AY5" t="str">
            <v>PLAZO PRORROGAS</v>
          </cell>
          <cell r="AZ5" t="str">
            <v>PLAZO TOTAL</v>
          </cell>
          <cell r="BA5" t="str">
            <v>PROBLEMÁTICA</v>
          </cell>
          <cell r="BB5" t="str">
            <v>ALCANCE DE LA OBRA</v>
          </cell>
          <cell r="BC5" t="str">
            <v>SGEJ</v>
          </cell>
          <cell r="BD5" t="str">
            <v>AUDITORIA VISIBLE 1</v>
          </cell>
          <cell r="BE5" t="str">
            <v>AUDITORIA VISIBLE 2</v>
          </cell>
          <cell r="BF5" t="str">
            <v>AUDITORIA VISIBLE 3</v>
          </cell>
          <cell r="BG5" t="str">
            <v>BENEFICIARIOS</v>
          </cell>
        </row>
        <row r="6">
          <cell r="C6" t="str">
            <v>20080636S0001-1</v>
          </cell>
          <cell r="D6" t="str">
            <v>Proyectos 2011 - 2020</v>
          </cell>
          <cell r="E6" t="str">
            <v>No Aplica</v>
          </cell>
          <cell r="F6" t="str">
            <v>CERRADO</v>
          </cell>
          <cell r="G6"/>
          <cell r="H6" t="str">
            <v>Amazonas</v>
          </cell>
          <cell r="I6">
            <v>91001</v>
          </cell>
          <cell r="J6">
            <v>6</v>
          </cell>
          <cell r="K6" t="str">
            <v>Leticia</v>
          </cell>
          <cell r="L6" t="str">
            <v>Leticia-Amazonas</v>
          </cell>
          <cell r="M6" t="str">
            <v/>
          </cell>
          <cell r="N6" t="str">
            <v>Infraestructura</v>
          </cell>
          <cell r="O6"/>
          <cell r="P6"/>
          <cell r="Q6" t="str">
            <v>Convenio Interadministrativo De Cooperación Entre Acción Social – Fip, Gobernación Del Amazonas Y Alcaldía De Leticia,Con El Objeto De Aunar Esfuerzos Para La Contratación De Los Profesionales Idóneos, La Mano De Obra Calificada Y No Calificada, Y La Adquisición De Materiales De Construcción Necesarios Para El Mejoramiento De Zonas Duras, Prados, Mobiliario, Elementos Simbólicos Y Decorativos E Instalaciones Deportivas Y Recreativas Del Parque Santander En La Ciudad De Leticia Departamento Del Amazonas</v>
          </cell>
          <cell r="R6" t="str">
            <v>Espacio Público, Recreación Y Deporte</v>
          </cell>
          <cell r="S6"/>
          <cell r="T6"/>
          <cell r="U6"/>
          <cell r="V6" t="str">
            <v>Departamento</v>
          </cell>
          <cell r="W6"/>
          <cell r="X6" t="str">
            <v/>
          </cell>
          <cell r="Y6"/>
          <cell r="Z6">
            <v>650000000</v>
          </cell>
          <cell r="AA6"/>
          <cell r="AB6">
            <v>650000000</v>
          </cell>
          <cell r="AC6"/>
          <cell r="AD6">
            <v>650000000</v>
          </cell>
          <cell r="AE6">
            <v>0</v>
          </cell>
          <cell r="AF6"/>
          <cell r="AG6">
            <v>0</v>
          </cell>
          <cell r="AH6">
            <v>650000000</v>
          </cell>
          <cell r="AI6">
            <v>0</v>
          </cell>
          <cell r="AJ6">
            <v>650000000</v>
          </cell>
          <cell r="AK6">
            <v>1</v>
          </cell>
          <cell r="AL6"/>
          <cell r="AM6">
            <v>1</v>
          </cell>
          <cell r="AN6">
            <v>1</v>
          </cell>
          <cell r="AO6">
            <v>0</v>
          </cell>
          <cell r="AP6" t="str">
            <v>Liquidado</v>
          </cell>
          <cell r="AQ6" t="e">
            <v>#REF!</v>
          </cell>
          <cell r="AR6" t="e">
            <v>#N/A</v>
          </cell>
          <cell r="AS6" t="str">
            <v>Entregado en 2012</v>
          </cell>
          <cell r="AT6" t="str">
            <v>No Aplica</v>
          </cell>
          <cell r="AU6" t="str">
            <v/>
          </cell>
          <cell r="AV6">
            <v>40802</v>
          </cell>
          <cell r="AW6" t="e">
            <v>#REF!</v>
          </cell>
          <cell r="AY6"/>
          <cell r="AZ6" t="e">
            <v>#REF!</v>
          </cell>
          <cell r="BA6" t="str">
            <v>-</v>
          </cell>
          <cell r="BB6"/>
          <cell r="BC6"/>
          <cell r="BD6">
            <v>41983</v>
          </cell>
          <cell r="BE6" t="str">
            <v/>
          </cell>
          <cell r="BF6" t="str">
            <v/>
          </cell>
          <cell r="BG6" t="str">
            <v/>
          </cell>
        </row>
        <row r="7">
          <cell r="C7" t="str">
            <v>20120069S0374-1</v>
          </cell>
          <cell r="D7" t="str">
            <v>Proyectos 2011 - 2020</v>
          </cell>
          <cell r="E7" t="str">
            <v>No Aplica</v>
          </cell>
          <cell r="F7" t="str">
            <v>CERRADO</v>
          </cell>
          <cell r="G7" t="str">
            <v>C374</v>
          </cell>
          <cell r="H7" t="str">
            <v>Amazonas</v>
          </cell>
          <cell r="I7">
            <v>91001</v>
          </cell>
          <cell r="J7">
            <v>6</v>
          </cell>
          <cell r="K7" t="str">
            <v>Leticia</v>
          </cell>
          <cell r="L7" t="str">
            <v>Leticia-Amazonas</v>
          </cell>
          <cell r="M7">
            <v>69</v>
          </cell>
          <cell r="N7" t="str">
            <v>Fonade 3</v>
          </cell>
          <cell r="O7"/>
          <cell r="P7"/>
          <cell r="Q7" t="str">
            <v>Construccion Cancha De Futbol En La Institucion Educativa Francisco Del Rosario Vela En El Municipio De Leticia - Departamento Del Amazonas</v>
          </cell>
          <cell r="R7" t="str">
            <v>Espacio Público, Recreación Y Deporte</v>
          </cell>
          <cell r="S7"/>
          <cell r="T7"/>
          <cell r="U7"/>
          <cell r="V7" t="str">
            <v>Fonade</v>
          </cell>
          <cell r="W7"/>
          <cell r="X7" t="str">
            <v/>
          </cell>
          <cell r="Y7"/>
          <cell r="Z7">
            <v>951338012</v>
          </cell>
          <cell r="AA7"/>
          <cell r="AB7">
            <v>951338012</v>
          </cell>
          <cell r="AC7"/>
          <cell r="AD7">
            <v>951338012</v>
          </cell>
          <cell r="AE7">
            <v>0</v>
          </cell>
          <cell r="AF7"/>
          <cell r="AG7">
            <v>0</v>
          </cell>
          <cell r="AH7">
            <v>951338012</v>
          </cell>
          <cell r="AI7">
            <v>0</v>
          </cell>
          <cell r="AJ7">
            <v>951338012</v>
          </cell>
          <cell r="AK7">
            <v>0</v>
          </cell>
          <cell r="AL7"/>
          <cell r="AM7">
            <v>1</v>
          </cell>
          <cell r="AN7">
            <v>1</v>
          </cell>
          <cell r="AO7">
            <v>0</v>
          </cell>
          <cell r="AP7" t="str">
            <v>Liquidado</v>
          </cell>
          <cell r="AQ7" t="e">
            <v>#REF!</v>
          </cell>
          <cell r="AR7" t="e">
            <v>#N/A</v>
          </cell>
          <cell r="AS7" t="str">
            <v>PROYECTO LIQUIDADO y se  envio los soportes de este proyecto.</v>
          </cell>
          <cell r="AT7" t="str">
            <v>No Aplica</v>
          </cell>
          <cell r="AU7">
            <v>42151</v>
          </cell>
          <cell r="AV7">
            <v>42384</v>
          </cell>
          <cell r="AW7" t="e">
            <v>#REF!</v>
          </cell>
          <cell r="AX7"/>
          <cell r="AY7"/>
          <cell r="AZ7">
            <v>0</v>
          </cell>
          <cell r="BA7" t="str">
            <v>-</v>
          </cell>
          <cell r="BB7" t="str">
            <v/>
          </cell>
          <cell r="BC7"/>
          <cell r="BD7">
            <v>42047</v>
          </cell>
          <cell r="BE7">
            <v>42194</v>
          </cell>
          <cell r="BF7">
            <v>42402</v>
          </cell>
          <cell r="BG7" t="str">
            <v/>
          </cell>
        </row>
        <row r="8">
          <cell r="C8" t="str">
            <v>20130160V0415-1</v>
          </cell>
          <cell r="D8" t="str">
            <v>Proyectos 2011 - 2020</v>
          </cell>
          <cell r="E8" t="str">
            <v>No Aplica</v>
          </cell>
          <cell r="F8" t="str">
            <v>CERRADO</v>
          </cell>
          <cell r="G8" t="str">
            <v>A415</v>
          </cell>
          <cell r="H8" t="str">
            <v>Amazonas</v>
          </cell>
          <cell r="I8">
            <v>91001</v>
          </cell>
          <cell r="J8">
            <v>6</v>
          </cell>
          <cell r="K8" t="str">
            <v>Leticia</v>
          </cell>
          <cell r="L8" t="str">
            <v>Leticia-Amazonas</v>
          </cell>
          <cell r="M8">
            <v>160</v>
          </cell>
          <cell r="N8" t="str">
            <v>Fonade 1</v>
          </cell>
          <cell r="O8"/>
          <cell r="P8"/>
          <cell r="Q8" t="str">
            <v>Construccion, Pavimentacion De La Transversal 2 Entre Calles 14 Y 15A  (Barrio La Sarita) En El Municipio De Leticia, Amazonas</v>
          </cell>
          <cell r="R8" t="str">
            <v>Vías Urbanas</v>
          </cell>
          <cell r="S8"/>
          <cell r="T8"/>
          <cell r="U8"/>
          <cell r="V8" t="str">
            <v>Municipio</v>
          </cell>
          <cell r="W8"/>
          <cell r="X8" t="str">
            <v/>
          </cell>
          <cell r="Y8"/>
          <cell r="Z8">
            <v>344363213</v>
          </cell>
          <cell r="AA8"/>
          <cell r="AB8">
            <v>344363213</v>
          </cell>
          <cell r="AC8"/>
          <cell r="AD8">
            <v>344363213</v>
          </cell>
          <cell r="AE8">
            <v>0</v>
          </cell>
          <cell r="AF8"/>
          <cell r="AG8">
            <v>0</v>
          </cell>
          <cell r="AH8">
            <v>344363213</v>
          </cell>
          <cell r="AI8">
            <v>0</v>
          </cell>
          <cell r="AJ8">
            <v>344363213</v>
          </cell>
          <cell r="AK8">
            <v>0</v>
          </cell>
          <cell r="AL8"/>
          <cell r="AM8">
            <v>1</v>
          </cell>
          <cell r="AN8">
            <v>1</v>
          </cell>
          <cell r="AO8">
            <v>0</v>
          </cell>
          <cell r="AP8" t="str">
            <v>Liquidado</v>
          </cell>
          <cell r="AQ8" t="e">
            <v>#REF!</v>
          </cell>
          <cell r="AR8" t="e">
            <v>#N/A</v>
          </cell>
          <cell r="AS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8" t="str">
            <v>No Aplica</v>
          </cell>
          <cell r="AU8">
            <v>42975</v>
          </cell>
          <cell r="AV8">
            <v>43078</v>
          </cell>
          <cell r="AW8" t="e">
            <v>#REF!</v>
          </cell>
          <cell r="AX8"/>
          <cell r="AY8"/>
          <cell r="AZ8">
            <v>0</v>
          </cell>
          <cell r="BA8" t="str">
            <v>-</v>
          </cell>
          <cell r="BB8"/>
          <cell r="BC8"/>
          <cell r="BD8">
            <v>42983</v>
          </cell>
          <cell r="BE8">
            <v>43034</v>
          </cell>
          <cell r="BF8">
            <v>43090</v>
          </cell>
          <cell r="BG8">
            <v>120</v>
          </cell>
        </row>
        <row r="9">
          <cell r="C9" t="str">
            <v>20160244MU043-1</v>
          </cell>
          <cell r="D9" t="str">
            <v>Proyectos 2011 - 2020</v>
          </cell>
          <cell r="E9" t="str">
            <v>No Aplica</v>
          </cell>
          <cell r="F9" t="str">
            <v>CERRADO</v>
          </cell>
          <cell r="G9"/>
          <cell r="H9" t="str">
            <v>Amazonas</v>
          </cell>
          <cell r="I9">
            <v>91001</v>
          </cell>
          <cell r="J9">
            <v>6</v>
          </cell>
          <cell r="K9" t="str">
            <v>Leticia</v>
          </cell>
          <cell r="L9" t="str">
            <v>Leticia-Amazonas</v>
          </cell>
          <cell r="M9">
            <v>244</v>
          </cell>
          <cell r="N9" t="str">
            <v>Unops
DPS 2016</v>
          </cell>
          <cell r="O9"/>
          <cell r="P9"/>
          <cell r="Q9" t="str">
            <v>Mejoramiento De Condiciones De Habitabilidad</v>
          </cell>
          <cell r="R9" t="str">
            <v>Mejoramiento Condiciones de Habitabilidad</v>
          </cell>
          <cell r="S9"/>
          <cell r="T9"/>
          <cell r="U9"/>
          <cell r="V9" t="str">
            <v>Unops</v>
          </cell>
          <cell r="W9"/>
          <cell r="X9" t="str">
            <v/>
          </cell>
          <cell r="Y9"/>
          <cell r="Z9">
            <v>1158282720</v>
          </cell>
          <cell r="AA9"/>
          <cell r="AB9">
            <v>1158282720</v>
          </cell>
          <cell r="AC9"/>
          <cell r="AD9">
            <v>1158282720</v>
          </cell>
          <cell r="AE9">
            <v>223085621</v>
          </cell>
          <cell r="AF9"/>
          <cell r="AG9">
            <v>223085621</v>
          </cell>
          <cell r="AH9">
            <v>1381368341</v>
          </cell>
          <cell r="AI9">
            <v>0</v>
          </cell>
          <cell r="AJ9">
            <v>1381368341</v>
          </cell>
          <cell r="AK9">
            <v>0</v>
          </cell>
          <cell r="AL9"/>
          <cell r="AM9">
            <v>0</v>
          </cell>
          <cell r="AN9">
            <v>0</v>
          </cell>
          <cell r="AO9">
            <v>0</v>
          </cell>
          <cell r="AP9" t="str">
            <v>No Viable</v>
          </cell>
          <cell r="AQ9" t="e">
            <v>#REF!</v>
          </cell>
          <cell r="AR9" t="e">
            <v>#N/A</v>
          </cell>
          <cell r="AS9" t="str">
            <v>Estado: no viabilizado
Número de MCH: 100
Actividades realizadas: Luego de Comité Directivo del 28 de octubre de 2018, se decide que este proyecto no se ejecutará en marco del convenio 244 de 2016.
Acciones para continuar: Se ejecutará por fuera del convenio 244 de 2016.</v>
          </cell>
          <cell r="AT9"/>
          <cell r="AU9" t="str">
            <v/>
          </cell>
          <cell r="AV9" t="str">
            <v/>
          </cell>
          <cell r="AW9" t="e">
            <v>#REF!</v>
          </cell>
          <cell r="AX9"/>
          <cell r="AY9"/>
          <cell r="AZ9">
            <v>0</v>
          </cell>
          <cell r="BA9" t="str">
            <v>-</v>
          </cell>
          <cell r="BB9" t="str">
            <v>100  Viviendas</v>
          </cell>
          <cell r="BC9"/>
          <cell r="BD9" t="str">
            <v/>
          </cell>
          <cell r="BE9" t="str">
            <v/>
          </cell>
          <cell r="BF9"/>
          <cell r="BG9">
            <v>400</v>
          </cell>
        </row>
        <row r="10">
          <cell r="C10" t="str">
            <v>20160244MU044-1</v>
          </cell>
          <cell r="D10" t="str">
            <v>Proyectos 2011 - 2020</v>
          </cell>
          <cell r="E10" t="str">
            <v>No Aplica</v>
          </cell>
          <cell r="F10" t="str">
            <v>CERRADO</v>
          </cell>
          <cell r="G10"/>
          <cell r="H10" t="str">
            <v>Amazonas</v>
          </cell>
          <cell r="I10">
            <v>91540</v>
          </cell>
          <cell r="J10">
            <v>6</v>
          </cell>
          <cell r="K10" t="str">
            <v>Puerto Nariño</v>
          </cell>
          <cell r="L10" t="str">
            <v>Puerto Nariño-Amazonas</v>
          </cell>
          <cell r="M10">
            <v>244</v>
          </cell>
          <cell r="N10" t="str">
            <v>Unops
DPS 2016</v>
          </cell>
          <cell r="O10"/>
          <cell r="P10"/>
          <cell r="Q10" t="str">
            <v>Mejoramiento De Condiciones De Habitabilidad</v>
          </cell>
          <cell r="R10" t="str">
            <v>Mejoramiento Condiciones de Habitabilidad</v>
          </cell>
          <cell r="S10"/>
          <cell r="T10"/>
          <cell r="U10"/>
          <cell r="V10" t="str">
            <v>Unops</v>
          </cell>
          <cell r="W10"/>
          <cell r="X10" t="str">
            <v/>
          </cell>
          <cell r="Y10"/>
          <cell r="Z10">
            <v>579141360</v>
          </cell>
          <cell r="AA10"/>
          <cell r="AB10">
            <v>579141360</v>
          </cell>
          <cell r="AC10"/>
          <cell r="AD10">
            <v>579141360</v>
          </cell>
          <cell r="AE10">
            <v>111542810</v>
          </cell>
          <cell r="AF10"/>
          <cell r="AG10">
            <v>111542810</v>
          </cell>
          <cell r="AH10">
            <v>690684170</v>
          </cell>
          <cell r="AI10">
            <v>0</v>
          </cell>
          <cell r="AJ10">
            <v>690684170</v>
          </cell>
          <cell r="AK10">
            <v>0</v>
          </cell>
          <cell r="AL10"/>
          <cell r="AM10">
            <v>0</v>
          </cell>
          <cell r="AN10">
            <v>0</v>
          </cell>
          <cell r="AO10">
            <v>0</v>
          </cell>
          <cell r="AP10" t="str">
            <v>No Viable</v>
          </cell>
          <cell r="AQ10" t="e">
            <v>#REF!</v>
          </cell>
          <cell r="AR10" t="e">
            <v>#N/A</v>
          </cell>
          <cell r="AS10" t="str">
            <v>Estado: no viabilizado
Número de MCH: 50
Actividades realizadas: Luego de Comité Directivo del 28 de octubre de 2018, se decide que este proyecto no se ejecutará en marco del convenio 244 de 2016.
Acciones para continuar: Se ejecutará por fuera del convenio 244 de 2016.</v>
          </cell>
          <cell r="AT10"/>
          <cell r="AU10" t="str">
            <v/>
          </cell>
          <cell r="AV10" t="str">
            <v/>
          </cell>
          <cell r="AW10" t="e">
            <v>#REF!</v>
          </cell>
          <cell r="AX10"/>
          <cell r="AY10"/>
          <cell r="AZ10">
            <v>0</v>
          </cell>
          <cell r="BA10" t="str">
            <v>-</v>
          </cell>
          <cell r="BB10" t="str">
            <v>50  Viviendas</v>
          </cell>
          <cell r="BC10"/>
          <cell r="BD10" t="str">
            <v/>
          </cell>
          <cell r="BE10" t="str">
            <v/>
          </cell>
          <cell r="BF10" t="str">
            <v/>
          </cell>
          <cell r="BG10">
            <v>200</v>
          </cell>
        </row>
        <row r="11">
          <cell r="C11" t="str">
            <v>E-2020-2203-253857</v>
          </cell>
          <cell r="D11" t="str">
            <v>CV 001-2020</v>
          </cell>
          <cell r="E11" t="str">
            <v>2018-2022</v>
          </cell>
          <cell r="F11" t="str">
            <v>VIGENTE</v>
          </cell>
          <cell r="G11"/>
          <cell r="H11" t="str">
            <v>Amazonas</v>
          </cell>
          <cell r="I11"/>
          <cell r="J11"/>
          <cell r="K11" t="str">
            <v>Puerto Nariño</v>
          </cell>
          <cell r="L11" t="str">
            <v>Puerto Nariño-Amazonas</v>
          </cell>
          <cell r="M11" t="str">
            <v>589 FIP 2021</v>
          </cell>
          <cell r="N11" t="str">
            <v>DPS 2021</v>
          </cell>
          <cell r="O11">
            <v>44512</v>
          </cell>
          <cell r="P11">
            <v>44773</v>
          </cell>
          <cell r="Q11" t="str">
            <v xml:space="preserve"> Construcción Sendero Peatonal De 1800 Mts De La Comunidad 12 De Octubre, Municipio de Puerto Nariño - Amazonas</v>
          </cell>
          <cell r="R11" t="str">
            <v>Vias y Transporte</v>
          </cell>
          <cell r="S11" t="str">
            <v>Urbanismo</v>
          </cell>
          <cell r="T11"/>
          <cell r="U11">
            <v>1</v>
          </cell>
          <cell r="V11"/>
          <cell r="W11"/>
          <cell r="X11"/>
          <cell r="Y11"/>
          <cell r="Z11">
            <v>1099594510</v>
          </cell>
          <cell r="AA11"/>
          <cell r="AB11">
            <v>1099594510</v>
          </cell>
          <cell r="AC11">
            <v>0</v>
          </cell>
          <cell r="AD11">
            <v>1099594510</v>
          </cell>
          <cell r="AE11"/>
          <cell r="AF11"/>
          <cell r="AG11">
            <v>0</v>
          </cell>
          <cell r="AH11">
            <v>1099594510</v>
          </cell>
          <cell r="AI11">
            <v>0</v>
          </cell>
          <cell r="AJ11">
            <v>1099594510</v>
          </cell>
          <cell r="AK11"/>
          <cell r="AL11"/>
          <cell r="AM11"/>
          <cell r="AN11"/>
          <cell r="AO11">
            <v>0</v>
          </cell>
          <cell r="AP11" t="str">
            <v>Adjudicado</v>
          </cell>
          <cell r="AQ11" t="e">
            <v>#REF!</v>
          </cell>
          <cell r="AR11" t="e">
            <v>#N/A</v>
          </cell>
          <cell r="AS11" t="str">
            <v>-</v>
          </cell>
          <cell r="AT11"/>
          <cell r="AU11" t="str">
            <v>-</v>
          </cell>
          <cell r="AV11" t="str">
            <v>-</v>
          </cell>
          <cell r="AW11" t="e">
            <v>#REF!</v>
          </cell>
          <cell r="AX11">
            <v>9</v>
          </cell>
          <cell r="AY11"/>
          <cell r="AZ11">
            <v>9</v>
          </cell>
          <cell r="BA11"/>
          <cell r="BB11" t="str">
            <v>802.09 ML</v>
          </cell>
          <cell r="BC11"/>
          <cell r="BD11" t="str">
            <v>-</v>
          </cell>
          <cell r="BE11" t="str">
            <v>-</v>
          </cell>
          <cell r="BF11" t="str">
            <v>-</v>
          </cell>
          <cell r="BG11"/>
        </row>
        <row r="12">
          <cell r="C12" t="str">
            <v>20130069V0425-1</v>
          </cell>
          <cell r="D12" t="str">
            <v>Proyectos 2011 - 2020</v>
          </cell>
          <cell r="E12" t="str">
            <v>No Aplica</v>
          </cell>
          <cell r="F12" t="str">
            <v>CERRADO</v>
          </cell>
          <cell r="G12" t="str">
            <v>C425</v>
          </cell>
          <cell r="H12" t="str">
            <v>Antioquia</v>
          </cell>
          <cell r="I12">
            <v>5002</v>
          </cell>
          <cell r="J12">
            <v>6</v>
          </cell>
          <cell r="K12" t="str">
            <v>Abejorral</v>
          </cell>
          <cell r="L12" t="str">
            <v>Abejorral-Antioquia</v>
          </cell>
          <cell r="M12">
            <v>69</v>
          </cell>
          <cell r="N12" t="str">
            <v>Fonade 3</v>
          </cell>
          <cell r="O12"/>
          <cell r="P12"/>
          <cell r="Q12" t="str">
            <v>Pavimentar Una Vía Urbana En El Municipio De Abejorral-Departamento De Antioquia</v>
          </cell>
          <cell r="R12" t="str">
            <v>Vías Urbanas</v>
          </cell>
          <cell r="S12"/>
          <cell r="T12"/>
          <cell r="U12"/>
          <cell r="V12" t="str">
            <v>Municipio</v>
          </cell>
          <cell r="W12"/>
          <cell r="X12" t="str">
            <v/>
          </cell>
          <cell r="Y12"/>
          <cell r="Z12">
            <v>400000000</v>
          </cell>
          <cell r="AA12"/>
          <cell r="AB12">
            <v>400000000</v>
          </cell>
          <cell r="AC12"/>
          <cell r="AD12">
            <v>400000000</v>
          </cell>
          <cell r="AE12">
            <v>0</v>
          </cell>
          <cell r="AF12"/>
          <cell r="AG12">
            <v>0</v>
          </cell>
          <cell r="AH12">
            <v>400000000</v>
          </cell>
          <cell r="AI12">
            <v>0</v>
          </cell>
          <cell r="AJ12">
            <v>400000000</v>
          </cell>
          <cell r="AK12">
            <v>0.99199999999999999</v>
          </cell>
          <cell r="AL12"/>
          <cell r="AM12">
            <v>1</v>
          </cell>
          <cell r="AN12">
            <v>1</v>
          </cell>
          <cell r="AO12">
            <v>0</v>
          </cell>
          <cell r="AP12" t="str">
            <v>En Liquidación</v>
          </cell>
          <cell r="AQ12" t="e">
            <v>#REF!</v>
          </cell>
          <cell r="AR12" t="e">
            <v>#N/A</v>
          </cell>
          <cell r="AS12" t="str">
            <v>CONTRATOS LIQUIDADOS PENDIENTE CIERRE COSTOS FIJOS Y VARIABLES - INTERVENTORIA.
1. INFORMACIÓN Y ESTADO CONTRATO DE OBRA:                                                                         Acta de liquidación suscrita el 07/06/2016
                                                                                                                                                                                                                                                                                                                                                                                                                                                                                                                                                                           2.  INFORMACION Y ESTADO CONVENIO INTERADMINISTRATIVO:   Liquidado.  Se  suscribe acta de fecha 17/04/2018
3.  INFORMACION Y ESTADO INTERVENTORIA:  Se encuentra en cierre de costos fijos y variables.</v>
          </cell>
          <cell r="AT12" t="str">
            <v>No Aplica</v>
          </cell>
          <cell r="AU12">
            <v>42303</v>
          </cell>
          <cell r="AV12">
            <v>42408</v>
          </cell>
          <cell r="AW12" t="e">
            <v>#REF!</v>
          </cell>
          <cell r="AX12"/>
          <cell r="AY12"/>
          <cell r="AZ12">
            <v>0</v>
          </cell>
          <cell r="BA12" t="str">
            <v>-</v>
          </cell>
          <cell r="BB12" t="str">
            <v>0,16 Km</v>
          </cell>
          <cell r="BC12"/>
          <cell r="BD12">
            <v>42349</v>
          </cell>
          <cell r="BE12" t="str">
            <v/>
          </cell>
          <cell r="BF12">
            <v>42479</v>
          </cell>
          <cell r="BG12" t="str">
            <v/>
          </cell>
        </row>
        <row r="13">
          <cell r="C13" t="str">
            <v>20160343M7303-1</v>
          </cell>
          <cell r="D13" t="str">
            <v>Proyectos 2011 - 2020</v>
          </cell>
          <cell r="E13" t="str">
            <v>No Aplica</v>
          </cell>
          <cell r="F13" t="str">
            <v>CERRADO</v>
          </cell>
          <cell r="G13"/>
          <cell r="H13" t="str">
            <v>Antioquia</v>
          </cell>
          <cell r="I13">
            <v>5002</v>
          </cell>
          <cell r="J13">
            <v>6</v>
          </cell>
          <cell r="K13" t="str">
            <v>Abejorral</v>
          </cell>
          <cell r="L13" t="str">
            <v>Abejorral-Antioquia</v>
          </cell>
          <cell r="M13">
            <v>343</v>
          </cell>
          <cell r="N13" t="str">
            <v>DPS 2016</v>
          </cell>
          <cell r="O13"/>
          <cell r="P13"/>
          <cell r="Q13" t="str">
            <v>Mejoramiento De Condiciones De Habitabilidad</v>
          </cell>
          <cell r="R13" t="str">
            <v>Mejoramiento Condiciones de Habitabilidad</v>
          </cell>
          <cell r="S13"/>
          <cell r="T13"/>
          <cell r="U13"/>
          <cell r="V13" t="str">
            <v>Municipio</v>
          </cell>
          <cell r="W13" t="str">
            <v>Urbano y Rural</v>
          </cell>
          <cell r="X13" t="str">
            <v/>
          </cell>
          <cell r="Y13"/>
          <cell r="Z13">
            <v>423728814</v>
          </cell>
          <cell r="AA13"/>
          <cell r="AB13">
            <v>423728814</v>
          </cell>
          <cell r="AC13"/>
          <cell r="AD13">
            <v>423728814</v>
          </cell>
          <cell r="AE13">
            <v>42372881.400000006</v>
          </cell>
          <cell r="AF13"/>
          <cell r="AG13">
            <v>42372881.400000006</v>
          </cell>
          <cell r="AH13">
            <v>466101695.39999998</v>
          </cell>
          <cell r="AI13">
            <v>0</v>
          </cell>
          <cell r="AJ13">
            <v>466101695.39999998</v>
          </cell>
          <cell r="AK13">
            <v>0</v>
          </cell>
          <cell r="AL13"/>
          <cell r="AM13">
            <v>0</v>
          </cell>
          <cell r="AN13">
            <v>0</v>
          </cell>
          <cell r="AO13">
            <v>0</v>
          </cell>
          <cell r="AP13" t="str">
            <v>Liquidación Anticipada</v>
          </cell>
          <cell r="AQ13" t="e">
            <v>#REF!</v>
          </cell>
          <cell r="AR13" t="str">
            <v>LIQUIDACIÓN ANTICIPADA</v>
          </cell>
          <cell r="AS13" t="str">
            <v>Proyecto Crítico:  Contratista no cumplio con la entrega, interventoria genera  oficio de incumlimiento y  Supervisión remite memorando M-2021-4301-008156 de Solicitud Audiencia de Arreglo Directo Convenio 343-2016 Abejorral Antioquia. La Subdirección de Contratación mediante oficio S­2021­2100­146835 realizó CITACION de ARREGLO DIRECTO al municipio para el día 21 de abril de 2021  a las 11:00 am. La Subdirección de Contratación suspendió la Audiencia de ARREGLO DIRECTO al para reanudar el 10 de junio de 2021  a las 11:00 am.  Se asiste a la audiencia de arreglo directo a la cual no asiste el municipio de Abejorral. Así las cosas, fracasada la audiencia se procedió a remitir el expediente del convenio 343-2016 a la Oficina Jurídica de Prosperidad Social con el fin de adelantar las acciones juridicas a que haya lugar y permitir la realización de la conciliación extrajudicial ante la Procuraduría General de la Nación en los términos de la Cláusula Décima Novena del Convenio.  Se notifica al municipio de la decisión mediante oficio S-2021-4301-207671 del 10 de junio de 2021. Mediante memorando M-2021-2100-019328 se remitieron los documentos y las actuaciones adelantadas por la Subdirecciónde Contratación, con el fin de que la Oficina Asesora Jurìdica adelante las acciones jurídicas y administrativas a que haya lugar. Mediante memorando M-2021-1400-025098 la OAJ solciitó a la supervision del convenio Indicar con precisión los hechos que configuran el incumplimiento del convenio 343 FIP de 2016 por parte del Ente Territorial. La supervisiòn del covenio atiende el requerimiento de la OAJ mediante el memorando M-2021-4301-025491. Proceso actualmente en admisión de convocatoria extrajudicial al Municipio de Abejorral, el cual corresponde a la Radicación N.º E-2021-468385 de 30 de agosto de 2021 del Convenio 343 de 2016 Abejorral, audiencia señalada para el día 29 de septiembre de 2021, a la misma asistirá el señor Jorge Eduardo Reyes Amador en representación de Prosperidad Social. Dicha diligencia se llevó a cabo, pero fracasó la conciliación y habilitaron al DPS a demandar el incumplimiento del convenio y su liquidación.</v>
          </cell>
          <cell r="AT13">
            <v>43612</v>
          </cell>
          <cell r="AU13"/>
          <cell r="AV13" t="str">
            <v/>
          </cell>
          <cell r="AW13" t="e">
            <v>#REF!</v>
          </cell>
          <cell r="AX13"/>
          <cell r="AY13"/>
          <cell r="AZ13">
            <v>0</v>
          </cell>
          <cell r="BA13" t="str">
            <v>-</v>
          </cell>
          <cell r="BB13" t="str">
            <v>31  Viviendas</v>
          </cell>
          <cell r="BC13"/>
          <cell r="BD13" t="str">
            <v/>
          </cell>
          <cell r="BE13" t="str">
            <v/>
          </cell>
          <cell r="BF13" t="str">
            <v/>
          </cell>
          <cell r="BG13">
            <v>111.60000000000001</v>
          </cell>
        </row>
        <row r="14">
          <cell r="C14" t="str">
            <v>E-2020-2203-252308</v>
          </cell>
          <cell r="D14" t="str">
            <v>CV 001-2020</v>
          </cell>
          <cell r="E14" t="str">
            <v>2018-2022</v>
          </cell>
          <cell r="F14" t="str">
            <v>VIGENTE</v>
          </cell>
          <cell r="G14"/>
          <cell r="H14" t="str">
            <v>Antioquia</v>
          </cell>
          <cell r="I14"/>
          <cell r="J14"/>
          <cell r="K14" t="str">
            <v>Abejorral</v>
          </cell>
          <cell r="L14" t="str">
            <v>Abejorral-Antioquia</v>
          </cell>
          <cell r="M14" t="str">
            <v>402 FIP 2021</v>
          </cell>
          <cell r="N14" t="str">
            <v>DPS 2021</v>
          </cell>
          <cell r="O14">
            <v>44368</v>
          </cell>
          <cell r="P14">
            <v>44773</v>
          </cell>
          <cell r="Q14" t="str">
            <v>Construcción De La Unidad De Innovación Campesina Y Agrícola Del Municipio De Abejorral - Antioquía</v>
          </cell>
          <cell r="R14" t="str">
            <v>Social Comunitario</v>
          </cell>
          <cell r="S14" t="str">
            <v>Plaza de Mercado</v>
          </cell>
          <cell r="T14"/>
          <cell r="U14">
            <v>1</v>
          </cell>
          <cell r="V14"/>
          <cell r="W14"/>
          <cell r="X14"/>
          <cell r="Y14"/>
          <cell r="Z14">
            <v>2803067777</v>
          </cell>
          <cell r="AA14"/>
          <cell r="AB14">
            <v>2803067777</v>
          </cell>
          <cell r="AC14">
            <v>0</v>
          </cell>
          <cell r="AD14">
            <v>2803067777</v>
          </cell>
          <cell r="AE14"/>
          <cell r="AF14"/>
          <cell r="AG14">
            <v>0</v>
          </cell>
          <cell r="AH14">
            <v>2803067777</v>
          </cell>
          <cell r="AI14">
            <v>0</v>
          </cell>
          <cell r="AJ14">
            <v>2803067777</v>
          </cell>
          <cell r="AK14"/>
          <cell r="AL14"/>
          <cell r="AM14"/>
          <cell r="AN14"/>
          <cell r="AO14">
            <v>0</v>
          </cell>
          <cell r="AP14" t="str">
            <v>En Proceso Licitatorio</v>
          </cell>
          <cell r="AQ14" t="e">
            <v>#REF!</v>
          </cell>
          <cell r="AR14" t="e">
            <v>#N/A</v>
          </cell>
          <cell r="AS14" t="str">
            <v>-</v>
          </cell>
          <cell r="AT14"/>
          <cell r="AU14" t="str">
            <v>-</v>
          </cell>
          <cell r="AV14" t="str">
            <v>-</v>
          </cell>
          <cell r="AW14" t="e">
            <v>#REF!</v>
          </cell>
          <cell r="AX14">
            <v>9</v>
          </cell>
          <cell r="AY14"/>
          <cell r="AZ14">
            <v>9</v>
          </cell>
          <cell r="BA14"/>
          <cell r="BB14" t="str">
            <v>574 M2</v>
          </cell>
          <cell r="BC14"/>
          <cell r="BD14" t="str">
            <v>-</v>
          </cell>
          <cell r="BE14" t="str">
            <v>-</v>
          </cell>
          <cell r="BF14" t="str">
            <v>-</v>
          </cell>
          <cell r="BG14"/>
        </row>
        <row r="15">
          <cell r="C15" t="str">
            <v>MCH - 001</v>
          </cell>
          <cell r="D15" t="str">
            <v>Proyectos 2021 - 2022</v>
          </cell>
          <cell r="E15" t="str">
            <v>2018-2022</v>
          </cell>
          <cell r="F15" t="str">
            <v>VIGENTE</v>
          </cell>
          <cell r="G15"/>
          <cell r="H15" t="str">
            <v>Antioquia</v>
          </cell>
          <cell r="I15"/>
          <cell r="J15"/>
          <cell r="K15" t="str">
            <v>Abejorral</v>
          </cell>
          <cell r="L15" t="str">
            <v>Abejorral-Antioquia</v>
          </cell>
          <cell r="M15" t="str">
            <v>671 FIP 2021</v>
          </cell>
          <cell r="N15" t="str">
            <v>DPS 2021</v>
          </cell>
          <cell r="O15">
            <v>44512</v>
          </cell>
          <cell r="P15">
            <v>44773</v>
          </cell>
          <cell r="Q15" t="str">
            <v>Mejoramientos De Condiciones De Habitabilidad En El Municipio De Abejorral - Antioquia</v>
          </cell>
          <cell r="R15" t="str">
            <v>Habitat</v>
          </cell>
          <cell r="S15" t="str">
            <v>MCH</v>
          </cell>
          <cell r="T15"/>
          <cell r="U15">
            <v>1</v>
          </cell>
          <cell r="V15"/>
          <cell r="W15"/>
          <cell r="X15"/>
          <cell r="Y15"/>
          <cell r="Z15">
            <v>909090909.090909</v>
          </cell>
          <cell r="AA15"/>
          <cell r="AB15">
            <v>909090909.090909</v>
          </cell>
          <cell r="AC15">
            <v>0</v>
          </cell>
          <cell r="AD15">
            <v>909090909.090909</v>
          </cell>
          <cell r="AE15"/>
          <cell r="AF15"/>
          <cell r="AG15">
            <v>0</v>
          </cell>
          <cell r="AH15">
            <v>909090909.090909</v>
          </cell>
          <cell r="AI15">
            <v>0</v>
          </cell>
          <cell r="AJ15">
            <v>909090909.090909</v>
          </cell>
          <cell r="AK15"/>
          <cell r="AL15"/>
          <cell r="AM15"/>
          <cell r="AN15"/>
          <cell r="AO15">
            <v>0</v>
          </cell>
          <cell r="AP15" t="str">
            <v>En Ejecución</v>
          </cell>
          <cell r="AQ15" t="e">
            <v>#REF!</v>
          </cell>
          <cell r="AR15" t="str">
            <v>EN EJECUCIÓN - PRECONSTRUCCIÓN</v>
          </cell>
          <cell r="AS15" t="str">
            <v>-</v>
          </cell>
          <cell r="AT15"/>
          <cell r="AU15" t="str">
            <v>-</v>
          </cell>
          <cell r="AV15" t="str">
            <v>-</v>
          </cell>
          <cell r="AW15" t="e">
            <v>#REF!</v>
          </cell>
          <cell r="AX15"/>
          <cell r="AY15"/>
          <cell r="AZ15">
            <v>0</v>
          </cell>
          <cell r="BA15"/>
          <cell r="BB15" t="str">
            <v>- Viviendas</v>
          </cell>
          <cell r="BC15"/>
          <cell r="BD15" t="str">
            <v>-</v>
          </cell>
          <cell r="BE15" t="str">
            <v>-</v>
          </cell>
          <cell r="BF15" t="str">
            <v>-</v>
          </cell>
          <cell r="BG15"/>
        </row>
        <row r="16">
          <cell r="C16">
            <v>4278</v>
          </cell>
          <cell r="D16" t="str">
            <v>Proyectos 2011 - 2020</v>
          </cell>
          <cell r="E16" t="str">
            <v>No Aplica</v>
          </cell>
          <cell r="F16" t="str">
            <v>CERRADO</v>
          </cell>
          <cell r="G16" t="str">
            <v>C505</v>
          </cell>
          <cell r="H16" t="str">
            <v>Antioquia</v>
          </cell>
          <cell r="I16">
            <v>5021</v>
          </cell>
          <cell r="J16">
            <v>6</v>
          </cell>
          <cell r="K16" t="str">
            <v>Alejandria</v>
          </cell>
          <cell r="L16" t="str">
            <v>Alejandria-Antioquia</v>
          </cell>
          <cell r="M16">
            <v>69</v>
          </cell>
          <cell r="N16" t="str">
            <v>Fonade 3</v>
          </cell>
          <cell r="O16"/>
          <cell r="P16"/>
          <cell r="Q16" t="str">
            <v>Mejoramiento De La Unidad Deportiva Barrio Nudillales (Cancha De Futbol) Ubicada En El Municipio De Alejandria - Antioquia</v>
          </cell>
          <cell r="R16" t="str">
            <v>Espacio Público, Recreación Y Deporte</v>
          </cell>
          <cell r="S16"/>
          <cell r="T16"/>
          <cell r="U16"/>
          <cell r="V16" t="str">
            <v>Fonade</v>
          </cell>
          <cell r="W16"/>
          <cell r="X16" t="str">
            <v/>
          </cell>
          <cell r="Y16"/>
          <cell r="Z16">
            <v>1549780495</v>
          </cell>
          <cell r="AA16"/>
          <cell r="AB16">
            <v>1549780495</v>
          </cell>
          <cell r="AC16"/>
          <cell r="AD16">
            <v>1549780495</v>
          </cell>
          <cell r="AE16">
            <v>0</v>
          </cell>
          <cell r="AF16"/>
          <cell r="AG16">
            <v>0</v>
          </cell>
          <cell r="AH16">
            <v>1549780495</v>
          </cell>
          <cell r="AI16">
            <v>0</v>
          </cell>
          <cell r="AJ16">
            <v>1549780495</v>
          </cell>
          <cell r="AK16">
            <v>0</v>
          </cell>
          <cell r="AL16"/>
          <cell r="AM16">
            <v>1</v>
          </cell>
          <cell r="AN16">
            <v>1</v>
          </cell>
          <cell r="AO16">
            <v>0</v>
          </cell>
          <cell r="AP16" t="str">
            <v>En Liquidación</v>
          </cell>
          <cell r="AQ16" t="e">
            <v>#REF!</v>
          </cell>
          <cell r="AR16" t="e">
            <v>#N/A</v>
          </cell>
          <cell r="AS16" t="str">
            <v>CONTRATOS LIQUIDADOS PENDIENTE CIERRE COSTOS FIJOS Y VARIABLES - INTERVENTORIA.
1. INFORMACIÓN Y ESTADO CONTRATO DE OBRA:  
Acta de liquidación suscrita el 22/11/2017
2.  INFORMACION Y ESTADO CONVENIO INTERADMINISTRATIVO:  N/A
3.  INFORMACION Y ESTADO INTERVENTORIA:  Se encuentra en cierre de costos fijos y variables.</v>
          </cell>
          <cell r="AT16" t="str">
            <v>No Aplica</v>
          </cell>
          <cell r="AU16">
            <v>42560</v>
          </cell>
          <cell r="AV16">
            <v>42712</v>
          </cell>
          <cell r="AW16" t="e">
            <v>#REF!</v>
          </cell>
          <cell r="AX16"/>
          <cell r="AY16"/>
          <cell r="AZ16">
            <v>0</v>
          </cell>
          <cell r="BA16" t="str">
            <v>-</v>
          </cell>
          <cell r="BB16" t="str">
            <v/>
          </cell>
          <cell r="BC16"/>
          <cell r="BD16">
            <v>42761</v>
          </cell>
          <cell r="BE16" t="str">
            <v/>
          </cell>
          <cell r="BF16">
            <v>42761</v>
          </cell>
          <cell r="BG16" t="str">
            <v/>
          </cell>
        </row>
        <row r="17">
          <cell r="C17" t="str">
            <v>E-2020-2203-253628</v>
          </cell>
          <cell r="D17" t="str">
            <v>CV 001-2020</v>
          </cell>
          <cell r="E17" t="str">
            <v>2018-2022</v>
          </cell>
          <cell r="F17" t="str">
            <v>VIGENTE</v>
          </cell>
          <cell r="G17"/>
          <cell r="H17" t="str">
            <v>Antioquia</v>
          </cell>
          <cell r="I17"/>
          <cell r="J17"/>
          <cell r="K17" t="str">
            <v>Alejandria</v>
          </cell>
          <cell r="L17" t="str">
            <v>Alejandria-Antioquia</v>
          </cell>
          <cell r="M17" t="str">
            <v>671 FIP 2021</v>
          </cell>
          <cell r="N17" t="str">
            <v>DPS 2021</v>
          </cell>
          <cell r="O17">
            <v>44512</v>
          </cell>
          <cell r="P17">
            <v>44773</v>
          </cell>
          <cell r="Q17" t="str">
            <v>Mejoramiento De Vías Terciarias Para Reactivar La Economía Y El Desarrollo Sostenible En La Comunidad De La Vereda La Pava Del Municipio De Alejandría - Antioquía</v>
          </cell>
          <cell r="R17" t="str">
            <v>Vias y Transporte</v>
          </cell>
          <cell r="S17" t="str">
            <v>Vias Rurales</v>
          </cell>
          <cell r="T17"/>
          <cell r="U17">
            <v>1</v>
          </cell>
          <cell r="V17"/>
          <cell r="W17"/>
          <cell r="X17"/>
          <cell r="Y17"/>
          <cell r="Z17">
            <v>46220465638.727303</v>
          </cell>
          <cell r="AA17"/>
          <cell r="AB17">
            <v>46220465638.727303</v>
          </cell>
          <cell r="AC17">
            <v>800000000</v>
          </cell>
          <cell r="AD17">
            <v>47020465638.727303</v>
          </cell>
          <cell r="AE17"/>
          <cell r="AF17"/>
          <cell r="AG17">
            <v>0</v>
          </cell>
          <cell r="AH17">
            <v>46220465638.727303</v>
          </cell>
          <cell r="AI17">
            <v>800000000</v>
          </cell>
          <cell r="AJ17">
            <v>47020465638.727303</v>
          </cell>
          <cell r="AK17"/>
          <cell r="AL17"/>
          <cell r="AM17">
            <v>7.2099999999999997E-2</v>
          </cell>
          <cell r="AN17">
            <v>0.05</v>
          </cell>
          <cell r="AO17">
            <v>-2.2099999999999995E-2</v>
          </cell>
          <cell r="AP17" t="str">
            <v>En Ejecución</v>
          </cell>
          <cell r="AQ17" t="e">
            <v>#REF!</v>
          </cell>
          <cell r="AR17" t="e">
            <v>#N/A</v>
          </cell>
          <cell r="AS17" t="str">
            <v>-</v>
          </cell>
          <cell r="AT17"/>
          <cell r="AU17">
            <v>44725</v>
          </cell>
          <cell r="AV17" t="str">
            <v>-</v>
          </cell>
          <cell r="AW17" t="e">
            <v>#REF!</v>
          </cell>
          <cell r="AX17">
            <v>4</v>
          </cell>
          <cell r="AY17"/>
          <cell r="AZ17">
            <v>4</v>
          </cell>
          <cell r="BA17"/>
          <cell r="BB17" t="str">
            <v>1000 ML</v>
          </cell>
          <cell r="BC17"/>
          <cell r="BD17" t="str">
            <v>-</v>
          </cell>
          <cell r="BE17" t="str">
            <v>-</v>
          </cell>
          <cell r="BF17" t="str">
            <v>-</v>
          </cell>
          <cell r="BG17"/>
        </row>
        <row r="18">
          <cell r="C18" t="str">
            <v>20090134V0003-1</v>
          </cell>
          <cell r="D18" t="str">
            <v>Proyectos 2011 - 2020</v>
          </cell>
          <cell r="E18" t="str">
            <v>No Aplica</v>
          </cell>
          <cell r="F18" t="str">
            <v>CERRADO</v>
          </cell>
          <cell r="G18"/>
          <cell r="H18" t="str">
            <v>Antioquia</v>
          </cell>
          <cell r="I18">
            <v>5030</v>
          </cell>
          <cell r="J18">
            <v>6</v>
          </cell>
          <cell r="K18" t="str">
            <v>Amaga</v>
          </cell>
          <cell r="L18" t="str">
            <v>Amaga-Antioquia</v>
          </cell>
          <cell r="M18" t="str">
            <v/>
          </cell>
          <cell r="N18" t="str">
            <v>Infraestructura</v>
          </cell>
          <cell r="O18"/>
          <cell r="P18"/>
          <cell r="Q18" t="str">
            <v>Convenio Interadministrativo Con El Municipio De Amaga, Para Que Con Plena Autonomia Técnica Y Administrativa Se Aunen Esfuerzos Y Ejecutar La Construcción Pavimento Calle 50 Entre Cra. 47 Y 50 Del Municipio De Amaga - Antioquia.</v>
          </cell>
          <cell r="R18" t="str">
            <v>Vías Urbanas</v>
          </cell>
          <cell r="S18"/>
          <cell r="T18"/>
          <cell r="U18"/>
          <cell r="V18" t="str">
            <v>Municipio</v>
          </cell>
          <cell r="W18"/>
          <cell r="X18" t="str">
            <v/>
          </cell>
          <cell r="Y18"/>
          <cell r="Z18">
            <v>269857000</v>
          </cell>
          <cell r="AA18"/>
          <cell r="AB18">
            <v>269857000</v>
          </cell>
          <cell r="AC18"/>
          <cell r="AD18">
            <v>269857000</v>
          </cell>
          <cell r="AE18">
            <v>0</v>
          </cell>
          <cell r="AF18"/>
          <cell r="AG18">
            <v>0</v>
          </cell>
          <cell r="AH18">
            <v>269857000</v>
          </cell>
          <cell r="AI18">
            <v>0</v>
          </cell>
          <cell r="AJ18">
            <v>269857000</v>
          </cell>
          <cell r="AK18">
            <v>1</v>
          </cell>
          <cell r="AL18"/>
          <cell r="AM18">
            <v>1</v>
          </cell>
          <cell r="AN18">
            <v>1</v>
          </cell>
          <cell r="AO18">
            <v>0</v>
          </cell>
          <cell r="AP18" t="str">
            <v>Liquidado</v>
          </cell>
          <cell r="AQ18" t="e">
            <v>#REF!</v>
          </cell>
          <cell r="AR18" t="e">
            <v>#N/A</v>
          </cell>
          <cell r="AS18" t="str">
            <v>Entregado en 2010.</v>
          </cell>
          <cell r="AT18" t="str">
            <v>No Aplica</v>
          </cell>
          <cell r="AU18" t="str">
            <v/>
          </cell>
          <cell r="AV18">
            <v>40430</v>
          </cell>
          <cell r="AW18" t="e">
            <v>#REF!</v>
          </cell>
          <cell r="AX18"/>
          <cell r="AY18"/>
          <cell r="AZ18">
            <v>0</v>
          </cell>
          <cell r="BA18" t="str">
            <v>-</v>
          </cell>
          <cell r="BB18" t="str">
            <v/>
          </cell>
          <cell r="BC18"/>
          <cell r="BD18" t="str">
            <v/>
          </cell>
          <cell r="BE18" t="str">
            <v/>
          </cell>
          <cell r="BF18" t="str">
            <v/>
          </cell>
          <cell r="BG18" t="str">
            <v/>
          </cell>
        </row>
        <row r="19">
          <cell r="C19" t="str">
            <v>E-2020-2203-261516</v>
          </cell>
          <cell r="D19" t="str">
            <v>CV 001-2020</v>
          </cell>
          <cell r="E19" t="str">
            <v>2018-2022</v>
          </cell>
          <cell r="F19" t="str">
            <v>VIGENTE</v>
          </cell>
          <cell r="G19"/>
          <cell r="H19" t="str">
            <v>Antioquia</v>
          </cell>
          <cell r="I19"/>
          <cell r="J19"/>
          <cell r="K19" t="str">
            <v>Amaga</v>
          </cell>
          <cell r="L19" t="str">
            <v>Amaga-Antioquia</v>
          </cell>
          <cell r="M19" t="str">
            <v>467 FIP 2021</v>
          </cell>
          <cell r="N19" t="str">
            <v>DPS 2021</v>
          </cell>
          <cell r="O19">
            <v>44418</v>
          </cell>
          <cell r="P19">
            <v>44773</v>
          </cell>
          <cell r="Q19" t="str">
            <v>Adecuación Plaza De Mercado Carlos Adolfo Taborda Trujillo Del Municipio De Amaga - Antioquía</v>
          </cell>
          <cell r="R19" t="str">
            <v>Social Comunitario</v>
          </cell>
          <cell r="S19" t="str">
            <v>Plaza de Mercado</v>
          </cell>
          <cell r="T19"/>
          <cell r="U19">
            <v>1</v>
          </cell>
          <cell r="V19"/>
          <cell r="W19"/>
          <cell r="X19"/>
          <cell r="Y19"/>
          <cell r="Z19">
            <v>3535926748</v>
          </cell>
          <cell r="AA19"/>
          <cell r="AB19">
            <v>3535926748</v>
          </cell>
          <cell r="AC19">
            <v>0</v>
          </cell>
          <cell r="AD19">
            <v>3535926748</v>
          </cell>
          <cell r="AE19"/>
          <cell r="AF19"/>
          <cell r="AG19">
            <v>0</v>
          </cell>
          <cell r="AH19">
            <v>3535926748</v>
          </cell>
          <cell r="AI19">
            <v>0</v>
          </cell>
          <cell r="AJ19">
            <v>3535926748</v>
          </cell>
          <cell r="AK19"/>
          <cell r="AL19"/>
          <cell r="AM19"/>
          <cell r="AN19"/>
          <cell r="AO19">
            <v>0</v>
          </cell>
          <cell r="AP19" t="str">
            <v>En Proceso Licitatorio</v>
          </cell>
          <cell r="AQ19" t="e">
            <v>#REF!</v>
          </cell>
          <cell r="AR19" t="e">
            <v>#N/A</v>
          </cell>
          <cell r="AS19" t="str">
            <v>-</v>
          </cell>
          <cell r="AT19"/>
          <cell r="AU19" t="str">
            <v>-</v>
          </cell>
          <cell r="AV19" t="str">
            <v>-</v>
          </cell>
          <cell r="AW19" t="e">
            <v>#REF!</v>
          </cell>
          <cell r="AX19">
            <v>12</v>
          </cell>
          <cell r="AY19"/>
          <cell r="AZ19">
            <v>12</v>
          </cell>
          <cell r="BA19"/>
          <cell r="BB19" t="str">
            <v>2772.38 M2</v>
          </cell>
          <cell r="BC19"/>
          <cell r="BD19" t="str">
            <v>-</v>
          </cell>
          <cell r="BE19" t="str">
            <v>-</v>
          </cell>
          <cell r="BF19" t="str">
            <v>-</v>
          </cell>
          <cell r="BG19"/>
        </row>
        <row r="20">
          <cell r="C20" t="str">
            <v>20090109S0005-1</v>
          </cell>
          <cell r="D20" t="str">
            <v>Proyectos 2011 - 2020</v>
          </cell>
          <cell r="E20" t="str">
            <v>No Aplica</v>
          </cell>
          <cell r="F20" t="str">
            <v>CERRADO</v>
          </cell>
          <cell r="G20"/>
          <cell r="H20" t="str">
            <v>Antioquia</v>
          </cell>
          <cell r="I20">
            <v>5034</v>
          </cell>
          <cell r="J20">
            <v>6</v>
          </cell>
          <cell r="K20" t="str">
            <v>Andes</v>
          </cell>
          <cell r="L20" t="str">
            <v>Andes-Antioquia</v>
          </cell>
          <cell r="M20" t="str">
            <v/>
          </cell>
          <cell r="N20" t="str">
            <v>Infraestructura</v>
          </cell>
          <cell r="O20"/>
          <cell r="P20"/>
          <cell r="Q20" t="str">
            <v>Acuerdo De Asdhesión Entre La Federación Nacional De Cafeteros - Comité Departamental De Cafeteros De Antioquia Y Acción Social, Para Llevar A Cabo El Ajuste A Los Diseños Y La Construcción De La Escuela Indigena En Ela Vereda Resguardo Indigena De Dojuró, Municipio De Andes - Antioquia</v>
          </cell>
          <cell r="R20" t="str">
            <v>Social Comunitario</v>
          </cell>
          <cell r="S20"/>
          <cell r="T20"/>
          <cell r="U20"/>
          <cell r="V20" t="str">
            <v>Comité Departamental De Cafeteros De Antioquia</v>
          </cell>
          <cell r="W20"/>
          <cell r="X20" t="str">
            <v/>
          </cell>
          <cell r="Y20"/>
          <cell r="Z20">
            <v>176996847</v>
          </cell>
          <cell r="AA20"/>
          <cell r="AB20">
            <v>176996847</v>
          </cell>
          <cell r="AC20"/>
          <cell r="AD20">
            <v>176996847</v>
          </cell>
          <cell r="AE20">
            <v>0</v>
          </cell>
          <cell r="AF20"/>
          <cell r="AG20">
            <v>0</v>
          </cell>
          <cell r="AH20">
            <v>176996847</v>
          </cell>
          <cell r="AI20">
            <v>0</v>
          </cell>
          <cell r="AJ20">
            <v>176996847</v>
          </cell>
          <cell r="AK20">
            <v>1</v>
          </cell>
          <cell r="AL20"/>
          <cell r="AM20">
            <v>1</v>
          </cell>
          <cell r="AN20">
            <v>1</v>
          </cell>
          <cell r="AO20">
            <v>0</v>
          </cell>
          <cell r="AP20" t="str">
            <v>Liquidado</v>
          </cell>
          <cell r="AQ20" t="e">
            <v>#REF!</v>
          </cell>
          <cell r="AR20" t="e">
            <v>#N/A</v>
          </cell>
          <cell r="AS20" t="str">
            <v>Entregado en 2010.</v>
          </cell>
          <cell r="AT20" t="str">
            <v>No Aplica</v>
          </cell>
          <cell r="AU20" t="str">
            <v/>
          </cell>
          <cell r="AV20">
            <v>40543</v>
          </cell>
          <cell r="AW20" t="e">
            <v>#REF!</v>
          </cell>
          <cell r="AX20"/>
          <cell r="AY20"/>
          <cell r="AZ20">
            <v>0</v>
          </cell>
          <cell r="BA20" t="str">
            <v>-</v>
          </cell>
          <cell r="BB20" t="str">
            <v/>
          </cell>
          <cell r="BC20"/>
          <cell r="BD20" t="str">
            <v/>
          </cell>
          <cell r="BE20" t="str">
            <v/>
          </cell>
          <cell r="BF20" t="str">
            <v/>
          </cell>
          <cell r="BG20" t="str">
            <v/>
          </cell>
        </row>
        <row r="21">
          <cell r="C21" t="str">
            <v>20110037V0006-1</v>
          </cell>
          <cell r="D21" t="str">
            <v>Proyectos 2011 - 2020</v>
          </cell>
          <cell r="E21" t="str">
            <v>No Aplica</v>
          </cell>
          <cell r="F21" t="str">
            <v>CERRADO</v>
          </cell>
          <cell r="G21"/>
          <cell r="H21" t="str">
            <v>Antioquia</v>
          </cell>
          <cell r="I21">
            <v>5034</v>
          </cell>
          <cell r="J21">
            <v>6</v>
          </cell>
          <cell r="K21" t="str">
            <v>Andes</v>
          </cell>
          <cell r="L21" t="str">
            <v>Andes-Antioquia</v>
          </cell>
          <cell r="M21" t="str">
            <v/>
          </cell>
          <cell r="N21" t="str">
            <v>Infraestructura</v>
          </cell>
          <cell r="O21"/>
          <cell r="P21"/>
          <cell r="Q21" t="str">
            <v>Pavimentación Entrada Al Municipio De Andes - Antioquia.</v>
          </cell>
          <cell r="R21" t="str">
            <v>Vías Urbanas</v>
          </cell>
          <cell r="S21"/>
          <cell r="T21"/>
          <cell r="U21"/>
          <cell r="V21" t="str">
            <v>Gestión Energetica S.A. - Gensa S.A. E.S.P.</v>
          </cell>
          <cell r="W21"/>
          <cell r="X21" t="str">
            <v/>
          </cell>
          <cell r="Y21"/>
          <cell r="Z21">
            <v>1320000000</v>
          </cell>
          <cell r="AA21"/>
          <cell r="AB21">
            <v>1320000000</v>
          </cell>
          <cell r="AC21"/>
          <cell r="AD21">
            <v>1320000000</v>
          </cell>
          <cell r="AE21">
            <v>0</v>
          </cell>
          <cell r="AF21"/>
          <cell r="AG21">
            <v>0</v>
          </cell>
          <cell r="AH21">
            <v>1320000000</v>
          </cell>
          <cell r="AI21">
            <v>0</v>
          </cell>
          <cell r="AJ21">
            <v>1320000000</v>
          </cell>
          <cell r="AK21">
            <v>1</v>
          </cell>
          <cell r="AL21"/>
          <cell r="AM21">
            <v>1</v>
          </cell>
          <cell r="AN21">
            <v>1</v>
          </cell>
          <cell r="AO21">
            <v>0</v>
          </cell>
          <cell r="AP21" t="str">
            <v>Liquidado</v>
          </cell>
          <cell r="AQ21" t="e">
            <v>#REF!</v>
          </cell>
          <cell r="AR21" t="e">
            <v>#N/A</v>
          </cell>
          <cell r="AS21" t="str">
            <v>Entregado en 2013.
Liquidado</v>
          </cell>
          <cell r="AT21" t="str">
            <v>No Aplica</v>
          </cell>
          <cell r="AU21" t="str">
            <v/>
          </cell>
          <cell r="AV21">
            <v>41323</v>
          </cell>
          <cell r="AW21" t="e">
            <v>#REF!</v>
          </cell>
          <cell r="AX21"/>
          <cell r="AY21"/>
          <cell r="AZ21">
            <v>0</v>
          </cell>
          <cell r="BA21" t="str">
            <v>-</v>
          </cell>
          <cell r="BB21" t="str">
            <v/>
          </cell>
          <cell r="BC21"/>
          <cell r="BD21" t="str">
            <v/>
          </cell>
          <cell r="BE21" t="str">
            <v/>
          </cell>
          <cell r="BF21" t="str">
            <v/>
          </cell>
          <cell r="BG21" t="str">
            <v/>
          </cell>
        </row>
        <row r="22">
          <cell r="C22" t="str">
            <v>20130112M0102-1</v>
          </cell>
          <cell r="D22" t="str">
            <v>Proyectos 2011 - 2020</v>
          </cell>
          <cell r="E22" t="str">
            <v>No Aplica</v>
          </cell>
          <cell r="F22" t="str">
            <v>CERRADO</v>
          </cell>
          <cell r="G22"/>
          <cell r="H22" t="str">
            <v>Antioquia</v>
          </cell>
          <cell r="I22">
            <v>5034</v>
          </cell>
          <cell r="J22">
            <v>6</v>
          </cell>
          <cell r="K22" t="str">
            <v>Andes</v>
          </cell>
          <cell r="L22" t="str">
            <v>Andes-Antioquia</v>
          </cell>
          <cell r="M22">
            <v>112</v>
          </cell>
          <cell r="N22" t="str">
            <v>DPS 2013</v>
          </cell>
          <cell r="O22"/>
          <cell r="P22"/>
          <cell r="Q22" t="str">
            <v>Mejoramiento De Condiciones De Habitabilidad</v>
          </cell>
          <cell r="R22" t="str">
            <v>Mejoramiento Condiciones de Habitabilidad</v>
          </cell>
          <cell r="S22"/>
          <cell r="T22"/>
          <cell r="U22"/>
          <cell r="V22" t="str">
            <v>Municipio</v>
          </cell>
          <cell r="W22"/>
          <cell r="X22" t="str">
            <v>La Alsacia, La Lejía, Santa Rita, San José, San Pedro Abajo</v>
          </cell>
          <cell r="Y22"/>
          <cell r="Z22">
            <v>467289720</v>
          </cell>
          <cell r="AA22"/>
          <cell r="AB22">
            <v>467289720</v>
          </cell>
          <cell r="AC22"/>
          <cell r="AD22">
            <v>467289720</v>
          </cell>
          <cell r="AE22">
            <v>84112150</v>
          </cell>
          <cell r="AF22"/>
          <cell r="AG22">
            <v>84112150</v>
          </cell>
          <cell r="AH22">
            <v>551401870</v>
          </cell>
          <cell r="AI22">
            <v>0</v>
          </cell>
          <cell r="AJ22">
            <v>551401870</v>
          </cell>
          <cell r="AK22">
            <v>1</v>
          </cell>
          <cell r="AL22"/>
          <cell r="AM22">
            <v>1</v>
          </cell>
          <cell r="AN22">
            <v>1</v>
          </cell>
          <cell r="AO22">
            <v>0</v>
          </cell>
          <cell r="AP22" t="str">
            <v>Liquidado</v>
          </cell>
          <cell r="AQ22" t="e">
            <v>#REF!</v>
          </cell>
          <cell r="AR22" t="str">
            <v>TERMINADO</v>
          </cell>
          <cell r="AS22" t="str">
            <v>PROYECTO LIQUIDADO
Acta de liquidación del 09 de diciembre de 2020</v>
          </cell>
          <cell r="AT22"/>
          <cell r="AU22">
            <v>43241</v>
          </cell>
          <cell r="AV22">
            <v>43364</v>
          </cell>
          <cell r="AW22" t="e">
            <v>#REF!</v>
          </cell>
          <cell r="AX22"/>
          <cell r="AY22"/>
          <cell r="AZ22">
            <v>0</v>
          </cell>
          <cell r="BA22" t="str">
            <v>-</v>
          </cell>
          <cell r="BB22" t="str">
            <v>66  Viviendas</v>
          </cell>
          <cell r="BC22"/>
          <cell r="BD22">
            <v>43272</v>
          </cell>
          <cell r="BE22">
            <v>43343</v>
          </cell>
          <cell r="BF22">
            <v>43406</v>
          </cell>
          <cell r="BG22">
            <v>292</v>
          </cell>
        </row>
        <row r="23">
          <cell r="C23" t="str">
            <v>20150069S0499-1</v>
          </cell>
          <cell r="D23" t="str">
            <v>Proyectos 2011 - 2020</v>
          </cell>
          <cell r="E23" t="str">
            <v>No Aplica</v>
          </cell>
          <cell r="F23" t="str">
            <v>CERRADO</v>
          </cell>
          <cell r="G23" t="str">
            <v>C499</v>
          </cell>
          <cell r="H23" t="str">
            <v>Antioquia</v>
          </cell>
          <cell r="I23">
            <v>5034</v>
          </cell>
          <cell r="J23">
            <v>6</v>
          </cell>
          <cell r="K23" t="str">
            <v>Andes</v>
          </cell>
          <cell r="L23" t="str">
            <v>Andes-Antioquia</v>
          </cell>
          <cell r="M23">
            <v>69</v>
          </cell>
          <cell r="N23" t="str">
            <v>Fonade 3</v>
          </cell>
          <cell r="O23"/>
          <cell r="P23"/>
          <cell r="Q23" t="str">
            <v>Adecuacion Y Remodelacion Del Parque Simon Bolivar De Andes - Antioquia</v>
          </cell>
          <cell r="R23" t="str">
            <v>Espacio Público, Recreación Y Deporte</v>
          </cell>
          <cell r="S23"/>
          <cell r="T23"/>
          <cell r="U23"/>
          <cell r="V23" t="str">
            <v>Fonade</v>
          </cell>
          <cell r="W23"/>
          <cell r="X23" t="str">
            <v/>
          </cell>
          <cell r="Y23"/>
          <cell r="Z23">
            <v>1000000000</v>
          </cell>
          <cell r="AA23"/>
          <cell r="AB23">
            <v>1000000000</v>
          </cell>
          <cell r="AC23"/>
          <cell r="AD23">
            <v>1000000000</v>
          </cell>
          <cell r="AE23">
            <v>0</v>
          </cell>
          <cell r="AF23"/>
          <cell r="AG23">
            <v>0</v>
          </cell>
          <cell r="AH23">
            <v>1000000000</v>
          </cell>
          <cell r="AI23">
            <v>0</v>
          </cell>
          <cell r="AJ23">
            <v>1000000000</v>
          </cell>
          <cell r="AK23">
            <v>0</v>
          </cell>
          <cell r="AL23"/>
          <cell r="AM23">
            <v>1</v>
          </cell>
          <cell r="AN23">
            <v>1</v>
          </cell>
          <cell r="AO23">
            <v>0</v>
          </cell>
          <cell r="AP23" t="str">
            <v>En Liquidación</v>
          </cell>
          <cell r="AQ23" t="e">
            <v>#REF!</v>
          </cell>
          <cell r="AR23" t="e">
            <v>#N/A</v>
          </cell>
          <cell r="AS23" t="str">
            <v xml:space="preserve"> CONTRATOS LIQUIDADOS  - PENDIENTE  CIERRE COSTOS FIJOS Y VARIABLES - INTERVENTORIA 
1. INFORMACION Y ESTADO CONTRATO DE OBRA: se encuentra liquidado con acta de fecha 11/05/2018
2.  INFORMACION Y ESTADO CONTRATO INTERADMINISTRATIVO:  convenio liquidado con acta del 27/09/2019
3. INFORMACION Y ESTADO INTERVENTORIA: Se encuentra en cierre de costos fijos y variables.
</v>
          </cell>
          <cell r="AT23" t="str">
            <v>No Aplica</v>
          </cell>
          <cell r="AU23">
            <v>42528</v>
          </cell>
          <cell r="AV23">
            <v>42733</v>
          </cell>
          <cell r="AW23" t="e">
            <v>#REF!</v>
          </cell>
          <cell r="AX23"/>
          <cell r="AY23"/>
          <cell r="AZ23">
            <v>0</v>
          </cell>
          <cell r="BA23" t="str">
            <v>-</v>
          </cell>
          <cell r="BB23" t="str">
            <v/>
          </cell>
          <cell r="BC23"/>
          <cell r="BD23">
            <v>42545</v>
          </cell>
          <cell r="BE23">
            <v>42639</v>
          </cell>
          <cell r="BF23">
            <v>42719</v>
          </cell>
          <cell r="BG23" t="str">
            <v/>
          </cell>
        </row>
        <row r="24">
          <cell r="C24" t="str">
            <v>20160280S4813-1</v>
          </cell>
          <cell r="D24" t="str">
            <v>Proyectos 2011 - 2020</v>
          </cell>
          <cell r="E24" t="str">
            <v>No Aplica</v>
          </cell>
          <cell r="F24" t="str">
            <v>CERRADO</v>
          </cell>
          <cell r="G24"/>
          <cell r="H24" t="str">
            <v>Antioquia</v>
          </cell>
          <cell r="I24">
            <v>5034</v>
          </cell>
          <cell r="J24">
            <v>6</v>
          </cell>
          <cell r="K24" t="str">
            <v>Andes</v>
          </cell>
          <cell r="L24" t="str">
            <v>Andes-Antioquia</v>
          </cell>
          <cell r="M24">
            <v>280</v>
          </cell>
          <cell r="N24" t="str">
            <v>DPS 2016</v>
          </cell>
          <cell r="O24"/>
          <cell r="P24"/>
          <cell r="Q24" t="str">
            <v>Centro Comunitario Plaza De Ferias Del Municipio De Andes- Antioquia</v>
          </cell>
          <cell r="R24" t="str">
            <v>Social Comunitario</v>
          </cell>
          <cell r="S24"/>
          <cell r="T24"/>
          <cell r="U24"/>
          <cell r="V24" t="str">
            <v>Municipio</v>
          </cell>
          <cell r="W24"/>
          <cell r="X24" t="str">
            <v>Barrio La Alameda</v>
          </cell>
          <cell r="Y24"/>
          <cell r="Z24">
            <v>612065422</v>
          </cell>
          <cell r="AA24"/>
          <cell r="AB24">
            <v>612065422</v>
          </cell>
          <cell r="AC24"/>
          <cell r="AD24">
            <v>612065422</v>
          </cell>
          <cell r="AE24">
            <v>61206542</v>
          </cell>
          <cell r="AF24"/>
          <cell r="AG24">
            <v>61206542</v>
          </cell>
          <cell r="AH24">
            <v>673271964</v>
          </cell>
          <cell r="AI24">
            <v>0</v>
          </cell>
          <cell r="AJ24">
            <v>673271964</v>
          </cell>
          <cell r="AK24">
            <v>1</v>
          </cell>
          <cell r="AL24"/>
          <cell r="AM24">
            <v>1</v>
          </cell>
          <cell r="AN24">
            <v>1</v>
          </cell>
          <cell r="AO24">
            <v>0</v>
          </cell>
          <cell r="AP24" t="str">
            <v>Liquidado</v>
          </cell>
          <cell r="AQ24" t="e">
            <v>#REF!</v>
          </cell>
          <cell r="AR24" t="e">
            <v>#N/A</v>
          </cell>
          <cell r="AS24" t="str">
            <v>PROYECTO LIQUIDADO
Acta de Liquidación del 10 de febrero del 2021</v>
          </cell>
          <cell r="AT24" t="str">
            <v>No Aplica</v>
          </cell>
          <cell r="AU24">
            <v>43227</v>
          </cell>
          <cell r="AV24">
            <v>43395</v>
          </cell>
          <cell r="AW24" t="e">
            <v>#REF!</v>
          </cell>
          <cell r="AX24"/>
          <cell r="AY24"/>
          <cell r="AZ24">
            <v>0</v>
          </cell>
          <cell r="BA24" t="str">
            <v>-</v>
          </cell>
          <cell r="BB24" t="str">
            <v>302 m2</v>
          </cell>
          <cell r="BC24"/>
          <cell r="BD24">
            <v>43263</v>
          </cell>
          <cell r="BE24">
            <v>43370</v>
          </cell>
          <cell r="BF24">
            <v>43447</v>
          </cell>
          <cell r="BG24">
            <v>1117</v>
          </cell>
        </row>
        <row r="25">
          <cell r="C25" t="str">
            <v>20170683S10144-1</v>
          </cell>
          <cell r="D25" t="str">
            <v>Proyectos 2011 - 2020</v>
          </cell>
          <cell r="E25" t="str">
            <v>ANTES 2018</v>
          </cell>
          <cell r="F25" t="str">
            <v>VIGENTE</v>
          </cell>
          <cell r="G25"/>
          <cell r="H25" t="str">
            <v>Antioquia</v>
          </cell>
          <cell r="I25">
            <v>5034</v>
          </cell>
          <cell r="J25">
            <v>6</v>
          </cell>
          <cell r="K25" t="str">
            <v>Andes</v>
          </cell>
          <cell r="L25" t="str">
            <v>Andes-Antioquia</v>
          </cell>
          <cell r="M25">
            <v>683</v>
          </cell>
          <cell r="N25" t="str">
            <v>DPS 2017</v>
          </cell>
          <cell r="O25"/>
          <cell r="P25"/>
          <cell r="Q25" t="str">
            <v>Construcción III Etapa De La Ciudadela Educativa Y Cultural Mario Aramburo Restrepo Del Municipio De Andes - Antioquia</v>
          </cell>
          <cell r="R25" t="str">
            <v>Social Comunitario</v>
          </cell>
          <cell r="S25"/>
          <cell r="T25"/>
          <cell r="U25"/>
          <cell r="V25" t="str">
            <v>Municipio</v>
          </cell>
          <cell r="W25" t="str">
            <v>Urbano</v>
          </cell>
          <cell r="X25" t="str">
            <v>Centro</v>
          </cell>
          <cell r="Y25"/>
          <cell r="Z25">
            <v>2336261467</v>
          </cell>
          <cell r="AA25"/>
          <cell r="AB25">
            <v>2336261467</v>
          </cell>
          <cell r="AC25"/>
          <cell r="AD25">
            <v>2336261467</v>
          </cell>
          <cell r="AE25">
            <v>253626146.69999999</v>
          </cell>
          <cell r="AF25"/>
          <cell r="AG25">
            <v>253626146.69999999</v>
          </cell>
          <cell r="AH25">
            <v>2589887613.6999998</v>
          </cell>
          <cell r="AI25">
            <v>0</v>
          </cell>
          <cell r="AJ25">
            <v>2589887613.6999998</v>
          </cell>
          <cell r="AK25">
            <v>1</v>
          </cell>
          <cell r="AL25"/>
          <cell r="AM25">
            <v>1</v>
          </cell>
          <cell r="AN25">
            <v>1</v>
          </cell>
          <cell r="AO25">
            <v>0</v>
          </cell>
          <cell r="AP25" t="str">
            <v>Entregado A Municipio</v>
          </cell>
          <cell r="AQ25" t="e">
            <v>#REF!</v>
          </cell>
          <cell r="AR25" t="e">
            <v>#N/A</v>
          </cell>
          <cell r="AS25" t="str">
            <v>AV3  realizada el martes 25 de mayo de 2021, ya se cuenta con Acta de Entrega de Obra y Compromiso de Sostenibilidad.</v>
          </cell>
          <cell r="AT25" t="str">
            <v>No Aplica</v>
          </cell>
          <cell r="AU25">
            <v>43605</v>
          </cell>
          <cell r="AV25">
            <v>44120</v>
          </cell>
          <cell r="AW25" t="e">
            <v>#REF!</v>
          </cell>
          <cell r="AX25"/>
          <cell r="AY25"/>
          <cell r="AZ25">
            <v>0</v>
          </cell>
          <cell r="BA25" t="str">
            <v>-</v>
          </cell>
          <cell r="BB25" t="str">
            <v>775 m2</v>
          </cell>
          <cell r="BC25"/>
          <cell r="BD25">
            <v>43756</v>
          </cell>
          <cell r="BE25">
            <v>44341</v>
          </cell>
          <cell r="BF25">
            <v>44341</v>
          </cell>
          <cell r="BG25">
            <v>3237</v>
          </cell>
        </row>
        <row r="26">
          <cell r="C26" t="str">
            <v>E-2020-2203-232539</v>
          </cell>
          <cell r="D26" t="str">
            <v>CV 001-2020</v>
          </cell>
          <cell r="E26" t="str">
            <v>2018-2022</v>
          </cell>
          <cell r="F26" t="str">
            <v>VIGENTE</v>
          </cell>
          <cell r="G26"/>
          <cell r="H26" t="str">
            <v>Antioquia</v>
          </cell>
          <cell r="I26"/>
          <cell r="J26"/>
          <cell r="K26" t="str">
            <v>Andes</v>
          </cell>
          <cell r="L26" t="str">
            <v>Andes-Antioquia</v>
          </cell>
          <cell r="M26" t="str">
            <v>671 FIP 2021</v>
          </cell>
          <cell r="N26" t="str">
            <v>DPS 2021</v>
          </cell>
          <cell r="O26">
            <v>44512</v>
          </cell>
          <cell r="P26">
            <v>44773</v>
          </cell>
          <cell r="Q26" t="str">
            <v>Pavimentación Mediante El Sistema Constructivo De Placa Huella De La Primera Etapa De La Vía Andes, Santa Rita En Zona Rural Del Municipio De Andes - Antioquía</v>
          </cell>
          <cell r="R26" t="str">
            <v>Vias y Transporte</v>
          </cell>
          <cell r="S26" t="str">
            <v>Vias Rurales</v>
          </cell>
          <cell r="T26"/>
          <cell r="U26">
            <v>1</v>
          </cell>
          <cell r="V26"/>
          <cell r="W26"/>
          <cell r="X26"/>
          <cell r="Y26"/>
          <cell r="Z26">
            <v>3000000000</v>
          </cell>
          <cell r="AA26"/>
          <cell r="AB26">
            <v>3000000000</v>
          </cell>
          <cell r="AC26">
            <v>0</v>
          </cell>
          <cell r="AD26">
            <v>3000000000</v>
          </cell>
          <cell r="AE26"/>
          <cell r="AF26"/>
          <cell r="AG26">
            <v>0</v>
          </cell>
          <cell r="AH26">
            <v>3000000000</v>
          </cell>
          <cell r="AI26">
            <v>0</v>
          </cell>
          <cell r="AJ26">
            <v>3000000000</v>
          </cell>
          <cell r="AK26"/>
          <cell r="AL26"/>
          <cell r="AM26">
            <v>0</v>
          </cell>
          <cell r="AN26">
            <v>0</v>
          </cell>
          <cell r="AO26">
            <v>0</v>
          </cell>
          <cell r="AP26" t="str">
            <v>En Ejecución</v>
          </cell>
          <cell r="AQ26" t="e">
            <v>#REF!</v>
          </cell>
          <cell r="AR26" t="e">
            <v>#N/A</v>
          </cell>
          <cell r="AS26" t="str">
            <v>-</v>
          </cell>
          <cell r="AT26"/>
          <cell r="AU26">
            <v>44756</v>
          </cell>
          <cell r="AV26" t="str">
            <v>-</v>
          </cell>
          <cell r="AW26" t="e">
            <v>#REF!</v>
          </cell>
          <cell r="AX26">
            <v>9</v>
          </cell>
          <cell r="AY26"/>
          <cell r="AZ26">
            <v>9</v>
          </cell>
          <cell r="BA26"/>
          <cell r="BB26" t="str">
            <v>6000 ML</v>
          </cell>
          <cell r="BC26"/>
          <cell r="BD26" t="str">
            <v>-</v>
          </cell>
          <cell r="BE26" t="str">
            <v>-</v>
          </cell>
          <cell r="BF26" t="str">
            <v>-</v>
          </cell>
          <cell r="BG26"/>
        </row>
        <row r="27">
          <cell r="C27" t="str">
            <v>20130069V0417-1</v>
          </cell>
          <cell r="D27" t="str">
            <v>Proyectos 2011 - 2020</v>
          </cell>
          <cell r="E27" t="str">
            <v>POR FUERA DE LOS 1010</v>
          </cell>
          <cell r="F27" t="str">
            <v>VIGENTE</v>
          </cell>
          <cell r="G27" t="str">
            <v>C417</v>
          </cell>
          <cell r="H27" t="str">
            <v>Antioquia</v>
          </cell>
          <cell r="I27">
            <v>5036</v>
          </cell>
          <cell r="J27">
            <v>6</v>
          </cell>
          <cell r="K27" t="str">
            <v>Angelopolis</v>
          </cell>
          <cell r="L27" t="str">
            <v>Angelopolis-Antioquia</v>
          </cell>
          <cell r="M27">
            <v>69</v>
          </cell>
          <cell r="N27" t="str">
            <v>Fonade 3</v>
          </cell>
          <cell r="O27"/>
          <cell r="P27"/>
          <cell r="Q27" t="str">
            <v>Mantenimiento Y Mejoramiento De La Vía Angelópolis- El Barro-El Nudillo Del Municipio De Angelópolis, Antioquia</v>
          </cell>
          <cell r="R27" t="str">
            <v>Vías Red Terciaria</v>
          </cell>
          <cell r="S27"/>
          <cell r="T27"/>
          <cell r="U27"/>
          <cell r="V27" t="str">
            <v>Municipio</v>
          </cell>
          <cell r="W27"/>
          <cell r="X27" t="str">
            <v/>
          </cell>
          <cell r="Y27"/>
          <cell r="Z27">
            <v>1000000000</v>
          </cell>
          <cell r="AA27"/>
          <cell r="AB27">
            <v>1000000000</v>
          </cell>
          <cell r="AC27"/>
          <cell r="AD27">
            <v>1000000000</v>
          </cell>
          <cell r="AE27">
            <v>0</v>
          </cell>
          <cell r="AF27"/>
          <cell r="AG27">
            <v>0</v>
          </cell>
          <cell r="AH27">
            <v>1000000000</v>
          </cell>
          <cell r="AI27">
            <v>0</v>
          </cell>
          <cell r="AJ27">
            <v>1000000000</v>
          </cell>
          <cell r="AK27">
            <v>0</v>
          </cell>
          <cell r="AL27"/>
          <cell r="AM27">
            <v>1</v>
          </cell>
          <cell r="AN27">
            <v>0.61</v>
          </cell>
          <cell r="AO27">
            <v>-0.39</v>
          </cell>
          <cell r="AP27" t="str">
            <v>Terminado</v>
          </cell>
          <cell r="AQ27" t="e">
            <v>#REF!</v>
          </cell>
          <cell r="AR27" t="e">
            <v>#N/A</v>
          </cell>
          <cell r="AS27" t="str">
            <v>PROYECTO TERMINADO EN LIQUIDACION CONVENIO
1. INFORMACION Y ESTADO CONTRATO OBRA:  Acta de liquidación UNILATERAL, suscrita por la entidad territorial de fecha 03/08/2018
2. INFORMACION Y ESTADO CONTRATO INTERADMINISTRATIVO:  Se estructuro carpeta y se entregó para revisión de la gerencia de convenio. Debido a la perdida de competencia para liquidar el convenio, por la no suscripción del acta de liquidación remitida al municipio, se debe realizar Constancia documental.
- Informe de termino proyectado para constancia de archivo, Se radico el día 15/05/2020 al área post-contractual  la carpeta con soportes para solicitar constancia de archivo.
 14/08/2020 Se remite comunicación  No. 20202700163081  a Prosperidad Social con Respuesta a comunicado Prosperidad Social No. S-2020-4301-141503 del 04/08/2020 y ENTERRITORIO No. 20204300236892 del 04/08/2020 solcitud de Balance proyecto que no fueron ejecutados.
Se emite comunicación con radicado 20202700171643 del 4/12/2020  dirigida a Gestión Post-Contractual con asunto  Aclaración de los hechos que dieron Origen a la Apertura de la Indagación Preliminar de la CGR con radicado No. ANT_IP-2019-01006 y así dar trámite a la elaboración de Constancia de Archivo. En respuesta a radicado  No.  20205400153983  del  30/10/2020  emitido por el área de Gestión Post-contractual por  medio  del  cual  se devuelve la solicitud de elaboración de Constancia de Archivo para el convenio Interadministrativo No. 2133728 suscrito con el Municipio de Angelópolis–Antioquia
A la espera de que los gerente firmen la constancia de archivo.</v>
          </cell>
          <cell r="AT27" t="str">
            <v>No Aplica</v>
          </cell>
          <cell r="AU27">
            <v>42325</v>
          </cell>
          <cell r="AV27">
            <v>42582</v>
          </cell>
          <cell r="AW27" t="e">
            <v>#REF!</v>
          </cell>
          <cell r="AX27"/>
          <cell r="AY27"/>
          <cell r="AZ27">
            <v>0</v>
          </cell>
          <cell r="BA27" t="str">
            <v>-</v>
          </cell>
          <cell r="BB27" t="str">
            <v>15 Km</v>
          </cell>
          <cell r="BC27"/>
          <cell r="BD27">
            <v>42402</v>
          </cell>
          <cell r="BE27" t="str">
            <v xml:space="preserve"> </v>
          </cell>
          <cell r="BF27" t="str">
            <v xml:space="preserve"> </v>
          </cell>
          <cell r="BG27" t="str">
            <v/>
          </cell>
        </row>
        <row r="28">
          <cell r="C28" t="str">
            <v>20170379V9544-1</v>
          </cell>
          <cell r="D28" t="str">
            <v>Proyectos 2011 - 2020</v>
          </cell>
          <cell r="E28" t="str">
            <v>ANTES 2018</v>
          </cell>
          <cell r="F28" t="str">
            <v>VIGENTE</v>
          </cell>
          <cell r="G28"/>
          <cell r="H28" t="str">
            <v>Antioquia</v>
          </cell>
          <cell r="I28">
            <v>5036</v>
          </cell>
          <cell r="J28">
            <v>6</v>
          </cell>
          <cell r="K28" t="str">
            <v>Angelopolis</v>
          </cell>
          <cell r="L28" t="str">
            <v>Angelopolis-Antioquia</v>
          </cell>
          <cell r="M28">
            <v>379</v>
          </cell>
          <cell r="N28" t="str">
            <v>DPS 2017</v>
          </cell>
          <cell r="O28"/>
          <cell r="P28"/>
          <cell r="Q28" t="str">
            <v>Recuperación Y Pavimentación De La Carrera 17 Del Area Urbana Del Municipio De Angelopolis - Antioquia</v>
          </cell>
          <cell r="R28" t="str">
            <v>Vías Urbanas</v>
          </cell>
          <cell r="S28"/>
          <cell r="T28"/>
          <cell r="U28"/>
          <cell r="V28" t="str">
            <v>Municipio</v>
          </cell>
          <cell r="W28" t="str">
            <v>Urbano</v>
          </cell>
          <cell r="X28" t="str">
            <v>La miranda, Maria Auxiliadora y barrio nuevo</v>
          </cell>
          <cell r="Y28"/>
          <cell r="Z28">
            <v>598062753</v>
          </cell>
          <cell r="AA28"/>
          <cell r="AB28">
            <v>598062753</v>
          </cell>
          <cell r="AC28"/>
          <cell r="AD28">
            <v>598062753</v>
          </cell>
          <cell r="AE28">
            <v>88924128.299999997</v>
          </cell>
          <cell r="AF28"/>
          <cell r="AG28">
            <v>88924128.299999997</v>
          </cell>
          <cell r="AH28">
            <v>686986881.29999995</v>
          </cell>
          <cell r="AI28">
            <v>0</v>
          </cell>
          <cell r="AJ28">
            <v>686986881.29999995</v>
          </cell>
          <cell r="AK28">
            <v>1</v>
          </cell>
          <cell r="AL28"/>
          <cell r="AM28">
            <v>1</v>
          </cell>
          <cell r="AN28">
            <v>1</v>
          </cell>
          <cell r="AO28">
            <v>0</v>
          </cell>
          <cell r="AP28" t="str">
            <v>Entregado A Municipio</v>
          </cell>
          <cell r="AQ28" t="e">
            <v>#REF!</v>
          </cell>
          <cell r="AR28" t="e">
            <v>#N/A</v>
          </cell>
          <cell r="AS28" t="str">
            <v>Proyecto terminado el 28-02-2021 y entregado al ET. Las V1 AV2 y AV3 se realizaron el 21 de octubre de 2021.</v>
          </cell>
          <cell r="AT28" t="str">
            <v>No Aplica</v>
          </cell>
          <cell r="AU28">
            <v>43634</v>
          </cell>
          <cell r="AV28">
            <v>44255</v>
          </cell>
          <cell r="AW28" t="e">
            <v>#REF!</v>
          </cell>
          <cell r="AX28"/>
          <cell r="AY28"/>
          <cell r="AZ28">
            <v>0</v>
          </cell>
          <cell r="BA28" t="str">
            <v>-</v>
          </cell>
          <cell r="BB28" t="str">
            <v>650,00 ml</v>
          </cell>
          <cell r="BC28"/>
          <cell r="BD28">
            <v>44490</v>
          </cell>
          <cell r="BE28">
            <v>44490</v>
          </cell>
          <cell r="BF28">
            <v>44490</v>
          </cell>
          <cell r="BG28">
            <v>1436</v>
          </cell>
        </row>
        <row r="29">
          <cell r="C29" t="str">
            <v>20130069V0417-2</v>
          </cell>
          <cell r="D29" t="str">
            <v>Proyectos 2011 - 2020</v>
          </cell>
          <cell r="E29" t="str">
            <v>POR FUERA DE LOS 1010</v>
          </cell>
          <cell r="F29" t="str">
            <v>VIGENTE</v>
          </cell>
          <cell r="G29" t="e">
            <v>#N/A</v>
          </cell>
          <cell r="H29" t="str">
            <v>Antioquia</v>
          </cell>
          <cell r="I29">
            <v>5036</v>
          </cell>
          <cell r="J29">
            <v>6</v>
          </cell>
          <cell r="K29" t="str">
            <v>Angelopolis</v>
          </cell>
          <cell r="L29" t="str">
            <v>Angelopolis-Antioquia</v>
          </cell>
          <cell r="M29">
            <v>69</v>
          </cell>
          <cell r="N29" t="str">
            <v>Fonade 3</v>
          </cell>
          <cell r="O29"/>
          <cell r="P29"/>
          <cell r="Q29" t="str">
            <v>MANTENIMIENTO Y MEJORAMIENTO DE LA VÍA ANGELÓPOLIS- EL BARRO-EL NUDILLO DEL MUNICIPIO DE ANGELÓPOLIS, ANTIOQUIA</v>
          </cell>
          <cell r="R29" t="str">
            <v>Vías Urbanas</v>
          </cell>
          <cell r="S29"/>
          <cell r="T29"/>
          <cell r="U29"/>
          <cell r="V29" t="str">
            <v>Fonade</v>
          </cell>
          <cell r="W29" t="str">
            <v>Urbano</v>
          </cell>
          <cell r="X29" t="str">
            <v/>
          </cell>
          <cell r="Y29"/>
          <cell r="Z29">
            <v>461911822.25</v>
          </cell>
          <cell r="AA29"/>
          <cell r="AB29">
            <v>461911822.25</v>
          </cell>
          <cell r="AC29"/>
          <cell r="AD29">
            <v>461911822.25</v>
          </cell>
          <cell r="AE29">
            <v>77743500</v>
          </cell>
          <cell r="AF29"/>
          <cell r="AG29">
            <v>77743500</v>
          </cell>
          <cell r="AH29">
            <v>539655322.25</v>
          </cell>
          <cell r="AI29">
            <v>0</v>
          </cell>
          <cell r="AJ29">
            <v>539655322.25</v>
          </cell>
          <cell r="AK29">
            <v>0</v>
          </cell>
          <cell r="AL29"/>
          <cell r="AM29">
            <v>1</v>
          </cell>
          <cell r="AN29">
            <v>1</v>
          </cell>
          <cell r="AO29">
            <v>0</v>
          </cell>
          <cell r="AP29" t="str">
            <v>Entregado A Municipio</v>
          </cell>
          <cell r="AQ29" t="e">
            <v>#REF!</v>
          </cell>
          <cell r="AR29" t="e">
            <v>#N/A</v>
          </cell>
          <cell r="AS29" t="str">
            <v>Proyecto entregado al municipio en AV3  del 26 de mayo de 2022</v>
          </cell>
          <cell r="AT29" t="str">
            <v>No Aplica</v>
          </cell>
          <cell r="AU29">
            <v>44466</v>
          </cell>
          <cell r="AV29">
            <v>44670</v>
          </cell>
          <cell r="AW29" t="e">
            <v>#REF!</v>
          </cell>
          <cell r="AX29"/>
          <cell r="AY29"/>
          <cell r="AZ29">
            <v>0</v>
          </cell>
          <cell r="BA29" t="str">
            <v>-</v>
          </cell>
          <cell r="BB29" t="str">
            <v>Un Muro de contención</v>
          </cell>
          <cell r="BC29"/>
          <cell r="BD29" t="str">
            <v/>
          </cell>
          <cell r="BE29" t="str">
            <v/>
          </cell>
          <cell r="BF29">
            <v>44707</v>
          </cell>
          <cell r="BG29">
            <v>8900</v>
          </cell>
        </row>
        <row r="30">
          <cell r="C30" t="str">
            <v>20140194V0001-1</v>
          </cell>
          <cell r="D30" t="str">
            <v>Proyectos 2011 - 2020</v>
          </cell>
          <cell r="E30" t="str">
            <v>No Aplica</v>
          </cell>
          <cell r="F30" t="str">
            <v>CERRADO</v>
          </cell>
          <cell r="G30"/>
          <cell r="H30" t="str">
            <v>Antioquia</v>
          </cell>
          <cell r="I30">
            <v>5044</v>
          </cell>
          <cell r="J30">
            <v>6</v>
          </cell>
          <cell r="K30" t="str">
            <v>Anza</v>
          </cell>
          <cell r="L30" t="str">
            <v>Anza-Antioquia</v>
          </cell>
          <cell r="M30">
            <v>194</v>
          </cell>
          <cell r="N30" t="str">
            <v>DPS 2014</v>
          </cell>
          <cell r="O30"/>
          <cell r="P30"/>
          <cell r="Q30" t="str">
            <v>Construcción De Placa Huella En La Zona Rural Del Municipio De Anzá - Antioquia</v>
          </cell>
          <cell r="R30" t="str">
            <v>Vías Red Terciaria</v>
          </cell>
          <cell r="S30"/>
          <cell r="T30"/>
          <cell r="U30"/>
          <cell r="V30" t="str">
            <v>Municipio</v>
          </cell>
          <cell r="W30"/>
          <cell r="X30" t="str">
            <v>VEREDA LA QUIUNÁ</v>
          </cell>
          <cell r="Y30"/>
          <cell r="Z30">
            <v>246900000</v>
          </cell>
          <cell r="AA30"/>
          <cell r="AB30">
            <v>246900000</v>
          </cell>
          <cell r="AC30"/>
          <cell r="AD30">
            <v>246900000</v>
          </cell>
          <cell r="AE30">
            <v>26190000</v>
          </cell>
          <cell r="AF30"/>
          <cell r="AG30">
            <v>26190000</v>
          </cell>
          <cell r="AH30">
            <v>273090000</v>
          </cell>
          <cell r="AI30">
            <v>0</v>
          </cell>
          <cell r="AJ30">
            <v>273090000</v>
          </cell>
          <cell r="AK30">
            <v>1</v>
          </cell>
          <cell r="AL30"/>
          <cell r="AM30">
            <v>1</v>
          </cell>
          <cell r="AN30">
            <v>1</v>
          </cell>
          <cell r="AO30">
            <v>0</v>
          </cell>
          <cell r="AP30" t="str">
            <v>Liquidado</v>
          </cell>
          <cell r="AQ30" t="e">
            <v>#REF!</v>
          </cell>
          <cell r="AR30" t="e">
            <v>#N/A</v>
          </cell>
          <cell r="AS30" t="str">
            <v>ESTADO: Entregado el 14 de julio de 2016
Convenio liquidado el 30 de julio de 2018</v>
          </cell>
          <cell r="AT30" t="str">
            <v>No Aplica</v>
          </cell>
          <cell r="AU30">
            <v>42436</v>
          </cell>
          <cell r="AV30" t="str">
            <v/>
          </cell>
          <cell r="AW30" t="e">
            <v>#REF!</v>
          </cell>
          <cell r="AX30"/>
          <cell r="AY30"/>
          <cell r="AZ30">
            <v>0</v>
          </cell>
          <cell r="BA30" t="str">
            <v>-</v>
          </cell>
          <cell r="BB30" t="str">
            <v>0,4 Km</v>
          </cell>
          <cell r="BC30"/>
          <cell r="BD30">
            <v>42514</v>
          </cell>
          <cell r="BE30">
            <v>42514</v>
          </cell>
          <cell r="BF30">
            <v>42565</v>
          </cell>
          <cell r="BG30">
            <v>1347</v>
          </cell>
        </row>
        <row r="31">
          <cell r="C31" t="str">
            <v>E-2020-2203-233013</v>
          </cell>
          <cell r="D31" t="str">
            <v>CV 001-2020</v>
          </cell>
          <cell r="E31" t="str">
            <v>2018-2022</v>
          </cell>
          <cell r="F31" t="str">
            <v>VIGENTE</v>
          </cell>
          <cell r="G31"/>
          <cell r="H31" t="str">
            <v>Antioquia</v>
          </cell>
          <cell r="I31"/>
          <cell r="J31"/>
          <cell r="K31" t="str">
            <v>Anza</v>
          </cell>
          <cell r="L31" t="str">
            <v>Anza-Antioquia</v>
          </cell>
          <cell r="M31" t="str">
            <v>563 FIP 2021</v>
          </cell>
          <cell r="N31" t="str">
            <v>DPS 2021</v>
          </cell>
          <cell r="O31">
            <v>44512</v>
          </cell>
          <cell r="P31">
            <v>44773</v>
          </cell>
          <cell r="Q31" t="str">
            <v>Mejoramiento De La Vía Terciaria Anza, Guintar Para El Restablecimiento De Derechos De La Población Victima Del Conflicto Y La Reactivación Económica Del Municipio De Anza - Antioquía</v>
          </cell>
          <cell r="R31" t="str">
            <v>Vias y Transporte</v>
          </cell>
          <cell r="S31" t="str">
            <v>Vias Rurales</v>
          </cell>
          <cell r="T31"/>
          <cell r="U31">
            <v>1</v>
          </cell>
          <cell r="V31"/>
          <cell r="W31"/>
          <cell r="X31"/>
          <cell r="Y31"/>
          <cell r="Z31">
            <v>2500000000</v>
          </cell>
          <cell r="AA31"/>
          <cell r="AB31">
            <v>2500000000</v>
          </cell>
          <cell r="AC31">
            <v>0</v>
          </cell>
          <cell r="AD31">
            <v>2500000000</v>
          </cell>
          <cell r="AE31"/>
          <cell r="AF31"/>
          <cell r="AG31">
            <v>0</v>
          </cell>
          <cell r="AH31">
            <v>2500000000</v>
          </cell>
          <cell r="AI31">
            <v>0</v>
          </cell>
          <cell r="AJ31">
            <v>2500000000</v>
          </cell>
          <cell r="AK31"/>
          <cell r="AL31"/>
          <cell r="AM31">
            <v>5.0000000000000001E-3</v>
          </cell>
          <cell r="AN31">
            <v>3.8E-3</v>
          </cell>
          <cell r="AO31">
            <v>-1.2000000000000001E-3</v>
          </cell>
          <cell r="AP31" t="str">
            <v>En Ejecución</v>
          </cell>
          <cell r="AQ31" t="e">
            <v>#REF!</v>
          </cell>
          <cell r="AR31" t="e">
            <v>#N/A</v>
          </cell>
          <cell r="AS31" t="str">
            <v>-</v>
          </cell>
          <cell r="AT31"/>
          <cell r="AU31">
            <v>44742</v>
          </cell>
          <cell r="AV31">
            <v>44986</v>
          </cell>
          <cell r="AW31" t="e">
            <v>#REF!</v>
          </cell>
          <cell r="AX31">
            <v>9</v>
          </cell>
          <cell r="AY31"/>
          <cell r="AZ31">
            <v>9</v>
          </cell>
          <cell r="BA31"/>
          <cell r="BB31" t="str">
            <v>4100 ML</v>
          </cell>
          <cell r="BC31"/>
          <cell r="BD31" t="str">
            <v>-</v>
          </cell>
          <cell r="BE31" t="str">
            <v>-</v>
          </cell>
          <cell r="BF31" t="str">
            <v>-</v>
          </cell>
          <cell r="BG31"/>
        </row>
        <row r="32">
          <cell r="C32" t="str">
            <v>2010166AS0003-1</v>
          </cell>
          <cell r="D32" t="str">
            <v>Proyectos 2011 - 2020</v>
          </cell>
          <cell r="E32" t="str">
            <v>No Aplica</v>
          </cell>
          <cell r="F32" t="str">
            <v>CERRADO</v>
          </cell>
          <cell r="G32"/>
          <cell r="H32" t="str">
            <v>Antioquia</v>
          </cell>
          <cell r="I32">
            <v>5045</v>
          </cell>
          <cell r="J32">
            <v>3</v>
          </cell>
          <cell r="K32" t="str">
            <v>Apartado</v>
          </cell>
          <cell r="L32" t="str">
            <v>Apartado-Antioquia</v>
          </cell>
          <cell r="M32" t="str">
            <v/>
          </cell>
          <cell r="N32" t="str">
            <v>Otras Fuentes</v>
          </cell>
          <cell r="O32"/>
          <cell r="P32"/>
          <cell r="Q32" t="str">
            <v>Remodelación Parque San José De Apartado En El Municipio De Apartado - Antioquia.</v>
          </cell>
          <cell r="R32" t="str">
            <v>Espacio Público, Recreación Y Deporte</v>
          </cell>
          <cell r="S32"/>
          <cell r="T32"/>
          <cell r="U32"/>
          <cell r="V32" t="str">
            <v>Federación Nacional De Cafeteros</v>
          </cell>
          <cell r="W32"/>
          <cell r="X32" t="str">
            <v/>
          </cell>
          <cell r="Y32"/>
          <cell r="Z32">
            <v>112300000</v>
          </cell>
          <cell r="AA32"/>
          <cell r="AB32">
            <v>112300000</v>
          </cell>
          <cell r="AC32"/>
          <cell r="AD32">
            <v>112300000</v>
          </cell>
          <cell r="AE32">
            <v>0</v>
          </cell>
          <cell r="AF32"/>
          <cell r="AG32">
            <v>0</v>
          </cell>
          <cell r="AH32">
            <v>112300000</v>
          </cell>
          <cell r="AI32">
            <v>0</v>
          </cell>
          <cell r="AJ32">
            <v>112300000</v>
          </cell>
          <cell r="AK32">
            <v>1</v>
          </cell>
          <cell r="AL32"/>
          <cell r="AM32">
            <v>1</v>
          </cell>
          <cell r="AN32">
            <v>1</v>
          </cell>
          <cell r="AO32">
            <v>0</v>
          </cell>
          <cell r="AP32" t="str">
            <v>Liquidado</v>
          </cell>
          <cell r="AQ32" t="e">
            <v>#REF!</v>
          </cell>
          <cell r="AR32" t="e">
            <v>#N/A</v>
          </cell>
          <cell r="AS32" t="str">
            <v>Entregado en 2011.</v>
          </cell>
          <cell r="AT32" t="str">
            <v>No Aplica</v>
          </cell>
          <cell r="AU32" t="str">
            <v/>
          </cell>
          <cell r="AV32">
            <v>40908</v>
          </cell>
          <cell r="AW32" t="e">
            <v>#REF!</v>
          </cell>
          <cell r="AX32"/>
          <cell r="AY32"/>
          <cell r="AZ32">
            <v>0</v>
          </cell>
          <cell r="BA32" t="str">
            <v>-</v>
          </cell>
          <cell r="BB32" t="str">
            <v/>
          </cell>
          <cell r="BC32"/>
          <cell r="BD32" t="str">
            <v/>
          </cell>
          <cell r="BE32" t="str">
            <v/>
          </cell>
          <cell r="BF32" t="str">
            <v/>
          </cell>
          <cell r="BG32" t="str">
            <v/>
          </cell>
        </row>
        <row r="33">
          <cell r="C33" t="str">
            <v>2010166AV0002-1</v>
          </cell>
          <cell r="D33" t="str">
            <v>Proyectos 2011 - 2020</v>
          </cell>
          <cell r="E33" t="str">
            <v>No Aplica</v>
          </cell>
          <cell r="F33" t="str">
            <v>CERRADO</v>
          </cell>
          <cell r="G33"/>
          <cell r="H33" t="str">
            <v>Antioquia</v>
          </cell>
          <cell r="I33">
            <v>5045</v>
          </cell>
          <cell r="J33">
            <v>3</v>
          </cell>
          <cell r="K33" t="str">
            <v>Apartado</v>
          </cell>
          <cell r="L33" t="str">
            <v>Apartado-Antioquia</v>
          </cell>
          <cell r="M33" t="str">
            <v/>
          </cell>
          <cell r="N33" t="str">
            <v>Otras Fuentes</v>
          </cell>
          <cell r="O33"/>
          <cell r="P33"/>
          <cell r="Q33" t="str">
            <v>Diseños Y Reparación Muro En El Municipio De San José De Apartado - Antioquia.</v>
          </cell>
          <cell r="R33" t="str">
            <v>Otros</v>
          </cell>
          <cell r="S33"/>
          <cell r="T33"/>
          <cell r="U33"/>
          <cell r="V33" t="str">
            <v>Federación Nacional De Cafeteros</v>
          </cell>
          <cell r="W33"/>
          <cell r="X33" t="str">
            <v/>
          </cell>
          <cell r="Y33"/>
          <cell r="Z33">
            <v>200000000</v>
          </cell>
          <cell r="AA33"/>
          <cell r="AB33">
            <v>200000000</v>
          </cell>
          <cell r="AC33"/>
          <cell r="AD33">
            <v>200000000</v>
          </cell>
          <cell r="AE33">
            <v>0</v>
          </cell>
          <cell r="AF33"/>
          <cell r="AG33">
            <v>0</v>
          </cell>
          <cell r="AH33">
            <v>200000000</v>
          </cell>
          <cell r="AI33">
            <v>0</v>
          </cell>
          <cell r="AJ33">
            <v>200000000</v>
          </cell>
          <cell r="AK33">
            <v>1</v>
          </cell>
          <cell r="AL33"/>
          <cell r="AM33">
            <v>1</v>
          </cell>
          <cell r="AN33">
            <v>1</v>
          </cell>
          <cell r="AO33">
            <v>0</v>
          </cell>
          <cell r="AP33" t="str">
            <v>Liquidado</v>
          </cell>
          <cell r="AQ33" t="e">
            <v>#REF!</v>
          </cell>
          <cell r="AR33" t="e">
            <v>#N/A</v>
          </cell>
          <cell r="AS33" t="str">
            <v>Entregado el 31 de diciembre de 2011.</v>
          </cell>
          <cell r="AT33" t="str">
            <v>No Aplica</v>
          </cell>
          <cell r="AU33" t="str">
            <v/>
          </cell>
          <cell r="AV33">
            <v>40908</v>
          </cell>
          <cell r="AW33" t="e">
            <v>#REF!</v>
          </cell>
          <cell r="AX33"/>
          <cell r="AY33"/>
          <cell r="AZ33">
            <v>0</v>
          </cell>
          <cell r="BA33" t="str">
            <v>-</v>
          </cell>
          <cell r="BB33" t="str">
            <v/>
          </cell>
          <cell r="BC33"/>
          <cell r="BD33" t="str">
            <v/>
          </cell>
          <cell r="BE33" t="str">
            <v/>
          </cell>
          <cell r="BF33" t="str">
            <v/>
          </cell>
          <cell r="BG33" t="str">
            <v/>
          </cell>
        </row>
        <row r="34">
          <cell r="C34" t="str">
            <v>20110073A00010-1</v>
          </cell>
          <cell r="D34" t="str">
            <v>Proyectos 2011 - 2020</v>
          </cell>
          <cell r="E34" t="str">
            <v>No Aplica</v>
          </cell>
          <cell r="F34" t="str">
            <v>CERRADO</v>
          </cell>
          <cell r="G34"/>
          <cell r="H34" t="str">
            <v>Antioquia</v>
          </cell>
          <cell r="I34">
            <v>5045</v>
          </cell>
          <cell r="J34">
            <v>3</v>
          </cell>
          <cell r="K34" t="str">
            <v>Apartado</v>
          </cell>
          <cell r="L34" t="str">
            <v>Apartado-Antioquia</v>
          </cell>
          <cell r="M34" t="str">
            <v/>
          </cell>
          <cell r="N34" t="str">
            <v>Infraestructura</v>
          </cell>
          <cell r="O34"/>
          <cell r="P34"/>
          <cell r="Q34" t="str">
            <v>Construcción De Obras De Mitigación Contra La Erosión E Inundaciones Del Rio Apartado En El Corregimiento De San Jose De Apartado - Antioquia</v>
          </cell>
          <cell r="R34" t="str">
            <v>Otros</v>
          </cell>
          <cell r="S34"/>
          <cell r="T34"/>
          <cell r="U34"/>
          <cell r="V34" t="str">
            <v>Corporacion Para El Desarrollo Sostenible Del Uraba - Corpouraba</v>
          </cell>
          <cell r="W34"/>
          <cell r="X34" t="str">
            <v/>
          </cell>
          <cell r="Y34"/>
          <cell r="Z34">
            <v>200000000</v>
          </cell>
          <cell r="AA34"/>
          <cell r="AB34">
            <v>200000000</v>
          </cell>
          <cell r="AC34"/>
          <cell r="AD34">
            <v>200000000</v>
          </cell>
          <cell r="AE34">
            <v>0</v>
          </cell>
          <cell r="AF34"/>
          <cell r="AG34">
            <v>0</v>
          </cell>
          <cell r="AH34">
            <v>200000000</v>
          </cell>
          <cell r="AI34">
            <v>0</v>
          </cell>
          <cell r="AJ34">
            <v>200000000</v>
          </cell>
          <cell r="AK34">
            <v>1</v>
          </cell>
          <cell r="AL34"/>
          <cell r="AM34">
            <v>1</v>
          </cell>
          <cell r="AN34">
            <v>1</v>
          </cell>
          <cell r="AO34">
            <v>0</v>
          </cell>
          <cell r="AP34" t="str">
            <v>Liquidado</v>
          </cell>
          <cell r="AQ34" t="e">
            <v>#REF!</v>
          </cell>
          <cell r="AR34" t="e">
            <v>#N/A</v>
          </cell>
          <cell r="AS34" t="str">
            <v>Entregado 31 de marzo de 2012</v>
          </cell>
          <cell r="AT34" t="str">
            <v>No Aplica</v>
          </cell>
          <cell r="AU34" t="str">
            <v/>
          </cell>
          <cell r="AV34">
            <v>40999</v>
          </cell>
          <cell r="AW34" t="e">
            <v>#REF!</v>
          </cell>
          <cell r="AX34"/>
          <cell r="AY34"/>
          <cell r="AZ34">
            <v>0</v>
          </cell>
          <cell r="BA34" t="str">
            <v>-</v>
          </cell>
          <cell r="BB34" t="str">
            <v/>
          </cell>
          <cell r="BC34"/>
          <cell r="BD34" t="str">
            <v/>
          </cell>
          <cell r="BE34" t="str">
            <v/>
          </cell>
          <cell r="BF34" t="str">
            <v/>
          </cell>
          <cell r="BG34" t="str">
            <v/>
          </cell>
        </row>
        <row r="35">
          <cell r="C35" t="str">
            <v>20110073A0033-1</v>
          </cell>
          <cell r="D35" t="str">
            <v>Proyectos 2011 - 2020</v>
          </cell>
          <cell r="E35" t="str">
            <v>No Aplica</v>
          </cell>
          <cell r="F35" t="str">
            <v>CERRADO</v>
          </cell>
          <cell r="G35"/>
          <cell r="H35" t="str">
            <v>Antioquia</v>
          </cell>
          <cell r="I35">
            <v>5045</v>
          </cell>
          <cell r="J35">
            <v>3</v>
          </cell>
          <cell r="K35" t="str">
            <v>Apartado</v>
          </cell>
          <cell r="L35" t="str">
            <v>Apartado-Antioquia</v>
          </cell>
          <cell r="M35" t="str">
            <v/>
          </cell>
          <cell r="N35" t="str">
            <v>Otras Fuentes</v>
          </cell>
          <cell r="O35"/>
          <cell r="P35"/>
          <cell r="Q35" t="str">
            <v>Construcción De Obras De Mitigación Contra La Erosión E Inundaciones Del Rio Apartado En El Corregimietno De San Jose De Apartado - Antioquia</v>
          </cell>
          <cell r="R35" t="str">
            <v>Otros</v>
          </cell>
          <cell r="S35"/>
          <cell r="T35"/>
          <cell r="U35"/>
          <cell r="V35" t="str">
            <v>Corporacion Para El Desarrollo Sostenible Del Uraba - Corpouraba</v>
          </cell>
          <cell r="W35"/>
          <cell r="X35" t="str">
            <v/>
          </cell>
          <cell r="Y35"/>
          <cell r="Z35">
            <v>200000000</v>
          </cell>
          <cell r="AA35"/>
          <cell r="AB35">
            <v>200000000</v>
          </cell>
          <cell r="AC35"/>
          <cell r="AD35">
            <v>200000000</v>
          </cell>
          <cell r="AE35">
            <v>0</v>
          </cell>
          <cell r="AF35"/>
          <cell r="AG35">
            <v>0</v>
          </cell>
          <cell r="AH35">
            <v>200000000</v>
          </cell>
          <cell r="AI35">
            <v>0</v>
          </cell>
          <cell r="AJ35">
            <v>200000000</v>
          </cell>
          <cell r="AK35">
            <v>1</v>
          </cell>
          <cell r="AL35"/>
          <cell r="AM35">
            <v>1</v>
          </cell>
          <cell r="AN35">
            <v>1</v>
          </cell>
          <cell r="AO35">
            <v>0</v>
          </cell>
          <cell r="AP35" t="str">
            <v>Liquidado</v>
          </cell>
          <cell r="AQ35" t="e">
            <v>#REF!</v>
          </cell>
          <cell r="AR35" t="e">
            <v>#N/A</v>
          </cell>
          <cell r="AS35" t="str">
            <v>Entregado el 21 de marzo de 2013.</v>
          </cell>
          <cell r="AT35" t="str">
            <v>No Aplica</v>
          </cell>
          <cell r="AU35" t="str">
            <v/>
          </cell>
          <cell r="AV35">
            <v>40989</v>
          </cell>
          <cell r="AW35" t="e">
            <v>#REF!</v>
          </cell>
          <cell r="AX35"/>
          <cell r="AY35"/>
          <cell r="AZ35">
            <v>0</v>
          </cell>
          <cell r="BA35" t="str">
            <v>-</v>
          </cell>
          <cell r="BB35" t="str">
            <v/>
          </cell>
          <cell r="BC35"/>
          <cell r="BD35" t="str">
            <v/>
          </cell>
          <cell r="BE35" t="str">
            <v/>
          </cell>
          <cell r="BF35" t="str">
            <v/>
          </cell>
          <cell r="BG35" t="str">
            <v/>
          </cell>
        </row>
        <row r="36">
          <cell r="C36" t="str">
            <v>20110085S0009-1</v>
          </cell>
          <cell r="D36" t="str">
            <v>Proyectos 2011 - 2020</v>
          </cell>
          <cell r="E36" t="str">
            <v>No Aplica</v>
          </cell>
          <cell r="F36" t="str">
            <v>CERRADO</v>
          </cell>
          <cell r="G36"/>
          <cell r="H36" t="str">
            <v>Antioquia</v>
          </cell>
          <cell r="I36">
            <v>5045</v>
          </cell>
          <cell r="J36">
            <v>3</v>
          </cell>
          <cell r="K36" t="str">
            <v>Apartado</v>
          </cell>
          <cell r="L36" t="str">
            <v>Apartado-Antioquia</v>
          </cell>
          <cell r="M36" t="str">
            <v/>
          </cell>
          <cell r="N36" t="str">
            <v>Infraestructura</v>
          </cell>
          <cell r="O36"/>
          <cell r="P36"/>
          <cell r="Q36" t="str">
            <v>Construcción De Un Pueblo Indigena Para Los Embera Zenu En El Corregimiento De San José De Apartado, Municipio De Apartado - Antioquia.</v>
          </cell>
          <cell r="R36" t="str">
            <v>Social Comunitario</v>
          </cell>
          <cell r="S36"/>
          <cell r="T36"/>
          <cell r="U36"/>
          <cell r="V36" t="str">
            <v>Fundación Social Uniban</v>
          </cell>
          <cell r="W36"/>
          <cell r="X36" t="str">
            <v/>
          </cell>
          <cell r="Y36"/>
          <cell r="Z36">
            <v>1000000000</v>
          </cell>
          <cell r="AA36"/>
          <cell r="AB36">
            <v>1000000000</v>
          </cell>
          <cell r="AC36"/>
          <cell r="AD36">
            <v>1000000000</v>
          </cell>
          <cell r="AE36">
            <v>0</v>
          </cell>
          <cell r="AF36"/>
          <cell r="AG36">
            <v>0</v>
          </cell>
          <cell r="AH36">
            <v>1000000000</v>
          </cell>
          <cell r="AI36">
            <v>0</v>
          </cell>
          <cell r="AJ36">
            <v>1000000000</v>
          </cell>
          <cell r="AK36">
            <v>1</v>
          </cell>
          <cell r="AL36"/>
          <cell r="AM36">
            <v>1</v>
          </cell>
          <cell r="AN36">
            <v>1</v>
          </cell>
          <cell r="AO36">
            <v>0</v>
          </cell>
          <cell r="AP36" t="str">
            <v>Liquidado</v>
          </cell>
          <cell r="AQ36" t="e">
            <v>#REF!</v>
          </cell>
          <cell r="AR36" t="e">
            <v>#N/A</v>
          </cell>
          <cell r="AS36" t="str">
            <v>Entregado en 2012.</v>
          </cell>
          <cell r="AT36" t="str">
            <v>No Aplica</v>
          </cell>
          <cell r="AU36" t="str">
            <v/>
          </cell>
          <cell r="AV36">
            <v>41212</v>
          </cell>
          <cell r="AW36" t="e">
            <v>#REF!</v>
          </cell>
          <cell r="AX36"/>
          <cell r="AY36"/>
          <cell r="AZ36">
            <v>0</v>
          </cell>
          <cell r="BA36" t="str">
            <v>-</v>
          </cell>
          <cell r="BB36" t="str">
            <v/>
          </cell>
          <cell r="BC36"/>
          <cell r="BD36" t="str">
            <v/>
          </cell>
          <cell r="BE36" t="str">
            <v/>
          </cell>
          <cell r="BF36" t="str">
            <v/>
          </cell>
          <cell r="BG36" t="str">
            <v/>
          </cell>
        </row>
        <row r="37">
          <cell r="C37" t="str">
            <v>20110164V00011-1</v>
          </cell>
          <cell r="D37" t="str">
            <v>Proyectos 2011 - 2020</v>
          </cell>
          <cell r="E37" t="str">
            <v>No Aplica</v>
          </cell>
          <cell r="F37" t="str">
            <v>CERRADO</v>
          </cell>
          <cell r="G37"/>
          <cell r="H37" t="str">
            <v>Antioquia</v>
          </cell>
          <cell r="I37">
            <v>5045</v>
          </cell>
          <cell r="J37">
            <v>3</v>
          </cell>
          <cell r="K37" t="str">
            <v>Apartado</v>
          </cell>
          <cell r="L37" t="str">
            <v>Apartado-Antioquia</v>
          </cell>
          <cell r="M37" t="str">
            <v/>
          </cell>
          <cell r="N37" t="str">
            <v>Infraestructura</v>
          </cell>
          <cell r="O37"/>
          <cell r="P37"/>
          <cell r="Q37" t="str">
            <v>Construcción Obras De Estabilización Y Drenaje En La Vía Apartado - San José De Apartado En La Abscisas K7+000 Al K7+900,  Municipio De Apartado - Antioquia.</v>
          </cell>
          <cell r="R37" t="str">
            <v>Vías Red Terciaria</v>
          </cell>
          <cell r="S37"/>
          <cell r="T37"/>
          <cell r="U37"/>
          <cell r="V37" t="str">
            <v>Corporacion Para El Desarrollo Sostenible Del Uraba - Corpouraba</v>
          </cell>
          <cell r="W37"/>
          <cell r="X37" t="str">
            <v/>
          </cell>
          <cell r="Y37"/>
          <cell r="Z37">
            <v>2252440000</v>
          </cell>
          <cell r="AA37"/>
          <cell r="AB37">
            <v>2252440000</v>
          </cell>
          <cell r="AC37"/>
          <cell r="AD37">
            <v>2252440000</v>
          </cell>
          <cell r="AE37">
            <v>0</v>
          </cell>
          <cell r="AF37"/>
          <cell r="AG37">
            <v>0</v>
          </cell>
          <cell r="AH37">
            <v>2252440000</v>
          </cell>
          <cell r="AI37">
            <v>0</v>
          </cell>
          <cell r="AJ37">
            <v>2252440000</v>
          </cell>
          <cell r="AK37">
            <v>1</v>
          </cell>
          <cell r="AL37"/>
          <cell r="AM37">
            <v>1</v>
          </cell>
          <cell r="AN37">
            <v>1</v>
          </cell>
          <cell r="AO37">
            <v>0</v>
          </cell>
          <cell r="AP37" t="str">
            <v>Liquidado</v>
          </cell>
          <cell r="AQ37" t="e">
            <v>#REF!</v>
          </cell>
          <cell r="AR37" t="e">
            <v>#N/A</v>
          </cell>
          <cell r="AS37" t="str">
            <v>Entregado en 2013.</v>
          </cell>
          <cell r="AT37" t="str">
            <v>No Aplica</v>
          </cell>
          <cell r="AU37" t="str">
            <v/>
          </cell>
          <cell r="AV37">
            <v>41282</v>
          </cell>
          <cell r="AW37" t="e">
            <v>#REF!</v>
          </cell>
          <cell r="AX37"/>
          <cell r="AY37"/>
          <cell r="AZ37">
            <v>0</v>
          </cell>
          <cell r="BA37" t="str">
            <v>-</v>
          </cell>
          <cell r="BB37" t="str">
            <v/>
          </cell>
          <cell r="BC37"/>
          <cell r="BD37" t="str">
            <v/>
          </cell>
          <cell r="BE37" t="str">
            <v/>
          </cell>
          <cell r="BF37" t="str">
            <v/>
          </cell>
          <cell r="BG37" t="str">
            <v/>
          </cell>
        </row>
        <row r="38">
          <cell r="C38" t="str">
            <v>20110164V0034-1</v>
          </cell>
          <cell r="D38" t="str">
            <v>Proyectos 2011 - 2020</v>
          </cell>
          <cell r="E38" t="str">
            <v>No Aplica</v>
          </cell>
          <cell r="F38" t="str">
            <v>CERRADO</v>
          </cell>
          <cell r="G38"/>
          <cell r="H38" t="str">
            <v>Antioquia</v>
          </cell>
          <cell r="I38">
            <v>5045</v>
          </cell>
          <cell r="J38">
            <v>3</v>
          </cell>
          <cell r="K38" t="str">
            <v>Apartado</v>
          </cell>
          <cell r="L38" t="str">
            <v>Apartado-Antioquia</v>
          </cell>
          <cell r="M38" t="str">
            <v/>
          </cell>
          <cell r="N38" t="str">
            <v>Otras Fuentes</v>
          </cell>
          <cell r="O38"/>
          <cell r="P38"/>
          <cell r="Q38" t="str">
            <v>Construcción Obras De Estabilización Y Drenaje En La Vía Apartado - San José De Apartado En La Abscisas K7+000 Al K7+900,  Municipio De Apartado - Antioquia.</v>
          </cell>
          <cell r="R38" t="str">
            <v>Vías Red Terciaria</v>
          </cell>
          <cell r="S38"/>
          <cell r="T38"/>
          <cell r="U38"/>
          <cell r="V38" t="str">
            <v>Corporacion Para El Desarrollo Sostenible Del Uraba - Corpouraba</v>
          </cell>
          <cell r="W38"/>
          <cell r="X38" t="str">
            <v/>
          </cell>
          <cell r="Y38"/>
          <cell r="Z38">
            <v>200000000</v>
          </cell>
          <cell r="AA38"/>
          <cell r="AB38">
            <v>200000000</v>
          </cell>
          <cell r="AC38"/>
          <cell r="AD38">
            <v>200000000</v>
          </cell>
          <cell r="AE38">
            <v>0</v>
          </cell>
          <cell r="AF38"/>
          <cell r="AG38">
            <v>0</v>
          </cell>
          <cell r="AH38">
            <v>200000000</v>
          </cell>
          <cell r="AI38">
            <v>0</v>
          </cell>
          <cell r="AJ38">
            <v>200000000</v>
          </cell>
          <cell r="AK38">
            <v>1</v>
          </cell>
          <cell r="AL38"/>
          <cell r="AM38">
            <v>1</v>
          </cell>
          <cell r="AN38">
            <v>1</v>
          </cell>
          <cell r="AO38">
            <v>0</v>
          </cell>
          <cell r="AP38" t="str">
            <v>Liquidado</v>
          </cell>
          <cell r="AQ38" t="e">
            <v>#REF!</v>
          </cell>
          <cell r="AR38" t="e">
            <v>#N/A</v>
          </cell>
          <cell r="AS38" t="str">
            <v>Entregado en 2013.</v>
          </cell>
          <cell r="AT38" t="str">
            <v>No Aplica</v>
          </cell>
          <cell r="AU38" t="str">
            <v/>
          </cell>
          <cell r="AV38" t="str">
            <v/>
          </cell>
          <cell r="AW38" t="e">
            <v>#REF!</v>
          </cell>
          <cell r="AX38"/>
          <cell r="AY38"/>
          <cell r="AZ38">
            <v>0</v>
          </cell>
          <cell r="BA38" t="str">
            <v>-</v>
          </cell>
          <cell r="BB38" t="str">
            <v/>
          </cell>
          <cell r="BC38"/>
          <cell r="BD38" t="str">
            <v/>
          </cell>
          <cell r="BE38" t="str">
            <v/>
          </cell>
          <cell r="BF38" t="str">
            <v/>
          </cell>
          <cell r="BG38" t="str">
            <v/>
          </cell>
        </row>
        <row r="39">
          <cell r="C39" t="str">
            <v>20120040V0057-1</v>
          </cell>
          <cell r="D39" t="str">
            <v>Proyectos 2011 - 2020</v>
          </cell>
          <cell r="E39" t="str">
            <v>No Aplica</v>
          </cell>
          <cell r="F39" t="str">
            <v>CERRADO</v>
          </cell>
          <cell r="G39" t="str">
            <v>B57</v>
          </cell>
          <cell r="H39" t="str">
            <v>Antioquia</v>
          </cell>
          <cell r="I39">
            <v>5045</v>
          </cell>
          <cell r="J39">
            <v>3</v>
          </cell>
          <cell r="K39" t="str">
            <v>Apartado</v>
          </cell>
          <cell r="L39" t="str">
            <v>Apartado-Antioquia</v>
          </cell>
          <cell r="M39">
            <v>40</v>
          </cell>
          <cell r="N39" t="str">
            <v>Fonade 2</v>
          </cell>
          <cell r="O39"/>
          <cell r="P39"/>
          <cell r="Q39" t="str">
            <v>Puente Peatonal Para Las Comunas 1, 2 Y 3 Del Municipio De Apartado - Antioquia</v>
          </cell>
          <cell r="R39" t="str">
            <v>Vías Urbanas</v>
          </cell>
          <cell r="S39"/>
          <cell r="T39"/>
          <cell r="U39"/>
          <cell r="V39" t="str">
            <v>Fonade</v>
          </cell>
          <cell r="W39"/>
          <cell r="X39" t="str">
            <v/>
          </cell>
          <cell r="Y39"/>
          <cell r="Z39">
            <v>2097893543</v>
          </cell>
          <cell r="AA39"/>
          <cell r="AB39">
            <v>2097893543</v>
          </cell>
          <cell r="AC39"/>
          <cell r="AD39">
            <v>2097893543</v>
          </cell>
          <cell r="AE39">
            <v>0</v>
          </cell>
          <cell r="AF39"/>
          <cell r="AG39">
            <v>0</v>
          </cell>
          <cell r="AH39">
            <v>2097893543</v>
          </cell>
          <cell r="AI39">
            <v>0</v>
          </cell>
          <cell r="AJ39">
            <v>2097893543</v>
          </cell>
          <cell r="AK39">
            <v>1</v>
          </cell>
          <cell r="AL39"/>
          <cell r="AM39">
            <v>1</v>
          </cell>
          <cell r="AN39">
            <v>1</v>
          </cell>
          <cell r="AO39">
            <v>0</v>
          </cell>
          <cell r="AP39" t="str">
            <v>Liquidado</v>
          </cell>
          <cell r="AQ39" t="e">
            <v>#REF!</v>
          </cell>
          <cell r="AR39" t="e">
            <v>#N/A</v>
          </cell>
          <cell r="AS39" t="str">
            <v xml:space="preserve">PROYECTO LIQUIDADO
Acta de liquidación del 29/09/2021
</v>
          </cell>
          <cell r="AT39" t="str">
            <v>No Aplica</v>
          </cell>
          <cell r="AU39">
            <v>41680</v>
          </cell>
          <cell r="AV39">
            <v>42035</v>
          </cell>
          <cell r="AW39" t="e">
            <v>#REF!</v>
          </cell>
          <cell r="AX39"/>
          <cell r="AY39"/>
          <cell r="AZ39">
            <v>0</v>
          </cell>
          <cell r="BA39" t="str">
            <v>-</v>
          </cell>
          <cell r="BB39" t="str">
            <v/>
          </cell>
          <cell r="BC39"/>
          <cell r="BD39">
            <v>41633</v>
          </cell>
          <cell r="BE39">
            <v>41963</v>
          </cell>
          <cell r="BF39">
            <v>42066</v>
          </cell>
          <cell r="BG39">
            <v>3000</v>
          </cell>
        </row>
        <row r="40">
          <cell r="C40" t="str">
            <v>20130160S0416-1</v>
          </cell>
          <cell r="D40" t="str">
            <v>Proyectos 2011 - 2020</v>
          </cell>
          <cell r="E40" t="str">
            <v>No Aplica</v>
          </cell>
          <cell r="F40" t="str">
            <v>CERRADO</v>
          </cell>
          <cell r="G40" t="str">
            <v>A416</v>
          </cell>
          <cell r="H40" t="str">
            <v>Antioquia</v>
          </cell>
          <cell r="I40">
            <v>5045</v>
          </cell>
          <cell r="J40">
            <v>3</v>
          </cell>
          <cell r="K40" t="str">
            <v>Apartado</v>
          </cell>
          <cell r="L40" t="str">
            <v>Apartado-Antioquia</v>
          </cell>
          <cell r="M40">
            <v>160</v>
          </cell>
          <cell r="N40" t="str">
            <v>Fonade 1</v>
          </cell>
          <cell r="O40"/>
          <cell r="P40"/>
          <cell r="Q40" t="str">
            <v>Red De Acueducto, Alcantarillado Y Concretos Del Urbanismo Del Proyecto Palmeras Del Abibes Municipio De Apartado, Departamento De Antioquia</v>
          </cell>
          <cell r="R40" t="str">
            <v>Agua Potable Y Saneamiento Básico</v>
          </cell>
          <cell r="S40"/>
          <cell r="T40"/>
          <cell r="U40"/>
          <cell r="V40" t="str">
            <v>Municipio</v>
          </cell>
          <cell r="W40"/>
          <cell r="X40" t="str">
            <v/>
          </cell>
          <cell r="Y40"/>
          <cell r="Z40">
            <v>450000000</v>
          </cell>
          <cell r="AA40"/>
          <cell r="AB40">
            <v>450000000</v>
          </cell>
          <cell r="AC40"/>
          <cell r="AD40">
            <v>450000000</v>
          </cell>
          <cell r="AE40">
            <v>0</v>
          </cell>
          <cell r="AF40"/>
          <cell r="AG40">
            <v>0</v>
          </cell>
          <cell r="AH40">
            <v>450000000</v>
          </cell>
          <cell r="AI40">
            <v>0</v>
          </cell>
          <cell r="AJ40">
            <v>450000000</v>
          </cell>
          <cell r="AK40">
            <v>0</v>
          </cell>
          <cell r="AL40"/>
          <cell r="AM40">
            <v>1</v>
          </cell>
          <cell r="AN40">
            <v>1</v>
          </cell>
          <cell r="AO40">
            <v>0</v>
          </cell>
          <cell r="AP40" t="str">
            <v>En Liquidación</v>
          </cell>
          <cell r="AQ40" t="e">
            <v>#REF!</v>
          </cell>
          <cell r="AR40" t="e">
            <v>#N/A</v>
          </cell>
          <cell r="AS40" t="str">
            <v xml:space="preserve"> CONTRATOS LIQUIDADOS  - PENDIENTE  CIERRE COSTOS FIJOS Y VARIABLES - INTERVENTORIA 
1. INFORMACION Y ESTADO CONTRATO DE OBRA: se encuentra liquidado con acta de fecha 11/05/2018
2.  INFORMACION Y ESTADO CONTRATO INTERADMINISTRATIVO:  convenio liquidado con acta del 27/09/2019
3. INFORMACION Y ESTADO INTERVENTORIA: Se encuentra en cierre de costos fijos y variables.
</v>
          </cell>
          <cell r="AT40" t="str">
            <v>No Aplica</v>
          </cell>
          <cell r="AU40">
            <v>42263</v>
          </cell>
          <cell r="AV40">
            <v>42614</v>
          </cell>
          <cell r="AW40" t="e">
            <v>#REF!</v>
          </cell>
          <cell r="AX40"/>
          <cell r="AY40"/>
          <cell r="AZ40">
            <v>0</v>
          </cell>
          <cell r="BA40" t="str">
            <v>-</v>
          </cell>
          <cell r="BB40" t="str">
            <v/>
          </cell>
          <cell r="BC40"/>
          <cell r="BD40">
            <v>42331</v>
          </cell>
          <cell r="BE40">
            <v>42391</v>
          </cell>
          <cell r="BF40">
            <v>42669</v>
          </cell>
          <cell r="BG40">
            <v>1000</v>
          </cell>
        </row>
        <row r="41">
          <cell r="C41" t="str">
            <v>20140128S0002-1</v>
          </cell>
          <cell r="D41" t="str">
            <v>Proyectos 2011 - 2020</v>
          </cell>
          <cell r="E41" t="str">
            <v>No Aplica</v>
          </cell>
          <cell r="F41" t="str">
            <v>CERRADO</v>
          </cell>
          <cell r="G41"/>
          <cell r="H41" t="str">
            <v>Antioquia</v>
          </cell>
          <cell r="I41">
            <v>5045</v>
          </cell>
          <cell r="J41">
            <v>3</v>
          </cell>
          <cell r="K41" t="str">
            <v>Apartado</v>
          </cell>
          <cell r="L41" t="str">
            <v>Apartado-Antioquia</v>
          </cell>
          <cell r="M41">
            <v>128</v>
          </cell>
          <cell r="N41" t="str">
            <v>DPS 2014</v>
          </cell>
          <cell r="O41"/>
          <cell r="P41"/>
          <cell r="Q41" t="str">
            <v>Construcción Del Diamante De Beisbol Del Parque Estadio Caterine Ibargüen En El Barrio Obrero Del Municipio De Apartado - Antioquia</v>
          </cell>
          <cell r="R41" t="str">
            <v>Espacio Público, Recreación Y Deporte</v>
          </cell>
          <cell r="S41"/>
          <cell r="T41"/>
          <cell r="U41"/>
          <cell r="V41" t="str">
            <v>Municipio</v>
          </cell>
          <cell r="W41"/>
          <cell r="X41" t="str">
            <v>BARRIO OBRERO, COMUNA 1 (BARRIOS LA PAZ Y SANTA MARÍA; Y COMUNA 2</v>
          </cell>
          <cell r="Y41"/>
          <cell r="Z41">
            <v>3913159615</v>
          </cell>
          <cell r="AA41"/>
          <cell r="AB41">
            <v>3913159615</v>
          </cell>
          <cell r="AC41"/>
          <cell r="AD41">
            <v>3913159615</v>
          </cell>
          <cell r="AE41">
            <v>391315962</v>
          </cell>
          <cell r="AF41"/>
          <cell r="AG41">
            <v>391315962</v>
          </cell>
          <cell r="AH41">
            <v>4304475577</v>
          </cell>
          <cell r="AI41">
            <v>0</v>
          </cell>
          <cell r="AJ41">
            <v>4304475577</v>
          </cell>
          <cell r="AK41">
            <v>1</v>
          </cell>
          <cell r="AL41"/>
          <cell r="AM41">
            <v>1</v>
          </cell>
          <cell r="AN41">
            <v>1</v>
          </cell>
          <cell r="AO41">
            <v>0</v>
          </cell>
          <cell r="AP41" t="str">
            <v>Cerrado</v>
          </cell>
          <cell r="AQ41" t="e">
            <v>#REF!</v>
          </cell>
          <cell r="AR41" t="e">
            <v>#N/A</v>
          </cell>
          <cell r="AS41" t="str">
            <v>Acta de Cierre de Expediente Contractual del 15 de noviembre de 2021</v>
          </cell>
          <cell r="AT41" t="str">
            <v>No Aplica</v>
          </cell>
          <cell r="AU41">
            <v>42444</v>
          </cell>
          <cell r="AV41">
            <v>43055</v>
          </cell>
          <cell r="AW41" t="e">
            <v>#REF!</v>
          </cell>
          <cell r="AX41"/>
          <cell r="AY41"/>
          <cell r="AZ41">
            <v>0</v>
          </cell>
          <cell r="BA41" t="str">
            <v>-</v>
          </cell>
          <cell r="BB41" t="str">
            <v>23800,00 m2</v>
          </cell>
          <cell r="BC41"/>
          <cell r="BD41">
            <v>42473</v>
          </cell>
          <cell r="BE41">
            <v>42880</v>
          </cell>
          <cell r="BF41">
            <v>43447</v>
          </cell>
          <cell r="BG41">
            <v>2500</v>
          </cell>
        </row>
        <row r="42">
          <cell r="C42" t="str">
            <v>20140128V0002-2</v>
          </cell>
          <cell r="D42" t="str">
            <v>Proyectos 2011 - 2020</v>
          </cell>
          <cell r="E42" t="str">
            <v>No Aplica</v>
          </cell>
          <cell r="F42" t="str">
            <v>CERRADO</v>
          </cell>
          <cell r="G42"/>
          <cell r="H42" t="str">
            <v>Antioquia</v>
          </cell>
          <cell r="I42">
            <v>5045</v>
          </cell>
          <cell r="J42">
            <v>3</v>
          </cell>
          <cell r="K42" t="str">
            <v>Apartado</v>
          </cell>
          <cell r="L42" t="str">
            <v>Apartado-Antioquia</v>
          </cell>
          <cell r="M42">
            <v>128</v>
          </cell>
          <cell r="N42" t="str">
            <v>DPS 2014</v>
          </cell>
          <cell r="O42"/>
          <cell r="P42"/>
          <cell r="Q42" t="str">
            <v>Construcción De Vias Urbanas En Concreto Rigido En El Municipio De Apartado - Antioquia</v>
          </cell>
          <cell r="R42" t="str">
            <v>Vías Urbanas</v>
          </cell>
          <cell r="S42"/>
          <cell r="T42"/>
          <cell r="U42"/>
          <cell r="V42" t="str">
            <v>Municipio</v>
          </cell>
          <cell r="W42"/>
          <cell r="X42" t="str">
            <v>BARRIOS SAN FERNANDO, SANTA MARÍA, POLICARPA, LA PAZ, EL AMPARO, VÍA HOSPITAL, VÍA CRUZ ROJA, PLAZA DE MERCADO</v>
          </cell>
          <cell r="Y42"/>
          <cell r="Z42">
            <v>7965625728</v>
          </cell>
          <cell r="AA42"/>
          <cell r="AB42">
            <v>7965625728</v>
          </cell>
          <cell r="AC42"/>
          <cell r="AD42">
            <v>7965625728</v>
          </cell>
          <cell r="AE42">
            <v>796562573</v>
          </cell>
          <cell r="AF42"/>
          <cell r="AG42">
            <v>796562573</v>
          </cell>
          <cell r="AH42">
            <v>8762188301</v>
          </cell>
          <cell r="AI42">
            <v>0</v>
          </cell>
          <cell r="AJ42">
            <v>8762188301</v>
          </cell>
          <cell r="AK42">
            <v>1</v>
          </cell>
          <cell r="AL42"/>
          <cell r="AM42">
            <v>1</v>
          </cell>
          <cell r="AN42">
            <v>1</v>
          </cell>
          <cell r="AO42">
            <v>0</v>
          </cell>
          <cell r="AP42" t="str">
            <v>Cerrado</v>
          </cell>
          <cell r="AQ42" t="e">
            <v>#REF!</v>
          </cell>
          <cell r="AR42" t="e">
            <v>#N/A</v>
          </cell>
          <cell r="AS42" t="str">
            <v>Acta de Cierre de Expediente Contractual del 15 de noviembre de 2021</v>
          </cell>
          <cell r="AT42" t="str">
            <v>No Aplica</v>
          </cell>
          <cell r="AU42">
            <v>42296</v>
          </cell>
          <cell r="AV42">
            <v>43012</v>
          </cell>
          <cell r="AW42" t="e">
            <v>#REF!</v>
          </cell>
          <cell r="AX42"/>
          <cell r="AY42"/>
          <cell r="AZ42">
            <v>0</v>
          </cell>
          <cell r="BA42" t="str">
            <v>-</v>
          </cell>
          <cell r="BB42" t="str">
            <v>1500,00 ml</v>
          </cell>
          <cell r="BC42"/>
          <cell r="BD42">
            <v>42579</v>
          </cell>
          <cell r="BE42">
            <v>42579</v>
          </cell>
          <cell r="BF42">
            <v>43138</v>
          </cell>
          <cell r="BG42">
            <v>14000</v>
          </cell>
        </row>
        <row r="43">
          <cell r="C43" t="str">
            <v>20150306V0640-1</v>
          </cell>
          <cell r="D43" t="str">
            <v>Proyectos 2011 - 2020</v>
          </cell>
          <cell r="E43" t="str">
            <v>No Aplica</v>
          </cell>
          <cell r="F43" t="str">
            <v>CERRADO</v>
          </cell>
          <cell r="G43"/>
          <cell r="H43" t="str">
            <v>Antioquia</v>
          </cell>
          <cell r="I43">
            <v>5045</v>
          </cell>
          <cell r="J43">
            <v>3</v>
          </cell>
          <cell r="K43" t="str">
            <v>Apartado</v>
          </cell>
          <cell r="L43" t="str">
            <v>Apartado-Antioquia</v>
          </cell>
          <cell r="M43">
            <v>306</v>
          </cell>
          <cell r="N43" t="str">
            <v>DPS 2015</v>
          </cell>
          <cell r="O43"/>
          <cell r="P43"/>
          <cell r="Q43" t="str">
            <v>Construcción De  Pavimento Rígido, Andenes Y Cicloruta En El Municipio De Apartadó - Antioquia</v>
          </cell>
          <cell r="R43" t="str">
            <v>Vías Urbanas</v>
          </cell>
          <cell r="S43"/>
          <cell r="T43"/>
          <cell r="U43"/>
          <cell r="V43" t="str">
            <v>Municipio</v>
          </cell>
          <cell r="W43"/>
          <cell r="X43" t="str">
            <v xml:space="preserve">Cbecera Municipal 
CRA 95 entre CLL 94 Y 95   
        CLL 93 entre 97 y 95a         </v>
          </cell>
          <cell r="Y43"/>
          <cell r="Z43">
            <v>6416206953</v>
          </cell>
          <cell r="AA43"/>
          <cell r="AB43">
            <v>6416206953</v>
          </cell>
          <cell r="AC43"/>
          <cell r="AD43">
            <v>6416206953</v>
          </cell>
          <cell r="AE43">
            <v>741620695</v>
          </cell>
          <cell r="AF43"/>
          <cell r="AG43">
            <v>741620695</v>
          </cell>
          <cell r="AH43">
            <v>7157827648</v>
          </cell>
          <cell r="AI43">
            <v>0</v>
          </cell>
          <cell r="AJ43">
            <v>7157827648</v>
          </cell>
          <cell r="AK43">
            <v>0.99860000000000004</v>
          </cell>
          <cell r="AL43"/>
          <cell r="AM43">
            <v>1</v>
          </cell>
          <cell r="AN43">
            <v>1</v>
          </cell>
          <cell r="AO43">
            <v>0</v>
          </cell>
          <cell r="AP43" t="str">
            <v>Liquidado</v>
          </cell>
          <cell r="AQ43" t="e">
            <v>#REF!</v>
          </cell>
          <cell r="AR43" t="e">
            <v>#N/A</v>
          </cell>
          <cell r="AS43" t="str">
            <v>PROYECTO LIQUIDADO
Acta de liquidación del 29 de julio de 2021</v>
          </cell>
          <cell r="AT43" t="str">
            <v>No Aplica</v>
          </cell>
          <cell r="AU43">
            <v>42366</v>
          </cell>
          <cell r="AV43">
            <v>42907</v>
          </cell>
          <cell r="AW43" t="e">
            <v>#REF!</v>
          </cell>
          <cell r="AX43"/>
          <cell r="AY43"/>
          <cell r="AZ43">
            <v>0</v>
          </cell>
          <cell r="BA43" t="str">
            <v>-</v>
          </cell>
          <cell r="BB43" t="str">
            <v>1.00Km</v>
          </cell>
          <cell r="BC43"/>
          <cell r="BD43">
            <v>42473</v>
          </cell>
          <cell r="BE43">
            <v>42858</v>
          </cell>
          <cell r="BF43">
            <v>42942</v>
          </cell>
          <cell r="BG43">
            <v>1225</v>
          </cell>
        </row>
        <row r="44">
          <cell r="C44" t="str">
            <v>20160273S4590-1</v>
          </cell>
          <cell r="D44" t="str">
            <v>Proyectos 2011 - 2020</v>
          </cell>
          <cell r="E44" t="str">
            <v>ANTES 2018</v>
          </cell>
          <cell r="F44" t="str">
            <v>VIGENTE</v>
          </cell>
          <cell r="G44"/>
          <cell r="H44" t="str">
            <v>Antioquia</v>
          </cell>
          <cell r="I44">
            <v>5045</v>
          </cell>
          <cell r="J44">
            <v>3</v>
          </cell>
          <cell r="K44" t="str">
            <v>Apartado</v>
          </cell>
          <cell r="L44" t="str">
            <v>Apartado-Antioquia</v>
          </cell>
          <cell r="M44">
            <v>273</v>
          </cell>
          <cell r="N44" t="str">
            <v>DPS 2016</v>
          </cell>
          <cell r="O44"/>
          <cell r="P44"/>
          <cell r="Q44" t="str">
            <v>Construcción Unidad Deportiva Y Recreacional En El Corregimiento De Churido Municipio De Apartadó - Antioquia</v>
          </cell>
          <cell r="R44" t="str">
            <v>Espacio Público, Recreación Y Deporte</v>
          </cell>
          <cell r="S44"/>
          <cell r="T44"/>
          <cell r="U44"/>
          <cell r="V44" t="str">
            <v>Municipio</v>
          </cell>
          <cell r="W44" t="str">
            <v>Rural</v>
          </cell>
          <cell r="X44" t="str">
            <v>Corregimiento Churidó</v>
          </cell>
          <cell r="Y44"/>
          <cell r="Z44">
            <v>2557178030</v>
          </cell>
          <cell r="AA44"/>
          <cell r="AB44">
            <v>2557178030</v>
          </cell>
          <cell r="AC44"/>
          <cell r="AD44">
            <v>2557178030</v>
          </cell>
          <cell r="AE44">
            <v>255717803</v>
          </cell>
          <cell r="AF44"/>
          <cell r="AG44">
            <v>255717803</v>
          </cell>
          <cell r="AH44">
            <v>2812895833</v>
          </cell>
          <cell r="AI44">
            <v>0</v>
          </cell>
          <cell r="AJ44">
            <v>2812895833</v>
          </cell>
          <cell r="AK44">
            <v>1</v>
          </cell>
          <cell r="AL44"/>
          <cell r="AM44">
            <v>1</v>
          </cell>
          <cell r="AN44">
            <v>1</v>
          </cell>
          <cell r="AO44">
            <v>0</v>
          </cell>
          <cell r="AP44" t="str">
            <v>Entregado A Municipio</v>
          </cell>
          <cell r="AQ44" t="e">
            <v>#REF!</v>
          </cell>
          <cell r="AR44" t="e">
            <v>#N/A</v>
          </cell>
          <cell r="AS44" t="str">
            <v>El 12 de febrero de 2021 se realizaron las AV2 y AV3. Se tramitó el memorando del pago del pasivo exigible, En el mes de octubre de 2021.</v>
          </cell>
          <cell r="AT44" t="str">
            <v>No Aplica</v>
          </cell>
          <cell r="AU44">
            <v>43236</v>
          </cell>
          <cell r="AV44">
            <v>44034</v>
          </cell>
          <cell r="AW44" t="e">
            <v>#REF!</v>
          </cell>
          <cell r="AX44"/>
          <cell r="AY44"/>
          <cell r="AZ44">
            <v>0</v>
          </cell>
          <cell r="BA44" t="str">
            <v>-</v>
          </cell>
          <cell r="BB44" t="str">
            <v>3677,00 m2</v>
          </cell>
          <cell r="BC44"/>
          <cell r="BD44">
            <v>43257</v>
          </cell>
          <cell r="BE44">
            <v>44239</v>
          </cell>
          <cell r="BF44">
            <v>44239</v>
          </cell>
          <cell r="BG44">
            <v>2894</v>
          </cell>
        </row>
        <row r="45">
          <cell r="C45" t="str">
            <v>20160273V3969-1</v>
          </cell>
          <cell r="D45" t="str">
            <v>Proyectos 2011 - 2020</v>
          </cell>
          <cell r="E45" t="str">
            <v>ANTES 2018</v>
          </cell>
          <cell r="F45" t="str">
            <v>VIGENTE</v>
          </cell>
          <cell r="G45"/>
          <cell r="H45" t="str">
            <v>Antioquia</v>
          </cell>
          <cell r="I45">
            <v>5045</v>
          </cell>
          <cell r="J45">
            <v>3</v>
          </cell>
          <cell r="K45" t="str">
            <v>Apartado</v>
          </cell>
          <cell r="L45" t="str">
            <v>Apartado-Antioquia</v>
          </cell>
          <cell r="M45">
            <v>273</v>
          </cell>
          <cell r="N45" t="str">
            <v>DPS 2016</v>
          </cell>
          <cell r="O45"/>
          <cell r="P45"/>
          <cell r="Q45" t="str">
            <v>Construcción De Pavimento Rígido En El Municipio De Apartado Departamento De Antioquia</v>
          </cell>
          <cell r="R45" t="str">
            <v>Vías Urbanas</v>
          </cell>
          <cell r="S45"/>
          <cell r="T45"/>
          <cell r="U45"/>
          <cell r="V45" t="str">
            <v>Municipio</v>
          </cell>
          <cell r="W45" t="str">
            <v>Urbano</v>
          </cell>
          <cell r="X45" t="str">
            <v>Barrios: Santa María - La Arboleda - Obrero - El Rosal - Avenida Alfonso López</v>
          </cell>
          <cell r="Y45"/>
          <cell r="Z45">
            <v>4747292418</v>
          </cell>
          <cell r="AA45"/>
          <cell r="AB45">
            <v>4747292418</v>
          </cell>
          <cell r="AC45"/>
          <cell r="AD45">
            <v>4747292418</v>
          </cell>
          <cell r="AE45">
            <v>474729241.80000001</v>
          </cell>
          <cell r="AF45"/>
          <cell r="AG45">
            <v>474729241.80000001</v>
          </cell>
          <cell r="AH45">
            <v>5222021659.8000002</v>
          </cell>
          <cell r="AI45">
            <v>0</v>
          </cell>
          <cell r="AJ45">
            <v>5222021659.8000002</v>
          </cell>
          <cell r="AK45">
            <v>1</v>
          </cell>
          <cell r="AL45"/>
          <cell r="AM45">
            <v>1</v>
          </cell>
          <cell r="AN45">
            <v>1</v>
          </cell>
          <cell r="AO45">
            <v>0</v>
          </cell>
          <cell r="AP45" t="str">
            <v>Entregado A Municipio</v>
          </cell>
          <cell r="AQ45" t="e">
            <v>#REF!</v>
          </cell>
          <cell r="AR45" t="e">
            <v>#N/A</v>
          </cell>
          <cell r="AS45" t="str">
            <v>Proyecto terminado con AV2-3 realizada el 09 de diciembre 2020.  Se tramitó el memorando del pago del pasivo exigible, En el mes de octubre de 2021.</v>
          </cell>
          <cell r="AT45" t="str">
            <v>No Aplica</v>
          </cell>
          <cell r="AU45">
            <v>43313</v>
          </cell>
          <cell r="AV45">
            <v>44127</v>
          </cell>
          <cell r="AW45" t="e">
            <v>#REF!</v>
          </cell>
          <cell r="AX45"/>
          <cell r="AY45"/>
          <cell r="AZ45">
            <v>0</v>
          </cell>
          <cell r="BA45" t="str">
            <v>-</v>
          </cell>
          <cell r="BB45" t="str">
            <v>2483,32 ml</v>
          </cell>
          <cell r="BC45"/>
          <cell r="BD45">
            <v>43026</v>
          </cell>
          <cell r="BE45">
            <v>44174</v>
          </cell>
          <cell r="BF45">
            <v>44174</v>
          </cell>
          <cell r="BG45">
            <v>73158</v>
          </cell>
        </row>
        <row r="46">
          <cell r="C46" t="str">
            <v>20170546S5115-1</v>
          </cell>
          <cell r="D46" t="str">
            <v>Proyectos 2011 - 2020</v>
          </cell>
          <cell r="E46" t="str">
            <v>ANTES 2018</v>
          </cell>
          <cell r="F46" t="str">
            <v>VIGENTE</v>
          </cell>
          <cell r="G46"/>
          <cell r="H46" t="str">
            <v>Antioquia</v>
          </cell>
          <cell r="I46">
            <v>5045</v>
          </cell>
          <cell r="J46">
            <v>3</v>
          </cell>
          <cell r="K46" t="str">
            <v>Apartado</v>
          </cell>
          <cell r="L46" t="str">
            <v>Apartado-Antioquia</v>
          </cell>
          <cell r="M46">
            <v>546</v>
          </cell>
          <cell r="N46" t="str">
            <v>DPS 2017</v>
          </cell>
          <cell r="O46"/>
          <cell r="P46"/>
          <cell r="Q46" t="str">
            <v>Centro De Integración Para La Reconciliación Y La Paz En El Municipio De Apartado</v>
          </cell>
          <cell r="R46" t="str">
            <v>Social Comunitario</v>
          </cell>
          <cell r="S46"/>
          <cell r="T46"/>
          <cell r="U46"/>
          <cell r="V46" t="str">
            <v>Municipio</v>
          </cell>
          <cell r="W46" t="str">
            <v>Urbano</v>
          </cell>
          <cell r="X46" t="str">
            <v>Barrio Obrero</v>
          </cell>
          <cell r="Y46"/>
          <cell r="Z46">
            <v>2811453467</v>
          </cell>
          <cell r="AA46"/>
          <cell r="AB46">
            <v>2811453467</v>
          </cell>
          <cell r="AC46"/>
          <cell r="AD46">
            <v>2811453467</v>
          </cell>
          <cell r="AE46">
            <v>353821026.69999999</v>
          </cell>
          <cell r="AF46"/>
          <cell r="AG46">
            <v>353821026.69999999</v>
          </cell>
          <cell r="AH46">
            <v>3165274493.6999998</v>
          </cell>
          <cell r="AI46">
            <v>0</v>
          </cell>
          <cell r="AJ46">
            <v>3165274493.6999998</v>
          </cell>
          <cell r="AK46">
            <v>0.99990000000000001</v>
          </cell>
          <cell r="AL46"/>
          <cell r="AM46">
            <v>1</v>
          </cell>
          <cell r="AN46">
            <v>1</v>
          </cell>
          <cell r="AO46">
            <v>0</v>
          </cell>
          <cell r="AP46" t="str">
            <v>Entregado A Municipio</v>
          </cell>
          <cell r="AQ46" t="e">
            <v>#REF!</v>
          </cell>
          <cell r="AR46" t="e">
            <v>#N/A</v>
          </cell>
          <cell r="AS46" t="str">
            <v>Obra finalizó el 27 de mayo de 2021 y sin pendientes en obra.   
Se realizó la AV2-AV3 el 05/10/2021.
Se dio tramite al desembolsos final en el mes de octubre de 2021.</v>
          </cell>
          <cell r="AT46" t="str">
            <v>No Aplica</v>
          </cell>
          <cell r="AU46">
            <v>43614</v>
          </cell>
          <cell r="AV46">
            <v>44343</v>
          </cell>
          <cell r="AW46" t="e">
            <v>#REF!</v>
          </cell>
          <cell r="AX46"/>
          <cell r="AY46"/>
          <cell r="AZ46">
            <v>0</v>
          </cell>
          <cell r="BA46" t="str">
            <v>-</v>
          </cell>
          <cell r="BB46" t="str">
            <v>1072,86 m2</v>
          </cell>
          <cell r="BC46"/>
          <cell r="BD46">
            <v>43781</v>
          </cell>
          <cell r="BE46">
            <v>44474</v>
          </cell>
          <cell r="BF46">
            <v>44474</v>
          </cell>
          <cell r="BG46">
            <v>38518</v>
          </cell>
        </row>
        <row r="47">
          <cell r="C47" t="str">
            <v>E-2020-1732-118944</v>
          </cell>
          <cell r="D47" t="str">
            <v>CV 001-2020</v>
          </cell>
          <cell r="E47" t="str">
            <v>2018-2022</v>
          </cell>
          <cell r="F47" t="str">
            <v>VIGENTE</v>
          </cell>
          <cell r="G47"/>
          <cell r="H47" t="str">
            <v>Antioquia</v>
          </cell>
          <cell r="I47"/>
          <cell r="J47"/>
          <cell r="K47" t="str">
            <v>Apartado</v>
          </cell>
          <cell r="L47" t="str">
            <v>Apartado-Antioquia</v>
          </cell>
          <cell r="M47" t="str">
            <v>373 FIP 2021</v>
          </cell>
          <cell r="N47" t="str">
            <v>DPS 2021</v>
          </cell>
          <cell r="O47">
            <v>44362</v>
          </cell>
          <cell r="P47">
            <v>44773</v>
          </cell>
          <cell r="Q47" t="str">
            <v>Construcción de pavimento rígido urbano en zonas de población vulnerable, victimas y desplazados del municipio de Apartado - Antioquía</v>
          </cell>
          <cell r="R47" t="str">
            <v>Vias y Transporte</v>
          </cell>
          <cell r="S47" t="str">
            <v>Vias Urbanas</v>
          </cell>
          <cell r="T47"/>
          <cell r="U47">
            <v>1</v>
          </cell>
          <cell r="V47"/>
          <cell r="W47"/>
          <cell r="X47"/>
          <cell r="Y47"/>
          <cell r="Z47">
            <v>2050150463</v>
          </cell>
          <cell r="AA47"/>
          <cell r="AB47">
            <v>2050150463</v>
          </cell>
          <cell r="AC47">
            <v>0</v>
          </cell>
          <cell r="AD47">
            <v>2050150463</v>
          </cell>
          <cell r="AE47"/>
          <cell r="AF47"/>
          <cell r="AG47">
            <v>0</v>
          </cell>
          <cell r="AH47">
            <v>2050150463</v>
          </cell>
          <cell r="AI47">
            <v>0</v>
          </cell>
          <cell r="AJ47">
            <v>2050150463</v>
          </cell>
          <cell r="AK47"/>
          <cell r="AL47"/>
          <cell r="AM47">
            <v>0.96450000000000002</v>
          </cell>
          <cell r="AN47">
            <v>0.73180000000000001</v>
          </cell>
          <cell r="AO47">
            <v>-0.23270000000000002</v>
          </cell>
          <cell r="AP47" t="str">
            <v>Suspendido</v>
          </cell>
          <cell r="AQ47" t="e">
            <v>#REF!</v>
          </cell>
          <cell r="AR47" t="e">
            <v>#N/A</v>
          </cell>
          <cell r="AS47" t="str">
            <v>-</v>
          </cell>
          <cell r="AT47"/>
          <cell r="AU47">
            <v>44596</v>
          </cell>
          <cell r="AV47">
            <v>44803</v>
          </cell>
          <cell r="AW47" t="e">
            <v>#REF!</v>
          </cell>
          <cell r="AX47">
            <v>9</v>
          </cell>
          <cell r="AY47"/>
          <cell r="AZ47">
            <v>9</v>
          </cell>
          <cell r="BA47"/>
          <cell r="BB47" t="str">
            <v>810 ML</v>
          </cell>
          <cell r="BC47"/>
          <cell r="BD47" t="str">
            <v>-</v>
          </cell>
          <cell r="BE47" t="str">
            <v>-</v>
          </cell>
          <cell r="BF47" t="str">
            <v>-</v>
          </cell>
          <cell r="BG47">
            <v>36201</v>
          </cell>
        </row>
        <row r="48">
          <cell r="C48" t="str">
            <v>20130052S0103-1</v>
          </cell>
          <cell r="D48" t="str">
            <v>Proyectos 2011 - 2020</v>
          </cell>
          <cell r="E48" t="str">
            <v>No Aplica</v>
          </cell>
          <cell r="F48" t="str">
            <v>CERRADO</v>
          </cell>
          <cell r="G48"/>
          <cell r="H48" t="str">
            <v>Antioquia</v>
          </cell>
          <cell r="I48">
            <v>5051</v>
          </cell>
          <cell r="J48">
            <v>6</v>
          </cell>
          <cell r="K48" t="str">
            <v>Arboletes</v>
          </cell>
          <cell r="L48" t="str">
            <v>Arboletes-Antioquia</v>
          </cell>
          <cell r="M48">
            <v>52</v>
          </cell>
          <cell r="N48" t="str">
            <v>DPS 2013</v>
          </cell>
          <cell r="O48"/>
          <cell r="P48"/>
          <cell r="Q48" t="str">
            <v>Construcción Del Estadio  De Fútbol Para El Municipio De Arboletes - Antioquia</v>
          </cell>
          <cell r="R48" t="str">
            <v>Espacio Público, Recreación Y Deporte</v>
          </cell>
          <cell r="S48"/>
          <cell r="T48"/>
          <cell r="U48"/>
          <cell r="V48" t="str">
            <v>Municipio</v>
          </cell>
          <cell r="W48"/>
          <cell r="X48" t="str">
            <v xml:space="preserve">Kennedy, Acevedo, La Granja, Nueva Esperanza, Bogotá I y II, La Floresta, Sector La Ye, Calle 20 de Julio </v>
          </cell>
          <cell r="Y48"/>
          <cell r="Z48">
            <v>3868116838</v>
          </cell>
          <cell r="AA48"/>
          <cell r="AB48">
            <v>3868116838</v>
          </cell>
          <cell r="AC48"/>
          <cell r="AD48">
            <v>3868116838</v>
          </cell>
          <cell r="AE48">
            <v>386811684</v>
          </cell>
          <cell r="AF48"/>
          <cell r="AG48">
            <v>386811684</v>
          </cell>
          <cell r="AH48">
            <v>4254928522</v>
          </cell>
          <cell r="AI48">
            <v>0</v>
          </cell>
          <cell r="AJ48">
            <v>4254928522</v>
          </cell>
          <cell r="AK48">
            <v>1</v>
          </cell>
          <cell r="AL48"/>
          <cell r="AM48">
            <v>1</v>
          </cell>
          <cell r="AN48">
            <v>1</v>
          </cell>
          <cell r="AO48">
            <v>0</v>
          </cell>
          <cell r="AP48" t="str">
            <v>En Liquidación</v>
          </cell>
          <cell r="AQ48" t="e">
            <v>#REF!</v>
          </cell>
          <cell r="AR48" t="e">
            <v>#N/A</v>
          </cell>
          <cell r="AS48" t="str">
            <v>Entregado el 24 de febrero de 2017.
El Convenio se encuentra en proceso de liquidación.</v>
          </cell>
          <cell r="AT48" t="str">
            <v>No Aplica</v>
          </cell>
          <cell r="AU48">
            <v>42227</v>
          </cell>
          <cell r="AV48">
            <v>42713</v>
          </cell>
          <cell r="AW48" t="e">
            <v>#REF!</v>
          </cell>
          <cell r="AX48"/>
          <cell r="AY48"/>
          <cell r="AZ48">
            <v>0</v>
          </cell>
          <cell r="BA48" t="str">
            <v>-</v>
          </cell>
          <cell r="BB48">
            <v>7500</v>
          </cell>
          <cell r="BC48"/>
          <cell r="BD48">
            <v>42276</v>
          </cell>
          <cell r="BE48">
            <v>42446</v>
          </cell>
          <cell r="BF48">
            <v>42790</v>
          </cell>
          <cell r="BG48">
            <v>38100</v>
          </cell>
        </row>
        <row r="49">
          <cell r="C49" t="str">
            <v>20130052S0271-1</v>
          </cell>
          <cell r="D49" t="str">
            <v>Proyectos 2011 - 2020</v>
          </cell>
          <cell r="E49" t="str">
            <v>No Aplica</v>
          </cell>
          <cell r="F49" t="str">
            <v>CERRADO</v>
          </cell>
          <cell r="G49"/>
          <cell r="H49" t="str">
            <v>Antioquia</v>
          </cell>
          <cell r="I49">
            <v>5051</v>
          </cell>
          <cell r="J49">
            <v>6</v>
          </cell>
          <cell r="K49" t="str">
            <v>Arboletes</v>
          </cell>
          <cell r="L49" t="str">
            <v>Arboletes-Antioquia</v>
          </cell>
          <cell r="M49">
            <v>52</v>
          </cell>
          <cell r="N49" t="str">
            <v>DPS 2013</v>
          </cell>
          <cell r="O49"/>
          <cell r="P49"/>
          <cell r="Q49" t="str">
            <v>Remodelación Del Parque Principal Del Municipio De Arboletes - Departamento De Antioquia</v>
          </cell>
          <cell r="R49" t="str">
            <v>Espacio Público, Recreación Y Deporte</v>
          </cell>
          <cell r="S49"/>
          <cell r="T49"/>
          <cell r="U49"/>
          <cell r="V49" t="str">
            <v>Municipio</v>
          </cell>
          <cell r="W49"/>
          <cell r="X49" t="str">
            <v>Miramar, Delicias, La Esperanza, Calle 20 de Julio</v>
          </cell>
          <cell r="Y49"/>
          <cell r="Z49">
            <v>2000943137</v>
          </cell>
          <cell r="AA49"/>
          <cell r="AB49">
            <v>2000943137</v>
          </cell>
          <cell r="AC49"/>
          <cell r="AD49">
            <v>2000943137</v>
          </cell>
          <cell r="AE49">
            <v>200094314</v>
          </cell>
          <cell r="AF49"/>
          <cell r="AG49">
            <v>200094314</v>
          </cell>
          <cell r="AH49">
            <v>2201037451</v>
          </cell>
          <cell r="AI49">
            <v>0</v>
          </cell>
          <cell r="AJ49">
            <v>2201037451</v>
          </cell>
          <cell r="AK49">
            <v>0.98970000000000002</v>
          </cell>
          <cell r="AL49"/>
          <cell r="AM49">
            <v>1</v>
          </cell>
          <cell r="AN49">
            <v>1</v>
          </cell>
          <cell r="AO49">
            <v>0</v>
          </cell>
          <cell r="AP49" t="str">
            <v>En Liquidación</v>
          </cell>
          <cell r="AQ49" t="e">
            <v>#REF!</v>
          </cell>
          <cell r="AR49" t="e">
            <v>#N/A</v>
          </cell>
          <cell r="AS49" t="str">
            <v>Entregado en Mayo de 2016..
El Convenio se encuentra en proceso de liquidación.</v>
          </cell>
          <cell r="AT49" t="str">
            <v>No Aplica</v>
          </cell>
          <cell r="AU49">
            <v>42227</v>
          </cell>
          <cell r="AV49">
            <v>42439</v>
          </cell>
          <cell r="AW49" t="e">
            <v>#REF!</v>
          </cell>
          <cell r="AX49"/>
          <cell r="AY49"/>
          <cell r="AZ49">
            <v>0</v>
          </cell>
          <cell r="BA49" t="str">
            <v>-</v>
          </cell>
          <cell r="BB49">
            <v>3705</v>
          </cell>
          <cell r="BC49"/>
          <cell r="BD49">
            <v>42276</v>
          </cell>
          <cell r="BE49">
            <v>42447</v>
          </cell>
          <cell r="BF49">
            <v>42509</v>
          </cell>
          <cell r="BG49">
            <v>15887</v>
          </cell>
        </row>
        <row r="50">
          <cell r="C50" t="str">
            <v>20130052V0009-1</v>
          </cell>
          <cell r="D50" t="str">
            <v>Proyectos 2011 - 2020</v>
          </cell>
          <cell r="E50" t="str">
            <v>No Aplica</v>
          </cell>
          <cell r="F50" t="str">
            <v>CERRADO</v>
          </cell>
          <cell r="G50"/>
          <cell r="H50" t="str">
            <v>Antioquia</v>
          </cell>
          <cell r="I50">
            <v>5051</v>
          </cell>
          <cell r="J50">
            <v>6</v>
          </cell>
          <cell r="K50" t="str">
            <v>Arboletes</v>
          </cell>
          <cell r="L50" t="str">
            <v>Arboletes-Antioquia</v>
          </cell>
          <cell r="M50">
            <v>52</v>
          </cell>
          <cell r="N50" t="str">
            <v>DPS 2013</v>
          </cell>
          <cell r="O50"/>
          <cell r="P50"/>
          <cell r="Q50" t="str">
            <v>Mejoramiento De Los Tramos Viales La Candelaria Santafe De Las Platas Platas Del Medio Y Santafe De Las Platas El Volcan En El Municipio De Arboletes - Antioquia</v>
          </cell>
          <cell r="R50" t="str">
            <v>Vías Red Terciaria</v>
          </cell>
          <cell r="S50"/>
          <cell r="T50"/>
          <cell r="U50"/>
          <cell r="V50" t="str">
            <v>Municipio</v>
          </cell>
          <cell r="W50"/>
          <cell r="X50" t="str">
            <v>Santafé de Las Platas</v>
          </cell>
          <cell r="Y50"/>
          <cell r="Z50">
            <v>935046395</v>
          </cell>
          <cell r="AA50"/>
          <cell r="AB50">
            <v>935046395</v>
          </cell>
          <cell r="AC50"/>
          <cell r="AD50">
            <v>935046395</v>
          </cell>
          <cell r="AE50">
            <v>93504640</v>
          </cell>
          <cell r="AF50"/>
          <cell r="AG50">
            <v>93504640</v>
          </cell>
          <cell r="AH50">
            <v>1028551035</v>
          </cell>
          <cell r="AI50">
            <v>0</v>
          </cell>
          <cell r="AJ50">
            <v>1028551035</v>
          </cell>
          <cell r="AK50">
            <v>1</v>
          </cell>
          <cell r="AL50"/>
          <cell r="AM50">
            <v>1</v>
          </cell>
          <cell r="AN50">
            <v>1</v>
          </cell>
          <cell r="AO50">
            <v>0</v>
          </cell>
          <cell r="AP50" t="str">
            <v>En Liquidación</v>
          </cell>
          <cell r="AQ50" t="e">
            <v>#REF!</v>
          </cell>
          <cell r="AR50" t="e">
            <v>#N/A</v>
          </cell>
          <cell r="AS50" t="str">
            <v>ESTADO: Entregado en agosto de 2016. 
El Convenio se encuentra en proceso de liquidación.</v>
          </cell>
          <cell r="AT50" t="str">
            <v>No Aplica</v>
          </cell>
          <cell r="AU50">
            <v>42268</v>
          </cell>
          <cell r="AV50">
            <v>42480</v>
          </cell>
          <cell r="AW50" t="e">
            <v>#REF!</v>
          </cell>
          <cell r="AX50"/>
          <cell r="AY50"/>
          <cell r="AZ50">
            <v>0</v>
          </cell>
          <cell r="BA50" t="str">
            <v>-</v>
          </cell>
          <cell r="BB50">
            <v>1</v>
          </cell>
          <cell r="BC50"/>
          <cell r="BD50">
            <v>42276</v>
          </cell>
          <cell r="BE50">
            <v>42446</v>
          </cell>
          <cell r="BF50">
            <v>42592</v>
          </cell>
          <cell r="BG50">
            <v>3581</v>
          </cell>
        </row>
        <row r="51">
          <cell r="C51" t="str">
            <v>20140141M0003-1</v>
          </cell>
          <cell r="D51" t="str">
            <v>Proyectos 2011 - 2020</v>
          </cell>
          <cell r="E51" t="str">
            <v>POR FUERA DE LOS 1010</v>
          </cell>
          <cell r="F51" t="str">
            <v>VIGENTE</v>
          </cell>
          <cell r="G51"/>
          <cell r="H51" t="str">
            <v>Antioquia</v>
          </cell>
          <cell r="I51">
            <v>5051</v>
          </cell>
          <cell r="J51">
            <v>6</v>
          </cell>
          <cell r="K51" t="str">
            <v>Arboletes</v>
          </cell>
          <cell r="L51" t="str">
            <v>Arboletes-Antioquia</v>
          </cell>
          <cell r="M51">
            <v>141</v>
          </cell>
          <cell r="N51" t="str">
            <v>DPS 2014</v>
          </cell>
          <cell r="O51"/>
          <cell r="P51"/>
          <cell r="Q51" t="str">
            <v>Mejoramiento De Las Condiciones De Habitabilidad En El Municipio De Arboletes  - Antioquia</v>
          </cell>
          <cell r="R51" t="str">
            <v>Mejoramiento Condiciones de Habitabilidad</v>
          </cell>
          <cell r="S51"/>
          <cell r="T51"/>
          <cell r="U51"/>
          <cell r="V51" t="str">
            <v>Municipio</v>
          </cell>
          <cell r="W51"/>
          <cell r="X51" t="str">
            <v xml:space="preserve">VEREDAS: PAJILLAL, CANIME CAMPESINO, PLATAS ARRIBA, GUAIMARO, ALTOS DE PAJILLAL </v>
          </cell>
          <cell r="Y51"/>
          <cell r="Z51">
            <v>1545454546</v>
          </cell>
          <cell r="AA51"/>
          <cell r="AB51">
            <v>1545454546</v>
          </cell>
          <cell r="AC51"/>
          <cell r="AD51">
            <v>1545454546</v>
          </cell>
          <cell r="AE51">
            <v>278181818</v>
          </cell>
          <cell r="AF51"/>
          <cell r="AG51">
            <v>278181818</v>
          </cell>
          <cell r="AH51">
            <v>1823636364</v>
          </cell>
          <cell r="AI51">
            <v>0</v>
          </cell>
          <cell r="AJ51">
            <v>1823636364</v>
          </cell>
          <cell r="AK51">
            <v>0.99990000000000001</v>
          </cell>
          <cell r="AL51"/>
          <cell r="AM51">
            <v>1</v>
          </cell>
          <cell r="AN51">
            <v>1</v>
          </cell>
          <cell r="AO51">
            <v>0</v>
          </cell>
          <cell r="AP51" t="str">
            <v>Entregado A Municipio</v>
          </cell>
          <cell r="AQ51" t="e">
            <v>#REF!</v>
          </cell>
          <cell r="AR51" t="e">
            <v>#N/A</v>
          </cell>
          <cell r="AS51" t="str">
            <v>Numero de MCH: 170
Entregada 27 de noviembre de 2017.
* Se revisó entrega de informe final de interventoría, dando como resultado el fantalte de varios documentos, entre los mas importantes toda la documentación legal y de seguridad social de interventoría y el faltante de 91 actas de vecindad para la verificación de construcción y entrega a satisfacción de la obra. 
* Se envió solicitud de complemento de información a la interventoría INTERFA en la fecha 05/03/2019
El convenio está en proceso de liquidación</v>
          </cell>
          <cell r="AT51"/>
          <cell r="AU51">
            <v>42345</v>
          </cell>
          <cell r="AV51">
            <v>42836</v>
          </cell>
          <cell r="AW51" t="e">
            <v>#REF!</v>
          </cell>
          <cell r="AX51"/>
          <cell r="AY51"/>
          <cell r="AZ51">
            <v>0</v>
          </cell>
          <cell r="BA51" t="str">
            <v>-</v>
          </cell>
          <cell r="BB51" t="str">
            <v>170  Viviendas</v>
          </cell>
          <cell r="BC51"/>
          <cell r="BD51">
            <v>42359</v>
          </cell>
          <cell r="BE51">
            <v>42620</v>
          </cell>
          <cell r="BF51">
            <v>43067</v>
          </cell>
          <cell r="BG51">
            <v>680</v>
          </cell>
        </row>
        <row r="52">
          <cell r="C52" t="str">
            <v>20150282M3056-1</v>
          </cell>
          <cell r="D52" t="str">
            <v>Proyectos 2011 - 2020</v>
          </cell>
          <cell r="E52" t="str">
            <v>No Aplica</v>
          </cell>
          <cell r="F52" t="str">
            <v>CERRADO</v>
          </cell>
          <cell r="G52"/>
          <cell r="H52" t="str">
            <v>Antioquia</v>
          </cell>
          <cell r="I52">
            <v>5051</v>
          </cell>
          <cell r="J52">
            <v>6</v>
          </cell>
          <cell r="K52" t="str">
            <v>Arboletes</v>
          </cell>
          <cell r="L52" t="str">
            <v>Arboletes-Antioquia</v>
          </cell>
          <cell r="M52">
            <v>282</v>
          </cell>
          <cell r="N52" t="str">
            <v>DPS 2015</v>
          </cell>
          <cell r="O52"/>
          <cell r="P52"/>
          <cell r="Q52" t="str">
            <v xml:space="preserve">Mejoramiento De Las Condiciones De Habitabilidad Del Municipio De Arboletes Antioquia </v>
          </cell>
          <cell r="R52" t="str">
            <v>Mejoramiento Condiciones de Habitabilidad</v>
          </cell>
          <cell r="S52"/>
          <cell r="T52"/>
          <cell r="U52"/>
          <cell r="V52" t="str">
            <v>Municipio</v>
          </cell>
          <cell r="W52"/>
          <cell r="X52" t="str">
            <v xml:space="preserve">Cabecera Municipal </v>
          </cell>
          <cell r="Y52"/>
          <cell r="Z52">
            <v>446428572</v>
          </cell>
          <cell r="AA52"/>
          <cell r="AB52">
            <v>446428572</v>
          </cell>
          <cell r="AC52"/>
          <cell r="AD52">
            <v>446428572</v>
          </cell>
          <cell r="AE52">
            <v>80357143</v>
          </cell>
          <cell r="AF52"/>
          <cell r="AG52">
            <v>80357143</v>
          </cell>
          <cell r="AH52">
            <v>526785715</v>
          </cell>
          <cell r="AI52">
            <v>0</v>
          </cell>
          <cell r="AJ52">
            <v>526785715</v>
          </cell>
          <cell r="AK52">
            <v>1</v>
          </cell>
          <cell r="AL52"/>
          <cell r="AM52">
            <v>1</v>
          </cell>
          <cell r="AN52">
            <v>1</v>
          </cell>
          <cell r="AO52">
            <v>0</v>
          </cell>
          <cell r="AP52" t="str">
            <v>Liquidado</v>
          </cell>
          <cell r="AQ52" t="e">
            <v>#REF!</v>
          </cell>
          <cell r="AR52" t="e">
            <v>#N/A</v>
          </cell>
          <cell r="AS52" t="str">
            <v>Liquidado el 29 de diciembre 2021.</v>
          </cell>
          <cell r="AT52"/>
          <cell r="AU52">
            <v>42872</v>
          </cell>
          <cell r="AV52">
            <v>43281</v>
          </cell>
          <cell r="AW52" t="e">
            <v>#REF!</v>
          </cell>
          <cell r="AX52"/>
          <cell r="AY52"/>
          <cell r="AZ52">
            <v>0</v>
          </cell>
          <cell r="BA52" t="str">
            <v>-</v>
          </cell>
          <cell r="BB52" t="str">
            <v>67  Viviendas</v>
          </cell>
          <cell r="BC52"/>
          <cell r="BD52">
            <v>42874</v>
          </cell>
          <cell r="BE52">
            <v>43448</v>
          </cell>
          <cell r="BF52">
            <v>43448</v>
          </cell>
          <cell r="BG52">
            <v>268</v>
          </cell>
        </row>
        <row r="53">
          <cell r="C53" t="str">
            <v>20150282V3114-1</v>
          </cell>
          <cell r="D53" t="str">
            <v>Proyectos 2011 - 2020</v>
          </cell>
          <cell r="E53" t="str">
            <v>No Aplica</v>
          </cell>
          <cell r="F53" t="str">
            <v>CERRADO</v>
          </cell>
          <cell r="G53"/>
          <cell r="H53" t="str">
            <v>Antioquia</v>
          </cell>
          <cell r="I53">
            <v>5051</v>
          </cell>
          <cell r="J53">
            <v>6</v>
          </cell>
          <cell r="K53" t="str">
            <v>Arboletes</v>
          </cell>
          <cell r="L53" t="str">
            <v>Arboletes-Antioquia</v>
          </cell>
          <cell r="M53">
            <v>282</v>
          </cell>
          <cell r="N53" t="str">
            <v>DPS 2015</v>
          </cell>
          <cell r="O53"/>
          <cell r="P53"/>
          <cell r="Q53" t="str">
            <v>Construcción De Pavimento Rígido En Concreto Hidráulico En La Carrera 17 Entre Calles 23 Y 26 Municipio De Arboletes Antioquia</v>
          </cell>
          <cell r="R53" t="str">
            <v>Vías Urbanas</v>
          </cell>
          <cell r="S53"/>
          <cell r="T53"/>
          <cell r="U53"/>
          <cell r="V53" t="str">
            <v>Municipio</v>
          </cell>
          <cell r="W53"/>
          <cell r="X53" t="str">
            <v xml:space="preserve"> carrera 17 entre calles 23 y 26</v>
          </cell>
          <cell r="Y53"/>
          <cell r="Z53">
            <v>495370371</v>
          </cell>
          <cell r="AA53"/>
          <cell r="AB53">
            <v>495370371</v>
          </cell>
          <cell r="AC53"/>
          <cell r="AD53">
            <v>495370371</v>
          </cell>
          <cell r="AE53">
            <v>49537037</v>
          </cell>
          <cell r="AF53"/>
          <cell r="AG53">
            <v>49537037</v>
          </cell>
          <cell r="AH53">
            <v>544907408</v>
          </cell>
          <cell r="AI53">
            <v>0</v>
          </cell>
          <cell r="AJ53">
            <v>544907408</v>
          </cell>
          <cell r="AK53">
            <v>1</v>
          </cell>
          <cell r="AL53"/>
          <cell r="AM53">
            <v>1</v>
          </cell>
          <cell r="AN53">
            <v>1</v>
          </cell>
          <cell r="AO53">
            <v>0</v>
          </cell>
          <cell r="AP53" t="str">
            <v>Liquidado</v>
          </cell>
          <cell r="AQ53" t="e">
            <v>#REF!</v>
          </cell>
          <cell r="AR53" t="e">
            <v>#N/A</v>
          </cell>
          <cell r="AS53" t="str">
            <v>Liquidado el 29 de diciembre 2021.</v>
          </cell>
          <cell r="AT53" t="str">
            <v>No Aplica</v>
          </cell>
          <cell r="AU53">
            <v>42682</v>
          </cell>
          <cell r="AV53">
            <v>42906</v>
          </cell>
          <cell r="AW53" t="e">
            <v>#REF!</v>
          </cell>
          <cell r="AX53"/>
          <cell r="AY53"/>
          <cell r="AZ53">
            <v>0</v>
          </cell>
          <cell r="BA53" t="str">
            <v>-</v>
          </cell>
          <cell r="BB53" t="str">
            <v>0.40 Km</v>
          </cell>
          <cell r="BC53"/>
          <cell r="BD53">
            <v>42699</v>
          </cell>
          <cell r="BE53">
            <v>42794</v>
          </cell>
          <cell r="BF53">
            <v>42979</v>
          </cell>
          <cell r="BG53" t="str">
            <v xml:space="preserve">1152
</v>
          </cell>
        </row>
        <row r="54">
          <cell r="C54" t="str">
            <v>20160276V5187-1</v>
          </cell>
          <cell r="D54" t="str">
            <v>Proyectos 2011 - 2020</v>
          </cell>
          <cell r="E54" t="str">
            <v>No Aplica</v>
          </cell>
          <cell r="F54" t="str">
            <v>CERRADO</v>
          </cell>
          <cell r="G54"/>
          <cell r="H54" t="str">
            <v>Antioquia</v>
          </cell>
          <cell r="I54">
            <v>5051</v>
          </cell>
          <cell r="J54">
            <v>6</v>
          </cell>
          <cell r="K54" t="str">
            <v>Arboletes</v>
          </cell>
          <cell r="L54" t="str">
            <v>Arboletes-Antioquia</v>
          </cell>
          <cell r="M54">
            <v>276</v>
          </cell>
          <cell r="N54" t="str">
            <v>DPS 2016</v>
          </cell>
          <cell r="O54"/>
          <cell r="P54"/>
          <cell r="Q54" t="str">
            <v>Construcción De Pavimento En Concreto Rigido En El Barrio Miramar, En El Casco Urbano Del Municipio De Arboletes  - Antioquia</v>
          </cell>
          <cell r="R54" t="str">
            <v>Vías Urbanas</v>
          </cell>
          <cell r="S54"/>
          <cell r="T54"/>
          <cell r="U54"/>
          <cell r="V54" t="str">
            <v>Municipio</v>
          </cell>
          <cell r="W54"/>
          <cell r="X54" t="str">
            <v>Barrio Miramar</v>
          </cell>
          <cell r="Y54"/>
          <cell r="Z54">
            <v>1869158878</v>
          </cell>
          <cell r="AA54"/>
          <cell r="AB54">
            <v>1869158878</v>
          </cell>
          <cell r="AC54"/>
          <cell r="AD54">
            <v>1869158878</v>
          </cell>
          <cell r="AE54">
            <v>186915888</v>
          </cell>
          <cell r="AF54"/>
          <cell r="AG54">
            <v>186915888</v>
          </cell>
          <cell r="AH54">
            <v>2056074766</v>
          </cell>
          <cell r="AI54">
            <v>0</v>
          </cell>
          <cell r="AJ54">
            <v>2056074766</v>
          </cell>
          <cell r="AK54">
            <v>1</v>
          </cell>
          <cell r="AL54"/>
          <cell r="AM54">
            <v>1</v>
          </cell>
          <cell r="AN54">
            <v>1</v>
          </cell>
          <cell r="AO54">
            <v>0</v>
          </cell>
          <cell r="AP54" t="str">
            <v>Liquidado</v>
          </cell>
          <cell r="AQ54" t="e">
            <v>#REF!</v>
          </cell>
          <cell r="AR54" t="e">
            <v>#N/A</v>
          </cell>
          <cell r="AS54" t="str">
            <v>PROYECTO LIQUIDADO
Acta de Liquidación del 18 de marzo de 2021</v>
          </cell>
          <cell r="AT54" t="str">
            <v>No Aplica</v>
          </cell>
          <cell r="AU54">
            <v>43040</v>
          </cell>
          <cell r="AV54">
            <v>43221</v>
          </cell>
          <cell r="AW54" t="e">
            <v>#REF!</v>
          </cell>
          <cell r="AX54"/>
          <cell r="AY54"/>
          <cell r="AZ54">
            <v>0</v>
          </cell>
          <cell r="BA54" t="str">
            <v>-</v>
          </cell>
          <cell r="BB54" t="str">
            <v>0,458 Km</v>
          </cell>
          <cell r="BC54"/>
          <cell r="BD54">
            <v>43076</v>
          </cell>
          <cell r="BE54">
            <v>43174</v>
          </cell>
          <cell r="BF54">
            <v>43279</v>
          </cell>
          <cell r="BG54">
            <v>1687</v>
          </cell>
        </row>
        <row r="55">
          <cell r="C55" t="str">
            <v>20170364V9860-1</v>
          </cell>
          <cell r="D55" t="str">
            <v>Proyectos 2011 - 2020</v>
          </cell>
          <cell r="E55" t="str">
            <v>ANTES 2018</v>
          </cell>
          <cell r="F55" t="str">
            <v>VIGENTE</v>
          </cell>
          <cell r="G55"/>
          <cell r="H55" t="str">
            <v>Antioquia</v>
          </cell>
          <cell r="I55">
            <v>5051</v>
          </cell>
          <cell r="J55">
            <v>6</v>
          </cell>
          <cell r="K55" t="str">
            <v>Arboletes</v>
          </cell>
          <cell r="L55" t="str">
            <v>Arboletes-Antioquia</v>
          </cell>
          <cell r="M55">
            <v>364</v>
          </cell>
          <cell r="N55" t="str">
            <v>DPS 2017</v>
          </cell>
          <cell r="O55"/>
          <cell r="P55"/>
          <cell r="Q55" t="str">
            <v xml:space="preserve"> Construcción De Pavimento Rígido En Concreto Hidráulico En El Barrio Las Marias (Carrera 19 Entre Calle 26 Y Carrera 25A) Y El Barrio Villa Luz (Carrera 27A Entre Calles 27 Y 29, Calle 29 Entre Carreras 26 Y 27A. Calle 27 Entre Carreras 27A Y 29- Calle 28 Entre Carrreas 27A-29) Del Municipio De Arboletes - Antioquia</v>
          </cell>
          <cell r="R55" t="str">
            <v>Vías Urbanas</v>
          </cell>
          <cell r="S55"/>
          <cell r="T55"/>
          <cell r="U55"/>
          <cell r="V55" t="str">
            <v>Municipio</v>
          </cell>
          <cell r="W55"/>
          <cell r="X55" t="str">
            <v>Las marias y villaluz</v>
          </cell>
          <cell r="Y55"/>
          <cell r="Z55">
            <v>1901332320</v>
          </cell>
          <cell r="AA55"/>
          <cell r="AB55">
            <v>1901332320</v>
          </cell>
          <cell r="AC55"/>
          <cell r="AD55">
            <v>1901332320</v>
          </cell>
          <cell r="AE55">
            <v>190133232</v>
          </cell>
          <cell r="AF55"/>
          <cell r="AG55">
            <v>190133232</v>
          </cell>
          <cell r="AH55">
            <v>2091465552</v>
          </cell>
          <cell r="AI55">
            <v>0</v>
          </cell>
          <cell r="AJ55">
            <v>2091465552</v>
          </cell>
          <cell r="AK55">
            <v>1</v>
          </cell>
          <cell r="AL55"/>
          <cell r="AM55">
            <v>1</v>
          </cell>
          <cell r="AN55">
            <v>1</v>
          </cell>
          <cell r="AO55">
            <v>0</v>
          </cell>
          <cell r="AP55" t="str">
            <v>Entregado A Municipio</v>
          </cell>
          <cell r="AQ55" t="e">
            <v>#REF!</v>
          </cell>
          <cell r="AR55" t="e">
            <v>#N/A</v>
          </cell>
          <cell r="AS55" t="str">
            <v>PROYECTO ENTREGADO
Terminado y entregado al municipio el 29 de mayo de 2020 mediante Acta de Entrega de Obra y Compromiso de Sostenibilidad.</v>
          </cell>
          <cell r="AT55" t="str">
            <v>No Aplica</v>
          </cell>
          <cell r="AU55">
            <v>43620</v>
          </cell>
          <cell r="AV55">
            <v>43813</v>
          </cell>
          <cell r="AW55" t="e">
            <v>#REF!</v>
          </cell>
          <cell r="AX55"/>
          <cell r="AY55"/>
          <cell r="AZ55">
            <v>0</v>
          </cell>
          <cell r="BA55" t="str">
            <v>-</v>
          </cell>
          <cell r="BB55" t="str">
            <v>679,48 ml</v>
          </cell>
          <cell r="BC55"/>
          <cell r="BD55">
            <v>43676</v>
          </cell>
          <cell r="BE55">
            <v>43676</v>
          </cell>
          <cell r="BF55">
            <v>43980</v>
          </cell>
          <cell r="BG55">
            <v>2235</v>
          </cell>
        </row>
        <row r="56">
          <cell r="C56" t="str">
            <v>20170373S4591-1</v>
          </cell>
          <cell r="D56" t="str">
            <v>Proyectos 2011 - 2020</v>
          </cell>
          <cell r="E56" t="str">
            <v>ANTES 2018</v>
          </cell>
          <cell r="F56" t="str">
            <v>VIGENTE</v>
          </cell>
          <cell r="G56"/>
          <cell r="H56" t="str">
            <v>Antioquia</v>
          </cell>
          <cell r="I56">
            <v>5051</v>
          </cell>
          <cell r="J56">
            <v>6</v>
          </cell>
          <cell r="K56" t="str">
            <v>Arboletes</v>
          </cell>
          <cell r="L56" t="str">
            <v>Arboletes-Antioquia</v>
          </cell>
          <cell r="M56">
            <v>373</v>
          </cell>
          <cell r="N56" t="str">
            <v>DPS 2017</v>
          </cell>
          <cell r="O56"/>
          <cell r="P56"/>
          <cell r="Q56" t="str">
            <v>Construcción De Placa Deportiva Cubierta En El Corregimiento De Santa Fe De Las Platas, Municipio De Arboletes - Antioquia</v>
          </cell>
          <cell r="R56" t="str">
            <v>Espacio Público, Recreación Y Deporte</v>
          </cell>
          <cell r="S56"/>
          <cell r="T56"/>
          <cell r="U56"/>
          <cell r="V56" t="str">
            <v>Municipio</v>
          </cell>
          <cell r="W56" t="str">
            <v>Rural</v>
          </cell>
          <cell r="X56" t="str">
            <v>Corregimiento Santafe de las Platas</v>
          </cell>
          <cell r="Y56"/>
          <cell r="Z56">
            <v>2290260331</v>
          </cell>
          <cell r="AA56"/>
          <cell r="AB56">
            <v>2290260331</v>
          </cell>
          <cell r="AC56"/>
          <cell r="AD56">
            <v>2290260331</v>
          </cell>
          <cell r="AE56">
            <v>229026033.10000002</v>
          </cell>
          <cell r="AF56"/>
          <cell r="AG56">
            <v>229026033.10000002</v>
          </cell>
          <cell r="AH56">
            <v>2519286364.0999999</v>
          </cell>
          <cell r="AI56">
            <v>0</v>
          </cell>
          <cell r="AJ56">
            <v>2519286364.0999999</v>
          </cell>
          <cell r="AK56">
            <v>1</v>
          </cell>
          <cell r="AL56"/>
          <cell r="AM56">
            <v>1</v>
          </cell>
          <cell r="AN56">
            <v>1</v>
          </cell>
          <cell r="AO56">
            <v>0</v>
          </cell>
          <cell r="AP56" t="str">
            <v>Entregado A Municipio</v>
          </cell>
          <cell r="AQ56" t="e">
            <v>#REF!</v>
          </cell>
          <cell r="AR56" t="e">
            <v>#N/A</v>
          </cell>
          <cell r="AS56" t="str">
            <v>Proyecto terminado y recibido por el ET, para lo cual se realizó av3 el 29-abr-2022.</v>
          </cell>
          <cell r="AT56" t="str">
            <v>No Aplica</v>
          </cell>
          <cell r="AU56">
            <v>43656</v>
          </cell>
          <cell r="AV56">
            <v>44267</v>
          </cell>
          <cell r="AW56" t="e">
            <v>#REF!</v>
          </cell>
          <cell r="AX56"/>
          <cell r="AY56"/>
          <cell r="AZ56">
            <v>0</v>
          </cell>
          <cell r="BA56" t="str">
            <v>-</v>
          </cell>
          <cell r="BB56" t="str">
            <v>3761,00 m2</v>
          </cell>
          <cell r="BC56"/>
          <cell r="BD56">
            <v>43791</v>
          </cell>
          <cell r="BE56">
            <v>44680</v>
          </cell>
          <cell r="BF56">
            <v>44680</v>
          </cell>
          <cell r="BG56">
            <v>450</v>
          </cell>
        </row>
        <row r="57">
          <cell r="C57" t="str">
            <v>20170532V8384-1</v>
          </cell>
          <cell r="D57" t="str">
            <v>Proyectos 2011 - 2020</v>
          </cell>
          <cell r="E57" t="str">
            <v>ANTES 2018</v>
          </cell>
          <cell r="F57" t="str">
            <v>VIGENTE</v>
          </cell>
          <cell r="G57"/>
          <cell r="H57" t="str">
            <v>Antioquia</v>
          </cell>
          <cell r="I57">
            <v>5051</v>
          </cell>
          <cell r="J57">
            <v>6</v>
          </cell>
          <cell r="K57" t="str">
            <v>Arboletes</v>
          </cell>
          <cell r="L57" t="str">
            <v>Arboletes-Antioquia</v>
          </cell>
          <cell r="M57">
            <v>532</v>
          </cell>
          <cell r="N57" t="str">
            <v>DPS 2017</v>
          </cell>
          <cell r="O57"/>
          <cell r="P57"/>
          <cell r="Q57" t="str">
            <v>Construcción De Pavimento En Concreto Rígido En El Casco Urbano Del Municipio De Arboletes - Antioquia</v>
          </cell>
          <cell r="R57" t="str">
            <v>Vías Urbanas</v>
          </cell>
          <cell r="S57"/>
          <cell r="T57"/>
          <cell r="U57"/>
          <cell r="V57" t="str">
            <v>Municipio</v>
          </cell>
          <cell r="W57"/>
          <cell r="X57" t="str">
            <v>Barrio Acevedo, Pambele, La granja, San Agustin y de interes prioritario como Villa Diana</v>
          </cell>
          <cell r="Y57"/>
          <cell r="Z57">
            <v>4859813083</v>
          </cell>
          <cell r="AA57"/>
          <cell r="AB57">
            <v>4859813083</v>
          </cell>
          <cell r="AC57"/>
          <cell r="AD57">
            <v>4859813083</v>
          </cell>
          <cell r="AE57">
            <v>485981308</v>
          </cell>
          <cell r="AF57"/>
          <cell r="AG57">
            <v>485981308</v>
          </cell>
          <cell r="AH57">
            <v>5345794391</v>
          </cell>
          <cell r="AI57">
            <v>0</v>
          </cell>
          <cell r="AJ57">
            <v>5345794391</v>
          </cell>
          <cell r="AK57">
            <v>1</v>
          </cell>
          <cell r="AL57"/>
          <cell r="AM57">
            <v>1</v>
          </cell>
          <cell r="AN57">
            <v>1</v>
          </cell>
          <cell r="AO57">
            <v>0</v>
          </cell>
          <cell r="AP57" t="str">
            <v>Entregado A Municipio</v>
          </cell>
          <cell r="AQ57" t="e">
            <v>#REF!</v>
          </cell>
          <cell r="AR57" t="e">
            <v>#N/A</v>
          </cell>
          <cell r="AS57" t="str">
            <v>PROYECTO ENTREGADO
Proyecto entregado a la Entidad Territorial el 21/11/2019, cuenta con Acta de Entrega de Obra y Compromiso de Sostenibilidad.
El 11/11/2021 con las subsanaciones presentadas por la interventoría se aprueba por parte de la supervisión el informe final mediante certificado de entrega y suficiencia.</v>
          </cell>
          <cell r="AT57" t="str">
            <v>No Aplica</v>
          </cell>
          <cell r="AU57">
            <v>43605</v>
          </cell>
          <cell r="AV57">
            <v>43735</v>
          </cell>
          <cell r="AW57" t="e">
            <v>#REF!</v>
          </cell>
          <cell r="AX57"/>
          <cell r="AY57"/>
          <cell r="AZ57">
            <v>0</v>
          </cell>
          <cell r="BA57" t="str">
            <v>-</v>
          </cell>
          <cell r="BB57" t="str">
            <v>1389,00 ml</v>
          </cell>
          <cell r="BC57"/>
          <cell r="BD57">
            <v>43676</v>
          </cell>
          <cell r="BE57">
            <v>43676</v>
          </cell>
          <cell r="BF57">
            <v>43790</v>
          </cell>
          <cell r="BG57">
            <v>6748</v>
          </cell>
        </row>
        <row r="58">
          <cell r="C58" t="str">
            <v>E-2020-2203-250238</v>
          </cell>
          <cell r="D58" t="str">
            <v>CV 001-2020</v>
          </cell>
          <cell r="E58" t="str">
            <v>2018-2022</v>
          </cell>
          <cell r="F58" t="str">
            <v>VIGENTE</v>
          </cell>
          <cell r="G58"/>
          <cell r="H58" t="str">
            <v>Antioquia</v>
          </cell>
          <cell r="I58"/>
          <cell r="J58"/>
          <cell r="K58" t="str">
            <v>Arboletes</v>
          </cell>
          <cell r="L58" t="str">
            <v>Arboletes-Antioquia</v>
          </cell>
          <cell r="M58" t="str">
            <v>450 FIP 2021</v>
          </cell>
          <cell r="N58" t="str">
            <v>DPS 2021</v>
          </cell>
          <cell r="O58">
            <v>44411</v>
          </cell>
          <cell r="P58">
            <v>44773</v>
          </cell>
          <cell r="Q58" t="str">
            <v>Construcción De Plaza De Mercado Del Municipio De Arboletes - Antioquía</v>
          </cell>
          <cell r="R58" t="str">
            <v>Social Comunitario</v>
          </cell>
          <cell r="S58" t="str">
            <v>Plaza de Mercado</v>
          </cell>
          <cell r="T58"/>
          <cell r="U58">
            <v>1</v>
          </cell>
          <cell r="V58"/>
          <cell r="W58"/>
          <cell r="X58"/>
          <cell r="Y58"/>
          <cell r="Z58">
            <v>6673502753</v>
          </cell>
          <cell r="AA58"/>
          <cell r="AB58">
            <v>6673502753</v>
          </cell>
          <cell r="AC58">
            <v>0</v>
          </cell>
          <cell r="AD58">
            <v>6673502753</v>
          </cell>
          <cell r="AE58"/>
          <cell r="AF58"/>
          <cell r="AG58">
            <v>0</v>
          </cell>
          <cell r="AH58">
            <v>6673502753</v>
          </cell>
          <cell r="AI58">
            <v>0</v>
          </cell>
          <cell r="AJ58">
            <v>6673502753</v>
          </cell>
          <cell r="AK58"/>
          <cell r="AL58"/>
          <cell r="AM58">
            <v>0.27510000000000001</v>
          </cell>
          <cell r="AN58">
            <v>0.13</v>
          </cell>
          <cell r="AO58">
            <v>-0.14510000000000001</v>
          </cell>
          <cell r="AP58" t="str">
            <v>En Ejecución</v>
          </cell>
          <cell r="AQ58" t="e">
            <v>#REF!</v>
          </cell>
          <cell r="AR58" t="e">
            <v>#N/A</v>
          </cell>
          <cell r="AS58" t="str">
            <v>-</v>
          </cell>
          <cell r="AT58"/>
          <cell r="AU58">
            <v>44642</v>
          </cell>
          <cell r="AV58">
            <v>45007</v>
          </cell>
          <cell r="AW58" t="e">
            <v>#REF!</v>
          </cell>
          <cell r="AX58">
            <v>15</v>
          </cell>
          <cell r="AY58"/>
          <cell r="AZ58">
            <v>15</v>
          </cell>
          <cell r="BA58"/>
          <cell r="BB58" t="str">
            <v>568 M2</v>
          </cell>
          <cell r="BC58"/>
          <cell r="BD58" t="str">
            <v>-</v>
          </cell>
          <cell r="BE58" t="str">
            <v>-</v>
          </cell>
          <cell r="BF58" t="str">
            <v>-</v>
          </cell>
          <cell r="BG58">
            <v>114800</v>
          </cell>
        </row>
        <row r="59">
          <cell r="C59" t="str">
            <v>E-2020-2203-255511</v>
          </cell>
          <cell r="D59" t="str">
            <v>CV 001-2020</v>
          </cell>
          <cell r="E59" t="str">
            <v>2018-2022</v>
          </cell>
          <cell r="F59" t="str">
            <v>VIGENTE</v>
          </cell>
          <cell r="G59"/>
          <cell r="H59" t="str">
            <v>Antioquia</v>
          </cell>
          <cell r="I59"/>
          <cell r="J59"/>
          <cell r="K59" t="str">
            <v>Arboletes</v>
          </cell>
          <cell r="L59" t="str">
            <v>Arboletes-Antioquia</v>
          </cell>
          <cell r="M59" t="str">
            <v>671 FIP 2021</v>
          </cell>
          <cell r="N59" t="str">
            <v>DPS 2021</v>
          </cell>
          <cell r="O59">
            <v>44512</v>
          </cell>
          <cell r="P59">
            <v>44773</v>
          </cell>
          <cell r="Q59" t="str">
            <v xml:space="preserve">Construcción De Placa Huella Del Corregimiento De Trinidad, Vereda El Arquillo Municipio De Arboletes - Antioquía, Bpin 2020050510112 </v>
          </cell>
          <cell r="R59" t="str">
            <v>Vias y Transporte</v>
          </cell>
          <cell r="S59" t="str">
            <v>Vias Rurales</v>
          </cell>
          <cell r="T59"/>
          <cell r="U59">
            <v>1</v>
          </cell>
          <cell r="V59"/>
          <cell r="W59"/>
          <cell r="X59"/>
          <cell r="Y59"/>
          <cell r="Z59">
            <v>3000000000</v>
          </cell>
          <cell r="AA59"/>
          <cell r="AB59">
            <v>3000000000</v>
          </cell>
          <cell r="AC59">
            <v>0</v>
          </cell>
          <cell r="AD59">
            <v>3000000000</v>
          </cell>
          <cell r="AE59"/>
          <cell r="AF59"/>
          <cell r="AG59">
            <v>0</v>
          </cell>
          <cell r="AH59">
            <v>3000000000</v>
          </cell>
          <cell r="AI59">
            <v>0</v>
          </cell>
          <cell r="AJ59">
            <v>3000000000</v>
          </cell>
          <cell r="AK59"/>
          <cell r="AL59"/>
          <cell r="AM59">
            <v>0.11</v>
          </cell>
          <cell r="AN59">
            <v>0.13</v>
          </cell>
          <cell r="AO59">
            <v>2.0000000000000004E-2</v>
          </cell>
          <cell r="AP59" t="str">
            <v>En Ejecución</v>
          </cell>
          <cell r="AQ59" t="e">
            <v>#REF!</v>
          </cell>
          <cell r="AR59" t="e">
            <v>#N/A</v>
          </cell>
          <cell r="AS59" t="str">
            <v>-</v>
          </cell>
          <cell r="AT59"/>
          <cell r="AU59">
            <v>44715</v>
          </cell>
          <cell r="AV59" t="str">
            <v>-</v>
          </cell>
          <cell r="AW59" t="e">
            <v>#REF!</v>
          </cell>
          <cell r="AX59">
            <v>9</v>
          </cell>
          <cell r="AY59"/>
          <cell r="AZ59">
            <v>9</v>
          </cell>
          <cell r="BA59"/>
          <cell r="BB59" t="str">
            <v>- ML</v>
          </cell>
          <cell r="BC59"/>
          <cell r="BD59" t="str">
            <v>-</v>
          </cell>
          <cell r="BE59" t="str">
            <v>-</v>
          </cell>
          <cell r="BF59" t="str">
            <v>-</v>
          </cell>
          <cell r="BG59"/>
        </row>
        <row r="60">
          <cell r="C60" t="str">
            <v>E-2020-2203-261472</v>
          </cell>
          <cell r="D60" t="str">
            <v>CV 001-2020</v>
          </cell>
          <cell r="E60" t="str">
            <v>2018-2022</v>
          </cell>
          <cell r="F60" t="str">
            <v>VIGENTE</v>
          </cell>
          <cell r="G60"/>
          <cell r="H60" t="str">
            <v>Antioquia</v>
          </cell>
          <cell r="I60"/>
          <cell r="J60"/>
          <cell r="K60" t="str">
            <v>Arboletes</v>
          </cell>
          <cell r="L60" t="str">
            <v>Arboletes-Antioquia</v>
          </cell>
          <cell r="M60" t="str">
            <v>671 FIP 2021</v>
          </cell>
          <cell r="N60" t="str">
            <v>DPS 2021</v>
          </cell>
          <cell r="O60">
            <v>44512</v>
          </cell>
          <cell r="P60">
            <v>44773</v>
          </cell>
          <cell r="Q60" t="str">
            <v>Construcción De Pavimentos En Concreto Rígido En La Vereda Las Pavitas, Municipio De Arboletes - Antioquía</v>
          </cell>
          <cell r="R60" t="str">
            <v>Vias y Transporte</v>
          </cell>
          <cell r="S60" t="str">
            <v>Vias Urbanas</v>
          </cell>
          <cell r="T60"/>
          <cell r="U60">
            <v>1</v>
          </cell>
          <cell r="V60"/>
          <cell r="W60"/>
          <cell r="X60"/>
          <cell r="Y60"/>
          <cell r="Z60">
            <v>3000000000</v>
          </cell>
          <cell r="AA60"/>
          <cell r="AB60">
            <v>3000000000</v>
          </cell>
          <cell r="AC60">
            <v>0</v>
          </cell>
          <cell r="AD60">
            <v>3000000000</v>
          </cell>
          <cell r="AE60"/>
          <cell r="AF60"/>
          <cell r="AG60">
            <v>0</v>
          </cell>
          <cell r="AH60">
            <v>3000000000</v>
          </cell>
          <cell r="AI60">
            <v>0</v>
          </cell>
          <cell r="AJ60">
            <v>3000000000</v>
          </cell>
          <cell r="AK60"/>
          <cell r="AL60"/>
          <cell r="AM60">
            <v>0.08</v>
          </cell>
          <cell r="AN60">
            <v>0.11</v>
          </cell>
          <cell r="AO60">
            <v>0.03</v>
          </cell>
          <cell r="AP60" t="str">
            <v>En Ejecución</v>
          </cell>
          <cell r="AQ60" t="e">
            <v>#REF!</v>
          </cell>
          <cell r="AR60" t="e">
            <v>#N/A</v>
          </cell>
          <cell r="AS60" t="str">
            <v>-</v>
          </cell>
          <cell r="AT60"/>
          <cell r="AU60">
            <v>44715</v>
          </cell>
          <cell r="AV60" t="str">
            <v>-</v>
          </cell>
          <cell r="AW60" t="e">
            <v>#REF!</v>
          </cell>
          <cell r="AX60">
            <v>9</v>
          </cell>
          <cell r="AY60"/>
          <cell r="AZ60">
            <v>9</v>
          </cell>
          <cell r="BA60"/>
          <cell r="BB60" t="str">
            <v>2444 ML</v>
          </cell>
          <cell r="BC60"/>
          <cell r="BD60" t="str">
            <v>-</v>
          </cell>
          <cell r="BE60" t="str">
            <v>-</v>
          </cell>
          <cell r="BF60" t="str">
            <v>-</v>
          </cell>
          <cell r="BG60"/>
        </row>
        <row r="61">
          <cell r="C61" t="str">
            <v>20140123V0004-1</v>
          </cell>
          <cell r="D61" t="str">
            <v>Proyectos 2011 - 2020</v>
          </cell>
          <cell r="E61" t="str">
            <v>No Aplica</v>
          </cell>
          <cell r="F61" t="str">
            <v>CERRADO</v>
          </cell>
          <cell r="G61"/>
          <cell r="H61" t="str">
            <v>Antioquia</v>
          </cell>
          <cell r="I61">
            <v>5059</v>
          </cell>
          <cell r="J61">
            <v>6</v>
          </cell>
          <cell r="K61" t="str">
            <v>Armenia</v>
          </cell>
          <cell r="L61" t="str">
            <v>Armenia-Antioquia</v>
          </cell>
          <cell r="M61">
            <v>123</v>
          </cell>
          <cell r="N61" t="str">
            <v>DPS 2014</v>
          </cell>
          <cell r="O61"/>
          <cell r="P61"/>
          <cell r="Q61" t="str">
            <v>Recuperación De La Vía A La Vereda Travesías Y La Loma La Construcción De Obras De Drenaje Y Placa Huella En El Municipio De Armenia - Antioquia</v>
          </cell>
          <cell r="R61" t="str">
            <v>Vías Red Terciaria</v>
          </cell>
          <cell r="S61"/>
          <cell r="T61"/>
          <cell r="U61"/>
          <cell r="V61" t="str">
            <v>Municipio</v>
          </cell>
          <cell r="W61"/>
          <cell r="X61" t="str">
            <v>VEREDAS: TRAVESÍAS Y LA LOMA</v>
          </cell>
          <cell r="Y61"/>
          <cell r="Z61">
            <v>349200000</v>
          </cell>
          <cell r="AA61"/>
          <cell r="AB61">
            <v>349200000</v>
          </cell>
          <cell r="AC61"/>
          <cell r="AD61">
            <v>349200000</v>
          </cell>
          <cell r="AE61">
            <v>34920000</v>
          </cell>
          <cell r="AF61"/>
          <cell r="AG61">
            <v>34920000</v>
          </cell>
          <cell r="AH61">
            <v>384120000</v>
          </cell>
          <cell r="AI61">
            <v>0</v>
          </cell>
          <cell r="AJ61">
            <v>384120000</v>
          </cell>
          <cell r="AK61">
            <v>0.99709999999999999</v>
          </cell>
          <cell r="AL61"/>
          <cell r="AM61">
            <v>1</v>
          </cell>
          <cell r="AN61">
            <v>1</v>
          </cell>
          <cell r="AO61">
            <v>0</v>
          </cell>
          <cell r="AP61" t="str">
            <v>Liquidado</v>
          </cell>
          <cell r="AQ61" t="e">
            <v>#REF!</v>
          </cell>
          <cell r="AR61" t="e">
            <v>#N/A</v>
          </cell>
          <cell r="AS61" t="str">
            <v>Entregado en Mayo de 2016.</v>
          </cell>
          <cell r="AT61" t="str">
            <v>No Aplica</v>
          </cell>
          <cell r="AU61">
            <v>42221</v>
          </cell>
          <cell r="AV61">
            <v>42735</v>
          </cell>
          <cell r="AW61" t="e">
            <v>#REF!</v>
          </cell>
          <cell r="AX61"/>
          <cell r="AY61"/>
          <cell r="AZ61">
            <v>0</v>
          </cell>
          <cell r="BA61" t="str">
            <v>-</v>
          </cell>
          <cell r="BB61" t="str">
            <v>0,591 Km</v>
          </cell>
          <cell r="BC61"/>
          <cell r="BD61">
            <v>42283</v>
          </cell>
          <cell r="BE61">
            <v>42419</v>
          </cell>
          <cell r="BF61">
            <v>42494</v>
          </cell>
          <cell r="BG61">
            <v>1400</v>
          </cell>
        </row>
        <row r="62">
          <cell r="C62" t="str">
            <v>20090133V00013-1</v>
          </cell>
          <cell r="D62" t="str">
            <v>Proyectos 2011 - 2020</v>
          </cell>
          <cell r="E62" t="str">
            <v>No Aplica</v>
          </cell>
          <cell r="F62" t="str">
            <v>CERRADO</v>
          </cell>
          <cell r="G62"/>
          <cell r="H62" t="str">
            <v>Antioquia</v>
          </cell>
          <cell r="I62">
            <v>5079</v>
          </cell>
          <cell r="J62">
            <v>4</v>
          </cell>
          <cell r="K62" t="str">
            <v>Barbosa</v>
          </cell>
          <cell r="L62" t="str">
            <v>Barbosa-Antioquia</v>
          </cell>
          <cell r="M62" t="str">
            <v/>
          </cell>
          <cell r="N62" t="str">
            <v>Infraestructura</v>
          </cell>
          <cell r="O62"/>
          <cell r="P62"/>
          <cell r="Q62" t="str">
            <v>Convenio Interadministrativo Con El Municipio De Barbosa, Para Que Con Plena Autonomia Técnica Y Administrativa Se Aunen Esfuerzos Y Ejecutar El Mejoramiento De Las Vías Terciarias La Tolda - Pantanillo Del Municipio De Barbosa - Antioquia.</v>
          </cell>
          <cell r="R62" t="str">
            <v>Vías Red Terciaria</v>
          </cell>
          <cell r="S62"/>
          <cell r="T62"/>
          <cell r="U62"/>
          <cell r="V62" t="str">
            <v>Municipio</v>
          </cell>
          <cell r="W62"/>
          <cell r="X62" t="str">
            <v/>
          </cell>
          <cell r="Y62"/>
          <cell r="Z62">
            <v>200000000</v>
          </cell>
          <cell r="AA62"/>
          <cell r="AB62">
            <v>200000000</v>
          </cell>
          <cell r="AC62"/>
          <cell r="AD62">
            <v>200000000</v>
          </cell>
          <cell r="AE62">
            <v>0</v>
          </cell>
          <cell r="AF62"/>
          <cell r="AG62">
            <v>0</v>
          </cell>
          <cell r="AH62">
            <v>200000000</v>
          </cell>
          <cell r="AI62">
            <v>0</v>
          </cell>
          <cell r="AJ62">
            <v>200000000</v>
          </cell>
          <cell r="AK62">
            <v>1</v>
          </cell>
          <cell r="AL62"/>
          <cell r="AM62">
            <v>1</v>
          </cell>
          <cell r="AN62">
            <v>1</v>
          </cell>
          <cell r="AO62">
            <v>0</v>
          </cell>
          <cell r="AP62" t="str">
            <v>Liquidado</v>
          </cell>
          <cell r="AQ62" t="e">
            <v>#REF!</v>
          </cell>
          <cell r="AR62" t="e">
            <v>#N/A</v>
          </cell>
          <cell r="AS62" t="str">
            <v>Entregado en 2010.</v>
          </cell>
          <cell r="AT62" t="str">
            <v>No Aplica</v>
          </cell>
          <cell r="AU62" t="str">
            <v/>
          </cell>
          <cell r="AV62">
            <v>40451</v>
          </cell>
          <cell r="AW62" t="e">
            <v>#REF!</v>
          </cell>
          <cell r="AX62"/>
          <cell r="AY62"/>
          <cell r="AZ62">
            <v>0</v>
          </cell>
          <cell r="BA62" t="str">
            <v>-</v>
          </cell>
          <cell r="BB62" t="str">
            <v/>
          </cell>
          <cell r="BC62"/>
          <cell r="BD62" t="str">
            <v/>
          </cell>
          <cell r="BE62" t="str">
            <v/>
          </cell>
          <cell r="BF62" t="str">
            <v/>
          </cell>
          <cell r="BG62" t="str">
            <v/>
          </cell>
        </row>
        <row r="63">
          <cell r="C63" t="str">
            <v>20090240S00014-1</v>
          </cell>
          <cell r="D63" t="str">
            <v>Proyectos 2011 - 2020</v>
          </cell>
          <cell r="E63" t="str">
            <v>No Aplica</v>
          </cell>
          <cell r="F63" t="str">
            <v>CERRADO</v>
          </cell>
          <cell r="G63"/>
          <cell r="H63" t="str">
            <v>Antioquia</v>
          </cell>
          <cell r="I63">
            <v>5088</v>
          </cell>
          <cell r="J63">
            <v>1</v>
          </cell>
          <cell r="K63" t="str">
            <v>Bello</v>
          </cell>
          <cell r="L63" t="str">
            <v>Bello-Antioquia</v>
          </cell>
          <cell r="M63" t="str">
            <v/>
          </cell>
          <cell r="N63" t="str">
            <v>Infraestructura</v>
          </cell>
          <cell r="O63"/>
          <cell r="P63"/>
          <cell r="Q63" t="str">
            <v>Convenio Interadministrativo De Cooperación Entre Acción Social Y El Municipio De Bello Con El Objeto De Aunar Esfuerzos Y Contribuir Con La Construcción De La Cubierta Para La Cancha Polideportiva Asophaines  En La Institución Educativa Tomas Cadavid En El Municipio De Bello - Antioquia</v>
          </cell>
          <cell r="R63" t="str">
            <v>Espacio Público, Recreación Y Deporte</v>
          </cell>
          <cell r="S63"/>
          <cell r="T63"/>
          <cell r="U63"/>
          <cell r="V63" t="str">
            <v>Municipio</v>
          </cell>
          <cell r="W63"/>
          <cell r="X63" t="str">
            <v/>
          </cell>
          <cell r="Y63"/>
          <cell r="Z63">
            <v>254883499</v>
          </cell>
          <cell r="AA63"/>
          <cell r="AB63">
            <v>254883499</v>
          </cell>
          <cell r="AC63"/>
          <cell r="AD63">
            <v>254883499</v>
          </cell>
          <cell r="AE63">
            <v>0</v>
          </cell>
          <cell r="AF63"/>
          <cell r="AG63">
            <v>0</v>
          </cell>
          <cell r="AH63">
            <v>254883499</v>
          </cell>
          <cell r="AI63">
            <v>0</v>
          </cell>
          <cell r="AJ63">
            <v>254883499</v>
          </cell>
          <cell r="AK63">
            <v>1</v>
          </cell>
          <cell r="AL63"/>
          <cell r="AM63">
            <v>1</v>
          </cell>
          <cell r="AN63">
            <v>1</v>
          </cell>
          <cell r="AO63">
            <v>0</v>
          </cell>
          <cell r="AP63" t="str">
            <v>Liquidado</v>
          </cell>
          <cell r="AQ63" t="e">
            <v>#REF!</v>
          </cell>
          <cell r="AR63" t="e">
            <v>#N/A</v>
          </cell>
          <cell r="AS63" t="str">
            <v>Entregado en 2010.</v>
          </cell>
          <cell r="AT63" t="str">
            <v>No Aplica</v>
          </cell>
          <cell r="AU63" t="str">
            <v/>
          </cell>
          <cell r="AV63">
            <v>40511</v>
          </cell>
          <cell r="AW63" t="e">
            <v>#REF!</v>
          </cell>
          <cell r="AX63"/>
          <cell r="AY63"/>
          <cell r="AZ63">
            <v>0</v>
          </cell>
          <cell r="BA63" t="str">
            <v>-</v>
          </cell>
          <cell r="BB63" t="str">
            <v/>
          </cell>
          <cell r="BC63"/>
          <cell r="BD63" t="str">
            <v/>
          </cell>
          <cell r="BE63" t="str">
            <v/>
          </cell>
          <cell r="BF63" t="str">
            <v/>
          </cell>
          <cell r="BG63" t="str">
            <v/>
          </cell>
        </row>
        <row r="64">
          <cell r="C64" t="str">
            <v>20150370R3101-1</v>
          </cell>
          <cell r="D64" t="str">
            <v>Proyectos 2011 - 2020</v>
          </cell>
          <cell r="E64" t="str">
            <v>No Aplica</v>
          </cell>
          <cell r="F64" t="str">
            <v>CERRADO</v>
          </cell>
          <cell r="G64"/>
          <cell r="H64" t="str">
            <v>Antioquia</v>
          </cell>
          <cell r="I64">
            <v>5088</v>
          </cell>
          <cell r="J64">
            <v>1</v>
          </cell>
          <cell r="K64" t="str">
            <v>Bello</v>
          </cell>
          <cell r="L64" t="str">
            <v>Bello-Antioquia</v>
          </cell>
          <cell r="M64">
            <v>370</v>
          </cell>
          <cell r="N64" t="str">
            <v>DPS 2015</v>
          </cell>
          <cell r="O64"/>
          <cell r="P64"/>
          <cell r="Q64" t="str">
            <v>Recuperacion De La Seccion Hidraulica De La Quebrada La Garcia, Entre Carrera 63 Y Carrera 66 Con Calle 59C Sector El Trapiche Del Municipio De Bello Antioquia</v>
          </cell>
          <cell r="R64" t="str">
            <v>Otros</v>
          </cell>
          <cell r="S64"/>
          <cell r="T64"/>
          <cell r="U64"/>
          <cell r="V64" t="str">
            <v>Municipio</v>
          </cell>
          <cell r="W64"/>
          <cell r="X64" t="str">
            <v>Carrera 63 Y Carrera 66 Con Calle 59C Sector El Trapiche Del Municipio De Bello Antioquia</v>
          </cell>
          <cell r="Y64"/>
          <cell r="Z64">
            <v>7440000000</v>
          </cell>
          <cell r="AA64"/>
          <cell r="AB64">
            <v>7440000000</v>
          </cell>
          <cell r="AC64"/>
          <cell r="AD64">
            <v>7440000000</v>
          </cell>
          <cell r="AE64">
            <v>744000000</v>
          </cell>
          <cell r="AF64"/>
          <cell r="AG64">
            <v>744000000</v>
          </cell>
          <cell r="AH64">
            <v>8184000000</v>
          </cell>
          <cell r="AI64">
            <v>0</v>
          </cell>
          <cell r="AJ64">
            <v>8184000000</v>
          </cell>
          <cell r="AK64">
            <v>1</v>
          </cell>
          <cell r="AL64"/>
          <cell r="AM64">
            <v>1</v>
          </cell>
          <cell r="AN64">
            <v>1</v>
          </cell>
          <cell r="AO64">
            <v>0</v>
          </cell>
          <cell r="AP64" t="str">
            <v>Liquidado</v>
          </cell>
          <cell r="AQ64" t="e">
            <v>#REF!</v>
          </cell>
          <cell r="AR64" t="e">
            <v>#N/A</v>
          </cell>
          <cell r="AS64" t="str">
            <v>PROYECTO LIQUIDADO 
Acta de liquidación del 04 de noviembre de 2020</v>
          </cell>
          <cell r="AT64" t="str">
            <v>No Aplica</v>
          </cell>
          <cell r="AU64">
            <v>42534</v>
          </cell>
          <cell r="AV64">
            <v>42967</v>
          </cell>
          <cell r="AW64" t="e">
            <v>#REF!</v>
          </cell>
          <cell r="AX64"/>
          <cell r="AY64"/>
          <cell r="AZ64">
            <v>0</v>
          </cell>
          <cell r="BA64" t="str">
            <v>-</v>
          </cell>
          <cell r="BB64" t="str">
            <v>0.57 Km</v>
          </cell>
          <cell r="BC64"/>
          <cell r="BD64">
            <v>42635</v>
          </cell>
          <cell r="BE64">
            <v>42775</v>
          </cell>
          <cell r="BF64">
            <v>43060</v>
          </cell>
          <cell r="BG64">
            <v>1800</v>
          </cell>
        </row>
        <row r="65">
          <cell r="C65" t="str">
            <v>20150370S0721-1</v>
          </cell>
          <cell r="D65" t="str">
            <v>Proyectos 2011 - 2020</v>
          </cell>
          <cell r="E65" t="str">
            <v>No Aplica</v>
          </cell>
          <cell r="F65" t="str">
            <v>CERRADO</v>
          </cell>
          <cell r="G65"/>
          <cell r="H65" t="str">
            <v>Antioquia</v>
          </cell>
          <cell r="I65">
            <v>5088</v>
          </cell>
          <cell r="J65">
            <v>1</v>
          </cell>
          <cell r="K65" t="str">
            <v>Bello</v>
          </cell>
          <cell r="L65" t="str">
            <v>Bello-Antioquia</v>
          </cell>
          <cell r="M65">
            <v>370</v>
          </cell>
          <cell r="N65" t="str">
            <v>DPS 2015</v>
          </cell>
          <cell r="O65"/>
          <cell r="P65"/>
          <cell r="Q65" t="str">
            <v>Construcción De Cancha Sintética Zamora En El Municipio De Bello - Antioquia</v>
          </cell>
          <cell r="R65" t="str">
            <v>Espacio Público, Recreación Y Deporte</v>
          </cell>
          <cell r="S65"/>
          <cell r="T65"/>
          <cell r="U65"/>
          <cell r="V65" t="str">
            <v>Municipio</v>
          </cell>
          <cell r="W65"/>
          <cell r="X65" t="str">
            <v xml:space="preserve">Las Vegas, Comuna 10 </v>
          </cell>
          <cell r="Y65"/>
          <cell r="Z65">
            <v>180144909</v>
          </cell>
          <cell r="AA65"/>
          <cell r="AB65">
            <v>180144909</v>
          </cell>
          <cell r="AC65"/>
          <cell r="AD65">
            <v>180144909</v>
          </cell>
          <cell r="AE65">
            <v>18014491</v>
          </cell>
          <cell r="AF65"/>
          <cell r="AG65">
            <v>18014491</v>
          </cell>
          <cell r="AH65">
            <v>198159400</v>
          </cell>
          <cell r="AI65">
            <v>0</v>
          </cell>
          <cell r="AJ65">
            <v>198159400</v>
          </cell>
          <cell r="AK65">
            <v>1</v>
          </cell>
          <cell r="AL65"/>
          <cell r="AM65">
            <v>1</v>
          </cell>
          <cell r="AN65">
            <v>1</v>
          </cell>
          <cell r="AO65">
            <v>0</v>
          </cell>
          <cell r="AP65" t="str">
            <v>Liquidado</v>
          </cell>
          <cell r="AQ65" t="e">
            <v>#REF!</v>
          </cell>
          <cell r="AR65" t="e">
            <v>#N/A</v>
          </cell>
          <cell r="AS65" t="str">
            <v>PROYECTO LIQUIDADO 
Acta de liquidación del 04 de noviembre de 2020</v>
          </cell>
          <cell r="AT65" t="str">
            <v>No Aplica</v>
          </cell>
          <cell r="AU65">
            <v>42534</v>
          </cell>
          <cell r="AV65">
            <v>42967</v>
          </cell>
          <cell r="AW65" t="e">
            <v>#REF!</v>
          </cell>
          <cell r="AX65"/>
          <cell r="AY65"/>
          <cell r="AZ65">
            <v>0</v>
          </cell>
          <cell r="BA65" t="str">
            <v>-</v>
          </cell>
          <cell r="BB65" t="str">
            <v>314 m2</v>
          </cell>
          <cell r="BC65"/>
          <cell r="BD65">
            <v>42635</v>
          </cell>
          <cell r="BE65">
            <v>42775</v>
          </cell>
          <cell r="BF65">
            <v>43060</v>
          </cell>
          <cell r="BG65">
            <v>2800</v>
          </cell>
        </row>
        <row r="66">
          <cell r="C66" t="str">
            <v>20150370S0723-1</v>
          </cell>
          <cell r="D66" t="str">
            <v>Proyectos 2011 - 2020</v>
          </cell>
          <cell r="E66" t="str">
            <v>No Aplica</v>
          </cell>
          <cell r="F66" t="str">
            <v>CERRADO</v>
          </cell>
          <cell r="G66"/>
          <cell r="H66" t="str">
            <v>Antioquia</v>
          </cell>
          <cell r="I66">
            <v>5088</v>
          </cell>
          <cell r="J66">
            <v>1</v>
          </cell>
          <cell r="K66" t="str">
            <v>Bello</v>
          </cell>
          <cell r="L66" t="str">
            <v>Bello-Antioquia</v>
          </cell>
          <cell r="M66">
            <v>370</v>
          </cell>
          <cell r="N66" t="str">
            <v>DPS 2015</v>
          </cell>
          <cell r="O66"/>
          <cell r="P66"/>
          <cell r="Q66" t="str">
            <v>Construcción Cubierta Placa Polideportiva Las Vegas En El Municipio De Bello - Antioquia</v>
          </cell>
          <cell r="R66" t="str">
            <v>Espacio Público, Recreación Y Deporte</v>
          </cell>
          <cell r="S66"/>
          <cell r="T66"/>
          <cell r="U66"/>
          <cell r="V66" t="str">
            <v>Municipio</v>
          </cell>
          <cell r="W66"/>
          <cell r="X66" t="str">
            <v>Las Vegas, Comuna 10</v>
          </cell>
          <cell r="Y66"/>
          <cell r="Z66">
            <v>593346155</v>
          </cell>
          <cell r="AA66"/>
          <cell r="AB66">
            <v>593346155</v>
          </cell>
          <cell r="AC66"/>
          <cell r="AD66">
            <v>593346155</v>
          </cell>
          <cell r="AE66">
            <v>59334616</v>
          </cell>
          <cell r="AF66"/>
          <cell r="AG66">
            <v>59334616</v>
          </cell>
          <cell r="AH66">
            <v>652680771</v>
          </cell>
          <cell r="AI66">
            <v>0</v>
          </cell>
          <cell r="AJ66">
            <v>652680771</v>
          </cell>
          <cell r="AK66">
            <v>1</v>
          </cell>
          <cell r="AL66"/>
          <cell r="AM66">
            <v>1</v>
          </cell>
          <cell r="AN66">
            <v>1</v>
          </cell>
          <cell r="AO66">
            <v>0</v>
          </cell>
          <cell r="AP66" t="str">
            <v>Liquidado</v>
          </cell>
          <cell r="AQ66" t="e">
            <v>#REF!</v>
          </cell>
          <cell r="AR66" t="e">
            <v>#N/A</v>
          </cell>
          <cell r="AS66" t="str">
            <v>PROYECTO LIQUIDADO 
Acta de liquidación del 04 de noviembre de 2020</v>
          </cell>
          <cell r="AT66" t="str">
            <v>No Aplica</v>
          </cell>
          <cell r="AU66">
            <v>42534</v>
          </cell>
          <cell r="AV66">
            <v>42967</v>
          </cell>
          <cell r="AW66" t="e">
            <v>#REF!</v>
          </cell>
          <cell r="AX66"/>
          <cell r="AY66"/>
          <cell r="AZ66">
            <v>0</v>
          </cell>
          <cell r="BA66" t="str">
            <v>-</v>
          </cell>
          <cell r="BB66" t="str">
            <v xml:space="preserve">
1533 m2</v>
          </cell>
          <cell r="BC66"/>
          <cell r="BD66">
            <v>42635</v>
          </cell>
          <cell r="BE66">
            <v>42775</v>
          </cell>
          <cell r="BF66">
            <v>43060</v>
          </cell>
          <cell r="BG66" t="str">
            <v xml:space="preserve">2200
</v>
          </cell>
        </row>
        <row r="67">
          <cell r="C67" t="str">
            <v>20160342M7831-1</v>
          </cell>
          <cell r="D67" t="str">
            <v>Proyectos 2011 - 2020</v>
          </cell>
          <cell r="E67" t="str">
            <v>ANTES 2018</v>
          </cell>
          <cell r="F67" t="str">
            <v>VIGENTE</v>
          </cell>
          <cell r="G67"/>
          <cell r="H67" t="str">
            <v>Antioquia</v>
          </cell>
          <cell r="I67">
            <v>5088</v>
          </cell>
          <cell r="J67">
            <v>1</v>
          </cell>
          <cell r="K67" t="str">
            <v>Bello</v>
          </cell>
          <cell r="L67" t="str">
            <v>Bello-Antioquia</v>
          </cell>
          <cell r="M67">
            <v>342</v>
          </cell>
          <cell r="N67" t="str">
            <v>DPS 2016</v>
          </cell>
          <cell r="O67"/>
          <cell r="P67"/>
          <cell r="Q67" t="str">
            <v>Mejoramiento De Condiciones De Habitabilidad</v>
          </cell>
          <cell r="R67" t="str">
            <v>Mejoramiento Condiciones de Habitabilidad</v>
          </cell>
          <cell r="S67"/>
          <cell r="T67"/>
          <cell r="U67"/>
          <cell r="V67" t="str">
            <v>Municipio</v>
          </cell>
          <cell r="W67" t="str">
            <v>Urbano y Rural</v>
          </cell>
          <cell r="X67" t="str">
            <v/>
          </cell>
          <cell r="Y67"/>
          <cell r="Z67">
            <v>593220339</v>
          </cell>
          <cell r="AA67"/>
          <cell r="AB67">
            <v>593220339</v>
          </cell>
          <cell r="AC67"/>
          <cell r="AD67">
            <v>593220339</v>
          </cell>
          <cell r="AE67">
            <v>161737669.52000001</v>
          </cell>
          <cell r="AF67"/>
          <cell r="AG67">
            <v>161737669.52000001</v>
          </cell>
          <cell r="AH67">
            <v>754958008.51999998</v>
          </cell>
          <cell r="AI67">
            <v>0</v>
          </cell>
          <cell r="AJ67">
            <v>754958008.51999998</v>
          </cell>
          <cell r="AK67">
            <v>0.30000000000000004</v>
          </cell>
          <cell r="AL67"/>
          <cell r="AM67">
            <v>1</v>
          </cell>
          <cell r="AN67">
            <v>1</v>
          </cell>
          <cell r="AO67">
            <v>0</v>
          </cell>
          <cell r="AP67" t="str">
            <v>Entregado A Municipio</v>
          </cell>
          <cell r="AQ67" t="e">
            <v>#REF!</v>
          </cell>
          <cell r="AR67" t="str">
            <v>TERMINADO</v>
          </cell>
          <cell r="AS67" t="str">
            <v>Proyecto entregado. Se realizó Av3 el 28-02-2022.</v>
          </cell>
          <cell r="AT67">
            <v>43661</v>
          </cell>
          <cell r="AU67">
            <v>44083</v>
          </cell>
          <cell r="AV67">
            <v>44403</v>
          </cell>
          <cell r="AW67" t="e">
            <v>#REF!</v>
          </cell>
          <cell r="AX67"/>
          <cell r="AY67"/>
          <cell r="AZ67">
            <v>0</v>
          </cell>
          <cell r="BA67" t="str">
            <v>-</v>
          </cell>
          <cell r="BB67" t="str">
            <v>35  Viviendas</v>
          </cell>
          <cell r="BC67"/>
          <cell r="BD67">
            <v>44147</v>
          </cell>
          <cell r="BE67" t="str">
            <v/>
          </cell>
          <cell r="BF67">
            <v>44648</v>
          </cell>
          <cell r="BG67">
            <v>154.80000000000001</v>
          </cell>
        </row>
        <row r="68">
          <cell r="C68" t="str">
            <v>20090124V00015-1</v>
          </cell>
          <cell r="D68" t="str">
            <v>Proyectos 2011 - 2020</v>
          </cell>
          <cell r="E68" t="str">
            <v>No Aplica</v>
          </cell>
          <cell r="F68" t="str">
            <v>CERRADO</v>
          </cell>
          <cell r="G68"/>
          <cell r="H68" t="str">
            <v>Antioquia</v>
          </cell>
          <cell r="I68">
            <v>5091</v>
          </cell>
          <cell r="J68">
            <v>6</v>
          </cell>
          <cell r="K68" t="str">
            <v>Betania</v>
          </cell>
          <cell r="L68" t="str">
            <v>Betania-Antioquia</v>
          </cell>
          <cell r="M68" t="str">
            <v/>
          </cell>
          <cell r="N68" t="str">
            <v>Infraestructura</v>
          </cell>
          <cell r="O68"/>
          <cell r="P68"/>
          <cell r="Q68" t="str">
            <v>Convenio Interadministrativo Con El Municipio De Betania, Para Que Con Plena Autonomia Técnica Y Administrativa Se Aunen Esfuerzos Y Ejecutar El Mantenimiento De Las Vías Terciarias Del Municipio Betania - Antioquia.</v>
          </cell>
          <cell r="R68" t="str">
            <v>Vías Red Terciaria</v>
          </cell>
          <cell r="S68"/>
          <cell r="T68"/>
          <cell r="U68"/>
          <cell r="V68" t="str">
            <v>Municipio</v>
          </cell>
          <cell r="W68"/>
          <cell r="X68" t="str">
            <v/>
          </cell>
          <cell r="Y68"/>
          <cell r="Z68">
            <v>200000000</v>
          </cell>
          <cell r="AA68"/>
          <cell r="AB68">
            <v>200000000</v>
          </cell>
          <cell r="AC68"/>
          <cell r="AD68">
            <v>200000000</v>
          </cell>
          <cell r="AE68">
            <v>0</v>
          </cell>
          <cell r="AF68"/>
          <cell r="AG68">
            <v>0</v>
          </cell>
          <cell r="AH68">
            <v>200000000</v>
          </cell>
          <cell r="AI68">
            <v>0</v>
          </cell>
          <cell r="AJ68">
            <v>200000000</v>
          </cell>
          <cell r="AK68">
            <v>1</v>
          </cell>
          <cell r="AL68"/>
          <cell r="AM68">
            <v>1</v>
          </cell>
          <cell r="AN68">
            <v>1</v>
          </cell>
          <cell r="AO68">
            <v>0</v>
          </cell>
          <cell r="AP68" t="str">
            <v>Liquidado</v>
          </cell>
          <cell r="AQ68" t="e">
            <v>#REF!</v>
          </cell>
          <cell r="AR68" t="e">
            <v>#N/A</v>
          </cell>
          <cell r="AS68" t="str">
            <v>Entregado en 2010.</v>
          </cell>
          <cell r="AT68" t="str">
            <v>No Aplica</v>
          </cell>
          <cell r="AU68" t="str">
            <v/>
          </cell>
          <cell r="AV68">
            <v>40384</v>
          </cell>
          <cell r="AW68" t="e">
            <v>#REF!</v>
          </cell>
          <cell r="AX68"/>
          <cell r="AY68"/>
          <cell r="AZ68">
            <v>0</v>
          </cell>
          <cell r="BA68" t="str">
            <v>-</v>
          </cell>
          <cell r="BB68" t="str">
            <v/>
          </cell>
          <cell r="BC68"/>
          <cell r="BD68" t="str">
            <v/>
          </cell>
          <cell r="BE68" t="str">
            <v/>
          </cell>
          <cell r="BF68" t="str">
            <v/>
          </cell>
          <cell r="BG68" t="str">
            <v/>
          </cell>
        </row>
        <row r="69">
          <cell r="C69" t="str">
            <v>20170368V10039-1</v>
          </cell>
          <cell r="D69" t="str">
            <v>Proyectos 2011 - 2020</v>
          </cell>
          <cell r="E69" t="str">
            <v>ANTES 2018</v>
          </cell>
          <cell r="F69" t="str">
            <v>VIGENTE</v>
          </cell>
          <cell r="G69"/>
          <cell r="H69" t="str">
            <v>Antioquia</v>
          </cell>
          <cell r="I69">
            <v>5091</v>
          </cell>
          <cell r="J69">
            <v>6</v>
          </cell>
          <cell r="K69" t="str">
            <v>Betania</v>
          </cell>
          <cell r="L69" t="str">
            <v>Betania-Antioquia</v>
          </cell>
          <cell r="M69">
            <v>368</v>
          </cell>
          <cell r="N69" t="str">
            <v>DPS 2017</v>
          </cell>
          <cell r="O69"/>
          <cell r="P69"/>
          <cell r="Q69" t="str">
            <v>Pavimentación De Vías Urbanas En El Municipio De Betania - Antioquia</v>
          </cell>
          <cell r="R69" t="str">
            <v>Vías Urbanas</v>
          </cell>
          <cell r="S69"/>
          <cell r="T69"/>
          <cell r="U69"/>
          <cell r="V69" t="str">
            <v>Municipio</v>
          </cell>
          <cell r="W69"/>
          <cell r="X69" t="str">
            <v>Fundadores, la Bomba, parque san Vicente</v>
          </cell>
          <cell r="Y69"/>
          <cell r="Z69">
            <v>2008541853</v>
          </cell>
          <cell r="AA69"/>
          <cell r="AB69">
            <v>2008541853</v>
          </cell>
          <cell r="AC69"/>
          <cell r="AD69">
            <v>2008541853</v>
          </cell>
          <cell r="AE69">
            <v>200854185</v>
          </cell>
          <cell r="AF69"/>
          <cell r="AG69">
            <v>200854185</v>
          </cell>
          <cell r="AH69">
            <v>2209396038</v>
          </cell>
          <cell r="AI69">
            <v>0</v>
          </cell>
          <cell r="AJ69">
            <v>2209396038</v>
          </cell>
          <cell r="AK69">
            <v>0.7</v>
          </cell>
          <cell r="AL69"/>
          <cell r="AM69">
            <v>1</v>
          </cell>
          <cell r="AN69">
            <v>1</v>
          </cell>
          <cell r="AO69">
            <v>0</v>
          </cell>
          <cell r="AP69" t="str">
            <v>Entregado A Municipio</v>
          </cell>
          <cell r="AQ69" t="e">
            <v>#REF!</v>
          </cell>
          <cell r="AR69" t="e">
            <v>#N/A</v>
          </cell>
          <cell r="AS69" t="str">
            <v>PROYECTO ENTREGADO
En trámite de liquidación. Informe de la interventoría entregado el 21/09/2021.</v>
          </cell>
          <cell r="AT69" t="str">
            <v>No Aplica</v>
          </cell>
          <cell r="AU69">
            <v>43620</v>
          </cell>
          <cell r="AV69">
            <v>43893</v>
          </cell>
          <cell r="AW69" t="e">
            <v>#REF!</v>
          </cell>
          <cell r="AX69"/>
          <cell r="AY69"/>
          <cell r="AZ69">
            <v>0</v>
          </cell>
          <cell r="BA69" t="str">
            <v>-</v>
          </cell>
          <cell r="BB69" t="str">
            <v>2360,00 ml</v>
          </cell>
          <cell r="BC69"/>
          <cell r="BD69">
            <v>43691</v>
          </cell>
          <cell r="BE69">
            <v>43907</v>
          </cell>
          <cell r="BF69">
            <v>43987</v>
          </cell>
          <cell r="BG69">
            <v>8880</v>
          </cell>
        </row>
        <row r="70">
          <cell r="C70" t="str">
            <v>E-2020-2203-199470</v>
          </cell>
          <cell r="D70" t="str">
            <v>CV 001-2020</v>
          </cell>
          <cell r="E70" t="str">
            <v>2018-2022</v>
          </cell>
          <cell r="F70" t="str">
            <v>VIGENTE</v>
          </cell>
          <cell r="G70"/>
          <cell r="H70" t="str">
            <v>Antioquia</v>
          </cell>
          <cell r="I70"/>
          <cell r="J70"/>
          <cell r="K70" t="str">
            <v>Betania</v>
          </cell>
          <cell r="L70" t="str">
            <v>Betania-Antioquia</v>
          </cell>
          <cell r="M70" t="str">
            <v>671 FIP 2021</v>
          </cell>
          <cell r="N70" t="str">
            <v>DPS 2021</v>
          </cell>
          <cell r="O70">
            <v>44512</v>
          </cell>
          <cell r="P70">
            <v>44773</v>
          </cell>
          <cell r="Q70" t="str">
            <v>Construcción De Plaza De Mercado, Área Urbana Del Municipio De Betania - Antioquía</v>
          </cell>
          <cell r="R70" t="str">
            <v>Social Comunitario</v>
          </cell>
          <cell r="S70" t="str">
            <v>Plaza de Mercado</v>
          </cell>
          <cell r="T70"/>
          <cell r="U70">
            <v>1</v>
          </cell>
          <cell r="V70"/>
          <cell r="W70"/>
          <cell r="X70"/>
          <cell r="Y70"/>
          <cell r="Z70">
            <v>0</v>
          </cell>
          <cell r="AA70"/>
          <cell r="AB70">
            <v>0</v>
          </cell>
          <cell r="AC70">
            <v>0</v>
          </cell>
          <cell r="AD70">
            <v>0</v>
          </cell>
          <cell r="AE70"/>
          <cell r="AF70"/>
          <cell r="AG70">
            <v>0</v>
          </cell>
          <cell r="AH70">
            <v>0</v>
          </cell>
          <cell r="AI70">
            <v>0</v>
          </cell>
          <cell r="AJ70">
            <v>0</v>
          </cell>
          <cell r="AK70"/>
          <cell r="AL70"/>
          <cell r="AM70"/>
          <cell r="AN70"/>
          <cell r="AO70">
            <v>0</v>
          </cell>
          <cell r="AP70" t="str">
            <v>Cancelado</v>
          </cell>
          <cell r="AQ70" t="e">
            <v>#REF!</v>
          </cell>
          <cell r="AR70" t="e">
            <v>#N/A</v>
          </cell>
          <cell r="AS70" t="str">
            <v>-</v>
          </cell>
          <cell r="AT70"/>
          <cell r="AU70" t="str">
            <v>-</v>
          </cell>
          <cell r="AV70" t="str">
            <v>-</v>
          </cell>
          <cell r="AW70" t="e">
            <v>#REF!</v>
          </cell>
          <cell r="AX70">
            <v>5</v>
          </cell>
          <cell r="AY70"/>
          <cell r="AZ70">
            <v>5</v>
          </cell>
          <cell r="BA70"/>
          <cell r="BB70" t="str">
            <v>395 M2</v>
          </cell>
          <cell r="BC70"/>
          <cell r="BD70" t="str">
            <v>-</v>
          </cell>
          <cell r="BE70" t="str">
            <v>-</v>
          </cell>
          <cell r="BF70" t="str">
            <v>-</v>
          </cell>
          <cell r="BG70"/>
        </row>
        <row r="71">
          <cell r="C71" t="str">
            <v>20120040S0087-1</v>
          </cell>
          <cell r="D71" t="str">
            <v>Proyectos 2011 - 2020</v>
          </cell>
          <cell r="E71" t="str">
            <v>No Aplica</v>
          </cell>
          <cell r="F71" t="str">
            <v>CERRADO</v>
          </cell>
          <cell r="G71" t="str">
            <v>B87</v>
          </cell>
          <cell r="H71" t="str">
            <v>Antioquia</v>
          </cell>
          <cell r="I71">
            <v>5093</v>
          </cell>
          <cell r="J71">
            <v>6</v>
          </cell>
          <cell r="K71" t="str">
            <v>Betulia</v>
          </cell>
          <cell r="L71" t="str">
            <v>Betulia-Antioquia</v>
          </cell>
          <cell r="M71">
            <v>40</v>
          </cell>
          <cell r="N71" t="str">
            <v>Fonade 2</v>
          </cell>
          <cell r="O71"/>
          <cell r="P71"/>
          <cell r="Q71" t="str">
            <v>Adecuación Y Mejoras Locativas De La Cancha De Futbol Existente En El Barrio Nariño Area Urbana Del Municipio De Betulia- Antioquia</v>
          </cell>
          <cell r="R71" t="str">
            <v>Espacio Público, Recreación Y Deporte</v>
          </cell>
          <cell r="S71"/>
          <cell r="T71"/>
          <cell r="U71"/>
          <cell r="V71" t="str">
            <v>Fonade</v>
          </cell>
          <cell r="W71"/>
          <cell r="X71" t="str">
            <v/>
          </cell>
          <cell r="Y71"/>
          <cell r="Z71">
            <v>2754103038</v>
          </cell>
          <cell r="AA71"/>
          <cell r="AB71">
            <v>2754103038</v>
          </cell>
          <cell r="AC71"/>
          <cell r="AD71">
            <v>2754103038</v>
          </cell>
          <cell r="AE71">
            <v>0</v>
          </cell>
          <cell r="AF71"/>
          <cell r="AG71">
            <v>0</v>
          </cell>
          <cell r="AH71">
            <v>2754103038</v>
          </cell>
          <cell r="AI71">
            <v>0</v>
          </cell>
          <cell r="AJ71">
            <v>2754103038</v>
          </cell>
          <cell r="AK71">
            <v>1</v>
          </cell>
          <cell r="AL71"/>
          <cell r="AM71">
            <v>1</v>
          </cell>
          <cell r="AN71">
            <v>1</v>
          </cell>
          <cell r="AO71">
            <v>0</v>
          </cell>
          <cell r="AP71" t="str">
            <v>Liquidado</v>
          </cell>
          <cell r="AQ71" t="e">
            <v>#REF!</v>
          </cell>
          <cell r="AR71" t="e">
            <v>#N/A</v>
          </cell>
          <cell r="AS71" t="str">
            <v xml:space="preserve">PROYECTO LIQUIDADO
Acta de liquidación del 29/09/2021
</v>
          </cell>
          <cell r="AT71" t="str">
            <v>No Aplica</v>
          </cell>
          <cell r="AU71">
            <v>41977</v>
          </cell>
          <cell r="AV71">
            <v>42235</v>
          </cell>
          <cell r="AW71" t="e">
            <v>#REF!</v>
          </cell>
          <cell r="AX71"/>
          <cell r="AY71"/>
          <cell r="AZ71">
            <v>0</v>
          </cell>
          <cell r="BA71" t="str">
            <v>-</v>
          </cell>
          <cell r="BB71" t="str">
            <v/>
          </cell>
          <cell r="BC71"/>
          <cell r="BD71">
            <v>42040</v>
          </cell>
          <cell r="BE71">
            <v>42173</v>
          </cell>
          <cell r="BF71">
            <v>42256</v>
          </cell>
          <cell r="BG71">
            <v>3000</v>
          </cell>
        </row>
        <row r="72">
          <cell r="C72" t="str">
            <v>20150224V2623-1</v>
          </cell>
          <cell r="D72" t="str">
            <v>Proyectos 2011 - 2020</v>
          </cell>
          <cell r="E72" t="str">
            <v>No Aplica</v>
          </cell>
          <cell r="F72" t="str">
            <v>CERRADO</v>
          </cell>
          <cell r="G72"/>
          <cell r="H72" t="str">
            <v>Antioquia</v>
          </cell>
          <cell r="I72">
            <v>5107</v>
          </cell>
          <cell r="J72">
            <v>5</v>
          </cell>
          <cell r="K72" t="str">
            <v>Briceño</v>
          </cell>
          <cell r="L72" t="str">
            <v>Briceño-Antioquia</v>
          </cell>
          <cell r="M72">
            <v>224</v>
          </cell>
          <cell r="N72" t="str">
            <v>DPS 2015</v>
          </cell>
          <cell r="O72"/>
          <cell r="P72"/>
          <cell r="Q72" t="str">
            <v>Construcción De Placa Huella Entre Las Veredas Guriman Y Palmicha Del Municipio De Briceño Antioquia</v>
          </cell>
          <cell r="R72" t="str">
            <v>Vías Red Terciaria</v>
          </cell>
          <cell r="S72"/>
          <cell r="T72"/>
          <cell r="U72"/>
          <cell r="V72" t="str">
            <v>Municipio</v>
          </cell>
          <cell r="W72"/>
          <cell r="X72" t="str">
            <v xml:space="preserve"> Veredas Guriman Y Palmicha</v>
          </cell>
          <cell r="Y72"/>
          <cell r="Z72">
            <v>185185186</v>
          </cell>
          <cell r="AA72"/>
          <cell r="AB72">
            <v>185185186</v>
          </cell>
          <cell r="AC72"/>
          <cell r="AD72">
            <v>185185186</v>
          </cell>
          <cell r="AE72">
            <v>20000000</v>
          </cell>
          <cell r="AF72"/>
          <cell r="AG72">
            <v>20000000</v>
          </cell>
          <cell r="AH72">
            <v>205185186</v>
          </cell>
          <cell r="AI72">
            <v>0</v>
          </cell>
          <cell r="AJ72">
            <v>205185186</v>
          </cell>
          <cell r="AK72">
            <v>1</v>
          </cell>
          <cell r="AL72"/>
          <cell r="AM72">
            <v>1</v>
          </cell>
          <cell r="AN72">
            <v>1</v>
          </cell>
          <cell r="AO72">
            <v>0</v>
          </cell>
          <cell r="AP72" t="str">
            <v>Liquidado</v>
          </cell>
          <cell r="AQ72" t="e">
            <v>#REF!</v>
          </cell>
          <cell r="AR72" t="e">
            <v>#N/A</v>
          </cell>
          <cell r="AS72" t="str">
            <v>PROYECTO LIQUIDADO
Acta de liquidación del 08/04/2021</v>
          </cell>
          <cell r="AT72" t="str">
            <v>No Aplica</v>
          </cell>
          <cell r="AU72">
            <v>43004</v>
          </cell>
          <cell r="AV72">
            <v>43095</v>
          </cell>
          <cell r="AW72" t="e">
            <v>#REF!</v>
          </cell>
          <cell r="AX72"/>
          <cell r="AY72"/>
          <cell r="AZ72">
            <v>0</v>
          </cell>
          <cell r="BA72" t="str">
            <v>-</v>
          </cell>
          <cell r="BB72" t="str">
            <v>0.20 Km</v>
          </cell>
          <cell r="BC72"/>
          <cell r="BD72">
            <v>43040</v>
          </cell>
          <cell r="BE72">
            <v>43216</v>
          </cell>
          <cell r="BF72">
            <v>43216</v>
          </cell>
          <cell r="BG72">
            <v>650</v>
          </cell>
        </row>
        <row r="73">
          <cell r="C73" t="str">
            <v>20160244MU022-1</v>
          </cell>
          <cell r="D73" t="str">
            <v>Proyectos 2011 - 2020</v>
          </cell>
          <cell r="E73" t="str">
            <v>No Aplica</v>
          </cell>
          <cell r="F73" t="str">
            <v>CERRADO</v>
          </cell>
          <cell r="G73"/>
          <cell r="H73" t="str">
            <v>Antioquia</v>
          </cell>
          <cell r="I73">
            <v>5107</v>
          </cell>
          <cell r="J73">
            <v>5</v>
          </cell>
          <cell r="K73" t="str">
            <v>Briceño</v>
          </cell>
          <cell r="L73" t="str">
            <v>Briceño-Antioquia</v>
          </cell>
          <cell r="M73">
            <v>244</v>
          </cell>
          <cell r="N73" t="str">
            <v>Unops
DPS 2016</v>
          </cell>
          <cell r="O73"/>
          <cell r="P73"/>
          <cell r="Q73" t="str">
            <v>Mejoramiento De Condiciones De Habitabilidad Vereda Orejon</v>
          </cell>
          <cell r="R73" t="str">
            <v>Mejoramiento Condiciones de Habitabilidad</v>
          </cell>
          <cell r="S73"/>
          <cell r="T73"/>
          <cell r="U73"/>
          <cell r="V73" t="str">
            <v>Unops</v>
          </cell>
          <cell r="W73"/>
          <cell r="X73" t="str">
            <v/>
          </cell>
          <cell r="Y73"/>
          <cell r="Z73">
            <v>579141360</v>
          </cell>
          <cell r="AA73"/>
          <cell r="AB73">
            <v>579141360</v>
          </cell>
          <cell r="AC73"/>
          <cell r="AD73">
            <v>579141360</v>
          </cell>
          <cell r="AE73">
            <v>96450545</v>
          </cell>
          <cell r="AF73"/>
          <cell r="AG73">
            <v>96450545</v>
          </cell>
          <cell r="AH73">
            <v>675591905</v>
          </cell>
          <cell r="AI73">
            <v>0</v>
          </cell>
          <cell r="AJ73">
            <v>675591905</v>
          </cell>
          <cell r="AK73">
            <v>0</v>
          </cell>
          <cell r="AL73"/>
          <cell r="AM73">
            <v>0</v>
          </cell>
          <cell r="AN73">
            <v>0</v>
          </cell>
          <cell r="AO73">
            <v>0</v>
          </cell>
          <cell r="AP73" t="str">
            <v>Pendiente Asignacion De Recursos</v>
          </cell>
          <cell r="AQ73" t="e">
            <v>#REF!</v>
          </cell>
          <cell r="AR73" t="e">
            <v>#N/A</v>
          </cell>
          <cell r="AS73" t="str">
            <v>Numero de MCH: 50
ESTADO: pendiente asignación de recursos para ejecutarse 
ACTIVIDADES REALIZADAS: Se desarrollo la estructuración de 50 beneficiarios por parte de UNOPS</v>
          </cell>
          <cell r="AT73"/>
          <cell r="AU73" t="str">
            <v/>
          </cell>
          <cell r="AV73" t="str">
            <v/>
          </cell>
          <cell r="AW73" t="e">
            <v>#REF!</v>
          </cell>
          <cell r="AX73"/>
          <cell r="AY73"/>
          <cell r="AZ73">
            <v>0</v>
          </cell>
          <cell r="BA73" t="str">
            <v>-</v>
          </cell>
          <cell r="BB73" t="str">
            <v>50  Viviendas</v>
          </cell>
          <cell r="BC73"/>
          <cell r="BD73" t="str">
            <v/>
          </cell>
          <cell r="BE73" t="str">
            <v/>
          </cell>
          <cell r="BF73" t="str">
            <v/>
          </cell>
          <cell r="BG73">
            <v>200</v>
          </cell>
        </row>
        <row r="74">
          <cell r="C74" t="str">
            <v>20100059V00016-1</v>
          </cell>
          <cell r="D74" t="str">
            <v>Proyectos 2011 - 2020</v>
          </cell>
          <cell r="E74" t="str">
            <v>No Aplica</v>
          </cell>
          <cell r="F74" t="str">
            <v>CERRADO</v>
          </cell>
          <cell r="G74"/>
          <cell r="H74" t="str">
            <v>Antioquia</v>
          </cell>
          <cell r="I74">
            <v>5113</v>
          </cell>
          <cell r="J74">
            <v>6</v>
          </cell>
          <cell r="K74" t="str">
            <v>Buritica</v>
          </cell>
          <cell r="L74" t="str">
            <v>Buritica-Antioquia</v>
          </cell>
          <cell r="M74" t="str">
            <v/>
          </cell>
          <cell r="N74" t="str">
            <v>Infraestructura</v>
          </cell>
          <cell r="O74"/>
          <cell r="P74"/>
          <cell r="Q74" t="str">
            <v>Construcción Y Mejoramiento De La Vía Buritica - Tabacal - El Ciento. Municipio De Buriticá - Antioquia.</v>
          </cell>
          <cell r="R74" t="str">
            <v>Vías Red Terciaria</v>
          </cell>
          <cell r="S74"/>
          <cell r="T74"/>
          <cell r="U74"/>
          <cell r="V74" t="str">
            <v>Jaime Hernan Basto Borbon</v>
          </cell>
          <cell r="W74"/>
          <cell r="X74" t="str">
            <v/>
          </cell>
          <cell r="Y74"/>
          <cell r="Z74">
            <v>110879503</v>
          </cell>
          <cell r="AA74"/>
          <cell r="AB74">
            <v>110879503</v>
          </cell>
          <cell r="AC74"/>
          <cell r="AD74">
            <v>110879503</v>
          </cell>
          <cell r="AE74">
            <v>0</v>
          </cell>
          <cell r="AF74"/>
          <cell r="AG74">
            <v>0</v>
          </cell>
          <cell r="AH74">
            <v>110879503</v>
          </cell>
          <cell r="AI74">
            <v>0</v>
          </cell>
          <cell r="AJ74">
            <v>110879503</v>
          </cell>
          <cell r="AK74">
            <v>1</v>
          </cell>
          <cell r="AL74"/>
          <cell r="AM74">
            <v>1</v>
          </cell>
          <cell r="AN74">
            <v>1</v>
          </cell>
          <cell r="AO74">
            <v>0</v>
          </cell>
          <cell r="AP74" t="str">
            <v>Liquidado</v>
          </cell>
          <cell r="AQ74" t="e">
            <v>#REF!</v>
          </cell>
          <cell r="AR74" t="e">
            <v>#N/A</v>
          </cell>
          <cell r="AS74" t="str">
            <v>Entregado en 2010.</v>
          </cell>
          <cell r="AT74" t="str">
            <v>No Aplica</v>
          </cell>
          <cell r="AU74" t="str">
            <v/>
          </cell>
          <cell r="AV74">
            <v>40469</v>
          </cell>
          <cell r="AW74" t="e">
            <v>#REF!</v>
          </cell>
          <cell r="AX74"/>
          <cell r="AY74"/>
          <cell r="AZ74">
            <v>0</v>
          </cell>
          <cell r="BA74" t="str">
            <v>-</v>
          </cell>
          <cell r="BB74" t="str">
            <v/>
          </cell>
          <cell r="BC74"/>
          <cell r="BD74" t="str">
            <v/>
          </cell>
          <cell r="BE74" t="str">
            <v/>
          </cell>
          <cell r="BF74" t="str">
            <v/>
          </cell>
          <cell r="BG74" t="str">
            <v/>
          </cell>
        </row>
        <row r="75">
          <cell r="C75" t="str">
            <v>20120069V0002-1</v>
          </cell>
          <cell r="D75" t="str">
            <v>Proyectos 2011 - 2020</v>
          </cell>
          <cell r="E75" t="str">
            <v>No Aplica</v>
          </cell>
          <cell r="F75" t="str">
            <v>CERRADO</v>
          </cell>
          <cell r="G75" t="str">
            <v>C2</v>
          </cell>
          <cell r="H75" t="str">
            <v>Antioquia</v>
          </cell>
          <cell r="I75">
            <v>5113</v>
          </cell>
          <cell r="J75">
            <v>6</v>
          </cell>
          <cell r="K75" t="str">
            <v>Buritica</v>
          </cell>
          <cell r="L75" t="str">
            <v>Buritica-Antioquia</v>
          </cell>
          <cell r="M75">
            <v>69</v>
          </cell>
          <cell r="N75" t="str">
            <v>Fonade 3</v>
          </cell>
          <cell r="O75"/>
          <cell r="P75"/>
          <cell r="Q75" t="str">
            <v>Construcción De Placa Huella Y Obras De Drenaje En La Vía Del Corregimiento Tabacal Del Municipio De Buritica - Antioquia</v>
          </cell>
          <cell r="R75" t="str">
            <v>Vías Red Terciaria</v>
          </cell>
          <cell r="S75"/>
          <cell r="T75"/>
          <cell r="U75"/>
          <cell r="V75" t="str">
            <v>Municipio</v>
          </cell>
          <cell r="W75"/>
          <cell r="X75" t="str">
            <v/>
          </cell>
          <cell r="Y75"/>
          <cell r="Z75">
            <v>200000000</v>
          </cell>
          <cell r="AA75"/>
          <cell r="AB75">
            <v>200000000</v>
          </cell>
          <cell r="AC75"/>
          <cell r="AD75">
            <v>200000000</v>
          </cell>
          <cell r="AE75">
            <v>0</v>
          </cell>
          <cell r="AF75"/>
          <cell r="AG75">
            <v>0</v>
          </cell>
          <cell r="AH75">
            <v>200000000</v>
          </cell>
          <cell r="AI75">
            <v>0</v>
          </cell>
          <cell r="AJ75">
            <v>200000000</v>
          </cell>
          <cell r="AK75">
            <v>0</v>
          </cell>
          <cell r="AL75"/>
          <cell r="AM75">
            <v>1</v>
          </cell>
          <cell r="AN75">
            <v>1</v>
          </cell>
          <cell r="AO75">
            <v>0</v>
          </cell>
          <cell r="AP75" t="str">
            <v>En Liquidación</v>
          </cell>
          <cell r="AQ75" t="e">
            <v>#REF!</v>
          </cell>
          <cell r="AR75" t="e">
            <v>#N/A</v>
          </cell>
          <cell r="AS75" t="str">
            <v xml:space="preserve">CONTRATOS LIQUIDADOS PENDIENTE CIERRE DE COSTOS FIJOS Y VARIABLES - INTERVENTORIA
1. INFORMACION Y ESTADO CONTRATO DE OBRA:                                                                      Acta de liquidación suscrita el 26/07/2017                                                                                                                
                                                                                                                                                                                                                                                                                                                                                                                                                                                                                                                                                                                                                                                                                                                                                                                                                                                                                                                                                                                                                                                                                                                                                            2. INFORMACION Y ESTADO DE CONTRATO INTERADMINISTRATIVO:                                                        Liquidado con  fecha del 12/09/2018  
3. INFORMACION Y ESTADO CONTRATO DE INTERVENTORIA:                                                                             Estado de aprobación de informes mensuales finales. APROBADOS
Acta de cierre por costos fijos, en tramite por el área de fabricas.                                                                                                                                                                                                                                                                                                                                                                                                                                                                                                                                                                                                                                                                                                                                                 </v>
          </cell>
          <cell r="AT75" t="str">
            <v>No Aplica</v>
          </cell>
          <cell r="AU75">
            <v>42178</v>
          </cell>
          <cell r="AV75">
            <v>42270</v>
          </cell>
          <cell r="AW75" t="e">
            <v>#REF!</v>
          </cell>
          <cell r="AX75"/>
          <cell r="AY75"/>
          <cell r="AZ75">
            <v>0</v>
          </cell>
          <cell r="BA75" t="str">
            <v>-</v>
          </cell>
          <cell r="BB75" t="str">
            <v>0,2 Km</v>
          </cell>
          <cell r="BC75"/>
          <cell r="BD75">
            <v>42229</v>
          </cell>
          <cell r="BE75">
            <v>42283</v>
          </cell>
          <cell r="BF75">
            <v>42347</v>
          </cell>
          <cell r="BG75" t="str">
            <v/>
          </cell>
        </row>
        <row r="76">
          <cell r="C76" t="str">
            <v>20120040V0099-1</v>
          </cell>
          <cell r="D76" t="str">
            <v>Proyectos 2011 - 2020</v>
          </cell>
          <cell r="E76" t="str">
            <v>No Aplica</v>
          </cell>
          <cell r="F76" t="str">
            <v>CERRADO</v>
          </cell>
          <cell r="G76" t="str">
            <v>B99</v>
          </cell>
          <cell r="H76" t="str">
            <v>Antioquia</v>
          </cell>
          <cell r="I76">
            <v>5120</v>
          </cell>
          <cell r="J76">
            <v>6</v>
          </cell>
          <cell r="K76" t="str">
            <v>Caceres</v>
          </cell>
          <cell r="L76" t="str">
            <v>Caceres-Antioquia</v>
          </cell>
          <cell r="M76">
            <v>40</v>
          </cell>
          <cell r="N76" t="str">
            <v>Fonade 2</v>
          </cell>
          <cell r="O76"/>
          <cell r="P76"/>
          <cell r="Q76" t="str">
            <v>Estudios Y Diseños Mejoramiento Sistema De Movilidad Peatonal, Puente Peatonal Veredas Alto Tamana Y El Tigre- Municipio De Cáceres - Antioquia</v>
          </cell>
          <cell r="R76" t="str">
            <v>Vías Red Terciaria</v>
          </cell>
          <cell r="S76"/>
          <cell r="T76"/>
          <cell r="U76"/>
          <cell r="V76" t="str">
            <v>Fonade</v>
          </cell>
          <cell r="W76"/>
          <cell r="X76" t="str">
            <v/>
          </cell>
          <cell r="Y76"/>
          <cell r="Z76">
            <v>28595905</v>
          </cell>
          <cell r="AA76"/>
          <cell r="AB76">
            <v>28595905</v>
          </cell>
          <cell r="AC76"/>
          <cell r="AD76">
            <v>28595905</v>
          </cell>
          <cell r="AE76">
            <v>0</v>
          </cell>
          <cell r="AF76"/>
          <cell r="AG76">
            <v>0</v>
          </cell>
          <cell r="AH76">
            <v>28595905</v>
          </cell>
          <cell r="AI76">
            <v>0</v>
          </cell>
          <cell r="AJ76">
            <v>28595905</v>
          </cell>
          <cell r="AK76">
            <v>0.11</v>
          </cell>
          <cell r="AL76"/>
          <cell r="AM76">
            <v>0</v>
          </cell>
          <cell r="AN76">
            <v>1</v>
          </cell>
          <cell r="AO76">
            <v>1</v>
          </cell>
          <cell r="AP76" t="str">
            <v>Liquidado</v>
          </cell>
          <cell r="AQ76" t="e">
            <v>#REF!</v>
          </cell>
          <cell r="AR76" t="e">
            <v>#N/A</v>
          </cell>
          <cell r="AS76" t="str">
            <v>PROYECTO LIQUIDADO
Acta de liquidación del 29/09/2021</v>
          </cell>
          <cell r="AT76" t="str">
            <v>No Aplica</v>
          </cell>
          <cell r="AU76">
            <v>42206</v>
          </cell>
          <cell r="AV76" t="str">
            <v/>
          </cell>
          <cell r="AW76" t="e">
            <v>#REF!</v>
          </cell>
          <cell r="AX76"/>
          <cell r="AY76"/>
          <cell r="AZ76">
            <v>0</v>
          </cell>
          <cell r="BA76" t="str">
            <v>-</v>
          </cell>
          <cell r="BB76" t="str">
            <v/>
          </cell>
          <cell r="BC76"/>
          <cell r="BD76" t="str">
            <v xml:space="preserve"> </v>
          </cell>
          <cell r="BE76" t="str">
            <v xml:space="preserve"> </v>
          </cell>
          <cell r="BF76" t="str">
            <v xml:space="preserve"> </v>
          </cell>
          <cell r="BG76" t="str">
            <v/>
          </cell>
        </row>
        <row r="77">
          <cell r="C77" t="str">
            <v>20170367V9294-1</v>
          </cell>
          <cell r="D77" t="str">
            <v>Proyectos 2011 - 2020</v>
          </cell>
          <cell r="E77" t="str">
            <v>No Aplica</v>
          </cell>
          <cell r="F77" t="str">
            <v>CERRADO</v>
          </cell>
          <cell r="G77"/>
          <cell r="H77" t="str">
            <v>Antioquia</v>
          </cell>
          <cell r="I77">
            <v>5120</v>
          </cell>
          <cell r="J77">
            <v>6</v>
          </cell>
          <cell r="K77" t="str">
            <v>Caceres</v>
          </cell>
          <cell r="L77" t="str">
            <v>Caceres-Antioquia</v>
          </cell>
          <cell r="M77">
            <v>367</v>
          </cell>
          <cell r="N77" t="str">
            <v>DPS 2017</v>
          </cell>
          <cell r="O77"/>
          <cell r="P77"/>
          <cell r="Q77" t="str">
            <v xml:space="preserve"> Construccón De Pavimentos Rígido En El Barrio Madrid Corregimiento De Jardín Municipio De Caceres - Antioquia</v>
          </cell>
          <cell r="R77" t="str">
            <v>Vías Urbanas</v>
          </cell>
          <cell r="S77"/>
          <cell r="T77"/>
          <cell r="U77"/>
          <cell r="V77" t="str">
            <v>Municipio</v>
          </cell>
          <cell r="W77"/>
          <cell r="X77" t="str">
            <v>Barrio Madrid</v>
          </cell>
          <cell r="Y77"/>
          <cell r="Z77">
            <v>2753791427</v>
          </cell>
          <cell r="AA77"/>
          <cell r="AB77">
            <v>2753791427</v>
          </cell>
          <cell r="AC77"/>
          <cell r="AD77">
            <v>2753791427</v>
          </cell>
          <cell r="AE77">
            <v>275379143</v>
          </cell>
          <cell r="AF77"/>
          <cell r="AG77">
            <v>275379143</v>
          </cell>
          <cell r="AH77">
            <v>3029170570</v>
          </cell>
          <cell r="AI77">
            <v>0</v>
          </cell>
          <cell r="AJ77">
            <v>3029170570</v>
          </cell>
          <cell r="AK77">
            <v>1</v>
          </cell>
          <cell r="AL77"/>
          <cell r="AM77">
            <v>1</v>
          </cell>
          <cell r="AN77">
            <v>1</v>
          </cell>
          <cell r="AO77">
            <v>0</v>
          </cell>
          <cell r="AP77" t="str">
            <v>Liquidado</v>
          </cell>
          <cell r="AQ77" t="e">
            <v>#REF!</v>
          </cell>
          <cell r="AR77" t="e">
            <v>#N/A</v>
          </cell>
          <cell r="AS77" t="str">
            <v>Liquidado el 12 de enero 2022.</v>
          </cell>
          <cell r="AT77" t="str">
            <v>No Aplica</v>
          </cell>
          <cell r="AU77">
            <v>43605</v>
          </cell>
          <cell r="AV77">
            <v>43788</v>
          </cell>
          <cell r="AW77" t="e">
            <v>#REF!</v>
          </cell>
          <cell r="AX77"/>
          <cell r="AY77"/>
          <cell r="AZ77">
            <v>0</v>
          </cell>
          <cell r="BA77" t="str">
            <v>-</v>
          </cell>
          <cell r="BB77" t="str">
            <v>1700,00 ml</v>
          </cell>
          <cell r="BC77"/>
          <cell r="BD77">
            <v>43678</v>
          </cell>
          <cell r="BE77">
            <v>43678</v>
          </cell>
          <cell r="BF77">
            <v>43804</v>
          </cell>
          <cell r="BG77">
            <v>1840</v>
          </cell>
        </row>
        <row r="78">
          <cell r="C78" t="str">
            <v>20130069V0427-1</v>
          </cell>
          <cell r="D78" t="str">
            <v>Proyectos 2011 - 2020</v>
          </cell>
          <cell r="E78" t="str">
            <v>No Aplica</v>
          </cell>
          <cell r="F78" t="str">
            <v>CERRADO</v>
          </cell>
          <cell r="G78" t="str">
            <v>C427</v>
          </cell>
          <cell r="H78" t="str">
            <v>Antioquia</v>
          </cell>
          <cell r="I78">
            <v>5125</v>
          </cell>
          <cell r="J78">
            <v>6</v>
          </cell>
          <cell r="K78" t="str">
            <v>Caicedo</v>
          </cell>
          <cell r="L78" t="str">
            <v>Caicedo-Antioquia</v>
          </cell>
          <cell r="M78">
            <v>69</v>
          </cell>
          <cell r="N78" t="str">
            <v>Fonade 3</v>
          </cell>
          <cell r="O78"/>
          <cell r="P78"/>
          <cell r="Q78" t="str">
            <v>Pavimentación De Vías Urbanas, Municipio De Caicedo</v>
          </cell>
          <cell r="R78" t="str">
            <v>Vías Urbanas</v>
          </cell>
          <cell r="S78"/>
          <cell r="T78"/>
          <cell r="U78"/>
          <cell r="V78" t="str">
            <v>Municipio</v>
          </cell>
          <cell r="W78"/>
          <cell r="X78" t="str">
            <v/>
          </cell>
          <cell r="Y78"/>
          <cell r="Z78">
            <v>300000000</v>
          </cell>
          <cell r="AA78"/>
          <cell r="AB78">
            <v>300000000</v>
          </cell>
          <cell r="AC78"/>
          <cell r="AD78">
            <v>300000000</v>
          </cell>
          <cell r="AE78">
            <v>0</v>
          </cell>
          <cell r="AF78"/>
          <cell r="AG78">
            <v>0</v>
          </cell>
          <cell r="AH78">
            <v>300000000</v>
          </cell>
          <cell r="AI78">
            <v>0</v>
          </cell>
          <cell r="AJ78">
            <v>300000000</v>
          </cell>
          <cell r="AK78">
            <v>0</v>
          </cell>
          <cell r="AL78"/>
          <cell r="AM78">
            <v>1</v>
          </cell>
          <cell r="AN78">
            <v>1</v>
          </cell>
          <cell r="AO78">
            <v>0</v>
          </cell>
          <cell r="AP78" t="str">
            <v>En Liquidación</v>
          </cell>
          <cell r="AQ78" t="e">
            <v>#REF!</v>
          </cell>
          <cell r="AR78" t="e">
            <v>#N/A</v>
          </cell>
          <cell r="AS78" t="str">
            <v>PROYECTO ENTREGADO EN LIQUIDACION CONVENIO
1. INFORMACIÓN Y ESTADO CONTRATO DE OBRA:  Liquidado, se cuenta con acta de liquidación suscrita del 23/01/2017 y terminado de acuerdo con el FMI026 el día   28/11/2015, a su vez entregado al municipio por Prosperidad Social y ENTerritorio el 24/02/2016.
2.  INFORMACIÓN Y ESTADO CONTRATO INTERADMINISTRATIVO: Liquidado por constancia de archivo del 19/02/2021 Proyecto con contrato de obra No. CO-046-31-10-2014 Liquidado - suscrita por el Municipio de Caicedo - Antioquía y el contratista CONSULTORIAS Y CONSTRUCCIONES CONACTUAL S.AS con anticipo pendiente por amortizar, Pese a las reiteradas comunicaciones remitidas al municipio, interventoría y contratista, este último no ha radicado la cuenta para revisión de interventoría y posterior radicación ante ENTerritorio.
Amortización del anticipo pendiente por valor de $ 21.706.708
Carpeta e informe de término proyectados, pero debido a que el contratista no ha presentado cuenta para amortización de anticipo, devolvieron los documentos del área post- contractual.
Se cito a mesa de trabajo a la administración para el día 06/02/2019 mediante radicado No. 20202700028611 del 24/01/2020 y correo eléctronico del 27/01/2020 a la nueva administración municipal, a la cual asistio el Miguel Martinez , al cual se entrego documentación relacionada con el convenio y se solcito las acciones pertinentes para la recuperación del anticipo, resultado de la mesa de trabajo se levanto FAP 601 acta de reunión con el compromiso de citar al contratista por parte del municipio  y lograr solucionar la amortización de anticipo.
Se realizó mesa de trabajo con el Municipio el día 04/03/2020 en las instalaciones de Prosperidad Social - Regional Antioquía, en la cual se trataron los temas de amortización pendiente de antcipo y la presentación de la cuenta final por parte del contratista de obra, el municipio informó el desestimiento de este, para realizar el cobro final, y entrego soportes donde el municipio solicita realizar cruce de cuentas y compensación del saldo, para recuperar el anticipo.
Se realizará mesa de trabajo con las areas que emitieron concepto compensacion de saldo para claridad en la consecucion de los documentos necesarios.
Se remitio memorando dirigido a la Gerencia de Grupo de Contabilidad y Presupuesto mediante radicado No. 20202700061293 del 17/04/2020 solcitando compensación del saldo pendiente de antcipo contra los recursos que se encuentran en la entidad.
Se recibe respuesta de las áreas de Contabilidad y presupuesto donde informan que para proceder a la compensación se hace necesario la radicación de la cuenta final, por lo cual se cito a mesa de trabajo para el día 01/06/2020.
Se realizo mesa de trabajo con la asesoría jurídica DR. Gabriel del Toro, las Sub-Gerencias de Contabilidad y de Presupuesto el día 29/05/2020 con el ánimo de solicitar concepto y aprobación para que se pueda aplicar a los contratos pendientes de amortización de anticipo, la figura de compensación considerando que ENTerritorio posee los recursos pero la entidad territorial no ha realizado el trámite de cuenta o devolución de los recursos, ante esto las gerencias informaron que se debe presentar las cuentas por los contratistas de obra, sin embargo se va a elevar consulta ante la asesora jurídica de la Gerencia General.
Se recibe memorando No. 20203000104783 del 21/07/2020 con Respuesta a memorando No. 20202700061293 solicitud de efectuar
compensación de saldo – Contrato interadministrativo No. 2133876
suscrito con el Municipio de Caicedo, Antioquia contrato derivado CO-
046-31-10-2014, con el objeto de amortizar anticipo pendiente.
Se espera trámitar memorando solicitud constancia de achivo para este mes. 
el día 12/02/2021 Se llevo a cabo reunion con el área de contaduría y presupuesto para aclarar los documentos necesarios para realizar el t´ramite de compensacion de saldo, el cuá se encontró viable para este proyecto. Actualmente se estan recopilando los documentos necesarios para realizar la compensación de saldo.</v>
          </cell>
          <cell r="AT78" t="str">
            <v>No Aplica</v>
          </cell>
          <cell r="AU78">
            <v>42183</v>
          </cell>
          <cell r="AV78">
            <v>42337</v>
          </cell>
          <cell r="AW78" t="e">
            <v>#REF!</v>
          </cell>
          <cell r="AX78"/>
          <cell r="AY78"/>
          <cell r="AZ78">
            <v>0</v>
          </cell>
          <cell r="BA78" t="str">
            <v>-</v>
          </cell>
          <cell r="BB78" t="str">
            <v>0,26 Km</v>
          </cell>
          <cell r="BC78"/>
          <cell r="BD78">
            <v>42230</v>
          </cell>
          <cell r="BE78" t="str">
            <v/>
          </cell>
          <cell r="BF78">
            <v>42424</v>
          </cell>
          <cell r="BG78" t="str">
            <v/>
          </cell>
        </row>
        <row r="79">
          <cell r="C79" t="str">
            <v>20140190R0005-2</v>
          </cell>
          <cell r="D79" t="str">
            <v>Proyectos 2011 - 2020</v>
          </cell>
          <cell r="E79" t="str">
            <v>No Aplica</v>
          </cell>
          <cell r="F79" t="str">
            <v>CERRADO</v>
          </cell>
          <cell r="G79"/>
          <cell r="H79" t="str">
            <v>Antioquia</v>
          </cell>
          <cell r="I79">
            <v>5129</v>
          </cell>
          <cell r="J79">
            <v>3</v>
          </cell>
          <cell r="K79" t="str">
            <v>Caldas</v>
          </cell>
          <cell r="L79" t="str">
            <v>Caldas-Antioquia</v>
          </cell>
          <cell r="M79">
            <v>190</v>
          </cell>
          <cell r="N79" t="str">
            <v>DPS 2014</v>
          </cell>
          <cell r="O79"/>
          <cell r="P79"/>
          <cell r="Q79" t="str">
            <v>Construcción De Obras De Mitigación En La Quebrada La Corrala En Zonas De Amenaza Alta En El Municipio De Caldas .- Antioquia</v>
          </cell>
          <cell r="R79" t="str">
            <v>Otros</v>
          </cell>
          <cell r="S79"/>
          <cell r="T79"/>
          <cell r="U79"/>
          <cell r="V79" t="str">
            <v>Municipio</v>
          </cell>
          <cell r="W79"/>
          <cell r="X79" t="str">
            <v>VEREDAS: LA CORRALA Y LA CORRALITA</v>
          </cell>
          <cell r="Y79"/>
          <cell r="Z79">
            <v>909090909</v>
          </cell>
          <cell r="AA79"/>
          <cell r="AB79">
            <v>909090909</v>
          </cell>
          <cell r="AC79"/>
          <cell r="AD79">
            <v>909090909</v>
          </cell>
          <cell r="AE79">
            <v>90909091</v>
          </cell>
          <cell r="AF79"/>
          <cell r="AG79">
            <v>90909091</v>
          </cell>
          <cell r="AH79">
            <v>1000000000</v>
          </cell>
          <cell r="AI79">
            <v>0</v>
          </cell>
          <cell r="AJ79">
            <v>1000000000</v>
          </cell>
          <cell r="AK79">
            <v>1</v>
          </cell>
          <cell r="AL79"/>
          <cell r="AM79">
            <v>1</v>
          </cell>
          <cell r="AN79">
            <v>1</v>
          </cell>
          <cell r="AO79">
            <v>0</v>
          </cell>
          <cell r="AP79" t="str">
            <v>En Liquidación</v>
          </cell>
          <cell r="AQ79" t="e">
            <v>#REF!</v>
          </cell>
          <cell r="AR79" t="e">
            <v>#N/A</v>
          </cell>
          <cell r="AS79" t="str">
            <v>ESTADO: El Convenio se encuentra en proceso de Liquidación.</v>
          </cell>
          <cell r="AT79" t="str">
            <v>No Aplica</v>
          </cell>
          <cell r="AU79">
            <v>42500</v>
          </cell>
          <cell r="AV79">
            <v>42818</v>
          </cell>
          <cell r="AW79" t="e">
            <v>#REF!</v>
          </cell>
          <cell r="AX79"/>
          <cell r="AY79"/>
          <cell r="AZ79">
            <v>0</v>
          </cell>
          <cell r="BA79" t="str">
            <v>-</v>
          </cell>
          <cell r="BB79" t="str">
            <v>186 ml y 900 m2 de obras complementarias</v>
          </cell>
          <cell r="BC79"/>
          <cell r="BD79">
            <v>42514</v>
          </cell>
          <cell r="BE79">
            <v>42683</v>
          </cell>
          <cell r="BF79">
            <v>42867</v>
          </cell>
          <cell r="BG79">
            <v>3280</v>
          </cell>
        </row>
        <row r="80">
          <cell r="C80" t="str">
            <v>20140190V0005-1</v>
          </cell>
          <cell r="D80" t="str">
            <v>Proyectos 2011 - 2020</v>
          </cell>
          <cell r="E80" t="str">
            <v>No Aplica</v>
          </cell>
          <cell r="F80" t="str">
            <v>CERRADO</v>
          </cell>
          <cell r="G80"/>
          <cell r="H80" t="str">
            <v>Antioquia</v>
          </cell>
          <cell r="I80">
            <v>5129</v>
          </cell>
          <cell r="J80">
            <v>3</v>
          </cell>
          <cell r="K80" t="str">
            <v>Caldas</v>
          </cell>
          <cell r="L80" t="str">
            <v>Caldas-Antioquia</v>
          </cell>
          <cell r="M80">
            <v>190</v>
          </cell>
          <cell r="N80" t="str">
            <v>DPS 2014</v>
          </cell>
          <cell r="O80"/>
          <cell r="P80"/>
          <cell r="Q80" t="str">
            <v>Pavimentación De La Vía La Salada Parte Baja Sector La Calle En E Municipio De Caldas - Antioquia</v>
          </cell>
          <cell r="R80" t="str">
            <v>Vías Urbanas</v>
          </cell>
          <cell r="S80"/>
          <cell r="T80"/>
          <cell r="U80"/>
          <cell r="V80" t="str">
            <v>Municipio</v>
          </cell>
          <cell r="W80"/>
          <cell r="X80" t="str">
            <v>VEREDA LA SALADA</v>
          </cell>
          <cell r="Y80"/>
          <cell r="Z80">
            <v>890228166</v>
          </cell>
          <cell r="AA80"/>
          <cell r="AB80">
            <v>890228166</v>
          </cell>
          <cell r="AC80"/>
          <cell r="AD80">
            <v>890228166</v>
          </cell>
          <cell r="AE80">
            <v>89022817</v>
          </cell>
          <cell r="AF80"/>
          <cell r="AG80">
            <v>89022817</v>
          </cell>
          <cell r="AH80">
            <v>979250983</v>
          </cell>
          <cell r="AI80">
            <v>0</v>
          </cell>
          <cell r="AJ80">
            <v>979250983</v>
          </cell>
          <cell r="AK80">
            <v>0.999</v>
          </cell>
          <cell r="AL80"/>
          <cell r="AM80">
            <v>1</v>
          </cell>
          <cell r="AN80">
            <v>1</v>
          </cell>
          <cell r="AO80">
            <v>0</v>
          </cell>
          <cell r="AP80" t="str">
            <v>En Liquidación</v>
          </cell>
          <cell r="AQ80" t="e">
            <v>#REF!</v>
          </cell>
          <cell r="AR80" t="e">
            <v>#N/A</v>
          </cell>
          <cell r="AS80" t="str">
            <v>ESTADO: entregado en noviembre de 2016
El Convenio se encuentra en proceso de Liquidación.</v>
          </cell>
          <cell r="AT80" t="str">
            <v>No Aplica</v>
          </cell>
          <cell r="AU80">
            <v>42513</v>
          </cell>
          <cell r="AV80">
            <v>42649</v>
          </cell>
          <cell r="AW80" t="e">
            <v>#REF!</v>
          </cell>
          <cell r="AX80"/>
          <cell r="AY80"/>
          <cell r="AZ80">
            <v>0</v>
          </cell>
          <cell r="BA80" t="str">
            <v>-</v>
          </cell>
          <cell r="BB80" t="str">
            <v>1,29 Km</v>
          </cell>
          <cell r="BC80"/>
          <cell r="BD80">
            <v>42537</v>
          </cell>
          <cell r="BE80">
            <v>42683</v>
          </cell>
          <cell r="BF80">
            <v>42683</v>
          </cell>
          <cell r="BG80">
            <v>1250</v>
          </cell>
        </row>
        <row r="81">
          <cell r="C81" t="str">
            <v>20150381S0951-1</v>
          </cell>
          <cell r="D81" t="str">
            <v>Proyectos 2011 - 2020</v>
          </cell>
          <cell r="E81" t="str">
            <v>No Aplica</v>
          </cell>
          <cell r="F81" t="str">
            <v>CERRADO</v>
          </cell>
          <cell r="G81"/>
          <cell r="H81" t="str">
            <v>Antioquia</v>
          </cell>
          <cell r="I81">
            <v>5129</v>
          </cell>
          <cell r="J81">
            <v>3</v>
          </cell>
          <cell r="K81" t="str">
            <v>Caldas</v>
          </cell>
          <cell r="L81" t="str">
            <v>Caldas-Antioquia</v>
          </cell>
          <cell r="M81">
            <v>381</v>
          </cell>
          <cell r="N81" t="str">
            <v>DPS 2015</v>
          </cell>
          <cell r="O81"/>
          <cell r="P81"/>
          <cell r="Q81" t="str">
            <v>Centro Integral Barrial Mandalay Sector Minuto De Dios Del Municipio De Caldas - Antioquia</v>
          </cell>
          <cell r="R81" t="str">
            <v>Social Comunitario</v>
          </cell>
          <cell r="S81"/>
          <cell r="T81"/>
          <cell r="U81"/>
          <cell r="V81" t="str">
            <v>Municipio</v>
          </cell>
          <cell r="W81"/>
          <cell r="X81" t="str">
            <v>Mandalay Sector Minuto De Dios</v>
          </cell>
          <cell r="Y81"/>
          <cell r="Z81">
            <v>1212950599</v>
          </cell>
          <cell r="AA81"/>
          <cell r="AB81">
            <v>1212950599</v>
          </cell>
          <cell r="AC81"/>
          <cell r="AD81">
            <v>1212950599</v>
          </cell>
          <cell r="AE81">
            <v>124356287</v>
          </cell>
          <cell r="AF81"/>
          <cell r="AG81">
            <v>124356287</v>
          </cell>
          <cell r="AH81">
            <v>1337306886</v>
          </cell>
          <cell r="AI81">
            <v>0</v>
          </cell>
          <cell r="AJ81">
            <v>1337306886</v>
          </cell>
          <cell r="AK81">
            <v>1</v>
          </cell>
          <cell r="AL81"/>
          <cell r="AM81">
            <v>1</v>
          </cell>
          <cell r="AN81">
            <v>1</v>
          </cell>
          <cell r="AO81">
            <v>0</v>
          </cell>
          <cell r="AP81" t="str">
            <v>Liquidado</v>
          </cell>
          <cell r="AQ81" t="e">
            <v>#REF!</v>
          </cell>
          <cell r="AR81" t="e">
            <v>#N/A</v>
          </cell>
          <cell r="AS81" t="str">
            <v xml:space="preserve">PROYECTO LIQUIDADO
Acta de Liquidación del 01 de junio de 2021
</v>
          </cell>
          <cell r="AT81" t="str">
            <v>No Aplica</v>
          </cell>
          <cell r="AU81">
            <v>42543</v>
          </cell>
          <cell r="AV81">
            <v>42978</v>
          </cell>
          <cell r="AW81" t="e">
            <v>#REF!</v>
          </cell>
          <cell r="AX81"/>
          <cell r="AY81"/>
          <cell r="AZ81">
            <v>0</v>
          </cell>
          <cell r="BA81" t="str">
            <v>-</v>
          </cell>
          <cell r="BB81" t="str">
            <v/>
          </cell>
          <cell r="BC81"/>
          <cell r="BD81">
            <v>42570</v>
          </cell>
          <cell r="BE81">
            <v>42928</v>
          </cell>
          <cell r="BF81">
            <v>43027</v>
          </cell>
          <cell r="BG81">
            <v>2500</v>
          </cell>
        </row>
        <row r="82">
          <cell r="C82" t="str">
            <v>20150406V0953-1</v>
          </cell>
          <cell r="D82" t="str">
            <v>Proyectos 2011 - 2020</v>
          </cell>
          <cell r="E82" t="str">
            <v>No Aplica</v>
          </cell>
          <cell r="F82" t="str">
            <v>CERRADO</v>
          </cell>
          <cell r="G82"/>
          <cell r="H82" t="str">
            <v>Antioquia</v>
          </cell>
          <cell r="I82">
            <v>5129</v>
          </cell>
          <cell r="J82">
            <v>3</v>
          </cell>
          <cell r="K82" t="str">
            <v>Caldas</v>
          </cell>
          <cell r="L82" t="str">
            <v>Caldas-Antioquia</v>
          </cell>
          <cell r="M82">
            <v>406</v>
          </cell>
          <cell r="N82" t="str">
            <v>DPS 2015</v>
          </cell>
          <cell r="O82"/>
          <cell r="P82"/>
          <cell r="Q82" t="str">
            <v>Pavimentación De La Vía La Valeria - Villa Capri Y Construcción De Obras Complementarias Y Conexas En El Municipio De Caldas - Antioquia</v>
          </cell>
          <cell r="R82" t="str">
            <v>Vías Red Terciaria</v>
          </cell>
          <cell r="S82"/>
          <cell r="T82"/>
          <cell r="U82"/>
          <cell r="V82" t="str">
            <v>Municipio</v>
          </cell>
          <cell r="W82"/>
          <cell r="X82" t="str">
            <v xml:space="preserve">Vereda La  Valeria - los barrios :  Villa Capri, La Planta </v>
          </cell>
          <cell r="Y82"/>
          <cell r="Z82">
            <v>3240740741</v>
          </cell>
          <cell r="AA82"/>
          <cell r="AB82">
            <v>3240740741</v>
          </cell>
          <cell r="AC82"/>
          <cell r="AD82">
            <v>3240740741</v>
          </cell>
          <cell r="AE82">
            <v>324074074</v>
          </cell>
          <cell r="AF82"/>
          <cell r="AG82">
            <v>324074074</v>
          </cell>
          <cell r="AH82">
            <v>3564814815</v>
          </cell>
          <cell r="AI82">
            <v>0</v>
          </cell>
          <cell r="AJ82">
            <v>3564814815</v>
          </cell>
          <cell r="AK82">
            <v>1</v>
          </cell>
          <cell r="AL82"/>
          <cell r="AM82">
            <v>1</v>
          </cell>
          <cell r="AN82">
            <v>1</v>
          </cell>
          <cell r="AO82">
            <v>0</v>
          </cell>
          <cell r="AP82" t="str">
            <v>Liquidado</v>
          </cell>
          <cell r="AQ82" t="e">
            <v>#REF!</v>
          </cell>
          <cell r="AR82" t="e">
            <v>#N/A</v>
          </cell>
          <cell r="AS82" t="str">
            <v xml:space="preserve">LIQUIDADO
Acta de Liquidación del 20 de octubre del 2020
</v>
          </cell>
          <cell r="AT82" t="str">
            <v>No Aplica</v>
          </cell>
          <cell r="AU82">
            <v>42984</v>
          </cell>
          <cell r="AV82">
            <v>43281</v>
          </cell>
          <cell r="AW82" t="e">
            <v>#REF!</v>
          </cell>
          <cell r="AX82"/>
          <cell r="AY82"/>
          <cell r="AZ82">
            <v>0</v>
          </cell>
          <cell r="BA82" t="str">
            <v>-</v>
          </cell>
          <cell r="BB82" t="str">
            <v/>
          </cell>
          <cell r="BC82"/>
          <cell r="BD82">
            <v>43026</v>
          </cell>
          <cell r="BE82">
            <v>43144</v>
          </cell>
          <cell r="BF82">
            <v>43342</v>
          </cell>
          <cell r="BG82">
            <v>6292</v>
          </cell>
        </row>
        <row r="83">
          <cell r="C83" t="str">
            <v>20150406V2459-1</v>
          </cell>
          <cell r="D83" t="str">
            <v>Proyectos 2011 - 2020</v>
          </cell>
          <cell r="E83" t="str">
            <v>No Aplica</v>
          </cell>
          <cell r="F83" t="str">
            <v>CERRADO</v>
          </cell>
          <cell r="G83"/>
          <cell r="H83" t="str">
            <v>Antioquia</v>
          </cell>
          <cell r="I83">
            <v>5129</v>
          </cell>
          <cell r="J83">
            <v>3</v>
          </cell>
          <cell r="K83" t="str">
            <v>Caldas</v>
          </cell>
          <cell r="L83" t="str">
            <v>Caldas-Antioquia</v>
          </cell>
          <cell r="M83">
            <v>406</v>
          </cell>
          <cell r="N83" t="str">
            <v>DPS 2015</v>
          </cell>
          <cell r="O83"/>
          <cell r="P83"/>
          <cell r="Q83" t="str">
            <v>Pavimentación De Vías Urbanas En El Municipio De Caldas - Antioquia</v>
          </cell>
          <cell r="R83" t="str">
            <v>Vías Urbanas</v>
          </cell>
          <cell r="S83"/>
          <cell r="T83"/>
          <cell r="U83"/>
          <cell r="V83" t="str">
            <v>Municipio</v>
          </cell>
          <cell r="W83"/>
          <cell r="X83" t="str">
            <v xml:space="preserve">.
 Barrios: Felipe Chavarría, Los Cerezos </v>
          </cell>
          <cell r="Y83"/>
          <cell r="Z83">
            <v>462962963</v>
          </cell>
          <cell r="AA83"/>
          <cell r="AB83">
            <v>462962963</v>
          </cell>
          <cell r="AC83"/>
          <cell r="AD83">
            <v>462962963</v>
          </cell>
          <cell r="AE83">
            <v>46296296</v>
          </cell>
          <cell r="AF83"/>
          <cell r="AG83">
            <v>46296296</v>
          </cell>
          <cell r="AH83">
            <v>509259259</v>
          </cell>
          <cell r="AI83">
            <v>0</v>
          </cell>
          <cell r="AJ83">
            <v>509259259</v>
          </cell>
          <cell r="AK83">
            <v>1</v>
          </cell>
          <cell r="AL83"/>
          <cell r="AM83">
            <v>1</v>
          </cell>
          <cell r="AN83">
            <v>1</v>
          </cell>
          <cell r="AO83">
            <v>0</v>
          </cell>
          <cell r="AP83" t="str">
            <v>Liquidado</v>
          </cell>
          <cell r="AQ83" t="e">
            <v>#REF!</v>
          </cell>
          <cell r="AR83" t="e">
            <v>#N/A</v>
          </cell>
          <cell r="AS83" t="str">
            <v xml:space="preserve">LIQUIDADO
Acta de Liquidación del 20 de octubre del 2020
</v>
          </cell>
          <cell r="AT83" t="str">
            <v>No Aplica</v>
          </cell>
          <cell r="AU83">
            <v>42971</v>
          </cell>
          <cell r="AV83">
            <v>43115</v>
          </cell>
          <cell r="AW83" t="e">
            <v>#REF!</v>
          </cell>
          <cell r="AX83"/>
          <cell r="AY83"/>
          <cell r="AZ83">
            <v>0</v>
          </cell>
          <cell r="BA83" t="str">
            <v>-</v>
          </cell>
          <cell r="BB83" t="str">
            <v/>
          </cell>
          <cell r="BC83"/>
          <cell r="BD83">
            <v>43025</v>
          </cell>
          <cell r="BE83">
            <v>43140</v>
          </cell>
          <cell r="BF83">
            <v>43140</v>
          </cell>
          <cell r="BG83">
            <v>1521</v>
          </cell>
        </row>
        <row r="84">
          <cell r="C84" t="str">
            <v>E-2020-2203-185348</v>
          </cell>
          <cell r="D84" t="str">
            <v>CV 001-2020</v>
          </cell>
          <cell r="E84" t="str">
            <v>2018-2022</v>
          </cell>
          <cell r="F84" t="str">
            <v>VIGENTE</v>
          </cell>
          <cell r="G84"/>
          <cell r="H84" t="str">
            <v>Antioquia</v>
          </cell>
          <cell r="I84"/>
          <cell r="J84"/>
          <cell r="K84" t="str">
            <v>Caldas</v>
          </cell>
          <cell r="L84" t="str">
            <v>Caldas-Antioquia</v>
          </cell>
          <cell r="M84" t="str">
            <v>464 FIP 2021</v>
          </cell>
          <cell r="N84" t="str">
            <v>DPS 2021</v>
          </cell>
          <cell r="O84">
            <v>44412</v>
          </cell>
          <cell r="P84">
            <v>44773</v>
          </cell>
          <cell r="Q84" t="str">
            <v>Rehabilitación De La Vía Corrala, Corralita En El Municipio De Caldas - Antioquía</v>
          </cell>
          <cell r="R84" t="str">
            <v>Vias y Transporte</v>
          </cell>
          <cell r="S84" t="str">
            <v>Vias Rurales</v>
          </cell>
          <cell r="T84"/>
          <cell r="U84">
            <v>1</v>
          </cell>
          <cell r="V84"/>
          <cell r="W84"/>
          <cell r="X84"/>
          <cell r="Y84"/>
          <cell r="Z84">
            <v>2500000000</v>
          </cell>
          <cell r="AA84"/>
          <cell r="AB84">
            <v>2500000000</v>
          </cell>
          <cell r="AC84">
            <v>0</v>
          </cell>
          <cell r="AD84">
            <v>2500000000</v>
          </cell>
          <cell r="AE84"/>
          <cell r="AF84"/>
          <cell r="AG84">
            <v>0</v>
          </cell>
          <cell r="AH84">
            <v>2500000000</v>
          </cell>
          <cell r="AI84">
            <v>0</v>
          </cell>
          <cell r="AJ84">
            <v>2500000000</v>
          </cell>
          <cell r="AK84"/>
          <cell r="AL84"/>
          <cell r="AM84">
            <v>8.0399999999999999E-2</v>
          </cell>
          <cell r="AN84">
            <v>5.0000000000000001E-4</v>
          </cell>
          <cell r="AO84">
            <v>-7.9899999999999999E-2</v>
          </cell>
          <cell r="AP84" t="str">
            <v>Suspendido</v>
          </cell>
          <cell r="AQ84" t="e">
            <v>#REF!</v>
          </cell>
          <cell r="AR84" t="e">
            <v>#N/A</v>
          </cell>
          <cell r="AS84" t="str">
            <v>-</v>
          </cell>
          <cell r="AT84"/>
          <cell r="AU84">
            <v>44704</v>
          </cell>
          <cell r="AV84">
            <v>44920</v>
          </cell>
          <cell r="AW84" t="e">
            <v>#REF!</v>
          </cell>
          <cell r="AX84">
            <v>9</v>
          </cell>
          <cell r="AY84"/>
          <cell r="AZ84">
            <v>9</v>
          </cell>
          <cell r="BA84"/>
          <cell r="BB84" t="str">
            <v>3673 ML</v>
          </cell>
          <cell r="BC84"/>
          <cell r="BD84" t="str">
            <v>-</v>
          </cell>
          <cell r="BE84" t="str">
            <v>-</v>
          </cell>
          <cell r="BF84" t="str">
            <v>-</v>
          </cell>
          <cell r="BG84">
            <v>2694</v>
          </cell>
        </row>
        <row r="85">
          <cell r="C85" t="str">
            <v>20160244MU023-1</v>
          </cell>
          <cell r="D85" t="str">
            <v>Proyectos 2011 - 2020</v>
          </cell>
          <cell r="E85" t="str">
            <v>ANTES 2018</v>
          </cell>
          <cell r="F85" t="str">
            <v>VIGENTE</v>
          </cell>
          <cell r="G85"/>
          <cell r="H85" t="str">
            <v>Antioquia</v>
          </cell>
          <cell r="I85">
            <v>5134</v>
          </cell>
          <cell r="J85">
            <v>6</v>
          </cell>
          <cell r="K85" t="str">
            <v>Campamento</v>
          </cell>
          <cell r="L85" t="str">
            <v>Campamento-Antioquia</v>
          </cell>
          <cell r="M85">
            <v>244</v>
          </cell>
          <cell r="N85" t="str">
            <v>Unops
DPS 2016</v>
          </cell>
          <cell r="O85"/>
          <cell r="P85"/>
          <cell r="Q85" t="str">
            <v>Mejoramiento De Condiciones De Habitabilidad</v>
          </cell>
          <cell r="R85" t="str">
            <v>Mejoramiento Condiciones de Habitabilidad</v>
          </cell>
          <cell r="S85"/>
          <cell r="T85"/>
          <cell r="U85"/>
          <cell r="V85" t="str">
            <v>Unops</v>
          </cell>
          <cell r="W85"/>
          <cell r="X85" t="str">
            <v/>
          </cell>
          <cell r="Y85"/>
          <cell r="Z85">
            <v>1737424080</v>
          </cell>
          <cell r="AA85"/>
          <cell r="AB85">
            <v>1737424080</v>
          </cell>
          <cell r="AC85"/>
          <cell r="AD85">
            <v>1737424080</v>
          </cell>
          <cell r="AE85">
            <v>334628431</v>
          </cell>
          <cell r="AF85"/>
          <cell r="AG85">
            <v>334628431</v>
          </cell>
          <cell r="AH85">
            <v>2072052511</v>
          </cell>
          <cell r="AI85">
            <v>0</v>
          </cell>
          <cell r="AJ85">
            <v>2072052511</v>
          </cell>
          <cell r="AK85">
            <v>0.67</v>
          </cell>
          <cell r="AL85"/>
          <cell r="AM85">
            <v>1</v>
          </cell>
          <cell r="AN85">
            <v>1</v>
          </cell>
          <cell r="AO85">
            <v>0</v>
          </cell>
          <cell r="AP85" t="str">
            <v>En Liquidación</v>
          </cell>
          <cell r="AQ85" t="e">
            <v>#REF!</v>
          </cell>
          <cell r="AR85" t="str">
            <v>TERMINADO</v>
          </cell>
          <cell r="AS85" t="str">
            <v>ESTADO: EN LIQUIDACION; 68 HOGARES CERTIFICADOS
Revisión y verificación del alcance a la fecha de terminación del convenio 30 de junio de 2019.</v>
          </cell>
          <cell r="AT85"/>
          <cell r="AU85">
            <v>43213</v>
          </cell>
          <cell r="AV85" t="str">
            <v/>
          </cell>
          <cell r="AW85" t="e">
            <v>#REF!</v>
          </cell>
          <cell r="AX85"/>
          <cell r="AY85"/>
          <cell r="AZ85">
            <v>0</v>
          </cell>
          <cell r="BA85" t="str">
            <v>-</v>
          </cell>
          <cell r="BB85" t="str">
            <v>68  Viviendas</v>
          </cell>
          <cell r="BC85"/>
          <cell r="BD85">
            <v>43213</v>
          </cell>
          <cell r="BE85" t="str">
            <v/>
          </cell>
          <cell r="BF85" t="str">
            <v/>
          </cell>
          <cell r="BG85">
            <v>508</v>
          </cell>
        </row>
        <row r="86">
          <cell r="C86" t="str">
            <v>20090130V00018-1</v>
          </cell>
          <cell r="D86" t="str">
            <v>Proyectos 2011 - 2020</v>
          </cell>
          <cell r="E86" t="str">
            <v>No Aplica</v>
          </cell>
          <cell r="F86" t="str">
            <v>CERRADO</v>
          </cell>
          <cell r="G86"/>
          <cell r="H86" t="str">
            <v>Antioquia</v>
          </cell>
          <cell r="I86">
            <v>5138</v>
          </cell>
          <cell r="J86">
            <v>6</v>
          </cell>
          <cell r="K86" t="str">
            <v>Cañasgordas</v>
          </cell>
          <cell r="L86" t="str">
            <v>Cañasgordas-Antioquia</v>
          </cell>
          <cell r="M86" t="str">
            <v/>
          </cell>
          <cell r="N86" t="str">
            <v>Infraestructura</v>
          </cell>
          <cell r="O86"/>
          <cell r="P86"/>
          <cell r="Q86" t="str">
            <v>Convenio Interadministrativo Con El Municipio De Cañasgordas, Para Que Con Plena Autonomia Técnica Y Administrativa Se Aunen Esfuerzos Y Ejecutar El Mejoramiento De Vías Rubicon - Cestillal, Municipio Cañasgordas - Antioquia.</v>
          </cell>
          <cell r="R86" t="str">
            <v>Vías Red Terciaria</v>
          </cell>
          <cell r="S86"/>
          <cell r="T86"/>
          <cell r="U86"/>
          <cell r="V86" t="str">
            <v>Municipio</v>
          </cell>
          <cell r="W86"/>
          <cell r="X86" t="str">
            <v/>
          </cell>
          <cell r="Y86"/>
          <cell r="Z86">
            <v>200000000</v>
          </cell>
          <cell r="AA86"/>
          <cell r="AB86">
            <v>200000000</v>
          </cell>
          <cell r="AC86"/>
          <cell r="AD86">
            <v>200000000</v>
          </cell>
          <cell r="AE86">
            <v>0</v>
          </cell>
          <cell r="AF86"/>
          <cell r="AG86">
            <v>0</v>
          </cell>
          <cell r="AH86">
            <v>200000000</v>
          </cell>
          <cell r="AI86">
            <v>0</v>
          </cell>
          <cell r="AJ86">
            <v>200000000</v>
          </cell>
          <cell r="AK86">
            <v>1</v>
          </cell>
          <cell r="AL86"/>
          <cell r="AM86">
            <v>1</v>
          </cell>
          <cell r="AN86">
            <v>1</v>
          </cell>
          <cell r="AO86">
            <v>0</v>
          </cell>
          <cell r="AP86" t="str">
            <v>Liquidado</v>
          </cell>
          <cell r="AQ86" t="e">
            <v>#REF!</v>
          </cell>
          <cell r="AR86" t="e">
            <v>#N/A</v>
          </cell>
          <cell r="AS86" t="str">
            <v>Entregado en 2010.</v>
          </cell>
          <cell r="AT86" t="str">
            <v>No Aplica</v>
          </cell>
          <cell r="AU86" t="str">
            <v/>
          </cell>
          <cell r="AV86">
            <v>40401</v>
          </cell>
          <cell r="AW86" t="e">
            <v>#REF!</v>
          </cell>
          <cell r="AX86"/>
          <cell r="AY86"/>
          <cell r="AZ86">
            <v>0</v>
          </cell>
          <cell r="BA86" t="str">
            <v>-</v>
          </cell>
          <cell r="BB86" t="str">
            <v/>
          </cell>
          <cell r="BC86"/>
          <cell r="BD86" t="str">
            <v/>
          </cell>
          <cell r="BE86" t="str">
            <v/>
          </cell>
          <cell r="BF86" t="str">
            <v/>
          </cell>
          <cell r="BG86" t="str">
            <v/>
          </cell>
        </row>
        <row r="87">
          <cell r="C87" t="str">
            <v>20110171S00019-1</v>
          </cell>
          <cell r="D87" t="str">
            <v>Proyectos 2011 - 2020</v>
          </cell>
          <cell r="E87" t="str">
            <v>No Aplica</v>
          </cell>
          <cell r="F87" t="str">
            <v>CERRADO</v>
          </cell>
          <cell r="G87"/>
          <cell r="H87" t="str">
            <v>Antioquia</v>
          </cell>
          <cell r="I87">
            <v>5138</v>
          </cell>
          <cell r="J87">
            <v>6</v>
          </cell>
          <cell r="K87" t="str">
            <v>Cañasgordas</v>
          </cell>
          <cell r="L87" t="str">
            <v>Cañasgordas-Antioquia</v>
          </cell>
          <cell r="M87" t="str">
            <v/>
          </cell>
          <cell r="N87" t="str">
            <v>Infraestructura</v>
          </cell>
          <cell r="O87"/>
          <cell r="P87"/>
          <cell r="Q87" t="str">
            <v>Construcción Casa De La Cultura En El Municipio De Cañasgordas - Antioquia.</v>
          </cell>
          <cell r="R87" t="str">
            <v>Social Comunitario</v>
          </cell>
          <cell r="S87"/>
          <cell r="T87"/>
          <cell r="U87"/>
          <cell r="V87" t="str">
            <v>Jairo De Jesus Gonzalez</v>
          </cell>
          <cell r="W87"/>
          <cell r="X87" t="str">
            <v/>
          </cell>
          <cell r="Y87"/>
          <cell r="Z87">
            <v>784768505</v>
          </cell>
          <cell r="AA87"/>
          <cell r="AB87">
            <v>784768505</v>
          </cell>
          <cell r="AC87"/>
          <cell r="AD87">
            <v>784768505</v>
          </cell>
          <cell r="AE87">
            <v>0</v>
          </cell>
          <cell r="AF87"/>
          <cell r="AG87">
            <v>0</v>
          </cell>
          <cell r="AH87">
            <v>784768505</v>
          </cell>
          <cell r="AI87">
            <v>0</v>
          </cell>
          <cell r="AJ87">
            <v>784768505</v>
          </cell>
          <cell r="AK87">
            <v>1</v>
          </cell>
          <cell r="AL87"/>
          <cell r="AM87">
            <v>1</v>
          </cell>
          <cell r="AN87">
            <v>1</v>
          </cell>
          <cell r="AO87">
            <v>0</v>
          </cell>
          <cell r="AP87" t="str">
            <v>Liquidado</v>
          </cell>
          <cell r="AQ87" t="e">
            <v>#REF!</v>
          </cell>
          <cell r="AR87" t="e">
            <v>#N/A</v>
          </cell>
          <cell r="AS87" t="str">
            <v>Entregado en 2012.</v>
          </cell>
          <cell r="AT87" t="str">
            <v>No Aplica</v>
          </cell>
          <cell r="AU87" t="str">
            <v/>
          </cell>
          <cell r="AV87">
            <v>41248</v>
          </cell>
          <cell r="AW87" t="e">
            <v>#REF!</v>
          </cell>
          <cell r="AX87"/>
          <cell r="AY87"/>
          <cell r="AZ87">
            <v>0</v>
          </cell>
          <cell r="BA87" t="str">
            <v>-</v>
          </cell>
          <cell r="BB87" t="str">
            <v/>
          </cell>
          <cell r="BC87"/>
          <cell r="BD87" t="str">
            <v/>
          </cell>
          <cell r="BE87" t="str">
            <v/>
          </cell>
          <cell r="BF87" t="str">
            <v/>
          </cell>
          <cell r="BG87" t="str">
            <v/>
          </cell>
        </row>
        <row r="88">
          <cell r="C88" t="str">
            <v>20120069S0528-1</v>
          </cell>
          <cell r="D88" t="str">
            <v>Proyectos 2011 - 2020</v>
          </cell>
          <cell r="E88" t="str">
            <v>ANTES 2018</v>
          </cell>
          <cell r="F88" t="str">
            <v>VIGENTE</v>
          </cell>
          <cell r="G88" t="e">
            <v>#N/A</v>
          </cell>
          <cell r="H88" t="str">
            <v>Antioquia</v>
          </cell>
          <cell r="I88">
            <v>5138</v>
          </cell>
          <cell r="J88">
            <v>6</v>
          </cell>
          <cell r="K88" t="str">
            <v>Cañasgordas</v>
          </cell>
          <cell r="L88" t="str">
            <v>Cañasgordas-Antioquia</v>
          </cell>
          <cell r="M88">
            <v>69</v>
          </cell>
          <cell r="N88" t="str">
            <v>Fonade 3</v>
          </cell>
          <cell r="O88"/>
          <cell r="P88"/>
          <cell r="Q88" t="str">
            <v>Terminación Construcción Segunda Etapa De La Casa De La Cultura En El Municipio De Cañasgordas</v>
          </cell>
          <cell r="R88" t="str">
            <v>Social Comunitario</v>
          </cell>
          <cell r="S88"/>
          <cell r="T88"/>
          <cell r="U88"/>
          <cell r="V88" t="str">
            <v>Municipio</v>
          </cell>
          <cell r="W88" t="str">
            <v>Urbano</v>
          </cell>
          <cell r="X88" t="str">
            <v/>
          </cell>
          <cell r="Y88"/>
          <cell r="Z88">
            <v>735642443</v>
          </cell>
          <cell r="AA88"/>
          <cell r="AB88">
            <v>735642443</v>
          </cell>
          <cell r="AC88"/>
          <cell r="AD88">
            <v>735642443</v>
          </cell>
          <cell r="AE88">
            <v>0</v>
          </cell>
          <cell r="AF88"/>
          <cell r="AG88">
            <v>0</v>
          </cell>
          <cell r="AH88">
            <v>735642443</v>
          </cell>
          <cell r="AI88">
            <v>0</v>
          </cell>
          <cell r="AJ88">
            <v>735642443</v>
          </cell>
          <cell r="AK88">
            <v>0</v>
          </cell>
          <cell r="AL88"/>
          <cell r="AM88">
            <v>1</v>
          </cell>
          <cell r="AN88">
            <v>1</v>
          </cell>
          <cell r="AO88">
            <v>0</v>
          </cell>
          <cell r="AP88" t="str">
            <v>Terminado</v>
          </cell>
          <cell r="AQ88" t="e">
            <v>#REF!</v>
          </cell>
          <cell r="AR88" t="e">
            <v>#N/A</v>
          </cell>
          <cell r="AS88" t="str">
            <v>Proyecto terminado con pendientes el día 19 de junio de 2021, cuenta con acompañamiento de la de la Dirección de Análisis y Reacción Inmediata-DIARI de la CGR.
En mesa de trabajo realizada el 7 de junio,  el municipio informó que trabaja con Prosperidad Social en la elaboración del Plan de Sostenibilidad del proyecto y que EPM realizará la energización de la Casa de Cultura el 13 de junio; el contratista de obra  tiene el compromiso de  terminar los pendientes el 16 de junio.</v>
          </cell>
          <cell r="AT88" t="str">
            <v>No Aplica</v>
          </cell>
          <cell r="AU88">
            <v>43843</v>
          </cell>
          <cell r="AV88">
            <v>44366</v>
          </cell>
          <cell r="AW88" t="e">
            <v>#REF!</v>
          </cell>
          <cell r="AX88"/>
          <cell r="AY88"/>
          <cell r="AZ88">
            <v>0</v>
          </cell>
          <cell r="BA88" t="str">
            <v>-</v>
          </cell>
          <cell r="BB88" t="str">
            <v>1.217,95m2</v>
          </cell>
          <cell r="BC88"/>
          <cell r="BD88">
            <v>43802</v>
          </cell>
          <cell r="BE88" t="str">
            <v xml:space="preserve"> </v>
          </cell>
          <cell r="BF88" t="str">
            <v xml:space="preserve"> </v>
          </cell>
          <cell r="BG88">
            <v>15523</v>
          </cell>
        </row>
        <row r="89">
          <cell r="C89" t="str">
            <v>20130069S0341-1</v>
          </cell>
          <cell r="D89" t="str">
            <v>Proyectos 2011 - 2020</v>
          </cell>
          <cell r="E89" t="str">
            <v>No Aplica</v>
          </cell>
          <cell r="F89" t="str">
            <v>CERRADO</v>
          </cell>
          <cell r="G89" t="str">
            <v>C341</v>
          </cell>
          <cell r="H89" t="str">
            <v>Antioquia</v>
          </cell>
          <cell r="I89">
            <v>5138</v>
          </cell>
          <cell r="J89">
            <v>6</v>
          </cell>
          <cell r="K89" t="str">
            <v>Cañasgordas</v>
          </cell>
          <cell r="L89" t="str">
            <v>Cañasgordas-Antioquia</v>
          </cell>
          <cell r="M89">
            <v>69</v>
          </cell>
          <cell r="N89" t="str">
            <v>Fonade 3</v>
          </cell>
          <cell r="O89"/>
          <cell r="P89"/>
          <cell r="Q89" t="str">
            <v>Construcción Segunda Etapa Casa De La Cultura En El Municipio De Cañasgordas - Antioquia</v>
          </cell>
          <cell r="R89" t="str">
            <v>Social Comunitario</v>
          </cell>
          <cell r="S89"/>
          <cell r="T89"/>
          <cell r="U89"/>
          <cell r="V89" t="str">
            <v>Municipio</v>
          </cell>
          <cell r="W89"/>
          <cell r="X89" t="str">
            <v/>
          </cell>
          <cell r="Y89"/>
          <cell r="Z89">
            <v>855433500</v>
          </cell>
          <cell r="AA89"/>
          <cell r="AB89">
            <v>855433500</v>
          </cell>
          <cell r="AC89"/>
          <cell r="AD89">
            <v>855433500</v>
          </cell>
          <cell r="AE89">
            <v>0</v>
          </cell>
          <cell r="AF89"/>
          <cell r="AG89">
            <v>0</v>
          </cell>
          <cell r="AH89">
            <v>855433500</v>
          </cell>
          <cell r="AI89">
            <v>0</v>
          </cell>
          <cell r="AJ89">
            <v>855433500</v>
          </cell>
          <cell r="AK89">
            <v>0</v>
          </cell>
          <cell r="AL89"/>
          <cell r="AM89">
            <v>0.67</v>
          </cell>
          <cell r="AN89">
            <v>0.37030000000000002</v>
          </cell>
          <cell r="AO89">
            <v>-0.29970000000000002</v>
          </cell>
          <cell r="AP89" t="str">
            <v>En Liquidación</v>
          </cell>
          <cell r="AQ89" t="e">
            <v>#REF!</v>
          </cell>
          <cell r="AR89" t="e">
            <v>#N/A</v>
          </cell>
          <cell r="AS89" t="str">
            <v>CONTRATOS LIQUIDADOS PENDIENTE CIERRE COSTOS FIJOS Y VARIABLES - INTERVENTORIA.
1. INFORMACIÓN Y ESTADO CONTRATO DE OBRA:                                                                         Acta de liquidación suscrita  28/02/2019
                                                                                                                                                                                                                                                                                                                                                                                                                                                                                                                                                                           2.  INFORMAICON Y ESTADO CONVENIO INTERADMINISTRATIVO:   Liquidado.  Se  suscribe acta de fecha  07/09/2020
3.  INFORMACION Y ESTADO INTERVENTORIA:  Se encuentra en cierre de costos fijos y variables.</v>
          </cell>
          <cell r="AT89" t="str">
            <v>No Aplica</v>
          </cell>
          <cell r="AU89">
            <v>42230</v>
          </cell>
          <cell r="AV89">
            <v>43404</v>
          </cell>
          <cell r="AW89" t="e">
            <v>#REF!</v>
          </cell>
          <cell r="AX89"/>
          <cell r="AY89"/>
          <cell r="AZ89">
            <v>0</v>
          </cell>
          <cell r="BA89" t="str">
            <v>-</v>
          </cell>
          <cell r="BB89" t="str">
            <v/>
          </cell>
          <cell r="BC89"/>
          <cell r="BD89">
            <v>42243</v>
          </cell>
          <cell r="BE89" t="str">
            <v/>
          </cell>
          <cell r="BF89" t="str">
            <v/>
          </cell>
          <cell r="BG89" t="str">
            <v/>
          </cell>
        </row>
        <row r="90">
          <cell r="C90" t="str">
            <v>20150347S0954-1</v>
          </cell>
          <cell r="D90" t="str">
            <v>Proyectos 2011 - 2020</v>
          </cell>
          <cell r="E90" t="str">
            <v>No Aplica</v>
          </cell>
          <cell r="F90" t="str">
            <v>CERRADO</v>
          </cell>
          <cell r="G90"/>
          <cell r="H90" t="str">
            <v>Antioquia</v>
          </cell>
          <cell r="I90">
            <v>5138</v>
          </cell>
          <cell r="J90">
            <v>6</v>
          </cell>
          <cell r="K90" t="str">
            <v>Cañasgordas</v>
          </cell>
          <cell r="L90" t="str">
            <v>Cañasgordas-Antioquia</v>
          </cell>
          <cell r="M90">
            <v>347</v>
          </cell>
          <cell r="N90" t="str">
            <v>DPS 2015</v>
          </cell>
          <cell r="O90"/>
          <cell r="P90"/>
          <cell r="Q90" t="str">
            <v>Estudio, Diseño Y Construcción Del Sistema Integrado Para La Convivencia En El Corregimiento De Cestillal Del Municipio De Cañasgordas - Antioquia</v>
          </cell>
          <cell r="R90" t="str">
            <v>Social Comunitario</v>
          </cell>
          <cell r="S90"/>
          <cell r="T90"/>
          <cell r="U90"/>
          <cell r="V90" t="str">
            <v>Municipio</v>
          </cell>
          <cell r="W90"/>
          <cell r="X90" t="str">
            <v>Corregimiento De Cestillal</v>
          </cell>
          <cell r="Y90"/>
          <cell r="Z90">
            <v>457676866</v>
          </cell>
          <cell r="AA90"/>
          <cell r="AB90">
            <v>457676866</v>
          </cell>
          <cell r="AC90"/>
          <cell r="AD90">
            <v>457676866</v>
          </cell>
          <cell r="AE90">
            <v>61663149</v>
          </cell>
          <cell r="AF90"/>
          <cell r="AG90">
            <v>61663149</v>
          </cell>
          <cell r="AH90">
            <v>519340015</v>
          </cell>
          <cell r="AI90">
            <v>0</v>
          </cell>
          <cell r="AJ90">
            <v>519340015</v>
          </cell>
          <cell r="AK90">
            <v>0.99929999999999997</v>
          </cell>
          <cell r="AL90"/>
          <cell r="AM90">
            <v>1</v>
          </cell>
          <cell r="AN90">
            <v>1</v>
          </cell>
          <cell r="AO90">
            <v>0</v>
          </cell>
          <cell r="AP90" t="str">
            <v>Liquidado</v>
          </cell>
          <cell r="AQ90" t="e">
            <v>#REF!</v>
          </cell>
          <cell r="AR90" t="e">
            <v>#N/A</v>
          </cell>
          <cell r="AS90" t="str">
            <v xml:space="preserve">PROYECTO LIQUIDADO
Acta liquidación del 14 de abril de 2020
</v>
          </cell>
          <cell r="AT90" t="str">
            <v>No Aplica</v>
          </cell>
          <cell r="AU90">
            <v>42464</v>
          </cell>
          <cell r="AV90">
            <v>42665</v>
          </cell>
          <cell r="AW90" t="e">
            <v>#REF!</v>
          </cell>
          <cell r="AX90"/>
          <cell r="AY90"/>
          <cell r="AZ90">
            <v>0</v>
          </cell>
          <cell r="BA90" t="str">
            <v>-</v>
          </cell>
          <cell r="BB90" t="str">
            <v>628,25m2</v>
          </cell>
          <cell r="BC90"/>
          <cell r="BD90">
            <v>42487</v>
          </cell>
          <cell r="BE90">
            <v>42627</v>
          </cell>
          <cell r="BF90">
            <v>42801</v>
          </cell>
          <cell r="BG90">
            <v>1800</v>
          </cell>
        </row>
        <row r="91">
          <cell r="C91" t="str">
            <v>20160284V3530-1</v>
          </cell>
          <cell r="D91" t="str">
            <v>Proyectos 2011 - 2020</v>
          </cell>
          <cell r="E91" t="str">
            <v>ANTES 2018</v>
          </cell>
          <cell r="F91" t="str">
            <v>VIGENTE</v>
          </cell>
          <cell r="G91"/>
          <cell r="H91" t="str">
            <v>Antioquia</v>
          </cell>
          <cell r="I91">
            <v>5138</v>
          </cell>
          <cell r="J91">
            <v>6</v>
          </cell>
          <cell r="K91" t="str">
            <v>Cañasgordas</v>
          </cell>
          <cell r="L91" t="str">
            <v>Cañasgordas-Antioquia</v>
          </cell>
          <cell r="M91">
            <v>284</v>
          </cell>
          <cell r="N91" t="str">
            <v>DPS 2016</v>
          </cell>
          <cell r="O91"/>
          <cell r="P91"/>
          <cell r="Q91" t="str">
            <v>Pavimentacion De Vias Urbanas En El Municipio De Cañasgordas Antioquia</v>
          </cell>
          <cell r="R91" t="str">
            <v>Vías Urbanas</v>
          </cell>
          <cell r="S91"/>
          <cell r="T91"/>
          <cell r="U91"/>
          <cell r="V91" t="str">
            <v>Municipio</v>
          </cell>
          <cell r="W91" t="str">
            <v>Urbano</v>
          </cell>
          <cell r="X91" t="str">
            <v>Barrios: Carrera Sucre -  El Chispero - San Martín - El Retén - Cordoncillal</v>
          </cell>
          <cell r="Y91"/>
          <cell r="Z91">
            <v>938210940</v>
          </cell>
          <cell r="AA91"/>
          <cell r="AB91">
            <v>938210940</v>
          </cell>
          <cell r="AC91"/>
          <cell r="AD91">
            <v>938210940</v>
          </cell>
          <cell r="AE91">
            <v>89670760</v>
          </cell>
          <cell r="AF91"/>
          <cell r="AG91">
            <v>89670760</v>
          </cell>
          <cell r="AH91">
            <v>1027881700</v>
          </cell>
          <cell r="AI91">
            <v>0</v>
          </cell>
          <cell r="AJ91">
            <v>1027881700</v>
          </cell>
          <cell r="AK91">
            <v>0.69</v>
          </cell>
          <cell r="AL91"/>
          <cell r="AM91">
            <v>1</v>
          </cell>
          <cell r="AN91">
            <v>1</v>
          </cell>
          <cell r="AO91">
            <v>0</v>
          </cell>
          <cell r="AP91" t="str">
            <v>Entregado A Municipio</v>
          </cell>
          <cell r="AQ91" t="e">
            <v>#REF!</v>
          </cell>
          <cell r="AR91" t="e">
            <v>#N/A</v>
          </cell>
          <cell r="AS91" t="str">
            <v>Proyecto entregado al ET, se realizó la AV3 el 01-10-2021. Se tramitó el memorando del pago del pasivo exigible, En el mes de octubre 2021.</v>
          </cell>
          <cell r="AT91" t="str">
            <v>No Aplica</v>
          </cell>
          <cell r="AU91">
            <v>43384</v>
          </cell>
          <cell r="AV91">
            <v>44085</v>
          </cell>
          <cell r="AW91" t="e">
            <v>#REF!</v>
          </cell>
          <cell r="AX91"/>
          <cell r="AY91"/>
          <cell r="AZ91">
            <v>0</v>
          </cell>
          <cell r="BA91" t="str">
            <v>-</v>
          </cell>
          <cell r="BB91" t="str">
            <v>700,00 ml</v>
          </cell>
          <cell r="BC91"/>
          <cell r="BD91">
            <v>43426</v>
          </cell>
          <cell r="BE91">
            <v>44470</v>
          </cell>
          <cell r="BF91">
            <v>44470</v>
          </cell>
          <cell r="BG91">
            <v>2872</v>
          </cell>
        </row>
        <row r="92">
          <cell r="C92" t="str">
            <v>20170326V9305-1</v>
          </cell>
          <cell r="D92" t="str">
            <v>Proyectos 2011 - 2020</v>
          </cell>
          <cell r="E92" t="str">
            <v>ANTES 2018</v>
          </cell>
          <cell r="F92" t="str">
            <v>VIGENTE</v>
          </cell>
          <cell r="G92"/>
          <cell r="H92" t="str">
            <v>Antioquia</v>
          </cell>
          <cell r="I92">
            <v>5138</v>
          </cell>
          <cell r="J92">
            <v>6</v>
          </cell>
          <cell r="K92" t="str">
            <v>Cañasgordas</v>
          </cell>
          <cell r="L92" t="str">
            <v>Cañasgordas-Antioquia</v>
          </cell>
          <cell r="M92">
            <v>326</v>
          </cell>
          <cell r="N92" t="str">
            <v>DPS 2017</v>
          </cell>
          <cell r="O92"/>
          <cell r="P92"/>
          <cell r="Q92" t="str">
            <v>Rehabilitación De Pavimento Rígido La Planta - El Eden Mediacuesta Y El Reten Zona Urbana Del Municipio De Cañasgordas - Antioquia</v>
          </cell>
          <cell r="R92" t="str">
            <v>Vías Urbanas</v>
          </cell>
          <cell r="S92"/>
          <cell r="T92"/>
          <cell r="U92"/>
          <cell r="V92" t="str">
            <v>Municipio</v>
          </cell>
          <cell r="W92" t="str">
            <v>Urbano</v>
          </cell>
          <cell r="X92" t="str">
            <v>Mediacuesta, La Planta, El Eden y Versalles</v>
          </cell>
          <cell r="Y92"/>
          <cell r="Z92">
            <v>1214953271</v>
          </cell>
          <cell r="AA92"/>
          <cell r="AB92">
            <v>1214953271</v>
          </cell>
          <cell r="AC92"/>
          <cell r="AD92">
            <v>1214953271</v>
          </cell>
          <cell r="AE92">
            <v>121495327.10000001</v>
          </cell>
          <cell r="AF92"/>
          <cell r="AG92">
            <v>121495327.10000001</v>
          </cell>
          <cell r="AH92">
            <v>1336448598.0999999</v>
          </cell>
          <cell r="AI92">
            <v>0</v>
          </cell>
          <cell r="AJ92">
            <v>1336448598.0999999</v>
          </cell>
          <cell r="AK92">
            <v>1</v>
          </cell>
          <cell r="AL92"/>
          <cell r="AM92">
            <v>1</v>
          </cell>
          <cell r="AN92">
            <v>1</v>
          </cell>
          <cell r="AO92">
            <v>0</v>
          </cell>
          <cell r="AP92" t="str">
            <v>Entregado A Municipio</v>
          </cell>
          <cell r="AQ92" t="e">
            <v>#REF!</v>
          </cell>
          <cell r="AR92" t="e">
            <v>#N/A</v>
          </cell>
          <cell r="AS92" t="str">
            <v>Proyecto entregado al ET, se realizó la AV3 el 01-10-2021.</v>
          </cell>
          <cell r="AT92" t="str">
            <v>No Aplica</v>
          </cell>
          <cell r="AU92">
            <v>43612</v>
          </cell>
          <cell r="AV92">
            <v>43992</v>
          </cell>
          <cell r="AW92" t="e">
            <v>#REF!</v>
          </cell>
          <cell r="AX92"/>
          <cell r="AY92"/>
          <cell r="AZ92">
            <v>0</v>
          </cell>
          <cell r="BA92" t="str">
            <v>-</v>
          </cell>
          <cell r="BB92" t="str">
            <v>860,00 ml</v>
          </cell>
          <cell r="BC92"/>
          <cell r="BD92">
            <v>43678</v>
          </cell>
          <cell r="BE92">
            <v>43802</v>
          </cell>
          <cell r="BF92">
            <v>44470</v>
          </cell>
          <cell r="BG92">
            <v>1498</v>
          </cell>
        </row>
        <row r="93">
          <cell r="C93" t="str">
            <v>20100027S00020-1</v>
          </cell>
          <cell r="D93" t="str">
            <v>Proyectos 2011 - 2020</v>
          </cell>
          <cell r="E93" t="str">
            <v>No Aplica</v>
          </cell>
          <cell r="F93" t="str">
            <v>CERRADO</v>
          </cell>
          <cell r="G93"/>
          <cell r="H93" t="str">
            <v>Antioquia</v>
          </cell>
          <cell r="I93">
            <v>5142</v>
          </cell>
          <cell r="J93">
            <v>6</v>
          </cell>
          <cell r="K93" t="str">
            <v>Caracoli</v>
          </cell>
          <cell r="L93" t="str">
            <v>Caracoli-Antioquia</v>
          </cell>
          <cell r="M93" t="str">
            <v/>
          </cell>
          <cell r="N93" t="str">
            <v>Infraestructura</v>
          </cell>
          <cell r="O93"/>
          <cell r="P93"/>
          <cell r="Q93" t="str">
            <v>Construcción Y/O Adecuación Del Parque Principal En El Municipio De Caracoli - Antioquia.</v>
          </cell>
          <cell r="R93" t="str">
            <v>Espacio Público, Recreación Y Deporte</v>
          </cell>
          <cell r="S93"/>
          <cell r="T93"/>
          <cell r="U93"/>
          <cell r="V93" t="str">
            <v>Gestión Energetica S.A. - Gensa S.A. E.S.P.</v>
          </cell>
          <cell r="W93"/>
          <cell r="X93" t="str">
            <v/>
          </cell>
          <cell r="Y93"/>
          <cell r="Z93">
            <v>476500000</v>
          </cell>
          <cell r="AA93"/>
          <cell r="AB93">
            <v>476500000</v>
          </cell>
          <cell r="AC93"/>
          <cell r="AD93">
            <v>476500000</v>
          </cell>
          <cell r="AE93">
            <v>0</v>
          </cell>
          <cell r="AF93"/>
          <cell r="AG93">
            <v>0</v>
          </cell>
          <cell r="AH93">
            <v>476500000</v>
          </cell>
          <cell r="AI93">
            <v>0</v>
          </cell>
          <cell r="AJ93">
            <v>476500000</v>
          </cell>
          <cell r="AK93">
            <v>1</v>
          </cell>
          <cell r="AL93"/>
          <cell r="AM93">
            <v>1</v>
          </cell>
          <cell r="AN93">
            <v>1</v>
          </cell>
          <cell r="AO93">
            <v>0</v>
          </cell>
          <cell r="AP93" t="str">
            <v>Liquidado</v>
          </cell>
          <cell r="AQ93" t="e">
            <v>#REF!</v>
          </cell>
          <cell r="AR93" t="e">
            <v>#N/A</v>
          </cell>
          <cell r="AS93" t="str">
            <v>Entregada en 2011.</v>
          </cell>
          <cell r="AT93" t="str">
            <v>No Aplica</v>
          </cell>
          <cell r="AU93" t="str">
            <v/>
          </cell>
          <cell r="AV93">
            <v>40907</v>
          </cell>
          <cell r="AW93" t="e">
            <v>#REF!</v>
          </cell>
          <cell r="AX93"/>
          <cell r="AY93"/>
          <cell r="AZ93">
            <v>0</v>
          </cell>
          <cell r="BA93" t="str">
            <v>-</v>
          </cell>
          <cell r="BB93" t="str">
            <v/>
          </cell>
          <cell r="BC93"/>
          <cell r="BD93" t="str">
            <v/>
          </cell>
          <cell r="BE93" t="str">
            <v/>
          </cell>
          <cell r="BF93" t="str">
            <v/>
          </cell>
          <cell r="BG93" t="str">
            <v/>
          </cell>
        </row>
        <row r="94">
          <cell r="C94" t="str">
            <v>E-2020-2203-253983</v>
          </cell>
          <cell r="D94" t="str">
            <v>CV 001-2020</v>
          </cell>
          <cell r="E94" t="str">
            <v>2018-2022</v>
          </cell>
          <cell r="F94" t="str">
            <v>VIGENTE</v>
          </cell>
          <cell r="G94"/>
          <cell r="H94" t="str">
            <v>Antioquia</v>
          </cell>
          <cell r="I94"/>
          <cell r="J94"/>
          <cell r="K94" t="str">
            <v>Caracoli</v>
          </cell>
          <cell r="L94" t="str">
            <v>Caracoli-Antioquia</v>
          </cell>
          <cell r="M94" t="str">
            <v>671 FIP 2021</v>
          </cell>
          <cell r="N94" t="str">
            <v>DPS 2021</v>
          </cell>
          <cell r="O94">
            <v>44512</v>
          </cell>
          <cell r="P94">
            <v>44773</v>
          </cell>
          <cell r="Q94" t="str">
            <v xml:space="preserve">Construcción De Placa Huella En La Vereda Quebradona Caracolí - Antioquía	</v>
          </cell>
          <cell r="R94" t="str">
            <v>Vias y Transporte</v>
          </cell>
          <cell r="S94" t="str">
            <v>Vias Rurales</v>
          </cell>
          <cell r="T94"/>
          <cell r="U94">
            <v>1</v>
          </cell>
          <cell r="V94"/>
          <cell r="W94"/>
          <cell r="X94"/>
          <cell r="Y94"/>
          <cell r="Z94">
            <v>1500000000</v>
          </cell>
          <cell r="AA94"/>
          <cell r="AB94">
            <v>1500000000</v>
          </cell>
          <cell r="AC94">
            <v>0</v>
          </cell>
          <cell r="AD94">
            <v>1500000000</v>
          </cell>
          <cell r="AE94"/>
          <cell r="AF94"/>
          <cell r="AG94">
            <v>0</v>
          </cell>
          <cell r="AH94">
            <v>1500000000</v>
          </cell>
          <cell r="AI94">
            <v>0</v>
          </cell>
          <cell r="AJ94">
            <v>1500000000</v>
          </cell>
          <cell r="AK94"/>
          <cell r="AL94"/>
          <cell r="AM94">
            <v>0</v>
          </cell>
          <cell r="AN94">
            <v>0</v>
          </cell>
          <cell r="AO94">
            <v>0</v>
          </cell>
          <cell r="AP94" t="str">
            <v>En Ejecución</v>
          </cell>
          <cell r="AQ94" t="e">
            <v>#REF!</v>
          </cell>
          <cell r="AR94" t="e">
            <v>#N/A</v>
          </cell>
          <cell r="AS94" t="str">
            <v>-</v>
          </cell>
          <cell r="AT94"/>
          <cell r="AU94">
            <v>44755</v>
          </cell>
          <cell r="AV94" t="str">
            <v>-</v>
          </cell>
          <cell r="AW94" t="e">
            <v>#REF!</v>
          </cell>
          <cell r="AX94">
            <v>6</v>
          </cell>
          <cell r="AY94"/>
          <cell r="AZ94">
            <v>6</v>
          </cell>
          <cell r="BA94"/>
          <cell r="BB94" t="str">
            <v>2250 ML</v>
          </cell>
          <cell r="BC94"/>
          <cell r="BD94" t="str">
            <v>-</v>
          </cell>
          <cell r="BE94" t="str">
            <v>-</v>
          </cell>
          <cell r="BF94" t="str">
            <v>-</v>
          </cell>
          <cell r="BG94"/>
        </row>
        <row r="95">
          <cell r="C95" t="str">
            <v>E-2020-2203-128046</v>
          </cell>
          <cell r="D95" t="str">
            <v>CV 001-2020</v>
          </cell>
          <cell r="E95" t="str">
            <v>2018-2022</v>
          </cell>
          <cell r="F95" t="str">
            <v>VIGENTE</v>
          </cell>
          <cell r="G95"/>
          <cell r="H95" t="str">
            <v>Antioquia</v>
          </cell>
          <cell r="I95"/>
          <cell r="J95"/>
          <cell r="K95" t="str">
            <v>Caramanta</v>
          </cell>
          <cell r="L95" t="str">
            <v>Caramanta-Antioquia</v>
          </cell>
          <cell r="M95" t="str">
            <v>452 FIP 2021</v>
          </cell>
          <cell r="N95" t="str">
            <v>DPS 2021</v>
          </cell>
          <cell r="O95">
            <v>44411</v>
          </cell>
          <cell r="P95">
            <v>44773</v>
          </cell>
          <cell r="Q95" t="str">
            <v>Placa Huella Productiva, Vía Corregimiento - Sucre, Municipio De Caramanta - Antioquía</v>
          </cell>
          <cell r="R95" t="str">
            <v>Vias y Transporte</v>
          </cell>
          <cell r="S95" t="str">
            <v>Vias Rurales</v>
          </cell>
          <cell r="T95"/>
          <cell r="U95">
            <v>1</v>
          </cell>
          <cell r="V95"/>
          <cell r="W95"/>
          <cell r="X95"/>
          <cell r="Y95"/>
          <cell r="Z95">
            <v>0</v>
          </cell>
          <cell r="AA95"/>
          <cell r="AB95">
            <v>0</v>
          </cell>
          <cell r="AC95">
            <v>0</v>
          </cell>
          <cell r="AD95">
            <v>0</v>
          </cell>
          <cell r="AE95"/>
          <cell r="AF95"/>
          <cell r="AG95">
            <v>0</v>
          </cell>
          <cell r="AH95">
            <v>0</v>
          </cell>
          <cell r="AI95">
            <v>0</v>
          </cell>
          <cell r="AJ95">
            <v>0</v>
          </cell>
          <cell r="AK95"/>
          <cell r="AL95"/>
          <cell r="AM95"/>
          <cell r="AN95"/>
          <cell r="AO95">
            <v>0</v>
          </cell>
          <cell r="AP95" t="str">
            <v>Cancelado</v>
          </cell>
          <cell r="AQ95" t="e">
            <v>#REF!</v>
          </cell>
          <cell r="AR95" t="e">
            <v>#N/A</v>
          </cell>
          <cell r="AS95" t="str">
            <v>Propiedad de la Via.</v>
          </cell>
          <cell r="AT95"/>
          <cell r="AU95" t="str">
            <v>-</v>
          </cell>
          <cell r="AV95" t="str">
            <v>-</v>
          </cell>
          <cell r="AW95" t="e">
            <v>#REF!</v>
          </cell>
          <cell r="AX95">
            <v>9</v>
          </cell>
          <cell r="AY95"/>
          <cell r="AZ95">
            <v>9</v>
          </cell>
          <cell r="BA95"/>
          <cell r="BB95" t="str">
            <v>2216 ML</v>
          </cell>
          <cell r="BC95"/>
          <cell r="BD95" t="str">
            <v>-</v>
          </cell>
          <cell r="BE95" t="str">
            <v>-</v>
          </cell>
          <cell r="BF95" t="str">
            <v>-</v>
          </cell>
          <cell r="BG95"/>
        </row>
        <row r="96">
          <cell r="C96" t="str">
            <v>MCH - 002</v>
          </cell>
          <cell r="D96" t="str">
            <v>Proyectos 2021 - 2022</v>
          </cell>
          <cell r="E96" t="str">
            <v>2018-2022</v>
          </cell>
          <cell r="F96" t="str">
            <v>VIGENTE</v>
          </cell>
          <cell r="G96"/>
          <cell r="H96" t="str">
            <v>Antioquia</v>
          </cell>
          <cell r="I96"/>
          <cell r="J96"/>
          <cell r="K96" t="str">
            <v>Caramanta</v>
          </cell>
          <cell r="L96" t="str">
            <v>Caramanta-Antioquia</v>
          </cell>
          <cell r="M96" t="str">
            <v>671 FIP 2021</v>
          </cell>
          <cell r="N96" t="str">
            <v>DPS 2021</v>
          </cell>
          <cell r="O96">
            <v>44512</v>
          </cell>
          <cell r="P96">
            <v>44773</v>
          </cell>
          <cell r="Q96" t="str">
            <v>Mejoramientos De Condiciones De Habitabilidad En El Municipio De Caramanta - Antioquia</v>
          </cell>
          <cell r="R96" t="str">
            <v>Habitat</v>
          </cell>
          <cell r="S96" t="str">
            <v>MCH</v>
          </cell>
          <cell r="T96"/>
          <cell r="U96">
            <v>1</v>
          </cell>
          <cell r="V96"/>
          <cell r="W96"/>
          <cell r="X96"/>
          <cell r="Y96"/>
          <cell r="Z96">
            <v>909090909.090909</v>
          </cell>
          <cell r="AA96"/>
          <cell r="AB96">
            <v>909090909.090909</v>
          </cell>
          <cell r="AC96">
            <v>0</v>
          </cell>
          <cell r="AD96">
            <v>909090909.090909</v>
          </cell>
          <cell r="AE96"/>
          <cell r="AF96"/>
          <cell r="AG96">
            <v>0</v>
          </cell>
          <cell r="AH96">
            <v>909090909.090909</v>
          </cell>
          <cell r="AI96">
            <v>0</v>
          </cell>
          <cell r="AJ96">
            <v>909090909.090909</v>
          </cell>
          <cell r="AK96"/>
          <cell r="AL96"/>
          <cell r="AM96"/>
          <cell r="AN96"/>
          <cell r="AO96">
            <v>0</v>
          </cell>
          <cell r="AP96" t="str">
            <v>En Ejecución</v>
          </cell>
          <cell r="AQ96" t="e">
            <v>#REF!</v>
          </cell>
          <cell r="AR96" t="str">
            <v>EN EJECUCIÓN - PRECONSTRUCCIÓN</v>
          </cell>
          <cell r="AS96" t="str">
            <v>-</v>
          </cell>
          <cell r="AT96"/>
          <cell r="AU96" t="str">
            <v>-</v>
          </cell>
          <cell r="AV96" t="str">
            <v>-</v>
          </cell>
          <cell r="AW96" t="e">
            <v>#REF!</v>
          </cell>
          <cell r="AX96"/>
          <cell r="AY96"/>
          <cell r="AZ96">
            <v>0</v>
          </cell>
          <cell r="BA96"/>
          <cell r="BB96" t="str">
            <v>- Viviendas</v>
          </cell>
          <cell r="BC96"/>
          <cell r="BD96" t="str">
            <v>-</v>
          </cell>
          <cell r="BE96" t="str">
            <v>-</v>
          </cell>
          <cell r="BF96" t="str">
            <v>-</v>
          </cell>
          <cell r="BG96"/>
        </row>
        <row r="97">
          <cell r="C97" t="str">
            <v>20130111S0164-1</v>
          </cell>
          <cell r="D97" t="str">
            <v>Proyectos 2011 - 2020</v>
          </cell>
          <cell r="E97" t="str">
            <v>No Aplica</v>
          </cell>
          <cell r="F97" t="str">
            <v>CERRADO</v>
          </cell>
          <cell r="G97"/>
          <cell r="H97" t="str">
            <v>Antioquia</v>
          </cell>
          <cell r="I97">
            <v>5147</v>
          </cell>
          <cell r="J97">
            <v>6</v>
          </cell>
          <cell r="K97" t="str">
            <v>Carepa</v>
          </cell>
          <cell r="L97" t="str">
            <v>Carepa-Antioquia</v>
          </cell>
          <cell r="M97">
            <v>111</v>
          </cell>
          <cell r="N97" t="str">
            <v>DPS 2013</v>
          </cell>
          <cell r="O97"/>
          <cell r="P97"/>
          <cell r="Q97" t="str">
            <v>Construcción De Placa Poledeportiva Con Cubierta En El Corregimiento De Zungo Embarcadero Municipio De Carepa - Antioquia</v>
          </cell>
          <cell r="R97" t="str">
            <v>Espacio Público, Recreación Y Deporte</v>
          </cell>
          <cell r="S97"/>
          <cell r="T97"/>
          <cell r="U97"/>
          <cell r="V97" t="str">
            <v>Municipio</v>
          </cell>
          <cell r="W97"/>
          <cell r="X97" t="str">
            <v>Zungo</v>
          </cell>
          <cell r="Y97"/>
          <cell r="Z97">
            <v>417231944</v>
          </cell>
          <cell r="AA97"/>
          <cell r="AB97">
            <v>417231944</v>
          </cell>
          <cell r="AC97"/>
          <cell r="AD97">
            <v>417231944</v>
          </cell>
          <cell r="AE97">
            <v>45258273</v>
          </cell>
          <cell r="AF97"/>
          <cell r="AG97">
            <v>45258273</v>
          </cell>
          <cell r="AH97">
            <v>462490217</v>
          </cell>
          <cell r="AI97">
            <v>0</v>
          </cell>
          <cell r="AJ97">
            <v>462490217</v>
          </cell>
          <cell r="AK97">
            <v>0.99039999999999995</v>
          </cell>
          <cell r="AL97"/>
          <cell r="AM97">
            <v>1</v>
          </cell>
          <cell r="AN97">
            <v>1</v>
          </cell>
          <cell r="AO97">
            <v>0</v>
          </cell>
          <cell r="AP97" t="str">
            <v>Liquidado</v>
          </cell>
          <cell r="AQ97" t="e">
            <v>#REF!</v>
          </cell>
          <cell r="AR97" t="e">
            <v>#N/A</v>
          </cell>
          <cell r="AS97" t="str">
            <v>Entregado el 8 de septiembre de 2016</v>
          </cell>
          <cell r="AT97" t="str">
            <v>No Aplica</v>
          </cell>
          <cell r="AU97">
            <v>42216</v>
          </cell>
          <cell r="AV97">
            <v>42621</v>
          </cell>
          <cell r="AW97" t="e">
            <v>#REF!</v>
          </cell>
          <cell r="AX97"/>
          <cell r="AY97"/>
          <cell r="AZ97">
            <v>0</v>
          </cell>
          <cell r="BA97" t="str">
            <v>-</v>
          </cell>
          <cell r="BB97">
            <v>830</v>
          </cell>
          <cell r="BC97"/>
          <cell r="BD97">
            <v>42254</v>
          </cell>
          <cell r="BE97">
            <v>42444</v>
          </cell>
          <cell r="BF97">
            <v>42621</v>
          </cell>
          <cell r="BG97">
            <v>5772</v>
          </cell>
        </row>
        <row r="98">
          <cell r="C98" t="str">
            <v>20130111V0004-1</v>
          </cell>
          <cell r="D98" t="str">
            <v>Proyectos 2011 - 2020</v>
          </cell>
          <cell r="E98" t="str">
            <v>No Aplica</v>
          </cell>
          <cell r="F98" t="str">
            <v>CERRADO</v>
          </cell>
          <cell r="G98"/>
          <cell r="H98" t="str">
            <v>Antioquia</v>
          </cell>
          <cell r="I98">
            <v>5147</v>
          </cell>
          <cell r="J98">
            <v>6</v>
          </cell>
          <cell r="K98" t="str">
            <v>Carepa</v>
          </cell>
          <cell r="L98" t="str">
            <v>Carepa-Antioquia</v>
          </cell>
          <cell r="M98">
            <v>111</v>
          </cell>
          <cell r="N98" t="str">
            <v>DPS 2013</v>
          </cell>
          <cell r="O98"/>
          <cell r="P98"/>
          <cell r="Q98" t="str">
            <v>Construcción De Pavimento En Concreto Rigido En Carrera 78 Entre Calles 72 Y 75 Carrera 76 Entre Calle 70 Y 77 En Carrera 74 Entre Calles 70 Y 77 Calle 70 Entre Carreras 62 Y 65B En El Municipio De Carepa - Antioquia</v>
          </cell>
          <cell r="R98" t="str">
            <v>Vías Urbanas</v>
          </cell>
          <cell r="S98"/>
          <cell r="T98"/>
          <cell r="U98"/>
          <cell r="V98" t="str">
            <v>Municipio</v>
          </cell>
          <cell r="W98"/>
          <cell r="X98" t="str">
            <v>María Cano, Ocama</v>
          </cell>
          <cell r="Y98"/>
          <cell r="Z98">
            <v>2336448598</v>
          </cell>
          <cell r="AA98"/>
          <cell r="AB98">
            <v>2336448598</v>
          </cell>
          <cell r="AC98"/>
          <cell r="AD98">
            <v>2336448598</v>
          </cell>
          <cell r="AE98">
            <v>233644860</v>
          </cell>
          <cell r="AF98"/>
          <cell r="AG98">
            <v>233644860</v>
          </cell>
          <cell r="AH98">
            <v>2570093458</v>
          </cell>
          <cell r="AI98">
            <v>0</v>
          </cell>
          <cell r="AJ98">
            <v>2570093458</v>
          </cell>
          <cell r="AK98">
            <v>0.99990000000000001</v>
          </cell>
          <cell r="AL98"/>
          <cell r="AM98">
            <v>1</v>
          </cell>
          <cell r="AN98">
            <v>1</v>
          </cell>
          <cell r="AO98">
            <v>0</v>
          </cell>
          <cell r="AP98" t="str">
            <v>Liquidado</v>
          </cell>
          <cell r="AQ98" t="e">
            <v>#REF!</v>
          </cell>
          <cell r="AR98" t="e">
            <v>#N/A</v>
          </cell>
          <cell r="AS98" t="str">
            <v>Entregado el 8 de septiembre de 2016</v>
          </cell>
          <cell r="AT98" t="str">
            <v>No Aplica</v>
          </cell>
          <cell r="AU98">
            <v>42277</v>
          </cell>
          <cell r="AV98">
            <v>42621</v>
          </cell>
          <cell r="AW98" t="e">
            <v>#REF!</v>
          </cell>
          <cell r="AX98"/>
          <cell r="AY98"/>
          <cell r="AZ98">
            <v>0</v>
          </cell>
          <cell r="BA98" t="str">
            <v>-</v>
          </cell>
          <cell r="BB98">
            <v>1.1000000000000001</v>
          </cell>
          <cell r="BC98"/>
          <cell r="BD98">
            <v>42254</v>
          </cell>
          <cell r="BE98">
            <v>42444</v>
          </cell>
          <cell r="BF98">
            <v>42621</v>
          </cell>
          <cell r="BG98">
            <v>10540</v>
          </cell>
        </row>
        <row r="99">
          <cell r="C99" t="str">
            <v>20150400A2942-1</v>
          </cell>
          <cell r="D99" t="str">
            <v>Proyectos 2011 - 2020</v>
          </cell>
          <cell r="E99" t="str">
            <v>ANTES 2018</v>
          </cell>
          <cell r="F99" t="str">
            <v>VIGENTE</v>
          </cell>
          <cell r="G99"/>
          <cell r="H99" t="str">
            <v>Antioquia</v>
          </cell>
          <cell r="I99">
            <v>5147</v>
          </cell>
          <cell r="J99">
            <v>6</v>
          </cell>
          <cell r="K99" t="str">
            <v>Carepa</v>
          </cell>
          <cell r="L99" t="str">
            <v>Carepa-Antioquia</v>
          </cell>
          <cell r="M99">
            <v>400</v>
          </cell>
          <cell r="N99" t="str">
            <v>DPS 2015</v>
          </cell>
          <cell r="O99"/>
          <cell r="P99"/>
          <cell r="Q99" t="str">
            <v>Plan Maestro De Acueducto Y Alcantarillado Corregimiento El Silencio Municipio De Carepa - Antioquia</v>
          </cell>
          <cell r="R99" t="str">
            <v>Agua Potable Y Saneamiento Básico</v>
          </cell>
          <cell r="S99"/>
          <cell r="T99"/>
          <cell r="U99"/>
          <cell r="V99" t="str">
            <v>Departamento</v>
          </cell>
          <cell r="W99" t="str">
            <v>Urbano</v>
          </cell>
          <cell r="X99" t="str">
            <v>Corregimiento El Silencio</v>
          </cell>
          <cell r="Y99"/>
          <cell r="Z99">
            <v>3759139622</v>
          </cell>
          <cell r="AA99"/>
          <cell r="AB99">
            <v>3759139622</v>
          </cell>
          <cell r="AC99"/>
          <cell r="AD99">
            <v>3759139622</v>
          </cell>
          <cell r="AE99">
            <v>219598317</v>
          </cell>
          <cell r="AF99"/>
          <cell r="AG99">
            <v>219598317</v>
          </cell>
          <cell r="AH99">
            <v>3978737939</v>
          </cell>
          <cell r="AI99">
            <v>0</v>
          </cell>
          <cell r="AJ99">
            <v>3978737939</v>
          </cell>
          <cell r="AK99">
            <v>1</v>
          </cell>
          <cell r="AL99"/>
          <cell r="AM99">
            <v>1</v>
          </cell>
          <cell r="AN99">
            <v>1</v>
          </cell>
          <cell r="AO99">
            <v>0</v>
          </cell>
          <cell r="AP99" t="str">
            <v>Entregado A Municipio</v>
          </cell>
          <cell r="AQ99" t="e">
            <v>#REF!</v>
          </cell>
          <cell r="AR99" t="e">
            <v>#N/A</v>
          </cell>
          <cell r="AS99" t="str">
            <v>Proyecto terminado  el 28-12-2020 y con acta de recibo a satisfacción  por parte de interventoría y AV3 realizada el 06-09-2021.
Se realizó reunión el 30-09-2021, donde a la fecha se tiene pendiente por el ET algunos documenos (acta de liquidación de contrato de obra, aprobación de pólizas finales del contrato de obra, planos record, acta de la av3).</v>
          </cell>
          <cell r="AT99" t="str">
            <v>No Aplica</v>
          </cell>
          <cell r="AU99">
            <v>43003</v>
          </cell>
          <cell r="AV99">
            <v>44193</v>
          </cell>
          <cell r="AW99" t="e">
            <v>#REF!</v>
          </cell>
          <cell r="AX99"/>
          <cell r="AY99"/>
          <cell r="AZ99">
            <v>0</v>
          </cell>
          <cell r="BA99" t="str">
            <v>-</v>
          </cell>
          <cell r="BB99" t="str">
            <v>Plan maestro De Acueducto Y Alcantarillado.
Alcantarillado: 
3157,00 ml alcantarillado PVC
22 pozoz de inspección
Estación Elevadora
Planta electrica de emergencia
PTAR
Acueducto:
3194,00 ml de acueducto PVC
231,00 Acometidas
PTAP
Tanque agua potable
Tanque regulaión
2 macromedidores
2 equipos de bombeo
Planta electrica emergencia
Sistema eléctrico</v>
          </cell>
          <cell r="BC99"/>
          <cell r="BD99">
            <v>43070</v>
          </cell>
          <cell r="BE99">
            <v>43600</v>
          </cell>
          <cell r="BF99">
            <v>44445</v>
          </cell>
          <cell r="BG99">
            <v>1064</v>
          </cell>
        </row>
        <row r="100">
          <cell r="C100" t="str">
            <v>20150400A2943-1</v>
          </cell>
          <cell r="D100" t="str">
            <v>Proyectos 2011 - 2020</v>
          </cell>
          <cell r="E100" t="str">
            <v>POR FUERA DE LOS 1010</v>
          </cell>
          <cell r="F100" t="str">
            <v>VIGENTE</v>
          </cell>
          <cell r="G100"/>
          <cell r="H100" t="str">
            <v>Antioquia</v>
          </cell>
          <cell r="I100">
            <v>5147</v>
          </cell>
          <cell r="J100">
            <v>6</v>
          </cell>
          <cell r="K100" t="str">
            <v>Carepa</v>
          </cell>
          <cell r="L100" t="str">
            <v>Carepa-Antioquia</v>
          </cell>
          <cell r="M100">
            <v>400</v>
          </cell>
          <cell r="N100" t="str">
            <v>DPS 2015</v>
          </cell>
          <cell r="O100"/>
          <cell r="P100"/>
          <cell r="Q100" t="str">
            <v>Plan Maestro De Acueducto Y Alcantarillado Corregimiento El Zungo Municipio De Carepa - Antioquia</v>
          </cell>
          <cell r="R100" t="str">
            <v>Agua Potable Y Saneamiento Básico</v>
          </cell>
          <cell r="S100"/>
          <cell r="T100"/>
          <cell r="U100"/>
          <cell r="V100" t="str">
            <v>Departamento</v>
          </cell>
          <cell r="W100"/>
          <cell r="X100" t="str">
            <v>Corregimiento El Zungo</v>
          </cell>
          <cell r="Y100"/>
          <cell r="Z100">
            <v>2647830480</v>
          </cell>
          <cell r="AA100"/>
          <cell r="AB100">
            <v>2647830480</v>
          </cell>
          <cell r="AC100"/>
          <cell r="AD100">
            <v>2647830480</v>
          </cell>
          <cell r="AE100">
            <v>264783048</v>
          </cell>
          <cell r="AF100"/>
          <cell r="AG100">
            <v>264783048</v>
          </cell>
          <cell r="AH100">
            <v>2912613528</v>
          </cell>
          <cell r="AI100">
            <v>0</v>
          </cell>
          <cell r="AJ100">
            <v>2912613528</v>
          </cell>
          <cell r="AK100">
            <v>1</v>
          </cell>
          <cell r="AL100"/>
          <cell r="AM100">
            <v>1</v>
          </cell>
          <cell r="AN100">
            <v>1</v>
          </cell>
          <cell r="AO100">
            <v>0</v>
          </cell>
          <cell r="AP100" t="str">
            <v>Entregado A Municipio</v>
          </cell>
          <cell r="AQ100" t="e">
            <v>#REF!</v>
          </cell>
          <cell r="AR100" t="e">
            <v>#N/A</v>
          </cell>
          <cell r="AS100" t="str">
            <v>PROYECTO ENTREGADO
AV3 realizada el 21 de febrero de 2020</v>
          </cell>
          <cell r="AT100" t="str">
            <v>No Aplica</v>
          </cell>
          <cell r="AU100">
            <v>42859</v>
          </cell>
          <cell r="AV100">
            <v>43256</v>
          </cell>
          <cell r="AW100" t="e">
            <v>#REF!</v>
          </cell>
          <cell r="AX100"/>
          <cell r="AY100"/>
          <cell r="AZ100">
            <v>0</v>
          </cell>
          <cell r="BA100" t="str">
            <v>-</v>
          </cell>
          <cell r="BB100" t="str">
            <v/>
          </cell>
          <cell r="BC100"/>
          <cell r="BD100">
            <v>42895</v>
          </cell>
          <cell r="BE100">
            <v>43160</v>
          </cell>
          <cell r="BF100">
            <v>43882</v>
          </cell>
          <cell r="BG100">
            <v>1800</v>
          </cell>
        </row>
        <row r="101">
          <cell r="C101" t="str">
            <v>20160341M5405-1</v>
          </cell>
          <cell r="D101" t="str">
            <v>Proyectos 2011 - 2020</v>
          </cell>
          <cell r="E101" t="str">
            <v>ANTES 2018</v>
          </cell>
          <cell r="F101" t="str">
            <v>VIGENTE</v>
          </cell>
          <cell r="G101"/>
          <cell r="H101" t="str">
            <v>Antioquia</v>
          </cell>
          <cell r="I101">
            <v>5147</v>
          </cell>
          <cell r="J101">
            <v>6</v>
          </cell>
          <cell r="K101" t="str">
            <v>Carepa</v>
          </cell>
          <cell r="L101" t="str">
            <v>Carepa-Antioquia</v>
          </cell>
          <cell r="M101">
            <v>341</v>
          </cell>
          <cell r="N101" t="str">
            <v>DPS 2016</v>
          </cell>
          <cell r="O101"/>
          <cell r="P101"/>
          <cell r="Q101" t="str">
            <v>Mejoramiento De Condiciones De Habitabilidad</v>
          </cell>
          <cell r="R101" t="str">
            <v>Mejoramiento Condiciones de Habitabilidad</v>
          </cell>
          <cell r="S101"/>
          <cell r="T101"/>
          <cell r="U101"/>
          <cell r="V101" t="str">
            <v>Municipio</v>
          </cell>
          <cell r="W101" t="str">
            <v>Urbano y Rural</v>
          </cell>
          <cell r="X101" t="str">
            <v/>
          </cell>
          <cell r="Y101"/>
          <cell r="Z101">
            <v>508474576</v>
          </cell>
          <cell r="AA101"/>
          <cell r="AB101">
            <v>508474576</v>
          </cell>
          <cell r="AC101"/>
          <cell r="AD101">
            <v>508474576</v>
          </cell>
          <cell r="AE101">
            <v>50847457.600000001</v>
          </cell>
          <cell r="AF101"/>
          <cell r="AG101">
            <v>50847457.600000001</v>
          </cell>
          <cell r="AH101">
            <v>559322033.60000002</v>
          </cell>
          <cell r="AI101">
            <v>0</v>
          </cell>
          <cell r="AJ101">
            <v>559322033.60000002</v>
          </cell>
          <cell r="AK101">
            <v>1</v>
          </cell>
          <cell r="AL101"/>
          <cell r="AM101">
            <v>1</v>
          </cell>
          <cell r="AN101">
            <v>1</v>
          </cell>
          <cell r="AO101">
            <v>0</v>
          </cell>
          <cell r="AP101" t="str">
            <v>Entregado A Municipio</v>
          </cell>
          <cell r="AQ101" t="e">
            <v>#REF!</v>
          </cell>
          <cell r="AR101" t="str">
            <v>TERMINADO</v>
          </cell>
          <cell r="AS101" t="str">
            <v xml:space="preserve"> Proyecto Terminado y entregado al ET, presenta un avance del 100%. 
En el mes de mayo de 2021 se dió trámite a la totalidad de los desembolsos del convenio. 
La interventoria remite el acta de liquidaciòn del contrato de obra firmada por todas las partes. El 28-06-2021 se realizaron las AV 1, 2 y 3.</v>
          </cell>
          <cell r="AT101">
            <v>43621</v>
          </cell>
          <cell r="AU101">
            <v>44105</v>
          </cell>
          <cell r="AV101">
            <v>44266</v>
          </cell>
          <cell r="AW101" t="e">
            <v>#REF!</v>
          </cell>
          <cell r="AX101"/>
          <cell r="AY101"/>
          <cell r="AZ101">
            <v>0</v>
          </cell>
          <cell r="BA101" t="str">
            <v>-</v>
          </cell>
          <cell r="BB101" t="str">
            <v>37  Viviendas</v>
          </cell>
          <cell r="BC101"/>
          <cell r="BD101">
            <v>44186</v>
          </cell>
          <cell r="BE101">
            <v>44375</v>
          </cell>
          <cell r="BF101">
            <v>44375</v>
          </cell>
          <cell r="BG101">
            <v>133.20000000000002</v>
          </cell>
        </row>
        <row r="102">
          <cell r="C102" t="str">
            <v>20170450S4586-1</v>
          </cell>
          <cell r="D102" t="str">
            <v>Proyectos 2011 - 2020</v>
          </cell>
          <cell r="E102" t="str">
            <v>ANTES 2018</v>
          </cell>
          <cell r="F102" t="str">
            <v>VIGENTE</v>
          </cell>
          <cell r="G102"/>
          <cell r="H102" t="str">
            <v>Antioquia</v>
          </cell>
          <cell r="I102">
            <v>5147</v>
          </cell>
          <cell r="J102">
            <v>6</v>
          </cell>
          <cell r="K102" t="str">
            <v>Carepa</v>
          </cell>
          <cell r="L102" t="str">
            <v>Carepa-Antioquia</v>
          </cell>
          <cell r="M102">
            <v>450</v>
          </cell>
          <cell r="N102" t="str">
            <v>DPS 2017</v>
          </cell>
          <cell r="O102"/>
          <cell r="P102"/>
          <cell r="Q102" t="str">
            <v>Construcción De Cancha Polideportiva En La Cabecera Municipal De Carepa, Antioquia</v>
          </cell>
          <cell r="R102" t="str">
            <v>Espacio Público, Recreación Y Deporte</v>
          </cell>
          <cell r="S102"/>
          <cell r="T102"/>
          <cell r="U102"/>
          <cell r="V102" t="str">
            <v>Municipio</v>
          </cell>
          <cell r="W102" t="str">
            <v>Urbano</v>
          </cell>
          <cell r="X102" t="str">
            <v>San Marino</v>
          </cell>
          <cell r="Y102"/>
          <cell r="Z102">
            <v>2215601013</v>
          </cell>
          <cell r="AA102"/>
          <cell r="AB102">
            <v>2215601013</v>
          </cell>
          <cell r="AC102"/>
          <cell r="AD102">
            <v>2215601013</v>
          </cell>
          <cell r="AE102">
            <v>221560101.30000001</v>
          </cell>
          <cell r="AF102"/>
          <cell r="AG102">
            <v>221560101.30000001</v>
          </cell>
          <cell r="AH102">
            <v>2437161114.3000002</v>
          </cell>
          <cell r="AI102">
            <v>0</v>
          </cell>
          <cell r="AJ102">
            <v>2437161114.3000002</v>
          </cell>
          <cell r="AK102">
            <v>1</v>
          </cell>
          <cell r="AL102"/>
          <cell r="AM102">
            <v>1</v>
          </cell>
          <cell r="AN102">
            <v>1</v>
          </cell>
          <cell r="AO102">
            <v>0</v>
          </cell>
          <cell r="AP102" t="str">
            <v>Entregado A Municipio</v>
          </cell>
          <cell r="AQ102" t="e">
            <v>#REF!</v>
          </cell>
          <cell r="AR102" t="e">
            <v>#N/A</v>
          </cell>
          <cell r="AS102" t="str">
            <v>Terminado y entregado al municipio el 24 de septiembre de 2020 mediante Acta de Entrega de Obra y Compromiso de Sostenibilidad.</v>
          </cell>
          <cell r="AT102" t="str">
            <v>No Aplica</v>
          </cell>
          <cell r="AU102">
            <v>43648</v>
          </cell>
          <cell r="AV102">
            <v>44074</v>
          </cell>
          <cell r="AW102" t="e">
            <v>#REF!</v>
          </cell>
          <cell r="AX102"/>
          <cell r="AY102"/>
          <cell r="AZ102">
            <v>0</v>
          </cell>
          <cell r="BA102" t="str">
            <v>-</v>
          </cell>
          <cell r="BB102" t="str">
            <v>3671,00 m2</v>
          </cell>
          <cell r="BC102"/>
          <cell r="BD102">
            <v>44098</v>
          </cell>
          <cell r="BE102">
            <v>44098</v>
          </cell>
          <cell r="BF102">
            <v>44098</v>
          </cell>
          <cell r="BG102">
            <v>1685</v>
          </cell>
        </row>
        <row r="103">
          <cell r="C103" t="str">
            <v>E-2020-2203-253652</v>
          </cell>
          <cell r="D103" t="str">
            <v>CV 001-2020</v>
          </cell>
          <cell r="E103" t="str">
            <v>2018-2022</v>
          </cell>
          <cell r="F103" t="str">
            <v>VIGENTE</v>
          </cell>
          <cell r="G103"/>
          <cell r="H103" t="str">
            <v>Antioquia</v>
          </cell>
          <cell r="I103"/>
          <cell r="J103"/>
          <cell r="K103" t="str">
            <v>Carolina</v>
          </cell>
          <cell r="L103" t="str">
            <v>Carolina-Antioquia</v>
          </cell>
          <cell r="M103" t="str">
            <v>648 FIP 2021</v>
          </cell>
          <cell r="N103" t="str">
            <v>DPS 2021</v>
          </cell>
          <cell r="O103">
            <v>44512</v>
          </cell>
          <cell r="P103">
            <v>44773</v>
          </cell>
          <cell r="Q103" t="str">
            <v xml:space="preserve"> Mejoramiento Vial De Un Tramo De Vía De Placa Huella En El Área Rural Vereda La Camelia En El Municipio De Carolina Del Príncipe - Antioquía</v>
          </cell>
          <cell r="R103" t="str">
            <v>Vias y Transporte</v>
          </cell>
          <cell r="S103" t="str">
            <v>Vias Rurales</v>
          </cell>
          <cell r="T103"/>
          <cell r="U103">
            <v>1</v>
          </cell>
          <cell r="V103"/>
          <cell r="W103"/>
          <cell r="X103"/>
          <cell r="Y103"/>
          <cell r="Z103">
            <v>1251941534</v>
          </cell>
          <cell r="AA103"/>
          <cell r="AB103">
            <v>1251941534</v>
          </cell>
          <cell r="AC103">
            <v>0</v>
          </cell>
          <cell r="AD103">
            <v>1251941534</v>
          </cell>
          <cell r="AE103"/>
          <cell r="AF103"/>
          <cell r="AG103">
            <v>0</v>
          </cell>
          <cell r="AH103">
            <v>1251941534</v>
          </cell>
          <cell r="AI103">
            <v>0</v>
          </cell>
          <cell r="AJ103">
            <v>1251941534</v>
          </cell>
          <cell r="AK103"/>
          <cell r="AL103"/>
          <cell r="AM103">
            <v>5.4899999999999997E-2</v>
          </cell>
          <cell r="AN103">
            <v>0.1124</v>
          </cell>
          <cell r="AO103">
            <v>5.7500000000000002E-2</v>
          </cell>
          <cell r="AP103" t="str">
            <v>En Ejecución</v>
          </cell>
          <cell r="AQ103" t="e">
            <v>#REF!</v>
          </cell>
          <cell r="AR103" t="e">
            <v>#N/A</v>
          </cell>
          <cell r="AS103" t="str">
            <v>-</v>
          </cell>
          <cell r="AT103"/>
          <cell r="AU103">
            <v>44733</v>
          </cell>
          <cell r="AV103">
            <v>44824</v>
          </cell>
          <cell r="AW103" t="e">
            <v>#REF!</v>
          </cell>
          <cell r="AX103">
            <v>4</v>
          </cell>
          <cell r="AY103"/>
          <cell r="AZ103">
            <v>4</v>
          </cell>
          <cell r="BA103"/>
          <cell r="BB103" t="str">
            <v>800 ML</v>
          </cell>
          <cell r="BC103"/>
          <cell r="BD103" t="str">
            <v>-</v>
          </cell>
          <cell r="BE103" t="str">
            <v>-</v>
          </cell>
          <cell r="BF103" t="str">
            <v>-</v>
          </cell>
          <cell r="BG103">
            <v>486</v>
          </cell>
        </row>
        <row r="104">
          <cell r="C104" t="str">
            <v>20130069V0424-1</v>
          </cell>
          <cell r="D104" t="str">
            <v>Proyectos 2011 - 2020</v>
          </cell>
          <cell r="E104" t="str">
            <v>No Aplica</v>
          </cell>
          <cell r="F104" t="str">
            <v>CERRADO</v>
          </cell>
          <cell r="G104" t="str">
            <v>C424</v>
          </cell>
          <cell r="H104" t="str">
            <v>Antioquia</v>
          </cell>
          <cell r="I104">
            <v>5150</v>
          </cell>
          <cell r="J104">
            <v>6</v>
          </cell>
          <cell r="K104" t="str">
            <v>Carolina Del  Principe</v>
          </cell>
          <cell r="L104" t="str">
            <v>Carolina Del  Principe-Antioquia</v>
          </cell>
          <cell r="M104">
            <v>69</v>
          </cell>
          <cell r="N104" t="str">
            <v>Fonade 3</v>
          </cell>
          <cell r="O104"/>
          <cell r="P104"/>
          <cell r="Q104" t="str">
            <v>Mantenimiento Y Mejoramiento Del  Anillo Vial La Granja-La Vega</v>
          </cell>
          <cell r="R104" t="str">
            <v>Vías Red Terciaria</v>
          </cell>
          <cell r="S104"/>
          <cell r="T104"/>
          <cell r="U104"/>
          <cell r="V104" t="str">
            <v>Municipio</v>
          </cell>
          <cell r="W104"/>
          <cell r="X104" t="str">
            <v/>
          </cell>
          <cell r="Y104"/>
          <cell r="Z104">
            <v>300000000</v>
          </cell>
          <cell r="AA104"/>
          <cell r="AB104">
            <v>300000000</v>
          </cell>
          <cell r="AC104"/>
          <cell r="AD104">
            <v>300000000</v>
          </cell>
          <cell r="AE104">
            <v>0</v>
          </cell>
          <cell r="AF104"/>
          <cell r="AG104">
            <v>0</v>
          </cell>
          <cell r="AH104">
            <v>300000000</v>
          </cell>
          <cell r="AI104">
            <v>0</v>
          </cell>
          <cell r="AJ104">
            <v>300000000</v>
          </cell>
          <cell r="AK104">
            <v>0</v>
          </cell>
          <cell r="AL104"/>
          <cell r="AM104">
            <v>1</v>
          </cell>
          <cell r="AN104">
            <v>1</v>
          </cell>
          <cell r="AO104">
            <v>0</v>
          </cell>
          <cell r="AP104" t="str">
            <v>En Liquidación</v>
          </cell>
          <cell r="AQ104" t="e">
            <v>#REF!</v>
          </cell>
          <cell r="AR104" t="e">
            <v>#N/A</v>
          </cell>
          <cell r="AS104" t="str">
            <v>CONTRATOS LIQUIDADOS PENDIENTE CIERRE COSTOS FIJOS Y VARIABLES - INTERVENTORIA.
1. INFORMACIÓN Y ESTADO CONTRATO DE OBRA:                                                                         Acta de liquidación suscrita el 29/12/2015
                                                                                                                                                                                                                                                                                                                                                                                                                                                                                                                                                                           2.  INFORMACION Y ESTADO CONVENIO INTERADMINISTRATIVO:   Liquidado.  Se  suscribe acta de fecha  27/04/2017
3.  INFORMACION Y ESTADO INTERVENTORIA:  Se encuentra en cierre de costos fijos y variables.</v>
          </cell>
          <cell r="AT104" t="str">
            <v>No Aplica</v>
          </cell>
          <cell r="AU104">
            <v>42212</v>
          </cell>
          <cell r="AV104">
            <v>42289</v>
          </cell>
          <cell r="AW104" t="e">
            <v>#REF!</v>
          </cell>
          <cell r="AX104"/>
          <cell r="AY104"/>
          <cell r="AZ104">
            <v>0</v>
          </cell>
          <cell r="BA104" t="str">
            <v>-</v>
          </cell>
          <cell r="BB104" t="str">
            <v>4,9 Km</v>
          </cell>
          <cell r="BC104"/>
          <cell r="BD104">
            <v>42236</v>
          </cell>
          <cell r="BE104">
            <v>42236</v>
          </cell>
          <cell r="BF104">
            <v>42348</v>
          </cell>
          <cell r="BG104" t="str">
            <v/>
          </cell>
        </row>
        <row r="105">
          <cell r="C105" t="str">
            <v>20120040V0100-1</v>
          </cell>
          <cell r="D105" t="str">
            <v>Proyectos 2011 - 2020</v>
          </cell>
          <cell r="E105" t="str">
            <v>No Aplica</v>
          </cell>
          <cell r="F105" t="str">
            <v>CERRADO</v>
          </cell>
          <cell r="G105" t="str">
            <v>B100</v>
          </cell>
          <cell r="H105" t="str">
            <v>Antioquia</v>
          </cell>
          <cell r="I105">
            <v>5154</v>
          </cell>
          <cell r="J105">
            <v>5</v>
          </cell>
          <cell r="K105" t="str">
            <v>Caucasia</v>
          </cell>
          <cell r="L105" t="str">
            <v>Caucasia-Antioquia</v>
          </cell>
          <cell r="M105">
            <v>40</v>
          </cell>
          <cell r="N105" t="str">
            <v>Fonade 2</v>
          </cell>
          <cell r="O105"/>
          <cell r="P105"/>
          <cell r="Q105" t="str">
            <v>Estudios Y Diseños Mejoramiento Y Mantenimiento De La Vía Terciaria, Comprendida Desde El Puente Colgante Sobre El Rio Caceri Hasta La Vereda El Tigre 3</v>
          </cell>
          <cell r="R105" t="str">
            <v>Vías Red Terciaria</v>
          </cell>
          <cell r="S105"/>
          <cell r="T105"/>
          <cell r="U105"/>
          <cell r="V105" t="str">
            <v>Fonade</v>
          </cell>
          <cell r="W105"/>
          <cell r="X105" t="str">
            <v/>
          </cell>
          <cell r="Y105"/>
          <cell r="Z105">
            <v>14990508</v>
          </cell>
          <cell r="AA105"/>
          <cell r="AB105">
            <v>14990508</v>
          </cell>
          <cell r="AC105"/>
          <cell r="AD105">
            <v>14990508</v>
          </cell>
          <cell r="AE105">
            <v>0</v>
          </cell>
          <cell r="AF105"/>
          <cell r="AG105">
            <v>0</v>
          </cell>
          <cell r="AH105">
            <v>14990508</v>
          </cell>
          <cell r="AI105">
            <v>0</v>
          </cell>
          <cell r="AJ105">
            <v>14990508</v>
          </cell>
          <cell r="AK105">
            <v>0</v>
          </cell>
          <cell r="AL105"/>
          <cell r="AM105">
            <v>0</v>
          </cell>
          <cell r="AN105">
            <v>1</v>
          </cell>
          <cell r="AO105">
            <v>1</v>
          </cell>
          <cell r="AP105" t="str">
            <v>Liquidado</v>
          </cell>
          <cell r="AQ105" t="e">
            <v>#REF!</v>
          </cell>
          <cell r="AR105" t="e">
            <v>#N/A</v>
          </cell>
          <cell r="AS105" t="str">
            <v>PROYECTO LIQUIDADO
Acta de liquidación del 29/09/2021</v>
          </cell>
          <cell r="AT105" t="str">
            <v>No Aplica</v>
          </cell>
          <cell r="AU105">
            <v>42206</v>
          </cell>
          <cell r="AV105" t="str">
            <v/>
          </cell>
          <cell r="AW105" t="e">
            <v>#REF!</v>
          </cell>
          <cell r="AX105"/>
          <cell r="AY105"/>
          <cell r="AZ105">
            <v>0</v>
          </cell>
          <cell r="BA105" t="str">
            <v>-</v>
          </cell>
          <cell r="BB105" t="str">
            <v/>
          </cell>
          <cell r="BC105"/>
          <cell r="BD105" t="str">
            <v xml:space="preserve"> </v>
          </cell>
          <cell r="BE105" t="str">
            <v xml:space="preserve"> </v>
          </cell>
          <cell r="BF105" t="str">
            <v xml:space="preserve"> </v>
          </cell>
          <cell r="BG105" t="str">
            <v/>
          </cell>
        </row>
        <row r="106">
          <cell r="C106" t="str">
            <v>20160278V3761-1</v>
          </cell>
          <cell r="D106" t="str">
            <v>Proyectos 2011 - 2020</v>
          </cell>
          <cell r="E106" t="str">
            <v>ANTES 2018</v>
          </cell>
          <cell r="F106" t="str">
            <v>VIGENTE</v>
          </cell>
          <cell r="G106"/>
          <cell r="H106" t="str">
            <v>Antioquia</v>
          </cell>
          <cell r="I106">
            <v>5154</v>
          </cell>
          <cell r="J106">
            <v>5</v>
          </cell>
          <cell r="K106" t="str">
            <v>Caucasia</v>
          </cell>
          <cell r="L106" t="str">
            <v>Caucasia-Antioquia</v>
          </cell>
          <cell r="M106">
            <v>278</v>
          </cell>
          <cell r="N106" t="str">
            <v>DPS 2016</v>
          </cell>
          <cell r="O106"/>
          <cell r="P106"/>
          <cell r="Q106" t="str">
            <v>Construcción De Pavimento Rígido En Los Barrios Villa Arabia 1 Y El Poblado Del Municipio De Caucasia - Antioquia</v>
          </cell>
          <cell r="R106" t="str">
            <v>Vías Urbanas</v>
          </cell>
          <cell r="S106"/>
          <cell r="T106"/>
          <cell r="U106"/>
          <cell r="V106" t="str">
            <v>Municipio</v>
          </cell>
          <cell r="W106"/>
          <cell r="X106" t="str">
            <v>Barrios: Villa Arabia 1 - El Poblado</v>
          </cell>
          <cell r="Y106"/>
          <cell r="Z106">
            <v>2803741898</v>
          </cell>
          <cell r="AA106"/>
          <cell r="AB106">
            <v>2803741898</v>
          </cell>
          <cell r="AC106"/>
          <cell r="AD106">
            <v>2803741898</v>
          </cell>
          <cell r="AE106">
            <v>280374190</v>
          </cell>
          <cell r="AF106"/>
          <cell r="AG106">
            <v>280374190</v>
          </cell>
          <cell r="AH106">
            <v>3084116088</v>
          </cell>
          <cell r="AI106">
            <v>0</v>
          </cell>
          <cell r="AJ106">
            <v>3084116088</v>
          </cell>
          <cell r="AK106">
            <v>1</v>
          </cell>
          <cell r="AL106"/>
          <cell r="AM106">
            <v>1</v>
          </cell>
          <cell r="AN106">
            <v>1</v>
          </cell>
          <cell r="AO106">
            <v>0</v>
          </cell>
          <cell r="AP106" t="str">
            <v>Entregado A Municipio</v>
          </cell>
          <cell r="AQ106" t="e">
            <v>#REF!</v>
          </cell>
          <cell r="AR106" t="e">
            <v>#N/A</v>
          </cell>
          <cell r="AS106" t="str">
            <v>ESTADO: ENTREGADO.
ACTIVIDADES DESARROLLADAS: EL 28/03/2019 EL ENTE TERRITORIAL SUSCRIBIÓ EL ACTA DE LIQUIDACIÓN DEL CONTRATO DE OBRA. 
LA INTERVENTORÍA CONSORCIO INTERFONADE REMITIÓ EL INFORME FINAL EL 3 DE MAYO DE 2019 MEDIANTE RADICADO E-2019-1702-092987, DICHO INFORME FUE REVISADO Y COMUNICADAS LAS OBSERVACIONES A LA INTERVENTORÍA MEDIANTE CORREO ELECTRÓNICO EL 21 DE JUNIO DE 2019 LAS CUALES FUERON REITERADAS EL 1 DE OCTUBRE, EL 22 DE NOVIEMBRE, EL 6 Y EL 27 DE DICIEMBRE DE 2019.</v>
          </cell>
          <cell r="AT106" t="str">
            <v>No Aplica</v>
          </cell>
          <cell r="AU106">
            <v>43031</v>
          </cell>
          <cell r="AV106">
            <v>43280</v>
          </cell>
          <cell r="AW106" t="e">
            <v>#REF!</v>
          </cell>
          <cell r="AX106"/>
          <cell r="AY106"/>
          <cell r="AZ106">
            <v>0</v>
          </cell>
          <cell r="BA106" t="str">
            <v>-</v>
          </cell>
          <cell r="BB106" t="str">
            <v>1700,00 ml</v>
          </cell>
          <cell r="BC106"/>
          <cell r="BD106">
            <v>43082</v>
          </cell>
          <cell r="BE106">
            <v>43250</v>
          </cell>
          <cell r="BF106">
            <v>43580</v>
          </cell>
          <cell r="BG106">
            <v>5120</v>
          </cell>
        </row>
        <row r="107">
          <cell r="C107" t="str">
            <v>20160278V5584-1</v>
          </cell>
          <cell r="D107" t="str">
            <v>Proyectos 2011 - 2020</v>
          </cell>
          <cell r="E107" t="str">
            <v>ANTES 2018</v>
          </cell>
          <cell r="F107" t="str">
            <v>VIGENTE</v>
          </cell>
          <cell r="G107"/>
          <cell r="H107" t="str">
            <v>Antioquia</v>
          </cell>
          <cell r="I107">
            <v>5154</v>
          </cell>
          <cell r="J107">
            <v>5</v>
          </cell>
          <cell r="K107" t="str">
            <v>Caucasia</v>
          </cell>
          <cell r="L107" t="str">
            <v>Caucasia-Antioquia</v>
          </cell>
          <cell r="M107">
            <v>278</v>
          </cell>
          <cell r="N107" t="str">
            <v>DPS 2016</v>
          </cell>
          <cell r="O107"/>
          <cell r="P107"/>
          <cell r="Q107" t="str">
            <v>Construccion De Pavimento Rigido En La Zona Urbana Del Municipio De Caucasia - Departamento De Antioquia</v>
          </cell>
          <cell r="R107" t="str">
            <v>Vías Urbanas</v>
          </cell>
          <cell r="S107"/>
          <cell r="T107"/>
          <cell r="U107"/>
          <cell r="V107" t="str">
            <v>Municipio</v>
          </cell>
          <cell r="W107"/>
          <cell r="X107" t="str">
            <v>Barrios: Caracolí - Villa Arabia</v>
          </cell>
          <cell r="Y107"/>
          <cell r="Z107">
            <v>3732355838</v>
          </cell>
          <cell r="AA107"/>
          <cell r="AB107">
            <v>3732355838</v>
          </cell>
          <cell r="AC107"/>
          <cell r="AD107">
            <v>3732355838</v>
          </cell>
          <cell r="AE107">
            <v>373235584</v>
          </cell>
          <cell r="AF107"/>
          <cell r="AG107">
            <v>373235584</v>
          </cell>
          <cell r="AH107">
            <v>4105591422</v>
          </cell>
          <cell r="AI107">
            <v>0</v>
          </cell>
          <cell r="AJ107">
            <v>4105591422</v>
          </cell>
          <cell r="AK107">
            <v>1</v>
          </cell>
          <cell r="AL107"/>
          <cell r="AM107">
            <v>1</v>
          </cell>
          <cell r="AN107">
            <v>1</v>
          </cell>
          <cell r="AO107">
            <v>0</v>
          </cell>
          <cell r="AP107" t="str">
            <v>Entregado A Municipio</v>
          </cell>
          <cell r="AQ107" t="e">
            <v>#REF!</v>
          </cell>
          <cell r="AR107" t="e">
            <v>#N/A</v>
          </cell>
          <cell r="AS107" t="str">
            <v>ESTADO: ENTREGADO.
ACTIVIDADES DESARROLLADAS: EL 13 DE JUNIO DE 2019 SE EFECTUÓ EL QUINTO Y ÚLTIMO DESEMBOLSO DEL PROYECTO A LA FIDUCIA PÚBLICA.  
ESTÁ PENDIENTE QUE EL ENTE TERRITORIAL REALICE LA LIQUIDACIÓN DEL CONTRATO DE OBRA, Y QUE LA INTERVENTORÍA CONSORCIO INTERFONADE RADIQUE EL INFORME FINAL PARA REVISIÓN Y APROBACIÓN.</v>
          </cell>
          <cell r="AT107" t="str">
            <v>No Aplica</v>
          </cell>
          <cell r="AU107">
            <v>43017</v>
          </cell>
          <cell r="AV107">
            <v>43382</v>
          </cell>
          <cell r="AW107" t="e">
            <v>#REF!</v>
          </cell>
          <cell r="AX107"/>
          <cell r="AY107"/>
          <cell r="AZ107">
            <v>0</v>
          </cell>
          <cell r="BA107" t="str">
            <v>-</v>
          </cell>
          <cell r="BB107" t="str">
            <v>1700,00 ml</v>
          </cell>
          <cell r="BC107"/>
          <cell r="BD107">
            <v>43082</v>
          </cell>
          <cell r="BE107">
            <v>43249</v>
          </cell>
          <cell r="BF107">
            <v>43580</v>
          </cell>
          <cell r="BG107">
            <v>40715</v>
          </cell>
        </row>
        <row r="108">
          <cell r="C108" t="str">
            <v>20170665V5190-1</v>
          </cell>
          <cell r="D108" t="str">
            <v>Proyectos 2011 - 2020</v>
          </cell>
          <cell r="E108" t="str">
            <v>No Aplica</v>
          </cell>
          <cell r="F108" t="str">
            <v>CERRADO</v>
          </cell>
          <cell r="G108"/>
          <cell r="H108" t="str">
            <v>Antioquia</v>
          </cell>
          <cell r="I108">
            <v>5154</v>
          </cell>
          <cell r="J108">
            <v>5</v>
          </cell>
          <cell r="K108" t="str">
            <v>Caucasia</v>
          </cell>
          <cell r="L108" t="str">
            <v>Caucasia-Antioquia</v>
          </cell>
          <cell r="M108">
            <v>665</v>
          </cell>
          <cell r="N108" t="str">
            <v>DPS 2017</v>
          </cell>
          <cell r="O108"/>
          <cell r="P108"/>
          <cell r="Q108" t="str">
            <v>Construcción De Pavimento Rígido En La Urbanización El Dromedario En La Cabecera Municipal De Caucasia - Antioquia</v>
          </cell>
          <cell r="R108" t="str">
            <v>Vías Urbanas</v>
          </cell>
          <cell r="S108"/>
          <cell r="T108"/>
          <cell r="U108"/>
          <cell r="V108" t="str">
            <v>Municipio</v>
          </cell>
          <cell r="W108"/>
          <cell r="X108" t="str">
            <v>Urbanizaciòn Dromedario</v>
          </cell>
          <cell r="Y108"/>
          <cell r="Z108">
            <v>2842329240</v>
          </cell>
          <cell r="AA108"/>
          <cell r="AB108">
            <v>2842329240</v>
          </cell>
          <cell r="AC108"/>
          <cell r="AD108">
            <v>2842329240</v>
          </cell>
          <cell r="AE108">
            <v>284232924</v>
          </cell>
          <cell r="AF108"/>
          <cell r="AG108">
            <v>284232924</v>
          </cell>
          <cell r="AH108">
            <v>3126562164</v>
          </cell>
          <cell r="AI108">
            <v>0</v>
          </cell>
          <cell r="AJ108">
            <v>3126562164</v>
          </cell>
          <cell r="AK108">
            <v>1</v>
          </cell>
          <cell r="AL108"/>
          <cell r="AM108">
            <v>1</v>
          </cell>
          <cell r="AN108">
            <v>1</v>
          </cell>
          <cell r="AO108">
            <v>0</v>
          </cell>
          <cell r="AP108" t="str">
            <v>Liquidado</v>
          </cell>
          <cell r="AQ108" t="e">
            <v>#REF!</v>
          </cell>
          <cell r="AR108" t="e">
            <v>#N/A</v>
          </cell>
          <cell r="AS108" t="str">
            <v>PROYECTO LIQUIDADO
Acta de Liquidación del 25 de noviembre de 2021</v>
          </cell>
          <cell r="AT108" t="str">
            <v>No Aplica</v>
          </cell>
          <cell r="AU108">
            <v>43605</v>
          </cell>
          <cell r="AV108">
            <v>43770</v>
          </cell>
          <cell r="AW108" t="e">
            <v>#REF!</v>
          </cell>
          <cell r="AX108"/>
          <cell r="AY108"/>
          <cell r="AZ108">
            <v>0</v>
          </cell>
          <cell r="BA108" t="str">
            <v>-</v>
          </cell>
          <cell r="BB108" t="str">
            <v>2224,00 ml</v>
          </cell>
          <cell r="BC108"/>
          <cell r="BD108">
            <v>43677</v>
          </cell>
          <cell r="BE108">
            <v>43677</v>
          </cell>
          <cell r="BF108">
            <v>44221</v>
          </cell>
          <cell r="BG108">
            <v>2040</v>
          </cell>
        </row>
        <row r="109">
          <cell r="C109" t="str">
            <v>20130030V0003-1</v>
          </cell>
          <cell r="D109" t="str">
            <v>Proyectos 2011 - 2020</v>
          </cell>
          <cell r="E109" t="str">
            <v>No Aplica</v>
          </cell>
          <cell r="F109" t="str">
            <v>CERRADO</v>
          </cell>
          <cell r="G109"/>
          <cell r="H109" t="str">
            <v>Antioquia</v>
          </cell>
          <cell r="I109">
            <v>5172</v>
          </cell>
          <cell r="J109">
            <v>6</v>
          </cell>
          <cell r="K109" t="str">
            <v>Chigorodo</v>
          </cell>
          <cell r="L109" t="str">
            <v>Chigorodo-Antioquia</v>
          </cell>
          <cell r="M109">
            <v>30</v>
          </cell>
          <cell r="N109" t="str">
            <v>DPS 2013</v>
          </cell>
          <cell r="O109"/>
          <cell r="P109"/>
          <cell r="Q109" t="str">
            <v xml:space="preserve">Construcción De 1.067,83 Ml De Pavimento Rigido En La Cr 107 Entre Cl 88 Y Cl 102 Y Cl 101 Entre Cr 105 Y 107 En Chigorodo - Antioquia Occidente </v>
          </cell>
          <cell r="R109" t="str">
            <v>Vías Urbanas</v>
          </cell>
          <cell r="S109"/>
          <cell r="T109"/>
          <cell r="U109"/>
          <cell r="V109" t="str">
            <v>Municipio</v>
          </cell>
          <cell r="W109"/>
          <cell r="X109" t="str">
            <v>Balsos Uno, Las Palmas, Kennedy y Don Lucas</v>
          </cell>
          <cell r="Y109"/>
          <cell r="Z109">
            <v>2336448598</v>
          </cell>
          <cell r="AA109"/>
          <cell r="AB109">
            <v>2336448598</v>
          </cell>
          <cell r="AC109"/>
          <cell r="AD109">
            <v>2336448598</v>
          </cell>
          <cell r="AE109">
            <v>253420796</v>
          </cell>
          <cell r="AF109"/>
          <cell r="AG109">
            <v>253420796</v>
          </cell>
          <cell r="AH109">
            <v>2589869394</v>
          </cell>
          <cell r="AI109">
            <v>0</v>
          </cell>
          <cell r="AJ109">
            <v>2589869394</v>
          </cell>
          <cell r="AK109">
            <v>0.95630000000000004</v>
          </cell>
          <cell r="AL109"/>
          <cell r="AM109">
            <v>1</v>
          </cell>
          <cell r="AN109">
            <v>1</v>
          </cell>
          <cell r="AO109">
            <v>0</v>
          </cell>
          <cell r="AP109" t="str">
            <v>Liquidado</v>
          </cell>
          <cell r="AQ109" t="e">
            <v>#REF!</v>
          </cell>
          <cell r="AR109" t="e">
            <v>#N/A</v>
          </cell>
          <cell r="AS109" t="str">
            <v>Entregado en noviembre de 2016.
Proyecto Liquidado</v>
          </cell>
          <cell r="AT109" t="str">
            <v>No Aplica</v>
          </cell>
          <cell r="AU109">
            <v>42492</v>
          </cell>
          <cell r="AV109">
            <v>42643</v>
          </cell>
          <cell r="AW109" t="e">
            <v>#REF!</v>
          </cell>
          <cell r="AX109"/>
          <cell r="AY109"/>
          <cell r="AZ109">
            <v>0</v>
          </cell>
          <cell r="BA109" t="str">
            <v>-</v>
          </cell>
          <cell r="BB109">
            <v>1.0669999999999999</v>
          </cell>
          <cell r="BC109"/>
          <cell r="BD109">
            <v>42621</v>
          </cell>
          <cell r="BE109">
            <v>42621</v>
          </cell>
          <cell r="BF109">
            <v>42697</v>
          </cell>
          <cell r="BG109">
            <v>3387</v>
          </cell>
        </row>
        <row r="110">
          <cell r="C110" t="str">
            <v>20130069S0334-1</v>
          </cell>
          <cell r="D110" t="str">
            <v>Proyectos 2011 - 2020</v>
          </cell>
          <cell r="E110" t="str">
            <v>No Aplica</v>
          </cell>
          <cell r="F110" t="str">
            <v>CERRADO</v>
          </cell>
          <cell r="G110" t="str">
            <v>C334</v>
          </cell>
          <cell r="H110" t="str">
            <v>Antioquia</v>
          </cell>
          <cell r="I110">
            <v>5172</v>
          </cell>
          <cell r="J110">
            <v>6</v>
          </cell>
          <cell r="K110" t="str">
            <v>Chigorodo</v>
          </cell>
          <cell r="L110" t="str">
            <v>Chigorodo-Antioquia</v>
          </cell>
          <cell r="M110">
            <v>69</v>
          </cell>
          <cell r="N110" t="str">
            <v>Fonade 3</v>
          </cell>
          <cell r="O110"/>
          <cell r="P110"/>
          <cell r="Q110" t="str">
            <v>Construccion De Una Placa Polideportiva Con Cubierta Y Equipamento Deprtivop En La Vereda Malagon Del Municipio De Chigorodo</v>
          </cell>
          <cell r="R110" t="str">
            <v>Espacio Público, Recreación Y Deporte</v>
          </cell>
          <cell r="S110"/>
          <cell r="T110"/>
          <cell r="U110"/>
          <cell r="V110" t="str">
            <v>Fonade</v>
          </cell>
          <cell r="W110"/>
          <cell r="X110" t="str">
            <v/>
          </cell>
          <cell r="Y110"/>
          <cell r="Z110">
            <v>824151168</v>
          </cell>
          <cell r="AA110"/>
          <cell r="AB110">
            <v>824151168</v>
          </cell>
          <cell r="AC110"/>
          <cell r="AD110">
            <v>824151168</v>
          </cell>
          <cell r="AE110">
            <v>0</v>
          </cell>
          <cell r="AF110"/>
          <cell r="AG110">
            <v>0</v>
          </cell>
          <cell r="AH110">
            <v>824151168</v>
          </cell>
          <cell r="AI110">
            <v>0</v>
          </cell>
          <cell r="AJ110">
            <v>824151168</v>
          </cell>
          <cell r="AK110">
            <v>1</v>
          </cell>
          <cell r="AL110"/>
          <cell r="AM110">
            <v>1</v>
          </cell>
          <cell r="AN110">
            <v>1</v>
          </cell>
          <cell r="AO110">
            <v>0</v>
          </cell>
          <cell r="AP110" t="str">
            <v>En Liquidación</v>
          </cell>
          <cell r="AQ110" t="e">
            <v>#REF!</v>
          </cell>
          <cell r="AR110" t="e">
            <v>#N/A</v>
          </cell>
          <cell r="AS110" t="str">
            <v>CONTRATOS LIQUIDADOS PENDIENTE CIERRE COSTOS FIJOS Y VARIABLES - INTERVENTORIA.
1. INFORMACIÓN Y ESTADO CONTRATO DE OBRA:                                                                         Acta de liquidación suscrita 23/06/2015
                                                                                                                                                                                                                                                                                                                                                                                                                                                                                                                                                                           2.  INFORMACION Y ESTADO CONVENIO INTERADMINISTRATIVO:   N/A
3.  INFORMACION Y ESTADO INTERVENTORIA:  Se encuentra en cierre de costos fijos y variables.
revisado y firmado. 
El día 13/11/2020 se revisa y firma el informe final PGIO para el trámite correspondiente.</v>
          </cell>
          <cell r="AT110" t="str">
            <v>No Aplica</v>
          </cell>
          <cell r="AU110">
            <v>41697</v>
          </cell>
          <cell r="AV110">
            <v>41857</v>
          </cell>
          <cell r="AW110" t="e">
            <v>#REF!</v>
          </cell>
          <cell r="AX110"/>
          <cell r="AY110"/>
          <cell r="AZ110">
            <v>0</v>
          </cell>
          <cell r="BA110" t="str">
            <v>-</v>
          </cell>
          <cell r="BB110" t="str">
            <v/>
          </cell>
          <cell r="BC110"/>
          <cell r="BD110">
            <v>41719</v>
          </cell>
          <cell r="BE110">
            <v>41775</v>
          </cell>
          <cell r="BF110">
            <v>41894</v>
          </cell>
          <cell r="BG110" t="str">
            <v/>
          </cell>
        </row>
        <row r="111">
          <cell r="C111" t="str">
            <v>20140127V0006-1</v>
          </cell>
          <cell r="D111" t="str">
            <v>Proyectos 2011 - 2020</v>
          </cell>
          <cell r="E111" t="str">
            <v>No Aplica</v>
          </cell>
          <cell r="F111" t="str">
            <v>CERRADO</v>
          </cell>
          <cell r="G111"/>
          <cell r="H111" t="str">
            <v>Antioquia</v>
          </cell>
          <cell r="I111">
            <v>5172</v>
          </cell>
          <cell r="J111">
            <v>6</v>
          </cell>
          <cell r="K111" t="str">
            <v>Chigorodo</v>
          </cell>
          <cell r="L111" t="str">
            <v>Chigorodo-Antioquia</v>
          </cell>
          <cell r="M111">
            <v>127</v>
          </cell>
          <cell r="N111" t="str">
            <v>DPS 2014</v>
          </cell>
          <cell r="O111"/>
          <cell r="P111"/>
          <cell r="Q111" t="str">
            <v>Mejoramiento, Mantenimientop Y Conservación De La Vía Chigorodó (Ramal Vía Al Mar) - Guapa Leon Municipio De Chigorodó - Antioquia</v>
          </cell>
          <cell r="R111" t="str">
            <v>Vías Red Terciaria</v>
          </cell>
          <cell r="S111"/>
          <cell r="T111"/>
          <cell r="U111"/>
          <cell r="V111" t="str">
            <v>Municipio</v>
          </cell>
          <cell r="W111"/>
          <cell r="X111" t="str">
            <v>VEREDA GUAPA LEÓN</v>
          </cell>
          <cell r="Y111"/>
          <cell r="Z111">
            <v>1757009346</v>
          </cell>
          <cell r="AA111"/>
          <cell r="AB111">
            <v>1757009346</v>
          </cell>
          <cell r="AC111"/>
          <cell r="AD111">
            <v>1757009346</v>
          </cell>
          <cell r="AE111">
            <v>175700935</v>
          </cell>
          <cell r="AF111"/>
          <cell r="AG111">
            <v>175700935</v>
          </cell>
          <cell r="AH111">
            <v>1932710281</v>
          </cell>
          <cell r="AI111">
            <v>0</v>
          </cell>
          <cell r="AJ111">
            <v>1932710281</v>
          </cell>
          <cell r="AK111">
            <v>0.99990000000000001</v>
          </cell>
          <cell r="AL111"/>
          <cell r="AM111">
            <v>1</v>
          </cell>
          <cell r="AN111">
            <v>1</v>
          </cell>
          <cell r="AO111">
            <v>0</v>
          </cell>
          <cell r="AP111" t="str">
            <v>En Liquidación</v>
          </cell>
          <cell r="AQ111" t="e">
            <v>#REF!</v>
          </cell>
          <cell r="AR111" t="e">
            <v>#N/A</v>
          </cell>
          <cell r="AS111" t="str">
            <v>ESTADO: Entregado el 19 de septiembre de 2017. En el proyecto se realizaron actividades de: construcción de muro engaviones, construcción de alcantarillas y conformación de la calzada existente. 
PENDIENTES Y/O DIFICULTADES: inicio de liquidación de contrato de obra y posteriormente del convenio. 
TRAZABILIDAD: Se han adelantado gestiones vía correo electrónico y telefónicamente con la interventoría y supervisión del municipio.</v>
          </cell>
          <cell r="AT111" t="str">
            <v>No Aplica</v>
          </cell>
          <cell r="AU111">
            <v>42708</v>
          </cell>
          <cell r="AV111">
            <v>42965</v>
          </cell>
          <cell r="AW111" t="e">
            <v>#REF!</v>
          </cell>
          <cell r="AX111"/>
          <cell r="AY111"/>
          <cell r="AZ111">
            <v>0</v>
          </cell>
          <cell r="BA111" t="str">
            <v>-</v>
          </cell>
          <cell r="BB111" t="str">
            <v>1 Km</v>
          </cell>
          <cell r="BC111"/>
          <cell r="BD111">
            <v>42507</v>
          </cell>
          <cell r="BE111">
            <v>42825</v>
          </cell>
          <cell r="BF111">
            <v>42997</v>
          </cell>
          <cell r="BG111">
            <v>786</v>
          </cell>
        </row>
        <row r="112">
          <cell r="C112" t="str">
            <v>20150225V2370-1</v>
          </cell>
          <cell r="D112" t="str">
            <v>Proyectos 2011 - 2020</v>
          </cell>
          <cell r="E112" t="str">
            <v>No Aplica</v>
          </cell>
          <cell r="F112" t="str">
            <v>CERRADO</v>
          </cell>
          <cell r="G112"/>
          <cell r="H112" t="str">
            <v>Antioquia</v>
          </cell>
          <cell r="I112">
            <v>5172</v>
          </cell>
          <cell r="J112">
            <v>6</v>
          </cell>
          <cell r="K112" t="str">
            <v>Chigorodo</v>
          </cell>
          <cell r="L112" t="str">
            <v>Chigorodo-Antioquia</v>
          </cell>
          <cell r="M112">
            <v>225</v>
          </cell>
          <cell r="N112" t="str">
            <v>DPS 2015</v>
          </cell>
          <cell r="O112"/>
          <cell r="P112"/>
          <cell r="Q112" t="str">
            <v>Mejoramiento, Mantenimiento Y Conservación De La Vía Chigorodo - Remigio Del Municipio De Chigorodo - Antioquia</v>
          </cell>
          <cell r="R112" t="str">
            <v>Vías Red Terciaria</v>
          </cell>
          <cell r="S112"/>
          <cell r="T112"/>
          <cell r="U112"/>
          <cell r="V112" t="str">
            <v>Municipio</v>
          </cell>
          <cell r="W112"/>
          <cell r="X112" t="str">
            <v xml:space="preserve">Vereda el Remigio </v>
          </cell>
          <cell r="Y112"/>
          <cell r="Z112">
            <v>1851851852</v>
          </cell>
          <cell r="AA112"/>
          <cell r="AB112">
            <v>1851851852</v>
          </cell>
          <cell r="AC112"/>
          <cell r="AD112">
            <v>1851851852</v>
          </cell>
          <cell r="AE112">
            <v>185185185</v>
          </cell>
          <cell r="AF112"/>
          <cell r="AG112">
            <v>185185185</v>
          </cell>
          <cell r="AH112">
            <v>2037037037</v>
          </cell>
          <cell r="AI112">
            <v>0</v>
          </cell>
          <cell r="AJ112">
            <v>2037037037</v>
          </cell>
          <cell r="AK112">
            <v>0.9</v>
          </cell>
          <cell r="AL112"/>
          <cell r="AM112">
            <v>1</v>
          </cell>
          <cell r="AN112">
            <v>1</v>
          </cell>
          <cell r="AO112">
            <v>0</v>
          </cell>
          <cell r="AP112" t="str">
            <v>Liquidado</v>
          </cell>
          <cell r="AQ112" t="e">
            <v>#REF!</v>
          </cell>
          <cell r="AR112" t="e">
            <v>#N/A</v>
          </cell>
          <cell r="AS112" t="str">
            <v>Liquidado el 25 de febrero 2022.</v>
          </cell>
          <cell r="AT112" t="str">
            <v>No Aplica</v>
          </cell>
          <cell r="AU112">
            <v>43066</v>
          </cell>
          <cell r="AV112">
            <v>43246</v>
          </cell>
          <cell r="AW112" t="e">
            <v>#REF!</v>
          </cell>
          <cell r="AX112"/>
          <cell r="AY112"/>
          <cell r="AZ112">
            <v>0</v>
          </cell>
          <cell r="BA112" t="str">
            <v>-</v>
          </cell>
          <cell r="BB112" t="str">
            <v>500 ml</v>
          </cell>
          <cell r="BC112"/>
          <cell r="BD112">
            <v>43173</v>
          </cell>
          <cell r="BE112">
            <v>43384</v>
          </cell>
          <cell r="BF112">
            <v>43384</v>
          </cell>
          <cell r="BG112">
            <v>840</v>
          </cell>
        </row>
        <row r="113">
          <cell r="C113" t="str">
            <v>20160282S4606-1</v>
          </cell>
          <cell r="D113" t="str">
            <v>Proyectos 2011 - 2020</v>
          </cell>
          <cell r="E113" t="str">
            <v>ANTES 2018</v>
          </cell>
          <cell r="F113" t="str">
            <v>VIGENTE</v>
          </cell>
          <cell r="G113"/>
          <cell r="H113" t="str">
            <v>Antioquia</v>
          </cell>
          <cell r="I113">
            <v>5172</v>
          </cell>
          <cell r="J113">
            <v>6</v>
          </cell>
          <cell r="K113" t="str">
            <v>Chigorodo</v>
          </cell>
          <cell r="L113" t="str">
            <v>Chigorodo-Antioquia</v>
          </cell>
          <cell r="M113">
            <v>282</v>
          </cell>
          <cell r="N113" t="str">
            <v>DPS 2016</v>
          </cell>
          <cell r="O113"/>
          <cell r="P113"/>
          <cell r="Q113" t="str">
            <v>Construcción Centro De Vida En El Municipio De Chigorodó - Antioquia</v>
          </cell>
          <cell r="R113" t="str">
            <v>Social Comunitario</v>
          </cell>
          <cell r="S113"/>
          <cell r="T113"/>
          <cell r="U113"/>
          <cell r="V113" t="str">
            <v>Municipio</v>
          </cell>
          <cell r="W113" t="str">
            <v>Urbano</v>
          </cell>
          <cell r="X113" t="str">
            <v>Barrio Centro</v>
          </cell>
          <cell r="Y113"/>
          <cell r="Z113">
            <v>3649907728</v>
          </cell>
          <cell r="AA113"/>
          <cell r="AB113">
            <v>3649907728</v>
          </cell>
          <cell r="AC113"/>
          <cell r="AD113">
            <v>3649907728</v>
          </cell>
          <cell r="AE113">
            <v>364990772.80000001</v>
          </cell>
          <cell r="AF113"/>
          <cell r="AG113">
            <v>364990772.80000001</v>
          </cell>
          <cell r="AH113">
            <v>4014898500.8000002</v>
          </cell>
          <cell r="AI113">
            <v>0</v>
          </cell>
          <cell r="AJ113">
            <v>4014898500.8000002</v>
          </cell>
          <cell r="AK113">
            <v>0.31380000000000002</v>
          </cell>
          <cell r="AL113"/>
          <cell r="AM113">
            <v>0.99980000000000002</v>
          </cell>
          <cell r="AN113">
            <v>0.45800000000000002</v>
          </cell>
          <cell r="AO113">
            <v>-0.54180000000000006</v>
          </cell>
          <cell r="AP113" t="str">
            <v>En Ejecución</v>
          </cell>
          <cell r="AQ113" t="e">
            <v>#REF!</v>
          </cell>
          <cell r="AR113" t="e">
            <v>#N/A</v>
          </cell>
          <cell r="AS113" t="str">
            <v xml:space="preserve">Se suscribe acta de reinicio No 3 el 21/06/2022.
El 21/06/2022 se realizó mesa de trabajo con el municipio, contratista, interventoría y Prosperidad Social y se determinó el reinicio del proyecto.  De igual manera se solicitó desde la supervisión del convenio el respectivo CDP a la entidad territorial para la mayor permanencia de interventoría, la cual está prevista en dos meses de acuerdo a la prórroga que se realizará al contrato de obra.
Se realizó reunión el 5/07/2022 para realizar seguimiento al proyecto y definir el trámite administrativo para la prórroga del contrato de obra por dos  meses.
El 13/07/2022 se realizó reunión de seguimiento, en la cual el municipio presentó formalización del otrosí de prórroga y se presentó CDP por parte de la entidad territorial  por valor de $48,000,000 para garantizar la mayor permanencia de la interventoría. </v>
          </cell>
          <cell r="AT113" t="str">
            <v>No Aplica</v>
          </cell>
          <cell r="AU113">
            <v>44341</v>
          </cell>
          <cell r="AV113"/>
          <cell r="AW113" t="e">
            <v>#REF!</v>
          </cell>
          <cell r="AX113"/>
          <cell r="AY113"/>
          <cell r="AZ113">
            <v>0</v>
          </cell>
          <cell r="BA113" t="str">
            <v>-</v>
          </cell>
          <cell r="BB113" t="str">
            <v>1297,09 m2</v>
          </cell>
          <cell r="BC113"/>
          <cell r="BD113">
            <v>43278</v>
          </cell>
          <cell r="BE113" t="str">
            <v/>
          </cell>
          <cell r="BF113" t="str">
            <v/>
          </cell>
          <cell r="BG113">
            <v>200</v>
          </cell>
        </row>
        <row r="114">
          <cell r="C114" t="str">
            <v>20170348V8527-1</v>
          </cell>
          <cell r="D114" t="str">
            <v>Proyectos 2011 - 2020</v>
          </cell>
          <cell r="E114" t="str">
            <v>ANTES 2018</v>
          </cell>
          <cell r="F114" t="str">
            <v>VIGENTE</v>
          </cell>
          <cell r="G114"/>
          <cell r="H114" t="str">
            <v>Antioquia</v>
          </cell>
          <cell r="I114">
            <v>5172</v>
          </cell>
          <cell r="J114">
            <v>6</v>
          </cell>
          <cell r="K114" t="str">
            <v>Chigorodo</v>
          </cell>
          <cell r="L114" t="str">
            <v>Chigorodo-Antioquia</v>
          </cell>
          <cell r="M114">
            <v>348</v>
          </cell>
          <cell r="N114" t="str">
            <v>DPS 2017</v>
          </cell>
          <cell r="O114"/>
          <cell r="P114"/>
          <cell r="Q114" t="str">
            <v xml:space="preserve"> Construcción De Pavimento En Concreto Rígido En El Area Urbana Del Municipio De Chigorodó - Antioquia</v>
          </cell>
          <cell r="R114" t="str">
            <v>Vías Urbanas</v>
          </cell>
          <cell r="S114"/>
          <cell r="T114"/>
          <cell r="U114"/>
          <cell r="V114" t="str">
            <v>Municipio</v>
          </cell>
          <cell r="W114"/>
          <cell r="X114" t="str">
            <v>Linares, El prado, Los balsos, El Porvenir</v>
          </cell>
          <cell r="Y114"/>
          <cell r="Z114">
            <v>4671372437</v>
          </cell>
          <cell r="AA114"/>
          <cell r="AB114">
            <v>4671372437</v>
          </cell>
          <cell r="AC114"/>
          <cell r="AD114">
            <v>4671372437</v>
          </cell>
          <cell r="AE114">
            <v>467137244</v>
          </cell>
          <cell r="AF114"/>
          <cell r="AG114">
            <v>467137244</v>
          </cell>
          <cell r="AH114">
            <v>5138509681</v>
          </cell>
          <cell r="AI114">
            <v>0</v>
          </cell>
          <cell r="AJ114">
            <v>5138509681</v>
          </cell>
          <cell r="AK114">
            <v>1</v>
          </cell>
          <cell r="AL114"/>
          <cell r="AM114">
            <v>1</v>
          </cell>
          <cell r="AN114">
            <v>1</v>
          </cell>
          <cell r="AO114">
            <v>0</v>
          </cell>
          <cell r="AP114" t="str">
            <v>Entregado A Municipio</v>
          </cell>
          <cell r="AQ114" t="e">
            <v>#REF!</v>
          </cell>
          <cell r="AR114" t="e">
            <v>#N/A</v>
          </cell>
          <cell r="AS114" t="str">
            <v xml:space="preserve">PROYECTO ENTREGADO
AV3 realizado el 8/04/2021
Se dio inicio al trámite de liquidación.  </v>
          </cell>
          <cell r="AT114" t="str">
            <v>No Aplica</v>
          </cell>
          <cell r="AU114">
            <v>43608</v>
          </cell>
          <cell r="AV114">
            <v>43912</v>
          </cell>
          <cell r="AW114" t="e">
            <v>#REF!</v>
          </cell>
          <cell r="AX114"/>
          <cell r="AY114"/>
          <cell r="AZ114">
            <v>0</v>
          </cell>
          <cell r="BA114" t="str">
            <v>-</v>
          </cell>
          <cell r="BB114" t="str">
            <v>2157,00 ml</v>
          </cell>
          <cell r="BC114"/>
          <cell r="BD114">
            <v>43782</v>
          </cell>
          <cell r="BE114">
            <v>43782</v>
          </cell>
          <cell r="BF114">
            <v>44294</v>
          </cell>
          <cell r="BG114">
            <v>9978</v>
          </cell>
        </row>
        <row r="115">
          <cell r="C115" t="str">
            <v>E-2020-2203-247997</v>
          </cell>
          <cell r="D115" t="str">
            <v>CV 001-2020</v>
          </cell>
          <cell r="E115" t="str">
            <v>2018-2022</v>
          </cell>
          <cell r="F115" t="str">
            <v>VIGENTE</v>
          </cell>
          <cell r="G115"/>
          <cell r="H115" t="str">
            <v>Antioquia</v>
          </cell>
          <cell r="I115"/>
          <cell r="J115"/>
          <cell r="K115" t="str">
            <v>Chigorodo</v>
          </cell>
          <cell r="L115" t="str">
            <v>Chigorodo-Antioquia</v>
          </cell>
          <cell r="M115" t="str">
            <v>671 FIP 2021</v>
          </cell>
          <cell r="N115" t="str">
            <v>DPS 2021</v>
          </cell>
          <cell r="O115">
            <v>44512</v>
          </cell>
          <cell r="P115">
            <v>44773</v>
          </cell>
          <cell r="Q115" t="str">
            <v>Pavimentación En Concreto Rígido Cra 105 Entre Cll 93 Y Cll 84 Además El Tramo De La Cra 104 Entre La Cll 93 Y Cll 84 Del Municipio De Chigorodó - Antioquía</v>
          </cell>
          <cell r="R115" t="str">
            <v>Vias y Transporte</v>
          </cell>
          <cell r="S115" t="str">
            <v>Vias Urbanas</v>
          </cell>
          <cell r="T115"/>
          <cell r="U115">
            <v>1</v>
          </cell>
          <cell r="V115"/>
          <cell r="W115"/>
          <cell r="X115"/>
          <cell r="Y115"/>
          <cell r="Z115">
            <v>3000000000</v>
          </cell>
          <cell r="AA115"/>
          <cell r="AB115">
            <v>3000000000</v>
          </cell>
          <cell r="AC115">
            <v>0</v>
          </cell>
          <cell r="AD115">
            <v>3000000000</v>
          </cell>
          <cell r="AE115"/>
          <cell r="AF115"/>
          <cell r="AG115">
            <v>0</v>
          </cell>
          <cell r="AH115">
            <v>3000000000</v>
          </cell>
          <cell r="AI115">
            <v>0</v>
          </cell>
          <cell r="AJ115">
            <v>3000000000</v>
          </cell>
          <cell r="AK115"/>
          <cell r="AL115"/>
          <cell r="AM115">
            <v>0</v>
          </cell>
          <cell r="AN115">
            <v>0</v>
          </cell>
          <cell r="AO115">
            <v>0</v>
          </cell>
          <cell r="AP115" t="str">
            <v>En Ejecución</v>
          </cell>
          <cell r="AQ115" t="e">
            <v>#REF!</v>
          </cell>
          <cell r="AR115" t="e">
            <v>#N/A</v>
          </cell>
          <cell r="AS115" t="str">
            <v>-</v>
          </cell>
          <cell r="AT115"/>
          <cell r="AU115">
            <v>44749</v>
          </cell>
          <cell r="AV115" t="str">
            <v>-</v>
          </cell>
          <cell r="AW115" t="e">
            <v>#REF!</v>
          </cell>
          <cell r="AX115">
            <v>9</v>
          </cell>
          <cell r="AY115"/>
          <cell r="AZ115">
            <v>9</v>
          </cell>
          <cell r="BA115"/>
          <cell r="BB115" t="str">
            <v>1557 ML</v>
          </cell>
          <cell r="BC115"/>
          <cell r="BD115" t="str">
            <v>-</v>
          </cell>
          <cell r="BE115" t="str">
            <v>-</v>
          </cell>
          <cell r="BF115" t="str">
            <v>-</v>
          </cell>
          <cell r="BG115"/>
        </row>
        <row r="116">
          <cell r="C116" t="str">
            <v>20130069S0445-1</v>
          </cell>
          <cell r="D116" t="str">
            <v>Proyectos 2011 - 2020</v>
          </cell>
          <cell r="E116" t="str">
            <v>No Aplica</v>
          </cell>
          <cell r="F116" t="str">
            <v>CERRADO</v>
          </cell>
          <cell r="G116" t="str">
            <v>C445</v>
          </cell>
          <cell r="H116" t="str">
            <v>Antioquia</v>
          </cell>
          <cell r="I116">
            <v>5190</v>
          </cell>
          <cell r="J116">
            <v>6</v>
          </cell>
          <cell r="K116" t="str">
            <v>Cisneros</v>
          </cell>
          <cell r="L116" t="str">
            <v>Cisneros-Antioquia</v>
          </cell>
          <cell r="M116">
            <v>69</v>
          </cell>
          <cell r="N116" t="str">
            <v>Fonade 3</v>
          </cell>
          <cell r="O116"/>
          <cell r="P116"/>
          <cell r="Q116" t="str">
            <v>Construcción De Una Agroindustria Panelera En La Vereda El Silencio Del Municipio De Cisneros-Antioquia</v>
          </cell>
          <cell r="R116" t="str">
            <v>Social Comunitario</v>
          </cell>
          <cell r="S116"/>
          <cell r="T116"/>
          <cell r="U116"/>
          <cell r="V116" t="str">
            <v>Municipio</v>
          </cell>
          <cell r="W116"/>
          <cell r="X116" t="str">
            <v/>
          </cell>
          <cell r="Y116"/>
          <cell r="Z116">
            <v>355836693</v>
          </cell>
          <cell r="AA116"/>
          <cell r="AB116">
            <v>355836693</v>
          </cell>
          <cell r="AC116"/>
          <cell r="AD116">
            <v>355836693</v>
          </cell>
          <cell r="AE116">
            <v>0</v>
          </cell>
          <cell r="AF116"/>
          <cell r="AG116">
            <v>0</v>
          </cell>
          <cell r="AH116">
            <v>355836693</v>
          </cell>
          <cell r="AI116">
            <v>0</v>
          </cell>
          <cell r="AJ116">
            <v>355836693</v>
          </cell>
          <cell r="AK116">
            <v>0.9</v>
          </cell>
          <cell r="AL116"/>
          <cell r="AM116">
            <v>1</v>
          </cell>
          <cell r="AN116">
            <v>1</v>
          </cell>
          <cell r="AO116">
            <v>0</v>
          </cell>
          <cell r="AP116" t="str">
            <v>En Liquidación</v>
          </cell>
          <cell r="AQ116" t="e">
            <v>#REF!</v>
          </cell>
          <cell r="AR116" t="e">
            <v>#N/A</v>
          </cell>
          <cell r="AS116" t="str">
            <v xml:space="preserve">CONTRATOS LIQUIDADOS EN CIERRE DE COSTOS FIJOS Y VARIABLES INTERVENTORIA
1. INFORMACION Y ESTADO CONTRATO OBRA: Liquidado. se cuenta con acta suscrita de fecha 14/09/2018.
2. INFORMACION Y ESTADO CONVENIO INTERADMINISTRATIVO: Liquidado. Se suscribe acta de liquidación el 10/04/2019.
Se tramitó cuenta del contratista contra acta de liquidación mediante radicado 20202700392202.
3. NFORMACION Y ESTADO INTERVENTORIA: En cierre de costos fijos y variables
</v>
          </cell>
          <cell r="AT116" t="str">
            <v>No Aplica</v>
          </cell>
          <cell r="AU116">
            <v>42353</v>
          </cell>
          <cell r="AV116">
            <v>43018</v>
          </cell>
          <cell r="AW116" t="e">
            <v>#REF!</v>
          </cell>
          <cell r="AX116"/>
          <cell r="AY116"/>
          <cell r="AZ116">
            <v>0</v>
          </cell>
          <cell r="BA116" t="str">
            <v>-</v>
          </cell>
          <cell r="BB116" t="str">
            <v/>
          </cell>
          <cell r="BC116"/>
          <cell r="BD116">
            <v>43304</v>
          </cell>
          <cell r="BE116" t="str">
            <v xml:space="preserve"> </v>
          </cell>
          <cell r="BF116">
            <v>43304</v>
          </cell>
          <cell r="BG116" t="str">
            <v/>
          </cell>
        </row>
        <row r="117">
          <cell r="C117" t="str">
            <v>20150240V3217-1</v>
          </cell>
          <cell r="D117" t="str">
            <v>Proyectos 2011 - 2020</v>
          </cell>
          <cell r="E117" t="str">
            <v>No Aplica</v>
          </cell>
          <cell r="F117" t="str">
            <v>CERRADO</v>
          </cell>
          <cell r="G117"/>
          <cell r="H117" t="str">
            <v>Antioquia</v>
          </cell>
          <cell r="I117">
            <v>5101</v>
          </cell>
          <cell r="J117">
            <v>6</v>
          </cell>
          <cell r="K117" t="str">
            <v>Ciudad Bolivar</v>
          </cell>
          <cell r="L117" t="str">
            <v>Ciudad Bolivar-Antioquia</v>
          </cell>
          <cell r="M117">
            <v>240</v>
          </cell>
          <cell r="N117" t="str">
            <v>DPS 2015</v>
          </cell>
          <cell r="O117"/>
          <cell r="P117"/>
          <cell r="Q117" t="str">
            <v>Adecuación Construcción Y Nivelación De Pavimento Rígido En Concreto En Vías Del Barrio La Cabaña En El Municipio De Ciudad Bolívar</v>
          </cell>
          <cell r="R117" t="str">
            <v>Vías Urbanas</v>
          </cell>
          <cell r="S117"/>
          <cell r="T117"/>
          <cell r="U117"/>
          <cell r="V117" t="str">
            <v>Municipio</v>
          </cell>
          <cell r="W117"/>
          <cell r="X117" t="str">
            <v>barrio la Cabaña</v>
          </cell>
          <cell r="Y117"/>
          <cell r="Z117">
            <v>462962963</v>
          </cell>
          <cell r="AA117"/>
          <cell r="AB117">
            <v>462962963</v>
          </cell>
          <cell r="AC117"/>
          <cell r="AD117">
            <v>462962963</v>
          </cell>
          <cell r="AE117">
            <v>50000000</v>
          </cell>
          <cell r="AF117"/>
          <cell r="AG117">
            <v>50000000</v>
          </cell>
          <cell r="AH117">
            <v>512962963</v>
          </cell>
          <cell r="AI117">
            <v>0</v>
          </cell>
          <cell r="AJ117">
            <v>512962963</v>
          </cell>
          <cell r="AK117">
            <v>0.99980000000000002</v>
          </cell>
          <cell r="AL117"/>
          <cell r="AM117">
            <v>1</v>
          </cell>
          <cell r="AN117">
            <v>1</v>
          </cell>
          <cell r="AO117">
            <v>0</v>
          </cell>
          <cell r="AP117" t="str">
            <v>Liquidado</v>
          </cell>
          <cell r="AQ117" t="e">
            <v>#REF!</v>
          </cell>
          <cell r="AR117" t="e">
            <v>#N/A</v>
          </cell>
          <cell r="AS117" t="str">
            <v xml:space="preserve">ESTADO: Convenio liquidado el 14 de septiembre de 2018.
</v>
          </cell>
          <cell r="AT117" t="str">
            <v>No Aplica</v>
          </cell>
          <cell r="AU117">
            <v>42695</v>
          </cell>
          <cell r="AV117">
            <v>42845</v>
          </cell>
          <cell r="AW117" t="e">
            <v>#REF!</v>
          </cell>
          <cell r="AX117"/>
          <cell r="AY117"/>
          <cell r="AZ117">
            <v>0</v>
          </cell>
          <cell r="BA117" t="str">
            <v>-</v>
          </cell>
          <cell r="BB117" t="str">
            <v xml:space="preserve">0.19 Km </v>
          </cell>
          <cell r="BC117"/>
          <cell r="BD117">
            <v>42710</v>
          </cell>
          <cell r="BE117">
            <v>42815</v>
          </cell>
          <cell r="BF117">
            <v>42899</v>
          </cell>
          <cell r="BG117">
            <v>2635</v>
          </cell>
        </row>
        <row r="118">
          <cell r="C118" t="str">
            <v>E-2020-2203-250295</v>
          </cell>
          <cell r="D118" t="str">
            <v>CV 001-2020</v>
          </cell>
          <cell r="E118" t="str">
            <v>2018-2022</v>
          </cell>
          <cell r="F118" t="str">
            <v>VIGENTE</v>
          </cell>
          <cell r="G118"/>
          <cell r="H118" t="str">
            <v>Antioquia</v>
          </cell>
          <cell r="I118"/>
          <cell r="J118"/>
          <cell r="K118" t="str">
            <v>Ciudad Bolivar</v>
          </cell>
          <cell r="L118" t="str">
            <v>Ciudad Bolivar-Antioquia</v>
          </cell>
          <cell r="M118" t="str">
            <v>378 FIP 2021</v>
          </cell>
          <cell r="N118" t="str">
            <v>DPS 2021</v>
          </cell>
          <cell r="O118">
            <v>44362</v>
          </cell>
          <cell r="P118">
            <v>44926</v>
          </cell>
          <cell r="Q118" t="str">
            <v>Construcción De Placa Huella En La Vía, Bolívar, Samaria, El Chaquiro En El Municipio De Ciudad, Bolívar - Antioquía</v>
          </cell>
          <cell r="R118" t="str">
            <v>Vias y Transporte</v>
          </cell>
          <cell r="S118" t="str">
            <v>Vias Rurales</v>
          </cell>
          <cell r="T118"/>
          <cell r="U118">
            <v>1</v>
          </cell>
          <cell r="V118"/>
          <cell r="W118"/>
          <cell r="X118"/>
          <cell r="Y118"/>
          <cell r="Z118">
            <v>1500000000</v>
          </cell>
          <cell r="AA118"/>
          <cell r="AB118">
            <v>1500000000</v>
          </cell>
          <cell r="AC118">
            <v>0</v>
          </cell>
          <cell r="AD118">
            <v>1500000000</v>
          </cell>
          <cell r="AE118"/>
          <cell r="AF118"/>
          <cell r="AG118">
            <v>0</v>
          </cell>
          <cell r="AH118">
            <v>1500000000</v>
          </cell>
          <cell r="AI118">
            <v>0</v>
          </cell>
          <cell r="AJ118">
            <v>1500000000</v>
          </cell>
          <cell r="AK118"/>
          <cell r="AL118"/>
          <cell r="AM118">
            <v>0.60950000000000004</v>
          </cell>
          <cell r="AN118">
            <v>0.57169999999999999</v>
          </cell>
          <cell r="AO118">
            <v>-3.7800000000000056E-2</v>
          </cell>
          <cell r="AP118" t="str">
            <v>En Ejecución</v>
          </cell>
          <cell r="AQ118" t="e">
            <v>#REF!</v>
          </cell>
          <cell r="AR118" t="e">
            <v>#N/A</v>
          </cell>
          <cell r="AS118" t="str">
            <v>-</v>
          </cell>
          <cell r="AT118"/>
          <cell r="AU118">
            <v>44680</v>
          </cell>
          <cell r="AV118">
            <v>44801</v>
          </cell>
          <cell r="AW118" t="e">
            <v>#REF!</v>
          </cell>
          <cell r="AX118">
            <v>9</v>
          </cell>
          <cell r="AY118"/>
          <cell r="AZ118">
            <v>9</v>
          </cell>
          <cell r="BA118"/>
          <cell r="BB118" t="str">
            <v>1689 ML</v>
          </cell>
          <cell r="BC118"/>
          <cell r="BD118" t="str">
            <v>-</v>
          </cell>
          <cell r="BE118" t="str">
            <v>-</v>
          </cell>
          <cell r="BF118" t="str">
            <v>-</v>
          </cell>
          <cell r="BG118">
            <v>15604</v>
          </cell>
        </row>
        <row r="119">
          <cell r="C119" t="str">
            <v>MCH - 003</v>
          </cell>
          <cell r="D119" t="str">
            <v>Proyectos 2021 - 2022</v>
          </cell>
          <cell r="E119" t="str">
            <v>2018-2022</v>
          </cell>
          <cell r="F119" t="str">
            <v>VIGENTE</v>
          </cell>
          <cell r="G119"/>
          <cell r="H119" t="str">
            <v>Antioquia</v>
          </cell>
          <cell r="I119"/>
          <cell r="J119"/>
          <cell r="K119" t="str">
            <v>Ciudad Bolivar</v>
          </cell>
          <cell r="L119" t="str">
            <v>Ciudad Bolivar-Antioquia</v>
          </cell>
          <cell r="M119" t="str">
            <v>671 FIP 2021</v>
          </cell>
          <cell r="N119" t="str">
            <v>DPS 2021</v>
          </cell>
          <cell r="O119">
            <v>44512</v>
          </cell>
          <cell r="P119">
            <v>44773</v>
          </cell>
          <cell r="Q119" t="str">
            <v>Mejoramientos De Condiciones De Habitabilidad En El Municipio De Ciudad Bolivar - Antioquia</v>
          </cell>
          <cell r="R119" t="str">
            <v>Habitat</v>
          </cell>
          <cell r="S119" t="str">
            <v>MCH</v>
          </cell>
          <cell r="T119"/>
          <cell r="U119">
            <v>1</v>
          </cell>
          <cell r="V119"/>
          <cell r="W119"/>
          <cell r="X119"/>
          <cell r="Y119"/>
          <cell r="Z119">
            <v>909090909.090909</v>
          </cell>
          <cell r="AA119"/>
          <cell r="AB119">
            <v>909090909.090909</v>
          </cell>
          <cell r="AC119">
            <v>0</v>
          </cell>
          <cell r="AD119">
            <v>909090909.090909</v>
          </cell>
          <cell r="AE119"/>
          <cell r="AF119"/>
          <cell r="AG119">
            <v>0</v>
          </cell>
          <cell r="AH119">
            <v>909090909.090909</v>
          </cell>
          <cell r="AI119">
            <v>0</v>
          </cell>
          <cell r="AJ119">
            <v>909090909.090909</v>
          </cell>
          <cell r="AK119"/>
          <cell r="AL119"/>
          <cell r="AM119"/>
          <cell r="AN119"/>
          <cell r="AO119">
            <v>0</v>
          </cell>
          <cell r="AP119" t="str">
            <v>En Ejecución</v>
          </cell>
          <cell r="AQ119" t="e">
            <v>#REF!</v>
          </cell>
          <cell r="AR119" t="str">
            <v>EN EJECUCIÓN - PRECONSTRUCCIÓN</v>
          </cell>
          <cell r="AS119" t="str">
            <v>-</v>
          </cell>
          <cell r="AT119"/>
          <cell r="AU119" t="str">
            <v>-</v>
          </cell>
          <cell r="AV119" t="str">
            <v>-</v>
          </cell>
          <cell r="AW119" t="e">
            <v>#REF!</v>
          </cell>
          <cell r="AX119"/>
          <cell r="AY119"/>
          <cell r="AZ119">
            <v>0</v>
          </cell>
          <cell r="BA119"/>
          <cell r="BB119" t="str">
            <v>- Viviendas</v>
          </cell>
          <cell r="BC119"/>
          <cell r="BD119" t="str">
            <v>-</v>
          </cell>
          <cell r="BE119" t="str">
            <v>-</v>
          </cell>
          <cell r="BF119" t="str">
            <v>-</v>
          </cell>
          <cell r="BG119"/>
        </row>
        <row r="120">
          <cell r="C120" t="str">
            <v>2010166AA0005-1</v>
          </cell>
          <cell r="D120" t="str">
            <v>Proyectos 2011 - 2020</v>
          </cell>
          <cell r="E120" t="str">
            <v>No Aplica</v>
          </cell>
          <cell r="F120" t="str">
            <v>CERRADO</v>
          </cell>
          <cell r="G120"/>
          <cell r="H120" t="str">
            <v>Antioquia</v>
          </cell>
          <cell r="I120">
            <v>5197</v>
          </cell>
          <cell r="J120">
            <v>6</v>
          </cell>
          <cell r="K120" t="str">
            <v>Cocorna</v>
          </cell>
          <cell r="L120" t="str">
            <v>Cocorna-Antioquia</v>
          </cell>
          <cell r="M120" t="str">
            <v/>
          </cell>
          <cell r="N120" t="str">
            <v>Otras Fuentes</v>
          </cell>
          <cell r="O120"/>
          <cell r="P120"/>
          <cell r="Q120" t="str">
            <v>Construccción De Sistemas De Disposición De Aguas Y Tratamiento De Aguas Residuales Para El Centro Poblado El Molino En El Municipio De Cocorna - Antioquia.</v>
          </cell>
          <cell r="R120" t="str">
            <v>Agua Potable Y Saneamiento Básico</v>
          </cell>
          <cell r="S120"/>
          <cell r="T120"/>
          <cell r="U120"/>
          <cell r="V120" t="str">
            <v>Federación Nacional De Cafeteros</v>
          </cell>
          <cell r="W120"/>
          <cell r="X120" t="str">
            <v/>
          </cell>
          <cell r="Y120"/>
          <cell r="Z120">
            <v>43000000</v>
          </cell>
          <cell r="AA120"/>
          <cell r="AB120">
            <v>43000000</v>
          </cell>
          <cell r="AC120"/>
          <cell r="AD120">
            <v>43000000</v>
          </cell>
          <cell r="AE120">
            <v>0</v>
          </cell>
          <cell r="AF120"/>
          <cell r="AG120">
            <v>0</v>
          </cell>
          <cell r="AH120">
            <v>43000000</v>
          </cell>
          <cell r="AI120">
            <v>0</v>
          </cell>
          <cell r="AJ120">
            <v>43000000</v>
          </cell>
          <cell r="AK120">
            <v>1</v>
          </cell>
          <cell r="AL120"/>
          <cell r="AM120">
            <v>1</v>
          </cell>
          <cell r="AN120">
            <v>1</v>
          </cell>
          <cell r="AO120">
            <v>0</v>
          </cell>
          <cell r="AP120" t="str">
            <v>Liquidado</v>
          </cell>
          <cell r="AQ120" t="e">
            <v>#REF!</v>
          </cell>
          <cell r="AR120" t="e">
            <v>#N/A</v>
          </cell>
          <cell r="AS120" t="str">
            <v>Entregado en 2011.</v>
          </cell>
          <cell r="AT120" t="str">
            <v>No Aplica</v>
          </cell>
          <cell r="AU120" t="str">
            <v/>
          </cell>
          <cell r="AV120">
            <v>40908</v>
          </cell>
          <cell r="AW120" t="e">
            <v>#REF!</v>
          </cell>
          <cell r="AX120"/>
          <cell r="AY120"/>
          <cell r="AZ120">
            <v>0</v>
          </cell>
          <cell r="BA120" t="str">
            <v>-</v>
          </cell>
          <cell r="BB120" t="str">
            <v/>
          </cell>
          <cell r="BC120"/>
          <cell r="BD120" t="str">
            <v/>
          </cell>
          <cell r="BE120" t="str">
            <v/>
          </cell>
          <cell r="BF120" t="str">
            <v/>
          </cell>
          <cell r="BG120" t="str">
            <v/>
          </cell>
        </row>
        <row r="121">
          <cell r="C121" t="str">
            <v>2010166AA0013-1</v>
          </cell>
          <cell r="D121" t="str">
            <v>Proyectos 2011 - 2020</v>
          </cell>
          <cell r="E121" t="str">
            <v>No Aplica</v>
          </cell>
          <cell r="F121" t="str">
            <v>CERRADO</v>
          </cell>
          <cell r="G121"/>
          <cell r="H121" t="str">
            <v>Antioquia</v>
          </cell>
          <cell r="I121">
            <v>5197</v>
          </cell>
          <cell r="J121">
            <v>6</v>
          </cell>
          <cell r="K121" t="str">
            <v>Cocorna</v>
          </cell>
          <cell r="L121" t="str">
            <v>Cocorna-Antioquia</v>
          </cell>
          <cell r="M121" t="str">
            <v/>
          </cell>
          <cell r="N121" t="str">
            <v>Otras Fuentes</v>
          </cell>
          <cell r="O121"/>
          <cell r="P121"/>
          <cell r="Q121" t="str">
            <v>Mejoramiento Del Acueducto Multiveredal De El Chocó, Molino, Campo Alegre, Veredas Priorizadas En La Primera Fase De Los Planes De Retorno En El Municipio De Cocorna - Antioquia.</v>
          </cell>
          <cell r="R121" t="str">
            <v>Agua Potable Y Saneamiento Básico</v>
          </cell>
          <cell r="S121"/>
          <cell r="T121"/>
          <cell r="U121"/>
          <cell r="V121" t="str">
            <v>Federación Nacional De Cafeteros</v>
          </cell>
          <cell r="W121"/>
          <cell r="X121" t="str">
            <v/>
          </cell>
          <cell r="Y121"/>
          <cell r="Z121">
            <v>198320521</v>
          </cell>
          <cell r="AA121"/>
          <cell r="AB121">
            <v>198320521</v>
          </cell>
          <cell r="AC121"/>
          <cell r="AD121">
            <v>198320521</v>
          </cell>
          <cell r="AE121">
            <v>0</v>
          </cell>
          <cell r="AF121"/>
          <cell r="AG121">
            <v>0</v>
          </cell>
          <cell r="AH121">
            <v>198320521</v>
          </cell>
          <cell r="AI121">
            <v>0</v>
          </cell>
          <cell r="AJ121">
            <v>198320521</v>
          </cell>
          <cell r="AK121">
            <v>1</v>
          </cell>
          <cell r="AL121"/>
          <cell r="AM121">
            <v>1</v>
          </cell>
          <cell r="AN121">
            <v>1</v>
          </cell>
          <cell r="AO121">
            <v>0</v>
          </cell>
          <cell r="AP121" t="str">
            <v>Liquidado</v>
          </cell>
          <cell r="AQ121" t="e">
            <v>#REF!</v>
          </cell>
          <cell r="AR121" t="e">
            <v>#N/A</v>
          </cell>
          <cell r="AS121" t="str">
            <v>Entregado en 2011.</v>
          </cell>
          <cell r="AT121" t="str">
            <v>No Aplica</v>
          </cell>
          <cell r="AU121" t="str">
            <v/>
          </cell>
          <cell r="AV121">
            <v>40908</v>
          </cell>
          <cell r="AW121" t="e">
            <v>#REF!</v>
          </cell>
          <cell r="AX121"/>
          <cell r="AY121"/>
          <cell r="AZ121">
            <v>0</v>
          </cell>
          <cell r="BA121" t="str">
            <v>-</v>
          </cell>
          <cell r="BB121" t="str">
            <v/>
          </cell>
          <cell r="BC121"/>
          <cell r="BD121" t="str">
            <v/>
          </cell>
          <cell r="BE121" t="str">
            <v/>
          </cell>
          <cell r="BF121" t="str">
            <v/>
          </cell>
          <cell r="BG121" t="str">
            <v/>
          </cell>
        </row>
        <row r="122">
          <cell r="C122" t="str">
            <v>2010166AS0007-1</v>
          </cell>
          <cell r="D122" t="str">
            <v>Proyectos 2011 - 2020</v>
          </cell>
          <cell r="E122" t="str">
            <v>No Aplica</v>
          </cell>
          <cell r="F122" t="str">
            <v>CERRADO</v>
          </cell>
          <cell r="G122"/>
          <cell r="H122" t="str">
            <v>Antioquia</v>
          </cell>
          <cell r="I122">
            <v>5197</v>
          </cell>
          <cell r="J122">
            <v>6</v>
          </cell>
          <cell r="K122" t="str">
            <v>Cocorna</v>
          </cell>
          <cell r="L122" t="str">
            <v>Cocorna-Antioquia</v>
          </cell>
          <cell r="M122" t="str">
            <v/>
          </cell>
          <cell r="N122" t="str">
            <v>Otras Fuentes</v>
          </cell>
          <cell r="O122"/>
          <cell r="P122"/>
          <cell r="Q122" t="str">
            <v>Adecuación Del Salon De La Escuela De Musica Del Municipio De Cocorna - Antioquia.</v>
          </cell>
          <cell r="R122" t="str">
            <v>Social Comunitario</v>
          </cell>
          <cell r="S122"/>
          <cell r="T122"/>
          <cell r="U122"/>
          <cell r="V122" t="str">
            <v>Federación Nacional De Cafeteros</v>
          </cell>
          <cell r="W122"/>
          <cell r="X122" t="str">
            <v/>
          </cell>
          <cell r="Y122"/>
          <cell r="Z122">
            <v>145780000</v>
          </cell>
          <cell r="AA122"/>
          <cell r="AB122">
            <v>145780000</v>
          </cell>
          <cell r="AC122"/>
          <cell r="AD122">
            <v>145780000</v>
          </cell>
          <cell r="AE122">
            <v>0</v>
          </cell>
          <cell r="AF122"/>
          <cell r="AG122">
            <v>0</v>
          </cell>
          <cell r="AH122">
            <v>145780000</v>
          </cell>
          <cell r="AI122">
            <v>0</v>
          </cell>
          <cell r="AJ122">
            <v>145780000</v>
          </cell>
          <cell r="AK122">
            <v>1</v>
          </cell>
          <cell r="AL122"/>
          <cell r="AM122">
            <v>1</v>
          </cell>
          <cell r="AN122">
            <v>1</v>
          </cell>
          <cell r="AO122">
            <v>0</v>
          </cell>
          <cell r="AP122" t="str">
            <v>Liquidado</v>
          </cell>
          <cell r="AQ122" t="e">
            <v>#REF!</v>
          </cell>
          <cell r="AR122" t="e">
            <v>#N/A</v>
          </cell>
          <cell r="AS122" t="str">
            <v>Entregado en 2011.</v>
          </cell>
          <cell r="AT122" t="str">
            <v>No Aplica</v>
          </cell>
          <cell r="AU122" t="str">
            <v/>
          </cell>
          <cell r="AV122">
            <v>40908</v>
          </cell>
          <cell r="AW122" t="e">
            <v>#REF!</v>
          </cell>
          <cell r="AX122"/>
          <cell r="AY122"/>
          <cell r="AZ122">
            <v>0</v>
          </cell>
          <cell r="BA122" t="str">
            <v>-</v>
          </cell>
          <cell r="BB122" t="str">
            <v/>
          </cell>
          <cell r="BC122"/>
          <cell r="BD122" t="str">
            <v/>
          </cell>
          <cell r="BE122" t="str">
            <v/>
          </cell>
          <cell r="BF122" t="str">
            <v/>
          </cell>
          <cell r="BG122" t="str">
            <v/>
          </cell>
        </row>
        <row r="123">
          <cell r="C123" t="str">
            <v>2010166AS0009-1</v>
          </cell>
          <cell r="D123" t="str">
            <v>Proyectos 2011 - 2020</v>
          </cell>
          <cell r="E123" t="str">
            <v>No Aplica</v>
          </cell>
          <cell r="F123" t="str">
            <v>CERRADO</v>
          </cell>
          <cell r="G123"/>
          <cell r="H123" t="str">
            <v>Antioquia</v>
          </cell>
          <cell r="I123">
            <v>5197</v>
          </cell>
          <cell r="J123">
            <v>6</v>
          </cell>
          <cell r="K123" t="str">
            <v>Cocorna</v>
          </cell>
          <cell r="L123" t="str">
            <v>Cocorna-Antioquia</v>
          </cell>
          <cell r="M123" t="str">
            <v/>
          </cell>
          <cell r="N123" t="str">
            <v>Otras Fuentes</v>
          </cell>
          <cell r="O123"/>
          <cell r="P123"/>
          <cell r="Q123" t="str">
            <v>Mejoramiento Y Ampliación De 1 Centro Educativo En La Vereda San Vicente, Municipio De Cocorna - Antioquia.</v>
          </cell>
          <cell r="R123" t="str">
            <v>Social Comunitario</v>
          </cell>
          <cell r="S123"/>
          <cell r="T123"/>
          <cell r="U123"/>
          <cell r="V123" t="str">
            <v>Federación Nacional De Cafeteros</v>
          </cell>
          <cell r="W123"/>
          <cell r="X123" t="str">
            <v/>
          </cell>
          <cell r="Y123"/>
          <cell r="Z123">
            <v>61181518</v>
          </cell>
          <cell r="AA123"/>
          <cell r="AB123">
            <v>61181518</v>
          </cell>
          <cell r="AC123"/>
          <cell r="AD123">
            <v>61181518</v>
          </cell>
          <cell r="AE123">
            <v>0</v>
          </cell>
          <cell r="AF123"/>
          <cell r="AG123">
            <v>0</v>
          </cell>
          <cell r="AH123">
            <v>61181518</v>
          </cell>
          <cell r="AI123">
            <v>0</v>
          </cell>
          <cell r="AJ123">
            <v>61181518</v>
          </cell>
          <cell r="AK123">
            <v>1</v>
          </cell>
          <cell r="AL123"/>
          <cell r="AM123">
            <v>1</v>
          </cell>
          <cell r="AN123">
            <v>1</v>
          </cell>
          <cell r="AO123">
            <v>0</v>
          </cell>
          <cell r="AP123" t="str">
            <v>Liquidado</v>
          </cell>
          <cell r="AQ123" t="e">
            <v>#REF!</v>
          </cell>
          <cell r="AR123" t="e">
            <v>#N/A</v>
          </cell>
          <cell r="AS123" t="str">
            <v>Entregado en 2011.</v>
          </cell>
          <cell r="AT123" t="str">
            <v>No Aplica</v>
          </cell>
          <cell r="AU123" t="str">
            <v/>
          </cell>
          <cell r="AV123">
            <v>40908</v>
          </cell>
          <cell r="AW123" t="e">
            <v>#REF!</v>
          </cell>
          <cell r="AX123"/>
          <cell r="AY123"/>
          <cell r="AZ123">
            <v>0</v>
          </cell>
          <cell r="BA123" t="str">
            <v>-</v>
          </cell>
          <cell r="BB123" t="str">
            <v/>
          </cell>
          <cell r="BC123"/>
          <cell r="BD123" t="str">
            <v/>
          </cell>
          <cell r="BE123" t="str">
            <v/>
          </cell>
          <cell r="BF123" t="str">
            <v/>
          </cell>
          <cell r="BG123" t="str">
            <v/>
          </cell>
        </row>
        <row r="124">
          <cell r="C124" t="str">
            <v>2010166AS0010-1</v>
          </cell>
          <cell r="D124" t="str">
            <v>Proyectos 2011 - 2020</v>
          </cell>
          <cell r="E124" t="str">
            <v>No Aplica</v>
          </cell>
          <cell r="F124" t="str">
            <v>CERRADO</v>
          </cell>
          <cell r="G124"/>
          <cell r="H124" t="str">
            <v>Antioquia</v>
          </cell>
          <cell r="I124">
            <v>5197</v>
          </cell>
          <cell r="J124">
            <v>6</v>
          </cell>
          <cell r="K124" t="str">
            <v>Cocorna</v>
          </cell>
          <cell r="L124" t="str">
            <v>Cocorna-Antioquia</v>
          </cell>
          <cell r="M124" t="str">
            <v/>
          </cell>
          <cell r="N124" t="str">
            <v>Otras Fuentes</v>
          </cell>
          <cell r="O124"/>
          <cell r="P124"/>
          <cell r="Q124" t="str">
            <v>Mejoramiento Y Ampliación De 1 Centro Educativo En La Vereda Piñuela, Municipio De Cocorna - Antioquia.</v>
          </cell>
          <cell r="R124" t="str">
            <v>Social Comunitario</v>
          </cell>
          <cell r="S124"/>
          <cell r="T124"/>
          <cell r="U124"/>
          <cell r="V124" t="str">
            <v>Federación Nacional De Cafeteros</v>
          </cell>
          <cell r="W124"/>
          <cell r="X124" t="str">
            <v/>
          </cell>
          <cell r="Y124"/>
          <cell r="Z124">
            <v>121022046</v>
          </cell>
          <cell r="AA124"/>
          <cell r="AB124">
            <v>121022046</v>
          </cell>
          <cell r="AC124"/>
          <cell r="AD124">
            <v>121022046</v>
          </cell>
          <cell r="AE124">
            <v>0</v>
          </cell>
          <cell r="AF124"/>
          <cell r="AG124">
            <v>0</v>
          </cell>
          <cell r="AH124">
            <v>121022046</v>
          </cell>
          <cell r="AI124">
            <v>0</v>
          </cell>
          <cell r="AJ124">
            <v>121022046</v>
          </cell>
          <cell r="AK124">
            <v>1</v>
          </cell>
          <cell r="AL124"/>
          <cell r="AM124">
            <v>1</v>
          </cell>
          <cell r="AN124">
            <v>1</v>
          </cell>
          <cell r="AO124">
            <v>0</v>
          </cell>
          <cell r="AP124" t="str">
            <v>Liquidado</v>
          </cell>
          <cell r="AQ124" t="e">
            <v>#REF!</v>
          </cell>
          <cell r="AR124" t="e">
            <v>#N/A</v>
          </cell>
          <cell r="AS124" t="str">
            <v>Entregado en 2011.</v>
          </cell>
          <cell r="AT124" t="str">
            <v>No Aplica</v>
          </cell>
          <cell r="AU124" t="str">
            <v/>
          </cell>
          <cell r="AV124">
            <v>40908</v>
          </cell>
          <cell r="AW124" t="e">
            <v>#REF!</v>
          </cell>
          <cell r="AX124"/>
          <cell r="AY124"/>
          <cell r="AZ124">
            <v>0</v>
          </cell>
          <cell r="BA124" t="str">
            <v>-</v>
          </cell>
          <cell r="BB124" t="str">
            <v/>
          </cell>
          <cell r="BC124"/>
          <cell r="BD124" t="str">
            <v/>
          </cell>
          <cell r="BE124" t="str">
            <v/>
          </cell>
          <cell r="BF124" t="str">
            <v/>
          </cell>
          <cell r="BG124" t="str">
            <v/>
          </cell>
        </row>
        <row r="125">
          <cell r="C125" t="str">
            <v>2010166AS0011-1</v>
          </cell>
          <cell r="D125" t="str">
            <v>Proyectos 2011 - 2020</v>
          </cell>
          <cell r="E125" t="str">
            <v>No Aplica</v>
          </cell>
          <cell r="F125" t="str">
            <v>CERRADO</v>
          </cell>
          <cell r="G125"/>
          <cell r="H125" t="str">
            <v>Antioquia</v>
          </cell>
          <cell r="I125">
            <v>5197</v>
          </cell>
          <cell r="J125">
            <v>6</v>
          </cell>
          <cell r="K125" t="str">
            <v>Cocorna</v>
          </cell>
          <cell r="L125" t="str">
            <v>Cocorna-Antioquia</v>
          </cell>
          <cell r="M125" t="str">
            <v/>
          </cell>
          <cell r="N125" t="str">
            <v>Otras Fuentes</v>
          </cell>
          <cell r="O125"/>
          <cell r="P125"/>
          <cell r="Q125" t="str">
            <v>Intervencion De Los Centros Educativos De Las Veredas  Las Playas Y El Jordan En El Municipio De Cocorna - Antioquia.</v>
          </cell>
          <cell r="R125" t="str">
            <v>Social Comunitario</v>
          </cell>
          <cell r="S125"/>
          <cell r="T125"/>
          <cell r="U125"/>
          <cell r="V125" t="str">
            <v>Federación Nacional De Cafeteros</v>
          </cell>
          <cell r="W125"/>
          <cell r="X125" t="str">
            <v/>
          </cell>
          <cell r="Y125"/>
          <cell r="Z125">
            <v>31014928</v>
          </cell>
          <cell r="AA125"/>
          <cell r="AB125">
            <v>31014928</v>
          </cell>
          <cell r="AC125"/>
          <cell r="AD125">
            <v>31014928</v>
          </cell>
          <cell r="AE125">
            <v>0</v>
          </cell>
          <cell r="AF125"/>
          <cell r="AG125">
            <v>0</v>
          </cell>
          <cell r="AH125">
            <v>31014928</v>
          </cell>
          <cell r="AI125">
            <v>0</v>
          </cell>
          <cell r="AJ125">
            <v>31014928</v>
          </cell>
          <cell r="AK125">
            <v>1</v>
          </cell>
          <cell r="AL125"/>
          <cell r="AM125">
            <v>1</v>
          </cell>
          <cell r="AN125">
            <v>1</v>
          </cell>
          <cell r="AO125">
            <v>0</v>
          </cell>
          <cell r="AP125" t="str">
            <v>Liquidado</v>
          </cell>
          <cell r="AQ125" t="e">
            <v>#REF!</v>
          </cell>
          <cell r="AR125" t="e">
            <v>#N/A</v>
          </cell>
          <cell r="AS125" t="str">
            <v>Entregado en 2011.</v>
          </cell>
          <cell r="AT125" t="str">
            <v>No Aplica</v>
          </cell>
          <cell r="AU125" t="str">
            <v/>
          </cell>
          <cell r="AV125">
            <v>40908</v>
          </cell>
          <cell r="AW125" t="e">
            <v>#REF!</v>
          </cell>
          <cell r="AX125"/>
          <cell r="AY125"/>
          <cell r="AZ125">
            <v>0</v>
          </cell>
          <cell r="BA125" t="str">
            <v>-</v>
          </cell>
          <cell r="BB125" t="str">
            <v/>
          </cell>
          <cell r="BC125"/>
          <cell r="BD125" t="str">
            <v/>
          </cell>
          <cell r="BE125" t="str">
            <v/>
          </cell>
          <cell r="BF125" t="str">
            <v/>
          </cell>
          <cell r="BG125" t="str">
            <v/>
          </cell>
        </row>
        <row r="126">
          <cell r="C126" t="str">
            <v>2010166AS0012-1</v>
          </cell>
          <cell r="D126" t="str">
            <v>Proyectos 2011 - 2020</v>
          </cell>
          <cell r="E126" t="str">
            <v>No Aplica</v>
          </cell>
          <cell r="F126" t="str">
            <v>CERRADO</v>
          </cell>
          <cell r="G126"/>
          <cell r="H126" t="str">
            <v>Antioquia</v>
          </cell>
          <cell r="I126">
            <v>5197</v>
          </cell>
          <cell r="J126">
            <v>6</v>
          </cell>
          <cell r="K126" t="str">
            <v>Cocorna</v>
          </cell>
          <cell r="L126" t="str">
            <v>Cocorna-Antioquia</v>
          </cell>
          <cell r="M126" t="str">
            <v/>
          </cell>
          <cell r="N126" t="str">
            <v>Otras Fuentes</v>
          </cell>
          <cell r="O126"/>
          <cell r="P126"/>
          <cell r="Q126" t="str">
            <v>Mejoramiento Y Ampliación De 1 Centro Educativo En La Vereda El Choco, Municipio De Cocorna - Antioquia.</v>
          </cell>
          <cell r="R126" t="str">
            <v>Social Comunitario</v>
          </cell>
          <cell r="S126"/>
          <cell r="T126"/>
          <cell r="U126"/>
          <cell r="V126" t="str">
            <v>Federación Nacional De Cafeteros</v>
          </cell>
          <cell r="W126"/>
          <cell r="X126" t="str">
            <v/>
          </cell>
          <cell r="Y126"/>
          <cell r="Z126">
            <v>72509891</v>
          </cell>
          <cell r="AA126"/>
          <cell r="AB126">
            <v>72509891</v>
          </cell>
          <cell r="AC126"/>
          <cell r="AD126">
            <v>72509891</v>
          </cell>
          <cell r="AE126">
            <v>0</v>
          </cell>
          <cell r="AF126"/>
          <cell r="AG126">
            <v>0</v>
          </cell>
          <cell r="AH126">
            <v>72509891</v>
          </cell>
          <cell r="AI126">
            <v>0</v>
          </cell>
          <cell r="AJ126">
            <v>72509891</v>
          </cell>
          <cell r="AK126">
            <v>1</v>
          </cell>
          <cell r="AL126"/>
          <cell r="AM126">
            <v>1</v>
          </cell>
          <cell r="AN126">
            <v>1</v>
          </cell>
          <cell r="AO126">
            <v>0</v>
          </cell>
          <cell r="AP126" t="str">
            <v>Liquidado</v>
          </cell>
          <cell r="AQ126" t="e">
            <v>#REF!</v>
          </cell>
          <cell r="AR126" t="e">
            <v>#N/A</v>
          </cell>
          <cell r="AS126" t="str">
            <v>Entregado en 2011.</v>
          </cell>
          <cell r="AT126" t="str">
            <v>No Aplica</v>
          </cell>
          <cell r="AU126" t="str">
            <v/>
          </cell>
          <cell r="AV126">
            <v>40908</v>
          </cell>
          <cell r="AW126" t="e">
            <v>#REF!</v>
          </cell>
          <cell r="AX126"/>
          <cell r="AY126"/>
          <cell r="AZ126">
            <v>0</v>
          </cell>
          <cell r="BA126" t="str">
            <v>-</v>
          </cell>
          <cell r="BB126" t="str">
            <v/>
          </cell>
          <cell r="BC126"/>
          <cell r="BD126" t="str">
            <v/>
          </cell>
          <cell r="BE126" t="str">
            <v/>
          </cell>
          <cell r="BF126" t="str">
            <v/>
          </cell>
          <cell r="BG126" t="str">
            <v/>
          </cell>
        </row>
        <row r="127">
          <cell r="C127" t="str">
            <v>2010166AV0004-1</v>
          </cell>
          <cell r="D127" t="str">
            <v>Proyectos 2011 - 2020</v>
          </cell>
          <cell r="E127" t="str">
            <v>No Aplica</v>
          </cell>
          <cell r="F127" t="str">
            <v>CERRADO</v>
          </cell>
          <cell r="G127"/>
          <cell r="H127" t="str">
            <v>Antioquia</v>
          </cell>
          <cell r="I127">
            <v>5197</v>
          </cell>
          <cell r="J127">
            <v>6</v>
          </cell>
          <cell r="K127" t="str">
            <v>Cocorna</v>
          </cell>
          <cell r="L127" t="str">
            <v>Cocorna-Antioquia</v>
          </cell>
          <cell r="M127" t="str">
            <v/>
          </cell>
          <cell r="N127" t="str">
            <v>Otras Fuentes</v>
          </cell>
          <cell r="O127"/>
          <cell r="P127"/>
          <cell r="Q127" t="str">
            <v>Adecuación Puente El Manzano En El Municipio De Cocorna - Antioquia.</v>
          </cell>
          <cell r="R127" t="str">
            <v>Vías Red Terciaria</v>
          </cell>
          <cell r="S127"/>
          <cell r="T127"/>
          <cell r="U127"/>
          <cell r="V127" t="str">
            <v>Federación Nacional De Cafeteros</v>
          </cell>
          <cell r="W127"/>
          <cell r="X127" t="str">
            <v/>
          </cell>
          <cell r="Y127"/>
          <cell r="Z127">
            <v>30000000</v>
          </cell>
          <cell r="AA127"/>
          <cell r="AB127">
            <v>30000000</v>
          </cell>
          <cell r="AC127"/>
          <cell r="AD127">
            <v>30000000</v>
          </cell>
          <cell r="AE127">
            <v>0</v>
          </cell>
          <cell r="AF127"/>
          <cell r="AG127">
            <v>0</v>
          </cell>
          <cell r="AH127">
            <v>30000000</v>
          </cell>
          <cell r="AI127">
            <v>0</v>
          </cell>
          <cell r="AJ127">
            <v>30000000</v>
          </cell>
          <cell r="AK127">
            <v>1</v>
          </cell>
          <cell r="AL127"/>
          <cell r="AM127">
            <v>1</v>
          </cell>
          <cell r="AN127">
            <v>1</v>
          </cell>
          <cell r="AO127">
            <v>0</v>
          </cell>
          <cell r="AP127" t="str">
            <v>Liquidado</v>
          </cell>
          <cell r="AQ127" t="e">
            <v>#REF!</v>
          </cell>
          <cell r="AR127" t="e">
            <v>#N/A</v>
          </cell>
          <cell r="AS127" t="str">
            <v>Entregado en 2011.</v>
          </cell>
          <cell r="AT127" t="str">
            <v>No Aplica</v>
          </cell>
          <cell r="AU127" t="str">
            <v/>
          </cell>
          <cell r="AV127">
            <v>40908</v>
          </cell>
          <cell r="AW127" t="e">
            <v>#REF!</v>
          </cell>
          <cell r="AX127"/>
          <cell r="AY127"/>
          <cell r="AZ127">
            <v>0</v>
          </cell>
          <cell r="BA127" t="str">
            <v>-</v>
          </cell>
          <cell r="BB127" t="str">
            <v/>
          </cell>
          <cell r="BC127"/>
          <cell r="BD127" t="str">
            <v/>
          </cell>
          <cell r="BE127" t="str">
            <v/>
          </cell>
          <cell r="BF127" t="str">
            <v/>
          </cell>
          <cell r="BG127" t="str">
            <v/>
          </cell>
        </row>
        <row r="128">
          <cell r="C128" t="str">
            <v>2010166AV0006-1</v>
          </cell>
          <cell r="D128" t="str">
            <v>Proyectos 2011 - 2020</v>
          </cell>
          <cell r="E128" t="str">
            <v>No Aplica</v>
          </cell>
          <cell r="F128" t="str">
            <v>CERRADO</v>
          </cell>
          <cell r="G128"/>
          <cell r="H128" t="str">
            <v>Antioquia</v>
          </cell>
          <cell r="I128">
            <v>5197</v>
          </cell>
          <cell r="J128">
            <v>6</v>
          </cell>
          <cell r="K128" t="str">
            <v>Cocorna</v>
          </cell>
          <cell r="L128" t="str">
            <v>Cocorna-Antioquia</v>
          </cell>
          <cell r="M128" t="str">
            <v/>
          </cell>
          <cell r="N128" t="str">
            <v>Otras Fuentes</v>
          </cell>
          <cell r="O128"/>
          <cell r="P128"/>
          <cell r="Q128" t="str">
            <v>Mantenimiento De La Vía Terciaria Choco - Molino Y/O Adecuación Rutas De Vida En El Centro Poblado El Molino En El Municipio De Cocorna - Antioquia.</v>
          </cell>
          <cell r="R128" t="str">
            <v>Vías Red Terciaria</v>
          </cell>
          <cell r="S128"/>
          <cell r="T128"/>
          <cell r="U128"/>
          <cell r="V128" t="str">
            <v>Federación Nacional De Cafeteros</v>
          </cell>
          <cell r="W128"/>
          <cell r="X128" t="str">
            <v/>
          </cell>
          <cell r="Y128"/>
          <cell r="Z128">
            <v>21704461</v>
          </cell>
          <cell r="AA128"/>
          <cell r="AB128">
            <v>21704461</v>
          </cell>
          <cell r="AC128"/>
          <cell r="AD128">
            <v>21704461</v>
          </cell>
          <cell r="AE128">
            <v>0</v>
          </cell>
          <cell r="AF128"/>
          <cell r="AG128">
            <v>0</v>
          </cell>
          <cell r="AH128">
            <v>21704461</v>
          </cell>
          <cell r="AI128">
            <v>0</v>
          </cell>
          <cell r="AJ128">
            <v>21704461</v>
          </cell>
          <cell r="AK128">
            <v>1</v>
          </cell>
          <cell r="AL128"/>
          <cell r="AM128">
            <v>1</v>
          </cell>
          <cell r="AN128">
            <v>1</v>
          </cell>
          <cell r="AO128">
            <v>0</v>
          </cell>
          <cell r="AP128" t="str">
            <v>Liquidado</v>
          </cell>
          <cell r="AQ128" t="e">
            <v>#REF!</v>
          </cell>
          <cell r="AR128" t="e">
            <v>#N/A</v>
          </cell>
          <cell r="AS128" t="str">
            <v>Entregado en 2011.</v>
          </cell>
          <cell r="AT128" t="str">
            <v>No Aplica</v>
          </cell>
          <cell r="AU128" t="str">
            <v/>
          </cell>
          <cell r="AV128">
            <v>40908</v>
          </cell>
          <cell r="AW128" t="e">
            <v>#REF!</v>
          </cell>
          <cell r="AX128"/>
          <cell r="AY128"/>
          <cell r="AZ128">
            <v>0</v>
          </cell>
          <cell r="BA128" t="str">
            <v>-</v>
          </cell>
          <cell r="BB128" t="str">
            <v/>
          </cell>
          <cell r="BC128"/>
          <cell r="BD128" t="str">
            <v/>
          </cell>
          <cell r="BE128" t="str">
            <v/>
          </cell>
          <cell r="BF128" t="str">
            <v/>
          </cell>
          <cell r="BG128" t="str">
            <v/>
          </cell>
        </row>
        <row r="129">
          <cell r="C129" t="str">
            <v>2010166AV0008-1</v>
          </cell>
          <cell r="D129" t="str">
            <v>Proyectos 2011 - 2020</v>
          </cell>
          <cell r="E129" t="str">
            <v>No Aplica</v>
          </cell>
          <cell r="F129" t="str">
            <v>CERRADO</v>
          </cell>
          <cell r="G129"/>
          <cell r="H129" t="str">
            <v>Antioquia</v>
          </cell>
          <cell r="I129">
            <v>5197</v>
          </cell>
          <cell r="J129">
            <v>6</v>
          </cell>
          <cell r="K129" t="str">
            <v>Cocorna</v>
          </cell>
          <cell r="L129" t="str">
            <v>Cocorna-Antioquia</v>
          </cell>
          <cell r="M129" t="str">
            <v/>
          </cell>
          <cell r="N129" t="str">
            <v>Otras Fuentes</v>
          </cell>
          <cell r="O129"/>
          <cell r="P129"/>
          <cell r="Q129" t="str">
            <v>Reparación Del Puente Sobre El Río Melcocho Del Municipio De Cocorna - Antioquia.</v>
          </cell>
          <cell r="R129" t="str">
            <v>Vías Red Terciaria</v>
          </cell>
          <cell r="S129"/>
          <cell r="T129"/>
          <cell r="U129"/>
          <cell r="V129" t="str">
            <v>Federación Nacional De Cafeteros</v>
          </cell>
          <cell r="W129"/>
          <cell r="X129" t="str">
            <v/>
          </cell>
          <cell r="Y129"/>
          <cell r="Z129">
            <v>30000000</v>
          </cell>
          <cell r="AA129"/>
          <cell r="AB129">
            <v>30000000</v>
          </cell>
          <cell r="AC129"/>
          <cell r="AD129">
            <v>30000000</v>
          </cell>
          <cell r="AE129">
            <v>0</v>
          </cell>
          <cell r="AF129"/>
          <cell r="AG129">
            <v>0</v>
          </cell>
          <cell r="AH129">
            <v>30000000</v>
          </cell>
          <cell r="AI129">
            <v>0</v>
          </cell>
          <cell r="AJ129">
            <v>30000000</v>
          </cell>
          <cell r="AK129">
            <v>1</v>
          </cell>
          <cell r="AL129"/>
          <cell r="AM129">
            <v>1</v>
          </cell>
          <cell r="AN129">
            <v>1</v>
          </cell>
          <cell r="AO129">
            <v>0</v>
          </cell>
          <cell r="AP129" t="str">
            <v>Liquidado</v>
          </cell>
          <cell r="AQ129" t="e">
            <v>#REF!</v>
          </cell>
          <cell r="AR129" t="e">
            <v>#N/A</v>
          </cell>
          <cell r="AS129" t="str">
            <v>Entregado en 2011.</v>
          </cell>
          <cell r="AT129" t="str">
            <v>No Aplica</v>
          </cell>
          <cell r="AU129" t="str">
            <v/>
          </cell>
          <cell r="AV129">
            <v>40908</v>
          </cell>
          <cell r="AW129" t="e">
            <v>#REF!</v>
          </cell>
          <cell r="AX129"/>
          <cell r="AY129"/>
          <cell r="AZ129">
            <v>0</v>
          </cell>
          <cell r="BA129" t="str">
            <v>-</v>
          </cell>
          <cell r="BB129" t="str">
            <v/>
          </cell>
          <cell r="BC129"/>
          <cell r="BD129" t="str">
            <v/>
          </cell>
          <cell r="BE129" t="str">
            <v/>
          </cell>
          <cell r="BF129" t="str">
            <v/>
          </cell>
          <cell r="BG129" t="str">
            <v/>
          </cell>
        </row>
        <row r="130">
          <cell r="C130" t="str">
            <v>20110160S0003-1</v>
          </cell>
          <cell r="D130" t="str">
            <v>Proyectos 2011 - 2020</v>
          </cell>
          <cell r="E130" t="str">
            <v>No Aplica</v>
          </cell>
          <cell r="F130" t="str">
            <v>CERRADO</v>
          </cell>
          <cell r="G130" t="str">
            <v>A3</v>
          </cell>
          <cell r="H130" t="str">
            <v>Antioquia</v>
          </cell>
          <cell r="I130">
            <v>5197</v>
          </cell>
          <cell r="J130">
            <v>6</v>
          </cell>
          <cell r="K130" t="str">
            <v>Cocorna</v>
          </cell>
          <cell r="L130" t="str">
            <v>Cocorna-Antioquia</v>
          </cell>
          <cell r="M130">
            <v>160</v>
          </cell>
          <cell r="N130" t="str">
            <v>Fonade 1</v>
          </cell>
          <cell r="O130"/>
          <cell r="P130"/>
          <cell r="Q130" t="str">
            <v>Construcción Centro De Bienestar Del Adulto Mayor  En El Municipio De Cocorná - Antioquia.</v>
          </cell>
          <cell r="R130" t="str">
            <v>Social Comunitario</v>
          </cell>
          <cell r="S130"/>
          <cell r="T130"/>
          <cell r="U130"/>
          <cell r="V130" t="str">
            <v>Fonade</v>
          </cell>
          <cell r="W130"/>
          <cell r="X130" t="str">
            <v/>
          </cell>
          <cell r="Y130"/>
          <cell r="Z130">
            <v>382778647</v>
          </cell>
          <cell r="AA130"/>
          <cell r="AB130">
            <v>382778647</v>
          </cell>
          <cell r="AC130"/>
          <cell r="AD130">
            <v>382778647</v>
          </cell>
          <cell r="AE130">
            <v>0</v>
          </cell>
          <cell r="AF130"/>
          <cell r="AG130">
            <v>0</v>
          </cell>
          <cell r="AH130">
            <v>382778647</v>
          </cell>
          <cell r="AI130">
            <v>0</v>
          </cell>
          <cell r="AJ130">
            <v>382778647</v>
          </cell>
          <cell r="AK130">
            <v>1</v>
          </cell>
          <cell r="AL130"/>
          <cell r="AM130">
            <v>1</v>
          </cell>
          <cell r="AN130">
            <v>1</v>
          </cell>
          <cell r="AO130">
            <v>0</v>
          </cell>
          <cell r="AP130" t="str">
            <v>En Liquidación</v>
          </cell>
          <cell r="AQ130" t="e">
            <v>#REF!</v>
          </cell>
          <cell r="AR130" t="e">
            <v>#N/A</v>
          </cell>
          <cell r="AS13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30" t="str">
            <v>No Aplica</v>
          </cell>
          <cell r="AU130">
            <v>41429</v>
          </cell>
          <cell r="AV130">
            <v>41529</v>
          </cell>
          <cell r="AW130" t="e">
            <v>#REF!</v>
          </cell>
          <cell r="AX130"/>
          <cell r="AY130"/>
          <cell r="AZ130">
            <v>0</v>
          </cell>
          <cell r="BA130" t="str">
            <v>-</v>
          </cell>
          <cell r="BB130" t="str">
            <v/>
          </cell>
          <cell r="BC130"/>
          <cell r="BD130">
            <v>41345</v>
          </cell>
          <cell r="BE130">
            <v>41613</v>
          </cell>
          <cell r="BF130">
            <v>41659</v>
          </cell>
          <cell r="BG130">
            <v>30</v>
          </cell>
        </row>
        <row r="131">
          <cell r="C131" t="str">
            <v>2011166AA00026-1</v>
          </cell>
          <cell r="D131" t="str">
            <v>Proyectos 2011 - 2020</v>
          </cell>
          <cell r="E131" t="str">
            <v>No Aplica</v>
          </cell>
          <cell r="F131" t="str">
            <v>CERRADO</v>
          </cell>
          <cell r="G131"/>
          <cell r="H131" t="str">
            <v>Antioquia</v>
          </cell>
          <cell r="I131">
            <v>5197</v>
          </cell>
          <cell r="J131">
            <v>6</v>
          </cell>
          <cell r="K131" t="str">
            <v>Cocorna</v>
          </cell>
          <cell r="L131" t="str">
            <v>Cocorna-Antioquia</v>
          </cell>
          <cell r="M131" t="str">
            <v/>
          </cell>
          <cell r="N131" t="str">
            <v>Infraestructura</v>
          </cell>
          <cell r="O131"/>
          <cell r="P131"/>
          <cell r="Q131" t="str">
            <v>Adición Convenio 166A Para Terminar El Proyecto  Mejoramiento Del Acueducto Multiveredal De El Chocó, Molino, Campo Alegre, Veredas Priorizadas En La Primera Fase De Los Planes De Retorno En El Municipio De Cocorna - Antioquia.</v>
          </cell>
          <cell r="R131" t="str">
            <v>Agua Potable Y Saneamiento Básico</v>
          </cell>
          <cell r="S131"/>
          <cell r="T131"/>
          <cell r="U131"/>
          <cell r="V131" t="str">
            <v>Federación Nacional De Cafeteros</v>
          </cell>
          <cell r="W131"/>
          <cell r="X131" t="str">
            <v/>
          </cell>
          <cell r="Y131"/>
          <cell r="Z131">
            <v>2347510</v>
          </cell>
          <cell r="AA131"/>
          <cell r="AB131">
            <v>2347510</v>
          </cell>
          <cell r="AC131"/>
          <cell r="AD131">
            <v>2347510</v>
          </cell>
          <cell r="AE131">
            <v>0</v>
          </cell>
          <cell r="AF131"/>
          <cell r="AG131">
            <v>0</v>
          </cell>
          <cell r="AH131">
            <v>2347510</v>
          </cell>
          <cell r="AI131">
            <v>0</v>
          </cell>
          <cell r="AJ131">
            <v>2347510</v>
          </cell>
          <cell r="AK131">
            <v>1</v>
          </cell>
          <cell r="AL131"/>
          <cell r="AM131">
            <v>1</v>
          </cell>
          <cell r="AN131">
            <v>1</v>
          </cell>
          <cell r="AO131">
            <v>0</v>
          </cell>
          <cell r="AP131" t="str">
            <v>Liquidado</v>
          </cell>
          <cell r="AQ131" t="e">
            <v>#REF!</v>
          </cell>
          <cell r="AR131" t="e">
            <v>#N/A</v>
          </cell>
          <cell r="AS131" t="str">
            <v>Entregado en 2012.</v>
          </cell>
          <cell r="AT131" t="str">
            <v>No Aplica</v>
          </cell>
          <cell r="AU131" t="str">
            <v/>
          </cell>
          <cell r="AV131" t="str">
            <v/>
          </cell>
          <cell r="AW131" t="e">
            <v>#REF!</v>
          </cell>
          <cell r="AX131"/>
          <cell r="AY131"/>
          <cell r="AZ131">
            <v>0</v>
          </cell>
          <cell r="BA131" t="str">
            <v>-</v>
          </cell>
          <cell r="BB131" t="str">
            <v/>
          </cell>
          <cell r="BC131"/>
          <cell r="BD131" t="str">
            <v/>
          </cell>
          <cell r="BE131" t="str">
            <v/>
          </cell>
          <cell r="BF131" t="str">
            <v/>
          </cell>
          <cell r="BG131" t="str">
            <v/>
          </cell>
        </row>
        <row r="132">
          <cell r="C132" t="str">
            <v>2011166AS00025-1</v>
          </cell>
          <cell r="D132" t="str">
            <v>Proyectos 2011 - 2020</v>
          </cell>
          <cell r="E132" t="str">
            <v>No Aplica</v>
          </cell>
          <cell r="F132" t="str">
            <v>CERRADO</v>
          </cell>
          <cell r="G132"/>
          <cell r="H132" t="str">
            <v>Antioquia</v>
          </cell>
          <cell r="I132">
            <v>5197</v>
          </cell>
          <cell r="J132">
            <v>6</v>
          </cell>
          <cell r="K132" t="str">
            <v>Cocorna</v>
          </cell>
          <cell r="L132" t="str">
            <v>Cocorna-Antioquia</v>
          </cell>
          <cell r="M132" t="str">
            <v/>
          </cell>
          <cell r="N132" t="str">
            <v>Infraestructura</v>
          </cell>
          <cell r="O132"/>
          <cell r="P132"/>
          <cell r="Q132" t="str">
            <v>Adición Convenio 166A Para Terminar El Proyecto  Mejoramiento Y Ampliación De 1 Centro Educativo En La Vereda El Choco, Municipio De Cocorna - Antioquia.</v>
          </cell>
          <cell r="R132" t="str">
            <v>Social Comunitario</v>
          </cell>
          <cell r="S132"/>
          <cell r="T132"/>
          <cell r="U132"/>
          <cell r="V132" t="str">
            <v>Federación Nacional De Cafeteros</v>
          </cell>
          <cell r="W132"/>
          <cell r="X132" t="str">
            <v/>
          </cell>
          <cell r="Y132"/>
          <cell r="Z132">
            <v>719279</v>
          </cell>
          <cell r="AA132"/>
          <cell r="AB132">
            <v>719279</v>
          </cell>
          <cell r="AC132"/>
          <cell r="AD132">
            <v>719279</v>
          </cell>
          <cell r="AE132">
            <v>0</v>
          </cell>
          <cell r="AF132"/>
          <cell r="AG132">
            <v>0</v>
          </cell>
          <cell r="AH132">
            <v>719279</v>
          </cell>
          <cell r="AI132">
            <v>0</v>
          </cell>
          <cell r="AJ132">
            <v>719279</v>
          </cell>
          <cell r="AK132">
            <v>1</v>
          </cell>
          <cell r="AL132"/>
          <cell r="AM132">
            <v>1</v>
          </cell>
          <cell r="AN132">
            <v>1</v>
          </cell>
          <cell r="AO132">
            <v>0</v>
          </cell>
          <cell r="AP132" t="str">
            <v>Liquidado</v>
          </cell>
          <cell r="AQ132" t="e">
            <v>#REF!</v>
          </cell>
          <cell r="AR132" t="e">
            <v>#N/A</v>
          </cell>
          <cell r="AS132" t="str">
            <v>Entregado en 2012.</v>
          </cell>
          <cell r="AT132" t="str">
            <v>No Aplica</v>
          </cell>
          <cell r="AU132" t="str">
            <v/>
          </cell>
          <cell r="AV132" t="str">
            <v/>
          </cell>
          <cell r="AW132" t="e">
            <v>#REF!</v>
          </cell>
          <cell r="AX132"/>
          <cell r="AY132"/>
          <cell r="AZ132">
            <v>0</v>
          </cell>
          <cell r="BA132" t="str">
            <v>-</v>
          </cell>
          <cell r="BB132" t="str">
            <v/>
          </cell>
          <cell r="BC132"/>
          <cell r="BD132" t="str">
            <v/>
          </cell>
          <cell r="BE132" t="str">
            <v/>
          </cell>
          <cell r="BF132" t="str">
            <v/>
          </cell>
          <cell r="BG132" t="str">
            <v/>
          </cell>
        </row>
        <row r="133">
          <cell r="C133" t="str">
            <v>20120160S0361-1</v>
          </cell>
          <cell r="D133" t="str">
            <v>Proyectos 2011 - 2020</v>
          </cell>
          <cell r="E133" t="str">
            <v>No Aplica</v>
          </cell>
          <cell r="F133" t="str">
            <v>CERRADO</v>
          </cell>
          <cell r="G133" t="str">
            <v>A361</v>
          </cell>
          <cell r="H133" t="str">
            <v>Antioquia</v>
          </cell>
          <cell r="I133">
            <v>5197</v>
          </cell>
          <cell r="J133">
            <v>6</v>
          </cell>
          <cell r="K133" t="str">
            <v>Cocorna</v>
          </cell>
          <cell r="L133" t="str">
            <v>Cocorna-Antioquia</v>
          </cell>
          <cell r="M133">
            <v>160</v>
          </cell>
          <cell r="N133" t="str">
            <v>Fonade 1</v>
          </cell>
          <cell r="O133"/>
          <cell r="P133"/>
          <cell r="Q133" t="str">
            <v>Terminación Aula Escolar En La Vereda El Choco En El Municipio De Cocorna.</v>
          </cell>
          <cell r="R133" t="str">
            <v>Social Comunitario</v>
          </cell>
          <cell r="S133"/>
          <cell r="T133"/>
          <cell r="U133"/>
          <cell r="V133" t="str">
            <v>Fonade</v>
          </cell>
          <cell r="W133"/>
          <cell r="X133" t="str">
            <v/>
          </cell>
          <cell r="Y133"/>
          <cell r="Z133">
            <v>107117920</v>
          </cell>
          <cell r="AA133"/>
          <cell r="AB133">
            <v>107117920</v>
          </cell>
          <cell r="AC133"/>
          <cell r="AD133">
            <v>107117920</v>
          </cell>
          <cell r="AE133">
            <v>0</v>
          </cell>
          <cell r="AF133"/>
          <cell r="AG133">
            <v>0</v>
          </cell>
          <cell r="AH133">
            <v>107117920</v>
          </cell>
          <cell r="AI133">
            <v>0</v>
          </cell>
          <cell r="AJ133">
            <v>107117920</v>
          </cell>
          <cell r="AK133">
            <v>0</v>
          </cell>
          <cell r="AL133"/>
          <cell r="AM133">
            <v>1</v>
          </cell>
          <cell r="AN133">
            <v>1</v>
          </cell>
          <cell r="AO133">
            <v>0</v>
          </cell>
          <cell r="AP133" t="str">
            <v>En Liquidación</v>
          </cell>
          <cell r="AQ133" t="e">
            <v>#REF!</v>
          </cell>
          <cell r="AR133" t="e">
            <v>#N/A</v>
          </cell>
          <cell r="AS133" t="str">
            <v xml:space="preserve">PROYECTO TERMINADO Y LIQUIDADO  
1. LIQUIDACION CONTRATO DE OBRA: Liquidado con mediante acta de recibo por ser de menor cuantia con fecha 16/09/2019
2. LIQUIDACION  CONTRATO  INTERADMINISTRATIVO: n/a                  
</v>
          </cell>
          <cell r="AT133" t="str">
            <v>No Aplica</v>
          </cell>
          <cell r="AU133">
            <v>42151</v>
          </cell>
          <cell r="AV133">
            <v>42257</v>
          </cell>
          <cell r="AW133" t="e">
            <v>#REF!</v>
          </cell>
          <cell r="AX133"/>
          <cell r="AY133"/>
          <cell r="AZ133">
            <v>0</v>
          </cell>
          <cell r="BA133" t="str">
            <v>-</v>
          </cell>
          <cell r="BB133" t="str">
            <v/>
          </cell>
          <cell r="BC133"/>
          <cell r="BD133">
            <v>42173</v>
          </cell>
          <cell r="BE133">
            <v>42243</v>
          </cell>
          <cell r="BF133">
            <v>42563</v>
          </cell>
          <cell r="BG133">
            <v>90</v>
          </cell>
        </row>
        <row r="134">
          <cell r="C134" t="str">
            <v>20120160S0362-1</v>
          </cell>
          <cell r="D134" t="str">
            <v>Proyectos 2011 - 2020</v>
          </cell>
          <cell r="E134" t="str">
            <v>No Aplica</v>
          </cell>
          <cell r="F134" t="str">
            <v>CERRADO</v>
          </cell>
          <cell r="G134" t="str">
            <v>A2</v>
          </cell>
          <cell r="H134" t="str">
            <v>Antioquia</v>
          </cell>
          <cell r="I134">
            <v>5197</v>
          </cell>
          <cell r="J134">
            <v>6</v>
          </cell>
          <cell r="K134" t="str">
            <v>Cocorna</v>
          </cell>
          <cell r="L134" t="str">
            <v>Cocorna-Antioquia</v>
          </cell>
          <cell r="M134">
            <v>160</v>
          </cell>
          <cell r="N134" t="str">
            <v>Fonade 1</v>
          </cell>
          <cell r="O134"/>
          <cell r="P134"/>
          <cell r="Q134" t="str">
            <v>Construcción Placa Deportiva De La Institución Educativa Rural Morritos En El Municipio De Cocorná - Antioquia</v>
          </cell>
          <cell r="R134" t="str">
            <v>Espacio Público, Recreación Y Deporte</v>
          </cell>
          <cell r="S134"/>
          <cell r="T134"/>
          <cell r="U134"/>
          <cell r="V134" t="str">
            <v>Fonade</v>
          </cell>
          <cell r="W134"/>
          <cell r="X134" t="str">
            <v/>
          </cell>
          <cell r="Y134"/>
          <cell r="Z134">
            <v>565431461</v>
          </cell>
          <cell r="AA134"/>
          <cell r="AB134">
            <v>565431461</v>
          </cell>
          <cell r="AC134"/>
          <cell r="AD134">
            <v>565431461</v>
          </cell>
          <cell r="AE134">
            <v>0</v>
          </cell>
          <cell r="AF134"/>
          <cell r="AG134">
            <v>0</v>
          </cell>
          <cell r="AH134">
            <v>565431461</v>
          </cell>
          <cell r="AI134">
            <v>0</v>
          </cell>
          <cell r="AJ134">
            <v>565431461</v>
          </cell>
          <cell r="AK134">
            <v>1</v>
          </cell>
          <cell r="AL134"/>
          <cell r="AM134">
            <v>1</v>
          </cell>
          <cell r="AN134">
            <v>1</v>
          </cell>
          <cell r="AO134">
            <v>0</v>
          </cell>
          <cell r="AP134" t="str">
            <v>En Liquidación</v>
          </cell>
          <cell r="AQ134" t="e">
            <v>#REF!</v>
          </cell>
          <cell r="AR134" t="e">
            <v>#N/A</v>
          </cell>
          <cell r="AS13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34" t="str">
            <v>No Aplica</v>
          </cell>
          <cell r="AU134">
            <v>41429</v>
          </cell>
          <cell r="AV134">
            <v>41529</v>
          </cell>
          <cell r="AW134" t="e">
            <v>#REF!</v>
          </cell>
          <cell r="AX134"/>
          <cell r="AY134"/>
          <cell r="AZ134">
            <v>0</v>
          </cell>
          <cell r="BA134" t="str">
            <v>-</v>
          </cell>
          <cell r="BB134" t="str">
            <v/>
          </cell>
          <cell r="BC134"/>
          <cell r="BD134">
            <v>41345</v>
          </cell>
          <cell r="BE134">
            <v>41345</v>
          </cell>
          <cell r="BF134">
            <v>41712</v>
          </cell>
          <cell r="BG134">
            <v>300</v>
          </cell>
        </row>
        <row r="135">
          <cell r="C135" t="str">
            <v>20140158V0007-1</v>
          </cell>
          <cell r="D135" t="str">
            <v>Proyectos 2011 - 2020</v>
          </cell>
          <cell r="E135" t="str">
            <v>No Aplica</v>
          </cell>
          <cell r="F135" t="str">
            <v>CERRADO</v>
          </cell>
          <cell r="G135"/>
          <cell r="H135" t="str">
            <v>Antioquia</v>
          </cell>
          <cell r="I135">
            <v>5197</v>
          </cell>
          <cell r="J135">
            <v>6</v>
          </cell>
          <cell r="K135" t="str">
            <v>Cocorna</v>
          </cell>
          <cell r="L135" t="str">
            <v>Cocorna-Antioquia</v>
          </cell>
          <cell r="M135">
            <v>158</v>
          </cell>
          <cell r="N135" t="str">
            <v>DPS 2014</v>
          </cell>
          <cell r="O135"/>
          <cell r="P135"/>
          <cell r="Q135" t="str">
            <v>Rehabilitación Y Conformación De La Banca Existente En La Vía Terciaria Cocorná - La Peña En El Municipio De Cocorná - Antioquia</v>
          </cell>
          <cell r="R135" t="str">
            <v>Vías Red Terciaria</v>
          </cell>
          <cell r="S135"/>
          <cell r="T135"/>
          <cell r="U135"/>
          <cell r="V135" t="str">
            <v>Municipio</v>
          </cell>
          <cell r="W135"/>
          <cell r="X135" t="str">
            <v>VEREDAS: LA PEÑA, MONTAÑITAS, SAN ANTONIO, EL CHOCÓ</v>
          </cell>
          <cell r="Y135"/>
          <cell r="Z135">
            <v>1499216808</v>
          </cell>
          <cell r="AA135"/>
          <cell r="AB135">
            <v>1499216808</v>
          </cell>
          <cell r="AC135"/>
          <cell r="AD135">
            <v>1499216808</v>
          </cell>
          <cell r="AE135">
            <v>149921681</v>
          </cell>
          <cell r="AF135"/>
          <cell r="AG135">
            <v>149921681</v>
          </cell>
          <cell r="AH135">
            <v>1649138489</v>
          </cell>
          <cell r="AI135">
            <v>0</v>
          </cell>
          <cell r="AJ135">
            <v>1649138489</v>
          </cell>
          <cell r="AK135">
            <v>1</v>
          </cell>
          <cell r="AL135"/>
          <cell r="AM135">
            <v>1</v>
          </cell>
          <cell r="AN135">
            <v>1</v>
          </cell>
          <cell r="AO135">
            <v>0</v>
          </cell>
          <cell r="AP135" t="str">
            <v>Liquidado</v>
          </cell>
          <cell r="AQ135" t="e">
            <v>#REF!</v>
          </cell>
          <cell r="AR135" t="e">
            <v>#N/A</v>
          </cell>
          <cell r="AS135" t="str">
            <v>Entregado el 18/03/2016</v>
          </cell>
          <cell r="AT135" t="str">
            <v>No Aplica</v>
          </cell>
          <cell r="AU135">
            <v>42226</v>
          </cell>
          <cell r="AV135">
            <v>42447</v>
          </cell>
          <cell r="AW135" t="e">
            <v>#REF!</v>
          </cell>
          <cell r="AX135"/>
          <cell r="AY135"/>
          <cell r="AZ135">
            <v>0</v>
          </cell>
          <cell r="BA135" t="str">
            <v>-</v>
          </cell>
          <cell r="BB135" t="str">
            <v>2 Km</v>
          </cell>
          <cell r="BC135"/>
          <cell r="BD135">
            <v>42278</v>
          </cell>
          <cell r="BE135">
            <v>42444</v>
          </cell>
          <cell r="BF135">
            <v>42494</v>
          </cell>
          <cell r="BG135">
            <v>828</v>
          </cell>
        </row>
        <row r="136">
          <cell r="C136" t="str">
            <v>E-2020-2203-253276</v>
          </cell>
          <cell r="D136" t="str">
            <v>CV 001-2020</v>
          </cell>
          <cell r="E136" t="str">
            <v>2018-2022</v>
          </cell>
          <cell r="F136" t="str">
            <v>VIGENTE</v>
          </cell>
          <cell r="G136"/>
          <cell r="H136" t="str">
            <v>Antioquia</v>
          </cell>
          <cell r="I136"/>
          <cell r="J136"/>
          <cell r="K136" t="str">
            <v>Cocorna</v>
          </cell>
          <cell r="L136" t="str">
            <v>Cocorna-Antioquia</v>
          </cell>
          <cell r="M136" t="str">
            <v>671 FIP 2021</v>
          </cell>
          <cell r="N136" t="str">
            <v>DPS 2021</v>
          </cell>
          <cell r="O136">
            <v>44512</v>
          </cell>
          <cell r="P136">
            <v>44773</v>
          </cell>
          <cell r="Q136" t="str">
            <v>Placa, Huellas Para La Prosperidad. Tramo Autopista, El Sueldo. En El Municipio De Cocorná - Antioquía</v>
          </cell>
          <cell r="R136" t="str">
            <v>Vias y Transporte</v>
          </cell>
          <cell r="S136" t="str">
            <v>Vias Rurales</v>
          </cell>
          <cell r="T136"/>
          <cell r="U136">
            <v>1</v>
          </cell>
          <cell r="V136"/>
          <cell r="W136"/>
          <cell r="X136"/>
          <cell r="Y136"/>
          <cell r="Z136">
            <v>769228833</v>
          </cell>
          <cell r="AA136"/>
          <cell r="AB136">
            <v>769228833</v>
          </cell>
          <cell r="AC136">
            <v>0</v>
          </cell>
          <cell r="AD136">
            <v>769228833</v>
          </cell>
          <cell r="AE136"/>
          <cell r="AF136"/>
          <cell r="AG136">
            <v>0</v>
          </cell>
          <cell r="AH136">
            <v>769228833</v>
          </cell>
          <cell r="AI136">
            <v>0</v>
          </cell>
          <cell r="AJ136">
            <v>769228833</v>
          </cell>
          <cell r="AK136"/>
          <cell r="AL136"/>
          <cell r="AM136">
            <v>0.03</v>
          </cell>
          <cell r="AN136">
            <v>0.02</v>
          </cell>
          <cell r="AO136">
            <v>-9.9999999999999985E-3</v>
          </cell>
          <cell r="AP136" t="str">
            <v>En Ejecución</v>
          </cell>
          <cell r="AQ136" t="e">
            <v>#REF!</v>
          </cell>
          <cell r="AR136" t="e">
            <v>#N/A</v>
          </cell>
          <cell r="AS136" t="str">
            <v>-</v>
          </cell>
          <cell r="AT136"/>
          <cell r="AU136">
            <v>44747</v>
          </cell>
          <cell r="AV136" t="str">
            <v>-</v>
          </cell>
          <cell r="AW136" t="e">
            <v>#REF!</v>
          </cell>
          <cell r="AX136">
            <v>4</v>
          </cell>
          <cell r="AY136"/>
          <cell r="AZ136">
            <v>4</v>
          </cell>
          <cell r="BA136"/>
          <cell r="BB136" t="str">
            <v>1500 ML</v>
          </cell>
          <cell r="BC136"/>
          <cell r="BD136" t="str">
            <v>-</v>
          </cell>
          <cell r="BE136" t="str">
            <v>-</v>
          </cell>
          <cell r="BF136" t="str">
            <v>-</v>
          </cell>
          <cell r="BG136"/>
        </row>
        <row r="137">
          <cell r="C137" t="str">
            <v>20090179V00027-1</v>
          </cell>
          <cell r="D137" t="str">
            <v>Proyectos 2011 - 2020</v>
          </cell>
          <cell r="E137" t="str">
            <v>No Aplica</v>
          </cell>
          <cell r="F137" t="str">
            <v>CERRADO</v>
          </cell>
          <cell r="G137"/>
          <cell r="H137" t="str">
            <v>Antioquia</v>
          </cell>
          <cell r="I137">
            <v>5209</v>
          </cell>
          <cell r="J137">
            <v>6</v>
          </cell>
          <cell r="K137" t="str">
            <v>Concordia</v>
          </cell>
          <cell r="L137" t="str">
            <v>Concordia-Antioquia</v>
          </cell>
          <cell r="M137" t="str">
            <v/>
          </cell>
          <cell r="N137" t="str">
            <v>Infraestructura</v>
          </cell>
          <cell r="O137"/>
          <cell r="P137"/>
          <cell r="Q137" t="str">
            <v>Convenio Interadministrativo Con El Municipio De Concordia, Para Que Con Plena Autonomia Técnica Y Administrativa Se Aunen Esfuerzos Y Ejecutar La Reapertura De La Vía Burgos, Municipio De Concordia - Antioquia.</v>
          </cell>
          <cell r="R137" t="str">
            <v>Vías Red Terciaria</v>
          </cell>
          <cell r="S137"/>
          <cell r="T137"/>
          <cell r="U137"/>
          <cell r="V137" t="str">
            <v>Municipio</v>
          </cell>
          <cell r="W137"/>
          <cell r="X137" t="str">
            <v/>
          </cell>
          <cell r="Y137"/>
          <cell r="Z137">
            <v>297500000</v>
          </cell>
          <cell r="AA137"/>
          <cell r="AB137">
            <v>297500000</v>
          </cell>
          <cell r="AC137"/>
          <cell r="AD137">
            <v>297500000</v>
          </cell>
          <cell r="AE137">
            <v>0</v>
          </cell>
          <cell r="AF137"/>
          <cell r="AG137">
            <v>0</v>
          </cell>
          <cell r="AH137">
            <v>297500000</v>
          </cell>
          <cell r="AI137">
            <v>0</v>
          </cell>
          <cell r="AJ137">
            <v>297500000</v>
          </cell>
          <cell r="AK137">
            <v>1</v>
          </cell>
          <cell r="AL137"/>
          <cell r="AM137">
            <v>1</v>
          </cell>
          <cell r="AN137">
            <v>1</v>
          </cell>
          <cell r="AO137">
            <v>0</v>
          </cell>
          <cell r="AP137" t="str">
            <v>Liquidado</v>
          </cell>
          <cell r="AQ137" t="e">
            <v>#REF!</v>
          </cell>
          <cell r="AR137" t="e">
            <v>#N/A</v>
          </cell>
          <cell r="AS137" t="str">
            <v>Entregado en 2010.</v>
          </cell>
          <cell r="AT137" t="str">
            <v>No Aplica</v>
          </cell>
          <cell r="AU137" t="str">
            <v/>
          </cell>
          <cell r="AV137">
            <v>40461</v>
          </cell>
          <cell r="AW137" t="e">
            <v>#REF!</v>
          </cell>
          <cell r="AX137"/>
          <cell r="AY137"/>
          <cell r="AZ137">
            <v>0</v>
          </cell>
          <cell r="BA137" t="str">
            <v>-</v>
          </cell>
          <cell r="BB137" t="str">
            <v/>
          </cell>
          <cell r="BC137"/>
          <cell r="BD137" t="str">
            <v/>
          </cell>
          <cell r="BE137" t="str">
            <v/>
          </cell>
          <cell r="BF137" t="str">
            <v/>
          </cell>
          <cell r="BG137" t="str">
            <v/>
          </cell>
        </row>
        <row r="138">
          <cell r="C138" t="str">
            <v>20110177V00028-1</v>
          </cell>
          <cell r="D138" t="str">
            <v>Proyectos 2011 - 2020</v>
          </cell>
          <cell r="E138" t="str">
            <v>No Aplica</v>
          </cell>
          <cell r="F138" t="str">
            <v>CERRADO</v>
          </cell>
          <cell r="G138"/>
          <cell r="H138" t="str">
            <v>Antioquia</v>
          </cell>
          <cell r="I138">
            <v>5209</v>
          </cell>
          <cell r="J138">
            <v>6</v>
          </cell>
          <cell r="K138" t="str">
            <v>Concordia</v>
          </cell>
          <cell r="L138" t="str">
            <v>Concordia-Antioquia</v>
          </cell>
          <cell r="M138" t="str">
            <v/>
          </cell>
          <cell r="N138" t="str">
            <v>Infraestructura</v>
          </cell>
          <cell r="O138"/>
          <cell r="P138"/>
          <cell r="Q138" t="str">
            <v>Recuperación 8 Kms De Vias Carreteables Terciarias En El Municipio De Concordia - Antioquia.</v>
          </cell>
          <cell r="R138" t="str">
            <v>Vías Red Terciaria</v>
          </cell>
          <cell r="S138"/>
          <cell r="T138"/>
          <cell r="U138"/>
          <cell r="V138" t="str">
            <v>Consorcio Interviales</v>
          </cell>
          <cell r="W138"/>
          <cell r="X138" t="str">
            <v/>
          </cell>
          <cell r="Y138"/>
          <cell r="Z138">
            <v>263488173</v>
          </cell>
          <cell r="AA138"/>
          <cell r="AB138">
            <v>263488173</v>
          </cell>
          <cell r="AC138"/>
          <cell r="AD138">
            <v>263488173</v>
          </cell>
          <cell r="AE138">
            <v>0</v>
          </cell>
          <cell r="AF138"/>
          <cell r="AG138">
            <v>0</v>
          </cell>
          <cell r="AH138">
            <v>263488173</v>
          </cell>
          <cell r="AI138">
            <v>0</v>
          </cell>
          <cell r="AJ138">
            <v>263488173</v>
          </cell>
          <cell r="AK138">
            <v>1</v>
          </cell>
          <cell r="AL138"/>
          <cell r="AM138">
            <v>1</v>
          </cell>
          <cell r="AN138">
            <v>1</v>
          </cell>
          <cell r="AO138">
            <v>0</v>
          </cell>
          <cell r="AP138" t="str">
            <v>Liquidado</v>
          </cell>
          <cell r="AQ138" t="e">
            <v>#REF!</v>
          </cell>
          <cell r="AR138" t="e">
            <v>#N/A</v>
          </cell>
          <cell r="AS138" t="str">
            <v>Entregado en 2012.</v>
          </cell>
          <cell r="AT138" t="str">
            <v>No Aplica</v>
          </cell>
          <cell r="AU138" t="str">
            <v/>
          </cell>
          <cell r="AV138">
            <v>41034</v>
          </cell>
          <cell r="AW138" t="e">
            <v>#REF!</v>
          </cell>
          <cell r="AX138"/>
          <cell r="AY138"/>
          <cell r="AZ138">
            <v>0</v>
          </cell>
          <cell r="BA138" t="str">
            <v>-</v>
          </cell>
          <cell r="BB138" t="str">
            <v/>
          </cell>
          <cell r="BC138"/>
          <cell r="BD138" t="str">
            <v/>
          </cell>
          <cell r="BE138" t="str">
            <v/>
          </cell>
          <cell r="BF138" t="str">
            <v/>
          </cell>
          <cell r="BG138" t="str">
            <v/>
          </cell>
        </row>
        <row r="139">
          <cell r="C139" t="str">
            <v>20090158S00029-1</v>
          </cell>
          <cell r="D139" t="str">
            <v>Proyectos 2011 - 2020</v>
          </cell>
          <cell r="E139" t="str">
            <v>No Aplica</v>
          </cell>
          <cell r="F139" t="str">
            <v>CERRADO</v>
          </cell>
          <cell r="G139"/>
          <cell r="H139" t="str">
            <v>Antioquia</v>
          </cell>
          <cell r="I139">
            <v>5212</v>
          </cell>
          <cell r="J139">
            <v>3</v>
          </cell>
          <cell r="K139" t="str">
            <v>Copacabana</v>
          </cell>
          <cell r="L139" t="str">
            <v>Copacabana-Antioquia</v>
          </cell>
          <cell r="M139" t="str">
            <v/>
          </cell>
          <cell r="N139" t="str">
            <v>Infraestructura</v>
          </cell>
          <cell r="O139"/>
          <cell r="P139"/>
          <cell r="Q139" t="str">
            <v>Convenio Interadministrativo Con El Municipio De Copacabana, Para Que Con Plena Autonomia Técnica Y Administrativa Se Aunen Esfuerzos Y Ejecutar El Mejoramiento De Campo De Juego De La Cancha De Futbol Del Barrio La Asunción, Sector Guadalajara, Municipio De Copacabana - Antioquia.</v>
          </cell>
          <cell r="R139" t="str">
            <v>Espacio Público, Recreación Y Deporte</v>
          </cell>
          <cell r="S139"/>
          <cell r="T139"/>
          <cell r="U139"/>
          <cell r="V139" t="str">
            <v>Municipio</v>
          </cell>
          <cell r="W139"/>
          <cell r="X139" t="str">
            <v/>
          </cell>
          <cell r="Y139"/>
          <cell r="Z139">
            <v>255000000</v>
          </cell>
          <cell r="AA139"/>
          <cell r="AB139">
            <v>255000000</v>
          </cell>
          <cell r="AC139"/>
          <cell r="AD139">
            <v>255000000</v>
          </cell>
          <cell r="AE139">
            <v>0</v>
          </cell>
          <cell r="AF139"/>
          <cell r="AG139">
            <v>0</v>
          </cell>
          <cell r="AH139">
            <v>255000000</v>
          </cell>
          <cell r="AI139">
            <v>0</v>
          </cell>
          <cell r="AJ139">
            <v>255000000</v>
          </cell>
          <cell r="AK139">
            <v>1</v>
          </cell>
          <cell r="AL139"/>
          <cell r="AM139">
            <v>1</v>
          </cell>
          <cell r="AN139">
            <v>1</v>
          </cell>
          <cell r="AO139">
            <v>0</v>
          </cell>
          <cell r="AP139" t="str">
            <v>Liquidado</v>
          </cell>
          <cell r="AQ139" t="e">
            <v>#REF!</v>
          </cell>
          <cell r="AR139" t="e">
            <v>#N/A</v>
          </cell>
          <cell r="AS139" t="str">
            <v>Entregado en 2010.</v>
          </cell>
          <cell r="AT139" t="str">
            <v>No Aplica</v>
          </cell>
          <cell r="AU139" t="str">
            <v/>
          </cell>
          <cell r="AV139">
            <v>40494</v>
          </cell>
          <cell r="AW139" t="e">
            <v>#REF!</v>
          </cell>
          <cell r="AX139"/>
          <cell r="AY139"/>
          <cell r="AZ139">
            <v>0</v>
          </cell>
          <cell r="BA139" t="str">
            <v>-</v>
          </cell>
          <cell r="BB139" t="str">
            <v/>
          </cell>
          <cell r="BC139"/>
          <cell r="BD139" t="str">
            <v/>
          </cell>
          <cell r="BE139" t="str">
            <v/>
          </cell>
          <cell r="BF139" t="str">
            <v/>
          </cell>
          <cell r="BG139" t="str">
            <v/>
          </cell>
        </row>
        <row r="140">
          <cell r="C140" t="str">
            <v>20140196S0008-1</v>
          </cell>
          <cell r="D140" t="str">
            <v>Proyectos 2011 - 2020</v>
          </cell>
          <cell r="E140" t="str">
            <v>No Aplica</v>
          </cell>
          <cell r="F140" t="str">
            <v>CERRADO</v>
          </cell>
          <cell r="G140"/>
          <cell r="H140" t="str">
            <v>Antioquia</v>
          </cell>
          <cell r="I140">
            <v>5212</v>
          </cell>
          <cell r="J140">
            <v>3</v>
          </cell>
          <cell r="K140" t="str">
            <v>Copacabana</v>
          </cell>
          <cell r="L140" t="str">
            <v>Copacabana-Antioquia</v>
          </cell>
          <cell r="M140">
            <v>196</v>
          </cell>
          <cell r="N140" t="str">
            <v>DPS 2014</v>
          </cell>
          <cell r="O140"/>
          <cell r="P140"/>
          <cell r="Q140" t="str">
            <v>Construcción Centro De Vida Del Adulto Mayor Del Municipio De Copacabana - Antioquia</v>
          </cell>
          <cell r="R140" t="str">
            <v>Social Comunitario</v>
          </cell>
          <cell r="S140"/>
          <cell r="T140"/>
          <cell r="U140"/>
          <cell r="V140" t="str">
            <v>Municipio</v>
          </cell>
          <cell r="W140"/>
          <cell r="X140" t="str">
            <v>BARRIO LA AZULITA</v>
          </cell>
          <cell r="Y140"/>
          <cell r="Z140">
            <v>1214950212</v>
          </cell>
          <cell r="AA140"/>
          <cell r="AB140">
            <v>1214950212</v>
          </cell>
          <cell r="AC140"/>
          <cell r="AD140">
            <v>1214950212</v>
          </cell>
          <cell r="AE140">
            <v>121495021</v>
          </cell>
          <cell r="AF140"/>
          <cell r="AG140">
            <v>121495021</v>
          </cell>
          <cell r="AH140">
            <v>1336445233</v>
          </cell>
          <cell r="AI140">
            <v>0</v>
          </cell>
          <cell r="AJ140">
            <v>1336445233</v>
          </cell>
          <cell r="AK140">
            <v>0.99990000000000001</v>
          </cell>
          <cell r="AL140"/>
          <cell r="AM140">
            <v>1</v>
          </cell>
          <cell r="AN140">
            <v>1</v>
          </cell>
          <cell r="AO140">
            <v>0</v>
          </cell>
          <cell r="AP140" t="str">
            <v>Liquidado</v>
          </cell>
          <cell r="AQ140" t="e">
            <v>#REF!</v>
          </cell>
          <cell r="AR140" t="e">
            <v>#N/A</v>
          </cell>
          <cell r="AS140" t="str">
            <v>ESTADO: Entregado en julio 2016.</v>
          </cell>
          <cell r="AT140" t="str">
            <v>No Aplica</v>
          </cell>
          <cell r="AU140">
            <v>42263</v>
          </cell>
          <cell r="AV140">
            <v>42490</v>
          </cell>
          <cell r="AW140" t="e">
            <v>#REF!</v>
          </cell>
          <cell r="AX140"/>
          <cell r="AY140"/>
          <cell r="AZ140">
            <v>0</v>
          </cell>
          <cell r="BA140" t="str">
            <v>-</v>
          </cell>
          <cell r="BB140" t="str">
            <v>610 m2</v>
          </cell>
          <cell r="BC140"/>
          <cell r="BD140">
            <v>42311</v>
          </cell>
          <cell r="BE140">
            <v>42430</v>
          </cell>
          <cell r="BF140">
            <v>42531</v>
          </cell>
          <cell r="BG140">
            <v>9455</v>
          </cell>
        </row>
        <row r="141">
          <cell r="C141" t="str">
            <v>20150297V1395-1</v>
          </cell>
          <cell r="D141" t="str">
            <v>Proyectos 2011 - 2020</v>
          </cell>
          <cell r="E141" t="str">
            <v>No Aplica</v>
          </cell>
          <cell r="F141" t="str">
            <v>CERRADO</v>
          </cell>
          <cell r="G141"/>
          <cell r="H141" t="str">
            <v>Antioquia</v>
          </cell>
          <cell r="I141">
            <v>5212</v>
          </cell>
          <cell r="J141">
            <v>3</v>
          </cell>
          <cell r="K141" t="str">
            <v>Copacabana</v>
          </cell>
          <cell r="L141" t="str">
            <v>Copacabana-Antioquia</v>
          </cell>
          <cell r="M141">
            <v>297</v>
          </cell>
          <cell r="N141" t="str">
            <v>DPS 2015</v>
          </cell>
          <cell r="O141"/>
          <cell r="P141"/>
          <cell r="Q141" t="str">
            <v>Construcción Interconexión Vial Puente Vehicular Entre Los Barrios Tobón Quintero Y Las Vegas Sobre La Quebrada Piedras Blancas Entre Carrera 54 Y 56 Con Calle 48 Municipio De Copacabana - Antioquia</v>
          </cell>
          <cell r="R141" t="str">
            <v>Vías Urbanas</v>
          </cell>
          <cell r="S141"/>
          <cell r="T141"/>
          <cell r="U141"/>
          <cell r="V141" t="str">
            <v>Municipio</v>
          </cell>
          <cell r="W141"/>
          <cell r="X141" t="str">
            <v xml:space="preserve">Tobón Quintero y Las Vegas sobre la quebrada piedras blancas entre carrera 54 y 56 con calle 48 </v>
          </cell>
          <cell r="Y141"/>
          <cell r="Z141">
            <v>664898365</v>
          </cell>
          <cell r="AA141"/>
          <cell r="AB141">
            <v>664898365</v>
          </cell>
          <cell r="AC141"/>
          <cell r="AD141">
            <v>664898365</v>
          </cell>
          <cell r="AE141">
            <v>86947478</v>
          </cell>
          <cell r="AF141"/>
          <cell r="AG141">
            <v>86947478</v>
          </cell>
          <cell r="AH141">
            <v>751845843</v>
          </cell>
          <cell r="AI141">
            <v>0</v>
          </cell>
          <cell r="AJ141">
            <v>751845843</v>
          </cell>
          <cell r="AK141">
            <v>1</v>
          </cell>
          <cell r="AL141"/>
          <cell r="AM141">
            <v>1</v>
          </cell>
          <cell r="AN141">
            <v>1</v>
          </cell>
          <cell r="AO141">
            <v>0</v>
          </cell>
          <cell r="AP141" t="str">
            <v>Liquidado</v>
          </cell>
          <cell r="AQ141" t="e">
            <v>#REF!</v>
          </cell>
          <cell r="AR141" t="e">
            <v>#N/A</v>
          </cell>
          <cell r="AS141" t="str">
            <v xml:space="preserve">ESTADO: Convenio liquidado el 19 de septiembre de 2018.
</v>
          </cell>
          <cell r="AT141" t="str">
            <v>No Aplica</v>
          </cell>
          <cell r="AU141">
            <v>42480</v>
          </cell>
          <cell r="AV141">
            <v>42663</v>
          </cell>
          <cell r="AW141" t="e">
            <v>#REF!</v>
          </cell>
          <cell r="AX141"/>
          <cell r="AY141"/>
          <cell r="AZ141">
            <v>0</v>
          </cell>
          <cell r="BA141" t="str">
            <v>-</v>
          </cell>
          <cell r="BB141" t="str">
            <v>0.02 Km</v>
          </cell>
          <cell r="BC141"/>
          <cell r="BD141">
            <v>42530</v>
          </cell>
          <cell r="BE141">
            <v>42586</v>
          </cell>
          <cell r="BF141">
            <v>42675</v>
          </cell>
          <cell r="BG141">
            <v>2950</v>
          </cell>
        </row>
        <row r="142">
          <cell r="C142" t="str">
            <v>20160277S4613-1</v>
          </cell>
          <cell r="D142" t="str">
            <v>Proyectos 2011 - 2020</v>
          </cell>
          <cell r="E142" t="str">
            <v>ANTES 2018</v>
          </cell>
          <cell r="F142" t="str">
            <v>VIGENTE</v>
          </cell>
          <cell r="G142"/>
          <cell r="H142" t="str">
            <v>Antioquia</v>
          </cell>
          <cell r="I142">
            <v>5212</v>
          </cell>
          <cell r="J142">
            <v>3</v>
          </cell>
          <cell r="K142" t="str">
            <v>Copacabana</v>
          </cell>
          <cell r="L142" t="str">
            <v>Copacabana-Antioquia</v>
          </cell>
          <cell r="M142">
            <v>277</v>
          </cell>
          <cell r="N142" t="str">
            <v>DPS 2016</v>
          </cell>
          <cell r="O142"/>
          <cell r="P142"/>
          <cell r="Q142" t="str">
            <v>Construcción Del Centro De Protección Social Benjamín Correa Fernandez Municipio De Copacabana - Antioquia</v>
          </cell>
          <cell r="R142" t="str">
            <v>Social Comunitario</v>
          </cell>
          <cell r="S142"/>
          <cell r="T142"/>
          <cell r="U142"/>
          <cell r="V142" t="str">
            <v>Municipio</v>
          </cell>
          <cell r="W142" t="str">
            <v>Urbano</v>
          </cell>
          <cell r="X142" t="str">
            <v>Barrio La Azulita</v>
          </cell>
          <cell r="Y142"/>
          <cell r="Z142">
            <v>5106594341</v>
          </cell>
          <cell r="AA142"/>
          <cell r="AB142">
            <v>5106594341</v>
          </cell>
          <cell r="AC142"/>
          <cell r="AD142">
            <v>5106594341</v>
          </cell>
          <cell r="AE142">
            <v>312444746</v>
          </cell>
          <cell r="AF142"/>
          <cell r="AG142">
            <v>312444746</v>
          </cell>
          <cell r="AH142">
            <v>5419039087</v>
          </cell>
          <cell r="AI142">
            <v>0</v>
          </cell>
          <cell r="AJ142">
            <v>5419039087</v>
          </cell>
          <cell r="AK142">
            <v>0.5</v>
          </cell>
          <cell r="AL142"/>
          <cell r="AM142">
            <v>0.34179999999999999</v>
          </cell>
          <cell r="AN142">
            <v>0.25319999999999998</v>
          </cell>
          <cell r="AO142">
            <v>-8.8600000000000012E-2</v>
          </cell>
          <cell r="AP142" t="str">
            <v>Suspendido</v>
          </cell>
          <cell r="AQ142" t="e">
            <v>#REF!</v>
          </cell>
          <cell r="AR142" t="e">
            <v>#N/A</v>
          </cell>
          <cell r="AS142" t="str">
            <v>El 27/05/2022 se realizó reunión con el municipio, contratista, interventoría y supervisión de Prosperidad Social, con el propósito de realizar la presentación de la interventoría Consorcio Inter Infraestructura 2021.
El 1/06/2022 desde la supervisión del convenio se remite a la interventoría la documentación del convenio interadministrativo y los informes mensuales de la anterior interventoría (Consorcio Prosperidad Colombia CPC), información complementada por el apoyo técnico el 15/06/2022.
Se realizó reunión de seguimiento el 14/06/2022 entre interventoría, municipio y supervisión de Prosperidad Social con el propósito de realizar revisión a la documentación pendiente para el reinicio del proyecto.  Nuevamente se realizó reunión de seguimiento el 22/06/2022 y el 07 de julio de 2022, en esta ultima reunion el contratista no entregó el balance definitivo.
Finalmente se acordó que el plazo restante de ejecución del contrato de obra es de 170 días, el municipio de Copacabana el 13/07/2022 mediante comunicación con radicado No 9586 emitió oficio de incumplimiento al contratista por la No Entrega del balance presupuestal.</v>
          </cell>
          <cell r="AT142" t="str">
            <v>No Aplica</v>
          </cell>
          <cell r="AU142">
            <v>43371</v>
          </cell>
          <cell r="AV142"/>
          <cell r="AW142" t="e">
            <v>#REF!</v>
          </cell>
          <cell r="AX142"/>
          <cell r="AY142"/>
          <cell r="AZ142">
            <v>0</v>
          </cell>
          <cell r="BA142" t="str">
            <v>ADMINISTRATIVO (Suspensiones y vencimientos de Fiducias, Pólizas, Asignación de Interventoría)</v>
          </cell>
          <cell r="BB142" t="str">
            <v>3334,00 m2</v>
          </cell>
          <cell r="BC142"/>
          <cell r="BD142">
            <v>43411</v>
          </cell>
          <cell r="BE142" t="str">
            <v/>
          </cell>
          <cell r="BF142" t="str">
            <v/>
          </cell>
          <cell r="BG142">
            <v>80</v>
          </cell>
        </row>
        <row r="143">
          <cell r="C143" t="str">
            <v>20170324S8434-1</v>
          </cell>
          <cell r="D143" t="str">
            <v>Proyectos 2011 - 2020</v>
          </cell>
          <cell r="E143" t="str">
            <v>ANTES 2018</v>
          </cell>
          <cell r="F143" t="str">
            <v>VIGENTE</v>
          </cell>
          <cell r="G143"/>
          <cell r="H143" t="str">
            <v>Antioquia</v>
          </cell>
          <cell r="I143">
            <v>5212</v>
          </cell>
          <cell r="J143">
            <v>3</v>
          </cell>
          <cell r="K143" t="str">
            <v>Copacabana</v>
          </cell>
          <cell r="L143" t="str">
            <v>Copacabana-Antioquia</v>
          </cell>
          <cell r="M143">
            <v>324</v>
          </cell>
          <cell r="N143" t="str">
            <v>DPS 2017</v>
          </cell>
          <cell r="O143"/>
          <cell r="P143"/>
          <cell r="Q143" t="str">
            <v>Construcción Placa Polideportiva  Y Obras Complementarias Vereda Salado Del Municipio De Copacabana - Antioquia</v>
          </cell>
          <cell r="R143" t="str">
            <v>Espacio Público, Recreación Y Deporte</v>
          </cell>
          <cell r="S143"/>
          <cell r="T143"/>
          <cell r="U143"/>
          <cell r="V143" t="str">
            <v>Municipio</v>
          </cell>
          <cell r="W143"/>
          <cell r="X143" t="str">
            <v>Vereda El salado</v>
          </cell>
          <cell r="Y143"/>
          <cell r="Z143">
            <v>1177920127</v>
          </cell>
          <cell r="AA143"/>
          <cell r="AB143">
            <v>1177920127</v>
          </cell>
          <cell r="AC143"/>
          <cell r="AD143">
            <v>1177920127</v>
          </cell>
          <cell r="AE143">
            <v>117792013</v>
          </cell>
          <cell r="AF143"/>
          <cell r="AG143">
            <v>117792013</v>
          </cell>
          <cell r="AH143">
            <v>1295712140</v>
          </cell>
          <cell r="AI143">
            <v>0</v>
          </cell>
          <cell r="AJ143">
            <v>1295712140</v>
          </cell>
          <cell r="AK143">
            <v>1</v>
          </cell>
          <cell r="AL143"/>
          <cell r="AM143">
            <v>1</v>
          </cell>
          <cell r="AN143">
            <v>1</v>
          </cell>
          <cell r="AO143">
            <v>0</v>
          </cell>
          <cell r="AP143" t="str">
            <v>Entregado A Municipio</v>
          </cell>
          <cell r="AQ143" t="e">
            <v>#REF!</v>
          </cell>
          <cell r="AR143" t="e">
            <v>#N/A</v>
          </cell>
          <cell r="AS143" t="str">
            <v>PROYECTO ENTREGADO
Proyecto entregado al municipio, se realizó la Auditoria Visible 3 (AV3) el 10/12/2020.  Se cuenta con acta de entrega y compromiso de sostenibilidad.
El 22/11/2021 el apoyo técnico reitera a la interventoría, los pendientes por subsanar del informe final de Interventoría.</v>
          </cell>
          <cell r="AT143" t="str">
            <v>No Aplica</v>
          </cell>
          <cell r="AU143">
            <v>43605</v>
          </cell>
          <cell r="AV143">
            <v>43799</v>
          </cell>
          <cell r="AW143" t="e">
            <v>#REF!</v>
          </cell>
          <cell r="AX143"/>
          <cell r="AY143"/>
          <cell r="AZ143">
            <v>0</v>
          </cell>
          <cell r="BA143" t="str">
            <v>-</v>
          </cell>
          <cell r="BB143" t="str">
            <v>784,75 m2</v>
          </cell>
          <cell r="BC143"/>
          <cell r="BD143">
            <v>43692</v>
          </cell>
          <cell r="BE143">
            <v>43748</v>
          </cell>
          <cell r="BF143">
            <v>44175</v>
          </cell>
          <cell r="BG143">
            <v>1488</v>
          </cell>
        </row>
        <row r="144">
          <cell r="C144" t="str">
            <v>20090236S00032-1</v>
          </cell>
          <cell r="D144" t="str">
            <v>Proyectos 2011 - 2020</v>
          </cell>
          <cell r="E144" t="str">
            <v>No Aplica</v>
          </cell>
          <cell r="F144" t="str">
            <v>CERRADO</v>
          </cell>
          <cell r="G144"/>
          <cell r="H144" t="str">
            <v>Antioquia</v>
          </cell>
          <cell r="I144">
            <v>5237</v>
          </cell>
          <cell r="J144">
            <v>6</v>
          </cell>
          <cell r="K144" t="str">
            <v>Don Matias</v>
          </cell>
          <cell r="L144" t="str">
            <v>Don Matias-Antioquia</v>
          </cell>
          <cell r="M144" t="str">
            <v/>
          </cell>
          <cell r="N144" t="str">
            <v>Infraestructura</v>
          </cell>
          <cell r="O144"/>
          <cell r="P144"/>
          <cell r="Q144" t="str">
            <v>Convenio Interadministrativo Con El Municipio De Don Matias, Para La Aejecución Del Proyecto Adecuación De La Placa Polideportiva Y Construcción Cerramiento En La Institución Educativa Don Matias, Sede Luis Lopez De Mesa En El Municipio De Don Matias - Antioquia.</v>
          </cell>
          <cell r="R144" t="str">
            <v>Social Comunitario</v>
          </cell>
          <cell r="S144"/>
          <cell r="T144"/>
          <cell r="U144"/>
          <cell r="V144" t="str">
            <v>Municipio</v>
          </cell>
          <cell r="W144"/>
          <cell r="X144" t="str">
            <v/>
          </cell>
          <cell r="Y144"/>
          <cell r="Z144">
            <v>255000000</v>
          </cell>
          <cell r="AA144"/>
          <cell r="AB144">
            <v>255000000</v>
          </cell>
          <cell r="AC144"/>
          <cell r="AD144">
            <v>255000000</v>
          </cell>
          <cell r="AE144">
            <v>0</v>
          </cell>
          <cell r="AF144"/>
          <cell r="AG144">
            <v>0</v>
          </cell>
          <cell r="AH144">
            <v>255000000</v>
          </cell>
          <cell r="AI144">
            <v>0</v>
          </cell>
          <cell r="AJ144">
            <v>255000000</v>
          </cell>
          <cell r="AK144">
            <v>1</v>
          </cell>
          <cell r="AL144"/>
          <cell r="AM144">
            <v>1</v>
          </cell>
          <cell r="AN144">
            <v>1</v>
          </cell>
          <cell r="AO144">
            <v>0</v>
          </cell>
          <cell r="AP144" t="str">
            <v>Liquidado</v>
          </cell>
          <cell r="AQ144" t="e">
            <v>#REF!</v>
          </cell>
          <cell r="AR144" t="e">
            <v>#N/A</v>
          </cell>
          <cell r="AS144" t="str">
            <v>Entregado en 2010.</v>
          </cell>
          <cell r="AT144" t="str">
            <v>No Aplica</v>
          </cell>
          <cell r="AU144" t="str">
            <v/>
          </cell>
          <cell r="AV144">
            <v>40480</v>
          </cell>
          <cell r="AW144" t="e">
            <v>#REF!</v>
          </cell>
          <cell r="AX144"/>
          <cell r="AY144"/>
          <cell r="AZ144">
            <v>0</v>
          </cell>
          <cell r="BA144" t="str">
            <v>-</v>
          </cell>
          <cell r="BB144" t="str">
            <v/>
          </cell>
          <cell r="BC144"/>
          <cell r="BD144" t="str">
            <v/>
          </cell>
          <cell r="BE144" t="str">
            <v/>
          </cell>
          <cell r="BF144" t="str">
            <v/>
          </cell>
          <cell r="BG144" t="str">
            <v/>
          </cell>
        </row>
        <row r="145">
          <cell r="C145" t="str">
            <v>20170323S8524-1</v>
          </cell>
          <cell r="D145" t="str">
            <v>Proyectos 2011 - 2020</v>
          </cell>
          <cell r="E145" t="str">
            <v>ANTES 2018</v>
          </cell>
          <cell r="F145" t="str">
            <v>VIGENTE</v>
          </cell>
          <cell r="G145"/>
          <cell r="H145" t="str">
            <v>Antioquia</v>
          </cell>
          <cell r="I145">
            <v>5240</v>
          </cell>
          <cell r="J145">
            <v>6</v>
          </cell>
          <cell r="K145" t="str">
            <v>Ebejico</v>
          </cell>
          <cell r="L145" t="str">
            <v>Ebejico-Antioquia</v>
          </cell>
          <cell r="M145">
            <v>323</v>
          </cell>
          <cell r="N145" t="str">
            <v>DPS 2017</v>
          </cell>
          <cell r="O145"/>
          <cell r="P145"/>
          <cell r="Q145" t="str">
            <v>Construccion Escenarios Deportivo Fatima Municipio De Ebejico. Departamento De Antioquia.</v>
          </cell>
          <cell r="R145" t="str">
            <v>Espacio Público, Recreación Y Deporte</v>
          </cell>
          <cell r="S145"/>
          <cell r="T145"/>
          <cell r="U145"/>
          <cell r="V145" t="str">
            <v>Municipio</v>
          </cell>
          <cell r="W145" t="str">
            <v>Rural</v>
          </cell>
          <cell r="X145" t="str">
            <v>Vereda Fátima</v>
          </cell>
          <cell r="Y145"/>
          <cell r="Z145">
            <v>1000000000</v>
          </cell>
          <cell r="AA145"/>
          <cell r="AB145">
            <v>1000000000</v>
          </cell>
          <cell r="AC145"/>
          <cell r="AD145">
            <v>1000000000</v>
          </cell>
          <cell r="AE145">
            <v>100000000</v>
          </cell>
          <cell r="AF145"/>
          <cell r="AG145">
            <v>100000000</v>
          </cell>
          <cell r="AH145">
            <v>1100000000</v>
          </cell>
          <cell r="AI145">
            <v>0</v>
          </cell>
          <cell r="AJ145">
            <v>1100000000</v>
          </cell>
          <cell r="AK145">
            <v>1</v>
          </cell>
          <cell r="AL145"/>
          <cell r="AM145">
            <v>1</v>
          </cell>
          <cell r="AN145">
            <v>1</v>
          </cell>
          <cell r="AO145">
            <v>0</v>
          </cell>
          <cell r="AP145" t="str">
            <v>Entregado A Municipio</v>
          </cell>
          <cell r="AQ145" t="e">
            <v>#REF!</v>
          </cell>
          <cell r="AR145" t="e">
            <v>#N/A</v>
          </cell>
          <cell r="AS145" t="str">
            <v>Proyecto terminado y entregado al ET
Av2 y Av3 realizadas el 05-08-2021</v>
          </cell>
          <cell r="AT145" t="str">
            <v>No Aplica</v>
          </cell>
          <cell r="AU145">
            <v>43633</v>
          </cell>
          <cell r="AV145">
            <v>44055</v>
          </cell>
          <cell r="AW145" t="e">
            <v>#REF!</v>
          </cell>
          <cell r="AX145"/>
          <cell r="AY145"/>
          <cell r="AZ145">
            <v>0</v>
          </cell>
          <cell r="BA145" t="str">
            <v>-</v>
          </cell>
          <cell r="BB145" t="str">
            <v>901,00 m2</v>
          </cell>
          <cell r="BC145"/>
          <cell r="BD145">
            <v>43739</v>
          </cell>
          <cell r="BE145">
            <v>44413</v>
          </cell>
          <cell r="BF145">
            <v>44413</v>
          </cell>
          <cell r="BG145">
            <v>968</v>
          </cell>
        </row>
        <row r="146">
          <cell r="C146" t="str">
            <v>E-2020-2203-234867</v>
          </cell>
          <cell r="D146" t="str">
            <v>CV 001-2020</v>
          </cell>
          <cell r="E146" t="str">
            <v>2018-2022</v>
          </cell>
          <cell r="F146" t="str">
            <v>VIGENTE</v>
          </cell>
          <cell r="G146"/>
          <cell r="H146" t="str">
            <v>Antioquia</v>
          </cell>
          <cell r="I146"/>
          <cell r="J146"/>
          <cell r="K146" t="str">
            <v>Ebejico</v>
          </cell>
          <cell r="L146" t="str">
            <v>Ebejico-Antioquia</v>
          </cell>
          <cell r="M146" t="str">
            <v>618 FIP 2021</v>
          </cell>
          <cell r="N146" t="str">
            <v>DPS 2021</v>
          </cell>
          <cell r="O146">
            <v>44512</v>
          </cell>
          <cell r="P146">
            <v>44773</v>
          </cell>
          <cell r="Q146" t="str">
            <v>Mejoramiento Vía Terciaria Mediante La Construcción De La Placa Huella En El Corregimiento La Clara En El Municipio De Ebéjico - Antioquía</v>
          </cell>
          <cell r="R146" t="str">
            <v>Vias y Transporte</v>
          </cell>
          <cell r="S146" t="str">
            <v>Vias Rurales</v>
          </cell>
          <cell r="T146"/>
          <cell r="U146">
            <v>1</v>
          </cell>
          <cell r="V146"/>
          <cell r="W146"/>
          <cell r="X146"/>
          <cell r="Y146"/>
          <cell r="Z146">
            <v>1805043074</v>
          </cell>
          <cell r="AA146"/>
          <cell r="AB146">
            <v>1805043074</v>
          </cell>
          <cell r="AC146">
            <v>0</v>
          </cell>
          <cell r="AD146">
            <v>1805043074</v>
          </cell>
          <cell r="AE146"/>
          <cell r="AF146"/>
          <cell r="AG146">
            <v>0</v>
          </cell>
          <cell r="AH146">
            <v>1805043074</v>
          </cell>
          <cell r="AI146">
            <v>0</v>
          </cell>
          <cell r="AJ146">
            <v>1805043074</v>
          </cell>
          <cell r="AK146"/>
          <cell r="AL146"/>
          <cell r="AM146"/>
          <cell r="AN146"/>
          <cell r="AO146">
            <v>0</v>
          </cell>
          <cell r="AP146" t="str">
            <v>Adjudicado</v>
          </cell>
          <cell r="AQ146" t="e">
            <v>#REF!</v>
          </cell>
          <cell r="AR146" t="e">
            <v>#N/A</v>
          </cell>
          <cell r="AS146" t="str">
            <v>-</v>
          </cell>
          <cell r="AT146"/>
          <cell r="AU146" t="str">
            <v>-</v>
          </cell>
          <cell r="AV146" t="str">
            <v>-</v>
          </cell>
          <cell r="AW146" t="e">
            <v>#REF!</v>
          </cell>
          <cell r="AX146">
            <v>6</v>
          </cell>
          <cell r="AY146"/>
          <cell r="AZ146">
            <v>6</v>
          </cell>
          <cell r="BA146"/>
          <cell r="BB146" t="str">
            <v>1500 ML</v>
          </cell>
          <cell r="BC146"/>
          <cell r="BD146" t="str">
            <v>-</v>
          </cell>
          <cell r="BE146" t="str">
            <v>-</v>
          </cell>
          <cell r="BF146" t="str">
            <v>-</v>
          </cell>
          <cell r="BG146"/>
        </row>
        <row r="147">
          <cell r="C147" t="str">
            <v>MCH - 004</v>
          </cell>
          <cell r="D147" t="str">
            <v>Proyectos 2021 - 2022</v>
          </cell>
          <cell r="E147" t="str">
            <v>2018-2022</v>
          </cell>
          <cell r="F147" t="str">
            <v>VIGENTE</v>
          </cell>
          <cell r="G147"/>
          <cell r="H147" t="str">
            <v>Antioquia</v>
          </cell>
          <cell r="I147"/>
          <cell r="J147"/>
          <cell r="K147" t="str">
            <v>Ebejico</v>
          </cell>
          <cell r="L147" t="str">
            <v>Ebejico-Antioquia</v>
          </cell>
          <cell r="M147" t="str">
            <v>671 FIP 2021</v>
          </cell>
          <cell r="N147" t="str">
            <v>DPS 2021</v>
          </cell>
          <cell r="O147">
            <v>44512</v>
          </cell>
          <cell r="P147">
            <v>44773</v>
          </cell>
          <cell r="Q147" t="str">
            <v>Mejoramientos De Condiciones De Habitabilidad En El Municipio De Ebejico - Antioquia</v>
          </cell>
          <cell r="R147" t="str">
            <v>Habitat</v>
          </cell>
          <cell r="S147" t="str">
            <v>MCH</v>
          </cell>
          <cell r="T147"/>
          <cell r="U147">
            <v>1</v>
          </cell>
          <cell r="V147"/>
          <cell r="W147"/>
          <cell r="X147"/>
          <cell r="Y147"/>
          <cell r="Z147">
            <v>909090909.090909</v>
          </cell>
          <cell r="AA147"/>
          <cell r="AB147">
            <v>909090909.090909</v>
          </cell>
          <cell r="AC147">
            <v>0</v>
          </cell>
          <cell r="AD147">
            <v>909090909.090909</v>
          </cell>
          <cell r="AE147"/>
          <cell r="AF147"/>
          <cell r="AG147">
            <v>0</v>
          </cell>
          <cell r="AH147">
            <v>909090909.090909</v>
          </cell>
          <cell r="AI147">
            <v>0</v>
          </cell>
          <cell r="AJ147">
            <v>909090909.090909</v>
          </cell>
          <cell r="AK147"/>
          <cell r="AL147"/>
          <cell r="AM147"/>
          <cell r="AN147"/>
          <cell r="AO147">
            <v>0</v>
          </cell>
          <cell r="AP147" t="str">
            <v>En Ejecución</v>
          </cell>
          <cell r="AQ147" t="e">
            <v>#REF!</v>
          </cell>
          <cell r="AR147" t="str">
            <v>EN EJECUCIÓN - PRECONSTRUCCIÓN</v>
          </cell>
          <cell r="AS147" t="str">
            <v>-</v>
          </cell>
          <cell r="AT147"/>
          <cell r="AU147" t="str">
            <v>-</v>
          </cell>
          <cell r="AV147" t="str">
            <v>-</v>
          </cell>
          <cell r="AW147" t="e">
            <v>#REF!</v>
          </cell>
          <cell r="AX147"/>
          <cell r="AY147"/>
          <cell r="AZ147">
            <v>0</v>
          </cell>
          <cell r="BA147"/>
          <cell r="BB147" t="str">
            <v>- Viviendas</v>
          </cell>
          <cell r="BC147"/>
          <cell r="BD147" t="str">
            <v>-</v>
          </cell>
          <cell r="BE147" t="str">
            <v>-</v>
          </cell>
          <cell r="BF147" t="str">
            <v>-</v>
          </cell>
          <cell r="BG147"/>
        </row>
        <row r="148">
          <cell r="C148" t="str">
            <v>2014040S0175-1</v>
          </cell>
          <cell r="D148" t="str">
            <v>Proyectos 2011 - 2020</v>
          </cell>
          <cell r="E148" t="str">
            <v>No Aplica</v>
          </cell>
          <cell r="F148" t="str">
            <v>CERRADO</v>
          </cell>
          <cell r="G148" t="str">
            <v>B175</v>
          </cell>
          <cell r="H148" t="str">
            <v>Antioquia</v>
          </cell>
          <cell r="I148">
            <v>5250</v>
          </cell>
          <cell r="J148">
            <v>5</v>
          </cell>
          <cell r="K148" t="str">
            <v>El Bagre</v>
          </cell>
          <cell r="L148" t="str">
            <v>El Bagre-Antioquia</v>
          </cell>
          <cell r="M148">
            <v>40</v>
          </cell>
          <cell r="N148" t="str">
            <v>Fonade 2</v>
          </cell>
          <cell r="O148"/>
          <cell r="P148"/>
          <cell r="Q148" t="str">
            <v>Construccion Parques Infantiles En El Municipio Del Bagre - Antioquia</v>
          </cell>
          <cell r="R148" t="str">
            <v>Espacio Público, Recreación Y Deporte</v>
          </cell>
          <cell r="S148"/>
          <cell r="T148"/>
          <cell r="U148"/>
          <cell r="V148" t="str">
            <v>Fonade</v>
          </cell>
          <cell r="W148"/>
          <cell r="X148" t="str">
            <v/>
          </cell>
          <cell r="Y148"/>
          <cell r="Z148">
            <v>117600000</v>
          </cell>
          <cell r="AA148"/>
          <cell r="AB148">
            <v>117600000</v>
          </cell>
          <cell r="AC148"/>
          <cell r="AD148">
            <v>117600000</v>
          </cell>
          <cell r="AE148">
            <v>0</v>
          </cell>
          <cell r="AF148"/>
          <cell r="AG148">
            <v>0</v>
          </cell>
          <cell r="AH148">
            <v>117600000</v>
          </cell>
          <cell r="AI148">
            <v>0</v>
          </cell>
          <cell r="AJ148">
            <v>117600000</v>
          </cell>
          <cell r="AK148">
            <v>0.92</v>
          </cell>
          <cell r="AL148"/>
          <cell r="AM148">
            <v>1</v>
          </cell>
          <cell r="AN148">
            <v>1</v>
          </cell>
          <cell r="AO148">
            <v>0</v>
          </cell>
          <cell r="AP148" t="str">
            <v>Liquidado</v>
          </cell>
          <cell r="AQ148" t="e">
            <v>#REF!</v>
          </cell>
          <cell r="AR148" t="e">
            <v>#N/A</v>
          </cell>
          <cell r="AS148" t="str">
            <v xml:space="preserve">PROYECTO LIQUIDADO
Acta de liquidación del 29/09/2021
</v>
          </cell>
          <cell r="AT148" t="str">
            <v>No Aplica</v>
          </cell>
          <cell r="AU148">
            <v>42133</v>
          </cell>
          <cell r="AV148">
            <v>42433</v>
          </cell>
          <cell r="AW148" t="e">
            <v>#REF!</v>
          </cell>
          <cell r="AX148"/>
          <cell r="AY148"/>
          <cell r="AZ148">
            <v>0</v>
          </cell>
          <cell r="BA148" t="str">
            <v>-</v>
          </cell>
          <cell r="BB148" t="str">
            <v/>
          </cell>
          <cell r="BC148"/>
          <cell r="BD148">
            <v>42488</v>
          </cell>
          <cell r="BE148" t="str">
            <v/>
          </cell>
          <cell r="BF148">
            <v>42488</v>
          </cell>
          <cell r="BG148" t="str">
            <v/>
          </cell>
        </row>
        <row r="149">
          <cell r="C149" t="str">
            <v>20100027S00036-1</v>
          </cell>
          <cell r="D149" t="str">
            <v>Proyectos 2011 - 2020</v>
          </cell>
          <cell r="E149" t="str">
            <v>No Aplica</v>
          </cell>
          <cell r="F149" t="str">
            <v>CERRADO</v>
          </cell>
          <cell r="G149"/>
          <cell r="H149" t="str">
            <v>Antioquia</v>
          </cell>
          <cell r="I149">
            <v>5148</v>
          </cell>
          <cell r="J149">
            <v>4</v>
          </cell>
          <cell r="K149" t="str">
            <v>El Carmen De Viboral</v>
          </cell>
          <cell r="L149" t="str">
            <v>El Carmen De Viboral-Antioquia</v>
          </cell>
          <cell r="M149" t="str">
            <v/>
          </cell>
          <cell r="N149" t="str">
            <v>Infraestructura</v>
          </cell>
          <cell r="O149"/>
          <cell r="P149"/>
          <cell r="Q149" t="str">
            <v>Convenio Interadministrativo Entre Acción Social - Fip Y Gensa S.A. E.S.P. Para Aunar Esfuerzos Y Asi Gensa Preste El Apoyo Técnico Y Asesoria Para La Construcción De Cuatro Placas Deportivas En Cuatro Zonas Urbanas Y Rurales Deprimidas Del Municipio De El Carmen De Viboral - Antioquia.</v>
          </cell>
          <cell r="R149" t="str">
            <v>Espacio Público, Recreación Y Deporte</v>
          </cell>
          <cell r="S149"/>
          <cell r="T149"/>
          <cell r="U149"/>
          <cell r="V149" t="str">
            <v>Gestión Energetica S.A. - Gensa S.A. E.S.P.</v>
          </cell>
          <cell r="W149"/>
          <cell r="X149" t="str">
            <v/>
          </cell>
          <cell r="Y149"/>
          <cell r="Z149">
            <v>327500000</v>
          </cell>
          <cell r="AA149"/>
          <cell r="AB149">
            <v>327500000</v>
          </cell>
          <cell r="AC149"/>
          <cell r="AD149">
            <v>327500000</v>
          </cell>
          <cell r="AE149">
            <v>0</v>
          </cell>
          <cell r="AF149"/>
          <cell r="AG149">
            <v>0</v>
          </cell>
          <cell r="AH149">
            <v>327500000</v>
          </cell>
          <cell r="AI149">
            <v>0</v>
          </cell>
          <cell r="AJ149">
            <v>327500000</v>
          </cell>
          <cell r="AK149">
            <v>1</v>
          </cell>
          <cell r="AL149"/>
          <cell r="AM149">
            <v>1</v>
          </cell>
          <cell r="AN149">
            <v>1</v>
          </cell>
          <cell r="AO149">
            <v>0</v>
          </cell>
          <cell r="AP149" t="str">
            <v>Liquidado</v>
          </cell>
          <cell r="AQ149" t="e">
            <v>#REF!</v>
          </cell>
          <cell r="AR149" t="e">
            <v>#N/A</v>
          </cell>
          <cell r="AS149" t="str">
            <v>Entregado en 2012.</v>
          </cell>
          <cell r="AT149" t="str">
            <v>No Aplica</v>
          </cell>
          <cell r="AU149" t="str">
            <v/>
          </cell>
          <cell r="AV149">
            <v>40969</v>
          </cell>
          <cell r="AW149" t="e">
            <v>#REF!</v>
          </cell>
          <cell r="AX149"/>
          <cell r="AY149"/>
          <cell r="AZ149">
            <v>0</v>
          </cell>
          <cell r="BA149" t="str">
            <v>-</v>
          </cell>
          <cell r="BB149" t="str">
            <v/>
          </cell>
          <cell r="BC149"/>
          <cell r="BD149" t="str">
            <v/>
          </cell>
          <cell r="BE149" t="str">
            <v/>
          </cell>
          <cell r="BF149" t="str">
            <v/>
          </cell>
          <cell r="BG149" t="str">
            <v/>
          </cell>
        </row>
        <row r="150">
          <cell r="C150" t="str">
            <v>20140132V0009-1</v>
          </cell>
          <cell r="D150" t="str">
            <v>Proyectos 2011 - 2020</v>
          </cell>
          <cell r="E150" t="str">
            <v>No Aplica</v>
          </cell>
          <cell r="F150" t="str">
            <v>CERRADO</v>
          </cell>
          <cell r="G150"/>
          <cell r="H150" t="str">
            <v>Antioquia</v>
          </cell>
          <cell r="I150">
            <v>5148</v>
          </cell>
          <cell r="J150">
            <v>4</v>
          </cell>
          <cell r="K150" t="str">
            <v>El Carmen De Viboral</v>
          </cell>
          <cell r="L150" t="str">
            <v>El Carmen De Viboral-Antioquia</v>
          </cell>
          <cell r="M150">
            <v>132</v>
          </cell>
          <cell r="N150" t="str">
            <v>DPS 2014</v>
          </cell>
          <cell r="O150"/>
          <cell r="P150"/>
          <cell r="Q150" t="str">
            <v>Construcción Y Conformación De Vías Urbanas Y Obras De Urbanismo Complementarias Etapa 3 En El Municipio De El Carmen De Viboral - Antioquia</v>
          </cell>
          <cell r="R150" t="str">
            <v>Vías Urbanas</v>
          </cell>
          <cell r="S150"/>
          <cell r="T150"/>
          <cell r="U150"/>
          <cell r="V150" t="str">
            <v>Municipio</v>
          </cell>
          <cell r="W150"/>
          <cell r="X150" t="str">
            <v>BARRIOS: ASUN, EDÉN, SAN VICENTE, EL PROGRESO, JARDINES CAMPO ALEGRE</v>
          </cell>
          <cell r="Y150"/>
          <cell r="Z150">
            <v>1214953271</v>
          </cell>
          <cell r="AA150"/>
          <cell r="AB150">
            <v>1214953271</v>
          </cell>
          <cell r="AC150"/>
          <cell r="AD150">
            <v>1214953271</v>
          </cell>
          <cell r="AE150">
            <v>121495327</v>
          </cell>
          <cell r="AF150"/>
          <cell r="AG150">
            <v>121495327</v>
          </cell>
          <cell r="AH150">
            <v>1336448598</v>
          </cell>
          <cell r="AI150">
            <v>0</v>
          </cell>
          <cell r="AJ150">
            <v>1336448598</v>
          </cell>
          <cell r="AK150">
            <v>1</v>
          </cell>
          <cell r="AL150"/>
          <cell r="AM150">
            <v>1</v>
          </cell>
          <cell r="AN150">
            <v>1</v>
          </cell>
          <cell r="AO150">
            <v>0</v>
          </cell>
          <cell r="AP150" t="str">
            <v>Cerrado</v>
          </cell>
          <cell r="AQ150" t="e">
            <v>#REF!</v>
          </cell>
          <cell r="AR150" t="e">
            <v>#N/A</v>
          </cell>
          <cell r="AS150" t="str">
            <v>Acta de cierre de expediente 05 de mayo 2022.</v>
          </cell>
          <cell r="AT150" t="str">
            <v>No Aplica</v>
          </cell>
          <cell r="AU150">
            <v>42332</v>
          </cell>
          <cell r="AV150">
            <v>42596</v>
          </cell>
          <cell r="AW150" t="e">
            <v>#REF!</v>
          </cell>
          <cell r="AX150"/>
          <cell r="AY150"/>
          <cell r="AZ150">
            <v>0</v>
          </cell>
          <cell r="BA150" t="str">
            <v>-</v>
          </cell>
          <cell r="BB150" t="str">
            <v>0,66 Km</v>
          </cell>
          <cell r="BC150"/>
          <cell r="BD150">
            <v>42418</v>
          </cell>
          <cell r="BE150">
            <v>42495</v>
          </cell>
          <cell r="BF150">
            <v>42643</v>
          </cell>
          <cell r="BG150">
            <v>2082</v>
          </cell>
        </row>
        <row r="151">
          <cell r="C151" t="str">
            <v>20170369S9678-1</v>
          </cell>
          <cell r="D151" t="str">
            <v>Proyectos 2011 - 2020</v>
          </cell>
          <cell r="E151" t="str">
            <v>ANTES 2018</v>
          </cell>
          <cell r="F151" t="str">
            <v>VIGENTE</v>
          </cell>
          <cell r="G151"/>
          <cell r="H151" t="str">
            <v>Antioquia</v>
          </cell>
          <cell r="I151">
            <v>5148</v>
          </cell>
          <cell r="J151">
            <v>4</v>
          </cell>
          <cell r="K151" t="str">
            <v>El Carmen De Viboral</v>
          </cell>
          <cell r="L151" t="str">
            <v>El Carmen De Viboral-Antioquia</v>
          </cell>
          <cell r="M151">
            <v>369</v>
          </cell>
          <cell r="N151" t="str">
            <v>DPS 2017</v>
          </cell>
          <cell r="O151"/>
          <cell r="P151"/>
          <cell r="Q151" t="str">
            <v>Intervención Integral Unidad Deportiva Sur, Mediante Adecuación De Placa Deportiva Y Cancha De Futbol En El Municipio De El Carmen De Viboral - Antioquia</v>
          </cell>
          <cell r="R151" t="str">
            <v>Espacio Público, Recreación Y Deporte</v>
          </cell>
          <cell r="S151"/>
          <cell r="T151"/>
          <cell r="U151"/>
          <cell r="V151" t="str">
            <v>Municipio</v>
          </cell>
          <cell r="W151"/>
          <cell r="X151" t="str">
            <v>Calle 13 con Carrera 30</v>
          </cell>
          <cell r="Y151"/>
          <cell r="Z151">
            <v>2351851853</v>
          </cell>
          <cell r="AA151"/>
          <cell r="AB151">
            <v>2351851853</v>
          </cell>
          <cell r="AC151"/>
          <cell r="AD151">
            <v>2351851853</v>
          </cell>
          <cell r="AE151">
            <v>263174403.30000001</v>
          </cell>
          <cell r="AF151"/>
          <cell r="AG151">
            <v>263174403.30000001</v>
          </cell>
          <cell r="AH151">
            <v>2615026256.3000002</v>
          </cell>
          <cell r="AI151">
            <v>0</v>
          </cell>
          <cell r="AJ151">
            <v>2615026256.3000002</v>
          </cell>
          <cell r="AK151">
            <v>1</v>
          </cell>
          <cell r="AL151"/>
          <cell r="AM151">
            <v>1</v>
          </cell>
          <cell r="AN151">
            <v>1</v>
          </cell>
          <cell r="AO151">
            <v>0</v>
          </cell>
          <cell r="AP151" t="str">
            <v>Entregado A Municipio</v>
          </cell>
          <cell r="AQ151" t="e">
            <v>#REF!</v>
          </cell>
          <cell r="AR151" t="e">
            <v>#N/A</v>
          </cell>
          <cell r="AS151" t="str">
            <v>PROYECTO ENTREGADO 
Proyecto entregado al municipio, se realizó Auditoria Visible 3 el 12/06/2020, se cuenta con acta de entrega y compromiso de sostenibilidad.
El 11/11/2021 con las subsanaciones presentadas por la interventoría se aprueba por parte de la supervisión el informe final mediante certificado de entrega y suficiencia.</v>
          </cell>
          <cell r="AT151" t="str">
            <v>No Aplica</v>
          </cell>
          <cell r="AU151">
            <v>43605</v>
          </cell>
          <cell r="AV151">
            <v>43880</v>
          </cell>
          <cell r="AW151" t="e">
            <v>#REF!</v>
          </cell>
          <cell r="AX151"/>
          <cell r="AY151"/>
          <cell r="AZ151">
            <v>0</v>
          </cell>
          <cell r="BA151" t="str">
            <v>-</v>
          </cell>
          <cell r="BB151" t="str">
            <v>5400,00 m2</v>
          </cell>
          <cell r="BC151"/>
          <cell r="BD151">
            <v>43693</v>
          </cell>
          <cell r="BE151">
            <v>44024</v>
          </cell>
          <cell r="BF151">
            <v>43994</v>
          </cell>
          <cell r="BG151">
            <v>500</v>
          </cell>
        </row>
        <row r="152">
          <cell r="C152" t="str">
            <v>E-2020-2203-252950</v>
          </cell>
          <cell r="D152" t="str">
            <v>CV 001-2020</v>
          </cell>
          <cell r="E152" t="str">
            <v>2018-2022</v>
          </cell>
          <cell r="F152" t="str">
            <v>VIGENTE</v>
          </cell>
          <cell r="G152"/>
          <cell r="H152" t="str">
            <v>Antioquia</v>
          </cell>
          <cell r="I152"/>
          <cell r="J152"/>
          <cell r="K152" t="str">
            <v>El Carmen De Viboral</v>
          </cell>
          <cell r="L152" t="str">
            <v>El Carmen De Viboral-Antioquia</v>
          </cell>
          <cell r="M152" t="str">
            <v>610 FIP 2021</v>
          </cell>
          <cell r="N152" t="str">
            <v>DPS 2021</v>
          </cell>
          <cell r="O152">
            <v>44512</v>
          </cell>
          <cell r="P152">
            <v>44773</v>
          </cell>
          <cell r="Q152" t="str">
            <v>Plaza De Mercado Municipio El Carmen De Viboral - Antioquía</v>
          </cell>
          <cell r="R152" t="str">
            <v>Social Comunitario</v>
          </cell>
          <cell r="S152" t="str">
            <v>Plaza de Mercado</v>
          </cell>
          <cell r="T152"/>
          <cell r="U152">
            <v>1</v>
          </cell>
          <cell r="V152"/>
          <cell r="W152"/>
          <cell r="X152"/>
          <cell r="Y152"/>
          <cell r="Z152">
            <v>2624135504</v>
          </cell>
          <cell r="AA152"/>
          <cell r="AB152">
            <v>2624135504</v>
          </cell>
          <cell r="AC152">
            <v>0</v>
          </cell>
          <cell r="AD152">
            <v>2624135504</v>
          </cell>
          <cell r="AE152"/>
          <cell r="AF152"/>
          <cell r="AG152">
            <v>0</v>
          </cell>
          <cell r="AH152">
            <v>2624135504</v>
          </cell>
          <cell r="AI152">
            <v>0</v>
          </cell>
          <cell r="AJ152">
            <v>2624135504</v>
          </cell>
          <cell r="AK152"/>
          <cell r="AL152"/>
          <cell r="AM152"/>
          <cell r="AN152"/>
          <cell r="AO152">
            <v>0</v>
          </cell>
          <cell r="AP152" t="str">
            <v>Adjudicado</v>
          </cell>
          <cell r="AQ152" t="e">
            <v>#REF!</v>
          </cell>
          <cell r="AR152" t="e">
            <v>#N/A</v>
          </cell>
          <cell r="AS152" t="str">
            <v>-</v>
          </cell>
          <cell r="AT152"/>
          <cell r="AU152" t="str">
            <v>-</v>
          </cell>
          <cell r="AV152" t="str">
            <v>-</v>
          </cell>
          <cell r="AW152" t="e">
            <v>#REF!</v>
          </cell>
          <cell r="AX152">
            <v>9</v>
          </cell>
          <cell r="AY152"/>
          <cell r="AZ152">
            <v>9</v>
          </cell>
          <cell r="BA152"/>
          <cell r="BB152" t="str">
            <v>650 M2</v>
          </cell>
          <cell r="BC152"/>
          <cell r="BD152" t="str">
            <v>-</v>
          </cell>
          <cell r="BE152" t="str">
            <v>-</v>
          </cell>
          <cell r="BF152" t="str">
            <v>-</v>
          </cell>
          <cell r="BG152"/>
        </row>
        <row r="153">
          <cell r="C153" t="str">
            <v>20170663M9113-1</v>
          </cell>
          <cell r="D153" t="str">
            <v>Proyectos 2011 - 2020</v>
          </cell>
          <cell r="E153" t="str">
            <v>No Aplica</v>
          </cell>
          <cell r="F153" t="str">
            <v>CERRADO</v>
          </cell>
          <cell r="G153"/>
          <cell r="H153" t="str">
            <v>Antioquia</v>
          </cell>
          <cell r="I153">
            <v>5541</v>
          </cell>
          <cell r="J153">
            <v>6</v>
          </cell>
          <cell r="K153" t="str">
            <v>El Peñol</v>
          </cell>
          <cell r="L153" t="str">
            <v>El Peñol-Antioquia</v>
          </cell>
          <cell r="M153">
            <v>663</v>
          </cell>
          <cell r="N153" t="str">
            <v>DPS 2017</v>
          </cell>
          <cell r="O153"/>
          <cell r="P153"/>
          <cell r="Q153" t="str">
            <v>Mejoramiento De Condiciones De Vivienda</v>
          </cell>
          <cell r="R153" t="str">
            <v>Mejoramiento Condiciones de Habitabilidad</v>
          </cell>
          <cell r="S153"/>
          <cell r="T153"/>
          <cell r="U153"/>
          <cell r="V153" t="str">
            <v>Municipio</v>
          </cell>
          <cell r="W153" t="str">
            <v>Urbano y Rural</v>
          </cell>
          <cell r="X153" t="str">
            <v/>
          </cell>
          <cell r="Y153"/>
          <cell r="Z153">
            <v>508474577</v>
          </cell>
          <cell r="AA153"/>
          <cell r="AB153">
            <v>508474577</v>
          </cell>
          <cell r="AC153"/>
          <cell r="AD153">
            <v>508474577</v>
          </cell>
          <cell r="AE153">
            <v>50847457.700000003</v>
          </cell>
          <cell r="AF153"/>
          <cell r="AG153">
            <v>50847457.700000003</v>
          </cell>
          <cell r="AH153">
            <v>559322034.70000005</v>
          </cell>
          <cell r="AI153">
            <v>0</v>
          </cell>
          <cell r="AJ153">
            <v>559322034.70000005</v>
          </cell>
          <cell r="AK153">
            <v>1</v>
          </cell>
          <cell r="AL153"/>
          <cell r="AM153">
            <v>1</v>
          </cell>
          <cell r="AN153">
            <v>1</v>
          </cell>
          <cell r="AO153">
            <v>0</v>
          </cell>
          <cell r="AP153" t="str">
            <v>Liquidado</v>
          </cell>
          <cell r="AQ153" t="e">
            <v>#REF!</v>
          </cell>
          <cell r="AR153" t="str">
            <v>TERMINADO</v>
          </cell>
          <cell r="AS153" t="str">
            <v>Terminado y Entregado. Se realiza AV3 el día 30 de diciembre de 2020, en la cual se suscribió el Acta de Cierre del Convenio.</v>
          </cell>
          <cell r="AT153">
            <v>43620</v>
          </cell>
          <cell r="AU153">
            <v>44025</v>
          </cell>
          <cell r="AV153">
            <v>44175</v>
          </cell>
          <cell r="AW153" t="e">
            <v>#REF!</v>
          </cell>
          <cell r="AX153"/>
          <cell r="AY153"/>
          <cell r="AZ153">
            <v>0</v>
          </cell>
          <cell r="BA153" t="str">
            <v>-</v>
          </cell>
          <cell r="BB153" t="str">
            <v>37  Viviendas</v>
          </cell>
          <cell r="BC153"/>
          <cell r="BD153">
            <v>44085</v>
          </cell>
          <cell r="BE153">
            <v>44195</v>
          </cell>
          <cell r="BF153">
            <v>44195</v>
          </cell>
          <cell r="BG153">
            <v>133.20000000000002</v>
          </cell>
        </row>
        <row r="154">
          <cell r="C154" t="str">
            <v>20170361S10324-1</v>
          </cell>
          <cell r="D154" t="str">
            <v>Proyectos 2011 - 2020</v>
          </cell>
          <cell r="E154" t="str">
            <v>ANTES 2018</v>
          </cell>
          <cell r="F154" t="str">
            <v>VIGENTE</v>
          </cell>
          <cell r="G154"/>
          <cell r="H154" t="str">
            <v>Antioquia</v>
          </cell>
          <cell r="I154">
            <v>5607</v>
          </cell>
          <cell r="J154">
            <v>4</v>
          </cell>
          <cell r="K154" t="str">
            <v>El Retiro</v>
          </cell>
          <cell r="L154" t="str">
            <v>El Retiro-Antioquia</v>
          </cell>
          <cell r="M154">
            <v>361</v>
          </cell>
          <cell r="N154" t="str">
            <v>DPS 2017</v>
          </cell>
          <cell r="O154"/>
          <cell r="P154"/>
          <cell r="Q154" t="str">
            <v>Construccion Escenario Deportivo Vereda El Salado Municipio El Retiro - Antioquia</v>
          </cell>
          <cell r="R154" t="str">
            <v>Espacio Público, Recreación Y Deporte</v>
          </cell>
          <cell r="S154"/>
          <cell r="T154"/>
          <cell r="U154"/>
          <cell r="V154" t="str">
            <v>Municipio</v>
          </cell>
          <cell r="W154" t="str">
            <v>Rural</v>
          </cell>
          <cell r="X154" t="str">
            <v>Vereda Los Salados</v>
          </cell>
          <cell r="Y154"/>
          <cell r="Z154">
            <v>1000152647</v>
          </cell>
          <cell r="AA154"/>
          <cell r="AB154">
            <v>1000152647</v>
          </cell>
          <cell r="AC154"/>
          <cell r="AD154">
            <v>1000152647</v>
          </cell>
          <cell r="AE154">
            <v>100015264.7</v>
          </cell>
          <cell r="AF154"/>
          <cell r="AG154">
            <v>100015264.7</v>
          </cell>
          <cell r="AH154">
            <v>1100167911.7</v>
          </cell>
          <cell r="AI154">
            <v>0</v>
          </cell>
          <cell r="AJ154">
            <v>1100167911.7</v>
          </cell>
          <cell r="AK154">
            <v>1</v>
          </cell>
          <cell r="AL154"/>
          <cell r="AM154">
            <v>1</v>
          </cell>
          <cell r="AN154">
            <v>1</v>
          </cell>
          <cell r="AO154">
            <v>0</v>
          </cell>
          <cell r="AP154" t="str">
            <v>Entregado A Municipio</v>
          </cell>
          <cell r="AQ154" t="e">
            <v>#REF!</v>
          </cell>
          <cell r="AR154" t="e">
            <v>#N/A</v>
          </cell>
          <cell r="AS154" t="str">
            <v>El 20/10/2021 se realiza las Auditorías Visibles 2 y 3 del convenio, y se entrega el proyecto al municipio mediante acta de entrega y compromiso de sostenibilidad.
El 14/02/2022 el apoyo técnico reitera a la interventoría, los pendientes por subsanar del informe final de Interventoria.</v>
          </cell>
          <cell r="AT154" t="str">
            <v>No Aplica</v>
          </cell>
          <cell r="AU154">
            <v>43654</v>
          </cell>
          <cell r="AV154">
            <v>44130</v>
          </cell>
          <cell r="AW154" t="e">
            <v>#REF!</v>
          </cell>
          <cell r="AX154"/>
          <cell r="AY154"/>
          <cell r="AZ154">
            <v>0</v>
          </cell>
          <cell r="BA154" t="str">
            <v>-</v>
          </cell>
          <cell r="BB154" t="str">
            <v>800,00 m2</v>
          </cell>
          <cell r="BC154"/>
          <cell r="BD154">
            <v>43742</v>
          </cell>
          <cell r="BE154">
            <v>44489</v>
          </cell>
          <cell r="BF154">
            <v>44489</v>
          </cell>
          <cell r="BG154">
            <v>427</v>
          </cell>
        </row>
        <row r="155">
          <cell r="C155" t="str">
            <v>MCH - 005</v>
          </cell>
          <cell r="D155" t="str">
            <v>Proyectos 2021 - 2022</v>
          </cell>
          <cell r="E155" t="str">
            <v>2018-2022</v>
          </cell>
          <cell r="F155" t="str">
            <v>VIGENTE</v>
          </cell>
          <cell r="G155"/>
          <cell r="H155" t="str">
            <v>Antioquia</v>
          </cell>
          <cell r="I155"/>
          <cell r="J155"/>
          <cell r="K155" t="str">
            <v>El Retiro</v>
          </cell>
          <cell r="L155" t="str">
            <v>El Retiro-Antioquia</v>
          </cell>
          <cell r="M155" t="str">
            <v>671 FIP 2021</v>
          </cell>
          <cell r="N155" t="str">
            <v>DPS 2021</v>
          </cell>
          <cell r="O155">
            <v>44512</v>
          </cell>
          <cell r="P155">
            <v>44773</v>
          </cell>
          <cell r="Q155" t="str">
            <v>Mejoramientos De Condiciones De Habitabilidad En El Municipio De El Retiro - Antioquia</v>
          </cell>
          <cell r="R155" t="str">
            <v>Habitat</v>
          </cell>
          <cell r="S155" t="str">
            <v>MCH</v>
          </cell>
          <cell r="T155"/>
          <cell r="U155">
            <v>1</v>
          </cell>
          <cell r="V155"/>
          <cell r="W155"/>
          <cell r="X155"/>
          <cell r="Y155"/>
          <cell r="Z155">
            <v>909090909.090909</v>
          </cell>
          <cell r="AA155"/>
          <cell r="AB155">
            <v>909090909.090909</v>
          </cell>
          <cell r="AC155">
            <v>0</v>
          </cell>
          <cell r="AD155">
            <v>909090909.090909</v>
          </cell>
          <cell r="AE155"/>
          <cell r="AF155"/>
          <cell r="AG155">
            <v>0</v>
          </cell>
          <cell r="AH155">
            <v>909090909.090909</v>
          </cell>
          <cell r="AI155">
            <v>0</v>
          </cell>
          <cell r="AJ155">
            <v>909090909.090909</v>
          </cell>
          <cell r="AK155"/>
          <cell r="AL155"/>
          <cell r="AM155"/>
          <cell r="AN155"/>
          <cell r="AO155">
            <v>0</v>
          </cell>
          <cell r="AP155" t="str">
            <v>En Ejecución</v>
          </cell>
          <cell r="AQ155" t="e">
            <v>#REF!</v>
          </cell>
          <cell r="AR155" t="str">
            <v>EN EJECUCIÓN - PRECONSTRUCCIÓN</v>
          </cell>
          <cell r="AS155" t="str">
            <v>-</v>
          </cell>
          <cell r="AT155"/>
          <cell r="AU155" t="str">
            <v>-</v>
          </cell>
          <cell r="AV155" t="str">
            <v>-</v>
          </cell>
          <cell r="AW155" t="e">
            <v>#REF!</v>
          </cell>
          <cell r="AX155"/>
          <cell r="AY155"/>
          <cell r="AZ155">
            <v>0</v>
          </cell>
          <cell r="BA155"/>
          <cell r="BB155" t="str">
            <v>- Viviendas</v>
          </cell>
          <cell r="BC155"/>
          <cell r="BD155" t="str">
            <v>-</v>
          </cell>
          <cell r="BE155" t="str">
            <v>-</v>
          </cell>
          <cell r="BF155" t="str">
            <v>-</v>
          </cell>
          <cell r="BG155"/>
        </row>
        <row r="156">
          <cell r="C156" t="str">
            <v>20140121V0010-1</v>
          </cell>
          <cell r="D156" t="str">
            <v>Proyectos 2011 - 2020</v>
          </cell>
          <cell r="E156" t="str">
            <v>No Aplica</v>
          </cell>
          <cell r="F156" t="str">
            <v>CERRADO</v>
          </cell>
          <cell r="G156"/>
          <cell r="H156" t="str">
            <v>Antioquia</v>
          </cell>
          <cell r="I156">
            <v>5697</v>
          </cell>
          <cell r="J156">
            <v>6</v>
          </cell>
          <cell r="K156" t="str">
            <v>El Santuario</v>
          </cell>
          <cell r="L156" t="str">
            <v>El Santuario-Antioquia</v>
          </cell>
          <cell r="M156">
            <v>121</v>
          </cell>
          <cell r="N156" t="str">
            <v>DPS 2014</v>
          </cell>
          <cell r="O156"/>
          <cell r="P156"/>
          <cell r="Q156" t="str">
            <v>Construcción De Placa Huella En 10 Veredas Del Municipio De El Santuario - Antioquia</v>
          </cell>
          <cell r="R156" t="str">
            <v>Vías Red Terciaria</v>
          </cell>
          <cell r="S156"/>
          <cell r="T156"/>
          <cell r="U156"/>
          <cell r="V156" t="str">
            <v>Municipio</v>
          </cell>
          <cell r="W156"/>
          <cell r="X156" t="str">
            <v>VEREDAS: CAMPO ALEGRE, LAS LAJAS, MORRITOS, PALMARCITO, SEÑOR CAIDO, LA PRIMAVERA, EL CARMELO, LA AURORA, LAS PALMAS, PORTACHUELO</v>
          </cell>
          <cell r="Y156"/>
          <cell r="Z156">
            <v>1267446159</v>
          </cell>
          <cell r="AA156"/>
          <cell r="AB156">
            <v>1267446159</v>
          </cell>
          <cell r="AC156"/>
          <cell r="AD156">
            <v>1267446159</v>
          </cell>
          <cell r="AE156">
            <v>126744616</v>
          </cell>
          <cell r="AF156"/>
          <cell r="AG156">
            <v>126744616</v>
          </cell>
          <cell r="AH156">
            <v>1394190775</v>
          </cell>
          <cell r="AI156">
            <v>0</v>
          </cell>
          <cell r="AJ156">
            <v>1394190775</v>
          </cell>
          <cell r="AK156">
            <v>0.99950000000000006</v>
          </cell>
          <cell r="AL156"/>
          <cell r="AM156">
            <v>1</v>
          </cell>
          <cell r="AN156">
            <v>1</v>
          </cell>
          <cell r="AO156">
            <v>0</v>
          </cell>
          <cell r="AP156" t="str">
            <v>Liquidado</v>
          </cell>
          <cell r="AQ156" t="e">
            <v>#REF!</v>
          </cell>
          <cell r="AR156" t="e">
            <v>#N/A</v>
          </cell>
          <cell r="AS156" t="str">
            <v>PROYECTO LIQUIDADO
Acta de Liquidación del 3 de junio de 2020.</v>
          </cell>
          <cell r="AT156" t="str">
            <v>No Aplica</v>
          </cell>
          <cell r="AU156">
            <v>42979</v>
          </cell>
          <cell r="AV156">
            <v>43131</v>
          </cell>
          <cell r="AW156" t="e">
            <v>#REF!</v>
          </cell>
          <cell r="AX156"/>
          <cell r="AY156"/>
          <cell r="AZ156">
            <v>0</v>
          </cell>
          <cell r="BA156" t="str">
            <v>-</v>
          </cell>
          <cell r="BB156" t="str">
            <v>1,265 Km</v>
          </cell>
          <cell r="BC156"/>
          <cell r="BD156">
            <v>43041</v>
          </cell>
          <cell r="BE156">
            <v>43076</v>
          </cell>
          <cell r="BF156">
            <v>43195</v>
          </cell>
          <cell r="BG156">
            <v>3896</v>
          </cell>
        </row>
        <row r="157">
          <cell r="C157" t="str">
            <v>20150190V3108-1</v>
          </cell>
          <cell r="D157" t="str">
            <v>Proyectos 2011 - 2020</v>
          </cell>
          <cell r="E157" t="str">
            <v>No Aplica</v>
          </cell>
          <cell r="F157" t="str">
            <v>CERRADO</v>
          </cell>
          <cell r="G157"/>
          <cell r="H157" t="str">
            <v>Antioquia</v>
          </cell>
          <cell r="I157">
            <v>5697</v>
          </cell>
          <cell r="J157">
            <v>6</v>
          </cell>
          <cell r="K157" t="str">
            <v>El Santuario</v>
          </cell>
          <cell r="L157" t="str">
            <v>El Santuario-Antioquia</v>
          </cell>
          <cell r="M157">
            <v>190</v>
          </cell>
          <cell r="N157" t="str">
            <v>DPS 2015</v>
          </cell>
          <cell r="O157"/>
          <cell r="P157"/>
          <cell r="Q157" t="str">
            <v>Construcción De Placa Huellas Del Municipio De El Santuario - Antioquia</v>
          </cell>
          <cell r="R157" t="str">
            <v>Vías Red Terciaria</v>
          </cell>
          <cell r="S157"/>
          <cell r="T157"/>
          <cell r="U157"/>
          <cell r="V157" t="str">
            <v>Municipio</v>
          </cell>
          <cell r="W157"/>
          <cell r="X157" t="str">
            <v xml:space="preserve">Veredas: Aldaba Arriva,Bodeguitas,La Aurora,La Cuchilla, La Floresta, Las Palmas y La Serrania </v>
          </cell>
          <cell r="Y157"/>
          <cell r="Z157">
            <v>1530308397</v>
          </cell>
          <cell r="AA157"/>
          <cell r="AB157">
            <v>1530308397</v>
          </cell>
          <cell r="AC157"/>
          <cell r="AD157">
            <v>1530308397</v>
          </cell>
          <cell r="AE157">
            <v>160421652</v>
          </cell>
          <cell r="AF157"/>
          <cell r="AG157">
            <v>160421652</v>
          </cell>
          <cell r="AH157">
            <v>1690730049</v>
          </cell>
          <cell r="AI157">
            <v>0</v>
          </cell>
          <cell r="AJ157">
            <v>1690730049</v>
          </cell>
          <cell r="AK157">
            <v>0.95389999999999997</v>
          </cell>
          <cell r="AL157"/>
          <cell r="AM157">
            <v>1</v>
          </cell>
          <cell r="AN157">
            <v>1</v>
          </cell>
          <cell r="AO157">
            <v>0</v>
          </cell>
          <cell r="AP157" t="str">
            <v>Liquidado</v>
          </cell>
          <cell r="AQ157" t="e">
            <v>#REF!</v>
          </cell>
          <cell r="AR157" t="e">
            <v>#N/A</v>
          </cell>
          <cell r="AS157" t="str">
            <v xml:space="preserve">PROYECTO LIQUIDADO
Acta de Liquidación del 09 de abril de 2021
</v>
          </cell>
          <cell r="AT157" t="str">
            <v>No Aplica</v>
          </cell>
          <cell r="AU157">
            <v>42843</v>
          </cell>
          <cell r="AV157">
            <v>42995</v>
          </cell>
          <cell r="AW157" t="e">
            <v>#REF!</v>
          </cell>
          <cell r="AX157"/>
          <cell r="AY157"/>
          <cell r="AZ157">
            <v>0</v>
          </cell>
          <cell r="BA157" t="str">
            <v>-</v>
          </cell>
          <cell r="BB157" t="str">
            <v>1889 ml</v>
          </cell>
          <cell r="BC157"/>
          <cell r="BD157">
            <v>42866</v>
          </cell>
          <cell r="BE157">
            <v>42977</v>
          </cell>
          <cell r="BF157">
            <v>43061</v>
          </cell>
          <cell r="BG157">
            <v>2889</v>
          </cell>
        </row>
        <row r="158">
          <cell r="C158" t="str">
            <v>20170360S8391-1</v>
          </cell>
          <cell r="D158" t="str">
            <v>Proyectos 2011 - 2020</v>
          </cell>
          <cell r="E158" t="str">
            <v>ANTES 2018</v>
          </cell>
          <cell r="F158" t="str">
            <v>VIGENTE</v>
          </cell>
          <cell r="G158"/>
          <cell r="H158" t="str">
            <v>Antioquia</v>
          </cell>
          <cell r="I158">
            <v>5697</v>
          </cell>
          <cell r="J158">
            <v>6</v>
          </cell>
          <cell r="K158" t="str">
            <v>El Santuario</v>
          </cell>
          <cell r="L158" t="str">
            <v>El Santuario-Antioquia</v>
          </cell>
          <cell r="M158">
            <v>360</v>
          </cell>
          <cell r="N158" t="str">
            <v>DPS 2017</v>
          </cell>
          <cell r="O158"/>
          <cell r="P158"/>
          <cell r="Q158" t="str">
            <v>Reestructuración De Equipamiento Deportivo Jose Maria Cordoba En El Municipio De El Santuario – Antioquia</v>
          </cell>
          <cell r="R158" t="str">
            <v>Espacio Público, Recreación Y Deporte</v>
          </cell>
          <cell r="S158"/>
          <cell r="T158"/>
          <cell r="U158"/>
          <cell r="V158" t="str">
            <v>Municipio</v>
          </cell>
          <cell r="W158"/>
          <cell r="X158" t="str">
            <v>Las Lajas</v>
          </cell>
          <cell r="Y158"/>
          <cell r="Z158">
            <v>827786173</v>
          </cell>
          <cell r="AA158"/>
          <cell r="AB158">
            <v>827786173</v>
          </cell>
          <cell r="AC158"/>
          <cell r="AD158">
            <v>827786173</v>
          </cell>
          <cell r="AE158">
            <v>101854893.3</v>
          </cell>
          <cell r="AF158"/>
          <cell r="AG158">
            <v>101854893.3</v>
          </cell>
          <cell r="AH158">
            <v>929641066.29999995</v>
          </cell>
          <cell r="AI158">
            <v>0</v>
          </cell>
          <cell r="AJ158">
            <v>929641066.29999995</v>
          </cell>
          <cell r="AK158">
            <v>1</v>
          </cell>
          <cell r="AL158"/>
          <cell r="AM158">
            <v>1</v>
          </cell>
          <cell r="AN158">
            <v>1</v>
          </cell>
          <cell r="AO158">
            <v>0</v>
          </cell>
          <cell r="AP158" t="str">
            <v>Entregado A Municipio</v>
          </cell>
          <cell r="AQ158" t="e">
            <v>#REF!</v>
          </cell>
          <cell r="AR158" t="e">
            <v>#N/A</v>
          </cell>
          <cell r="AS158" t="str">
            <v>PROYECTO ENTREGADO
Se realiza Auditoría Visible 3 el 30/09/2020, y se realiza la entrega del proyecto al municipio mediante acta de entrega y compromiso de sostenibilidad.  
El 22/11/2021 el apoyo técnico reitera a la interventoría, la entrega de las subsanaciones del informe final de Interventoría.</v>
          </cell>
          <cell r="AT158" t="str">
            <v>No Aplica</v>
          </cell>
          <cell r="AU158">
            <v>43634</v>
          </cell>
          <cell r="AV158">
            <v>43754</v>
          </cell>
          <cell r="AW158" t="e">
            <v>#REF!</v>
          </cell>
          <cell r="AX158"/>
          <cell r="AY158"/>
          <cell r="AZ158">
            <v>0</v>
          </cell>
          <cell r="BA158" t="str">
            <v>-</v>
          </cell>
          <cell r="BB158" t="str">
            <v>5548,00 m2</v>
          </cell>
          <cell r="BC158"/>
          <cell r="BD158">
            <v>43693</v>
          </cell>
          <cell r="BE158">
            <v>43747</v>
          </cell>
          <cell r="BF158">
            <v>44104</v>
          </cell>
          <cell r="BG158">
            <v>1550</v>
          </cell>
        </row>
        <row r="159">
          <cell r="C159" t="str">
            <v>20120069S0003-1</v>
          </cell>
          <cell r="D159" t="str">
            <v>Proyectos 2011 - 2020</v>
          </cell>
          <cell r="E159" t="str">
            <v>No Aplica</v>
          </cell>
          <cell r="F159" t="str">
            <v>CERRADO</v>
          </cell>
          <cell r="G159" t="str">
            <v>C3</v>
          </cell>
          <cell r="H159" t="str">
            <v>Antioquia</v>
          </cell>
          <cell r="I159">
            <v>5266</v>
          </cell>
          <cell r="J159">
            <v>1</v>
          </cell>
          <cell r="K159" t="str">
            <v>Envigado</v>
          </cell>
          <cell r="L159" t="str">
            <v>Envigado-Antioquia</v>
          </cell>
          <cell r="M159">
            <v>69</v>
          </cell>
          <cell r="N159" t="str">
            <v>Fonade 3</v>
          </cell>
          <cell r="O159"/>
          <cell r="P159"/>
          <cell r="Q159" t="str">
            <v>Construcción  Coliseo 
Municipio De Envigado</v>
          </cell>
          <cell r="R159" t="str">
            <v>Espacio Público, Recreación Y Deporte</v>
          </cell>
          <cell r="S159"/>
          <cell r="T159"/>
          <cell r="U159"/>
          <cell r="V159" t="str">
            <v>Municipio</v>
          </cell>
          <cell r="W159"/>
          <cell r="X159" t="str">
            <v/>
          </cell>
          <cell r="Y159"/>
          <cell r="Z159">
            <v>2500000000</v>
          </cell>
          <cell r="AA159"/>
          <cell r="AB159">
            <v>2500000000</v>
          </cell>
          <cell r="AC159"/>
          <cell r="AD159">
            <v>2500000000</v>
          </cell>
          <cell r="AE159">
            <v>0</v>
          </cell>
          <cell r="AF159"/>
          <cell r="AG159">
            <v>0</v>
          </cell>
          <cell r="AH159">
            <v>2500000000</v>
          </cell>
          <cell r="AI159">
            <v>0</v>
          </cell>
          <cell r="AJ159">
            <v>2500000000</v>
          </cell>
          <cell r="AK159">
            <v>0</v>
          </cell>
          <cell r="AL159"/>
          <cell r="AM159">
            <v>1</v>
          </cell>
          <cell r="AN159">
            <v>1</v>
          </cell>
          <cell r="AO159">
            <v>0</v>
          </cell>
          <cell r="AP159" t="str">
            <v>En Liquidación</v>
          </cell>
          <cell r="AQ159" t="e">
            <v>#REF!</v>
          </cell>
          <cell r="AR159" t="e">
            <v>#N/A</v>
          </cell>
          <cell r="AS159" t="str">
            <v xml:space="preserve">CONTRATOS LIQUIDADOS  - PENDIENTE  CIERRE COSTOS FIJOS Y VARIABLES - INTERVENTORIA 
1. INFORMACION Y ESTADO CONTRATO DE OBRA: Acta de liquidación suscrita el 09/05/2017    
2. INFORMACION Y ESTADO DE CONTRATO INTERADMINISTRATIVO:                                     Liquidado con  fecha del 19/09/2018    
                                                                                                                                                                                                                                                                                                                                                                                                                                                                                                                                                                  3. INFORMACION Y ESTADO CONTRATO DE INTERVENTORIA:   en  construccion linea de tiempo y cierre de costos fijos y variables.                                                                                                                                                                                                                                                                                                                                                                                                                                                                                                                                                                     
                                                                                                                                                                                                                                                                                                                                                                                                                                                                                                                                                                                                                                                                                                                                                         </v>
          </cell>
          <cell r="AT159" t="str">
            <v>No Aplica</v>
          </cell>
          <cell r="AU159">
            <v>42347</v>
          </cell>
          <cell r="AV159">
            <v>42781</v>
          </cell>
          <cell r="AW159" t="e">
            <v>#REF!</v>
          </cell>
          <cell r="AX159"/>
          <cell r="AY159"/>
          <cell r="AZ159">
            <v>0</v>
          </cell>
          <cell r="BA159" t="str">
            <v>-</v>
          </cell>
          <cell r="BB159" t="str">
            <v/>
          </cell>
          <cell r="BC159"/>
          <cell r="BD159">
            <v>42354</v>
          </cell>
          <cell r="BE159" t="str">
            <v/>
          </cell>
          <cell r="BF159">
            <v>42941</v>
          </cell>
          <cell r="BG159" t="str">
            <v/>
          </cell>
        </row>
        <row r="160">
          <cell r="C160" t="str">
            <v>20140163V0011-1</v>
          </cell>
          <cell r="D160" t="str">
            <v>Proyectos 2011 - 2020</v>
          </cell>
          <cell r="E160" t="str">
            <v>No Aplica</v>
          </cell>
          <cell r="F160" t="str">
            <v>CERRADO</v>
          </cell>
          <cell r="G160"/>
          <cell r="H160" t="str">
            <v>Antioquia</v>
          </cell>
          <cell r="I160">
            <v>5282</v>
          </cell>
          <cell r="J160">
            <v>6</v>
          </cell>
          <cell r="K160" t="str">
            <v>Fredonia</v>
          </cell>
          <cell r="L160" t="str">
            <v>Fredonia-Antioquia</v>
          </cell>
          <cell r="M160">
            <v>163</v>
          </cell>
          <cell r="N160" t="str">
            <v>DPS 2014</v>
          </cell>
          <cell r="O160"/>
          <cell r="P160"/>
          <cell r="Q160" t="str">
            <v>Mejoramiento Vial Sitios Criticos Vereda Murrapal - El Molino  En El Municipio De Fredonia - Antioquia</v>
          </cell>
          <cell r="R160" t="str">
            <v>Vías Red Terciaria</v>
          </cell>
          <cell r="S160"/>
          <cell r="T160"/>
          <cell r="U160"/>
          <cell r="V160" t="str">
            <v>Municipio</v>
          </cell>
          <cell r="W160"/>
          <cell r="X160" t="str">
            <v>VEREDAS: MARRUPAL - EL MOLINO</v>
          </cell>
          <cell r="Y160"/>
          <cell r="Z160">
            <v>349200000</v>
          </cell>
          <cell r="AA160"/>
          <cell r="AB160">
            <v>349200000</v>
          </cell>
          <cell r="AC160"/>
          <cell r="AD160">
            <v>349200000</v>
          </cell>
          <cell r="AE160">
            <v>34920000</v>
          </cell>
          <cell r="AF160"/>
          <cell r="AG160">
            <v>34920000</v>
          </cell>
          <cell r="AH160">
            <v>384120000</v>
          </cell>
          <cell r="AI160">
            <v>0</v>
          </cell>
          <cell r="AJ160">
            <v>384120000</v>
          </cell>
          <cell r="AK160">
            <v>0.998</v>
          </cell>
          <cell r="AL160"/>
          <cell r="AM160">
            <v>1</v>
          </cell>
          <cell r="AN160">
            <v>1</v>
          </cell>
          <cell r="AO160">
            <v>0</v>
          </cell>
          <cell r="AP160" t="str">
            <v>Cerrado</v>
          </cell>
          <cell r="AQ160" t="e">
            <v>#REF!</v>
          </cell>
          <cell r="AR160" t="e">
            <v>#N/A</v>
          </cell>
          <cell r="AS160" t="str">
            <v>Cierre del expediente, mediante acta de cierre el día 07 de septiembre de 2020</v>
          </cell>
          <cell r="AT160" t="str">
            <v>No Aplica</v>
          </cell>
          <cell r="AU160">
            <v>42998</v>
          </cell>
          <cell r="AV160">
            <v>43089</v>
          </cell>
          <cell r="AW160" t="e">
            <v>#REF!</v>
          </cell>
          <cell r="AX160"/>
          <cell r="AY160"/>
          <cell r="AZ160">
            <v>0</v>
          </cell>
          <cell r="BA160" t="str">
            <v>-</v>
          </cell>
          <cell r="BB160" t="str">
            <v>0,459 Km</v>
          </cell>
          <cell r="BC160"/>
          <cell r="BD160">
            <v>43027</v>
          </cell>
          <cell r="BE160">
            <v>43160</v>
          </cell>
          <cell r="BF160">
            <v>43160</v>
          </cell>
          <cell r="BG160">
            <v>1400</v>
          </cell>
        </row>
        <row r="161">
          <cell r="C161" t="str">
            <v>20170643S10513-1</v>
          </cell>
          <cell r="D161" t="str">
            <v>Proyectos 2011 - 2020</v>
          </cell>
          <cell r="E161" t="str">
            <v>No Aplica</v>
          </cell>
          <cell r="F161" t="str">
            <v>CERRADO</v>
          </cell>
          <cell r="G161"/>
          <cell r="H161" t="str">
            <v>Antioquia</v>
          </cell>
          <cell r="I161">
            <v>5282</v>
          </cell>
          <cell r="J161">
            <v>6</v>
          </cell>
          <cell r="K161" t="str">
            <v>Fredonia</v>
          </cell>
          <cell r="L161" t="str">
            <v>Fredonia-Antioquia</v>
          </cell>
          <cell r="M161">
            <v>643</v>
          </cell>
          <cell r="N161" t="str">
            <v>DPS 2017</v>
          </cell>
          <cell r="O161"/>
          <cell r="P161"/>
          <cell r="Q161" t="str">
            <v>Construccion De Cancha En Grama Sintetica Del Municipio De Fredonia - Antioquia</v>
          </cell>
          <cell r="R161" t="str">
            <v>Espacio Público, Recreación Y Deporte</v>
          </cell>
          <cell r="S161"/>
          <cell r="T161"/>
          <cell r="U161"/>
          <cell r="V161" t="str">
            <v>Municipio</v>
          </cell>
          <cell r="W161"/>
          <cell r="X161" t="str">
            <v>El coliseo</v>
          </cell>
          <cell r="Y161"/>
          <cell r="Z161">
            <v>1522933723</v>
          </cell>
          <cell r="AA161"/>
          <cell r="AB161">
            <v>1522933723</v>
          </cell>
          <cell r="AC161"/>
          <cell r="AD161">
            <v>1522933723</v>
          </cell>
          <cell r="AE161">
            <v>176793309.30000001</v>
          </cell>
          <cell r="AF161"/>
          <cell r="AG161">
            <v>176793309.30000001</v>
          </cell>
          <cell r="AH161">
            <v>1699727032.3</v>
          </cell>
          <cell r="AI161">
            <v>0</v>
          </cell>
          <cell r="AJ161">
            <v>1699727032.3</v>
          </cell>
          <cell r="AK161">
            <v>1</v>
          </cell>
          <cell r="AL161"/>
          <cell r="AM161">
            <v>1</v>
          </cell>
          <cell r="AN161">
            <v>1</v>
          </cell>
          <cell r="AO161">
            <v>0</v>
          </cell>
          <cell r="AP161" t="str">
            <v>Liquidado</v>
          </cell>
          <cell r="AQ161" t="e">
            <v>#REF!</v>
          </cell>
          <cell r="AR161" t="e">
            <v>#N/A</v>
          </cell>
          <cell r="AS161" t="str">
            <v>Convenio Liquidado el 14 de marzo 2022</v>
          </cell>
          <cell r="AT161" t="str">
            <v>No Aplica</v>
          </cell>
          <cell r="AU161">
            <v>43612</v>
          </cell>
          <cell r="AV161">
            <v>43800</v>
          </cell>
          <cell r="AW161" t="e">
            <v>#REF!</v>
          </cell>
          <cell r="AX161"/>
          <cell r="AY161"/>
          <cell r="AZ161">
            <v>0</v>
          </cell>
          <cell r="BA161" t="str">
            <v>-</v>
          </cell>
          <cell r="BB161" t="str">
            <v>4200,00 m2</v>
          </cell>
          <cell r="BC161"/>
          <cell r="BD161">
            <v>43693</v>
          </cell>
          <cell r="BE161">
            <v>43775</v>
          </cell>
          <cell r="BF161">
            <v>44176</v>
          </cell>
          <cell r="BG161">
            <v>3841</v>
          </cell>
        </row>
        <row r="162">
          <cell r="C162" t="str">
            <v>E-2020-2203-253157</v>
          </cell>
          <cell r="D162" t="str">
            <v>CV 001-2020</v>
          </cell>
          <cell r="E162" t="str">
            <v>2018-2022</v>
          </cell>
          <cell r="F162" t="str">
            <v>VIGENTE</v>
          </cell>
          <cell r="G162"/>
          <cell r="H162" t="str">
            <v>Antioquia</v>
          </cell>
          <cell r="I162"/>
          <cell r="J162"/>
          <cell r="K162" t="str">
            <v>Fredonia</v>
          </cell>
          <cell r="L162" t="str">
            <v>Fredonia-Antioquia</v>
          </cell>
          <cell r="M162" t="str">
            <v>597 FIP 2021</v>
          </cell>
          <cell r="N162" t="str">
            <v>DPS 2021</v>
          </cell>
          <cell r="O162">
            <v>44512</v>
          </cell>
          <cell r="P162">
            <v>44773</v>
          </cell>
          <cell r="Q162" t="str">
            <v>Recuperación Y Mejoramiento De Vías Terciarias En La Vereda Combia Grande Del Municipio De Fredonia - Antioquía</v>
          </cell>
          <cell r="R162" t="str">
            <v>Vias y Transporte</v>
          </cell>
          <cell r="S162" t="str">
            <v>Vias Rurales</v>
          </cell>
          <cell r="T162"/>
          <cell r="U162">
            <v>1</v>
          </cell>
          <cell r="V162"/>
          <cell r="W162"/>
          <cell r="X162"/>
          <cell r="Y162"/>
          <cell r="Z162">
            <v>1994667679</v>
          </cell>
          <cell r="AA162"/>
          <cell r="AB162">
            <v>1994667679</v>
          </cell>
          <cell r="AC162">
            <v>0</v>
          </cell>
          <cell r="AD162">
            <v>1994667679</v>
          </cell>
          <cell r="AE162"/>
          <cell r="AF162"/>
          <cell r="AG162">
            <v>0</v>
          </cell>
          <cell r="AH162">
            <v>1994667679</v>
          </cell>
          <cell r="AI162">
            <v>0</v>
          </cell>
          <cell r="AJ162">
            <v>1994667679</v>
          </cell>
          <cell r="AK162"/>
          <cell r="AL162"/>
          <cell r="AM162">
            <v>9.5899999999999999E-2</v>
          </cell>
          <cell r="AN162">
            <v>2.7199999999999998E-2</v>
          </cell>
          <cell r="AO162">
            <v>-6.8699999999999997E-2</v>
          </cell>
          <cell r="AP162" t="str">
            <v>En Ejecución</v>
          </cell>
          <cell r="AQ162" t="e">
            <v>#REF!</v>
          </cell>
          <cell r="AR162" t="e">
            <v>#N/A</v>
          </cell>
          <cell r="AS162" t="str">
            <v>-</v>
          </cell>
          <cell r="AT162"/>
          <cell r="AU162">
            <v>44735</v>
          </cell>
          <cell r="AV162">
            <v>44918</v>
          </cell>
          <cell r="AW162" t="e">
            <v>#REF!</v>
          </cell>
          <cell r="AX162">
            <v>6</v>
          </cell>
          <cell r="AY162"/>
          <cell r="AZ162">
            <v>6</v>
          </cell>
          <cell r="BA162"/>
          <cell r="BB162" t="str">
            <v>2130 ML</v>
          </cell>
          <cell r="BC162"/>
          <cell r="BD162" t="str">
            <v>-</v>
          </cell>
          <cell r="BE162" t="str">
            <v>-</v>
          </cell>
          <cell r="BF162" t="str">
            <v>-</v>
          </cell>
          <cell r="BG162">
            <v>512</v>
          </cell>
        </row>
        <row r="163">
          <cell r="C163" t="str">
            <v>E-2020-2203-253422</v>
          </cell>
          <cell r="D163" t="str">
            <v>CV 001-2020</v>
          </cell>
          <cell r="E163" t="str">
            <v>2018-2022</v>
          </cell>
          <cell r="F163" t="str">
            <v>VIGENTE</v>
          </cell>
          <cell r="G163"/>
          <cell r="H163" t="str">
            <v>Antioquia</v>
          </cell>
          <cell r="I163"/>
          <cell r="J163"/>
          <cell r="K163" t="str">
            <v>Fredonia</v>
          </cell>
          <cell r="L163" t="str">
            <v>Fredonia-Antioquia</v>
          </cell>
          <cell r="M163" t="str">
            <v>707 FIP 2021</v>
          </cell>
          <cell r="N163" t="str">
            <v>DPS 2021</v>
          </cell>
          <cell r="O163">
            <v>44512</v>
          </cell>
          <cell r="P163">
            <v>44773</v>
          </cell>
          <cell r="Q163" t="str">
            <v xml:space="preserve">Construcción De Plaza De Mercado Del Municipio De Fredonia - Antioquía </v>
          </cell>
          <cell r="R163" t="str">
            <v>Social Comunitario</v>
          </cell>
          <cell r="S163" t="str">
            <v>Plaza de Mercado</v>
          </cell>
          <cell r="T163"/>
          <cell r="U163">
            <v>1</v>
          </cell>
          <cell r="V163"/>
          <cell r="W163"/>
          <cell r="X163"/>
          <cell r="Y163"/>
          <cell r="Z163">
            <v>0</v>
          </cell>
          <cell r="AA163"/>
          <cell r="AB163">
            <v>0</v>
          </cell>
          <cell r="AC163">
            <v>0</v>
          </cell>
          <cell r="AD163">
            <v>0</v>
          </cell>
          <cell r="AE163"/>
          <cell r="AF163"/>
          <cell r="AG163">
            <v>0</v>
          </cell>
          <cell r="AH163">
            <v>0</v>
          </cell>
          <cell r="AI163">
            <v>0</v>
          </cell>
          <cell r="AJ163">
            <v>0</v>
          </cell>
          <cell r="AK163"/>
          <cell r="AL163"/>
          <cell r="AM163"/>
          <cell r="AN163"/>
          <cell r="AO163">
            <v>0</v>
          </cell>
          <cell r="AP163" t="str">
            <v>Cancelado</v>
          </cell>
          <cell r="AQ163" t="e">
            <v>#REF!</v>
          </cell>
          <cell r="AR163" t="e">
            <v>#N/A</v>
          </cell>
          <cell r="AS163" t="str">
            <v>Condición Resolutoria [Maduración]</v>
          </cell>
          <cell r="AT163"/>
          <cell r="AU163" t="str">
            <v>-</v>
          </cell>
          <cell r="AV163" t="str">
            <v>-</v>
          </cell>
          <cell r="AW163" t="e">
            <v>#REF!</v>
          </cell>
          <cell r="AX163">
            <v>9</v>
          </cell>
          <cell r="AY163"/>
          <cell r="AZ163">
            <v>9</v>
          </cell>
          <cell r="BA163"/>
          <cell r="BB163" t="str">
            <v>953.29 M2</v>
          </cell>
          <cell r="BC163"/>
          <cell r="BD163" t="str">
            <v>-</v>
          </cell>
          <cell r="BE163" t="str">
            <v>-</v>
          </cell>
          <cell r="BF163" t="str">
            <v>-</v>
          </cell>
          <cell r="BG163"/>
        </row>
        <row r="164">
          <cell r="C164" t="str">
            <v>20090132V00040-1</v>
          </cell>
          <cell r="D164" t="str">
            <v>Proyectos 2011 - 2020</v>
          </cell>
          <cell r="E164" t="str">
            <v>No Aplica</v>
          </cell>
          <cell r="F164" t="str">
            <v>CERRADO</v>
          </cell>
          <cell r="G164"/>
          <cell r="H164" t="str">
            <v>Antioquia</v>
          </cell>
          <cell r="I164">
            <v>5284</v>
          </cell>
          <cell r="J164">
            <v>6</v>
          </cell>
          <cell r="K164" t="str">
            <v>Frontino</v>
          </cell>
          <cell r="L164" t="str">
            <v>Frontino-Antioquia</v>
          </cell>
          <cell r="M164" t="str">
            <v/>
          </cell>
          <cell r="N164" t="str">
            <v>Infraestructura</v>
          </cell>
          <cell r="O164"/>
          <cell r="P164"/>
          <cell r="Q164" t="str">
            <v>Convenio Interadministrativo Con El Municipio De Frontino, Para Que Con Plena Autonomia Técnica Y Administrativa Se Aunen Esfuerzos Y Ejecutar El Mantenimiento De La Vía Rural Frontino - El Nobogal, Municipio De Frontino - Antioquia.</v>
          </cell>
          <cell r="R164" t="str">
            <v>Vías Red Terciaria</v>
          </cell>
          <cell r="S164"/>
          <cell r="T164"/>
          <cell r="U164"/>
          <cell r="V164" t="str">
            <v>Municipio</v>
          </cell>
          <cell r="W164"/>
          <cell r="X164" t="str">
            <v/>
          </cell>
          <cell r="Y164"/>
          <cell r="Z164">
            <v>200000000</v>
          </cell>
          <cell r="AA164"/>
          <cell r="AB164">
            <v>200000000</v>
          </cell>
          <cell r="AC164"/>
          <cell r="AD164">
            <v>200000000</v>
          </cell>
          <cell r="AE164">
            <v>0</v>
          </cell>
          <cell r="AF164"/>
          <cell r="AG164">
            <v>0</v>
          </cell>
          <cell r="AH164">
            <v>200000000</v>
          </cell>
          <cell r="AI164">
            <v>0</v>
          </cell>
          <cell r="AJ164">
            <v>200000000</v>
          </cell>
          <cell r="AK164">
            <v>1</v>
          </cell>
          <cell r="AL164"/>
          <cell r="AM164">
            <v>1</v>
          </cell>
          <cell r="AN164">
            <v>1</v>
          </cell>
          <cell r="AO164">
            <v>0</v>
          </cell>
          <cell r="AP164" t="str">
            <v>Liquidado</v>
          </cell>
          <cell r="AQ164" t="e">
            <v>#REF!</v>
          </cell>
          <cell r="AR164" t="e">
            <v>#N/A</v>
          </cell>
          <cell r="AS164" t="str">
            <v>Entregado en 2010.</v>
          </cell>
          <cell r="AT164" t="str">
            <v>No Aplica</v>
          </cell>
          <cell r="AU164" t="str">
            <v/>
          </cell>
          <cell r="AV164">
            <v>40420</v>
          </cell>
          <cell r="AW164" t="e">
            <v>#REF!</v>
          </cell>
          <cell r="AX164"/>
          <cell r="AY164"/>
          <cell r="AZ164">
            <v>0</v>
          </cell>
          <cell r="BA164" t="str">
            <v>-</v>
          </cell>
          <cell r="BB164" t="str">
            <v/>
          </cell>
          <cell r="BC164"/>
          <cell r="BD164" t="str">
            <v/>
          </cell>
          <cell r="BE164" t="str">
            <v/>
          </cell>
          <cell r="BF164" t="str">
            <v/>
          </cell>
          <cell r="BG164" t="str">
            <v/>
          </cell>
        </row>
        <row r="165">
          <cell r="C165" t="str">
            <v>20150251V3031-1</v>
          </cell>
          <cell r="D165" t="str">
            <v>Proyectos 2011 - 2020</v>
          </cell>
          <cell r="E165" t="str">
            <v>No Aplica</v>
          </cell>
          <cell r="F165" t="str">
            <v>CERRADO</v>
          </cell>
          <cell r="G165"/>
          <cell r="H165" t="str">
            <v>Antioquia</v>
          </cell>
          <cell r="I165">
            <v>5306</v>
          </cell>
          <cell r="J165">
            <v>6</v>
          </cell>
          <cell r="K165" t="str">
            <v>Giraldo</v>
          </cell>
          <cell r="L165" t="str">
            <v>Giraldo-Antioquia</v>
          </cell>
          <cell r="M165">
            <v>251</v>
          </cell>
          <cell r="N165" t="str">
            <v>DPS 2015</v>
          </cell>
          <cell r="O165"/>
          <cell r="P165"/>
          <cell r="Q165" t="str">
            <v>Construcción De Placa Huella En Un Tramo De La Vía Giraldo - Cuajaron (Pr K0+000 A Pr K1+000) En El Municipio De Giraldo - Antioquia</v>
          </cell>
          <cell r="R165" t="str">
            <v>Vías Red Terciaria</v>
          </cell>
          <cell r="S165"/>
          <cell r="T165"/>
          <cell r="U165"/>
          <cell r="V165" t="str">
            <v>Municipio</v>
          </cell>
          <cell r="W165"/>
          <cell r="X165" t="str">
            <v>Vereda Cuajaron</v>
          </cell>
          <cell r="Y165"/>
          <cell r="Z165">
            <v>185185186</v>
          </cell>
          <cell r="AA165"/>
          <cell r="AB165">
            <v>185185186</v>
          </cell>
          <cell r="AC165"/>
          <cell r="AD165">
            <v>185185186</v>
          </cell>
          <cell r="AE165">
            <v>18518519</v>
          </cell>
          <cell r="AF165"/>
          <cell r="AG165">
            <v>18518519</v>
          </cell>
          <cell r="AH165">
            <v>203703705</v>
          </cell>
          <cell r="AI165">
            <v>0</v>
          </cell>
          <cell r="AJ165">
            <v>203703705</v>
          </cell>
          <cell r="AK165">
            <v>0</v>
          </cell>
          <cell r="AL165"/>
          <cell r="AM165">
            <v>0</v>
          </cell>
          <cell r="AN165">
            <v>0</v>
          </cell>
          <cell r="AO165">
            <v>0</v>
          </cell>
          <cell r="AP165" t="str">
            <v>En Liquidación</v>
          </cell>
          <cell r="AQ165" t="e">
            <v>#REF!</v>
          </cell>
          <cell r="AR165" t="e">
            <v>#N/A</v>
          </cell>
          <cell r="AS165" t="str">
            <v>ESTADO: EN LIQUIDACIÓN
ACTIVIDADES DESARROLLADAS:  MEDIANTE MEMORANDO NO 20175021229081 DEL 14 DE NOVIEMBRE DE 2017 SE ENVÍA OFICIO AL ALCALDE MUNICIPAL, POR MEDIO DEL CUAL SE NOTIFICA DEL INCUMPLIMIENTO DEL CONVENIO 251 DE 2015 AL ENTE TERRITORIAL.  
EL 20 DE NOVIEMBRE DE 2017 SE ENVÍA AL EQUIPO DE LIQUIDACIONES INFORME FINAL DE SUPERVISIÓN Y A SU VEZ  SE INICIA LA TERMINACIÓN ANTICIPADA PARA LIQUIDAR DE MANERA DEFINITIVA Y DE MUTUO ACUERDO EL CONVENIO.  EL 19 DE ENERO DE 2018 MEDIANTE MEMORANDO NO 20185020008253 SE SOLICITA A LA SECRETARÍA GENERAL LA LIBERACIÓN DE SALDOS DEL CONVENIO DE LA VIGENCIA 2017.   
EL 31 DE ENERO DE 2020 SE REALIZA MESA DE TRABAJO CON LA NUEVA ADMINISTRACIÓN MUNICIPAL, LA DIRECCIÓN REGIONAL DE PROSPERIDAD SOCIAL, LA COORDINACIÓN DEL GIT DE INFRAESTRUCTURA SOCIAL Y HÁBITAT Y LA SUBDIRECCIÓN DE PROGRAMAS Y PROYECTOS, CON EL FIN DE REVISAR LA TRAZABILIDAD DEL CONVENIO Y PROCEDER CON LA LIQUIDACIÓN DEL MISMO.
CONVENIO EN PROCESO DE LIQUIDACIÓN.</v>
          </cell>
          <cell r="AT165" t="str">
            <v>No Aplica</v>
          </cell>
          <cell r="AU165" t="str">
            <v>No Aplica</v>
          </cell>
          <cell r="AV165" t="str">
            <v>No Aplica</v>
          </cell>
          <cell r="AW165" t="e">
            <v>#REF!</v>
          </cell>
          <cell r="AX165"/>
          <cell r="AY165"/>
          <cell r="AZ165">
            <v>0</v>
          </cell>
          <cell r="BA165" t="str">
            <v>-</v>
          </cell>
          <cell r="BB165" t="str">
            <v/>
          </cell>
          <cell r="BC165"/>
          <cell r="BD165" t="str">
            <v/>
          </cell>
          <cell r="BE165" t="str">
            <v/>
          </cell>
          <cell r="BF165" t="str">
            <v/>
          </cell>
          <cell r="BG165">
            <v>820</v>
          </cell>
        </row>
        <row r="166">
          <cell r="C166" t="str">
            <v>E-2020-2203-221184</v>
          </cell>
          <cell r="D166" t="str">
            <v>CV 001-2020</v>
          </cell>
          <cell r="E166" t="str">
            <v>2018-2022</v>
          </cell>
          <cell r="F166" t="str">
            <v>VIGENTE</v>
          </cell>
          <cell r="G166"/>
          <cell r="H166" t="str">
            <v>Antioquia</v>
          </cell>
          <cell r="I166"/>
          <cell r="J166"/>
          <cell r="K166" t="str">
            <v>Giraldo</v>
          </cell>
          <cell r="L166" t="str">
            <v>Giraldo-Antioquia</v>
          </cell>
          <cell r="M166" t="str">
            <v>671 FIP 2021</v>
          </cell>
          <cell r="N166" t="str">
            <v>DPS 2021</v>
          </cell>
          <cell r="O166">
            <v>44512</v>
          </cell>
          <cell r="P166">
            <v>44773</v>
          </cell>
          <cell r="Q166" t="str">
            <v>Construcción De Placa Huella Productiva En La Vía Terciaria Puna, El Limo Del Municipio De Giraldo - Antioquía</v>
          </cell>
          <cell r="R166" t="str">
            <v>Vias y Transporte</v>
          </cell>
          <cell r="S166" t="str">
            <v>Vias Rurales</v>
          </cell>
          <cell r="T166"/>
          <cell r="U166">
            <v>1</v>
          </cell>
          <cell r="V166"/>
          <cell r="W166"/>
          <cell r="X166"/>
          <cell r="Y166"/>
          <cell r="Z166">
            <v>1032186747</v>
          </cell>
          <cell r="AA166"/>
          <cell r="AB166">
            <v>1032186747</v>
          </cell>
          <cell r="AC166">
            <v>0</v>
          </cell>
          <cell r="AD166">
            <v>1032186747</v>
          </cell>
          <cell r="AE166"/>
          <cell r="AF166"/>
          <cell r="AG166">
            <v>0</v>
          </cell>
          <cell r="AH166">
            <v>1032186747</v>
          </cell>
          <cell r="AI166">
            <v>0</v>
          </cell>
          <cell r="AJ166">
            <v>1032186747</v>
          </cell>
          <cell r="AK166"/>
          <cell r="AL166"/>
          <cell r="AM166">
            <v>0</v>
          </cell>
          <cell r="AN166">
            <v>0</v>
          </cell>
          <cell r="AO166">
            <v>0</v>
          </cell>
          <cell r="AP166" t="str">
            <v>En Ejecución</v>
          </cell>
          <cell r="AQ166" t="e">
            <v>#REF!</v>
          </cell>
          <cell r="AR166" t="e">
            <v>#N/A</v>
          </cell>
          <cell r="AS166" t="str">
            <v>-</v>
          </cell>
          <cell r="AT166"/>
          <cell r="AU166">
            <v>44755</v>
          </cell>
          <cell r="AV166" t="str">
            <v>-</v>
          </cell>
          <cell r="AW166" t="e">
            <v>#REF!</v>
          </cell>
          <cell r="AX166">
            <v>4</v>
          </cell>
          <cell r="AY166"/>
          <cell r="AZ166">
            <v>4</v>
          </cell>
          <cell r="BA166"/>
          <cell r="BB166" t="str">
            <v>1100 ML</v>
          </cell>
          <cell r="BC166"/>
          <cell r="BD166" t="str">
            <v>-</v>
          </cell>
          <cell r="BE166" t="str">
            <v>-</v>
          </cell>
          <cell r="BF166" t="str">
            <v>-</v>
          </cell>
          <cell r="BG166"/>
        </row>
        <row r="167">
          <cell r="C167" t="str">
            <v>20120069S0388-1</v>
          </cell>
          <cell r="D167" t="str">
            <v>Proyectos 2011 - 2020</v>
          </cell>
          <cell r="E167" t="str">
            <v>No Aplica</v>
          </cell>
          <cell r="F167" t="str">
            <v>CERRADO</v>
          </cell>
          <cell r="G167" t="str">
            <v>C388</v>
          </cell>
          <cell r="H167" t="str">
            <v>Antioquia</v>
          </cell>
          <cell r="I167">
            <v>5308</v>
          </cell>
          <cell r="J167">
            <v>3</v>
          </cell>
          <cell r="K167" t="str">
            <v>Girardota</v>
          </cell>
          <cell r="L167" t="str">
            <v>Girardota-Antioquia</v>
          </cell>
          <cell r="M167">
            <v>69</v>
          </cell>
          <cell r="N167" t="str">
            <v>Fonade 3</v>
          </cell>
          <cell r="O167"/>
          <cell r="P167"/>
          <cell r="Q167" t="str">
            <v>Adeucación Del Teatro Municipal En El Municipio De Girardota Antioquia</v>
          </cell>
          <cell r="R167" t="str">
            <v>Social Comunitario</v>
          </cell>
          <cell r="S167"/>
          <cell r="T167"/>
          <cell r="U167"/>
          <cell r="V167" t="str">
            <v>Municipio</v>
          </cell>
          <cell r="W167"/>
          <cell r="X167" t="str">
            <v/>
          </cell>
          <cell r="Y167"/>
          <cell r="Z167">
            <v>1500000000</v>
          </cell>
          <cell r="AA167"/>
          <cell r="AB167">
            <v>1500000000</v>
          </cell>
          <cell r="AC167"/>
          <cell r="AD167">
            <v>1500000000</v>
          </cell>
          <cell r="AE167">
            <v>0</v>
          </cell>
          <cell r="AF167"/>
          <cell r="AG167">
            <v>0</v>
          </cell>
          <cell r="AH167">
            <v>1500000000</v>
          </cell>
          <cell r="AI167">
            <v>0</v>
          </cell>
          <cell r="AJ167">
            <v>1500000000</v>
          </cell>
          <cell r="AK167">
            <v>0.87</v>
          </cell>
          <cell r="AL167"/>
          <cell r="AM167">
            <v>1</v>
          </cell>
          <cell r="AN167">
            <v>1</v>
          </cell>
          <cell r="AO167">
            <v>0</v>
          </cell>
          <cell r="AP167" t="str">
            <v>En Liquidación</v>
          </cell>
          <cell r="AQ167" t="e">
            <v>#REF!</v>
          </cell>
          <cell r="AR167" t="e">
            <v>#N/A</v>
          </cell>
          <cell r="AS167" t="str">
            <v>PROYECTO TERMINADO EN LIQUIDACION OBRA
1. INFORMACION Y ESTADO LIQUIDACION OBRA:Liquidado. Acta de liquidación suscrita el 30/08/2017.
2. INFORMACION Y ESTADO LIQUIDACION CONVENIO: 
Proyecto entregado el 7 de julio de 2018 – Proceso de Liquidación 
Terminado de acuerdo con el FMI026 el día   19/10/2017 y acta de entrega y recibo final FMI027 de fecha 31/10/2017 firmado por El municipio de Girardota en calidad de Interventoría y el Contratista de obra CONSOCIO CULTURAL, a su vez entregado al municipio por Prosperidad Social y ENTerritorio el 07/06/2018.
El proyecto fue recibido por la actual supervisión en etapa de liquidación y falta el cobro del saldo final del contrato.
Acta de liqudacio del convenio firmada por el municipio, remitida al area de gestion post contractual para su legalización y firma por parte de enterritorio.
Teniendo en cuenta que la interventoría no acompaño la obra sino hasta el 88% de ejecución, pero la obra fue ejecutada, terminada y recibida hasta el 100% se debe buscar la salida jurídica para que el contratista logre cobrar el acta final.
Se remite comunicación con radicado No. 20202700028591 del 24/01/2020 dirigida al municipio, con el animo de citar a mesa de trabajo, a la cual no asistieron.
Se remite comunicación 20202700094261 del 28/04/2020 reiterando a la interventoría las observaciones al informe final.
Se realiza mesa de trabajo virtual con el municipio de Girardota y contratista de obra  los días, 27 de mayo de 2020 y 28/05/2020 para solcitarles lleguen a acuerdo que pueda viabilizar el pago pendiente.
El municipio se comprometió a revisar la posibilidad de llamar a conciliar al contratista teniendo en cuenta que no se tiene FMI027 suscrito por interventoría, sin embargo, informaron no poseer información del proyecto debido a que la anterior administración no entrego soportes, para lo cual se acordó que el contratista realizaría una solicitud de conciliación la cual debe remitir copia.
Comunicación telefónica el día 03/07/2020 con contratista de obra para conocer el estado del proceso de radicación ante la procuraduría de la solicitud de conciliación que permita al contratista realizar el cobro final de obra, el cual no fue acompañado por interventoría y de esta manera validar los formatos FMI026 y FMI027 los cuales se encuentra firmados por municipio y contratista. (Sin Recibo de Interventoría)
Se remite Correo Electrónico el día 07/07/2020 al contratista de obra para establecer el estado de avance de la conciliación propuesta.
Conversación telefónica del 09/07/2020 en horas de la mañana con el contratista de obra para revisar los soportes de la conciliación remitidos por correo electrónico el día 08/07/2020, al igual se remite por correo electrónico los soportes de los pagos realizados para que sean incluidos dentro del proceso de conciliación.
15/07/2020 se realiza mesa de trabajo con la abogada designada para asistir a la audiencia convocada por la procuraduria para la conciliación del contrato de obra que permita pagara al contratista y aclarar el recibo de las obras.
20/08/2020 Se da respuesta a solicitud de abogada de asesoria juridica mediante correo eléctronico sobre aclaraciones para la conciliación programada.
25/08/2020 se realiza mesa de trabajo con oficina Asesora Juridica - tema conciliación con  para la audiencia programada para el 31/08/2020,
26/08/2020 Se realizá mesa de trabajo con Gerencia del área post-contractual para revisión de alternativas en la liquidación del convenio interadministrativo y reconocer el pago al contratista de obra.
Pendientes: 
Cobro y definición de pago acta final, considerando que la interventoría solo acompaño el proyecto hasta el 89%</v>
          </cell>
          <cell r="AT167" t="str">
            <v>No Aplica</v>
          </cell>
          <cell r="AU167">
            <v>42585</v>
          </cell>
          <cell r="AV167">
            <v>42962</v>
          </cell>
          <cell r="AW167" t="e">
            <v>#REF!</v>
          </cell>
          <cell r="AX167"/>
          <cell r="AY167"/>
          <cell r="AZ167">
            <v>0</v>
          </cell>
          <cell r="BA167" t="str">
            <v>-</v>
          </cell>
          <cell r="BB167" t="str">
            <v/>
          </cell>
          <cell r="BC167"/>
          <cell r="BD167">
            <v>42378</v>
          </cell>
          <cell r="BE167" t="str">
            <v/>
          </cell>
          <cell r="BF167">
            <v>43258</v>
          </cell>
          <cell r="BG167" t="str">
            <v/>
          </cell>
        </row>
        <row r="168">
          <cell r="C168" t="str">
            <v>20150371S1428-1</v>
          </cell>
          <cell r="D168" t="str">
            <v>Proyectos 2011 - 2020</v>
          </cell>
          <cell r="E168" t="str">
            <v>ANTES 2018</v>
          </cell>
          <cell r="F168" t="str">
            <v>VIGENTE</v>
          </cell>
          <cell r="G168"/>
          <cell r="H168" t="str">
            <v>Antioquia</v>
          </cell>
          <cell r="I168">
            <v>5308</v>
          </cell>
          <cell r="J168">
            <v>3</v>
          </cell>
          <cell r="K168" t="str">
            <v>Girardota</v>
          </cell>
          <cell r="L168" t="str">
            <v>Girardota-Antioquia</v>
          </cell>
          <cell r="M168">
            <v>371</v>
          </cell>
          <cell r="N168" t="str">
            <v>DPS 2015</v>
          </cell>
          <cell r="O168"/>
          <cell r="P168"/>
          <cell r="Q168" t="str">
            <v>Parque Cultural Y Deportiva Barrios Unidos</v>
          </cell>
          <cell r="R168" t="str">
            <v>Espacio Público, Recreación Y Deporte</v>
          </cell>
          <cell r="S168"/>
          <cell r="T168"/>
          <cell r="U168"/>
          <cell r="V168" t="str">
            <v>Municipio</v>
          </cell>
          <cell r="W168"/>
          <cell r="X168" t="str">
            <v xml:space="preserve">Girardota La Nueva </v>
          </cell>
          <cell r="Y168"/>
          <cell r="Z168">
            <v>3322627165</v>
          </cell>
          <cell r="AA168"/>
          <cell r="AB168">
            <v>3322627165</v>
          </cell>
          <cell r="AC168"/>
          <cell r="AD168">
            <v>3322627165</v>
          </cell>
          <cell r="AE168">
            <v>332262717</v>
          </cell>
          <cell r="AF168"/>
          <cell r="AG168">
            <v>332262717</v>
          </cell>
          <cell r="AH168">
            <v>3654889882</v>
          </cell>
          <cell r="AI168">
            <v>0</v>
          </cell>
          <cell r="AJ168">
            <v>3654889882</v>
          </cell>
          <cell r="AK168">
            <v>1</v>
          </cell>
          <cell r="AL168"/>
          <cell r="AM168">
            <v>1</v>
          </cell>
          <cell r="AN168">
            <v>1</v>
          </cell>
          <cell r="AO168">
            <v>0</v>
          </cell>
          <cell r="AP168" t="str">
            <v>Entregado A Municipio</v>
          </cell>
          <cell r="AQ168" t="e">
            <v>#REF!</v>
          </cell>
          <cell r="AR168" t="e">
            <v>#N/A</v>
          </cell>
          <cell r="AS168" t="str">
            <v>PROYECTO ENTREGADO
AV3 realizada el 02 de octubre de 2020</v>
          </cell>
          <cell r="AT168" t="str">
            <v>No Aplica</v>
          </cell>
          <cell r="AU168">
            <v>43025</v>
          </cell>
          <cell r="AV168">
            <v>43806</v>
          </cell>
          <cell r="AW168" t="e">
            <v>#REF!</v>
          </cell>
          <cell r="AX168"/>
          <cell r="AY168"/>
          <cell r="AZ168">
            <v>0</v>
          </cell>
          <cell r="BA168" t="str">
            <v>-</v>
          </cell>
          <cell r="BB168" t="str">
            <v>1243,00 m2</v>
          </cell>
          <cell r="BC168"/>
          <cell r="BD168">
            <v>43063</v>
          </cell>
          <cell r="BE168">
            <v>43810</v>
          </cell>
          <cell r="BF168">
            <v>44106</v>
          </cell>
          <cell r="BG168">
            <v>2200</v>
          </cell>
        </row>
        <row r="169">
          <cell r="C169" t="str">
            <v>20150371S2938-1</v>
          </cell>
          <cell r="D169" t="str">
            <v>Proyectos 2011 - 2020</v>
          </cell>
          <cell r="E169" t="str">
            <v>No Aplica</v>
          </cell>
          <cell r="F169" t="str">
            <v>CERRADO</v>
          </cell>
          <cell r="G169"/>
          <cell r="H169" t="str">
            <v>Antioquia</v>
          </cell>
          <cell r="I169">
            <v>5308</v>
          </cell>
          <cell r="J169">
            <v>3</v>
          </cell>
          <cell r="K169" t="str">
            <v>Girardota</v>
          </cell>
          <cell r="L169" t="str">
            <v>Girardota-Antioquia</v>
          </cell>
          <cell r="M169">
            <v>371</v>
          </cell>
          <cell r="N169" t="str">
            <v>DPS 2015</v>
          </cell>
          <cell r="O169"/>
          <cell r="P169"/>
          <cell r="Q169" t="str">
            <v>Construcción De Las Graderías Y Cubierta De La Cancha Sintética Del Inder</v>
          </cell>
          <cell r="R169" t="str">
            <v>Espacio Público, Recreación Y Deporte</v>
          </cell>
          <cell r="S169"/>
          <cell r="T169"/>
          <cell r="U169"/>
          <cell r="V169" t="str">
            <v>Municipio</v>
          </cell>
          <cell r="W169"/>
          <cell r="X169" t="str">
            <v xml:space="preserve">Girardota La Nueva </v>
          </cell>
          <cell r="Y169"/>
          <cell r="Z169">
            <v>500000000</v>
          </cell>
          <cell r="AA169"/>
          <cell r="AB169">
            <v>500000000</v>
          </cell>
          <cell r="AC169"/>
          <cell r="AD169">
            <v>500000000</v>
          </cell>
          <cell r="AE169">
            <v>50000000</v>
          </cell>
          <cell r="AF169"/>
          <cell r="AG169">
            <v>50000000</v>
          </cell>
          <cell r="AH169">
            <v>550000000</v>
          </cell>
          <cell r="AI169">
            <v>0</v>
          </cell>
          <cell r="AJ169">
            <v>550000000</v>
          </cell>
          <cell r="AK169">
            <v>1</v>
          </cell>
          <cell r="AL169"/>
          <cell r="AM169">
            <v>1</v>
          </cell>
          <cell r="AN169">
            <v>1</v>
          </cell>
          <cell r="AO169">
            <v>0</v>
          </cell>
          <cell r="AP169" t="str">
            <v>En Liquidación</v>
          </cell>
          <cell r="AQ169" t="e">
            <v>#REF!</v>
          </cell>
          <cell r="AR169" t="e">
            <v>#N/A</v>
          </cell>
          <cell r="AS169" t="str">
            <v>ESTADO: ENTREGADO. 
El Convenio se encuentra en proceso de Liquidación.
PENDIENTES Y/O DIFICULTADES: SE LE REALIZARON OBSERVACIONES AL INFORME FINAL DE INTERVENTORIA, A LO CUAL SE ESTA A LA ESPERA DE LAS SUBSANACIONES. ESTA PENDIENTE TAMBIÉN EL CIERRE FINANCIERO. 
TRAZABILIDAD: GESTIONES ADELANTADAS VÍA TELEFÓNICA Y CORREO ELECTRÓNICO CON MUNICIPIO E INTERVENTORÍA.</v>
          </cell>
          <cell r="AT169" t="str">
            <v>No Aplica</v>
          </cell>
          <cell r="AU169">
            <v>43025</v>
          </cell>
          <cell r="AV169">
            <v>43213</v>
          </cell>
          <cell r="AW169" t="e">
            <v>#REF!</v>
          </cell>
          <cell r="AX169"/>
          <cell r="AY169"/>
          <cell r="AZ169">
            <v>0</v>
          </cell>
          <cell r="BA169" t="str">
            <v>-</v>
          </cell>
          <cell r="BB169" t="str">
            <v/>
          </cell>
          <cell r="BC169"/>
          <cell r="BD169">
            <v>43063</v>
          </cell>
          <cell r="BE169">
            <v>43362</v>
          </cell>
          <cell r="BF169">
            <v>44106</v>
          </cell>
          <cell r="BG169">
            <v>9331</v>
          </cell>
        </row>
        <row r="170">
          <cell r="C170" t="str">
            <v>E-2020-2203-248005</v>
          </cell>
          <cell r="D170" t="str">
            <v>CV 001-2020</v>
          </cell>
          <cell r="E170" t="str">
            <v>2018-2022</v>
          </cell>
          <cell r="F170" t="str">
            <v>VIGENTE</v>
          </cell>
          <cell r="G170"/>
          <cell r="H170" t="str">
            <v>Antioquia</v>
          </cell>
          <cell r="I170"/>
          <cell r="J170"/>
          <cell r="K170" t="str">
            <v>Gomez Plata</v>
          </cell>
          <cell r="L170" t="str">
            <v>Gomez Plata-Antioquia</v>
          </cell>
          <cell r="M170" t="str">
            <v>549 FIP 2021</v>
          </cell>
          <cell r="N170" t="str">
            <v>DPS 2021</v>
          </cell>
          <cell r="O170">
            <v>44511</v>
          </cell>
          <cell r="P170">
            <v>44773</v>
          </cell>
          <cell r="Q170" t="str">
            <v>Construcción Y Adecuación De Vías Urbanas En El Sector Villas De La Colina Del Municipio De Gomez Plata - Antioquía</v>
          </cell>
          <cell r="R170" t="str">
            <v>Vias y Transporte</v>
          </cell>
          <cell r="S170" t="str">
            <v>Vias Urbanas</v>
          </cell>
          <cell r="T170"/>
          <cell r="U170">
            <v>1</v>
          </cell>
          <cell r="V170"/>
          <cell r="W170"/>
          <cell r="X170"/>
          <cell r="Y170"/>
          <cell r="Z170">
            <v>4073766241</v>
          </cell>
          <cell r="AA170"/>
          <cell r="AB170">
            <v>4073766241</v>
          </cell>
          <cell r="AC170">
            <v>0</v>
          </cell>
          <cell r="AD170">
            <v>4073766241</v>
          </cell>
          <cell r="AE170"/>
          <cell r="AF170"/>
          <cell r="AG170">
            <v>0</v>
          </cell>
          <cell r="AH170">
            <v>4073766241</v>
          </cell>
          <cell r="AI170">
            <v>0</v>
          </cell>
          <cell r="AJ170">
            <v>4073766241</v>
          </cell>
          <cell r="AK170"/>
          <cell r="AL170"/>
          <cell r="AM170"/>
          <cell r="AN170"/>
          <cell r="AO170">
            <v>0</v>
          </cell>
          <cell r="AP170" t="str">
            <v>Adjudicado</v>
          </cell>
          <cell r="AQ170" t="e">
            <v>#REF!</v>
          </cell>
          <cell r="AR170" t="e">
            <v>#N/A</v>
          </cell>
          <cell r="AS170" t="str">
            <v>-</v>
          </cell>
          <cell r="AT170"/>
          <cell r="AU170" t="str">
            <v>-</v>
          </cell>
          <cell r="AV170" t="str">
            <v>-</v>
          </cell>
          <cell r="AW170" t="e">
            <v>#REF!</v>
          </cell>
          <cell r="AX170">
            <v>4</v>
          </cell>
          <cell r="AY170"/>
          <cell r="AZ170">
            <v>4</v>
          </cell>
          <cell r="BA170"/>
          <cell r="BB170" t="str">
            <v>3039 ML</v>
          </cell>
          <cell r="BC170"/>
          <cell r="BD170" t="str">
            <v>-</v>
          </cell>
          <cell r="BE170" t="str">
            <v>-</v>
          </cell>
          <cell r="BF170" t="str">
            <v>-</v>
          </cell>
          <cell r="BG170"/>
        </row>
        <row r="171">
          <cell r="C171" t="str">
            <v>MCH - 006</v>
          </cell>
          <cell r="D171" t="str">
            <v>Proyectos 2021 - 2022</v>
          </cell>
          <cell r="E171" t="str">
            <v>2018-2022</v>
          </cell>
          <cell r="F171" t="str">
            <v>VIGENTE</v>
          </cell>
          <cell r="G171"/>
          <cell r="H171" t="str">
            <v>Antioquia</v>
          </cell>
          <cell r="I171"/>
          <cell r="J171"/>
          <cell r="K171" t="str">
            <v>Gomez Plata</v>
          </cell>
          <cell r="L171" t="str">
            <v>Gomez Plata-Antioquia</v>
          </cell>
          <cell r="M171" t="str">
            <v>549 FIP 2021</v>
          </cell>
          <cell r="N171" t="str">
            <v>DPS 2021</v>
          </cell>
          <cell r="O171">
            <v>44511</v>
          </cell>
          <cell r="P171">
            <v>44773</v>
          </cell>
          <cell r="Q171" t="str">
            <v>Mejoramientos De Condiciones De Habitabilidad En El Municipio De Gomez Plata - Antioquia</v>
          </cell>
          <cell r="R171" t="str">
            <v>Habitat</v>
          </cell>
          <cell r="S171" t="str">
            <v>MCH</v>
          </cell>
          <cell r="T171"/>
          <cell r="U171">
            <v>1</v>
          </cell>
          <cell r="V171"/>
          <cell r="W171"/>
          <cell r="X171"/>
          <cell r="Y171"/>
          <cell r="Z171">
            <v>51835951</v>
          </cell>
          <cell r="AA171"/>
          <cell r="AB171">
            <v>51835951</v>
          </cell>
          <cell r="AC171">
            <v>0</v>
          </cell>
          <cell r="AD171">
            <v>51835951</v>
          </cell>
          <cell r="AE171"/>
          <cell r="AF171"/>
          <cell r="AG171">
            <v>0</v>
          </cell>
          <cell r="AH171">
            <v>51835951</v>
          </cell>
          <cell r="AI171">
            <v>0</v>
          </cell>
          <cell r="AJ171">
            <v>51835951</v>
          </cell>
          <cell r="AK171"/>
          <cell r="AL171"/>
          <cell r="AM171"/>
          <cell r="AN171"/>
          <cell r="AO171">
            <v>0</v>
          </cell>
          <cell r="AP171" t="str">
            <v>Adjudicado</v>
          </cell>
          <cell r="AQ171" t="e">
            <v>#REF!</v>
          </cell>
          <cell r="AR171" t="str">
            <v>EN EJECUCIÓN - PRECONSTRUCCIÓN</v>
          </cell>
          <cell r="AS171" t="str">
            <v>-</v>
          </cell>
          <cell r="AT171"/>
          <cell r="AU171" t="str">
            <v>-</v>
          </cell>
          <cell r="AV171" t="str">
            <v>-</v>
          </cell>
          <cell r="AW171" t="e">
            <v>#REF!</v>
          </cell>
          <cell r="AX171"/>
          <cell r="AY171"/>
          <cell r="AZ171">
            <v>0</v>
          </cell>
          <cell r="BA171"/>
          <cell r="BB171" t="str">
            <v>- Viviendas</v>
          </cell>
          <cell r="BC171"/>
          <cell r="BD171" t="str">
            <v>-</v>
          </cell>
          <cell r="BE171" t="str">
            <v>-</v>
          </cell>
          <cell r="BF171" t="str">
            <v>-</v>
          </cell>
          <cell r="BG171"/>
        </row>
        <row r="172">
          <cell r="C172" t="str">
            <v>20090135V00041-1</v>
          </cell>
          <cell r="D172" t="str">
            <v>Proyectos 2011 - 2020</v>
          </cell>
          <cell r="E172" t="str">
            <v>No Aplica</v>
          </cell>
          <cell r="F172" t="str">
            <v>CERRADO</v>
          </cell>
          <cell r="G172"/>
          <cell r="H172" t="str">
            <v>Antioquia</v>
          </cell>
          <cell r="I172">
            <v>5313</v>
          </cell>
          <cell r="J172">
            <v>6</v>
          </cell>
          <cell r="K172" t="str">
            <v>Granada</v>
          </cell>
          <cell r="L172" t="str">
            <v>Granada-Antioquia</v>
          </cell>
          <cell r="M172" t="str">
            <v/>
          </cell>
          <cell r="N172" t="str">
            <v>Infraestructura</v>
          </cell>
          <cell r="O172"/>
          <cell r="P172"/>
          <cell r="Q172" t="str">
            <v>Convenio Interadministrativo Con El Municipio De Granada, Para Que Con Plena Autonomia Técnica Y Administrativa Se Aunen Esfuerzos Y Ejecutar La Recuperación De Vías Terciarias En El Municipio De Granada - Antioquia.</v>
          </cell>
          <cell r="R172" t="str">
            <v>Vías Red Terciaria</v>
          </cell>
          <cell r="S172"/>
          <cell r="T172"/>
          <cell r="U172"/>
          <cell r="V172" t="str">
            <v>Municipio</v>
          </cell>
          <cell r="W172"/>
          <cell r="X172" t="str">
            <v/>
          </cell>
          <cell r="Y172"/>
          <cell r="Z172">
            <v>255000000</v>
          </cell>
          <cell r="AA172"/>
          <cell r="AB172">
            <v>255000000</v>
          </cell>
          <cell r="AC172"/>
          <cell r="AD172">
            <v>255000000</v>
          </cell>
          <cell r="AE172">
            <v>0</v>
          </cell>
          <cell r="AF172"/>
          <cell r="AG172">
            <v>0</v>
          </cell>
          <cell r="AH172">
            <v>255000000</v>
          </cell>
          <cell r="AI172">
            <v>0</v>
          </cell>
          <cell r="AJ172">
            <v>255000000</v>
          </cell>
          <cell r="AK172">
            <v>1</v>
          </cell>
          <cell r="AL172"/>
          <cell r="AM172">
            <v>1</v>
          </cell>
          <cell r="AN172">
            <v>1</v>
          </cell>
          <cell r="AO172">
            <v>0</v>
          </cell>
          <cell r="AP172" t="str">
            <v>Liquidado</v>
          </cell>
          <cell r="AQ172" t="e">
            <v>#REF!</v>
          </cell>
          <cell r="AR172" t="e">
            <v>#N/A</v>
          </cell>
          <cell r="AS172" t="str">
            <v>Entregado en 2010.</v>
          </cell>
          <cell r="AT172" t="str">
            <v>No Aplica</v>
          </cell>
          <cell r="AU172" t="str">
            <v/>
          </cell>
          <cell r="AV172">
            <v>40473</v>
          </cell>
          <cell r="AW172" t="e">
            <v>#REF!</v>
          </cell>
          <cell r="AX172"/>
          <cell r="AY172"/>
          <cell r="AZ172">
            <v>0</v>
          </cell>
          <cell r="BA172" t="str">
            <v>-</v>
          </cell>
          <cell r="BB172" t="str">
            <v/>
          </cell>
          <cell r="BC172"/>
          <cell r="BD172" t="str">
            <v/>
          </cell>
          <cell r="BE172" t="str">
            <v/>
          </cell>
          <cell r="BF172" t="str">
            <v/>
          </cell>
          <cell r="BG172" t="str">
            <v/>
          </cell>
        </row>
        <row r="173">
          <cell r="C173" t="str">
            <v>2010166AA0015-1</v>
          </cell>
          <cell r="D173" t="str">
            <v>Proyectos 2011 - 2020</v>
          </cell>
          <cell r="E173" t="str">
            <v>No Aplica</v>
          </cell>
          <cell r="F173" t="str">
            <v>CERRADO</v>
          </cell>
          <cell r="G173"/>
          <cell r="H173" t="str">
            <v>Antioquia</v>
          </cell>
          <cell r="I173">
            <v>5313</v>
          </cell>
          <cell r="J173">
            <v>6</v>
          </cell>
          <cell r="K173" t="str">
            <v>Granada</v>
          </cell>
          <cell r="L173" t="str">
            <v>Granada-Antioquia</v>
          </cell>
          <cell r="M173" t="str">
            <v/>
          </cell>
          <cell r="N173" t="str">
            <v>Otras Fuentes</v>
          </cell>
          <cell r="O173"/>
          <cell r="P173"/>
          <cell r="Q173" t="str">
            <v>Proyecto Integral De Agua Potable En La Vereda Santa Ana Del Municipios De Granada - Antioquia.</v>
          </cell>
          <cell r="R173" t="str">
            <v>Agua Potable Y Saneamiento Básico</v>
          </cell>
          <cell r="S173"/>
          <cell r="T173"/>
          <cell r="U173"/>
          <cell r="V173" t="str">
            <v>Federación Nacional De Cafeteros</v>
          </cell>
          <cell r="W173"/>
          <cell r="X173" t="str">
            <v/>
          </cell>
          <cell r="Y173"/>
          <cell r="Z173">
            <v>598988995</v>
          </cell>
          <cell r="AA173"/>
          <cell r="AB173">
            <v>598988995</v>
          </cell>
          <cell r="AC173"/>
          <cell r="AD173">
            <v>598988995</v>
          </cell>
          <cell r="AE173">
            <v>0</v>
          </cell>
          <cell r="AF173"/>
          <cell r="AG173">
            <v>0</v>
          </cell>
          <cell r="AH173">
            <v>598988995</v>
          </cell>
          <cell r="AI173">
            <v>0</v>
          </cell>
          <cell r="AJ173">
            <v>598988995</v>
          </cell>
          <cell r="AK173">
            <v>1</v>
          </cell>
          <cell r="AL173"/>
          <cell r="AM173">
            <v>1</v>
          </cell>
          <cell r="AN173">
            <v>1</v>
          </cell>
          <cell r="AO173">
            <v>0</v>
          </cell>
          <cell r="AP173" t="str">
            <v>Liquidado</v>
          </cell>
          <cell r="AQ173" t="e">
            <v>#REF!</v>
          </cell>
          <cell r="AR173" t="e">
            <v>#N/A</v>
          </cell>
          <cell r="AS173" t="str">
            <v>Entregado en 2011.</v>
          </cell>
          <cell r="AT173" t="str">
            <v>No Aplica</v>
          </cell>
          <cell r="AU173" t="str">
            <v/>
          </cell>
          <cell r="AV173">
            <v>40908</v>
          </cell>
          <cell r="AW173" t="e">
            <v>#REF!</v>
          </cell>
          <cell r="AX173"/>
          <cell r="AY173"/>
          <cell r="AZ173">
            <v>0</v>
          </cell>
          <cell r="BA173" t="str">
            <v>-</v>
          </cell>
          <cell r="BB173" t="str">
            <v/>
          </cell>
          <cell r="BC173"/>
          <cell r="BD173" t="str">
            <v/>
          </cell>
          <cell r="BE173" t="str">
            <v/>
          </cell>
          <cell r="BF173" t="str">
            <v/>
          </cell>
          <cell r="BG173" t="str">
            <v/>
          </cell>
        </row>
        <row r="174">
          <cell r="C174" t="str">
            <v>2010166AA0016-1</v>
          </cell>
          <cell r="D174" t="str">
            <v>Proyectos 2011 - 2020</v>
          </cell>
          <cell r="E174" t="str">
            <v>No Aplica</v>
          </cell>
          <cell r="F174" t="str">
            <v>CERRADO</v>
          </cell>
          <cell r="G174"/>
          <cell r="H174" t="str">
            <v>Antioquia</v>
          </cell>
          <cell r="I174">
            <v>5313</v>
          </cell>
          <cell r="J174">
            <v>6</v>
          </cell>
          <cell r="K174" t="str">
            <v>Granada</v>
          </cell>
          <cell r="L174" t="str">
            <v>Granada-Antioquia</v>
          </cell>
          <cell r="M174" t="str">
            <v/>
          </cell>
          <cell r="N174" t="str">
            <v>Otras Fuentes</v>
          </cell>
          <cell r="O174"/>
          <cell r="P174"/>
          <cell r="Q174" t="str">
            <v>Proyecto Integral De Agua Potable En La Vereda Los Medios Del Municipios De Granada - Antioquia.</v>
          </cell>
          <cell r="R174" t="str">
            <v>Agua Potable Y Saneamiento Básico</v>
          </cell>
          <cell r="S174"/>
          <cell r="T174"/>
          <cell r="U174"/>
          <cell r="V174" t="str">
            <v>Federación Nacional De Cafeteros</v>
          </cell>
          <cell r="W174"/>
          <cell r="X174" t="str">
            <v/>
          </cell>
          <cell r="Y174"/>
          <cell r="Z174">
            <v>598988995</v>
          </cell>
          <cell r="AA174"/>
          <cell r="AB174">
            <v>598988995</v>
          </cell>
          <cell r="AC174"/>
          <cell r="AD174">
            <v>598988995</v>
          </cell>
          <cell r="AE174">
            <v>0</v>
          </cell>
          <cell r="AF174"/>
          <cell r="AG174">
            <v>0</v>
          </cell>
          <cell r="AH174">
            <v>598988995</v>
          </cell>
          <cell r="AI174">
            <v>0</v>
          </cell>
          <cell r="AJ174">
            <v>598988995</v>
          </cell>
          <cell r="AK174">
            <v>1</v>
          </cell>
          <cell r="AL174"/>
          <cell r="AM174">
            <v>1</v>
          </cell>
          <cell r="AN174">
            <v>1</v>
          </cell>
          <cell r="AO174">
            <v>0</v>
          </cell>
          <cell r="AP174" t="str">
            <v>Liquidado</v>
          </cell>
          <cell r="AQ174" t="e">
            <v>#REF!</v>
          </cell>
          <cell r="AR174" t="e">
            <v>#N/A</v>
          </cell>
          <cell r="AS174" t="str">
            <v>Entregado en 2011.</v>
          </cell>
          <cell r="AT174" t="str">
            <v>No Aplica</v>
          </cell>
          <cell r="AU174" t="str">
            <v/>
          </cell>
          <cell r="AV174">
            <v>40908</v>
          </cell>
          <cell r="AW174" t="e">
            <v>#REF!</v>
          </cell>
          <cell r="AX174"/>
          <cell r="AY174"/>
          <cell r="AZ174">
            <v>0</v>
          </cell>
          <cell r="BA174" t="str">
            <v>-</v>
          </cell>
          <cell r="BB174" t="str">
            <v/>
          </cell>
          <cell r="BC174"/>
          <cell r="BD174" t="str">
            <v/>
          </cell>
          <cell r="BE174" t="str">
            <v/>
          </cell>
          <cell r="BF174" t="str">
            <v/>
          </cell>
          <cell r="BG174" t="str">
            <v/>
          </cell>
        </row>
        <row r="175">
          <cell r="C175" t="str">
            <v>2010166AS0014-1</v>
          </cell>
          <cell r="D175" t="str">
            <v>Proyectos 2011 - 2020</v>
          </cell>
          <cell r="E175" t="str">
            <v>No Aplica</v>
          </cell>
          <cell r="F175" t="str">
            <v>CERRADO</v>
          </cell>
          <cell r="G175"/>
          <cell r="H175" t="str">
            <v>Antioquia</v>
          </cell>
          <cell r="I175">
            <v>5313</v>
          </cell>
          <cell r="J175">
            <v>6</v>
          </cell>
          <cell r="K175" t="str">
            <v>Granada</v>
          </cell>
          <cell r="L175" t="str">
            <v>Granada-Antioquia</v>
          </cell>
          <cell r="M175" t="str">
            <v/>
          </cell>
          <cell r="N175" t="str">
            <v>Otras Fuentes</v>
          </cell>
          <cell r="O175"/>
          <cell r="P175"/>
          <cell r="Q175" t="str">
            <v>Adecuacion, Mantenimiento Y Construcción Del Centro Educativo Rural El Eden Del Municipio De Granada - Antioquia.</v>
          </cell>
          <cell r="R175" t="str">
            <v>Social Comunitario</v>
          </cell>
          <cell r="S175"/>
          <cell r="T175"/>
          <cell r="U175"/>
          <cell r="V175" t="str">
            <v>Federación Nacional De Cafeteros</v>
          </cell>
          <cell r="W175"/>
          <cell r="X175" t="str">
            <v/>
          </cell>
          <cell r="Y175"/>
          <cell r="Z175">
            <v>169975257</v>
          </cell>
          <cell r="AA175"/>
          <cell r="AB175">
            <v>169975257</v>
          </cell>
          <cell r="AC175"/>
          <cell r="AD175">
            <v>169975257</v>
          </cell>
          <cell r="AE175">
            <v>0</v>
          </cell>
          <cell r="AF175"/>
          <cell r="AG175">
            <v>0</v>
          </cell>
          <cell r="AH175">
            <v>169975257</v>
          </cell>
          <cell r="AI175">
            <v>0</v>
          </cell>
          <cell r="AJ175">
            <v>169975257</v>
          </cell>
          <cell r="AK175">
            <v>1</v>
          </cell>
          <cell r="AL175"/>
          <cell r="AM175">
            <v>1</v>
          </cell>
          <cell r="AN175">
            <v>1</v>
          </cell>
          <cell r="AO175">
            <v>0</v>
          </cell>
          <cell r="AP175" t="str">
            <v>Liquidado</v>
          </cell>
          <cell r="AQ175" t="e">
            <v>#REF!</v>
          </cell>
          <cell r="AR175" t="e">
            <v>#N/A</v>
          </cell>
          <cell r="AS175" t="str">
            <v>Entregado en 2011.</v>
          </cell>
          <cell r="AT175" t="str">
            <v>No Aplica</v>
          </cell>
          <cell r="AU175" t="str">
            <v/>
          </cell>
          <cell r="AV175">
            <v>40908</v>
          </cell>
          <cell r="AW175" t="e">
            <v>#REF!</v>
          </cell>
          <cell r="AX175"/>
          <cell r="AY175"/>
          <cell r="AZ175">
            <v>0</v>
          </cell>
          <cell r="BA175" t="str">
            <v>-</v>
          </cell>
          <cell r="BB175" t="str">
            <v/>
          </cell>
          <cell r="BC175"/>
          <cell r="BD175" t="str">
            <v/>
          </cell>
          <cell r="BE175" t="str">
            <v/>
          </cell>
          <cell r="BF175" t="str">
            <v/>
          </cell>
          <cell r="BG175" t="str">
            <v/>
          </cell>
        </row>
        <row r="176">
          <cell r="C176" t="str">
            <v>2010166AV0017-1</v>
          </cell>
          <cell r="D176" t="str">
            <v>Proyectos 2011 - 2020</v>
          </cell>
          <cell r="E176" t="str">
            <v>No Aplica</v>
          </cell>
          <cell r="F176" t="str">
            <v>CERRADO</v>
          </cell>
          <cell r="G176"/>
          <cell r="H176" t="str">
            <v>Antioquia</v>
          </cell>
          <cell r="I176">
            <v>5313</v>
          </cell>
          <cell r="J176">
            <v>6</v>
          </cell>
          <cell r="K176" t="str">
            <v>Granada</v>
          </cell>
          <cell r="L176" t="str">
            <v>Granada-Antioquia</v>
          </cell>
          <cell r="M176" t="str">
            <v/>
          </cell>
          <cell r="N176" t="str">
            <v>Otras Fuentes</v>
          </cell>
          <cell r="O176"/>
          <cell r="P176"/>
          <cell r="Q176" t="str">
            <v>Construcción Puente Peatonal Colgante Vereda Las Arenosas En El Municipio De Granada.</v>
          </cell>
          <cell r="R176" t="str">
            <v>Vías Red Terciaria</v>
          </cell>
          <cell r="S176"/>
          <cell r="T176"/>
          <cell r="U176"/>
          <cell r="V176" t="str">
            <v>Federación Nacional De Cafeteros</v>
          </cell>
          <cell r="W176"/>
          <cell r="X176" t="str">
            <v/>
          </cell>
          <cell r="Y176"/>
          <cell r="Z176">
            <v>32592642</v>
          </cell>
          <cell r="AA176"/>
          <cell r="AB176">
            <v>32592642</v>
          </cell>
          <cell r="AC176"/>
          <cell r="AD176">
            <v>32592642</v>
          </cell>
          <cell r="AE176">
            <v>0</v>
          </cell>
          <cell r="AF176"/>
          <cell r="AG176">
            <v>0</v>
          </cell>
          <cell r="AH176">
            <v>32592642</v>
          </cell>
          <cell r="AI176">
            <v>0</v>
          </cell>
          <cell r="AJ176">
            <v>32592642</v>
          </cell>
          <cell r="AK176">
            <v>1</v>
          </cell>
          <cell r="AL176"/>
          <cell r="AM176">
            <v>1</v>
          </cell>
          <cell r="AN176">
            <v>1</v>
          </cell>
          <cell r="AO176">
            <v>0</v>
          </cell>
          <cell r="AP176" t="str">
            <v>Liquidado</v>
          </cell>
          <cell r="AQ176" t="e">
            <v>#REF!</v>
          </cell>
          <cell r="AR176" t="e">
            <v>#N/A</v>
          </cell>
          <cell r="AS176" t="str">
            <v>Entregado en 2011.</v>
          </cell>
          <cell r="AT176" t="str">
            <v>No Aplica</v>
          </cell>
          <cell r="AU176" t="str">
            <v/>
          </cell>
          <cell r="AV176">
            <v>40908</v>
          </cell>
          <cell r="AW176" t="e">
            <v>#REF!</v>
          </cell>
          <cell r="AX176"/>
          <cell r="AY176"/>
          <cell r="AZ176">
            <v>0</v>
          </cell>
          <cell r="BA176" t="str">
            <v>-</v>
          </cell>
          <cell r="BB176" t="str">
            <v/>
          </cell>
          <cell r="BC176"/>
          <cell r="BD176" t="str">
            <v/>
          </cell>
          <cell r="BE176" t="str">
            <v/>
          </cell>
          <cell r="BF176" t="str">
            <v/>
          </cell>
          <cell r="BG176" t="str">
            <v/>
          </cell>
        </row>
        <row r="177">
          <cell r="C177" t="str">
            <v>2010166AV0018-1</v>
          </cell>
          <cell r="D177" t="str">
            <v>Proyectos 2011 - 2020</v>
          </cell>
          <cell r="E177" t="str">
            <v>No Aplica</v>
          </cell>
          <cell r="F177" t="str">
            <v>CERRADO</v>
          </cell>
          <cell r="G177"/>
          <cell r="H177" t="str">
            <v>Antioquia</v>
          </cell>
          <cell r="I177">
            <v>5313</v>
          </cell>
          <cell r="J177">
            <v>6</v>
          </cell>
          <cell r="K177" t="str">
            <v>Granada</v>
          </cell>
          <cell r="L177" t="str">
            <v>Granada-Antioquia</v>
          </cell>
          <cell r="M177" t="str">
            <v/>
          </cell>
          <cell r="N177" t="str">
            <v>Otras Fuentes</v>
          </cell>
          <cell r="O177"/>
          <cell r="P177"/>
          <cell r="Q177" t="str">
            <v>Construcción Puente Peatonal Colgante   Vereda Las Palmas En El Municipio De Granada.</v>
          </cell>
          <cell r="R177" t="str">
            <v>Vías Red Terciaria</v>
          </cell>
          <cell r="S177"/>
          <cell r="T177"/>
          <cell r="U177"/>
          <cell r="V177" t="str">
            <v>Federación Nacional De Cafeteros</v>
          </cell>
          <cell r="W177"/>
          <cell r="X177" t="str">
            <v/>
          </cell>
          <cell r="Y177"/>
          <cell r="Z177">
            <v>33990353</v>
          </cell>
          <cell r="AA177"/>
          <cell r="AB177">
            <v>33990353</v>
          </cell>
          <cell r="AC177"/>
          <cell r="AD177">
            <v>33990353</v>
          </cell>
          <cell r="AE177">
            <v>0</v>
          </cell>
          <cell r="AF177"/>
          <cell r="AG177">
            <v>0</v>
          </cell>
          <cell r="AH177">
            <v>33990353</v>
          </cell>
          <cell r="AI177">
            <v>0</v>
          </cell>
          <cell r="AJ177">
            <v>33990353</v>
          </cell>
          <cell r="AK177">
            <v>1</v>
          </cell>
          <cell r="AL177"/>
          <cell r="AM177">
            <v>1</v>
          </cell>
          <cell r="AN177">
            <v>1</v>
          </cell>
          <cell r="AO177">
            <v>0</v>
          </cell>
          <cell r="AP177" t="str">
            <v>Liquidado</v>
          </cell>
          <cell r="AQ177" t="e">
            <v>#REF!</v>
          </cell>
          <cell r="AR177" t="e">
            <v>#N/A</v>
          </cell>
          <cell r="AS177" t="str">
            <v>Entregado en 2011.</v>
          </cell>
          <cell r="AT177" t="str">
            <v>No Aplica</v>
          </cell>
          <cell r="AU177" t="str">
            <v/>
          </cell>
          <cell r="AV177">
            <v>40908</v>
          </cell>
          <cell r="AW177" t="e">
            <v>#REF!</v>
          </cell>
          <cell r="AX177"/>
          <cell r="AY177"/>
          <cell r="AZ177">
            <v>0</v>
          </cell>
          <cell r="BA177" t="str">
            <v>-</v>
          </cell>
          <cell r="BB177" t="str">
            <v/>
          </cell>
          <cell r="BC177"/>
          <cell r="BD177" t="str">
            <v/>
          </cell>
          <cell r="BE177" t="str">
            <v/>
          </cell>
          <cell r="BF177" t="str">
            <v/>
          </cell>
          <cell r="BG177" t="str">
            <v/>
          </cell>
        </row>
        <row r="178">
          <cell r="C178" t="str">
            <v>2010166AV0019-1</v>
          </cell>
          <cell r="D178" t="str">
            <v>Proyectos 2011 - 2020</v>
          </cell>
          <cell r="E178" t="str">
            <v>No Aplica</v>
          </cell>
          <cell r="F178" t="str">
            <v>CERRADO</v>
          </cell>
          <cell r="G178"/>
          <cell r="H178" t="str">
            <v>Antioquia</v>
          </cell>
          <cell r="I178">
            <v>5313</v>
          </cell>
          <cell r="J178">
            <v>6</v>
          </cell>
          <cell r="K178" t="str">
            <v>Granada</v>
          </cell>
          <cell r="L178" t="str">
            <v>Granada-Antioquia</v>
          </cell>
          <cell r="M178" t="str">
            <v/>
          </cell>
          <cell r="N178" t="str">
            <v>Otras Fuentes</v>
          </cell>
          <cell r="O178"/>
          <cell r="P178"/>
          <cell r="Q178" t="str">
            <v>Construcción Puente Peatonal Colgante Vereda La Aguada En El Municipio De Granada.</v>
          </cell>
          <cell r="R178" t="str">
            <v>Vías Red Terciaria</v>
          </cell>
          <cell r="S178"/>
          <cell r="T178"/>
          <cell r="U178"/>
          <cell r="V178" t="str">
            <v>Federación Nacional De Cafeteros</v>
          </cell>
          <cell r="W178"/>
          <cell r="X178" t="str">
            <v/>
          </cell>
          <cell r="Y178"/>
          <cell r="Z178">
            <v>22817537</v>
          </cell>
          <cell r="AA178"/>
          <cell r="AB178">
            <v>22817537</v>
          </cell>
          <cell r="AC178"/>
          <cell r="AD178">
            <v>22817537</v>
          </cell>
          <cell r="AE178">
            <v>0</v>
          </cell>
          <cell r="AF178"/>
          <cell r="AG178">
            <v>0</v>
          </cell>
          <cell r="AH178">
            <v>22817537</v>
          </cell>
          <cell r="AI178">
            <v>0</v>
          </cell>
          <cell r="AJ178">
            <v>22817537</v>
          </cell>
          <cell r="AK178">
            <v>1</v>
          </cell>
          <cell r="AL178"/>
          <cell r="AM178">
            <v>1</v>
          </cell>
          <cell r="AN178">
            <v>1</v>
          </cell>
          <cell r="AO178">
            <v>0</v>
          </cell>
          <cell r="AP178" t="str">
            <v>Liquidado</v>
          </cell>
          <cell r="AQ178" t="e">
            <v>#REF!</v>
          </cell>
          <cell r="AR178" t="e">
            <v>#N/A</v>
          </cell>
          <cell r="AS178" t="str">
            <v>Entregado en 2011.</v>
          </cell>
          <cell r="AT178" t="str">
            <v>No Aplica</v>
          </cell>
          <cell r="AU178" t="str">
            <v/>
          </cell>
          <cell r="AV178">
            <v>40908</v>
          </cell>
          <cell r="AW178" t="e">
            <v>#REF!</v>
          </cell>
          <cell r="AX178"/>
          <cell r="AY178"/>
          <cell r="AZ178">
            <v>0</v>
          </cell>
          <cell r="BA178" t="str">
            <v>-</v>
          </cell>
          <cell r="BB178" t="str">
            <v/>
          </cell>
          <cell r="BC178"/>
          <cell r="BD178" t="str">
            <v/>
          </cell>
          <cell r="BE178" t="str">
            <v/>
          </cell>
          <cell r="BF178" t="str">
            <v/>
          </cell>
          <cell r="BG178" t="str">
            <v/>
          </cell>
        </row>
        <row r="179">
          <cell r="C179" t="str">
            <v>2011166AA00042-1</v>
          </cell>
          <cell r="D179" t="str">
            <v>Proyectos 2011 - 2020</v>
          </cell>
          <cell r="E179" t="str">
            <v>No Aplica</v>
          </cell>
          <cell r="F179" t="str">
            <v>CERRADO</v>
          </cell>
          <cell r="G179"/>
          <cell r="H179" t="str">
            <v>Antioquia</v>
          </cell>
          <cell r="I179">
            <v>5313</v>
          </cell>
          <cell r="J179">
            <v>6</v>
          </cell>
          <cell r="K179" t="str">
            <v>Granada</v>
          </cell>
          <cell r="L179" t="str">
            <v>Granada-Antioquia</v>
          </cell>
          <cell r="M179" t="str">
            <v/>
          </cell>
          <cell r="N179" t="str">
            <v>Infraestructura</v>
          </cell>
          <cell r="O179"/>
          <cell r="P179"/>
          <cell r="Q179" t="str">
            <v>Adición Convenio 166A Para Terminar El Proyecto Integral De Agua Potable En La Vereda Los Medios Del Municipios De Granada - Antioquia.</v>
          </cell>
          <cell r="R179" t="str">
            <v>Agua Potable Y Saneamiento Básico</v>
          </cell>
          <cell r="S179"/>
          <cell r="T179"/>
          <cell r="U179"/>
          <cell r="V179" t="str">
            <v>Federación Nacional De Cafeteros</v>
          </cell>
          <cell r="W179"/>
          <cell r="X179" t="str">
            <v/>
          </cell>
          <cell r="Y179"/>
          <cell r="Z179">
            <v>21129241</v>
          </cell>
          <cell r="AA179"/>
          <cell r="AB179">
            <v>21129241</v>
          </cell>
          <cell r="AC179"/>
          <cell r="AD179">
            <v>21129241</v>
          </cell>
          <cell r="AE179">
            <v>0</v>
          </cell>
          <cell r="AF179"/>
          <cell r="AG179">
            <v>0</v>
          </cell>
          <cell r="AH179">
            <v>21129241</v>
          </cell>
          <cell r="AI179">
            <v>0</v>
          </cell>
          <cell r="AJ179">
            <v>21129241</v>
          </cell>
          <cell r="AK179">
            <v>1</v>
          </cell>
          <cell r="AL179"/>
          <cell r="AM179">
            <v>1</v>
          </cell>
          <cell r="AN179">
            <v>1</v>
          </cell>
          <cell r="AO179">
            <v>0</v>
          </cell>
          <cell r="AP179" t="str">
            <v>Liquidado</v>
          </cell>
          <cell r="AQ179" t="e">
            <v>#REF!</v>
          </cell>
          <cell r="AR179" t="e">
            <v>#N/A</v>
          </cell>
          <cell r="AS179" t="str">
            <v>Entregado en 2012.</v>
          </cell>
          <cell r="AT179" t="str">
            <v>No Aplica</v>
          </cell>
          <cell r="AU179" t="str">
            <v/>
          </cell>
          <cell r="AV179" t="str">
            <v/>
          </cell>
          <cell r="AW179" t="e">
            <v>#REF!</v>
          </cell>
          <cell r="AX179"/>
          <cell r="AY179"/>
          <cell r="AZ179">
            <v>0</v>
          </cell>
          <cell r="BA179" t="str">
            <v>-</v>
          </cell>
          <cell r="BB179" t="str">
            <v/>
          </cell>
          <cell r="BC179"/>
          <cell r="BD179" t="str">
            <v/>
          </cell>
          <cell r="BE179" t="str">
            <v/>
          </cell>
          <cell r="BF179" t="str">
            <v/>
          </cell>
          <cell r="BG179" t="str">
            <v/>
          </cell>
        </row>
        <row r="180">
          <cell r="C180" t="str">
            <v>2011166AA00043-1</v>
          </cell>
          <cell r="D180" t="str">
            <v>Proyectos 2011 - 2020</v>
          </cell>
          <cell r="E180" t="str">
            <v>No Aplica</v>
          </cell>
          <cell r="F180" t="str">
            <v>CERRADO</v>
          </cell>
          <cell r="G180"/>
          <cell r="H180" t="str">
            <v>Antioquia</v>
          </cell>
          <cell r="I180">
            <v>5313</v>
          </cell>
          <cell r="J180">
            <v>6</v>
          </cell>
          <cell r="K180" t="str">
            <v>Granada</v>
          </cell>
          <cell r="L180" t="str">
            <v>Granada-Antioquia</v>
          </cell>
          <cell r="M180" t="str">
            <v/>
          </cell>
          <cell r="N180" t="str">
            <v>Infraestructura</v>
          </cell>
          <cell r="O180"/>
          <cell r="P180"/>
          <cell r="Q180" t="str">
            <v>Adición Convenio 166A Para Terminar Diagnostico De Acueductos En Diferentes Veredas Del Municipios De Granada - Antioquia.</v>
          </cell>
          <cell r="R180" t="str">
            <v>Agua Potable Y Saneamiento Básico</v>
          </cell>
          <cell r="S180"/>
          <cell r="T180"/>
          <cell r="U180"/>
          <cell r="V180" t="str">
            <v>Federación Nacional De Cafeteros</v>
          </cell>
          <cell r="W180"/>
          <cell r="X180" t="str">
            <v/>
          </cell>
          <cell r="Y180"/>
          <cell r="Z180">
            <v>4205104</v>
          </cell>
          <cell r="AA180"/>
          <cell r="AB180">
            <v>4205104</v>
          </cell>
          <cell r="AC180"/>
          <cell r="AD180">
            <v>4205104</v>
          </cell>
          <cell r="AE180">
            <v>0</v>
          </cell>
          <cell r="AF180"/>
          <cell r="AG180">
            <v>0</v>
          </cell>
          <cell r="AH180">
            <v>4205104</v>
          </cell>
          <cell r="AI180">
            <v>0</v>
          </cell>
          <cell r="AJ180">
            <v>4205104</v>
          </cell>
          <cell r="AK180">
            <v>1</v>
          </cell>
          <cell r="AL180"/>
          <cell r="AM180">
            <v>1</v>
          </cell>
          <cell r="AN180">
            <v>1</v>
          </cell>
          <cell r="AO180">
            <v>0</v>
          </cell>
          <cell r="AP180" t="str">
            <v>Liquidado</v>
          </cell>
          <cell r="AQ180" t="e">
            <v>#REF!</v>
          </cell>
          <cell r="AR180" t="e">
            <v>#N/A</v>
          </cell>
          <cell r="AS180" t="str">
            <v>Entregado en 2012.</v>
          </cell>
          <cell r="AT180" t="str">
            <v>No Aplica</v>
          </cell>
          <cell r="AU180" t="str">
            <v/>
          </cell>
          <cell r="AV180" t="str">
            <v/>
          </cell>
          <cell r="AW180" t="e">
            <v>#REF!</v>
          </cell>
          <cell r="AX180"/>
          <cell r="AY180"/>
          <cell r="AZ180">
            <v>0</v>
          </cell>
          <cell r="BA180" t="str">
            <v>-</v>
          </cell>
          <cell r="BB180" t="str">
            <v/>
          </cell>
          <cell r="BC180"/>
          <cell r="BD180" t="str">
            <v/>
          </cell>
          <cell r="BE180" t="str">
            <v/>
          </cell>
          <cell r="BF180" t="str">
            <v/>
          </cell>
          <cell r="BG180" t="str">
            <v/>
          </cell>
        </row>
        <row r="181">
          <cell r="C181" t="str">
            <v>2011166AV00044-1</v>
          </cell>
          <cell r="D181" t="str">
            <v>Proyectos 2011 - 2020</v>
          </cell>
          <cell r="E181" t="str">
            <v>No Aplica</v>
          </cell>
          <cell r="F181" t="str">
            <v>CERRADO</v>
          </cell>
          <cell r="G181"/>
          <cell r="H181" t="str">
            <v>Antioquia</v>
          </cell>
          <cell r="I181">
            <v>5313</v>
          </cell>
          <cell r="J181">
            <v>6</v>
          </cell>
          <cell r="K181" t="str">
            <v>Granada</v>
          </cell>
          <cell r="L181" t="str">
            <v>Granada-Antioquia</v>
          </cell>
          <cell r="M181" t="str">
            <v/>
          </cell>
          <cell r="N181" t="str">
            <v>Infraestructura</v>
          </cell>
          <cell r="O181"/>
          <cell r="P181"/>
          <cell r="Q181" t="str">
            <v>Adición Convenio 166A Para Terminar El Proyecto  Construcción Puente Peatonal Colgante Vereda Las Arenosas En El Municipio De Granada - Antioquia.</v>
          </cell>
          <cell r="R181" t="str">
            <v>Vías Red Terciaria</v>
          </cell>
          <cell r="S181"/>
          <cell r="T181"/>
          <cell r="U181"/>
          <cell r="V181" t="str">
            <v>Federación Nacional De Cafeteros</v>
          </cell>
          <cell r="W181"/>
          <cell r="X181" t="str">
            <v/>
          </cell>
          <cell r="Y181"/>
          <cell r="Z181">
            <v>7245660</v>
          </cell>
          <cell r="AA181"/>
          <cell r="AB181">
            <v>7245660</v>
          </cell>
          <cell r="AC181"/>
          <cell r="AD181">
            <v>7245660</v>
          </cell>
          <cell r="AE181">
            <v>0</v>
          </cell>
          <cell r="AF181"/>
          <cell r="AG181">
            <v>0</v>
          </cell>
          <cell r="AH181">
            <v>7245660</v>
          </cell>
          <cell r="AI181">
            <v>0</v>
          </cell>
          <cell r="AJ181">
            <v>7245660</v>
          </cell>
          <cell r="AK181">
            <v>1</v>
          </cell>
          <cell r="AL181"/>
          <cell r="AM181">
            <v>1</v>
          </cell>
          <cell r="AN181">
            <v>1</v>
          </cell>
          <cell r="AO181">
            <v>0</v>
          </cell>
          <cell r="AP181" t="str">
            <v>Liquidado</v>
          </cell>
          <cell r="AQ181" t="e">
            <v>#REF!</v>
          </cell>
          <cell r="AR181" t="e">
            <v>#N/A</v>
          </cell>
          <cell r="AS181" t="str">
            <v>Entregado en 2012.</v>
          </cell>
          <cell r="AT181" t="str">
            <v>No Aplica</v>
          </cell>
          <cell r="AU181" t="str">
            <v/>
          </cell>
          <cell r="AV181" t="str">
            <v/>
          </cell>
          <cell r="AW181" t="e">
            <v>#REF!</v>
          </cell>
          <cell r="AX181"/>
          <cell r="AY181"/>
          <cell r="AZ181">
            <v>0</v>
          </cell>
          <cell r="BA181" t="str">
            <v>-</v>
          </cell>
          <cell r="BB181" t="str">
            <v/>
          </cell>
          <cell r="BC181"/>
          <cell r="BD181" t="str">
            <v/>
          </cell>
          <cell r="BE181" t="str">
            <v/>
          </cell>
          <cell r="BF181" t="str">
            <v/>
          </cell>
          <cell r="BG181" t="str">
            <v/>
          </cell>
        </row>
        <row r="182">
          <cell r="C182" t="str">
            <v>2011166AV00045-1</v>
          </cell>
          <cell r="D182" t="str">
            <v>Proyectos 2011 - 2020</v>
          </cell>
          <cell r="E182" t="str">
            <v>No Aplica</v>
          </cell>
          <cell r="F182" t="str">
            <v>CERRADO</v>
          </cell>
          <cell r="G182"/>
          <cell r="H182" t="str">
            <v>Antioquia</v>
          </cell>
          <cell r="I182">
            <v>5313</v>
          </cell>
          <cell r="J182">
            <v>6</v>
          </cell>
          <cell r="K182" t="str">
            <v>Granada</v>
          </cell>
          <cell r="L182" t="str">
            <v>Granada-Antioquia</v>
          </cell>
          <cell r="M182" t="str">
            <v/>
          </cell>
          <cell r="N182" t="str">
            <v>Infraestructura</v>
          </cell>
          <cell r="O182"/>
          <cell r="P182"/>
          <cell r="Q182" t="str">
            <v>Adición Convenio 166A Para Terminar El Proyecto  Construcción Puente Peatonal Colgante   Vereda Las Palmas En El Municipio De Granada - Antioquia.</v>
          </cell>
          <cell r="R182" t="str">
            <v>Vías Red Terciaria</v>
          </cell>
          <cell r="S182"/>
          <cell r="T182"/>
          <cell r="U182"/>
          <cell r="V182" t="str">
            <v>Federación Nacional De Cafeteros</v>
          </cell>
          <cell r="W182"/>
          <cell r="X182" t="str">
            <v/>
          </cell>
          <cell r="Y182"/>
          <cell r="Z182">
            <v>326162</v>
          </cell>
          <cell r="AA182"/>
          <cell r="AB182">
            <v>326162</v>
          </cell>
          <cell r="AC182"/>
          <cell r="AD182">
            <v>326162</v>
          </cell>
          <cell r="AE182">
            <v>0</v>
          </cell>
          <cell r="AF182"/>
          <cell r="AG182">
            <v>0</v>
          </cell>
          <cell r="AH182">
            <v>326162</v>
          </cell>
          <cell r="AI182">
            <v>0</v>
          </cell>
          <cell r="AJ182">
            <v>326162</v>
          </cell>
          <cell r="AK182">
            <v>1</v>
          </cell>
          <cell r="AL182"/>
          <cell r="AM182">
            <v>1</v>
          </cell>
          <cell r="AN182">
            <v>1</v>
          </cell>
          <cell r="AO182">
            <v>0</v>
          </cell>
          <cell r="AP182" t="str">
            <v>Liquidado</v>
          </cell>
          <cell r="AQ182" t="e">
            <v>#REF!</v>
          </cell>
          <cell r="AR182" t="e">
            <v>#N/A</v>
          </cell>
          <cell r="AS182" t="str">
            <v>Entregado en 2012.</v>
          </cell>
          <cell r="AT182" t="str">
            <v>No Aplica</v>
          </cell>
          <cell r="AU182" t="str">
            <v/>
          </cell>
          <cell r="AV182" t="str">
            <v/>
          </cell>
          <cell r="AW182" t="e">
            <v>#REF!</v>
          </cell>
          <cell r="AX182"/>
          <cell r="AY182"/>
          <cell r="AZ182">
            <v>0</v>
          </cell>
          <cell r="BA182" t="str">
            <v>-</v>
          </cell>
          <cell r="BB182" t="str">
            <v/>
          </cell>
          <cell r="BC182"/>
          <cell r="BD182" t="str">
            <v/>
          </cell>
          <cell r="BE182" t="str">
            <v/>
          </cell>
          <cell r="BF182" t="str">
            <v/>
          </cell>
          <cell r="BG182" t="str">
            <v/>
          </cell>
        </row>
        <row r="183">
          <cell r="C183" t="str">
            <v>2011166AV00046-1</v>
          </cell>
          <cell r="D183" t="str">
            <v>Proyectos 2011 - 2020</v>
          </cell>
          <cell r="E183" t="str">
            <v>No Aplica</v>
          </cell>
          <cell r="F183" t="str">
            <v>CERRADO</v>
          </cell>
          <cell r="G183"/>
          <cell r="H183" t="str">
            <v>Antioquia</v>
          </cell>
          <cell r="I183">
            <v>5313</v>
          </cell>
          <cell r="J183">
            <v>6</v>
          </cell>
          <cell r="K183" t="str">
            <v>Granada</v>
          </cell>
          <cell r="L183" t="str">
            <v>Granada-Antioquia</v>
          </cell>
          <cell r="M183" t="str">
            <v/>
          </cell>
          <cell r="N183" t="str">
            <v>Infraestructura</v>
          </cell>
          <cell r="O183"/>
          <cell r="P183"/>
          <cell r="Q183" t="str">
            <v>Adición Convenio 166A Para Terminar El Proyecto Construcción Puente Peatonal Colgante Vereda La Aguada En El Municipio De Granada - Antioquia.</v>
          </cell>
          <cell r="R183" t="str">
            <v>Vías Red Terciaria</v>
          </cell>
          <cell r="S183"/>
          <cell r="T183"/>
          <cell r="U183"/>
          <cell r="V183" t="str">
            <v>Federación Nacional De Cafeteros</v>
          </cell>
          <cell r="W183"/>
          <cell r="X183" t="str">
            <v/>
          </cell>
          <cell r="Y183"/>
          <cell r="Z183">
            <v>5762044</v>
          </cell>
          <cell r="AA183"/>
          <cell r="AB183">
            <v>5762044</v>
          </cell>
          <cell r="AC183"/>
          <cell r="AD183">
            <v>5762044</v>
          </cell>
          <cell r="AE183">
            <v>0</v>
          </cell>
          <cell r="AF183"/>
          <cell r="AG183">
            <v>0</v>
          </cell>
          <cell r="AH183">
            <v>5762044</v>
          </cell>
          <cell r="AI183">
            <v>0</v>
          </cell>
          <cell r="AJ183">
            <v>5762044</v>
          </cell>
          <cell r="AK183">
            <v>1</v>
          </cell>
          <cell r="AL183"/>
          <cell r="AM183">
            <v>1</v>
          </cell>
          <cell r="AN183">
            <v>1</v>
          </cell>
          <cell r="AO183">
            <v>0</v>
          </cell>
          <cell r="AP183" t="str">
            <v>Liquidado</v>
          </cell>
          <cell r="AQ183" t="e">
            <v>#REF!</v>
          </cell>
          <cell r="AR183" t="e">
            <v>#N/A</v>
          </cell>
          <cell r="AS183" t="str">
            <v>Entregado en 2012.</v>
          </cell>
          <cell r="AT183" t="str">
            <v>No Aplica</v>
          </cell>
          <cell r="AU183" t="str">
            <v/>
          </cell>
          <cell r="AV183" t="str">
            <v/>
          </cell>
          <cell r="AW183" t="e">
            <v>#REF!</v>
          </cell>
          <cell r="AX183"/>
          <cell r="AY183"/>
          <cell r="AZ183">
            <v>0</v>
          </cell>
          <cell r="BA183" t="str">
            <v>-</v>
          </cell>
          <cell r="BB183" t="str">
            <v/>
          </cell>
          <cell r="BC183"/>
          <cell r="BD183" t="str">
            <v/>
          </cell>
          <cell r="BE183" t="str">
            <v/>
          </cell>
          <cell r="BF183" t="str">
            <v/>
          </cell>
          <cell r="BG183" t="str">
            <v/>
          </cell>
        </row>
        <row r="184">
          <cell r="C184" t="str">
            <v>20120040D0104-1</v>
          </cell>
          <cell r="D184" t="str">
            <v>Proyectos 2011 - 2020</v>
          </cell>
          <cell r="E184" t="str">
            <v>No Aplica</v>
          </cell>
          <cell r="F184" t="str">
            <v>CERRADO</v>
          </cell>
          <cell r="G184" t="str">
            <v>B104</v>
          </cell>
          <cell r="H184" t="str">
            <v>Antioquia</v>
          </cell>
          <cell r="I184">
            <v>5313</v>
          </cell>
          <cell r="J184">
            <v>6</v>
          </cell>
          <cell r="K184" t="str">
            <v>Granada</v>
          </cell>
          <cell r="L184" t="str">
            <v>Granada-Antioquia</v>
          </cell>
          <cell r="M184">
            <v>40</v>
          </cell>
          <cell r="N184" t="str">
            <v>Fonade 2</v>
          </cell>
          <cell r="O184"/>
          <cell r="P184"/>
          <cell r="Q184" t="str">
            <v>Estudios Y Diseños Para La Adecuación Del Parque Principal Del Municipio De Granada</v>
          </cell>
          <cell r="R184" t="str">
            <v>Espacio Público, Recreación Y Deporte</v>
          </cell>
          <cell r="S184"/>
          <cell r="T184"/>
          <cell r="U184"/>
          <cell r="V184" t="str">
            <v>Fonade</v>
          </cell>
          <cell r="W184"/>
          <cell r="X184" t="str">
            <v/>
          </cell>
          <cell r="Y184"/>
          <cell r="Z184">
            <v>80622041</v>
          </cell>
          <cell r="AA184"/>
          <cell r="AB184">
            <v>80622041</v>
          </cell>
          <cell r="AC184"/>
          <cell r="AD184">
            <v>80622041</v>
          </cell>
          <cell r="AE184">
            <v>0</v>
          </cell>
          <cell r="AF184"/>
          <cell r="AG184">
            <v>0</v>
          </cell>
          <cell r="AH184">
            <v>80622041</v>
          </cell>
          <cell r="AI184">
            <v>0</v>
          </cell>
          <cell r="AJ184">
            <v>80622041</v>
          </cell>
          <cell r="AK184">
            <v>0</v>
          </cell>
          <cell r="AL184"/>
          <cell r="AM184">
            <v>1</v>
          </cell>
          <cell r="AN184">
            <v>1</v>
          </cell>
          <cell r="AO184">
            <v>0</v>
          </cell>
          <cell r="AP184" t="str">
            <v>Liquidado</v>
          </cell>
          <cell r="AQ184" t="e">
            <v>#REF!</v>
          </cell>
          <cell r="AR184" t="e">
            <v>#N/A</v>
          </cell>
          <cell r="AS184" t="str">
            <v xml:space="preserve">PROYECTO LIQUIDADO
Acta de liquidación del 29/09/2021
</v>
          </cell>
          <cell r="AT184" t="str">
            <v>No Aplica</v>
          </cell>
          <cell r="AU184" t="str">
            <v/>
          </cell>
          <cell r="AV184">
            <v>42044</v>
          </cell>
          <cell r="AW184" t="e">
            <v>#REF!</v>
          </cell>
          <cell r="AX184"/>
          <cell r="AY184"/>
          <cell r="AZ184">
            <v>0</v>
          </cell>
          <cell r="BA184" t="str">
            <v>-</v>
          </cell>
          <cell r="BB184" t="str">
            <v/>
          </cell>
          <cell r="BC184"/>
          <cell r="BD184" t="str">
            <v/>
          </cell>
          <cell r="BE184" t="str">
            <v/>
          </cell>
          <cell r="BF184" t="str">
            <v/>
          </cell>
          <cell r="BG184" t="str">
            <v/>
          </cell>
        </row>
        <row r="185">
          <cell r="C185" t="str">
            <v>20150069S0490-1</v>
          </cell>
          <cell r="D185" t="str">
            <v>Proyectos 2011 - 2020</v>
          </cell>
          <cell r="E185" t="str">
            <v>No Aplica</v>
          </cell>
          <cell r="F185" t="str">
            <v>CERRADO</v>
          </cell>
          <cell r="G185" t="str">
            <v>C490</v>
          </cell>
          <cell r="H185" t="str">
            <v>Antioquia</v>
          </cell>
          <cell r="I185">
            <v>5313</v>
          </cell>
          <cell r="J185">
            <v>6</v>
          </cell>
          <cell r="K185" t="str">
            <v>Granada</v>
          </cell>
          <cell r="L185" t="str">
            <v>Granada-Antioquia</v>
          </cell>
          <cell r="M185">
            <v>69</v>
          </cell>
          <cell r="N185" t="str">
            <v>Fonade 3</v>
          </cell>
          <cell r="O185"/>
          <cell r="P185"/>
          <cell r="Q185" t="str">
            <v>Adecuación Del Parque Principal Del Municipio De Granada</v>
          </cell>
          <cell r="R185" t="str">
            <v>Espacio Público, Recreación Y Deporte</v>
          </cell>
          <cell r="S185"/>
          <cell r="T185"/>
          <cell r="U185"/>
          <cell r="V185" t="str">
            <v>Fonade</v>
          </cell>
          <cell r="W185"/>
          <cell r="X185" t="str">
            <v/>
          </cell>
          <cell r="Y185"/>
          <cell r="Z185">
            <v>939650476</v>
          </cell>
          <cell r="AA185"/>
          <cell r="AB185">
            <v>939650476</v>
          </cell>
          <cell r="AC185"/>
          <cell r="AD185">
            <v>939650476</v>
          </cell>
          <cell r="AE185">
            <v>0</v>
          </cell>
          <cell r="AF185"/>
          <cell r="AG185">
            <v>0</v>
          </cell>
          <cell r="AH185">
            <v>939650476</v>
          </cell>
          <cell r="AI185">
            <v>0</v>
          </cell>
          <cell r="AJ185">
            <v>939650476</v>
          </cell>
          <cell r="AK185">
            <v>0</v>
          </cell>
          <cell r="AL185"/>
          <cell r="AM185">
            <v>1</v>
          </cell>
          <cell r="AN185">
            <v>1</v>
          </cell>
          <cell r="AO185">
            <v>0</v>
          </cell>
          <cell r="AP185" t="str">
            <v>En Liquidación</v>
          </cell>
          <cell r="AQ185" t="e">
            <v>#REF!</v>
          </cell>
          <cell r="AR185" t="e">
            <v>#N/A</v>
          </cell>
          <cell r="AS185" t="str">
            <v>CONTRATOS LIQUIDADOS PENDIENTE CIERRE COSTOS FIJOS Y VARIABLES - INTERVENTORIA.
1. INFORMACIÓN Y ESTADO CONTRATO DE OBRA:                                                                         Acta de liquidación suscrita el  22/03/2018
                                                                                                                                                                                                                                                                                                                                                                                                                                                                                                                                                                           2.  INFORMACION Y ESTADO CONVENIO INTERADMINISTRATIVO:   N/A
3.  INFORMACION Y ESTADO INTERVENTORIA:  Se encuentra en cierre de costos fijos y variables.</v>
          </cell>
          <cell r="AT185" t="str">
            <v>No Aplica</v>
          </cell>
          <cell r="AU185">
            <v>42403</v>
          </cell>
          <cell r="AV185">
            <v>42808</v>
          </cell>
          <cell r="AW185" t="e">
            <v>#REF!</v>
          </cell>
          <cell r="AX185"/>
          <cell r="AY185"/>
          <cell r="AZ185">
            <v>0</v>
          </cell>
          <cell r="BA185" t="str">
            <v>-</v>
          </cell>
          <cell r="BB185" t="str">
            <v/>
          </cell>
          <cell r="BC185"/>
          <cell r="BD185">
            <v>42423</v>
          </cell>
          <cell r="BE185">
            <v>42640</v>
          </cell>
          <cell r="BF185">
            <v>42790</v>
          </cell>
          <cell r="BG185" t="str">
            <v/>
          </cell>
        </row>
        <row r="186">
          <cell r="C186" t="str">
            <v>E-2020-2203-188792</v>
          </cell>
          <cell r="D186" t="str">
            <v>CV 001-2020</v>
          </cell>
          <cell r="E186" t="str">
            <v>2018-2022</v>
          </cell>
          <cell r="F186" t="str">
            <v>VIGENTE</v>
          </cell>
          <cell r="G186"/>
          <cell r="H186" t="str">
            <v>Antioquia</v>
          </cell>
          <cell r="I186"/>
          <cell r="J186"/>
          <cell r="K186" t="str">
            <v>Granada</v>
          </cell>
          <cell r="L186" t="str">
            <v>Granada-Antioquia</v>
          </cell>
          <cell r="M186" t="str">
            <v>291 FIP 2021</v>
          </cell>
          <cell r="N186" t="str">
            <v>DPS 2021</v>
          </cell>
          <cell r="O186">
            <v>44307</v>
          </cell>
          <cell r="P186">
            <v>44773</v>
          </cell>
          <cell r="Q186" t="str">
            <v>Reposición De La Carpeta De Rodadura De La Cll 18 Entre Cll 20 Y Cra 20, Cll 23 Entre Cra 23 Y 25 De Municipio De Granada - Antioquía</v>
          </cell>
          <cell r="R186" t="str">
            <v>Vias y Transporte</v>
          </cell>
          <cell r="S186" t="str">
            <v>Vias Urbanas</v>
          </cell>
          <cell r="T186"/>
          <cell r="U186">
            <v>1</v>
          </cell>
          <cell r="V186"/>
          <cell r="W186"/>
          <cell r="X186"/>
          <cell r="Y186"/>
          <cell r="Z186">
            <v>326194079</v>
          </cell>
          <cell r="AA186"/>
          <cell r="AB186">
            <v>326194079</v>
          </cell>
          <cell r="AC186">
            <v>0</v>
          </cell>
          <cell r="AD186">
            <v>326194079</v>
          </cell>
          <cell r="AE186"/>
          <cell r="AF186"/>
          <cell r="AG186">
            <v>0</v>
          </cell>
          <cell r="AH186">
            <v>326194079</v>
          </cell>
          <cell r="AI186">
            <v>0</v>
          </cell>
          <cell r="AJ186">
            <v>326194079</v>
          </cell>
          <cell r="AK186"/>
          <cell r="AL186"/>
          <cell r="AM186">
            <v>1</v>
          </cell>
          <cell r="AN186">
            <v>1</v>
          </cell>
          <cell r="AO186">
            <v>0</v>
          </cell>
          <cell r="AP186" t="str">
            <v>Terminado</v>
          </cell>
          <cell r="AQ186" t="e">
            <v>#REF!</v>
          </cell>
          <cell r="AR186" t="e">
            <v>#N/A</v>
          </cell>
          <cell r="AS186" t="str">
            <v>-</v>
          </cell>
          <cell r="AT186"/>
          <cell r="AU186">
            <v>44547</v>
          </cell>
          <cell r="AV186">
            <v>44644</v>
          </cell>
          <cell r="AW186" t="e">
            <v>#REF!</v>
          </cell>
          <cell r="AX186">
            <v>4</v>
          </cell>
          <cell r="AY186"/>
          <cell r="AZ186">
            <v>4</v>
          </cell>
          <cell r="BA186"/>
          <cell r="BB186" t="str">
            <v>252 ML</v>
          </cell>
          <cell r="BC186"/>
          <cell r="BD186" t="str">
            <v>-</v>
          </cell>
          <cell r="BE186" t="str">
            <v>-</v>
          </cell>
          <cell r="BF186" t="str">
            <v>-</v>
          </cell>
          <cell r="BG186">
            <v>5312</v>
          </cell>
        </row>
        <row r="187">
          <cell r="C187" t="str">
            <v>20150299V2936-1</v>
          </cell>
          <cell r="D187" t="str">
            <v>Proyectos 2011 - 2020</v>
          </cell>
          <cell r="E187" t="str">
            <v>No Aplica</v>
          </cell>
          <cell r="F187" t="str">
            <v>CERRADO</v>
          </cell>
          <cell r="G187"/>
          <cell r="H187" t="str">
            <v>Antioquia</v>
          </cell>
          <cell r="I187">
            <v>5318</v>
          </cell>
          <cell r="J187">
            <v>3</v>
          </cell>
          <cell r="K187" t="str">
            <v>Guarne</v>
          </cell>
          <cell r="L187" t="str">
            <v>Guarne-Antioquia</v>
          </cell>
          <cell r="M187">
            <v>299</v>
          </cell>
          <cell r="N187" t="str">
            <v>DPS 2015</v>
          </cell>
          <cell r="O187"/>
          <cell r="P187"/>
          <cell r="Q187" t="str">
            <v>Construcción En Pavimento Vía Terciaria San José Del Municipio De Guarne - Antioquia</v>
          </cell>
          <cell r="R187" t="str">
            <v>Vías Red Terciaria</v>
          </cell>
          <cell r="S187"/>
          <cell r="T187"/>
          <cell r="U187"/>
          <cell r="V187" t="str">
            <v>Municipio</v>
          </cell>
          <cell r="W187"/>
          <cell r="X187" t="str">
            <v>Vereda San Jose</v>
          </cell>
          <cell r="Y187"/>
          <cell r="Z187">
            <v>1851851988</v>
          </cell>
          <cell r="AA187"/>
          <cell r="AB187">
            <v>1851851988</v>
          </cell>
          <cell r="AC187"/>
          <cell r="AD187">
            <v>1851851988</v>
          </cell>
          <cell r="AE187">
            <v>185185199</v>
          </cell>
          <cell r="AF187"/>
          <cell r="AG187">
            <v>185185199</v>
          </cell>
          <cell r="AH187">
            <v>2037037187</v>
          </cell>
          <cell r="AI187">
            <v>0</v>
          </cell>
          <cell r="AJ187">
            <v>2037037187</v>
          </cell>
          <cell r="AK187">
            <v>0.75</v>
          </cell>
          <cell r="AL187"/>
          <cell r="AM187">
            <v>1</v>
          </cell>
          <cell r="AN187">
            <v>1</v>
          </cell>
          <cell r="AO187">
            <v>0</v>
          </cell>
          <cell r="AP187" t="str">
            <v>Liquidado</v>
          </cell>
          <cell r="AQ187" t="e">
            <v>#REF!</v>
          </cell>
          <cell r="AR187" t="e">
            <v>#N/A</v>
          </cell>
          <cell r="AS187" t="str">
            <v>PROYECTO LIQUIDADO
Acta de Liquidación del 23/08/2021</v>
          </cell>
          <cell r="AT187" t="str">
            <v>No Aplica</v>
          </cell>
          <cell r="AU187">
            <v>42815</v>
          </cell>
          <cell r="AV187">
            <v>43100</v>
          </cell>
          <cell r="AW187" t="e">
            <v>#REF!</v>
          </cell>
          <cell r="AX187"/>
          <cell r="AY187"/>
          <cell r="AZ187">
            <v>0</v>
          </cell>
          <cell r="BA187" t="str">
            <v>-</v>
          </cell>
          <cell r="BB187" t="str">
            <v>1975 ml</v>
          </cell>
          <cell r="BC187"/>
          <cell r="BD187">
            <v>42972</v>
          </cell>
          <cell r="BE187">
            <v>43342</v>
          </cell>
          <cell r="BF187">
            <v>43342</v>
          </cell>
          <cell r="BG187">
            <v>923</v>
          </cell>
        </row>
        <row r="188">
          <cell r="C188" t="str">
            <v>20150362S1434-1</v>
          </cell>
          <cell r="D188" t="str">
            <v>Proyectos 2011 - 2020</v>
          </cell>
          <cell r="E188" t="str">
            <v>No Aplica</v>
          </cell>
          <cell r="F188" t="str">
            <v>CERRADO</v>
          </cell>
          <cell r="G188"/>
          <cell r="H188" t="str">
            <v>Antioquia</v>
          </cell>
          <cell r="I188">
            <v>5321</v>
          </cell>
          <cell r="J188">
            <v>6</v>
          </cell>
          <cell r="K188" t="str">
            <v>Guatape</v>
          </cell>
          <cell r="L188" t="str">
            <v>Guatape-Antioquia</v>
          </cell>
          <cell r="M188">
            <v>362</v>
          </cell>
          <cell r="N188" t="str">
            <v>DPS 2015</v>
          </cell>
          <cell r="O188"/>
          <cell r="P188"/>
          <cell r="Q188" t="str">
            <v>Centro Comunitario Para La Convivencia Y Primera Etapa Y Mejoramiento De Infraestructura Deportiva Y Recreativa Del Municipio De Guatapé - Antioquia</v>
          </cell>
          <cell r="R188" t="str">
            <v>Social Comunitario</v>
          </cell>
          <cell r="S188"/>
          <cell r="T188"/>
          <cell r="U188"/>
          <cell r="V188" t="str">
            <v>Municipio</v>
          </cell>
          <cell r="W188"/>
          <cell r="X188" t="str">
            <v xml:space="preserve">Cabecera Municipal </v>
          </cell>
          <cell r="Y188"/>
          <cell r="Z188">
            <v>1085032430</v>
          </cell>
          <cell r="AA188"/>
          <cell r="AB188">
            <v>1085032430</v>
          </cell>
          <cell r="AC188"/>
          <cell r="AD188">
            <v>1085032430</v>
          </cell>
          <cell r="AE188">
            <v>108503243</v>
          </cell>
          <cell r="AF188"/>
          <cell r="AG188">
            <v>108503243</v>
          </cell>
          <cell r="AH188">
            <v>1193535673</v>
          </cell>
          <cell r="AI188">
            <v>0</v>
          </cell>
          <cell r="AJ188">
            <v>1193535673</v>
          </cell>
          <cell r="AK188">
            <v>1</v>
          </cell>
          <cell r="AL188"/>
          <cell r="AM188">
            <v>1</v>
          </cell>
          <cell r="AN188">
            <v>1</v>
          </cell>
          <cell r="AO188">
            <v>0</v>
          </cell>
          <cell r="AP188" t="str">
            <v>En Liquidación</v>
          </cell>
          <cell r="AQ188" t="e">
            <v>#REF!</v>
          </cell>
          <cell r="AR188" t="e">
            <v>#N/A</v>
          </cell>
          <cell r="AS188" t="str">
            <v>ESTADO: CONVENIO EN PROCESO DE LIQUIDACIÓN.</v>
          </cell>
          <cell r="AT188" t="str">
            <v>No Aplica</v>
          </cell>
          <cell r="AU188">
            <v>42415</v>
          </cell>
          <cell r="AV188">
            <v>42808</v>
          </cell>
          <cell r="AW188" t="e">
            <v>#REF!</v>
          </cell>
          <cell r="AX188"/>
          <cell r="AY188"/>
          <cell r="AZ188">
            <v>0</v>
          </cell>
          <cell r="BA188" t="str">
            <v>-</v>
          </cell>
          <cell r="BB188" t="str">
            <v>2140m2</v>
          </cell>
          <cell r="BC188"/>
          <cell r="BD188">
            <v>42447</v>
          </cell>
          <cell r="BE188">
            <v>42592</v>
          </cell>
          <cell r="BF188">
            <v>42978</v>
          </cell>
          <cell r="BG188">
            <v>3100</v>
          </cell>
        </row>
        <row r="189">
          <cell r="C189" t="str">
            <v>20150069S0500-1</v>
          </cell>
          <cell r="D189" t="str">
            <v>Proyectos 2011 - 2020</v>
          </cell>
          <cell r="E189" t="str">
            <v>No Aplica</v>
          </cell>
          <cell r="F189" t="str">
            <v>CERRADO</v>
          </cell>
          <cell r="G189" t="str">
            <v>C500</v>
          </cell>
          <cell r="H189" t="str">
            <v>Antioquia</v>
          </cell>
          <cell r="I189">
            <v>5347</v>
          </cell>
          <cell r="J189">
            <v>6</v>
          </cell>
          <cell r="K189" t="str">
            <v>Heliconia</v>
          </cell>
          <cell r="L189" t="str">
            <v>Heliconia-Antioquia</v>
          </cell>
          <cell r="M189">
            <v>69</v>
          </cell>
          <cell r="N189" t="str">
            <v>Fonade 3</v>
          </cell>
          <cell r="O189"/>
          <cell r="P189"/>
          <cell r="Q189" t="str">
            <v>Construccion De La Casa De La Cultura Del Municipio De Heliconia - Antioquia</v>
          </cell>
          <cell r="R189" t="str">
            <v>Social Comunitario</v>
          </cell>
          <cell r="S189"/>
          <cell r="T189"/>
          <cell r="U189"/>
          <cell r="V189" t="str">
            <v>Fonade</v>
          </cell>
          <cell r="W189"/>
          <cell r="X189" t="str">
            <v/>
          </cell>
          <cell r="Y189"/>
          <cell r="Z189">
            <v>1275917286</v>
          </cell>
          <cell r="AA189"/>
          <cell r="AB189">
            <v>1275917286</v>
          </cell>
          <cell r="AC189"/>
          <cell r="AD189">
            <v>1275917286</v>
          </cell>
          <cell r="AE189">
            <v>0</v>
          </cell>
          <cell r="AF189"/>
          <cell r="AG189">
            <v>0</v>
          </cell>
          <cell r="AH189">
            <v>1275917286</v>
          </cell>
          <cell r="AI189">
            <v>0</v>
          </cell>
          <cell r="AJ189">
            <v>1275917286</v>
          </cell>
          <cell r="AK189">
            <v>0</v>
          </cell>
          <cell r="AL189"/>
          <cell r="AM189">
            <v>1</v>
          </cell>
          <cell r="AN189">
            <v>1</v>
          </cell>
          <cell r="AO189">
            <v>0</v>
          </cell>
          <cell r="AP189" t="str">
            <v>En Liquidación</v>
          </cell>
          <cell r="AQ189" t="e">
            <v>#REF!</v>
          </cell>
          <cell r="AR189" t="e">
            <v>#N/A</v>
          </cell>
          <cell r="AS189" t="str">
            <v>CONTRATOS LIQUIDADOS PENDIENTE CIERRE COSTOS FIJOS Y VARIABLES - INTERVENTORIA.
1. INFORMACIÓN Y ESTADO CONTRATO DE OBRA:                                                                         Acta de liquidación suscrita el 09/05/2018
                                                                                                                                                                                                                                                                                                                                                                                                                                                                                                                                                                           2.  INFORMACION Y ESTADO CONVENIO INTERADMINISTRATIVO:   N/A
3.  INFORMACION Y ESTADO INTERVENTORIA:  Se encuentra en cierre de costos fijos y variables.</v>
          </cell>
          <cell r="AT189" t="str">
            <v>No Aplica</v>
          </cell>
          <cell r="AU189">
            <v>42583</v>
          </cell>
          <cell r="AV189">
            <v>42799</v>
          </cell>
          <cell r="AW189" t="e">
            <v>#REF!</v>
          </cell>
          <cell r="AX189"/>
          <cell r="AY189"/>
          <cell r="AZ189">
            <v>0</v>
          </cell>
          <cell r="BA189" t="str">
            <v>-</v>
          </cell>
          <cell r="BB189" t="str">
            <v/>
          </cell>
          <cell r="BC189"/>
          <cell r="BD189">
            <v>42649</v>
          </cell>
          <cell r="BE189">
            <v>42746</v>
          </cell>
          <cell r="BF189">
            <v>42964</v>
          </cell>
          <cell r="BG189" t="str">
            <v/>
          </cell>
        </row>
        <row r="190">
          <cell r="C190" t="str">
            <v>20170658M8948-1</v>
          </cell>
          <cell r="D190" t="str">
            <v>Proyectos 2011 - 2020</v>
          </cell>
          <cell r="E190" t="str">
            <v>ANTES 2018</v>
          </cell>
          <cell r="F190" t="str">
            <v>VIGENTE</v>
          </cell>
          <cell r="G190"/>
          <cell r="H190" t="str">
            <v>Antioquia</v>
          </cell>
          <cell r="I190">
            <v>5347</v>
          </cell>
          <cell r="J190">
            <v>6</v>
          </cell>
          <cell r="K190" t="str">
            <v>Heliconia</v>
          </cell>
          <cell r="L190" t="str">
            <v>Heliconia-Antioquia</v>
          </cell>
          <cell r="M190">
            <v>658</v>
          </cell>
          <cell r="N190" t="str">
            <v>DPS 2017</v>
          </cell>
          <cell r="O190"/>
          <cell r="P190"/>
          <cell r="Q190" t="str">
            <v>Mejoramiento De Condiciones De Vivienda</v>
          </cell>
          <cell r="R190" t="str">
            <v>Mejoramiento Condiciones de Habitabilidad</v>
          </cell>
          <cell r="S190"/>
          <cell r="T190"/>
          <cell r="U190"/>
          <cell r="V190" t="str">
            <v>Municipio</v>
          </cell>
          <cell r="W190" t="str">
            <v>Urbano y Rural</v>
          </cell>
          <cell r="X190" t="str">
            <v/>
          </cell>
          <cell r="Y190"/>
          <cell r="Z190">
            <v>508474577</v>
          </cell>
          <cell r="AA190"/>
          <cell r="AB190">
            <v>508474577</v>
          </cell>
          <cell r="AC190"/>
          <cell r="AD190">
            <v>508474577</v>
          </cell>
          <cell r="AE190">
            <v>50847457.700000003</v>
          </cell>
          <cell r="AF190"/>
          <cell r="AG190">
            <v>50847457.700000003</v>
          </cell>
          <cell r="AH190">
            <v>559322034.70000005</v>
          </cell>
          <cell r="AI190">
            <v>0</v>
          </cell>
          <cell r="AJ190">
            <v>559322034.70000005</v>
          </cell>
          <cell r="AK190">
            <v>0.8</v>
          </cell>
          <cell r="AL190"/>
          <cell r="AM190">
            <v>1</v>
          </cell>
          <cell r="AN190">
            <v>1</v>
          </cell>
          <cell r="AO190">
            <v>0</v>
          </cell>
          <cell r="AP190" t="str">
            <v>Entregado A Municipio</v>
          </cell>
          <cell r="AQ190" t="e">
            <v>#REF!</v>
          </cell>
          <cell r="AR190" t="str">
            <v>TERMINADO</v>
          </cell>
          <cell r="AS190" t="str">
            <v>Proyecto finalizó plazo contratctual el 5-04-2022. Actualmente en proceso de suscripción de actas de recibo final y pendiente realizacion AV3, la cual se realizó el 18 may2022.</v>
          </cell>
          <cell r="AT190">
            <v>43622</v>
          </cell>
          <cell r="AU190">
            <v>44433</v>
          </cell>
          <cell r="AV190">
            <v>44656</v>
          </cell>
          <cell r="AW190" t="e">
            <v>#REF!</v>
          </cell>
          <cell r="AX190"/>
          <cell r="AY190"/>
          <cell r="AZ190">
            <v>0</v>
          </cell>
          <cell r="BA190" t="str">
            <v>-</v>
          </cell>
          <cell r="BB190" t="str">
            <v>37  Viviendas</v>
          </cell>
          <cell r="BC190"/>
          <cell r="BD190" t="str">
            <v/>
          </cell>
          <cell r="BE190">
            <v>44599</v>
          </cell>
          <cell r="BF190">
            <v>44699</v>
          </cell>
          <cell r="BG190">
            <v>133.20000000000002</v>
          </cell>
        </row>
        <row r="191">
          <cell r="C191" t="str">
            <v>20120040S0091-1</v>
          </cell>
          <cell r="D191" t="str">
            <v>Proyectos 2011 - 2020</v>
          </cell>
          <cell r="E191" t="str">
            <v>No Aplica</v>
          </cell>
          <cell r="F191" t="str">
            <v>CERRADO</v>
          </cell>
          <cell r="G191" t="str">
            <v>B91</v>
          </cell>
          <cell r="H191" t="str">
            <v>Antioquia</v>
          </cell>
          <cell r="I191">
            <v>5353</v>
          </cell>
          <cell r="J191">
            <v>6</v>
          </cell>
          <cell r="K191" t="str">
            <v>Hispania</v>
          </cell>
          <cell r="L191" t="str">
            <v>Hispania-Antioquia</v>
          </cell>
          <cell r="M191">
            <v>40</v>
          </cell>
          <cell r="N191" t="str">
            <v>Fonade 2</v>
          </cell>
          <cell r="O191"/>
          <cell r="P191"/>
          <cell r="Q191" t="str">
            <v>Remodelación Del Parque Ambiental Los Samanes Del Municipio De Hispania - Antioquia.</v>
          </cell>
          <cell r="R191" t="str">
            <v>Espacio Público, Recreación Y Deporte</v>
          </cell>
          <cell r="S191"/>
          <cell r="T191"/>
          <cell r="U191"/>
          <cell r="V191" t="str">
            <v>Fonade</v>
          </cell>
          <cell r="W191"/>
          <cell r="X191" t="str">
            <v/>
          </cell>
          <cell r="Y191"/>
          <cell r="Z191">
            <v>1140924255</v>
          </cell>
          <cell r="AA191"/>
          <cell r="AB191">
            <v>1140924255</v>
          </cell>
          <cell r="AC191"/>
          <cell r="AD191">
            <v>1140924255</v>
          </cell>
          <cell r="AE191">
            <v>0</v>
          </cell>
          <cell r="AF191"/>
          <cell r="AG191">
            <v>0</v>
          </cell>
          <cell r="AH191">
            <v>1140924255</v>
          </cell>
          <cell r="AI191">
            <v>0</v>
          </cell>
          <cell r="AJ191">
            <v>1140924255</v>
          </cell>
          <cell r="AK191">
            <v>0</v>
          </cell>
          <cell r="AL191"/>
          <cell r="AM191">
            <v>1</v>
          </cell>
          <cell r="AN191">
            <v>1</v>
          </cell>
          <cell r="AO191">
            <v>0</v>
          </cell>
          <cell r="AP191" t="str">
            <v>Liquidado</v>
          </cell>
          <cell r="AQ191" t="e">
            <v>#REF!</v>
          </cell>
          <cell r="AR191" t="e">
            <v>#N/A</v>
          </cell>
          <cell r="AS191" t="str">
            <v xml:space="preserve">PROYECTO LIQUIDADO
Acta de liquidación del 29/09/2021
</v>
          </cell>
          <cell r="AT191" t="str">
            <v>No Aplica</v>
          </cell>
          <cell r="AU191">
            <v>41606</v>
          </cell>
          <cell r="AV191">
            <v>41950</v>
          </cell>
          <cell r="AW191" t="e">
            <v>#REF!</v>
          </cell>
          <cell r="AX191"/>
          <cell r="AY191"/>
          <cell r="AZ191">
            <v>0</v>
          </cell>
          <cell r="BA191" t="str">
            <v>-</v>
          </cell>
          <cell r="BB191" t="str">
            <v>4800 m2</v>
          </cell>
          <cell r="BC191"/>
          <cell r="BD191">
            <v>41627</v>
          </cell>
          <cell r="BE191">
            <v>41920</v>
          </cell>
          <cell r="BF191">
            <v>41978</v>
          </cell>
          <cell r="BG191" t="str">
            <v/>
          </cell>
        </row>
        <row r="192">
          <cell r="C192" t="str">
            <v>20140146V0012-1</v>
          </cell>
          <cell r="D192" t="str">
            <v>Proyectos 2011 - 2020</v>
          </cell>
          <cell r="E192" t="str">
            <v>No Aplica</v>
          </cell>
          <cell r="F192" t="str">
            <v>CERRADO</v>
          </cell>
          <cell r="G192"/>
          <cell r="H192" t="str">
            <v>Antioquia</v>
          </cell>
          <cell r="I192">
            <v>5353</v>
          </cell>
          <cell r="J192">
            <v>6</v>
          </cell>
          <cell r="K192" t="str">
            <v>Hispania</v>
          </cell>
          <cell r="L192" t="str">
            <v>Hispania-Antioquia</v>
          </cell>
          <cell r="M192">
            <v>146</v>
          </cell>
          <cell r="N192" t="str">
            <v>DPS 2014</v>
          </cell>
          <cell r="O192"/>
          <cell r="P192"/>
          <cell r="Q192" t="str">
            <v>Construcción De Placa Huella En Vías Terciarias Del Municipio De Hispania - Antioquia</v>
          </cell>
          <cell r="R192" t="str">
            <v>Vías Red Terciaria</v>
          </cell>
          <cell r="S192"/>
          <cell r="T192"/>
          <cell r="U192"/>
          <cell r="V192" t="str">
            <v>Municipio</v>
          </cell>
          <cell r="W192"/>
          <cell r="X192" t="str">
            <v>VEREDAS: LA ARMENIA, EL SILENCIO, LA CUELGA</v>
          </cell>
          <cell r="Y192"/>
          <cell r="Z192">
            <v>337948598</v>
          </cell>
          <cell r="AA192"/>
          <cell r="AB192">
            <v>337948598</v>
          </cell>
          <cell r="AC192"/>
          <cell r="AD192">
            <v>337948598</v>
          </cell>
          <cell r="AE192">
            <v>37383178</v>
          </cell>
          <cell r="AF192"/>
          <cell r="AG192">
            <v>37383178</v>
          </cell>
          <cell r="AH192">
            <v>375331776</v>
          </cell>
          <cell r="AI192">
            <v>0</v>
          </cell>
          <cell r="AJ192">
            <v>375331776</v>
          </cell>
          <cell r="AK192">
            <v>0.99970000000000003</v>
          </cell>
          <cell r="AL192"/>
          <cell r="AM192">
            <v>1</v>
          </cell>
          <cell r="AN192">
            <v>1</v>
          </cell>
          <cell r="AO192">
            <v>0</v>
          </cell>
          <cell r="AP192" t="str">
            <v>En Liquidación</v>
          </cell>
          <cell r="AQ192" t="e">
            <v>#REF!</v>
          </cell>
          <cell r="AR192" t="e">
            <v>#N/A</v>
          </cell>
          <cell r="AS192" t="str">
            <v>El Convenio se encuentra en proceso de Liquidación.</v>
          </cell>
          <cell r="AT192" t="str">
            <v>No Aplica</v>
          </cell>
          <cell r="AU192">
            <v>42970</v>
          </cell>
          <cell r="AV192">
            <v>43090</v>
          </cell>
          <cell r="AW192" t="e">
            <v>#REF!</v>
          </cell>
          <cell r="AX192"/>
          <cell r="AY192"/>
          <cell r="AZ192">
            <v>0</v>
          </cell>
          <cell r="BA192" t="str">
            <v>-</v>
          </cell>
          <cell r="BB192" t="str">
            <v>0,466 Km</v>
          </cell>
          <cell r="BC192"/>
          <cell r="BD192">
            <v>43004</v>
          </cell>
          <cell r="BE192">
            <v>43161</v>
          </cell>
          <cell r="BF192">
            <v>43161</v>
          </cell>
          <cell r="BG192">
            <v>924</v>
          </cell>
        </row>
        <row r="193">
          <cell r="C193" t="str">
            <v>20170362S8364-1</v>
          </cell>
          <cell r="D193" t="str">
            <v>Proyectos 2011 - 2020</v>
          </cell>
          <cell r="E193" t="str">
            <v>ANTES 2018</v>
          </cell>
          <cell r="F193" t="str">
            <v>VIGENTE</v>
          </cell>
          <cell r="G193"/>
          <cell r="H193" t="str">
            <v>Antioquia</v>
          </cell>
          <cell r="I193">
            <v>5353</v>
          </cell>
          <cell r="J193">
            <v>6</v>
          </cell>
          <cell r="K193" t="str">
            <v>Hispania</v>
          </cell>
          <cell r="L193" t="str">
            <v>Hispania-Antioquia</v>
          </cell>
          <cell r="M193">
            <v>362</v>
          </cell>
          <cell r="N193" t="str">
            <v>DPS 2017</v>
          </cell>
          <cell r="O193"/>
          <cell r="P193"/>
          <cell r="Q193" t="str">
            <v>Construcción De Centro De Integración Rural (Cir) Placa Polideportiva Vereda La Cuelga Zona Rural Del Municipio De Hispania - Antioquia</v>
          </cell>
          <cell r="R193" t="str">
            <v>Espacio Público, Recreación Y Deporte</v>
          </cell>
          <cell r="S193"/>
          <cell r="T193"/>
          <cell r="U193"/>
          <cell r="V193" t="str">
            <v>Municipio</v>
          </cell>
          <cell r="W193" t="str">
            <v>Rural</v>
          </cell>
          <cell r="X193" t="str">
            <v>Vereda La cuelga</v>
          </cell>
          <cell r="Y193"/>
          <cell r="Z193">
            <v>1307522078</v>
          </cell>
          <cell r="AA193"/>
          <cell r="AB193">
            <v>1307522078</v>
          </cell>
          <cell r="AC193"/>
          <cell r="AD193">
            <v>1307522078</v>
          </cell>
          <cell r="AE193">
            <v>130752207.80000001</v>
          </cell>
          <cell r="AF193"/>
          <cell r="AG193">
            <v>130752207.80000001</v>
          </cell>
          <cell r="AH193">
            <v>1438274285.8</v>
          </cell>
          <cell r="AI193">
            <v>0</v>
          </cell>
          <cell r="AJ193">
            <v>1438274285.8</v>
          </cell>
          <cell r="AK193">
            <v>1</v>
          </cell>
          <cell r="AL193"/>
          <cell r="AM193">
            <v>1</v>
          </cell>
          <cell r="AN193">
            <v>1</v>
          </cell>
          <cell r="AO193">
            <v>0</v>
          </cell>
          <cell r="AP193" t="str">
            <v>Entregado A Municipio</v>
          </cell>
          <cell r="AQ193" t="e">
            <v>#REF!</v>
          </cell>
          <cell r="AR193" t="e">
            <v>#N/A</v>
          </cell>
          <cell r="AS193" t="str">
            <v>Proyecto terminado.
Se realizo AV2 y 3 el 2 de agosto de 2021 se suscribe Acta de Entrega de Obra y Compromiso de Sostenibilidad.</v>
          </cell>
          <cell r="AT193" t="str">
            <v>No Aplica</v>
          </cell>
          <cell r="AU193">
            <v>43612</v>
          </cell>
          <cell r="AV193">
            <v>44155</v>
          </cell>
          <cell r="AW193" t="e">
            <v>#REF!</v>
          </cell>
          <cell r="AX193"/>
          <cell r="AY193"/>
          <cell r="AZ193">
            <v>0</v>
          </cell>
          <cell r="BA193" t="str">
            <v>-</v>
          </cell>
          <cell r="BB193" t="str">
            <v>1118,00 m2</v>
          </cell>
          <cell r="BC193"/>
          <cell r="BD193">
            <v>43692</v>
          </cell>
          <cell r="BE193">
            <v>44410</v>
          </cell>
          <cell r="BF193">
            <v>44410</v>
          </cell>
          <cell r="BG193">
            <v>677</v>
          </cell>
        </row>
        <row r="194">
          <cell r="C194" t="str">
            <v>20120040S0001-1</v>
          </cell>
          <cell r="D194" t="str">
            <v>Proyectos 2011 - 2020</v>
          </cell>
          <cell r="E194" t="str">
            <v>No Aplica</v>
          </cell>
          <cell r="F194" t="str">
            <v>CERRADO</v>
          </cell>
          <cell r="G194" t="str">
            <v>B1</v>
          </cell>
          <cell r="H194" t="str">
            <v>Antioquia</v>
          </cell>
          <cell r="I194">
            <v>5360</v>
          </cell>
          <cell r="J194">
            <v>1</v>
          </cell>
          <cell r="K194" t="str">
            <v>Itagui</v>
          </cell>
          <cell r="L194" t="str">
            <v>Itagui-Antioquia</v>
          </cell>
          <cell r="M194">
            <v>40</v>
          </cell>
          <cell r="N194" t="str">
            <v>Fonade 2</v>
          </cell>
          <cell r="O194"/>
          <cell r="P194"/>
          <cell r="Q194" t="str">
            <v>Construcción Centro De Atención Integral San Fernando</v>
          </cell>
          <cell r="R194" t="str">
            <v>Social Comunitario</v>
          </cell>
          <cell r="S194"/>
          <cell r="T194"/>
          <cell r="U194"/>
          <cell r="V194" t="str">
            <v>Fonade</v>
          </cell>
          <cell r="W194"/>
          <cell r="X194" t="str">
            <v/>
          </cell>
          <cell r="Y194"/>
          <cell r="Z194">
            <v>2844116000</v>
          </cell>
          <cell r="AA194"/>
          <cell r="AB194">
            <v>2844116000</v>
          </cell>
          <cell r="AC194"/>
          <cell r="AD194">
            <v>2844116000</v>
          </cell>
          <cell r="AE194">
            <v>0</v>
          </cell>
          <cell r="AF194"/>
          <cell r="AG194">
            <v>0</v>
          </cell>
          <cell r="AH194">
            <v>2844116000</v>
          </cell>
          <cell r="AI194">
            <v>0</v>
          </cell>
          <cell r="AJ194">
            <v>2844116000</v>
          </cell>
          <cell r="AK194">
            <v>0.99</v>
          </cell>
          <cell r="AL194"/>
          <cell r="AM194">
            <v>1</v>
          </cell>
          <cell r="AN194">
            <v>1</v>
          </cell>
          <cell r="AO194">
            <v>0</v>
          </cell>
          <cell r="AP194" t="str">
            <v>Liquidado</v>
          </cell>
          <cell r="AQ194" t="e">
            <v>#REF!</v>
          </cell>
          <cell r="AR194" t="e">
            <v>#N/A</v>
          </cell>
          <cell r="AS194" t="str">
            <v xml:space="preserve">PROYECTO LIQUIDADO
Acta de liquidación del 29/09/2021
</v>
          </cell>
          <cell r="AT194" t="str">
            <v>No Aplica</v>
          </cell>
          <cell r="AU194">
            <v>42052</v>
          </cell>
          <cell r="AV194">
            <v>42606</v>
          </cell>
          <cell r="AW194" t="e">
            <v>#REF!</v>
          </cell>
          <cell r="AX194"/>
          <cell r="AY194"/>
          <cell r="AZ194">
            <v>0</v>
          </cell>
          <cell r="BA194" t="str">
            <v>-</v>
          </cell>
          <cell r="BB194" t="str">
            <v/>
          </cell>
          <cell r="BC194"/>
          <cell r="BD194">
            <v>42059</v>
          </cell>
          <cell r="BE194">
            <v>42326</v>
          </cell>
          <cell r="BF194">
            <v>42608</v>
          </cell>
          <cell r="BG194">
            <v>23000</v>
          </cell>
        </row>
        <row r="195">
          <cell r="C195" t="str">
            <v>20150211S1439-1</v>
          </cell>
          <cell r="D195" t="str">
            <v>Proyectos 2011 - 2020</v>
          </cell>
          <cell r="E195" t="str">
            <v>No Aplica</v>
          </cell>
          <cell r="F195" t="str">
            <v>CERRADO</v>
          </cell>
          <cell r="G195"/>
          <cell r="H195" t="str">
            <v>Antioquia</v>
          </cell>
          <cell r="I195">
            <v>5360</v>
          </cell>
          <cell r="J195">
            <v>1</v>
          </cell>
          <cell r="K195" t="str">
            <v>Itagui</v>
          </cell>
          <cell r="L195" t="str">
            <v>Itagui-Antioquia</v>
          </cell>
          <cell r="M195">
            <v>211</v>
          </cell>
          <cell r="N195" t="str">
            <v>DPS 2015</v>
          </cell>
          <cell r="O195"/>
          <cell r="P195"/>
          <cell r="Q195" t="str">
            <v>Construcción Del Centro Integral Parque De Las Luces</v>
          </cell>
          <cell r="R195" t="str">
            <v>Social Comunitario</v>
          </cell>
          <cell r="S195"/>
          <cell r="T195"/>
          <cell r="U195"/>
          <cell r="V195" t="str">
            <v>Municipio</v>
          </cell>
          <cell r="W195"/>
          <cell r="X195" t="str">
            <v/>
          </cell>
          <cell r="Y195"/>
          <cell r="Z195">
            <v>25070414002</v>
          </cell>
          <cell r="AA195"/>
          <cell r="AB195">
            <v>25070414002</v>
          </cell>
          <cell r="AC195"/>
          <cell r="AD195">
            <v>25070414002</v>
          </cell>
          <cell r="AE195">
            <v>2109000495</v>
          </cell>
          <cell r="AF195"/>
          <cell r="AG195">
            <v>2109000495</v>
          </cell>
          <cell r="AH195">
            <v>27179414497</v>
          </cell>
          <cell r="AI195">
            <v>0</v>
          </cell>
          <cell r="AJ195">
            <v>27179414497</v>
          </cell>
          <cell r="AK195">
            <v>1</v>
          </cell>
          <cell r="AL195"/>
          <cell r="AM195">
            <v>1</v>
          </cell>
          <cell r="AN195">
            <v>1</v>
          </cell>
          <cell r="AO195">
            <v>0</v>
          </cell>
          <cell r="AP195" t="str">
            <v>En Liquidación</v>
          </cell>
          <cell r="AQ195" t="e">
            <v>#REF!</v>
          </cell>
          <cell r="AR195" t="e">
            <v>#N/A</v>
          </cell>
          <cell r="AS195" t="str">
            <v>OBSERVACIONES Y GESTIÓN DE LA INTERVENTORÍA: Se realizó comité el 15 de mayo de 2020 y el 19 de mayo de 2020 para tratar tema de reinicio de obras, reprogramación de obra, costos de los protocolos y mientras se define quien asumirá estos costos. No hay acceso al sitio de las obras, se acordó que el Municipio y el contratista realizaran mantenimiento a la vía vereda de acceso y se reprograma reinicio para el 02 de junio de 2020 sin embargo, depende del municipio el mito de la vía.</v>
          </cell>
          <cell r="AT195" t="str">
            <v>No Aplica</v>
          </cell>
          <cell r="AU195">
            <v>42419</v>
          </cell>
          <cell r="AV195">
            <v>43298</v>
          </cell>
          <cell r="AW195" t="e">
            <v>#REF!</v>
          </cell>
          <cell r="AX195"/>
          <cell r="AY195"/>
          <cell r="AZ195">
            <v>0</v>
          </cell>
          <cell r="BA195" t="str">
            <v>-</v>
          </cell>
          <cell r="BB195" t="str">
            <v>5377.4m2</v>
          </cell>
          <cell r="BC195"/>
          <cell r="BD195">
            <v>42438</v>
          </cell>
          <cell r="BE195">
            <v>42724</v>
          </cell>
          <cell r="BF195">
            <v>43403</v>
          </cell>
          <cell r="BG195">
            <v>4600</v>
          </cell>
        </row>
        <row r="196">
          <cell r="C196" t="str">
            <v>20120040V0101-1</v>
          </cell>
          <cell r="D196" t="str">
            <v>Proyectos 2011 - 2020</v>
          </cell>
          <cell r="E196" t="str">
            <v>No Aplica</v>
          </cell>
          <cell r="F196" t="str">
            <v>CERRADO</v>
          </cell>
          <cell r="G196" t="str">
            <v>B101</v>
          </cell>
          <cell r="H196" t="str">
            <v>Antioquia</v>
          </cell>
          <cell r="I196">
            <v>5361</v>
          </cell>
          <cell r="J196">
            <v>6</v>
          </cell>
          <cell r="K196" t="str">
            <v>Ituango</v>
          </cell>
          <cell r="L196" t="str">
            <v>Ituango-Antioquia</v>
          </cell>
          <cell r="M196">
            <v>40</v>
          </cell>
          <cell r="N196" t="str">
            <v>Fonade 2</v>
          </cell>
          <cell r="O196"/>
          <cell r="P196"/>
          <cell r="Q196" t="str">
            <v>Estudios Y Diseños Construccion De Dos Puentes Peatonal Y Mular: Uno Sobre El Rio Ituango Y El Otro Sobre La Quebrada Guadual</v>
          </cell>
          <cell r="R196" t="str">
            <v>Vías Red Terciaria</v>
          </cell>
          <cell r="S196"/>
          <cell r="T196"/>
          <cell r="U196"/>
          <cell r="V196" t="str">
            <v>Fonade</v>
          </cell>
          <cell r="W196"/>
          <cell r="X196" t="str">
            <v/>
          </cell>
          <cell r="Y196"/>
          <cell r="Z196">
            <v>58360565</v>
          </cell>
          <cell r="AA196"/>
          <cell r="AB196">
            <v>58360565</v>
          </cell>
          <cell r="AC196"/>
          <cell r="AD196">
            <v>58360565</v>
          </cell>
          <cell r="AE196">
            <v>0</v>
          </cell>
          <cell r="AF196"/>
          <cell r="AG196">
            <v>0</v>
          </cell>
          <cell r="AH196">
            <v>58360565</v>
          </cell>
          <cell r="AI196">
            <v>0</v>
          </cell>
          <cell r="AJ196">
            <v>58360565</v>
          </cell>
          <cell r="AK196">
            <v>0</v>
          </cell>
          <cell r="AL196"/>
          <cell r="AM196">
            <v>0</v>
          </cell>
          <cell r="AN196">
            <v>1</v>
          </cell>
          <cell r="AO196">
            <v>1</v>
          </cell>
          <cell r="AP196" t="str">
            <v>Liquidado</v>
          </cell>
          <cell r="AQ196" t="e">
            <v>#REF!</v>
          </cell>
          <cell r="AR196" t="e">
            <v>#N/A</v>
          </cell>
          <cell r="AS196" t="str">
            <v>PROYECTO LIQUIDADO
Acta de liquidación del 29/09/2021</v>
          </cell>
          <cell r="AT196" t="str">
            <v>No Aplica</v>
          </cell>
          <cell r="AU196">
            <v>42206</v>
          </cell>
          <cell r="AV196" t="str">
            <v/>
          </cell>
          <cell r="AW196" t="e">
            <v>#REF!</v>
          </cell>
          <cell r="AX196"/>
          <cell r="AY196"/>
          <cell r="AZ196">
            <v>0</v>
          </cell>
          <cell r="BA196" t="str">
            <v>-</v>
          </cell>
          <cell r="BB196" t="str">
            <v/>
          </cell>
          <cell r="BC196"/>
          <cell r="BD196" t="str">
            <v xml:space="preserve"> </v>
          </cell>
          <cell r="BE196" t="str">
            <v xml:space="preserve"> </v>
          </cell>
          <cell r="BF196" t="str">
            <v xml:space="preserve"> </v>
          </cell>
          <cell r="BG196" t="str">
            <v/>
          </cell>
        </row>
        <row r="197">
          <cell r="C197" t="str">
            <v>E-2020-2203-254153</v>
          </cell>
          <cell r="D197" t="str">
            <v>CV 001-2020</v>
          </cell>
          <cell r="E197" t="str">
            <v>2018-2022</v>
          </cell>
          <cell r="F197" t="str">
            <v>VIGENTE</v>
          </cell>
          <cell r="G197"/>
          <cell r="H197" t="str">
            <v>Antioquia</v>
          </cell>
          <cell r="I197"/>
          <cell r="J197"/>
          <cell r="K197" t="str">
            <v>Ituango</v>
          </cell>
          <cell r="L197" t="str">
            <v>Ituango-Antioquia</v>
          </cell>
          <cell r="M197" t="str">
            <v>671 FIP 2021</v>
          </cell>
          <cell r="N197" t="str">
            <v>DPS 2021</v>
          </cell>
          <cell r="O197">
            <v>44512</v>
          </cell>
          <cell r="P197">
            <v>44773</v>
          </cell>
          <cell r="Q197" t="str">
            <v>Mejoramiento De Vía Mediante Construcción De Placa Huella En La Vía Ituango, Paloblanco - Antioquía</v>
          </cell>
          <cell r="R197" t="str">
            <v>Vias y Transporte</v>
          </cell>
          <cell r="S197" t="str">
            <v>Vias Rurales</v>
          </cell>
          <cell r="T197"/>
          <cell r="U197">
            <v>1</v>
          </cell>
          <cell r="V197"/>
          <cell r="W197"/>
          <cell r="X197"/>
          <cell r="Y197"/>
          <cell r="Z197">
            <v>0</v>
          </cell>
          <cell r="AA197"/>
          <cell r="AB197">
            <v>0</v>
          </cell>
          <cell r="AC197">
            <v>0</v>
          </cell>
          <cell r="AD197">
            <v>0</v>
          </cell>
          <cell r="AE197"/>
          <cell r="AF197"/>
          <cell r="AG197">
            <v>0</v>
          </cell>
          <cell r="AH197">
            <v>0</v>
          </cell>
          <cell r="AI197">
            <v>0</v>
          </cell>
          <cell r="AJ197">
            <v>0</v>
          </cell>
          <cell r="AK197"/>
          <cell r="AL197"/>
          <cell r="AM197"/>
          <cell r="AN197"/>
          <cell r="AO197">
            <v>0</v>
          </cell>
          <cell r="AP197" t="str">
            <v>Cancelado</v>
          </cell>
          <cell r="AQ197" t="e">
            <v>#REF!</v>
          </cell>
          <cell r="AR197" t="e">
            <v>#N/A</v>
          </cell>
          <cell r="AS197" t="str">
            <v>-</v>
          </cell>
          <cell r="AT197"/>
          <cell r="AU197" t="str">
            <v>-</v>
          </cell>
          <cell r="AV197" t="str">
            <v>-</v>
          </cell>
          <cell r="AW197" t="e">
            <v>#REF!</v>
          </cell>
          <cell r="AX197">
            <v>6</v>
          </cell>
          <cell r="AY197"/>
          <cell r="AZ197">
            <v>6</v>
          </cell>
          <cell r="BA197"/>
          <cell r="BB197" t="str">
            <v>1200 ML</v>
          </cell>
          <cell r="BC197"/>
          <cell r="BD197" t="str">
            <v>-</v>
          </cell>
          <cell r="BE197" t="str">
            <v>-</v>
          </cell>
          <cell r="BF197" t="str">
            <v>-</v>
          </cell>
          <cell r="BG197"/>
        </row>
        <row r="198">
          <cell r="C198" t="str">
            <v>20160272S4449-1</v>
          </cell>
          <cell r="D198" t="str">
            <v>Proyectos 2011 - 2020</v>
          </cell>
          <cell r="E198" t="str">
            <v>No Aplica</v>
          </cell>
          <cell r="F198" t="str">
            <v>CERRADO</v>
          </cell>
          <cell r="G198"/>
          <cell r="H198" t="str">
            <v>Antioquia</v>
          </cell>
          <cell r="I198">
            <v>5364</v>
          </cell>
          <cell r="J198">
            <v>6</v>
          </cell>
          <cell r="K198" t="str">
            <v>Jardin</v>
          </cell>
          <cell r="L198" t="str">
            <v>Jardin-Antioquia</v>
          </cell>
          <cell r="M198">
            <v>272</v>
          </cell>
          <cell r="N198" t="str">
            <v>DPS 2016</v>
          </cell>
          <cell r="O198"/>
          <cell r="P198"/>
          <cell r="Q198" t="str">
            <v>Construcción De Una Sede Para El Adulto Mayor Centro Día Del Municipio De Jardín - Antioquia</v>
          </cell>
          <cell r="R198" t="str">
            <v>Social Comunitario</v>
          </cell>
          <cell r="S198"/>
          <cell r="T198"/>
          <cell r="U198"/>
          <cell r="V198" t="str">
            <v>Municipio</v>
          </cell>
          <cell r="W198"/>
          <cell r="X198" t="str">
            <v>Barrio Centro</v>
          </cell>
          <cell r="Y198"/>
          <cell r="Z198">
            <v>654205607</v>
          </cell>
          <cell r="AA198"/>
          <cell r="AB198">
            <v>654205607</v>
          </cell>
          <cell r="AC198"/>
          <cell r="AD198">
            <v>654205607</v>
          </cell>
          <cell r="AE198">
            <v>65420561</v>
          </cell>
          <cell r="AF198"/>
          <cell r="AG198">
            <v>65420561</v>
          </cell>
          <cell r="AH198">
            <v>719626168</v>
          </cell>
          <cell r="AI198">
            <v>0</v>
          </cell>
          <cell r="AJ198">
            <v>719626168</v>
          </cell>
          <cell r="AK198">
            <v>1</v>
          </cell>
          <cell r="AL198"/>
          <cell r="AM198">
            <v>1</v>
          </cell>
          <cell r="AN198">
            <v>1</v>
          </cell>
          <cell r="AO198">
            <v>0</v>
          </cell>
          <cell r="AP198" t="str">
            <v>Liquidado</v>
          </cell>
          <cell r="AQ198" t="e">
            <v>#REF!</v>
          </cell>
          <cell r="AR198" t="e">
            <v>#N/A</v>
          </cell>
          <cell r="AS198" t="str">
            <v xml:space="preserve">
PROYECTO LIQUIDADO
Acta de liquidación del 15 de marzo de 2021
</v>
          </cell>
          <cell r="AT198" t="str">
            <v>No Aplica</v>
          </cell>
          <cell r="AU198">
            <v>43235</v>
          </cell>
          <cell r="AV198">
            <v>43418</v>
          </cell>
          <cell r="AW198" t="e">
            <v>#REF!</v>
          </cell>
          <cell r="AX198"/>
          <cell r="AY198"/>
          <cell r="AZ198">
            <v>0</v>
          </cell>
          <cell r="BA198" t="str">
            <v>-</v>
          </cell>
          <cell r="BB198" t="str">
            <v>356 m2</v>
          </cell>
          <cell r="BC198"/>
          <cell r="BD198">
            <v>43264</v>
          </cell>
          <cell r="BE198">
            <v>43370</v>
          </cell>
          <cell r="BF198">
            <v>43440</v>
          </cell>
          <cell r="BG198">
            <v>2733</v>
          </cell>
        </row>
        <row r="199">
          <cell r="C199" t="str">
            <v>20140206V0013-1</v>
          </cell>
          <cell r="D199" t="str">
            <v>Proyectos 2011 - 2020</v>
          </cell>
          <cell r="E199" t="str">
            <v>No Aplica</v>
          </cell>
          <cell r="F199" t="str">
            <v>CERRADO</v>
          </cell>
          <cell r="G199"/>
          <cell r="H199" t="str">
            <v>Antioquia</v>
          </cell>
          <cell r="I199">
            <v>5368</v>
          </cell>
          <cell r="J199">
            <v>6</v>
          </cell>
          <cell r="K199" t="str">
            <v>Jerico</v>
          </cell>
          <cell r="L199" t="str">
            <v>Jerico-Antioquia</v>
          </cell>
          <cell r="M199">
            <v>206</v>
          </cell>
          <cell r="N199" t="str">
            <v>DPS 2014</v>
          </cell>
          <cell r="O199"/>
          <cell r="P199"/>
          <cell r="Q199" t="str">
            <v>Construcción De Puente Y Mejoramiento De La Vía Castalia - Altamira .- Estrella Nueva Del Municipio De Jerico - Antioquia</v>
          </cell>
          <cell r="R199" t="str">
            <v>Vías Red Terciaria</v>
          </cell>
          <cell r="S199"/>
          <cell r="T199"/>
          <cell r="U199"/>
          <cell r="V199" t="str">
            <v>Municipio</v>
          </cell>
          <cell r="W199"/>
          <cell r="X199" t="str">
            <v>VEREDAS: CASTALIA, ALTAMIRA, ESTRELLA NUEVA</v>
          </cell>
          <cell r="Y199"/>
          <cell r="Z199">
            <v>956363636</v>
          </cell>
          <cell r="AA199"/>
          <cell r="AB199">
            <v>956363636</v>
          </cell>
          <cell r="AC199"/>
          <cell r="AD199">
            <v>956363636</v>
          </cell>
          <cell r="AE199">
            <v>95636364</v>
          </cell>
          <cell r="AF199"/>
          <cell r="AG199">
            <v>95636364</v>
          </cell>
          <cell r="AH199">
            <v>1052000000</v>
          </cell>
          <cell r="AI199">
            <v>0</v>
          </cell>
          <cell r="AJ199">
            <v>1052000000</v>
          </cell>
          <cell r="AK199">
            <v>1</v>
          </cell>
          <cell r="AL199"/>
          <cell r="AM199">
            <v>1</v>
          </cell>
          <cell r="AN199">
            <v>1</v>
          </cell>
          <cell r="AO199">
            <v>0</v>
          </cell>
          <cell r="AP199" t="str">
            <v>Liquidado</v>
          </cell>
          <cell r="AQ199" t="e">
            <v>#REF!</v>
          </cell>
          <cell r="AR199" t="e">
            <v>#N/A</v>
          </cell>
          <cell r="AS199" t="str">
            <v>OBSERVACIONES SUPERVISOR: La vía de acceso a la obra se encuentra en deterioro progresivo y esto no permite el acceso de materiales, se debe contar con una vía en buen estado por cuanto se debe subir a la obra una estructura metálica de 30 toneladas de peso.  El municipio está en proceso de una mínima cuantía para el mantenimiento de la vía, hasta tanto surta este trámite no se reiniciará la obra.</v>
          </cell>
          <cell r="AT199" t="str">
            <v>No Aplica</v>
          </cell>
          <cell r="AU199">
            <v>42248</v>
          </cell>
          <cell r="AV199">
            <v>42440</v>
          </cell>
          <cell r="AW199" t="e">
            <v>#REF!</v>
          </cell>
          <cell r="AX199"/>
          <cell r="AY199"/>
          <cell r="AZ199">
            <v>0</v>
          </cell>
          <cell r="BA199" t="str">
            <v>-</v>
          </cell>
          <cell r="BB199" t="str">
            <v>6,5 Km</v>
          </cell>
          <cell r="BC199"/>
          <cell r="BD199">
            <v>42424</v>
          </cell>
          <cell r="BE199">
            <v>42424</v>
          </cell>
          <cell r="BF199">
            <v>42465</v>
          </cell>
          <cell r="BG199">
            <v>1252</v>
          </cell>
        </row>
        <row r="200">
          <cell r="C200" t="str">
            <v>MCH - 007</v>
          </cell>
          <cell r="D200" t="str">
            <v>Proyectos 2021 - 2022</v>
          </cell>
          <cell r="E200" t="str">
            <v>2018-2022</v>
          </cell>
          <cell r="F200" t="str">
            <v>VIGENTE</v>
          </cell>
          <cell r="G200"/>
          <cell r="H200" t="str">
            <v>Antioquia</v>
          </cell>
          <cell r="I200"/>
          <cell r="J200"/>
          <cell r="K200" t="str">
            <v>Jerico</v>
          </cell>
          <cell r="L200" t="str">
            <v>Jerico-Antioquia</v>
          </cell>
          <cell r="M200" t="str">
            <v>671 FIP 2021</v>
          </cell>
          <cell r="N200" t="str">
            <v>DPS 2021</v>
          </cell>
          <cell r="O200">
            <v>44512</v>
          </cell>
          <cell r="P200">
            <v>44773</v>
          </cell>
          <cell r="Q200" t="str">
            <v>Mejoramientos De Condiciones De Habitabilidad En El Municipio De Jerico - Antioquia</v>
          </cell>
          <cell r="R200" t="str">
            <v>Habitat</v>
          </cell>
          <cell r="S200" t="str">
            <v>MCH</v>
          </cell>
          <cell r="T200"/>
          <cell r="U200">
            <v>1</v>
          </cell>
          <cell r="V200"/>
          <cell r="W200"/>
          <cell r="X200"/>
          <cell r="Y200"/>
          <cell r="Z200">
            <v>909090909.090909</v>
          </cell>
          <cell r="AA200"/>
          <cell r="AB200">
            <v>909090909.090909</v>
          </cell>
          <cell r="AC200">
            <v>0</v>
          </cell>
          <cell r="AD200">
            <v>909090909.090909</v>
          </cell>
          <cell r="AE200"/>
          <cell r="AF200"/>
          <cell r="AG200">
            <v>0</v>
          </cell>
          <cell r="AH200">
            <v>909090909.090909</v>
          </cell>
          <cell r="AI200">
            <v>0</v>
          </cell>
          <cell r="AJ200">
            <v>909090909.090909</v>
          </cell>
          <cell r="AK200"/>
          <cell r="AL200"/>
          <cell r="AM200"/>
          <cell r="AN200"/>
          <cell r="AO200">
            <v>0</v>
          </cell>
          <cell r="AP200" t="str">
            <v>En Ejecución</v>
          </cell>
          <cell r="AQ200" t="e">
            <v>#REF!</v>
          </cell>
          <cell r="AR200" t="str">
            <v>EN EJECUCIÓN - PRECONSTRUCCIÓN</v>
          </cell>
          <cell r="AS200" t="str">
            <v>-</v>
          </cell>
          <cell r="AT200"/>
          <cell r="AU200" t="str">
            <v>-</v>
          </cell>
          <cell r="AV200" t="str">
            <v>-</v>
          </cell>
          <cell r="AW200" t="e">
            <v>#REF!</v>
          </cell>
          <cell r="AX200"/>
          <cell r="AY200"/>
          <cell r="AZ200">
            <v>0</v>
          </cell>
          <cell r="BA200"/>
          <cell r="BB200" t="str">
            <v>- Viviendas</v>
          </cell>
          <cell r="BC200"/>
          <cell r="BD200" t="str">
            <v>-</v>
          </cell>
          <cell r="BE200" t="str">
            <v>-</v>
          </cell>
          <cell r="BF200" t="str">
            <v>-</v>
          </cell>
          <cell r="BG200"/>
        </row>
        <row r="201">
          <cell r="C201" t="str">
            <v>20120069S0004-1</v>
          </cell>
          <cell r="D201" t="str">
            <v>Proyectos 2011 - 2020</v>
          </cell>
          <cell r="E201" t="str">
            <v>No Aplica</v>
          </cell>
          <cell r="F201" t="str">
            <v>CERRADO</v>
          </cell>
          <cell r="G201" t="str">
            <v>C4</v>
          </cell>
          <cell r="H201" t="str">
            <v>Antioquia</v>
          </cell>
          <cell r="I201">
            <v>5376</v>
          </cell>
          <cell r="J201">
            <v>3</v>
          </cell>
          <cell r="K201" t="str">
            <v>La Ceja</v>
          </cell>
          <cell r="L201" t="str">
            <v>La Ceja-Antioquia</v>
          </cell>
          <cell r="M201">
            <v>69</v>
          </cell>
          <cell r="N201" t="str">
            <v>Fonade 3</v>
          </cell>
          <cell r="O201"/>
          <cell r="P201"/>
          <cell r="Q201" t="str">
            <v>Construccion De Cubiertas Y Obras Complementarias  En Placas Polideportivas Urbanas Y Rurales Del Municipio De La Ceja Del Tambo Antioquia</v>
          </cell>
          <cell r="R201" t="str">
            <v>Espacio Público, Recreación Y Deporte</v>
          </cell>
          <cell r="S201"/>
          <cell r="T201"/>
          <cell r="U201"/>
          <cell r="V201" t="str">
            <v>Municipio</v>
          </cell>
          <cell r="W201"/>
          <cell r="X201" t="str">
            <v/>
          </cell>
          <cell r="Y201"/>
          <cell r="Z201">
            <v>300000000</v>
          </cell>
          <cell r="AA201"/>
          <cell r="AB201">
            <v>300000000</v>
          </cell>
          <cell r="AC201"/>
          <cell r="AD201">
            <v>300000000</v>
          </cell>
          <cell r="AE201">
            <v>0</v>
          </cell>
          <cell r="AF201"/>
          <cell r="AG201">
            <v>0</v>
          </cell>
          <cell r="AH201">
            <v>300000000</v>
          </cell>
          <cell r="AI201">
            <v>0</v>
          </cell>
          <cell r="AJ201">
            <v>300000000</v>
          </cell>
          <cell r="AK201">
            <v>0</v>
          </cell>
          <cell r="AL201"/>
          <cell r="AM201">
            <v>1</v>
          </cell>
          <cell r="AN201">
            <v>1</v>
          </cell>
          <cell r="AO201">
            <v>0</v>
          </cell>
          <cell r="AP201" t="str">
            <v>En Liquidación</v>
          </cell>
          <cell r="AQ201" t="e">
            <v>#REF!</v>
          </cell>
          <cell r="AR201" t="e">
            <v>#N/A</v>
          </cell>
          <cell r="AS201" t="str">
            <v xml:space="preserve">
CONTRATOS LIQUIDADOS  - PENDIENTE  CIERRE COSTOS FIJOS Y VARIABLES - INTERVENTORIA 
1. INFORMACION Y ESTADO CONTRATO DE OBRA:   liquidado. Acta de liquidación suscrita el 01/07/2016                                                                                                                   
                                                                                                                                                                                                                                                                                                                                                                                                                                                                                                                                                                                 2. INFORMACION Y ESTADO DE CONTRATO INTERADMINISTRATIVO:                                     Liquidado con  fecha del 11/07/2018.
2. INFORMACION Y ESTADO CONTRATO DE INTERVENTORIA:                                                    Informes mensuales y finales entregados y aprobados, el A.S. 120, no cuenta con acta de cierre.  
                                                                                                                                                                                                                                                                                                                                                                                                                                                                                                                                                                                                                                                                                                                                                         ACCIONES REALIZADAS EN EL PERIODO : Solicitó a la interventoría y a la profesional de fábricas encargada los tramites adelantados frente al acta de cierre Contrato Interventoria. mediante correo electrónico de 18/10/2018.                                                                                                                                                                                                                                                                                                                                                                                                                                                   </v>
          </cell>
          <cell r="AT201" t="str">
            <v>No Aplica</v>
          </cell>
          <cell r="AU201">
            <v>41847</v>
          </cell>
          <cell r="AV201">
            <v>41939</v>
          </cell>
          <cell r="AW201" t="e">
            <v>#REF!</v>
          </cell>
          <cell r="AX201"/>
          <cell r="AY201"/>
          <cell r="AZ201">
            <v>0</v>
          </cell>
          <cell r="BA201" t="str">
            <v>-</v>
          </cell>
          <cell r="BB201" t="str">
            <v/>
          </cell>
          <cell r="BC201"/>
          <cell r="BD201">
            <v>41935</v>
          </cell>
          <cell r="BE201">
            <v>41935</v>
          </cell>
          <cell r="BF201">
            <v>41971</v>
          </cell>
          <cell r="BG201" t="str">
            <v/>
          </cell>
        </row>
        <row r="202">
          <cell r="C202" t="str">
            <v>20120069V0005-1</v>
          </cell>
          <cell r="D202" t="str">
            <v>Proyectos 2011 - 2020</v>
          </cell>
          <cell r="E202" t="str">
            <v>No Aplica</v>
          </cell>
          <cell r="F202" t="str">
            <v>CERRADO</v>
          </cell>
          <cell r="G202" t="str">
            <v>C5</v>
          </cell>
          <cell r="H202" t="str">
            <v>Antioquia</v>
          </cell>
          <cell r="I202">
            <v>5380</v>
          </cell>
          <cell r="J202">
            <v>2</v>
          </cell>
          <cell r="K202" t="str">
            <v>La Estrella</v>
          </cell>
          <cell r="L202" t="str">
            <v>La Estrella-Antioquia</v>
          </cell>
          <cell r="M202">
            <v>69</v>
          </cell>
          <cell r="N202" t="str">
            <v>Fonade 3</v>
          </cell>
          <cell r="O202"/>
          <cell r="P202"/>
          <cell r="Q202" t="str">
            <v>Reparación Y Pavimentación De La Via Morron Zona Rural 
Del Municipio De La Estrella - Antioquia</v>
          </cell>
          <cell r="R202" t="str">
            <v>Vías Red Terciaria</v>
          </cell>
          <cell r="S202"/>
          <cell r="T202"/>
          <cell r="U202"/>
          <cell r="V202" t="str">
            <v>Municipio</v>
          </cell>
          <cell r="W202"/>
          <cell r="X202" t="str">
            <v/>
          </cell>
          <cell r="Y202"/>
          <cell r="Z202">
            <v>1050000000</v>
          </cell>
          <cell r="AA202"/>
          <cell r="AB202">
            <v>1050000000</v>
          </cell>
          <cell r="AC202"/>
          <cell r="AD202">
            <v>1050000000</v>
          </cell>
          <cell r="AE202">
            <v>0</v>
          </cell>
          <cell r="AF202"/>
          <cell r="AG202">
            <v>0</v>
          </cell>
          <cell r="AH202">
            <v>1050000000</v>
          </cell>
          <cell r="AI202">
            <v>0</v>
          </cell>
          <cell r="AJ202">
            <v>1050000000</v>
          </cell>
          <cell r="AK202">
            <v>0</v>
          </cell>
          <cell r="AL202"/>
          <cell r="AM202">
            <v>1</v>
          </cell>
          <cell r="AN202">
            <v>1</v>
          </cell>
          <cell r="AO202">
            <v>0</v>
          </cell>
          <cell r="AP202" t="str">
            <v>En Liquidación</v>
          </cell>
          <cell r="AQ202" t="e">
            <v>#REF!</v>
          </cell>
          <cell r="AR202" t="e">
            <v>#N/A</v>
          </cell>
          <cell r="AS202" t="str">
            <v xml:space="preserve">CONTRATOS LIQUIDADOS  - PENDIENTE  CIERRE COSTOS FIJOS Y VARIABLES - INTERVENTORIA 
1. INFORMACION Y ESTADO CONTRATO DE OBRA:                                                                         Acta de liquidación suscrita el 13/04/2016                                                                                                                   
                                                                                                                                                                                                                                                                                                                                                                                                                                                                                                                                                                                 2. INFORMACION Y ESTADO DE CONTRATO INTERADMINISTRATIVO:                                     Liquidado con  fecha del 28/03/2017.
3. INFORMACION Y ESTADO CONTRATO DE INTERVENTORIA:                                             Estado de aprobación de informes mensuales- finales. 
Acta de cierre por costos fijos, en trámite por el área de fabricas.                                                                                                                                                                                                                                                                                                                                                                                                                                                                                                                                                                                                                                                                                                                                </v>
          </cell>
          <cell r="AT202" t="str">
            <v>No Aplica</v>
          </cell>
          <cell r="AU202">
            <v>41713</v>
          </cell>
          <cell r="AV202">
            <v>42002</v>
          </cell>
          <cell r="AW202" t="e">
            <v>#REF!</v>
          </cell>
          <cell r="AX202"/>
          <cell r="AY202"/>
          <cell r="AZ202">
            <v>0</v>
          </cell>
          <cell r="BA202" t="str">
            <v>-</v>
          </cell>
          <cell r="BB202" t="str">
            <v>1 Km</v>
          </cell>
          <cell r="BC202"/>
          <cell r="BD202">
            <v>41716</v>
          </cell>
          <cell r="BE202" t="str">
            <v/>
          </cell>
          <cell r="BF202">
            <v>42131</v>
          </cell>
          <cell r="BG202" t="str">
            <v/>
          </cell>
        </row>
        <row r="203">
          <cell r="C203" t="str">
            <v>20130263S0528-1</v>
          </cell>
          <cell r="D203" t="str">
            <v>Proyectos 2011 - 2020</v>
          </cell>
          <cell r="E203" t="str">
            <v>No Aplica</v>
          </cell>
          <cell r="F203" t="str">
            <v>CERRADO</v>
          </cell>
          <cell r="G203"/>
          <cell r="H203" t="str">
            <v>Antioquia</v>
          </cell>
          <cell r="I203">
            <v>5380</v>
          </cell>
          <cell r="J203">
            <v>2</v>
          </cell>
          <cell r="K203" t="str">
            <v>La Estrella</v>
          </cell>
          <cell r="L203" t="str">
            <v>La Estrella-Antioquia</v>
          </cell>
          <cell r="M203">
            <v>263</v>
          </cell>
          <cell r="N203" t="str">
            <v>DPS 2013</v>
          </cell>
          <cell r="O203"/>
          <cell r="P203"/>
          <cell r="Q203" t="str">
            <v>Construcción  Parque Educativo Del Municipio La Estrella -Departamento De Antioquia</v>
          </cell>
          <cell r="R203" t="str">
            <v>Social Comunitario</v>
          </cell>
          <cell r="S203"/>
          <cell r="T203"/>
          <cell r="U203"/>
          <cell r="V203" t="str">
            <v>Municipio</v>
          </cell>
          <cell r="W203"/>
          <cell r="X203" t="str">
            <v>centro</v>
          </cell>
          <cell r="Y203"/>
          <cell r="Z203">
            <v>2962124438</v>
          </cell>
          <cell r="AA203"/>
          <cell r="AB203">
            <v>2962124438</v>
          </cell>
          <cell r="AC203"/>
          <cell r="AD203">
            <v>2962124438</v>
          </cell>
          <cell r="AE203">
            <v>210576883</v>
          </cell>
          <cell r="AF203"/>
          <cell r="AG203">
            <v>210576883</v>
          </cell>
          <cell r="AH203">
            <v>3172701321</v>
          </cell>
          <cell r="AI203">
            <v>0</v>
          </cell>
          <cell r="AJ203">
            <v>3172701321</v>
          </cell>
          <cell r="AK203">
            <v>0.99750000000000005</v>
          </cell>
          <cell r="AL203"/>
          <cell r="AM203">
            <v>1</v>
          </cell>
          <cell r="AN203">
            <v>1</v>
          </cell>
          <cell r="AO203">
            <v>0</v>
          </cell>
          <cell r="AP203" t="str">
            <v>Liquidado</v>
          </cell>
          <cell r="AQ203" t="e">
            <v>#REF!</v>
          </cell>
          <cell r="AR203" t="e">
            <v>#N/A</v>
          </cell>
          <cell r="AS203" t="str">
            <v>Proyecto Liquidado.</v>
          </cell>
          <cell r="AT203" t="str">
            <v>No Aplica</v>
          </cell>
          <cell r="AU203">
            <v>42228</v>
          </cell>
          <cell r="AV203">
            <v>42950</v>
          </cell>
          <cell r="AW203" t="e">
            <v>#REF!</v>
          </cell>
          <cell r="AX203"/>
          <cell r="AY203"/>
          <cell r="AZ203">
            <v>0</v>
          </cell>
          <cell r="BA203" t="str">
            <v>-</v>
          </cell>
          <cell r="BB203" t="str">
            <v>600 m2</v>
          </cell>
          <cell r="BC203"/>
          <cell r="BD203">
            <v>42269</v>
          </cell>
          <cell r="BE203">
            <v>42431</v>
          </cell>
          <cell r="BF203">
            <v>42704</v>
          </cell>
          <cell r="BG203">
            <v>62348</v>
          </cell>
        </row>
        <row r="204">
          <cell r="C204" t="str">
            <v>20150188V2535-1</v>
          </cell>
          <cell r="D204" t="str">
            <v>Proyectos 2011 - 2020</v>
          </cell>
          <cell r="E204" t="str">
            <v>No Aplica</v>
          </cell>
          <cell r="F204" t="str">
            <v>CERRADO</v>
          </cell>
          <cell r="G204"/>
          <cell r="H204" t="str">
            <v>Antioquia</v>
          </cell>
          <cell r="I204">
            <v>5380</v>
          </cell>
          <cell r="J204">
            <v>2</v>
          </cell>
          <cell r="K204" t="str">
            <v>La Estrella</v>
          </cell>
          <cell r="L204" t="str">
            <v>La Estrella-Antioquia</v>
          </cell>
          <cell r="M204">
            <v>188</v>
          </cell>
          <cell r="N204" t="str">
            <v>DPS 2015</v>
          </cell>
          <cell r="O204"/>
          <cell r="P204"/>
          <cell r="Q204" t="str">
            <v>Construcción De Placa Huellas Y Obras Complementarias En Tramos De Vía Tablaza - San Miguel Parte Alta El Llano Y La Culebra En El Municipio De La Estrella - Antioquia</v>
          </cell>
          <cell r="R204" t="str">
            <v>Vías Red Terciaria</v>
          </cell>
          <cell r="S204"/>
          <cell r="T204"/>
          <cell r="U204"/>
          <cell r="V204" t="str">
            <v>Municipio</v>
          </cell>
          <cell r="W204"/>
          <cell r="X204" t="str">
            <v xml:space="preserve">Veredas: La Tablaza,San Miguel.Barrios El Llano,La Culebrera </v>
          </cell>
          <cell r="Y204"/>
          <cell r="Z204">
            <v>1789935678</v>
          </cell>
          <cell r="AA204"/>
          <cell r="AB204">
            <v>1789935678</v>
          </cell>
          <cell r="AC204"/>
          <cell r="AD204">
            <v>1789935678</v>
          </cell>
          <cell r="AE204">
            <v>178993568</v>
          </cell>
          <cell r="AF204"/>
          <cell r="AG204">
            <v>178993568</v>
          </cell>
          <cell r="AH204">
            <v>1968929246</v>
          </cell>
          <cell r="AI204">
            <v>0</v>
          </cell>
          <cell r="AJ204">
            <v>1968929246</v>
          </cell>
          <cell r="AK204">
            <v>1</v>
          </cell>
          <cell r="AL204"/>
          <cell r="AM204">
            <v>1</v>
          </cell>
          <cell r="AN204">
            <v>1</v>
          </cell>
          <cell r="AO204">
            <v>0</v>
          </cell>
          <cell r="AP204" t="str">
            <v>Liquidado</v>
          </cell>
          <cell r="AQ204" t="e">
            <v>#REF!</v>
          </cell>
          <cell r="AR204" t="e">
            <v>#N/A</v>
          </cell>
          <cell r="AS204" t="str">
            <v>PROYECTO LIQUIDADO
Acta Liquidación firmada el 29 de mayo de 2020</v>
          </cell>
          <cell r="AT204" t="str">
            <v>No Aplica</v>
          </cell>
          <cell r="AU204">
            <v>42907</v>
          </cell>
          <cell r="AV204">
            <v>43068</v>
          </cell>
          <cell r="AW204" t="e">
            <v>#REF!</v>
          </cell>
          <cell r="AX204"/>
          <cell r="AY204"/>
          <cell r="AZ204">
            <v>0</v>
          </cell>
          <cell r="BA204" t="str">
            <v>-</v>
          </cell>
          <cell r="BB204" t="str">
            <v>1.37 Km</v>
          </cell>
          <cell r="BC204"/>
          <cell r="BD204">
            <v>42950</v>
          </cell>
          <cell r="BE204">
            <v>43027</v>
          </cell>
          <cell r="BF204">
            <v>43179</v>
          </cell>
          <cell r="BG204">
            <v>10863</v>
          </cell>
        </row>
        <row r="205">
          <cell r="C205" t="str">
            <v>20150416V2583-1</v>
          </cell>
          <cell r="D205" t="str">
            <v>Proyectos 2011 - 2020</v>
          </cell>
          <cell r="E205" t="str">
            <v>ANTES 2018</v>
          </cell>
          <cell r="F205" t="str">
            <v>VIGENTE</v>
          </cell>
          <cell r="G205"/>
          <cell r="H205" t="str">
            <v>Antioquia</v>
          </cell>
          <cell r="I205">
            <v>5380</v>
          </cell>
          <cell r="J205">
            <v>2</v>
          </cell>
          <cell r="K205" t="str">
            <v>La Estrella</v>
          </cell>
          <cell r="L205" t="str">
            <v>La Estrella-Antioquia</v>
          </cell>
          <cell r="M205">
            <v>416</v>
          </cell>
          <cell r="N205" t="str">
            <v>DPS 2015</v>
          </cell>
          <cell r="O205"/>
          <cell r="P205"/>
          <cell r="Q205" t="str">
            <v>Ampliación De La Calle 77 Sur Del Municipio De La Estrella Entre Carrera 50 Y 44 Departamento De Antioquia</v>
          </cell>
          <cell r="R205" t="str">
            <v>Vías Urbanas</v>
          </cell>
          <cell r="S205"/>
          <cell r="T205"/>
          <cell r="U205"/>
          <cell r="V205" t="str">
            <v>Municipio</v>
          </cell>
          <cell r="W205"/>
          <cell r="X205" t="str">
            <v xml:space="preserve"> Calle 77 Sur Del Municipio De La Estrella Entre Carrera 50 Y 44 Cabecerea Municipal </v>
          </cell>
          <cell r="Y205"/>
          <cell r="Z205">
            <v>2222222223</v>
          </cell>
          <cell r="AA205"/>
          <cell r="AB205">
            <v>2222222223</v>
          </cell>
          <cell r="AC205"/>
          <cell r="AD205">
            <v>2222222223</v>
          </cell>
          <cell r="AE205">
            <v>222222222</v>
          </cell>
          <cell r="AF205"/>
          <cell r="AG205">
            <v>222222222</v>
          </cell>
          <cell r="AH205">
            <v>2444444445</v>
          </cell>
          <cell r="AI205">
            <v>0</v>
          </cell>
          <cell r="AJ205">
            <v>2444444445</v>
          </cell>
          <cell r="AK205">
            <v>1</v>
          </cell>
          <cell r="AL205"/>
          <cell r="AM205">
            <v>1</v>
          </cell>
          <cell r="AN205">
            <v>1</v>
          </cell>
          <cell r="AO205">
            <v>0</v>
          </cell>
          <cell r="AP205" t="str">
            <v>Entregado A Municipio</v>
          </cell>
          <cell r="AQ205" t="e">
            <v>#REF!</v>
          </cell>
          <cell r="AR205" t="e">
            <v>#N/A</v>
          </cell>
          <cell r="AS205" t="str">
            <v>Proyecto Entregado.</v>
          </cell>
          <cell r="AT205" t="str">
            <v>No Aplica</v>
          </cell>
          <cell r="AU205">
            <v>42989</v>
          </cell>
          <cell r="AV205">
            <v>43860</v>
          </cell>
          <cell r="AW205" t="e">
            <v>#REF!</v>
          </cell>
          <cell r="AX205"/>
          <cell r="AY205"/>
          <cell r="AZ205">
            <v>0</v>
          </cell>
          <cell r="BA205" t="str">
            <v>-</v>
          </cell>
          <cell r="BB205" t="str">
            <v>500,00 ml</v>
          </cell>
          <cell r="BC205"/>
          <cell r="BD205">
            <v>43081</v>
          </cell>
          <cell r="BE205">
            <v>44155</v>
          </cell>
          <cell r="BF205">
            <v>44155</v>
          </cell>
          <cell r="BG205">
            <v>3800</v>
          </cell>
        </row>
        <row r="206">
          <cell r="C206" t="str">
            <v>E-2020-1702-018329</v>
          </cell>
          <cell r="D206" t="str">
            <v>CV 001-2020</v>
          </cell>
          <cell r="E206" t="str">
            <v>2018-2022</v>
          </cell>
          <cell r="F206" t="str">
            <v>VIGENTE</v>
          </cell>
          <cell r="G206"/>
          <cell r="H206" t="str">
            <v>Antioquia</v>
          </cell>
          <cell r="I206"/>
          <cell r="J206"/>
          <cell r="K206" t="str">
            <v>La Estrella</v>
          </cell>
          <cell r="L206" t="str">
            <v>La Estrella-Antioquia</v>
          </cell>
          <cell r="M206" t="str">
            <v>379 FIP 2021</v>
          </cell>
          <cell r="N206" t="str">
            <v>DPS 2021</v>
          </cell>
          <cell r="O206">
            <v>44362</v>
          </cell>
          <cell r="P206">
            <v>44926</v>
          </cell>
          <cell r="Q206" t="str">
            <v>Construcción Del Aula Múltiple De La Casa De La Cultura Del Municipio De La Estrella - Antioquía</v>
          </cell>
          <cell r="R206" t="str">
            <v>Social Comunitario</v>
          </cell>
          <cell r="S206" t="str">
            <v>Infraestructura Comunitaria</v>
          </cell>
          <cell r="T206"/>
          <cell r="U206">
            <v>1</v>
          </cell>
          <cell r="V206"/>
          <cell r="W206"/>
          <cell r="X206"/>
          <cell r="Y206"/>
          <cell r="Z206">
            <v>0</v>
          </cell>
          <cell r="AA206"/>
          <cell r="AB206">
            <v>0</v>
          </cell>
          <cell r="AC206">
            <v>0</v>
          </cell>
          <cell r="AD206">
            <v>0</v>
          </cell>
          <cell r="AE206"/>
          <cell r="AF206"/>
          <cell r="AG206">
            <v>0</v>
          </cell>
          <cell r="AH206">
            <v>0</v>
          </cell>
          <cell r="AI206">
            <v>0</v>
          </cell>
          <cell r="AJ206">
            <v>0</v>
          </cell>
          <cell r="AK206"/>
          <cell r="AL206"/>
          <cell r="AM206"/>
          <cell r="AN206"/>
          <cell r="AO206">
            <v>0</v>
          </cell>
          <cell r="AP206" t="str">
            <v>Cancelado</v>
          </cell>
          <cell r="AQ206" t="e">
            <v>#REF!</v>
          </cell>
          <cell r="AR206" t="e">
            <v>#N/A</v>
          </cell>
          <cell r="AS206" t="str">
            <v>Condición Resolutoria [Maduración]</v>
          </cell>
          <cell r="AT206"/>
          <cell r="AU206" t="str">
            <v>-</v>
          </cell>
          <cell r="AV206" t="str">
            <v>-</v>
          </cell>
          <cell r="AW206" t="e">
            <v>#REF!</v>
          </cell>
          <cell r="AX206">
            <v>5</v>
          </cell>
          <cell r="AY206"/>
          <cell r="AZ206">
            <v>5</v>
          </cell>
          <cell r="BA206"/>
          <cell r="BB206" t="str">
            <v>795 M2</v>
          </cell>
          <cell r="BC206"/>
          <cell r="BD206" t="str">
            <v>-</v>
          </cell>
          <cell r="BE206" t="str">
            <v>-</v>
          </cell>
          <cell r="BF206" t="str">
            <v>-</v>
          </cell>
          <cell r="BG206"/>
        </row>
        <row r="207">
          <cell r="C207" t="str">
            <v>20170661M9160-1</v>
          </cell>
          <cell r="D207" t="str">
            <v>Proyectos 2011 - 2020</v>
          </cell>
          <cell r="E207" t="str">
            <v>No Aplica</v>
          </cell>
          <cell r="F207" t="str">
            <v>CERRADO</v>
          </cell>
          <cell r="G207"/>
          <cell r="H207" t="str">
            <v>Antioquia</v>
          </cell>
          <cell r="I207">
            <v>5390</v>
          </cell>
          <cell r="J207">
            <v>6</v>
          </cell>
          <cell r="K207" t="str">
            <v>La Pintada</v>
          </cell>
          <cell r="L207" t="str">
            <v>La Pintada-Antioquia</v>
          </cell>
          <cell r="M207">
            <v>661</v>
          </cell>
          <cell r="N207" t="str">
            <v>DPS 2017</v>
          </cell>
          <cell r="O207"/>
          <cell r="P207"/>
          <cell r="Q207" t="str">
            <v>Mejoramiento De Condiciones De Vivienda</v>
          </cell>
          <cell r="R207" t="str">
            <v>Mejoramiento Condiciones de Habitabilidad</v>
          </cell>
          <cell r="S207"/>
          <cell r="T207"/>
          <cell r="U207"/>
          <cell r="V207" t="str">
            <v>Municipio</v>
          </cell>
          <cell r="W207" t="str">
            <v>Urbano y Rural</v>
          </cell>
          <cell r="X207" t="str">
            <v/>
          </cell>
          <cell r="Y207"/>
          <cell r="Z207">
            <v>323728813</v>
          </cell>
          <cell r="AA207"/>
          <cell r="AB207">
            <v>323728813</v>
          </cell>
          <cell r="AC207"/>
          <cell r="AD207">
            <v>323728813</v>
          </cell>
          <cell r="AE207">
            <v>3237288</v>
          </cell>
          <cell r="AF207"/>
          <cell r="AG207">
            <v>3237288</v>
          </cell>
          <cell r="AH207">
            <v>326966101</v>
          </cell>
          <cell r="AI207">
            <v>0</v>
          </cell>
          <cell r="AJ207">
            <v>326966101</v>
          </cell>
          <cell r="AK207">
            <v>0</v>
          </cell>
          <cell r="AL207"/>
          <cell r="AM207">
            <v>0</v>
          </cell>
          <cell r="AN207">
            <v>0</v>
          </cell>
          <cell r="AO207">
            <v>0</v>
          </cell>
          <cell r="AP207" t="str">
            <v>Liquidación Anticipada</v>
          </cell>
          <cell r="AQ207" t="e">
            <v>#REF!</v>
          </cell>
          <cell r="AR207" t="str">
            <v>LIQUIDACIÓN ANTICIPADA</v>
          </cell>
          <cell r="AS207" t="str">
            <v>Convenio terminado anticipadamente y liquidado bilateralmente por mutuo acuerdo mediante acta del 14 de abril de 2021.
En Audiencia del 10 de marzo de 2021 de Arreglo Directo se llegó a la fórmula de Terminación y Liquidación Anticipada del convenio 661-2017 La Pintada. Lo anterior en virtud de las demoras e incumplimiento para lograr entregar al 100% la preconstrucción. Por tanto, no se llevó a cabo la ejecución del proyecto.</v>
          </cell>
          <cell r="AT207">
            <v>43661</v>
          </cell>
          <cell r="AU207">
            <v>44061</v>
          </cell>
          <cell r="AV207">
            <v>44300</v>
          </cell>
          <cell r="AW207" t="e">
            <v>#REF!</v>
          </cell>
          <cell r="AX207"/>
          <cell r="AY207"/>
          <cell r="AZ207">
            <v>0</v>
          </cell>
          <cell r="BA207" t="str">
            <v>-</v>
          </cell>
          <cell r="BB207" t="str">
            <v>24  Viviendas</v>
          </cell>
          <cell r="BC207"/>
          <cell r="BD207" t="str">
            <v/>
          </cell>
          <cell r="BE207" t="str">
            <v/>
          </cell>
          <cell r="BF207" t="str">
            <v/>
          </cell>
          <cell r="BG207">
            <v>86.4</v>
          </cell>
        </row>
        <row r="208">
          <cell r="C208" t="str">
            <v>20130069V0423-1</v>
          </cell>
          <cell r="D208" t="str">
            <v>Proyectos 2011 - 2020</v>
          </cell>
          <cell r="E208" t="str">
            <v>No Aplica</v>
          </cell>
          <cell r="F208" t="str">
            <v>CERRADO</v>
          </cell>
          <cell r="G208" t="str">
            <v>C423</v>
          </cell>
          <cell r="H208" t="str">
            <v>Antioquia</v>
          </cell>
          <cell r="I208">
            <v>5400</v>
          </cell>
          <cell r="J208">
            <v>6</v>
          </cell>
          <cell r="K208" t="str">
            <v>La Union</v>
          </cell>
          <cell r="L208" t="str">
            <v>La Union-Antioquia</v>
          </cell>
          <cell r="M208">
            <v>69</v>
          </cell>
          <cell r="N208" t="str">
            <v>Fonade 3</v>
          </cell>
          <cell r="O208"/>
          <cell r="P208"/>
          <cell r="Q208" t="str">
            <v>Adecuación De Vías Urbanas De La Unión Antioquia</v>
          </cell>
          <cell r="R208" t="str">
            <v>Vías Urbanas</v>
          </cell>
          <cell r="S208"/>
          <cell r="T208"/>
          <cell r="U208"/>
          <cell r="V208" t="str">
            <v>Municipio</v>
          </cell>
          <cell r="W208"/>
          <cell r="X208" t="str">
            <v/>
          </cell>
          <cell r="Y208"/>
          <cell r="Z208">
            <v>630745219</v>
          </cell>
          <cell r="AA208"/>
          <cell r="AB208">
            <v>630745219</v>
          </cell>
          <cell r="AC208"/>
          <cell r="AD208">
            <v>630745219</v>
          </cell>
          <cell r="AE208">
            <v>0</v>
          </cell>
          <cell r="AF208"/>
          <cell r="AG208">
            <v>0</v>
          </cell>
          <cell r="AH208">
            <v>630745219</v>
          </cell>
          <cell r="AI208">
            <v>0</v>
          </cell>
          <cell r="AJ208">
            <v>630745219</v>
          </cell>
          <cell r="AK208">
            <v>0.67</v>
          </cell>
          <cell r="AL208"/>
          <cell r="AM208">
            <v>1</v>
          </cell>
          <cell r="AN208">
            <v>1</v>
          </cell>
          <cell r="AO208">
            <v>0</v>
          </cell>
          <cell r="AP208" t="str">
            <v>En Liquidación</v>
          </cell>
          <cell r="AQ208" t="e">
            <v>#REF!</v>
          </cell>
          <cell r="AR208" t="e">
            <v>#N/A</v>
          </cell>
          <cell r="AS208" t="str">
            <v>CONTRATOS LIQUIDADOS PENDIENTE CIERRE COSTOS FIJOS Y VARIABLES - INTERVENTORIA.
1. INFORMACIÓN Y ESTADO CONTRATO DE OBRA:                                                                         Acta de liquidación suscrita el 07/06/2019
                                                                                                                                                                                                                                                                                                                                                                                                                                                                                                                                                                           2.  INFORMACION Y ESTADO CONVENIO INTERADMINISTRATIVO:   Liquidado.  Se  suscribe acta de fecha  16/10/2019
3.  INFORMACION Y ESTADO INTERVENTORIA:  Se encuentra en cierre de costos fijos y variables.</v>
          </cell>
          <cell r="AT208" t="str">
            <v>No Aplica</v>
          </cell>
          <cell r="AU208">
            <v>42382</v>
          </cell>
          <cell r="AV208">
            <v>43071</v>
          </cell>
          <cell r="AW208" t="e">
            <v>#REF!</v>
          </cell>
          <cell r="AX208"/>
          <cell r="AY208"/>
          <cell r="AZ208">
            <v>0</v>
          </cell>
          <cell r="BA208" t="str">
            <v>-</v>
          </cell>
          <cell r="BB208" t="str">
            <v>0,22 Km</v>
          </cell>
          <cell r="BC208"/>
          <cell r="BD208">
            <v>42459</v>
          </cell>
          <cell r="BE208" t="str">
            <v/>
          </cell>
          <cell r="BF208">
            <v>43179</v>
          </cell>
          <cell r="BG208" t="str">
            <v/>
          </cell>
        </row>
        <row r="209">
          <cell r="C209" t="str">
            <v>E-2020-2203-229261</v>
          </cell>
          <cell r="D209" t="str">
            <v>CV 001-2020</v>
          </cell>
          <cell r="E209" t="str">
            <v>2018-2022</v>
          </cell>
          <cell r="F209" t="str">
            <v>VIGENTE</v>
          </cell>
          <cell r="G209"/>
          <cell r="H209" t="str">
            <v>Antioquia</v>
          </cell>
          <cell r="I209"/>
          <cell r="J209"/>
          <cell r="K209" t="str">
            <v>La Union</v>
          </cell>
          <cell r="L209" t="str">
            <v>La Union-Antioquia</v>
          </cell>
          <cell r="M209" t="str">
            <v>451 FIP 2021</v>
          </cell>
          <cell r="N209" t="str">
            <v>DPS 2021</v>
          </cell>
          <cell r="O209">
            <v>44411</v>
          </cell>
          <cell r="P209">
            <v>44773</v>
          </cell>
          <cell r="Q209" t="str">
            <v>Mejoramiento De Vías Terciarias Del Municipio De La Unión - Antioquía</v>
          </cell>
          <cell r="R209" t="str">
            <v>Vias y Transporte</v>
          </cell>
          <cell r="S209" t="str">
            <v>Vias Rurales</v>
          </cell>
          <cell r="T209"/>
          <cell r="U209">
            <v>1</v>
          </cell>
          <cell r="V209"/>
          <cell r="W209"/>
          <cell r="X209"/>
          <cell r="Y209"/>
          <cell r="Z209">
            <v>1982147476</v>
          </cell>
          <cell r="AA209"/>
          <cell r="AB209">
            <v>1982147476</v>
          </cell>
          <cell r="AC209">
            <v>0</v>
          </cell>
          <cell r="AD209">
            <v>1982147476</v>
          </cell>
          <cell r="AE209"/>
          <cell r="AF209"/>
          <cell r="AG209">
            <v>0</v>
          </cell>
          <cell r="AH209">
            <v>1982147476</v>
          </cell>
          <cell r="AI209">
            <v>0</v>
          </cell>
          <cell r="AJ209">
            <v>1982147476</v>
          </cell>
          <cell r="AK209"/>
          <cell r="AL209"/>
          <cell r="AM209">
            <v>0.42149999999999999</v>
          </cell>
          <cell r="AN209">
            <v>0.1212</v>
          </cell>
          <cell r="AO209">
            <v>-0.30030000000000001</v>
          </cell>
          <cell r="AP209" t="str">
            <v>Suspendido</v>
          </cell>
          <cell r="AQ209" t="e">
            <v>#REF!</v>
          </cell>
          <cell r="AR209" t="e">
            <v>#N/A</v>
          </cell>
          <cell r="AS209" t="str">
            <v>-</v>
          </cell>
          <cell r="AT209"/>
          <cell r="AU209">
            <v>44655</v>
          </cell>
          <cell r="AV209">
            <v>44807</v>
          </cell>
          <cell r="AW209" t="e">
            <v>#REF!</v>
          </cell>
          <cell r="AX209">
            <v>6</v>
          </cell>
          <cell r="AY209"/>
          <cell r="AZ209">
            <v>6</v>
          </cell>
          <cell r="BA209"/>
          <cell r="BB209" t="str">
            <v>1500 ML</v>
          </cell>
          <cell r="BC209"/>
          <cell r="BD209" t="str">
            <v>-</v>
          </cell>
          <cell r="BE209" t="str">
            <v>-</v>
          </cell>
          <cell r="BF209" t="str">
            <v>-</v>
          </cell>
          <cell r="BG209">
            <v>1500</v>
          </cell>
        </row>
        <row r="210">
          <cell r="C210" t="str">
            <v>20160340M5977-1</v>
          </cell>
          <cell r="D210" t="str">
            <v>Proyectos 2011 - 2020</v>
          </cell>
          <cell r="E210" t="str">
            <v>ANTES 2018</v>
          </cell>
          <cell r="F210" t="str">
            <v>VIGENTE</v>
          </cell>
          <cell r="G210"/>
          <cell r="H210" t="str">
            <v>Antioquia</v>
          </cell>
          <cell r="I210">
            <v>5411</v>
          </cell>
          <cell r="J210">
            <v>6</v>
          </cell>
          <cell r="K210" t="str">
            <v>Liborina</v>
          </cell>
          <cell r="L210" t="str">
            <v>Liborina-Antioquia</v>
          </cell>
          <cell r="M210">
            <v>340</v>
          </cell>
          <cell r="N210" t="str">
            <v>DPS 2016</v>
          </cell>
          <cell r="O210"/>
          <cell r="P210"/>
          <cell r="Q210" t="str">
            <v>Mejoramiento De Condiciones De Habitabilidad</v>
          </cell>
          <cell r="R210" t="str">
            <v>Mejoramiento Condiciones de Habitabilidad</v>
          </cell>
          <cell r="S210"/>
          <cell r="T210"/>
          <cell r="U210"/>
          <cell r="V210" t="str">
            <v>Municipio</v>
          </cell>
          <cell r="W210" t="str">
            <v>Urbano y Rural</v>
          </cell>
          <cell r="X210" t="str">
            <v/>
          </cell>
          <cell r="Y210"/>
          <cell r="Z210">
            <v>423728814</v>
          </cell>
          <cell r="AA210"/>
          <cell r="AB210">
            <v>423728814</v>
          </cell>
          <cell r="AC210"/>
          <cell r="AD210">
            <v>423728814</v>
          </cell>
          <cell r="AE210">
            <v>42372881.400000006</v>
          </cell>
          <cell r="AF210"/>
          <cell r="AG210">
            <v>42372881.400000006</v>
          </cell>
          <cell r="AH210">
            <v>466101695.39999998</v>
          </cell>
          <cell r="AI210">
            <v>0</v>
          </cell>
          <cell r="AJ210">
            <v>466101695.39999998</v>
          </cell>
          <cell r="AK210">
            <v>0.5</v>
          </cell>
          <cell r="AL210"/>
          <cell r="AM210">
            <v>1</v>
          </cell>
          <cell r="AN210">
            <v>1</v>
          </cell>
          <cell r="AO210">
            <v>0</v>
          </cell>
          <cell r="AP210" t="str">
            <v>Entregado A Municipio</v>
          </cell>
          <cell r="AQ210" t="e">
            <v>#REF!</v>
          </cell>
          <cell r="AR210" t="str">
            <v>TERMINADO</v>
          </cell>
          <cell r="AS210" t="str">
            <v>Proyecto finalizó plazo de ejecución el 06-06-2022 con 31PB. Pendiente realizacion Av2-3. 
Acta de Terminación y Acta de Recibo Final suscritas a la fecha</v>
          </cell>
          <cell r="AT210">
            <v>43605</v>
          </cell>
          <cell r="AU210">
            <v>44218</v>
          </cell>
          <cell r="AV210">
            <v>44718</v>
          </cell>
          <cell r="AW210" t="e">
            <v>#REF!</v>
          </cell>
          <cell r="AX210"/>
          <cell r="AY210"/>
          <cell r="AZ210">
            <v>0</v>
          </cell>
          <cell r="BA210" t="str">
            <v>-</v>
          </cell>
          <cell r="BB210" t="str">
            <v>31  Viviendas</v>
          </cell>
          <cell r="BC210"/>
          <cell r="BD210">
            <v>44400</v>
          </cell>
          <cell r="BE210" t="str">
            <v/>
          </cell>
          <cell r="BF210" t="str">
            <v/>
          </cell>
          <cell r="BG210">
            <v>111.60000000000001</v>
          </cell>
        </row>
        <row r="211">
          <cell r="C211" t="str">
            <v>E-2020-2203-272748</v>
          </cell>
          <cell r="D211" t="str">
            <v>CV 001-2020</v>
          </cell>
          <cell r="E211" t="str">
            <v>2018-2022</v>
          </cell>
          <cell r="F211" t="str">
            <v>VIGENTE</v>
          </cell>
          <cell r="G211"/>
          <cell r="H211" t="str">
            <v>Antioquia</v>
          </cell>
          <cell r="I211"/>
          <cell r="J211"/>
          <cell r="K211" t="str">
            <v>Liborina</v>
          </cell>
          <cell r="L211" t="str">
            <v>Liborina-Antioquia</v>
          </cell>
          <cell r="M211" t="str">
            <v>671 FIP 2021</v>
          </cell>
          <cell r="N211" t="str">
            <v>DPS 2021</v>
          </cell>
          <cell r="O211">
            <v>44512</v>
          </cell>
          <cell r="P211">
            <v>44773</v>
          </cell>
          <cell r="Q211" t="str">
            <v>Mejoramiento De La Vía Terciaria Que Comunica El Sector La Ye De San Diego Con El Corregimiento De El Carmen De La Venta En El Municipio De Liborina - Antioquía</v>
          </cell>
          <cell r="R211" t="str">
            <v>Vias y Transporte</v>
          </cell>
          <cell r="S211" t="str">
            <v>Vias Rurales</v>
          </cell>
          <cell r="T211"/>
          <cell r="U211">
            <v>1</v>
          </cell>
          <cell r="V211"/>
          <cell r="W211"/>
          <cell r="X211"/>
          <cell r="Y211"/>
          <cell r="Z211">
            <v>3000000000</v>
          </cell>
          <cell r="AA211"/>
          <cell r="AB211">
            <v>3000000000</v>
          </cell>
          <cell r="AC211">
            <v>0</v>
          </cell>
          <cell r="AD211">
            <v>3000000000</v>
          </cell>
          <cell r="AE211"/>
          <cell r="AF211"/>
          <cell r="AG211">
            <v>0</v>
          </cell>
          <cell r="AH211">
            <v>3000000000</v>
          </cell>
          <cell r="AI211">
            <v>0</v>
          </cell>
          <cell r="AJ211">
            <v>3000000000</v>
          </cell>
          <cell r="AK211"/>
          <cell r="AL211"/>
          <cell r="AM211"/>
          <cell r="AN211"/>
          <cell r="AO211">
            <v>0</v>
          </cell>
          <cell r="AP211" t="str">
            <v>Adjudicado</v>
          </cell>
          <cell r="AQ211" t="e">
            <v>#REF!</v>
          </cell>
          <cell r="AR211" t="e">
            <v>#N/A</v>
          </cell>
          <cell r="AS211" t="str">
            <v>-</v>
          </cell>
          <cell r="AT211"/>
          <cell r="AU211" t="str">
            <v>-</v>
          </cell>
          <cell r="AV211" t="str">
            <v>-</v>
          </cell>
          <cell r="AW211" t="e">
            <v>#REF!</v>
          </cell>
          <cell r="AX211">
            <v>9</v>
          </cell>
          <cell r="AY211"/>
          <cell r="AZ211">
            <v>9</v>
          </cell>
          <cell r="BA211"/>
          <cell r="BB211" t="str">
            <v>3960 ML</v>
          </cell>
          <cell r="BC211"/>
          <cell r="BD211" t="str">
            <v>-</v>
          </cell>
          <cell r="BE211" t="str">
            <v>-</v>
          </cell>
          <cell r="BF211" t="str">
            <v>-</v>
          </cell>
          <cell r="BG211"/>
        </row>
        <row r="212">
          <cell r="C212" t="str">
            <v>20090238S00049-1</v>
          </cell>
          <cell r="D212" t="str">
            <v>Proyectos 2011 - 2020</v>
          </cell>
          <cell r="E212" t="str">
            <v>No Aplica</v>
          </cell>
          <cell r="F212" t="str">
            <v>CERRADO</v>
          </cell>
          <cell r="G212"/>
          <cell r="H212" t="str">
            <v>Antioquia</v>
          </cell>
          <cell r="I212">
            <v>5440</v>
          </cell>
          <cell r="J212">
            <v>4</v>
          </cell>
          <cell r="K212" t="str">
            <v>Marinilla</v>
          </cell>
          <cell r="L212" t="str">
            <v>Marinilla-Antioquia</v>
          </cell>
          <cell r="M212" t="str">
            <v/>
          </cell>
          <cell r="N212" t="str">
            <v>Infraestructura</v>
          </cell>
          <cell r="O212"/>
          <cell r="P212"/>
          <cell r="Q212" t="str">
            <v>Convenio Interadminstrativo De Cooperación Entre Acción Social Y El Municipio De Marinilla Con El Objeto De Aunar Esfuerzos Y Contribuir Con La Ejecución Del Proyecto De Restauración Del Centro Cultural Valerio Antonio Jimenez En El Centro Historico Del Municipio De Marinilla - Antioquia</v>
          </cell>
          <cell r="R212" t="str">
            <v>Social Comunitario</v>
          </cell>
          <cell r="S212"/>
          <cell r="T212"/>
          <cell r="U212"/>
          <cell r="V212" t="str">
            <v>Municipio</v>
          </cell>
          <cell r="W212"/>
          <cell r="X212" t="str">
            <v/>
          </cell>
          <cell r="Y212"/>
          <cell r="Z212">
            <v>850000000</v>
          </cell>
          <cell r="AA212"/>
          <cell r="AB212">
            <v>850000000</v>
          </cell>
          <cell r="AC212"/>
          <cell r="AD212">
            <v>850000000</v>
          </cell>
          <cell r="AE212">
            <v>0</v>
          </cell>
          <cell r="AF212"/>
          <cell r="AG212">
            <v>0</v>
          </cell>
          <cell r="AH212">
            <v>850000000</v>
          </cell>
          <cell r="AI212">
            <v>0</v>
          </cell>
          <cell r="AJ212">
            <v>850000000</v>
          </cell>
          <cell r="AK212">
            <v>1</v>
          </cell>
          <cell r="AL212"/>
          <cell r="AM212">
            <v>1</v>
          </cell>
          <cell r="AN212">
            <v>1</v>
          </cell>
          <cell r="AO212">
            <v>0</v>
          </cell>
          <cell r="AP212" t="str">
            <v>Liquidado</v>
          </cell>
          <cell r="AQ212" t="e">
            <v>#REF!</v>
          </cell>
          <cell r="AR212" t="e">
            <v>#N/A</v>
          </cell>
          <cell r="AS212" t="str">
            <v>Entregado en 2011</v>
          </cell>
          <cell r="AT212" t="str">
            <v>No Aplica</v>
          </cell>
          <cell r="AU212" t="str">
            <v/>
          </cell>
          <cell r="AV212" t="str">
            <v/>
          </cell>
          <cell r="AW212" t="e">
            <v>#REF!</v>
          </cell>
          <cell r="AX212"/>
          <cell r="AY212"/>
          <cell r="AZ212">
            <v>0</v>
          </cell>
          <cell r="BA212" t="str">
            <v>-</v>
          </cell>
          <cell r="BB212" t="str">
            <v/>
          </cell>
          <cell r="BC212"/>
          <cell r="BD212" t="str">
            <v/>
          </cell>
          <cell r="BE212" t="str">
            <v/>
          </cell>
          <cell r="BF212" t="str">
            <v/>
          </cell>
          <cell r="BG212" t="str">
            <v/>
          </cell>
        </row>
        <row r="213">
          <cell r="C213" t="str">
            <v>20110176V00050-1</v>
          </cell>
          <cell r="D213" t="str">
            <v>Proyectos 2011 - 2020</v>
          </cell>
          <cell r="E213" t="str">
            <v>No Aplica</v>
          </cell>
          <cell r="F213" t="str">
            <v>CERRADO</v>
          </cell>
          <cell r="G213"/>
          <cell r="H213" t="str">
            <v>Antioquia</v>
          </cell>
          <cell r="I213">
            <v>5440</v>
          </cell>
          <cell r="J213">
            <v>4</v>
          </cell>
          <cell r="K213" t="str">
            <v>Marinilla</v>
          </cell>
          <cell r="L213" t="str">
            <v>Marinilla-Antioquia</v>
          </cell>
          <cell r="M213" t="str">
            <v/>
          </cell>
          <cell r="N213" t="str">
            <v>Infraestructura</v>
          </cell>
          <cell r="O213"/>
          <cell r="P213"/>
          <cell r="Q213" t="str">
            <v>Construcción De Obras Menores Viales Y Recuperación De Las Vías Terciarias: Las Mercedes - Quebrada Barbacoa - La Asunción; Los Rosales; La Esperanza - La Esmeralda Y Autopista Medellín Bogotá - Chagualo, En El Municipio De Marinilla - Antioquia.</v>
          </cell>
          <cell r="R213" t="str">
            <v>Vías Red Terciaria</v>
          </cell>
          <cell r="S213"/>
          <cell r="T213"/>
          <cell r="U213"/>
          <cell r="V213" t="str">
            <v>Consorcio Interviales</v>
          </cell>
          <cell r="W213"/>
          <cell r="X213" t="str">
            <v/>
          </cell>
          <cell r="Y213"/>
          <cell r="Z213">
            <v>500998887</v>
          </cell>
          <cell r="AA213"/>
          <cell r="AB213">
            <v>500998887</v>
          </cell>
          <cell r="AC213"/>
          <cell r="AD213">
            <v>500998887</v>
          </cell>
          <cell r="AE213">
            <v>0</v>
          </cell>
          <cell r="AF213"/>
          <cell r="AG213">
            <v>0</v>
          </cell>
          <cell r="AH213">
            <v>500998887</v>
          </cell>
          <cell r="AI213">
            <v>0</v>
          </cell>
          <cell r="AJ213">
            <v>500998887</v>
          </cell>
          <cell r="AK213">
            <v>1</v>
          </cell>
          <cell r="AL213"/>
          <cell r="AM213">
            <v>1</v>
          </cell>
          <cell r="AN213">
            <v>1</v>
          </cell>
          <cell r="AO213">
            <v>0</v>
          </cell>
          <cell r="AP213" t="str">
            <v>Liquidado</v>
          </cell>
          <cell r="AQ213" t="e">
            <v>#REF!</v>
          </cell>
          <cell r="AR213" t="e">
            <v>#N/A</v>
          </cell>
          <cell r="AS213" t="str">
            <v>Entregado en 2012.</v>
          </cell>
          <cell r="AT213" t="str">
            <v>No Aplica</v>
          </cell>
          <cell r="AU213" t="str">
            <v/>
          </cell>
          <cell r="AV213">
            <v>41095</v>
          </cell>
          <cell r="AW213" t="e">
            <v>#REF!</v>
          </cell>
          <cell r="AX213"/>
          <cell r="AY213"/>
          <cell r="AZ213">
            <v>0</v>
          </cell>
          <cell r="BA213" t="str">
            <v>-</v>
          </cell>
          <cell r="BB213" t="str">
            <v/>
          </cell>
          <cell r="BC213"/>
          <cell r="BD213" t="str">
            <v/>
          </cell>
          <cell r="BE213" t="str">
            <v/>
          </cell>
          <cell r="BF213" t="str">
            <v/>
          </cell>
          <cell r="BG213" t="str">
            <v/>
          </cell>
        </row>
        <row r="214">
          <cell r="C214" t="str">
            <v>20140116S0014-1</v>
          </cell>
          <cell r="D214" t="str">
            <v>Proyectos 2011 - 2020</v>
          </cell>
          <cell r="E214" t="str">
            <v>No Aplica</v>
          </cell>
          <cell r="F214" t="str">
            <v>CERRADO</v>
          </cell>
          <cell r="G214"/>
          <cell r="H214" t="str">
            <v>Antioquia</v>
          </cell>
          <cell r="I214">
            <v>5440</v>
          </cell>
          <cell r="J214">
            <v>4</v>
          </cell>
          <cell r="K214" t="str">
            <v>Marinilla</v>
          </cell>
          <cell r="L214" t="str">
            <v>Marinilla-Antioquia</v>
          </cell>
          <cell r="M214">
            <v>116</v>
          </cell>
          <cell r="N214" t="str">
            <v>DPS 2014</v>
          </cell>
          <cell r="O214"/>
          <cell r="P214"/>
          <cell r="Q214" t="str">
            <v>Construcción Del Centro Día Para El Adulto Mayor En El Municipio De Marinilla - Antioquia</v>
          </cell>
          <cell r="R214" t="str">
            <v>Social Comunitario</v>
          </cell>
          <cell r="S214"/>
          <cell r="T214"/>
          <cell r="U214"/>
          <cell r="V214" t="str">
            <v>Municipio</v>
          </cell>
          <cell r="W214"/>
          <cell r="X214" t="str">
            <v>BARRIO MARÍA AUXILIADORA</v>
          </cell>
          <cell r="Y214"/>
          <cell r="Z214">
            <v>1520680794</v>
          </cell>
          <cell r="AA214"/>
          <cell r="AB214">
            <v>1520680794</v>
          </cell>
          <cell r="AC214"/>
          <cell r="AD214">
            <v>1520680794</v>
          </cell>
          <cell r="AE214">
            <v>152068079</v>
          </cell>
          <cell r="AF214"/>
          <cell r="AG214">
            <v>152068079</v>
          </cell>
          <cell r="AH214">
            <v>1672748873</v>
          </cell>
          <cell r="AI214">
            <v>0</v>
          </cell>
          <cell r="AJ214">
            <v>1672748873</v>
          </cell>
          <cell r="AK214">
            <v>1</v>
          </cell>
          <cell r="AL214"/>
          <cell r="AM214">
            <v>1</v>
          </cell>
          <cell r="AN214">
            <v>1</v>
          </cell>
          <cell r="AO214">
            <v>0</v>
          </cell>
          <cell r="AP214" t="str">
            <v>Liquidado</v>
          </cell>
          <cell r="AQ214" t="e">
            <v>#REF!</v>
          </cell>
          <cell r="AR214" t="e">
            <v>#N/A</v>
          </cell>
          <cell r="AS214" t="str">
            <v>ESTADO: CONVENIO LIQUIDADO, ACTA DE LIQUIDACIÓN DEL 23/05/2019.</v>
          </cell>
          <cell r="AT214" t="str">
            <v>No Aplica</v>
          </cell>
          <cell r="AU214">
            <v>42436</v>
          </cell>
          <cell r="AV214">
            <v>42681</v>
          </cell>
          <cell r="AW214" t="e">
            <v>#REF!</v>
          </cell>
          <cell r="AX214"/>
          <cell r="AY214"/>
          <cell r="AZ214">
            <v>0</v>
          </cell>
          <cell r="BA214" t="str">
            <v>-</v>
          </cell>
          <cell r="BB214" t="str">
            <v>1590 m2</v>
          </cell>
          <cell r="BC214"/>
          <cell r="BD214">
            <v>42514</v>
          </cell>
          <cell r="BE214">
            <v>42580</v>
          </cell>
          <cell r="BF214">
            <v>42710</v>
          </cell>
          <cell r="BG214">
            <v>2525</v>
          </cell>
        </row>
        <row r="215">
          <cell r="C215" t="str">
            <v>20150319V1458-1</v>
          </cell>
          <cell r="D215" t="str">
            <v>Proyectos 2011 - 2020</v>
          </cell>
          <cell r="E215" t="str">
            <v>No Aplica</v>
          </cell>
          <cell r="F215" t="str">
            <v>CERRADO</v>
          </cell>
          <cell r="G215"/>
          <cell r="H215" t="str">
            <v>Antioquia</v>
          </cell>
          <cell r="I215">
            <v>5440</v>
          </cell>
          <cell r="J215">
            <v>4</v>
          </cell>
          <cell r="K215" t="str">
            <v>Marinilla</v>
          </cell>
          <cell r="L215" t="str">
            <v>Marinilla-Antioquia</v>
          </cell>
          <cell r="M215">
            <v>319</v>
          </cell>
          <cell r="N215" t="str">
            <v>DPS 2015</v>
          </cell>
          <cell r="O215"/>
          <cell r="P215"/>
          <cell r="Q215" t="str">
            <v>Recuperación De Las Vías Santa Cruz Y El Socorro A Través De La Construcción De Placas Huellas En El Municipio De Marinilla - Antioquia</v>
          </cell>
          <cell r="R215" t="str">
            <v>Vías Red Terciaria</v>
          </cell>
          <cell r="S215"/>
          <cell r="T215"/>
          <cell r="U215"/>
          <cell r="V215" t="str">
            <v>Municipio</v>
          </cell>
          <cell r="W215"/>
          <cell r="X215" t="str">
            <v xml:space="preserve"> Veredas:Santa Cruz Y El Socorro</v>
          </cell>
          <cell r="Y215"/>
          <cell r="Z215">
            <v>925925926</v>
          </cell>
          <cell r="AA215"/>
          <cell r="AB215">
            <v>925925926</v>
          </cell>
          <cell r="AC215"/>
          <cell r="AD215">
            <v>925925926</v>
          </cell>
          <cell r="AE215">
            <v>92592593</v>
          </cell>
          <cell r="AF215"/>
          <cell r="AG215">
            <v>92592593</v>
          </cell>
          <cell r="AH215">
            <v>1018518519</v>
          </cell>
          <cell r="AI215">
            <v>0</v>
          </cell>
          <cell r="AJ215">
            <v>1018518519</v>
          </cell>
          <cell r="AK215">
            <v>1</v>
          </cell>
          <cell r="AL215"/>
          <cell r="AM215">
            <v>1</v>
          </cell>
          <cell r="AN215">
            <v>1</v>
          </cell>
          <cell r="AO215">
            <v>0</v>
          </cell>
          <cell r="AP215" t="str">
            <v>En Liquidación</v>
          </cell>
          <cell r="AQ215" t="e">
            <v>#REF!</v>
          </cell>
          <cell r="AR215" t="e">
            <v>#N/A</v>
          </cell>
          <cell r="AS215" t="str">
            <v>ESTADO: EN LIQUIDACIÓN
ACTIVIDADES DESARROLLADAS: CONVENIO EN PROCESO DE LIQUIDACIÓN, ESTÁ PENDIENTE QUE EL CONSORCIO INFRAESTRUCTURA 2016 SUBSANE LAS ÚLTIMAS OBSERVACIONES AL INFORME FINAL DE INTERVENTORÍA.
LA INTERVENTORÍA SUBSANA LA DOCUMENTACIÓN Y PRESENTA NUEVAMENTE EL INFORME EL 1 DE OCTUBRE DE 2019 MEDIANTE RADICADO E-2019-1702-218839, EL CUAL SE REVISÓ Y SE ENCONTRARON ALGUNAS OBSERVACIONES FINALES, LAS CUALES FUERON COMUNICADAS A LA INTERVENTORÍA POR CORREO ELECTRÓNICO EL 22 DE NOVIEMBRE, Y REITERADAS EL 6, 13 Y 27 DE DICIEMBRE DE 2019.</v>
          </cell>
          <cell r="AT215" t="str">
            <v>No Aplica</v>
          </cell>
          <cell r="AU215">
            <v>42969</v>
          </cell>
          <cell r="AV215">
            <v>43153</v>
          </cell>
          <cell r="AW215" t="e">
            <v>#REF!</v>
          </cell>
          <cell r="AX215"/>
          <cell r="AY215"/>
          <cell r="AZ215">
            <v>0</v>
          </cell>
          <cell r="BA215" t="str">
            <v>-</v>
          </cell>
          <cell r="BB215" t="str">
            <v>1.30 Km</v>
          </cell>
          <cell r="BC215"/>
          <cell r="BD215">
            <v>42993</v>
          </cell>
          <cell r="BE215">
            <v>43082</v>
          </cell>
          <cell r="BF215">
            <v>43250</v>
          </cell>
          <cell r="BG215">
            <v>1120</v>
          </cell>
        </row>
        <row r="216">
          <cell r="C216" t="str">
            <v>20150392S0852-1</v>
          </cell>
          <cell r="D216" t="str">
            <v>Proyectos 2011 - 2020</v>
          </cell>
          <cell r="E216" t="str">
            <v>No Aplica</v>
          </cell>
          <cell r="F216" t="str">
            <v>CERRADO</v>
          </cell>
          <cell r="G216"/>
          <cell r="H216" t="str">
            <v>Antioquia</v>
          </cell>
          <cell r="I216">
            <v>5440</v>
          </cell>
          <cell r="J216">
            <v>4</v>
          </cell>
          <cell r="K216" t="str">
            <v>Marinilla</v>
          </cell>
          <cell r="L216" t="str">
            <v>Marinilla-Antioquia</v>
          </cell>
          <cell r="M216">
            <v>392</v>
          </cell>
          <cell r="N216" t="str">
            <v>DPS 2015</v>
          </cell>
          <cell r="O216"/>
          <cell r="P216"/>
          <cell r="Q216" t="str">
            <v>Recuperación Y Mejoramiento Placa Polideportiva La Ramada Del Municipio De Marinilla - Antioquia</v>
          </cell>
          <cell r="R216" t="str">
            <v>Espacio Público, Recreación Y Deporte</v>
          </cell>
          <cell r="S216"/>
          <cell r="T216"/>
          <cell r="U216"/>
          <cell r="V216" t="str">
            <v>Municipio</v>
          </cell>
          <cell r="W216"/>
          <cell r="X216" t="str">
            <v/>
          </cell>
          <cell r="Y216"/>
          <cell r="Z216">
            <v>358149040</v>
          </cell>
          <cell r="AA216"/>
          <cell r="AB216">
            <v>358149040</v>
          </cell>
          <cell r="AC216"/>
          <cell r="AD216">
            <v>358149040</v>
          </cell>
          <cell r="AE216">
            <v>44215994</v>
          </cell>
          <cell r="AF216"/>
          <cell r="AG216">
            <v>44215994</v>
          </cell>
          <cell r="AH216">
            <v>402365034</v>
          </cell>
          <cell r="AI216">
            <v>0</v>
          </cell>
          <cell r="AJ216">
            <v>402365034</v>
          </cell>
          <cell r="AK216">
            <v>1</v>
          </cell>
          <cell r="AL216"/>
          <cell r="AM216">
            <v>1</v>
          </cell>
          <cell r="AN216">
            <v>1</v>
          </cell>
          <cell r="AO216">
            <v>0</v>
          </cell>
          <cell r="AP216" t="str">
            <v>Liquidado</v>
          </cell>
          <cell r="AQ216" t="e">
            <v>#REF!</v>
          </cell>
          <cell r="AR216" t="e">
            <v>#N/A</v>
          </cell>
          <cell r="AS216" t="str">
            <v xml:space="preserve">PROYECTO LIQUIDADO
Acta de Liquidación del 12 de agosto de 2021
</v>
          </cell>
          <cell r="AT216" t="str">
            <v>No Aplica</v>
          </cell>
          <cell r="AU216">
            <v>42828</v>
          </cell>
          <cell r="AV216">
            <v>42982</v>
          </cell>
          <cell r="AW216" t="e">
            <v>#REF!</v>
          </cell>
          <cell r="AX216"/>
          <cell r="AY216"/>
          <cell r="AZ216">
            <v>0</v>
          </cell>
          <cell r="BA216" t="str">
            <v>-</v>
          </cell>
          <cell r="BB216" t="str">
            <v>816m2</v>
          </cell>
          <cell r="BC216"/>
          <cell r="BD216">
            <v>42930</v>
          </cell>
          <cell r="BE216">
            <v>43018</v>
          </cell>
          <cell r="BF216">
            <v>43018</v>
          </cell>
          <cell r="BG216">
            <v>2223</v>
          </cell>
        </row>
        <row r="217">
          <cell r="C217" t="str">
            <v>20150392S0854-1</v>
          </cell>
          <cell r="D217" t="str">
            <v>Proyectos 2011 - 2020</v>
          </cell>
          <cell r="E217" t="str">
            <v>No Aplica</v>
          </cell>
          <cell r="F217" t="str">
            <v>CERRADO</v>
          </cell>
          <cell r="G217"/>
          <cell r="H217" t="str">
            <v>Antioquia</v>
          </cell>
          <cell r="I217">
            <v>5440</v>
          </cell>
          <cell r="J217">
            <v>4</v>
          </cell>
          <cell r="K217" t="str">
            <v>Marinilla</v>
          </cell>
          <cell r="L217" t="str">
            <v>Marinilla-Antioquia</v>
          </cell>
          <cell r="M217">
            <v>392</v>
          </cell>
          <cell r="N217" t="str">
            <v>DPS 2015</v>
          </cell>
          <cell r="O217"/>
          <cell r="P217"/>
          <cell r="Q217" t="str">
            <v>Recuperación Placa Polideportiva Colegio Industrial Del Municipio De Marinilla - Antioquia</v>
          </cell>
          <cell r="R217" t="str">
            <v>Espacio Público, Recreación Y Deporte</v>
          </cell>
          <cell r="S217"/>
          <cell r="T217"/>
          <cell r="U217"/>
          <cell r="V217" t="str">
            <v>Municipio</v>
          </cell>
          <cell r="W217"/>
          <cell r="X217" t="str">
            <v/>
          </cell>
          <cell r="Y217"/>
          <cell r="Z217">
            <v>557713103</v>
          </cell>
          <cell r="AA217"/>
          <cell r="AB217">
            <v>557713103</v>
          </cell>
          <cell r="AC217"/>
          <cell r="AD217">
            <v>557713103</v>
          </cell>
          <cell r="AE217">
            <v>44215994</v>
          </cell>
          <cell r="AF217"/>
          <cell r="AG217">
            <v>44215994</v>
          </cell>
          <cell r="AH217">
            <v>601929097</v>
          </cell>
          <cell r="AI217">
            <v>0</v>
          </cell>
          <cell r="AJ217">
            <v>601929097</v>
          </cell>
          <cell r="AK217">
            <v>1</v>
          </cell>
          <cell r="AL217"/>
          <cell r="AM217">
            <v>1</v>
          </cell>
          <cell r="AN217">
            <v>1</v>
          </cell>
          <cell r="AO217">
            <v>0</v>
          </cell>
          <cell r="AP217" t="str">
            <v>Liquidado</v>
          </cell>
          <cell r="AQ217" t="e">
            <v>#REF!</v>
          </cell>
          <cell r="AR217" t="e">
            <v>#N/A</v>
          </cell>
          <cell r="AS217" t="str">
            <v xml:space="preserve">PROYECTO LIQUIDADO
Acta de Liquidación del 12 de agosto de 2021
</v>
          </cell>
          <cell r="AT217" t="str">
            <v>No Aplica</v>
          </cell>
          <cell r="AU217">
            <v>42828</v>
          </cell>
          <cell r="AV217">
            <v>42982</v>
          </cell>
          <cell r="AW217" t="e">
            <v>#REF!</v>
          </cell>
          <cell r="AX217"/>
          <cell r="AY217"/>
          <cell r="AZ217">
            <v>0</v>
          </cell>
          <cell r="BA217" t="str">
            <v>-</v>
          </cell>
          <cell r="BB217" t="str">
            <v>1062,00 m2</v>
          </cell>
          <cell r="BC217"/>
          <cell r="BD217">
            <v>42865</v>
          </cell>
          <cell r="BE217">
            <v>42893</v>
          </cell>
          <cell r="BF217">
            <v>43018</v>
          </cell>
          <cell r="BG217">
            <v>1752</v>
          </cell>
        </row>
        <row r="218">
          <cell r="C218" t="str">
            <v>20150392S0855-1</v>
          </cell>
          <cell r="D218" t="str">
            <v>Proyectos 2011 - 2020</v>
          </cell>
          <cell r="E218" t="str">
            <v>No Aplica</v>
          </cell>
          <cell r="F218" t="str">
            <v>CERRADO</v>
          </cell>
          <cell r="G218"/>
          <cell r="H218" t="str">
            <v>Antioquia</v>
          </cell>
          <cell r="I218">
            <v>5440</v>
          </cell>
          <cell r="J218">
            <v>4</v>
          </cell>
          <cell r="K218" t="str">
            <v>Marinilla</v>
          </cell>
          <cell r="L218" t="str">
            <v>Marinilla-Antioquia</v>
          </cell>
          <cell r="M218">
            <v>392</v>
          </cell>
          <cell r="N218" t="str">
            <v>DPS 2015</v>
          </cell>
          <cell r="O218"/>
          <cell r="P218"/>
          <cell r="Q218" t="str">
            <v>Recuperación Y Mejoramiento Placa Polideportiva Colegio Francisco Manzueto Giraldo Del Municipio De Marinilla - Antioquia</v>
          </cell>
          <cell r="R218" t="str">
            <v>Espacio Público, Recreación Y Deporte</v>
          </cell>
          <cell r="S218"/>
          <cell r="T218"/>
          <cell r="U218"/>
          <cell r="V218" t="str">
            <v>Municipio</v>
          </cell>
          <cell r="W218"/>
          <cell r="X218" t="str">
            <v/>
          </cell>
          <cell r="Y218"/>
          <cell r="Z218">
            <v>410617503</v>
          </cell>
          <cell r="AA218"/>
          <cell r="AB218">
            <v>410617503</v>
          </cell>
          <cell r="AC218"/>
          <cell r="AD218">
            <v>410617503</v>
          </cell>
          <cell r="AE218">
            <v>44215994</v>
          </cell>
          <cell r="AF218"/>
          <cell r="AG218">
            <v>44215994</v>
          </cell>
          <cell r="AH218">
            <v>454833497</v>
          </cell>
          <cell r="AI218">
            <v>0</v>
          </cell>
          <cell r="AJ218">
            <v>454833497</v>
          </cell>
          <cell r="AK218">
            <v>1</v>
          </cell>
          <cell r="AL218"/>
          <cell r="AM218">
            <v>1</v>
          </cell>
          <cell r="AN218">
            <v>1</v>
          </cell>
          <cell r="AO218">
            <v>0</v>
          </cell>
          <cell r="AP218" t="str">
            <v>Liquidado</v>
          </cell>
          <cell r="AQ218" t="e">
            <v>#REF!</v>
          </cell>
          <cell r="AR218" t="e">
            <v>#N/A</v>
          </cell>
          <cell r="AS218" t="str">
            <v xml:space="preserve">PROYECTO LIQUIDADO
Acta de Liquidación del 12 de agosto de 2021
</v>
          </cell>
          <cell r="AT218" t="str">
            <v>No Aplica</v>
          </cell>
          <cell r="AU218">
            <v>42828</v>
          </cell>
          <cell r="AV218">
            <v>42982</v>
          </cell>
          <cell r="AW218" t="e">
            <v>#REF!</v>
          </cell>
          <cell r="AX218"/>
          <cell r="AY218"/>
          <cell r="AZ218">
            <v>0</v>
          </cell>
          <cell r="BA218" t="str">
            <v>-</v>
          </cell>
          <cell r="BB218" t="str">
            <v>760,00 m2</v>
          </cell>
          <cell r="BC218"/>
          <cell r="BD218">
            <v>42865</v>
          </cell>
          <cell r="BE218">
            <v>42893</v>
          </cell>
          <cell r="BF218">
            <v>43018</v>
          </cell>
          <cell r="BG218">
            <v>1956</v>
          </cell>
        </row>
        <row r="219">
          <cell r="C219" t="str">
            <v>20170371S9462-1</v>
          </cell>
          <cell r="D219" t="str">
            <v>Proyectos 2011 - 2020</v>
          </cell>
          <cell r="E219" t="str">
            <v>ANTES 2018</v>
          </cell>
          <cell r="F219" t="str">
            <v>VIGENTE</v>
          </cell>
          <cell r="G219"/>
          <cell r="H219" t="str">
            <v>Antioquia</v>
          </cell>
          <cell r="I219">
            <v>5440</v>
          </cell>
          <cell r="J219">
            <v>4</v>
          </cell>
          <cell r="K219" t="str">
            <v>Marinilla</v>
          </cell>
          <cell r="L219" t="str">
            <v>Marinilla-Antioquia</v>
          </cell>
          <cell r="M219">
            <v>371</v>
          </cell>
          <cell r="N219" t="str">
            <v>DPS 2017</v>
          </cell>
          <cell r="O219"/>
          <cell r="P219"/>
          <cell r="Q219" t="str">
            <v>Construcción De Centro De Desarrollo Infantil En El Municipio De Marinilla - Antioquia</v>
          </cell>
          <cell r="R219" t="str">
            <v>Social Comunitario</v>
          </cell>
          <cell r="S219"/>
          <cell r="T219"/>
          <cell r="U219"/>
          <cell r="V219" t="str">
            <v>Municipio</v>
          </cell>
          <cell r="W219" t="str">
            <v>Urbano</v>
          </cell>
          <cell r="X219" t="str">
            <v>Emilio Botero Gonzalez</v>
          </cell>
          <cell r="Y219"/>
          <cell r="Z219">
            <v>6139076514</v>
          </cell>
          <cell r="AA219"/>
          <cell r="AB219">
            <v>6139076514</v>
          </cell>
          <cell r="AC219"/>
          <cell r="AD219">
            <v>6139076514</v>
          </cell>
          <cell r="AE219">
            <v>643907650.70000005</v>
          </cell>
          <cell r="AF219"/>
          <cell r="AG219">
            <v>643907650.70000005</v>
          </cell>
          <cell r="AH219">
            <v>6782984164.6999998</v>
          </cell>
          <cell r="AI219">
            <v>0</v>
          </cell>
          <cell r="AJ219">
            <v>6782984164.6999998</v>
          </cell>
          <cell r="AK219">
            <v>0.85</v>
          </cell>
          <cell r="AL219"/>
          <cell r="AM219">
            <v>1</v>
          </cell>
          <cell r="AN219">
            <v>1</v>
          </cell>
          <cell r="AO219">
            <v>0</v>
          </cell>
          <cell r="AP219" t="str">
            <v>Entregado A Municipio</v>
          </cell>
          <cell r="AQ219" t="e">
            <v>#REF!</v>
          </cell>
          <cell r="AR219" t="e">
            <v>#N/A</v>
          </cell>
          <cell r="AS219" t="str">
            <v>Proyecto entregado al municipio, se realizó Auditoria Visible 3 el 20/12/2021,  y se cuenta con la respectiva acta de entrega y compromiso de sostenibilidad.
El 9/02/2022 el ente territorial remite al contratista solicitud con la documentación requerida para la liquidación del contrato de obra, solicitud a la cual la supervisión del convenio realiza el respectivo seguimiento. Se remitio por parte de la DISH oficio al DAPRE solicitando información del estado del proceso para la dotación.
El 4/03/2022 el proyecto es inaugurado por la Directora General de Prosperidad Social.</v>
          </cell>
          <cell r="AT219" t="str">
            <v>No Aplica</v>
          </cell>
          <cell r="AU219">
            <v>43612</v>
          </cell>
          <cell r="AV219">
            <v>44444</v>
          </cell>
          <cell r="AW219" t="e">
            <v>#REF!</v>
          </cell>
          <cell r="AX219"/>
          <cell r="AY219"/>
          <cell r="AZ219">
            <v>0</v>
          </cell>
          <cell r="BA219" t="str">
            <v>-</v>
          </cell>
          <cell r="BB219" t="str">
            <v>1807 m2</v>
          </cell>
          <cell r="BC219"/>
          <cell r="BD219">
            <v>43741</v>
          </cell>
          <cell r="BE219">
            <v>44348</v>
          </cell>
          <cell r="BF219">
            <v>44550</v>
          </cell>
          <cell r="BG219">
            <v>300</v>
          </cell>
        </row>
        <row r="220">
          <cell r="C220" t="str">
            <v>E-2020-2203-234298</v>
          </cell>
          <cell r="D220" t="str">
            <v>CV 001-2020</v>
          </cell>
          <cell r="E220" t="str">
            <v>2018-2022</v>
          </cell>
          <cell r="F220" t="str">
            <v>VIGENTE</v>
          </cell>
          <cell r="G220"/>
          <cell r="H220" t="str">
            <v>Antioquia</v>
          </cell>
          <cell r="I220"/>
          <cell r="J220"/>
          <cell r="K220" t="str">
            <v>Montebello</v>
          </cell>
          <cell r="L220" t="str">
            <v>Montebello-Antioquia</v>
          </cell>
          <cell r="M220" t="str">
            <v>602 FIP 2021</v>
          </cell>
          <cell r="N220" t="str">
            <v>DPS 2021</v>
          </cell>
          <cell r="O220">
            <v>44512</v>
          </cell>
          <cell r="P220">
            <v>44773</v>
          </cell>
          <cell r="Q220" t="str">
            <v>Mejoramiento De La Vía De Acceso A La Vereda Carmelo, Sabanitas Del Municipio De Montebello - Antioquía</v>
          </cell>
          <cell r="R220" t="str">
            <v>Vias y Transporte</v>
          </cell>
          <cell r="S220" t="str">
            <v>Vias Rurales</v>
          </cell>
          <cell r="T220"/>
          <cell r="U220">
            <v>1</v>
          </cell>
          <cell r="V220"/>
          <cell r="W220"/>
          <cell r="X220"/>
          <cell r="Y220"/>
          <cell r="Z220">
            <v>1344989531</v>
          </cell>
          <cell r="AA220"/>
          <cell r="AB220">
            <v>1344989531</v>
          </cell>
          <cell r="AC220">
            <v>0</v>
          </cell>
          <cell r="AD220">
            <v>1344989531</v>
          </cell>
          <cell r="AE220"/>
          <cell r="AF220"/>
          <cell r="AG220">
            <v>0</v>
          </cell>
          <cell r="AH220">
            <v>1344989531</v>
          </cell>
          <cell r="AI220">
            <v>0</v>
          </cell>
          <cell r="AJ220">
            <v>1344989531</v>
          </cell>
          <cell r="AK220"/>
          <cell r="AL220"/>
          <cell r="AM220"/>
          <cell r="AN220"/>
          <cell r="AO220">
            <v>0</v>
          </cell>
          <cell r="AP220" t="str">
            <v>Adjudicado</v>
          </cell>
          <cell r="AQ220" t="e">
            <v>#REF!</v>
          </cell>
          <cell r="AR220" t="e">
            <v>#N/A</v>
          </cell>
          <cell r="AS220" t="str">
            <v>-</v>
          </cell>
          <cell r="AT220"/>
          <cell r="AU220" t="str">
            <v>-</v>
          </cell>
          <cell r="AV220" t="str">
            <v>-</v>
          </cell>
          <cell r="AW220" t="e">
            <v>#REF!</v>
          </cell>
          <cell r="AX220">
            <v>4</v>
          </cell>
          <cell r="AY220"/>
          <cell r="AZ220">
            <v>4</v>
          </cell>
          <cell r="BA220"/>
          <cell r="BB220" t="str">
            <v>1000 ML</v>
          </cell>
          <cell r="BC220"/>
          <cell r="BD220" t="str">
            <v>-</v>
          </cell>
          <cell r="BE220" t="str">
            <v>-</v>
          </cell>
          <cell r="BF220" t="str">
            <v>-</v>
          </cell>
          <cell r="BG220"/>
        </row>
        <row r="221">
          <cell r="C221" t="str">
            <v>20160339M7396-1</v>
          </cell>
          <cell r="D221" t="str">
            <v>Proyectos 2011 - 2020</v>
          </cell>
          <cell r="E221" t="str">
            <v>ANTES 2018</v>
          </cell>
          <cell r="F221" t="str">
            <v>VIGENTE</v>
          </cell>
          <cell r="G221"/>
          <cell r="H221" t="str">
            <v>Antioquia</v>
          </cell>
          <cell r="I221">
            <v>5475</v>
          </cell>
          <cell r="J221">
            <v>6</v>
          </cell>
          <cell r="K221" t="str">
            <v>Murindo</v>
          </cell>
          <cell r="L221" t="str">
            <v>Murindo-Antioquia</v>
          </cell>
          <cell r="M221">
            <v>339</v>
          </cell>
          <cell r="N221" t="str">
            <v>DPS 2016</v>
          </cell>
          <cell r="O221"/>
          <cell r="P221"/>
          <cell r="Q221" t="str">
            <v>Mejoramiento De Condiciones De Habitabilidad</v>
          </cell>
          <cell r="R221" t="str">
            <v>Mejoramiento Condiciones de Habitabilidad</v>
          </cell>
          <cell r="S221"/>
          <cell r="T221"/>
          <cell r="U221"/>
          <cell r="V221" t="str">
            <v>Municipio</v>
          </cell>
          <cell r="W221" t="str">
            <v>Rural</v>
          </cell>
          <cell r="X221" t="str">
            <v/>
          </cell>
          <cell r="Y221"/>
          <cell r="Z221">
            <v>762711864</v>
          </cell>
          <cell r="AA221"/>
          <cell r="AB221">
            <v>762711864</v>
          </cell>
          <cell r="AC221"/>
          <cell r="AD221">
            <v>762711864</v>
          </cell>
          <cell r="AE221">
            <v>115035063.44</v>
          </cell>
          <cell r="AF221"/>
          <cell r="AG221">
            <v>115035063.44</v>
          </cell>
          <cell r="AH221">
            <v>877746927.44000006</v>
          </cell>
          <cell r="AI221">
            <v>0</v>
          </cell>
          <cell r="AJ221">
            <v>877746927.44000006</v>
          </cell>
          <cell r="AK221">
            <v>0.5747000000000001</v>
          </cell>
          <cell r="AL221"/>
          <cell r="AM221">
            <v>1</v>
          </cell>
          <cell r="AN221">
            <v>1</v>
          </cell>
          <cell r="AO221">
            <v>0</v>
          </cell>
          <cell r="AP221" t="str">
            <v>Terminado</v>
          </cell>
          <cell r="AQ221" t="e">
            <v>#REF!</v>
          </cell>
          <cell r="AR221" t="str">
            <v>TERMINADO</v>
          </cell>
          <cell r="AS221" t="str">
            <v>Proyecto terminado, su plazo contractual finalizó el 31-12-2021. En proceso de firma actas de terminación y de entrega y recibo final. El 22 de abril de 2022 se emitio oficio al ET solicitando la firma de las actas de recibo a satisfacción por PB que se encuentran pendientes para el cierre del proyecto, AV3 y liquidacion. Se coordinó visita conjunta con municipio, contratista e interventoria para finales de mayo a fin de realizar recorrido de campo, pero la interventoría no fue a las visitas y envío un correo está semana proponiendo fecha de visita de 9 y 10 de junio y el municipio no ha dado respuesta. Se tuvo comunicación con el nuevo alcalde el Dr. Oswaldo Tejada el día 23 de junio de 2022 en donde se concertará la fecha de visita a los beneficiarios pendientes por firma del Municipio. El 11 de julio de 2022, se realizó actividad de recorrido de obra entre municipio y contratista para el recibo de las obras, con lo cual el municipio firmó el acta final de obra, pero esta pendiente firmar las actas de recibo por beneficirios.</v>
          </cell>
          <cell r="AT221">
            <v>43675</v>
          </cell>
          <cell r="AU221">
            <v>44138</v>
          </cell>
          <cell r="AV221">
            <v>44522</v>
          </cell>
          <cell r="AW221" t="e">
            <v>#REF!</v>
          </cell>
          <cell r="AX221"/>
          <cell r="AY221"/>
          <cell r="AZ221">
            <v>0</v>
          </cell>
          <cell r="BA221" t="str">
            <v>-</v>
          </cell>
          <cell r="BB221" t="str">
            <v>45  Viviendas</v>
          </cell>
          <cell r="BC221"/>
          <cell r="BD221">
            <v>44253</v>
          </cell>
          <cell r="BE221" t="str">
            <v/>
          </cell>
          <cell r="BF221" t="str">
            <v/>
          </cell>
          <cell r="BG221">
            <v>208.8</v>
          </cell>
        </row>
        <row r="222">
          <cell r="C222" t="str">
            <v>20100025S00051-1</v>
          </cell>
          <cell r="D222" t="str">
            <v>Proyectos 2011 - 2020</v>
          </cell>
          <cell r="E222" t="str">
            <v>No Aplica</v>
          </cell>
          <cell r="F222" t="str">
            <v>CERRADO</v>
          </cell>
          <cell r="G222"/>
          <cell r="H222" t="str">
            <v>Antioquia</v>
          </cell>
          <cell r="I222">
            <v>5480</v>
          </cell>
          <cell r="J222">
            <v>6</v>
          </cell>
          <cell r="K222" t="str">
            <v>Mutata</v>
          </cell>
          <cell r="L222" t="str">
            <v>Mutata-Antioquia</v>
          </cell>
          <cell r="M222" t="str">
            <v/>
          </cell>
          <cell r="N222" t="str">
            <v>Infraestructura</v>
          </cell>
          <cell r="O222"/>
          <cell r="P222"/>
          <cell r="Q222" t="str">
            <v>Convenio Para Aunar Esfuerzos Entre Acción Social - Fip Y Fundauniban, Para La Construcción Del Pueblo Indigena De Jaikerasabi, En El Municipio De Mutata - Antioquia.</v>
          </cell>
          <cell r="R222" t="str">
            <v>Social Comunitario</v>
          </cell>
          <cell r="S222"/>
          <cell r="T222"/>
          <cell r="U222"/>
          <cell r="V222" t="str">
            <v>Fundación Social Uniban</v>
          </cell>
          <cell r="W222"/>
          <cell r="X222" t="str">
            <v/>
          </cell>
          <cell r="Y222"/>
          <cell r="Z222">
            <v>400000000</v>
          </cell>
          <cell r="AA222"/>
          <cell r="AB222">
            <v>400000000</v>
          </cell>
          <cell r="AC222"/>
          <cell r="AD222">
            <v>400000000</v>
          </cell>
          <cell r="AE222">
            <v>0</v>
          </cell>
          <cell r="AF222"/>
          <cell r="AG222">
            <v>0</v>
          </cell>
          <cell r="AH222">
            <v>400000000</v>
          </cell>
          <cell r="AI222">
            <v>0</v>
          </cell>
          <cell r="AJ222">
            <v>400000000</v>
          </cell>
          <cell r="AK222">
            <v>1</v>
          </cell>
          <cell r="AL222"/>
          <cell r="AM222">
            <v>1</v>
          </cell>
          <cell r="AN222">
            <v>1</v>
          </cell>
          <cell r="AO222">
            <v>0</v>
          </cell>
          <cell r="AP222" t="str">
            <v>Liquidado</v>
          </cell>
          <cell r="AQ222" t="e">
            <v>#REF!</v>
          </cell>
          <cell r="AR222" t="e">
            <v>#N/A</v>
          </cell>
          <cell r="AS222" t="str">
            <v>Entregado en 2011.</v>
          </cell>
          <cell r="AT222" t="str">
            <v>No Aplica</v>
          </cell>
          <cell r="AU222" t="str">
            <v/>
          </cell>
          <cell r="AV222">
            <v>40589</v>
          </cell>
          <cell r="AW222" t="e">
            <v>#REF!</v>
          </cell>
          <cell r="AX222"/>
          <cell r="AY222"/>
          <cell r="AZ222">
            <v>0</v>
          </cell>
          <cell r="BA222" t="str">
            <v>-</v>
          </cell>
          <cell r="BB222" t="str">
            <v/>
          </cell>
          <cell r="BC222"/>
          <cell r="BD222" t="str">
            <v/>
          </cell>
          <cell r="BE222" t="str">
            <v/>
          </cell>
          <cell r="BF222" t="str">
            <v/>
          </cell>
          <cell r="BG222" t="str">
            <v/>
          </cell>
        </row>
        <row r="223">
          <cell r="C223" t="str">
            <v>20100025S0032-1</v>
          </cell>
          <cell r="D223" t="str">
            <v>Proyectos 2011 - 2020</v>
          </cell>
          <cell r="E223" t="str">
            <v>No Aplica</v>
          </cell>
          <cell r="F223" t="str">
            <v>CERRADO</v>
          </cell>
          <cell r="G223"/>
          <cell r="H223" t="str">
            <v>Antioquia</v>
          </cell>
          <cell r="I223">
            <v>5480</v>
          </cell>
          <cell r="J223">
            <v>6</v>
          </cell>
          <cell r="K223" t="str">
            <v>Mutata</v>
          </cell>
          <cell r="L223" t="str">
            <v>Mutata-Antioquia</v>
          </cell>
          <cell r="M223" t="str">
            <v/>
          </cell>
          <cell r="N223" t="str">
            <v>Otras Fuentes</v>
          </cell>
          <cell r="O223"/>
          <cell r="P223"/>
          <cell r="Q223" t="str">
            <v>Convenio Para La Construcción Del Pueblo Indigena De Jaikerasabi, En El Municipio De Mutata - Antioquia.</v>
          </cell>
          <cell r="R223" t="str">
            <v>Social Comunitario</v>
          </cell>
          <cell r="S223"/>
          <cell r="T223"/>
          <cell r="U223"/>
          <cell r="V223" t="str">
            <v>Fundación Social Uniban</v>
          </cell>
          <cell r="W223"/>
          <cell r="X223" t="str">
            <v/>
          </cell>
          <cell r="Y223"/>
          <cell r="Z223">
            <v>400500000</v>
          </cell>
          <cell r="AA223"/>
          <cell r="AB223">
            <v>400500000</v>
          </cell>
          <cell r="AC223"/>
          <cell r="AD223">
            <v>400500000</v>
          </cell>
          <cell r="AE223">
            <v>0</v>
          </cell>
          <cell r="AF223"/>
          <cell r="AG223">
            <v>0</v>
          </cell>
          <cell r="AH223">
            <v>400500000</v>
          </cell>
          <cell r="AI223">
            <v>0</v>
          </cell>
          <cell r="AJ223">
            <v>400500000</v>
          </cell>
          <cell r="AK223">
            <v>1</v>
          </cell>
          <cell r="AL223"/>
          <cell r="AM223">
            <v>1</v>
          </cell>
          <cell r="AN223">
            <v>1</v>
          </cell>
          <cell r="AO223">
            <v>0</v>
          </cell>
          <cell r="AP223" t="str">
            <v>Liquidado</v>
          </cell>
          <cell r="AQ223" t="e">
            <v>#REF!</v>
          </cell>
          <cell r="AR223" t="e">
            <v>#N/A</v>
          </cell>
          <cell r="AS223" t="str">
            <v>Entregado en 2011.</v>
          </cell>
          <cell r="AT223" t="str">
            <v>No Aplica</v>
          </cell>
          <cell r="AU223" t="str">
            <v/>
          </cell>
          <cell r="AV223" t="str">
            <v/>
          </cell>
          <cell r="AW223" t="e">
            <v>#REF!</v>
          </cell>
          <cell r="AX223"/>
          <cell r="AY223"/>
          <cell r="AZ223">
            <v>0</v>
          </cell>
          <cell r="BA223" t="str">
            <v>-</v>
          </cell>
          <cell r="BB223" t="str">
            <v/>
          </cell>
          <cell r="BC223"/>
          <cell r="BD223" t="str">
            <v/>
          </cell>
          <cell r="BE223" t="str">
            <v/>
          </cell>
          <cell r="BF223" t="str">
            <v/>
          </cell>
          <cell r="BG223" t="str">
            <v/>
          </cell>
        </row>
        <row r="224">
          <cell r="C224" t="str">
            <v>20110244M0035-1</v>
          </cell>
          <cell r="D224" t="str">
            <v>Proyectos 2011 - 2020</v>
          </cell>
          <cell r="E224" t="str">
            <v>No Aplica</v>
          </cell>
          <cell r="F224" t="str">
            <v>CERRADO</v>
          </cell>
          <cell r="G224"/>
          <cell r="H224" t="str">
            <v>Antioquia</v>
          </cell>
          <cell r="I224">
            <v>5480</v>
          </cell>
          <cell r="J224">
            <v>6</v>
          </cell>
          <cell r="K224" t="str">
            <v>Mutata</v>
          </cell>
          <cell r="L224" t="str">
            <v>Mutata-Antioquia</v>
          </cell>
          <cell r="M224" t="str">
            <v/>
          </cell>
          <cell r="N224" t="str">
            <v>Otras Fuentes</v>
          </cell>
          <cell r="O224"/>
          <cell r="P224"/>
          <cell r="Q224" t="str">
            <v>Construcción De 84 Tambos (Viviendas Indigenas), En El Pueblo Indigena De Jaikerazabi En El Municipio De Mutata - Antioquia.</v>
          </cell>
          <cell r="R224" t="str">
            <v>Social Comunitario</v>
          </cell>
          <cell r="S224"/>
          <cell r="T224"/>
          <cell r="U224"/>
          <cell r="V224" t="str">
            <v>Fundación Social Banacol - Corbanacol</v>
          </cell>
          <cell r="W224"/>
          <cell r="X224" t="str">
            <v/>
          </cell>
          <cell r="Y224"/>
          <cell r="Z224">
            <v>150000000</v>
          </cell>
          <cell r="AA224"/>
          <cell r="AB224">
            <v>150000000</v>
          </cell>
          <cell r="AC224"/>
          <cell r="AD224">
            <v>150000000</v>
          </cell>
          <cell r="AE224">
            <v>0</v>
          </cell>
          <cell r="AF224"/>
          <cell r="AG224">
            <v>0</v>
          </cell>
          <cell r="AH224">
            <v>150000000</v>
          </cell>
          <cell r="AI224">
            <v>0</v>
          </cell>
          <cell r="AJ224">
            <v>150000000</v>
          </cell>
          <cell r="AK224">
            <v>1</v>
          </cell>
          <cell r="AL224"/>
          <cell r="AM224">
            <v>1</v>
          </cell>
          <cell r="AN224">
            <v>1</v>
          </cell>
          <cell r="AO224">
            <v>0</v>
          </cell>
          <cell r="AP224" t="str">
            <v>Liquidado</v>
          </cell>
          <cell r="AQ224" t="e">
            <v>#REF!</v>
          </cell>
          <cell r="AR224" t="e">
            <v>#N/A</v>
          </cell>
          <cell r="AS224" t="str">
            <v>Entregado en 2011.</v>
          </cell>
          <cell r="AT224" t="str">
            <v>No Aplica</v>
          </cell>
          <cell r="AU224" t="str">
            <v/>
          </cell>
          <cell r="AV224" t="str">
            <v/>
          </cell>
          <cell r="AW224" t="e">
            <v>#REF!</v>
          </cell>
          <cell r="AX224"/>
          <cell r="AY224"/>
          <cell r="AZ224">
            <v>0</v>
          </cell>
          <cell r="BA224" t="str">
            <v>-</v>
          </cell>
          <cell r="BB224" t="str">
            <v/>
          </cell>
          <cell r="BC224"/>
          <cell r="BD224" t="str">
            <v/>
          </cell>
          <cell r="BE224" t="str">
            <v/>
          </cell>
          <cell r="BF224" t="str">
            <v/>
          </cell>
          <cell r="BG224" t="str">
            <v/>
          </cell>
        </row>
        <row r="225">
          <cell r="C225" t="str">
            <v>20130069M0420-1</v>
          </cell>
          <cell r="D225" t="str">
            <v>Proyectos 2011 - 2020</v>
          </cell>
          <cell r="E225" t="str">
            <v>No Aplica</v>
          </cell>
          <cell r="F225" t="str">
            <v>CERRADO</v>
          </cell>
          <cell r="G225" t="str">
            <v>C420</v>
          </cell>
          <cell r="H225" t="str">
            <v>Antioquia</v>
          </cell>
          <cell r="I225">
            <v>5480</v>
          </cell>
          <cell r="J225">
            <v>6</v>
          </cell>
          <cell r="K225" t="str">
            <v>Mutata</v>
          </cell>
          <cell r="L225" t="str">
            <v>Mutata-Antioquia</v>
          </cell>
          <cell r="M225">
            <v>69</v>
          </cell>
          <cell r="N225" t="str">
            <v>Fonade 3</v>
          </cell>
          <cell r="O225"/>
          <cell r="P225"/>
          <cell r="Q225" t="str">
            <v>Mejoramiento De Condiciones De Habitabilidad En El Municipio De Mutata -Antioquia</v>
          </cell>
          <cell r="R225" t="str">
            <v>Mejoramiento Condiciones de Habitabilidad</v>
          </cell>
          <cell r="S225"/>
          <cell r="T225"/>
          <cell r="U225"/>
          <cell r="V225" t="str">
            <v>Municipio</v>
          </cell>
          <cell r="W225"/>
          <cell r="X225" t="str">
            <v/>
          </cell>
          <cell r="Y225"/>
          <cell r="Z225">
            <v>2575759835</v>
          </cell>
          <cell r="AA225"/>
          <cell r="AB225">
            <v>2575759835</v>
          </cell>
          <cell r="AC225"/>
          <cell r="AD225">
            <v>2575759835</v>
          </cell>
          <cell r="AE225">
            <v>0</v>
          </cell>
          <cell r="AF225"/>
          <cell r="AG225">
            <v>0</v>
          </cell>
          <cell r="AH225">
            <v>2575759835</v>
          </cell>
          <cell r="AI225">
            <v>0</v>
          </cell>
          <cell r="AJ225">
            <v>2575759835</v>
          </cell>
          <cell r="AK225">
            <v>1</v>
          </cell>
          <cell r="AL225"/>
          <cell r="AM225">
            <v>1</v>
          </cell>
          <cell r="AN225">
            <v>1</v>
          </cell>
          <cell r="AO225">
            <v>0</v>
          </cell>
          <cell r="AP225" t="str">
            <v>En Liquidación</v>
          </cell>
          <cell r="AQ225" t="e">
            <v>#REF!</v>
          </cell>
          <cell r="AR225" t="e">
            <v>#N/A</v>
          </cell>
          <cell r="AS225" t="str">
            <v>CONTRATOS LIQUIDADOS PENDIENTE CIERRE COSTOS FIJOS Y VARIABLES - INTERVENTORIA.
1. INFORMACIÓN Y ESTADO CONTRATO DE OBRA:                                                                         Acta de liquidación suscrita el 16/08/2016
                                                                                                                                                                                                                                                                                                                                                                                                                                                                                                                                                                           2.  INFORMACION Y ESTADO CONVENIO INTERADMINISTRATIVO:   Liquidado.  Se  suscribe acta de fecha   31/05/2017
3.  INFORMACION Y ESTADO INTERVENTORIA:  Se encuentra en cierre de costos fijos y variables.</v>
          </cell>
          <cell r="AT225"/>
          <cell r="AU225">
            <v>42177</v>
          </cell>
          <cell r="AV225">
            <v>42498</v>
          </cell>
          <cell r="AW225" t="e">
            <v>#REF!</v>
          </cell>
          <cell r="AX225"/>
          <cell r="AY225"/>
          <cell r="AZ225">
            <v>0</v>
          </cell>
          <cell r="BA225" t="str">
            <v>-</v>
          </cell>
          <cell r="BB225" t="str">
            <v>300  Viviendas</v>
          </cell>
          <cell r="BC225"/>
          <cell r="BD225">
            <v>42156</v>
          </cell>
          <cell r="BE225" t="str">
            <v/>
          </cell>
          <cell r="BF225">
            <v>42513</v>
          </cell>
          <cell r="BG225">
            <v>1200</v>
          </cell>
        </row>
        <row r="226">
          <cell r="C226" t="str">
            <v>20160338M5984-1</v>
          </cell>
          <cell r="D226" t="str">
            <v>Proyectos 2011 - 2020</v>
          </cell>
          <cell r="E226" t="str">
            <v>ANTES 2018</v>
          </cell>
          <cell r="F226" t="str">
            <v>VIGENTE</v>
          </cell>
          <cell r="G226"/>
          <cell r="H226" t="str">
            <v>Antioquia</v>
          </cell>
          <cell r="I226">
            <v>5480</v>
          </cell>
          <cell r="J226">
            <v>6</v>
          </cell>
          <cell r="K226" t="str">
            <v>Mutata</v>
          </cell>
          <cell r="L226" t="str">
            <v>Mutata-Antioquia</v>
          </cell>
          <cell r="M226">
            <v>338</v>
          </cell>
          <cell r="N226" t="str">
            <v>DPS 2016</v>
          </cell>
          <cell r="O226"/>
          <cell r="P226"/>
          <cell r="Q226" t="str">
            <v>Mejoramiento De Condiciones De Habitabilidad</v>
          </cell>
          <cell r="R226" t="str">
            <v>Mejoramiento Condiciones de Habitabilidad</v>
          </cell>
          <cell r="S226"/>
          <cell r="T226"/>
          <cell r="U226"/>
          <cell r="V226" t="str">
            <v>Municipio</v>
          </cell>
          <cell r="W226" t="str">
            <v>Urbano y Rural</v>
          </cell>
          <cell r="X226" t="str">
            <v/>
          </cell>
          <cell r="Y226"/>
          <cell r="Z226">
            <v>847457627</v>
          </cell>
          <cell r="AA226"/>
          <cell r="AB226">
            <v>847457627</v>
          </cell>
          <cell r="AC226"/>
          <cell r="AD226">
            <v>847457627</v>
          </cell>
          <cell r="AE226">
            <v>124362092.77</v>
          </cell>
          <cell r="AF226"/>
          <cell r="AG226">
            <v>124362092.77</v>
          </cell>
          <cell r="AH226">
            <v>971819719.76999998</v>
          </cell>
          <cell r="AI226">
            <v>0</v>
          </cell>
          <cell r="AJ226">
            <v>971819719.76999998</v>
          </cell>
          <cell r="AK226">
            <v>0</v>
          </cell>
          <cell r="AL226"/>
          <cell r="AM226">
            <v>0.2127</v>
          </cell>
          <cell r="AN226">
            <v>0.107</v>
          </cell>
          <cell r="AO226">
            <v>-0.1057</v>
          </cell>
          <cell r="AP226" t="str">
            <v>En Ejecución</v>
          </cell>
          <cell r="AQ226" t="e">
            <v>#REF!</v>
          </cell>
          <cell r="AR226" t="str">
            <v>EN EJECUCIÓN</v>
          </cell>
          <cell r="AS226" t="str">
            <v>Numero de MCH: 61
Proyecto en ejecución con atrasos, con requerimientos por parte de interventoría. Atrasos por falencias en el suministro de algunos materiales. Actualmente 24 viviendas intervenidas con la meta de contar a 31 de julio con 33 viviendas terminadas y recibidas.</v>
          </cell>
          <cell r="AT226">
            <v>44158</v>
          </cell>
          <cell r="AU226">
            <v>44712</v>
          </cell>
          <cell r="AV226"/>
          <cell r="AW226" t="e">
            <v>#REF!</v>
          </cell>
          <cell r="AX226"/>
          <cell r="AY226"/>
          <cell r="AZ226">
            <v>0</v>
          </cell>
          <cell r="BA226" t="str">
            <v>-</v>
          </cell>
          <cell r="BB226" t="str">
            <v>61  Viviendas</v>
          </cell>
          <cell r="BC226"/>
          <cell r="BD226" t="str">
            <v/>
          </cell>
          <cell r="BE226" t="str">
            <v/>
          </cell>
          <cell r="BF226" t="str">
            <v/>
          </cell>
          <cell r="BG226">
            <v>219.6</v>
          </cell>
        </row>
        <row r="227">
          <cell r="C227" t="str">
            <v>20130308S0292-1</v>
          </cell>
          <cell r="D227" t="str">
            <v>Proyectos 2011 - 2020</v>
          </cell>
          <cell r="E227" t="str">
            <v>No Aplica</v>
          </cell>
          <cell r="F227" t="str">
            <v>CERRADO</v>
          </cell>
          <cell r="G227"/>
          <cell r="H227" t="str">
            <v>Antioquia</v>
          </cell>
          <cell r="I227">
            <v>5483</v>
          </cell>
          <cell r="J227">
            <v>6</v>
          </cell>
          <cell r="K227" t="str">
            <v>Nariño</v>
          </cell>
          <cell r="L227" t="str">
            <v>Nariño-Antioquia</v>
          </cell>
          <cell r="M227">
            <v>308</v>
          </cell>
          <cell r="N227" t="str">
            <v>DPS 2013</v>
          </cell>
          <cell r="O227"/>
          <cell r="P227"/>
          <cell r="Q227" t="str">
            <v>Cerramiento Y Filtros Cancha Futbol En El Corregimiento De Puerto Venus Municipio De Nariño - Antioquia</v>
          </cell>
          <cell r="R227" t="str">
            <v>Espacio Público, Recreación Y Deporte</v>
          </cell>
          <cell r="S227"/>
          <cell r="T227"/>
          <cell r="U227"/>
          <cell r="V227" t="str">
            <v>Municipio</v>
          </cell>
          <cell r="W227"/>
          <cell r="X227" t="str">
            <v>Corregimiento Puerto Venus</v>
          </cell>
          <cell r="Y227"/>
          <cell r="Z227">
            <v>280373832</v>
          </cell>
          <cell r="AA227"/>
          <cell r="AB227">
            <v>280373832</v>
          </cell>
          <cell r="AC227"/>
          <cell r="AD227">
            <v>280373832</v>
          </cell>
          <cell r="AE227">
            <v>28037383</v>
          </cell>
          <cell r="AF227"/>
          <cell r="AG227">
            <v>28037383</v>
          </cell>
          <cell r="AH227">
            <v>308411215</v>
          </cell>
          <cell r="AI227">
            <v>0</v>
          </cell>
          <cell r="AJ227">
            <v>308411215</v>
          </cell>
          <cell r="AK227">
            <v>1</v>
          </cell>
          <cell r="AL227"/>
          <cell r="AM227">
            <v>1</v>
          </cell>
          <cell r="AN227">
            <v>1</v>
          </cell>
          <cell r="AO227">
            <v>0</v>
          </cell>
          <cell r="AP227" t="str">
            <v>Liquidado</v>
          </cell>
          <cell r="AQ227" t="e">
            <v>#REF!</v>
          </cell>
          <cell r="AR227" t="e">
            <v>#N/A</v>
          </cell>
          <cell r="AS227" t="str">
            <v>Liquidado, acta firmada el 24 de junio de 2020.</v>
          </cell>
          <cell r="AT227" t="str">
            <v>No Aplica</v>
          </cell>
          <cell r="AU227">
            <v>42828</v>
          </cell>
          <cell r="AV227">
            <v>43055</v>
          </cell>
          <cell r="AW227" t="e">
            <v>#REF!</v>
          </cell>
          <cell r="AX227"/>
          <cell r="AY227"/>
          <cell r="AZ227">
            <v>0</v>
          </cell>
          <cell r="BA227" t="str">
            <v>-</v>
          </cell>
          <cell r="BB227" t="str">
            <v/>
          </cell>
          <cell r="BC227"/>
          <cell r="BD227">
            <v>42844</v>
          </cell>
          <cell r="BE227">
            <v>43006</v>
          </cell>
          <cell r="BF227">
            <v>43195</v>
          </cell>
          <cell r="BG227">
            <v>200</v>
          </cell>
        </row>
        <row r="228">
          <cell r="C228" t="str">
            <v>20160281V5882-1</v>
          </cell>
          <cell r="D228" t="str">
            <v>Proyectos 2011 - 2020</v>
          </cell>
          <cell r="E228" t="str">
            <v>ANTES 2018</v>
          </cell>
          <cell r="F228" t="str">
            <v>VIGENTE</v>
          </cell>
          <cell r="G228"/>
          <cell r="H228" t="str">
            <v>Antioquia</v>
          </cell>
          <cell r="I228">
            <v>5495</v>
          </cell>
          <cell r="J228">
            <v>6</v>
          </cell>
          <cell r="K228" t="str">
            <v>Nechi</v>
          </cell>
          <cell r="L228" t="str">
            <v>Nechi-Antioquia</v>
          </cell>
          <cell r="M228">
            <v>281</v>
          </cell>
          <cell r="N228" t="str">
            <v>DPS 2016</v>
          </cell>
          <cell r="O228"/>
          <cell r="P228"/>
          <cell r="Q228" t="str">
            <v>Construcción De Pavimento Rígido En Los Barrios La Playa Y San Nicolas Casco Urbano De Nechí - Antioquia</v>
          </cell>
          <cell r="R228" t="str">
            <v>Vías Urbanas</v>
          </cell>
          <cell r="S228"/>
          <cell r="T228"/>
          <cell r="U228"/>
          <cell r="V228" t="str">
            <v>Municipio</v>
          </cell>
          <cell r="W228" t="str">
            <v>Urbano</v>
          </cell>
          <cell r="X228" t="str">
            <v>Barrios: La Playa - San Nicolás</v>
          </cell>
          <cell r="Y228"/>
          <cell r="Z228">
            <v>2301607113</v>
          </cell>
          <cell r="AA228"/>
          <cell r="AB228">
            <v>2301607113</v>
          </cell>
          <cell r="AC228"/>
          <cell r="AD228">
            <v>2301607113</v>
          </cell>
          <cell r="AE228">
            <v>230160711.30000001</v>
          </cell>
          <cell r="AF228"/>
          <cell r="AG228">
            <v>230160711.30000001</v>
          </cell>
          <cell r="AH228">
            <v>2531767824.3000002</v>
          </cell>
          <cell r="AI228">
            <v>0</v>
          </cell>
          <cell r="AJ228">
            <v>2531767824.3000002</v>
          </cell>
          <cell r="AK228">
            <v>1</v>
          </cell>
          <cell r="AL228"/>
          <cell r="AM228">
            <v>0.7056</v>
          </cell>
          <cell r="AN228">
            <v>0.7056</v>
          </cell>
          <cell r="AO228">
            <v>0</v>
          </cell>
          <cell r="AP228" t="str">
            <v>Terminado</v>
          </cell>
          <cell r="AQ228" t="e">
            <v>#REF!</v>
          </cell>
          <cell r="AR228" t="e">
            <v>#N/A</v>
          </cell>
          <cell r="AS228" t="str">
            <v>Proyecto terminado anticipadamente por solicitud de la entidad territorial el 30/11/2021, con un avance final de 70.56% debido a las dificultades por parte del municipio para atender oportunamente las intervenciones de redes y alcantarillado en algunos tramos de la via, situación que impidio continuar la ejecución del proyecto y ponía en riesgo de fenecimiento los recursos del convenio. Se resalta que con este avance ejecutada se garatizó la funcionaldiad del proyecto y por tanto se suscribieron las actas de terminación y recibo a satisfacción el 30-11-2021 por parte del ET y contratista, con soporte en informe de emitido por la interventoría.
El 31/12/2021 mediante memorando M-2021-4301-045772, se realizó la liberación de saldo de los recursos no ejecutados del convenio. Pendiente Av3, la cual estaba prevista para el 31-05-2022, pero no fue posible su realización por lo que esta pendiente su reprogramación. El 22 de junio de 2022 se realizó mesa de trabajo con el alcalde y su equipo, con el fin de avanzar en compromisos y documentos requeridos para la realización de la AV3 y cierre del proyecto.</v>
          </cell>
          <cell r="AT228" t="str">
            <v>No Aplica</v>
          </cell>
          <cell r="AU228">
            <v>43046</v>
          </cell>
          <cell r="AV228">
            <v>44530</v>
          </cell>
          <cell r="AW228" t="e">
            <v>#REF!</v>
          </cell>
          <cell r="AX228"/>
          <cell r="AY228"/>
          <cell r="AZ228">
            <v>0</v>
          </cell>
          <cell r="BA228" t="str">
            <v>-</v>
          </cell>
          <cell r="BB228" t="str">
            <v>1,4 Km</v>
          </cell>
          <cell r="BC228"/>
          <cell r="BD228">
            <v>43081</v>
          </cell>
          <cell r="BE228" t="str">
            <v/>
          </cell>
          <cell r="BF228" t="str">
            <v/>
          </cell>
          <cell r="BG228">
            <v>14481</v>
          </cell>
        </row>
        <row r="229">
          <cell r="C229" t="str">
            <v>20160281V5883-1</v>
          </cell>
          <cell r="D229" t="str">
            <v>Proyectos 2011 - 2020</v>
          </cell>
          <cell r="E229" t="str">
            <v>ANTES 2018</v>
          </cell>
          <cell r="F229" t="str">
            <v>VIGENTE</v>
          </cell>
          <cell r="G229"/>
          <cell r="H229" t="str">
            <v>Antioquia</v>
          </cell>
          <cell r="I229">
            <v>5495</v>
          </cell>
          <cell r="J229">
            <v>6</v>
          </cell>
          <cell r="K229" t="str">
            <v>Nechi</v>
          </cell>
          <cell r="L229" t="str">
            <v>Nechi-Antioquia</v>
          </cell>
          <cell r="M229">
            <v>281</v>
          </cell>
          <cell r="N229" t="str">
            <v>DPS 2016</v>
          </cell>
          <cell r="O229"/>
          <cell r="P229"/>
          <cell r="Q229" t="str">
            <v>Construcción De Pavimento Rígido En Los Barrios Las Palmas, 20 De Enero Y El Prado Casco Urbano De Nechí - Antioquia</v>
          </cell>
          <cell r="R229" t="str">
            <v>Vías Urbanas</v>
          </cell>
          <cell r="S229"/>
          <cell r="T229"/>
          <cell r="U229"/>
          <cell r="V229" t="str">
            <v>Municipio</v>
          </cell>
          <cell r="W229" t="str">
            <v>Urbano</v>
          </cell>
          <cell r="X229" t="str">
            <v>Barrios: Las Palmas - 20 de Enero - El Prado</v>
          </cell>
          <cell r="Y229"/>
          <cell r="Z229">
            <v>2420032461</v>
          </cell>
          <cell r="AA229"/>
          <cell r="AB229">
            <v>2420032461</v>
          </cell>
          <cell r="AC229"/>
          <cell r="AD229">
            <v>2420032461</v>
          </cell>
          <cell r="AE229">
            <v>242003246.10000002</v>
          </cell>
          <cell r="AF229"/>
          <cell r="AG229">
            <v>242003246.10000002</v>
          </cell>
          <cell r="AH229">
            <v>2662035707.0999999</v>
          </cell>
          <cell r="AI229">
            <v>0</v>
          </cell>
          <cell r="AJ229">
            <v>2662035707.0999999</v>
          </cell>
          <cell r="AK229">
            <v>0.7</v>
          </cell>
          <cell r="AL229"/>
          <cell r="AM229">
            <v>0.80430000000000001</v>
          </cell>
          <cell r="AN229">
            <v>0.80430000000000001</v>
          </cell>
          <cell r="AO229">
            <v>0</v>
          </cell>
          <cell r="AP229" t="str">
            <v>Terminado</v>
          </cell>
          <cell r="AQ229" t="e">
            <v>#REF!</v>
          </cell>
          <cell r="AR229" t="e">
            <v>#N/A</v>
          </cell>
          <cell r="AS229" t="str">
            <v>Proyecto terminado anticipadamente por solicitud de la entidad territorial el 30/11/2021, con un avance final de 80.43% debido a las dificultades por parte del municipio para atender oportunamente las intervenciones de redes y alcantarillado en algunos tramos de la via, situación que impidio continuar la ejecución del proyecto y ponía en riesgo de fenecimiento los recursos del convenio. Se resalta que con este avance ejecutada se garatizó la funcionaldiad del proyecto y por tanto se suscribieron las actas de terminación y recibo a satisfacción el 30-11-2021 por parte del ET y contratista, con soporte en informe de emitido por la interventoría.
El 31/12/2021 mediante memorando M-2021-4301-045772, se realizó la liberación de saldo de los recursos no ejecutados del convenio. Pendiente Av3, la cual esta prevista para el 31-05-2022. Pendiente Av3, la cual estaba prevista para el 31-05-2022, pero no fue posible su realización por lo que esta pendiente su reprogramación. El 22 de junio de 2022 se realizó mesa de trabajo con el alcalde y su equipo, con el fin de avanzar en compromisos y documentos requeridos para la realización de la AV3 y cierre del proyecto.</v>
          </cell>
          <cell r="AT229" t="str">
            <v>No Aplica</v>
          </cell>
          <cell r="AU229">
            <v>43046</v>
          </cell>
          <cell r="AV229">
            <v>44530</v>
          </cell>
          <cell r="AW229" t="e">
            <v>#REF!</v>
          </cell>
          <cell r="AX229"/>
          <cell r="AY229"/>
          <cell r="AZ229">
            <v>0</v>
          </cell>
          <cell r="BA229" t="str">
            <v>-</v>
          </cell>
          <cell r="BB229" t="str">
            <v>1391,00 ml</v>
          </cell>
          <cell r="BC229"/>
          <cell r="BD229">
            <v>43081</v>
          </cell>
          <cell r="BE229" t="str">
            <v/>
          </cell>
          <cell r="BF229" t="str">
            <v/>
          </cell>
          <cell r="BG229">
            <v>6240</v>
          </cell>
        </row>
        <row r="230">
          <cell r="C230" t="str">
            <v>E-2020-2203-207665</v>
          </cell>
          <cell r="D230" t="str">
            <v>CV 001-2020</v>
          </cell>
          <cell r="E230" t="str">
            <v>2018-2022</v>
          </cell>
          <cell r="F230" t="str">
            <v>VIGENTE</v>
          </cell>
          <cell r="G230"/>
          <cell r="H230" t="str">
            <v>Antioquia</v>
          </cell>
          <cell r="I230"/>
          <cell r="J230"/>
          <cell r="K230" t="str">
            <v>Nechi</v>
          </cell>
          <cell r="L230" t="str">
            <v>Nechi-Antioquia</v>
          </cell>
          <cell r="M230" t="str">
            <v>390 FIP 2021</v>
          </cell>
          <cell r="N230" t="str">
            <v>DPS 2021</v>
          </cell>
          <cell r="O230">
            <v>44363</v>
          </cell>
          <cell r="P230">
            <v>44773</v>
          </cell>
          <cell r="Q230" t="str">
            <v>Construcción De Placa Huella En La Vía Que Conduce Desde La Vereda San Pablo A La Vereda Trinidad Zona Rural Del Municipio De Nechi - Antioquía</v>
          </cell>
          <cell r="R230" t="str">
            <v>Vias y Transporte</v>
          </cell>
          <cell r="S230" t="str">
            <v>Vias Rurales</v>
          </cell>
          <cell r="T230"/>
          <cell r="U230">
            <v>1</v>
          </cell>
          <cell r="V230"/>
          <cell r="W230"/>
          <cell r="X230"/>
          <cell r="Y230"/>
          <cell r="Z230">
            <v>2513425625</v>
          </cell>
          <cell r="AA230"/>
          <cell r="AB230">
            <v>2513425625</v>
          </cell>
          <cell r="AC230">
            <v>0</v>
          </cell>
          <cell r="AD230">
            <v>2513425625</v>
          </cell>
          <cell r="AE230"/>
          <cell r="AF230"/>
          <cell r="AG230">
            <v>0</v>
          </cell>
          <cell r="AH230">
            <v>2513425625</v>
          </cell>
          <cell r="AI230">
            <v>0</v>
          </cell>
          <cell r="AJ230">
            <v>2513425625</v>
          </cell>
          <cell r="AK230"/>
          <cell r="AL230"/>
          <cell r="AM230">
            <v>0.1031</v>
          </cell>
          <cell r="AN230">
            <v>8.6E-3</v>
          </cell>
          <cell r="AO230">
            <v>-9.4500000000000001E-2</v>
          </cell>
          <cell r="AP230" t="str">
            <v>Suspendido</v>
          </cell>
          <cell r="AQ230" t="e">
            <v>#REF!</v>
          </cell>
          <cell r="AR230" t="e">
            <v>#N/A</v>
          </cell>
          <cell r="AS230" t="str">
            <v>-</v>
          </cell>
          <cell r="AT230"/>
          <cell r="AU230">
            <v>44637</v>
          </cell>
          <cell r="AV230">
            <v>44880</v>
          </cell>
          <cell r="AW230" t="e">
            <v>#REF!</v>
          </cell>
          <cell r="AX230">
            <v>9</v>
          </cell>
          <cell r="AY230"/>
          <cell r="AZ230">
            <v>9</v>
          </cell>
          <cell r="BA230"/>
          <cell r="BB230" t="str">
            <v>2200 ML</v>
          </cell>
          <cell r="BC230"/>
          <cell r="BD230" t="str">
            <v>-</v>
          </cell>
          <cell r="BE230" t="str">
            <v>-</v>
          </cell>
          <cell r="BF230" t="str">
            <v>-</v>
          </cell>
          <cell r="BG230">
            <v>800</v>
          </cell>
        </row>
        <row r="231">
          <cell r="C231" t="str">
            <v>20090016V00057-1</v>
          </cell>
          <cell r="D231" t="str">
            <v>Proyectos 2011 - 2020</v>
          </cell>
          <cell r="E231" t="str">
            <v>No Aplica</v>
          </cell>
          <cell r="F231" t="str">
            <v>CERRADO</v>
          </cell>
          <cell r="G231"/>
          <cell r="H231" t="str">
            <v>Antioquia</v>
          </cell>
          <cell r="I231">
            <v>5490</v>
          </cell>
          <cell r="J231">
            <v>6</v>
          </cell>
          <cell r="K231" t="str">
            <v>Necocli</v>
          </cell>
          <cell r="L231" t="str">
            <v>Necocli-Antioquia</v>
          </cell>
          <cell r="M231" t="str">
            <v/>
          </cell>
          <cell r="N231" t="str">
            <v>Infraestructura</v>
          </cell>
          <cell r="O231"/>
          <cell r="P231"/>
          <cell r="Q231" t="str">
            <v>Convenio Interadministrativo Entre Acción Social Y El Departamento De Antioquia, Para Aunar Esfuerzos Para La Construcción Malecon De Las Americas Fase I, En El Municipio De Necocli - Antioquia.</v>
          </cell>
          <cell r="R231" t="str">
            <v>Espacio Público, Recreación Y Deporte</v>
          </cell>
          <cell r="S231"/>
          <cell r="T231"/>
          <cell r="U231"/>
          <cell r="V231" t="str">
            <v>Instituto Para El Desarrollo De Antioquia - Idea Y El Departamento De Antiooquia</v>
          </cell>
          <cell r="W231"/>
          <cell r="X231" t="str">
            <v/>
          </cell>
          <cell r="Y231"/>
          <cell r="Z231">
            <v>950000000</v>
          </cell>
          <cell r="AA231"/>
          <cell r="AB231">
            <v>950000000</v>
          </cell>
          <cell r="AC231"/>
          <cell r="AD231">
            <v>950000000</v>
          </cell>
          <cell r="AE231">
            <v>0</v>
          </cell>
          <cell r="AF231"/>
          <cell r="AG231">
            <v>0</v>
          </cell>
          <cell r="AH231">
            <v>950000000</v>
          </cell>
          <cell r="AI231">
            <v>0</v>
          </cell>
          <cell r="AJ231">
            <v>950000000</v>
          </cell>
          <cell r="AK231">
            <v>1</v>
          </cell>
          <cell r="AL231"/>
          <cell r="AM231">
            <v>1</v>
          </cell>
          <cell r="AN231">
            <v>1</v>
          </cell>
          <cell r="AO231">
            <v>0</v>
          </cell>
          <cell r="AP231" t="str">
            <v>Liquidado</v>
          </cell>
          <cell r="AQ231" t="e">
            <v>#REF!</v>
          </cell>
          <cell r="AR231" t="e">
            <v>#N/A</v>
          </cell>
          <cell r="AS231" t="str">
            <v>Entregado en 2011.</v>
          </cell>
          <cell r="AT231" t="str">
            <v>No Aplica</v>
          </cell>
          <cell r="AU231" t="str">
            <v/>
          </cell>
          <cell r="AV231">
            <v>40596</v>
          </cell>
          <cell r="AW231" t="e">
            <v>#REF!</v>
          </cell>
          <cell r="AX231"/>
          <cell r="AY231"/>
          <cell r="AZ231">
            <v>0</v>
          </cell>
          <cell r="BA231" t="str">
            <v>-</v>
          </cell>
          <cell r="BB231" t="str">
            <v/>
          </cell>
          <cell r="BC231"/>
          <cell r="BD231" t="str">
            <v/>
          </cell>
          <cell r="BE231" t="str">
            <v/>
          </cell>
          <cell r="BF231" t="str">
            <v/>
          </cell>
          <cell r="BG231" t="str">
            <v/>
          </cell>
        </row>
        <row r="232">
          <cell r="C232" t="str">
            <v>20110037V00058-1</v>
          </cell>
          <cell r="D232" t="str">
            <v>Proyectos 2011 - 2020</v>
          </cell>
          <cell r="E232" t="str">
            <v>No Aplica</v>
          </cell>
          <cell r="F232" t="str">
            <v>CERRADO</v>
          </cell>
          <cell r="G232"/>
          <cell r="H232" t="str">
            <v>Antioquia</v>
          </cell>
          <cell r="I232">
            <v>5490</v>
          </cell>
          <cell r="J232">
            <v>6</v>
          </cell>
          <cell r="K232" t="str">
            <v>Necocli</v>
          </cell>
          <cell r="L232" t="str">
            <v>Necocli-Antioquia</v>
          </cell>
          <cell r="M232" t="str">
            <v/>
          </cell>
          <cell r="N232" t="str">
            <v>Infraestructura</v>
          </cell>
          <cell r="O232"/>
          <cell r="P232"/>
          <cell r="Q232" t="str">
            <v>Estudio Y Diseño Malecón De Las Américas Segunda Fase, En El Municipio De Necoclí - Antioquia.</v>
          </cell>
          <cell r="R232" t="str">
            <v>Espacio Público, Recreación Y Deporte</v>
          </cell>
          <cell r="S232"/>
          <cell r="T232"/>
          <cell r="U232"/>
          <cell r="V232" t="str">
            <v>Gestión Energetica S.A. - Gensa S.A. E.S.P.</v>
          </cell>
          <cell r="W232"/>
          <cell r="X232" t="str">
            <v/>
          </cell>
          <cell r="Y232"/>
          <cell r="Z232">
            <v>10000000</v>
          </cell>
          <cell r="AA232"/>
          <cell r="AB232">
            <v>10000000</v>
          </cell>
          <cell r="AC232"/>
          <cell r="AD232">
            <v>10000000</v>
          </cell>
          <cell r="AE232">
            <v>0</v>
          </cell>
          <cell r="AF232"/>
          <cell r="AG232">
            <v>0</v>
          </cell>
          <cell r="AH232">
            <v>10000000</v>
          </cell>
          <cell r="AI232">
            <v>0</v>
          </cell>
          <cell r="AJ232">
            <v>10000000</v>
          </cell>
          <cell r="AK232">
            <v>1</v>
          </cell>
          <cell r="AL232"/>
          <cell r="AM232">
            <v>1</v>
          </cell>
          <cell r="AN232">
            <v>1</v>
          </cell>
          <cell r="AO232">
            <v>0</v>
          </cell>
          <cell r="AP232" t="str">
            <v>Liquidado</v>
          </cell>
          <cell r="AQ232" t="e">
            <v>#REF!</v>
          </cell>
          <cell r="AR232" t="e">
            <v>#N/A</v>
          </cell>
          <cell r="AS232" t="str">
            <v>Entregado en 2012.</v>
          </cell>
          <cell r="AT232" t="str">
            <v>No Aplica</v>
          </cell>
          <cell r="AU232" t="str">
            <v/>
          </cell>
          <cell r="AV232">
            <v>41258</v>
          </cell>
          <cell r="AW232" t="e">
            <v>#REF!</v>
          </cell>
          <cell r="AX232"/>
          <cell r="AY232"/>
          <cell r="AZ232">
            <v>0</v>
          </cell>
          <cell r="BA232" t="str">
            <v>-</v>
          </cell>
          <cell r="BB232" t="str">
            <v/>
          </cell>
          <cell r="BC232"/>
          <cell r="BD232" t="str">
            <v/>
          </cell>
          <cell r="BE232" t="str">
            <v/>
          </cell>
          <cell r="BF232" t="str">
            <v/>
          </cell>
          <cell r="BG232" t="str">
            <v/>
          </cell>
        </row>
        <row r="233">
          <cell r="C233" t="str">
            <v>20130045V0002-1</v>
          </cell>
          <cell r="D233" t="str">
            <v>Proyectos 2011 - 2020</v>
          </cell>
          <cell r="E233" t="str">
            <v>No Aplica</v>
          </cell>
          <cell r="F233" t="str">
            <v>CERRADO</v>
          </cell>
          <cell r="G233"/>
          <cell r="H233" t="str">
            <v>Antioquia</v>
          </cell>
          <cell r="I233">
            <v>5490</v>
          </cell>
          <cell r="J233">
            <v>6</v>
          </cell>
          <cell r="K233" t="str">
            <v>Necocli</v>
          </cell>
          <cell r="L233" t="str">
            <v>Necocli-Antioquia</v>
          </cell>
          <cell r="M233">
            <v>45</v>
          </cell>
          <cell r="N233" t="str">
            <v>DPS 2013</v>
          </cell>
          <cell r="O233"/>
          <cell r="P233"/>
          <cell r="Q233" t="str">
            <v>Mejoramiento De 41 Km De La Red Vial Terciaria De Loma De Piedra - Mellovillavicencio, De Piedrecitas - Guacamaya - Gariton - Alacigo Debajo De Entrada Al Moncholo - Arizal En El Municipio De Necoclí - Antioquia</v>
          </cell>
          <cell r="R233" t="str">
            <v>Vías Red Terciaria</v>
          </cell>
          <cell r="S233"/>
          <cell r="T233"/>
          <cell r="U233"/>
          <cell r="V233" t="str">
            <v>Municipio</v>
          </cell>
          <cell r="W233"/>
          <cell r="X233" t="str">
            <v>Loma De Piedra, Mellovillavicencio, Piedrecitas, Guacamaya, Gariton, Alacigo Debajo, Moncholo, Arizal</v>
          </cell>
          <cell r="Y233"/>
          <cell r="Z233">
            <v>4672897196</v>
          </cell>
          <cell r="AA233"/>
          <cell r="AB233">
            <v>4672897196</v>
          </cell>
          <cell r="AC233"/>
          <cell r="AD233">
            <v>4672897196</v>
          </cell>
          <cell r="AE233">
            <v>467289720</v>
          </cell>
          <cell r="AF233"/>
          <cell r="AG233">
            <v>467289720</v>
          </cell>
          <cell r="AH233">
            <v>5140186916</v>
          </cell>
          <cell r="AI233">
            <v>0</v>
          </cell>
          <cell r="AJ233">
            <v>5140186916</v>
          </cell>
          <cell r="AK233">
            <v>0.99939999999999996</v>
          </cell>
          <cell r="AL233"/>
          <cell r="AM233">
            <v>1</v>
          </cell>
          <cell r="AN233">
            <v>1</v>
          </cell>
          <cell r="AO233">
            <v>0</v>
          </cell>
          <cell r="AP233" t="str">
            <v>Liquidado</v>
          </cell>
          <cell r="AQ233" t="e">
            <v>#REF!</v>
          </cell>
          <cell r="AR233" t="e">
            <v>#N/A</v>
          </cell>
          <cell r="AS233" t="str">
            <v xml:space="preserve">ESTADO: Entregado el 16 de marzo de 2016.
informe final de interventoria aprobado. </v>
          </cell>
          <cell r="AT233" t="str">
            <v>No Aplica</v>
          </cell>
          <cell r="AU233">
            <v>42128</v>
          </cell>
          <cell r="AV233">
            <v>42373</v>
          </cell>
          <cell r="AW233" t="e">
            <v>#REF!</v>
          </cell>
          <cell r="AX233"/>
          <cell r="AY233"/>
          <cell r="AZ233">
            <v>0</v>
          </cell>
          <cell r="BA233" t="str">
            <v>-</v>
          </cell>
          <cell r="BB233">
            <v>41</v>
          </cell>
          <cell r="BC233"/>
          <cell r="BD233">
            <v>42445</v>
          </cell>
          <cell r="BE233">
            <v>42278</v>
          </cell>
          <cell r="BF233">
            <v>42445</v>
          </cell>
          <cell r="BG233">
            <v>4372</v>
          </cell>
        </row>
        <row r="234">
          <cell r="C234" t="str">
            <v>20130045V0359-1</v>
          </cell>
          <cell r="D234" t="str">
            <v>Proyectos 2011 - 2020</v>
          </cell>
          <cell r="E234" t="str">
            <v>No Aplica</v>
          </cell>
          <cell r="F234" t="str">
            <v>CERRADO</v>
          </cell>
          <cell r="G234"/>
          <cell r="H234" t="str">
            <v>Antioquia</v>
          </cell>
          <cell r="I234">
            <v>5490</v>
          </cell>
          <cell r="J234">
            <v>6</v>
          </cell>
          <cell r="K234" t="str">
            <v>Necocli</v>
          </cell>
          <cell r="L234" t="str">
            <v>Necocli-Antioquia</v>
          </cell>
          <cell r="M234">
            <v>45</v>
          </cell>
          <cell r="N234" t="str">
            <v>DPS 2013</v>
          </cell>
          <cell r="O234"/>
          <cell r="P234"/>
          <cell r="Q234" t="str">
            <v>Construccion De 4,0 Km De Pavimento Rigido En La Cabecera Municipal De Necocli- Antioquia En El Municipio De Necoclí - Antioquia</v>
          </cell>
          <cell r="R234" t="str">
            <v>Vías Urbanas</v>
          </cell>
          <cell r="S234"/>
          <cell r="T234"/>
          <cell r="U234"/>
          <cell r="V234" t="str">
            <v>Municipio</v>
          </cell>
          <cell r="W234"/>
          <cell r="X234" t="str">
            <v>Caribe, Centro, Simón Bolívar, Parroquial</v>
          </cell>
          <cell r="Y234"/>
          <cell r="Z234">
            <v>7422828881</v>
          </cell>
          <cell r="AA234"/>
          <cell r="AB234">
            <v>7422828881</v>
          </cell>
          <cell r="AC234"/>
          <cell r="AD234">
            <v>7422828881</v>
          </cell>
          <cell r="AE234">
            <v>742282888</v>
          </cell>
          <cell r="AF234"/>
          <cell r="AG234">
            <v>742282888</v>
          </cell>
          <cell r="AH234">
            <v>8165111769</v>
          </cell>
          <cell r="AI234">
            <v>0</v>
          </cell>
          <cell r="AJ234">
            <v>8165111769</v>
          </cell>
          <cell r="AK234">
            <v>0.99990000000000001</v>
          </cell>
          <cell r="AL234"/>
          <cell r="AM234">
            <v>1</v>
          </cell>
          <cell r="AN234">
            <v>1</v>
          </cell>
          <cell r="AO234">
            <v>0</v>
          </cell>
          <cell r="AP234" t="str">
            <v>Liquidado</v>
          </cell>
          <cell r="AQ234" t="e">
            <v>#REF!</v>
          </cell>
          <cell r="AR234" t="e">
            <v>#N/A</v>
          </cell>
          <cell r="AS234" t="str">
            <v>Entregado el 30 de julio de 2016.</v>
          </cell>
          <cell r="AT234" t="str">
            <v>No Aplica</v>
          </cell>
          <cell r="AU234">
            <v>42107</v>
          </cell>
          <cell r="AV234">
            <v>42551</v>
          </cell>
          <cell r="AW234" t="e">
            <v>#REF!</v>
          </cell>
          <cell r="AX234"/>
          <cell r="AY234"/>
          <cell r="AZ234">
            <v>0</v>
          </cell>
          <cell r="BA234" t="str">
            <v>-</v>
          </cell>
          <cell r="BB234">
            <v>3.2850000000000001</v>
          </cell>
          <cell r="BC234"/>
          <cell r="BD234">
            <v>42790</v>
          </cell>
          <cell r="BE234">
            <v>42508</v>
          </cell>
          <cell r="BF234">
            <v>42581</v>
          </cell>
          <cell r="BG234">
            <v>11033</v>
          </cell>
        </row>
        <row r="235">
          <cell r="C235" t="str">
            <v>E-2020-1732-147808</v>
          </cell>
          <cell r="D235" t="str">
            <v>CV 001-2020</v>
          </cell>
          <cell r="E235" t="str">
            <v>2018-2022</v>
          </cell>
          <cell r="F235" t="str">
            <v>VIGENTE</v>
          </cell>
          <cell r="G235"/>
          <cell r="H235" t="str">
            <v>Antioquia</v>
          </cell>
          <cell r="I235"/>
          <cell r="J235"/>
          <cell r="K235" t="str">
            <v>Necocli</v>
          </cell>
          <cell r="L235" t="str">
            <v>Necocli-Antioquia</v>
          </cell>
          <cell r="M235" t="str">
            <v>671 FIP 2021</v>
          </cell>
          <cell r="N235" t="str">
            <v>DPS 2021</v>
          </cell>
          <cell r="O235">
            <v>44512</v>
          </cell>
          <cell r="P235">
            <v>44773</v>
          </cell>
          <cell r="Q235" t="str">
            <v>Construcción de pavimento rígido urbano en zonas de población vulnerable, victimas y desplazados del municipio de Necoclí - Antioquía</v>
          </cell>
          <cell r="R235" t="str">
            <v>Vias y Transporte</v>
          </cell>
          <cell r="S235" t="str">
            <v>Vias Urbanas</v>
          </cell>
          <cell r="T235"/>
          <cell r="U235">
            <v>1</v>
          </cell>
          <cell r="V235"/>
          <cell r="W235"/>
          <cell r="X235"/>
          <cell r="Y235"/>
          <cell r="Z235">
            <v>0</v>
          </cell>
          <cell r="AA235"/>
          <cell r="AB235">
            <v>0</v>
          </cell>
          <cell r="AC235">
            <v>0</v>
          </cell>
          <cell r="AD235">
            <v>0</v>
          </cell>
          <cell r="AE235"/>
          <cell r="AF235"/>
          <cell r="AG235">
            <v>0</v>
          </cell>
          <cell r="AH235">
            <v>0</v>
          </cell>
          <cell r="AI235">
            <v>0</v>
          </cell>
          <cell r="AJ235">
            <v>0</v>
          </cell>
          <cell r="AK235"/>
          <cell r="AL235"/>
          <cell r="AM235">
            <v>0</v>
          </cell>
          <cell r="AN235">
            <v>0</v>
          </cell>
          <cell r="AO235">
            <v>0</v>
          </cell>
          <cell r="AP235" t="str">
            <v>Cancelado</v>
          </cell>
          <cell r="AQ235" t="e">
            <v>#REF!</v>
          </cell>
          <cell r="AR235" t="e">
            <v>#N/A</v>
          </cell>
          <cell r="AS235" t="str">
            <v>-</v>
          </cell>
          <cell r="AT235"/>
          <cell r="AU235">
            <v>44718</v>
          </cell>
          <cell r="AV235" t="str">
            <v>-</v>
          </cell>
          <cell r="AW235" t="e">
            <v>#REF!</v>
          </cell>
          <cell r="AX235">
            <v>6</v>
          </cell>
          <cell r="AY235"/>
          <cell r="AZ235">
            <v>6</v>
          </cell>
          <cell r="BA235"/>
          <cell r="BB235" t="str">
            <v>730 ML</v>
          </cell>
          <cell r="BC235"/>
          <cell r="BD235" t="str">
            <v>-</v>
          </cell>
          <cell r="BE235" t="str">
            <v>-</v>
          </cell>
          <cell r="BF235" t="str">
            <v>-</v>
          </cell>
          <cell r="BG235"/>
        </row>
        <row r="236">
          <cell r="C236" t="str">
            <v>E-2020-1702-235329</v>
          </cell>
          <cell r="D236" t="str">
            <v>CV 001-2020</v>
          </cell>
          <cell r="E236" t="str">
            <v>2018-2022</v>
          </cell>
          <cell r="F236" t="str">
            <v>VIGENTE</v>
          </cell>
          <cell r="G236"/>
          <cell r="H236" t="str">
            <v>Antioquia</v>
          </cell>
          <cell r="I236"/>
          <cell r="J236"/>
          <cell r="K236" t="str">
            <v>Olaya</v>
          </cell>
          <cell r="L236" t="str">
            <v>Olaya-Antioquia</v>
          </cell>
          <cell r="M236" t="str">
            <v>501 FIP 2021</v>
          </cell>
          <cell r="N236" t="str">
            <v>DPS 2021</v>
          </cell>
          <cell r="O236">
            <v>44434</v>
          </cell>
          <cell r="P236">
            <v>44773</v>
          </cell>
          <cell r="Q236" t="str">
            <v>Construcción De Placa Huella En La Vereda El Pencal Del Municipio De Olaya - Antioquía</v>
          </cell>
          <cell r="R236" t="str">
            <v>Vias y Transporte</v>
          </cell>
          <cell r="S236" t="str">
            <v>Vias Rurales</v>
          </cell>
          <cell r="T236"/>
          <cell r="U236">
            <v>1</v>
          </cell>
          <cell r="V236"/>
          <cell r="W236"/>
          <cell r="X236"/>
          <cell r="Y236"/>
          <cell r="Z236">
            <v>1235481503</v>
          </cell>
          <cell r="AA236"/>
          <cell r="AB236">
            <v>1235481503</v>
          </cell>
          <cell r="AC236">
            <v>0</v>
          </cell>
          <cell r="AD236">
            <v>1235481503</v>
          </cell>
          <cell r="AE236"/>
          <cell r="AF236"/>
          <cell r="AG236">
            <v>0</v>
          </cell>
          <cell r="AH236">
            <v>1235481503</v>
          </cell>
          <cell r="AI236">
            <v>0</v>
          </cell>
          <cell r="AJ236">
            <v>1235481503</v>
          </cell>
          <cell r="AK236"/>
          <cell r="AL236"/>
          <cell r="AM236">
            <v>0.84950000000000003</v>
          </cell>
          <cell r="AN236">
            <v>0.66</v>
          </cell>
          <cell r="AO236">
            <v>-0.1895</v>
          </cell>
          <cell r="AP236" t="str">
            <v>En Ejecución</v>
          </cell>
          <cell r="AQ236" t="e">
            <v>#REF!</v>
          </cell>
          <cell r="AR236" t="e">
            <v>#N/A</v>
          </cell>
          <cell r="AS236" t="str">
            <v>-</v>
          </cell>
          <cell r="AT236"/>
          <cell r="AU236">
            <v>0</v>
          </cell>
          <cell r="AV236" t="str">
            <v>-</v>
          </cell>
          <cell r="AW236" t="e">
            <v>#REF!</v>
          </cell>
          <cell r="AX236">
            <v>4</v>
          </cell>
          <cell r="AY236"/>
          <cell r="AZ236">
            <v>4</v>
          </cell>
          <cell r="BA236"/>
          <cell r="BB236" t="str">
            <v>1000 ML</v>
          </cell>
          <cell r="BC236"/>
          <cell r="BD236" t="str">
            <v>-</v>
          </cell>
          <cell r="BE236" t="str">
            <v>-</v>
          </cell>
          <cell r="BF236" t="str">
            <v>-</v>
          </cell>
          <cell r="BG236"/>
        </row>
        <row r="237">
          <cell r="C237" t="str">
            <v>20130160S0420-1</v>
          </cell>
          <cell r="D237" t="str">
            <v>Proyectos 2011 - 2020</v>
          </cell>
          <cell r="E237" t="str">
            <v>No Aplica</v>
          </cell>
          <cell r="F237" t="str">
            <v>CERRADO</v>
          </cell>
          <cell r="G237" t="str">
            <v>A420</v>
          </cell>
          <cell r="H237" t="str">
            <v>Antioquia</v>
          </cell>
          <cell r="I237">
            <v>5541</v>
          </cell>
          <cell r="J237">
            <v>6</v>
          </cell>
          <cell r="K237" t="str">
            <v>Peñol</v>
          </cell>
          <cell r="L237" t="str">
            <v>Peñol-Antioquia</v>
          </cell>
          <cell r="M237">
            <v>160</v>
          </cell>
          <cell r="N237" t="str">
            <v>Fonade 1</v>
          </cell>
          <cell r="O237"/>
          <cell r="P237"/>
          <cell r="Q237" t="str">
            <v>Mejoramiento Y Adecuacion De Infraestructura Deportiva En El Municipio De El Peñol En El Area Urbana Y Rural</v>
          </cell>
          <cell r="R237" t="str">
            <v>Espacio Público, Recreación Y Deporte</v>
          </cell>
          <cell r="S237"/>
          <cell r="T237"/>
          <cell r="U237"/>
          <cell r="V237" t="str">
            <v>Municipio</v>
          </cell>
          <cell r="W237"/>
          <cell r="X237" t="str">
            <v/>
          </cell>
          <cell r="Y237"/>
          <cell r="Z237">
            <v>564983509</v>
          </cell>
          <cell r="AA237"/>
          <cell r="AB237">
            <v>564983509</v>
          </cell>
          <cell r="AC237"/>
          <cell r="AD237">
            <v>564983509</v>
          </cell>
          <cell r="AE237">
            <v>0</v>
          </cell>
          <cell r="AF237"/>
          <cell r="AG237">
            <v>0</v>
          </cell>
          <cell r="AH237">
            <v>564983509</v>
          </cell>
          <cell r="AI237">
            <v>0</v>
          </cell>
          <cell r="AJ237">
            <v>564983509</v>
          </cell>
          <cell r="AK237">
            <v>0</v>
          </cell>
          <cell r="AL237"/>
          <cell r="AM237">
            <v>1</v>
          </cell>
          <cell r="AN237">
            <v>1</v>
          </cell>
          <cell r="AO237">
            <v>0</v>
          </cell>
          <cell r="AP237" t="str">
            <v>En Liquidación</v>
          </cell>
          <cell r="AQ237" t="e">
            <v>#REF!</v>
          </cell>
          <cell r="AR237" t="e">
            <v>#N/A</v>
          </cell>
          <cell r="AS237" t="str">
            <v xml:space="preserve"> CONTRATOS LIQUIDADOS  - PENDIENTE  CIERRE COSTOS FIJOS Y VARIABLES - INTERVENTORIA 
1. INFORMACION Y ESTADO CONTRATO DE OBRA: 
2.  INFORMACION Y ESTADO CONTRATO INTERADMINISTRATIVO:  convenio liquidado con acta del 27/04/2017  
3. INFORMACION Y ESTADO INTERVENTORIA: Se encuentra en cierre de costos fijos y variables.</v>
          </cell>
          <cell r="AT237" t="str">
            <v>No Aplica</v>
          </cell>
          <cell r="AU237">
            <v>42185</v>
          </cell>
          <cell r="AV237">
            <v>42475</v>
          </cell>
          <cell r="AW237" t="e">
            <v>#REF!</v>
          </cell>
          <cell r="AX237"/>
          <cell r="AY237"/>
          <cell r="AZ237">
            <v>0</v>
          </cell>
          <cell r="BA237" t="str">
            <v>-</v>
          </cell>
          <cell r="BB237" t="str">
            <v/>
          </cell>
          <cell r="BC237"/>
          <cell r="BD237">
            <v>42198</v>
          </cell>
          <cell r="BE237">
            <v>42244</v>
          </cell>
          <cell r="BF237">
            <v>42613</v>
          </cell>
          <cell r="BG237">
            <v>1890</v>
          </cell>
        </row>
        <row r="238">
          <cell r="C238" t="str">
            <v>20150278S1408-1</v>
          </cell>
          <cell r="D238" t="str">
            <v>Proyectos 2011 - 2020</v>
          </cell>
          <cell r="E238" t="str">
            <v>No Aplica</v>
          </cell>
          <cell r="F238" t="str">
            <v>CERRADO</v>
          </cell>
          <cell r="G238"/>
          <cell r="H238" t="str">
            <v>Antioquia</v>
          </cell>
          <cell r="I238">
            <v>5541</v>
          </cell>
          <cell r="J238">
            <v>6</v>
          </cell>
          <cell r="K238" t="str">
            <v>Peñol</v>
          </cell>
          <cell r="L238" t="str">
            <v>Peñol-Antioquia</v>
          </cell>
          <cell r="M238">
            <v>278</v>
          </cell>
          <cell r="N238" t="str">
            <v>DPS 2015</v>
          </cell>
          <cell r="O238"/>
          <cell r="P238"/>
          <cell r="Q238" t="str">
            <v>Adecuación Con Grama Sintética Y Cerramiento De La Cancha De Fútbol Del Municipio De El Peñol - Antioquia</v>
          </cell>
          <cell r="R238" t="str">
            <v>Espacio Público, Recreación Y Deporte</v>
          </cell>
          <cell r="S238"/>
          <cell r="T238"/>
          <cell r="U238"/>
          <cell r="V238" t="str">
            <v>Municipio</v>
          </cell>
          <cell r="W238"/>
          <cell r="X238" t="str">
            <v/>
          </cell>
          <cell r="Y238"/>
          <cell r="Z238">
            <v>1504469340</v>
          </cell>
          <cell r="AA238"/>
          <cell r="AB238">
            <v>1504469340</v>
          </cell>
          <cell r="AC238"/>
          <cell r="AD238">
            <v>1504469340</v>
          </cell>
          <cell r="AE238">
            <v>150446934</v>
          </cell>
          <cell r="AF238"/>
          <cell r="AG238">
            <v>150446934</v>
          </cell>
          <cell r="AH238">
            <v>1654916274</v>
          </cell>
          <cell r="AI238">
            <v>0</v>
          </cell>
          <cell r="AJ238">
            <v>1654916274</v>
          </cell>
          <cell r="AK238">
            <v>1</v>
          </cell>
          <cell r="AL238"/>
          <cell r="AM238">
            <v>1</v>
          </cell>
          <cell r="AN238">
            <v>1</v>
          </cell>
          <cell r="AO238">
            <v>0</v>
          </cell>
          <cell r="AP238" t="str">
            <v>Liquidado</v>
          </cell>
          <cell r="AQ238" t="e">
            <v>#REF!</v>
          </cell>
          <cell r="AR238" t="e">
            <v>#N/A</v>
          </cell>
          <cell r="AS238" t="str">
            <v>ESTADO: Entregado  en agosto de 2016.
Convenio liquidado el 25 de enero de 2018.</v>
          </cell>
          <cell r="AT238" t="str">
            <v>No Aplica</v>
          </cell>
          <cell r="AU238">
            <v>42430</v>
          </cell>
          <cell r="AV238">
            <v>42593</v>
          </cell>
          <cell r="AW238" t="e">
            <v>#REF!</v>
          </cell>
          <cell r="AX238"/>
          <cell r="AY238"/>
          <cell r="AZ238">
            <v>0</v>
          </cell>
          <cell r="BA238" t="str">
            <v>-</v>
          </cell>
          <cell r="BB238" t="str">
            <v>6324 m2</v>
          </cell>
          <cell r="BC238"/>
          <cell r="BD238">
            <v>42447</v>
          </cell>
          <cell r="BE238">
            <v>42523</v>
          </cell>
          <cell r="BF238">
            <v>42605</v>
          </cell>
          <cell r="BG238">
            <v>4000</v>
          </cell>
        </row>
        <row r="239">
          <cell r="C239" t="str">
            <v>E-2020-2203-252478</v>
          </cell>
          <cell r="D239" t="str">
            <v>CV 001-2020</v>
          </cell>
          <cell r="E239" t="str">
            <v>2018-2022</v>
          </cell>
          <cell r="F239" t="str">
            <v>VIGENTE</v>
          </cell>
          <cell r="G239"/>
          <cell r="H239" t="str">
            <v>Antioquia</v>
          </cell>
          <cell r="I239"/>
          <cell r="J239"/>
          <cell r="K239" t="str">
            <v>Peñol</v>
          </cell>
          <cell r="L239" t="str">
            <v>Peñol-Antioquia</v>
          </cell>
          <cell r="M239" t="str">
            <v>612 FIP 2021</v>
          </cell>
          <cell r="N239" t="str">
            <v>DPS 2021</v>
          </cell>
          <cell r="O239">
            <v>44512</v>
          </cell>
          <cell r="P239">
            <v>44773</v>
          </cell>
          <cell r="Q239" t="str">
            <v>Pavimentación En El Anillo Vial Conquistadores, La Esperanza Del Municipio De El Peñol - Antioquía</v>
          </cell>
          <cell r="R239" t="str">
            <v>Vias y Transporte</v>
          </cell>
          <cell r="S239" t="str">
            <v>Vias Urbanas</v>
          </cell>
          <cell r="T239"/>
          <cell r="U239">
            <v>1</v>
          </cell>
          <cell r="V239"/>
          <cell r="W239"/>
          <cell r="X239"/>
          <cell r="Y239"/>
          <cell r="Z239">
            <v>911220296</v>
          </cell>
          <cell r="AA239"/>
          <cell r="AB239">
            <v>911220296</v>
          </cell>
          <cell r="AC239">
            <v>0</v>
          </cell>
          <cell r="AD239">
            <v>911220296</v>
          </cell>
          <cell r="AE239"/>
          <cell r="AF239"/>
          <cell r="AG239">
            <v>0</v>
          </cell>
          <cell r="AH239">
            <v>911220296</v>
          </cell>
          <cell r="AI239">
            <v>0</v>
          </cell>
          <cell r="AJ239">
            <v>911220296</v>
          </cell>
          <cell r="AK239"/>
          <cell r="AL239"/>
          <cell r="AM239"/>
          <cell r="AN239"/>
          <cell r="AO239">
            <v>0</v>
          </cell>
          <cell r="AP239" t="str">
            <v>Adjudicado</v>
          </cell>
          <cell r="AQ239" t="e">
            <v>#REF!</v>
          </cell>
          <cell r="AR239" t="e">
            <v>#N/A</v>
          </cell>
          <cell r="AS239" t="str">
            <v>-</v>
          </cell>
          <cell r="AT239"/>
          <cell r="AU239" t="str">
            <v>-</v>
          </cell>
          <cell r="AV239" t="str">
            <v>-</v>
          </cell>
          <cell r="AW239" t="e">
            <v>#REF!</v>
          </cell>
          <cell r="AX239">
            <v>6</v>
          </cell>
          <cell r="AY239"/>
          <cell r="AZ239">
            <v>6</v>
          </cell>
          <cell r="BA239"/>
          <cell r="BB239" t="str">
            <v>- ML</v>
          </cell>
          <cell r="BC239"/>
          <cell r="BD239" t="str">
            <v>-</v>
          </cell>
          <cell r="BE239" t="str">
            <v>-</v>
          </cell>
          <cell r="BF239" t="str">
            <v>-</v>
          </cell>
          <cell r="BG239"/>
        </row>
        <row r="240">
          <cell r="C240" t="str">
            <v>20130099S0315-1</v>
          </cell>
          <cell r="D240" t="str">
            <v>Proyectos 2011 - 2020</v>
          </cell>
          <cell r="E240" t="str">
            <v>POR FUERA DE LOS 1010</v>
          </cell>
          <cell r="F240" t="str">
            <v>VIGENTE</v>
          </cell>
          <cell r="G240"/>
          <cell r="H240" t="str">
            <v>Antioquia</v>
          </cell>
          <cell r="I240">
            <v>5576</v>
          </cell>
          <cell r="J240">
            <v>6</v>
          </cell>
          <cell r="K240" t="str">
            <v>Pueblorrico</v>
          </cell>
          <cell r="L240" t="str">
            <v>Pueblorrico-Antioquia</v>
          </cell>
          <cell r="M240">
            <v>99</v>
          </cell>
          <cell r="N240" t="str">
            <v>DPS 2013</v>
          </cell>
          <cell r="O240"/>
          <cell r="P240"/>
          <cell r="Q240" t="str">
            <v>Adecuación Y Amoblamiento Urbano Del Pasaje Peatonal Betsaida En El Municipio De Pueblo Rico - Antioquia</v>
          </cell>
          <cell r="R240" t="str">
            <v>Espacio Público, Recreación Y Deporte</v>
          </cell>
          <cell r="S240"/>
          <cell r="T240"/>
          <cell r="U240"/>
          <cell r="V240" t="str">
            <v>Municipio</v>
          </cell>
          <cell r="W240"/>
          <cell r="X240" t="str">
            <v>Pueblorrico</v>
          </cell>
          <cell r="Y240"/>
          <cell r="Z240">
            <v>467289720</v>
          </cell>
          <cell r="AA240"/>
          <cell r="AB240">
            <v>467289720</v>
          </cell>
          <cell r="AC240"/>
          <cell r="AD240">
            <v>467289720</v>
          </cell>
          <cell r="AE240">
            <v>46728972</v>
          </cell>
          <cell r="AF240"/>
          <cell r="AG240">
            <v>46728972</v>
          </cell>
          <cell r="AH240">
            <v>514018692</v>
          </cell>
          <cell r="AI240">
            <v>0</v>
          </cell>
          <cell r="AJ240">
            <v>514018692</v>
          </cell>
          <cell r="AK240">
            <v>0.9</v>
          </cell>
          <cell r="AL240"/>
          <cell r="AM240">
            <v>1</v>
          </cell>
          <cell r="AN240">
            <v>1</v>
          </cell>
          <cell r="AO240">
            <v>0</v>
          </cell>
          <cell r="AP240" t="str">
            <v>Entregado A Municipio</v>
          </cell>
          <cell r="AQ240" t="e">
            <v>#REF!</v>
          </cell>
          <cell r="AR240" t="e">
            <v>#N/A</v>
          </cell>
          <cell r="AS240" t="str">
            <v>ESTADO: Entregado en junio de 2016.
ACTIVIDADES DESARROLLADAS: El 14/11/18 se llevó a cabo mesa de trabajo con representantes del municipio y de Prosperidad Social. Se solicitó al municipio la devolución de los recursos no ejecutados con el fin de poder adelantar cierre financiero. Una vez se cuente con este se podrá adelantar la liquidación del convenio.
PENDIENTES Y/O DIFICULTADES: Devolución por parte de la Entidad Territorial de los recursos no ejecutados.
TRAZABILIDAD: Se han adelantado gestiones vía correo electrónico, telefónicamente con el ET e interventoría, mesas de trabajo y oficio S-2018-4401-002987</v>
          </cell>
          <cell r="AT240" t="str">
            <v>No Aplica</v>
          </cell>
          <cell r="AU240">
            <v>42345</v>
          </cell>
          <cell r="AV240">
            <v>42477</v>
          </cell>
          <cell r="AW240" t="e">
            <v>#REF!</v>
          </cell>
          <cell r="AX240"/>
          <cell r="AY240"/>
          <cell r="AZ240">
            <v>0</v>
          </cell>
          <cell r="BA240" t="str">
            <v>-</v>
          </cell>
          <cell r="BB240" t="str">
            <v>84,00 ml</v>
          </cell>
          <cell r="BC240"/>
          <cell r="BD240">
            <v>42464</v>
          </cell>
          <cell r="BE240">
            <v>42464</v>
          </cell>
          <cell r="BF240">
            <v>42544</v>
          </cell>
          <cell r="BG240">
            <v>8186</v>
          </cell>
        </row>
        <row r="241">
          <cell r="C241" t="str">
            <v>E-2020-2203-253937</v>
          </cell>
          <cell r="D241" t="str">
            <v>CV 001-2020</v>
          </cell>
          <cell r="E241" t="str">
            <v>2018-2022</v>
          </cell>
          <cell r="F241" t="str">
            <v>VIGENTE</v>
          </cell>
          <cell r="G241"/>
          <cell r="H241" t="str">
            <v>Antioquia</v>
          </cell>
          <cell r="I241"/>
          <cell r="J241"/>
          <cell r="K241" t="str">
            <v>Pueblorrico</v>
          </cell>
          <cell r="L241" t="str">
            <v>Pueblorrico-Antioquia</v>
          </cell>
          <cell r="M241" t="str">
            <v>624 FIP 2021</v>
          </cell>
          <cell r="N241" t="str">
            <v>DPS 2021</v>
          </cell>
          <cell r="O241">
            <v>44512</v>
          </cell>
          <cell r="P241">
            <v>44773</v>
          </cell>
          <cell r="Q241" t="str">
            <v>Centro Integral Multipropósito En El Municipio De Pueblorrico - Antioquía</v>
          </cell>
          <cell r="R241" t="str">
            <v>Social Comunitario</v>
          </cell>
          <cell r="S241" t="str">
            <v>Infraestructura Comunitaria</v>
          </cell>
          <cell r="T241"/>
          <cell r="U241">
            <v>1</v>
          </cell>
          <cell r="V241"/>
          <cell r="W241"/>
          <cell r="X241"/>
          <cell r="Y241"/>
          <cell r="Z241">
            <v>0</v>
          </cell>
          <cell r="AA241"/>
          <cell r="AB241">
            <v>0</v>
          </cell>
          <cell r="AC241">
            <v>0</v>
          </cell>
          <cell r="AD241">
            <v>0</v>
          </cell>
          <cell r="AE241"/>
          <cell r="AF241"/>
          <cell r="AG241">
            <v>0</v>
          </cell>
          <cell r="AH241">
            <v>0</v>
          </cell>
          <cell r="AI241">
            <v>0</v>
          </cell>
          <cell r="AJ241">
            <v>0</v>
          </cell>
          <cell r="AK241"/>
          <cell r="AL241"/>
          <cell r="AM241"/>
          <cell r="AN241"/>
          <cell r="AO241">
            <v>0</v>
          </cell>
          <cell r="AP241" t="str">
            <v>Cancelado</v>
          </cell>
          <cell r="AQ241" t="e">
            <v>#REF!</v>
          </cell>
          <cell r="AR241" t="e">
            <v>#N/A</v>
          </cell>
          <cell r="AS241" t="str">
            <v>Condición Resolutoria [Maduración]</v>
          </cell>
          <cell r="AT241"/>
          <cell r="AU241" t="str">
            <v>-</v>
          </cell>
          <cell r="AV241" t="str">
            <v>-</v>
          </cell>
          <cell r="AW241" t="e">
            <v>#REF!</v>
          </cell>
          <cell r="AX241">
            <v>5</v>
          </cell>
          <cell r="AY241"/>
          <cell r="AZ241">
            <v>5</v>
          </cell>
          <cell r="BA241"/>
          <cell r="BB241" t="str">
            <v>453.6 M2</v>
          </cell>
          <cell r="BC241"/>
          <cell r="BD241" t="str">
            <v>-</v>
          </cell>
          <cell r="BE241" t="str">
            <v>-</v>
          </cell>
          <cell r="BF241" t="str">
            <v>-</v>
          </cell>
          <cell r="BG241"/>
        </row>
        <row r="242">
          <cell r="C242" t="str">
            <v>MCH - 008</v>
          </cell>
          <cell r="D242" t="str">
            <v>Proyectos 2021 - 2022</v>
          </cell>
          <cell r="E242" t="str">
            <v>2018-2022</v>
          </cell>
          <cell r="F242" t="str">
            <v>VIGENTE</v>
          </cell>
          <cell r="G242"/>
          <cell r="H242" t="str">
            <v>Antioquia</v>
          </cell>
          <cell r="I242"/>
          <cell r="J242"/>
          <cell r="K242" t="str">
            <v>Pueblorrico</v>
          </cell>
          <cell r="L242" t="str">
            <v>Pueblorrico-Antioquia</v>
          </cell>
          <cell r="M242" t="str">
            <v>671 FIP 2021</v>
          </cell>
          <cell r="N242" t="str">
            <v>DPS 2021</v>
          </cell>
          <cell r="O242">
            <v>44512</v>
          </cell>
          <cell r="P242">
            <v>44773</v>
          </cell>
          <cell r="Q242" t="str">
            <v>Mejoramientos De Condiciones De Habitabilidad En El Municipio De Pueblorrico - Antioquia</v>
          </cell>
          <cell r="R242" t="str">
            <v>Habitat</v>
          </cell>
          <cell r="S242" t="str">
            <v>MCH</v>
          </cell>
          <cell r="T242"/>
          <cell r="U242">
            <v>1</v>
          </cell>
          <cell r="V242"/>
          <cell r="W242"/>
          <cell r="X242"/>
          <cell r="Y242"/>
          <cell r="Z242">
            <v>909090909.090909</v>
          </cell>
          <cell r="AA242"/>
          <cell r="AB242">
            <v>909090909.090909</v>
          </cell>
          <cell r="AC242">
            <v>0</v>
          </cell>
          <cell r="AD242">
            <v>909090909.090909</v>
          </cell>
          <cell r="AE242"/>
          <cell r="AF242"/>
          <cell r="AG242">
            <v>0</v>
          </cell>
          <cell r="AH242">
            <v>909090909.090909</v>
          </cell>
          <cell r="AI242">
            <v>0</v>
          </cell>
          <cell r="AJ242">
            <v>909090909.090909</v>
          </cell>
          <cell r="AK242"/>
          <cell r="AL242"/>
          <cell r="AM242"/>
          <cell r="AN242"/>
          <cell r="AO242">
            <v>0</v>
          </cell>
          <cell r="AP242" t="str">
            <v>En Ejecución</v>
          </cell>
          <cell r="AQ242" t="e">
            <v>#REF!</v>
          </cell>
          <cell r="AR242" t="str">
            <v>EN EJECUCIÓN - PRECONSTRUCCIÓN</v>
          </cell>
          <cell r="AS242" t="str">
            <v>-</v>
          </cell>
          <cell r="AT242"/>
          <cell r="AU242" t="str">
            <v>-</v>
          </cell>
          <cell r="AV242" t="str">
            <v>-</v>
          </cell>
          <cell r="AW242" t="e">
            <v>#REF!</v>
          </cell>
          <cell r="AX242"/>
          <cell r="AY242"/>
          <cell r="AZ242">
            <v>0</v>
          </cell>
          <cell r="BA242"/>
          <cell r="BB242" t="str">
            <v>- Viviendas</v>
          </cell>
          <cell r="BC242"/>
          <cell r="BD242" t="str">
            <v>-</v>
          </cell>
          <cell r="BE242" t="str">
            <v>-</v>
          </cell>
          <cell r="BF242" t="str">
            <v>-</v>
          </cell>
          <cell r="BG242"/>
        </row>
        <row r="243">
          <cell r="C243" t="str">
            <v>20170654V8333-1</v>
          </cell>
          <cell r="D243" t="str">
            <v>Proyectos 2011 - 2020</v>
          </cell>
          <cell r="E243" t="str">
            <v>ANTES 2018</v>
          </cell>
          <cell r="F243" t="str">
            <v>VIGENTE</v>
          </cell>
          <cell r="G243"/>
          <cell r="H243" t="str">
            <v>Antioquia</v>
          </cell>
          <cell r="I243">
            <v>5585</v>
          </cell>
          <cell r="J243">
            <v>6</v>
          </cell>
          <cell r="K243" t="str">
            <v>Puerto Nare</v>
          </cell>
          <cell r="L243" t="str">
            <v>Puerto Nare-Antioquia</v>
          </cell>
          <cell r="M243">
            <v>654</v>
          </cell>
          <cell r="N243" t="str">
            <v>DPS 2017</v>
          </cell>
          <cell r="O243"/>
          <cell r="P243"/>
          <cell r="Q243" t="str">
            <v>Mejoramiento De La Red Vial En El Corregimiento La Unión De Puerto Nare - Antioquia</v>
          </cell>
          <cell r="R243" t="str">
            <v>Vías Urbanas</v>
          </cell>
          <cell r="S243"/>
          <cell r="T243"/>
          <cell r="U243"/>
          <cell r="V243" t="str">
            <v>Municipio</v>
          </cell>
          <cell r="W243"/>
          <cell r="X243" t="str">
            <v>Corregimiento La Union</v>
          </cell>
          <cell r="Y243"/>
          <cell r="Z243">
            <v>653977887</v>
          </cell>
          <cell r="AA243"/>
          <cell r="AB243">
            <v>653977887</v>
          </cell>
          <cell r="AC243"/>
          <cell r="AD243">
            <v>653977887</v>
          </cell>
          <cell r="AE243">
            <v>65397789</v>
          </cell>
          <cell r="AF243"/>
          <cell r="AG243">
            <v>65397789</v>
          </cell>
          <cell r="AH243">
            <v>719375676</v>
          </cell>
          <cell r="AI243">
            <v>0</v>
          </cell>
          <cell r="AJ243">
            <v>719375676</v>
          </cell>
          <cell r="AK243">
            <v>1</v>
          </cell>
          <cell r="AL243"/>
          <cell r="AM243">
            <v>1</v>
          </cell>
          <cell r="AN243">
            <v>1</v>
          </cell>
          <cell r="AO243">
            <v>0</v>
          </cell>
          <cell r="AP243" t="str">
            <v>Entregado A Municipio</v>
          </cell>
          <cell r="AQ243" t="e">
            <v>#REF!</v>
          </cell>
          <cell r="AR243" t="e">
            <v>#N/A</v>
          </cell>
          <cell r="AS243" t="str">
            <v>PROYECTO ENTREGADO
El 25/06/2021 se realizan las Auditorías Visibles 2 y 3 AV 2-3 y se entrega el proyecto a la comunidad.
El 25/11/2021 el apoyo técnico del convenio remite a la interventoría, las observaciones producto de la revisión social  para su respectiva subsanación.</v>
          </cell>
          <cell r="AT243" t="str">
            <v>No Aplica</v>
          </cell>
          <cell r="AU243">
            <v>43626</v>
          </cell>
          <cell r="AV243">
            <v>43816</v>
          </cell>
          <cell r="AW243" t="e">
            <v>#REF!</v>
          </cell>
          <cell r="AX243"/>
          <cell r="AY243"/>
          <cell r="AZ243">
            <v>0</v>
          </cell>
          <cell r="BA243" t="str">
            <v>-</v>
          </cell>
          <cell r="BB243" t="str">
            <v>799,00 ml</v>
          </cell>
          <cell r="BC243"/>
          <cell r="BD243">
            <v>43734</v>
          </cell>
          <cell r="BE243">
            <v>44372</v>
          </cell>
          <cell r="BF243">
            <v>44372</v>
          </cell>
          <cell r="BG243">
            <v>2865</v>
          </cell>
        </row>
        <row r="244">
          <cell r="C244" t="str">
            <v>20130223V0007-1</v>
          </cell>
          <cell r="D244" t="str">
            <v>Proyectos 2011 - 2020</v>
          </cell>
          <cell r="E244" t="str">
            <v>No Aplica</v>
          </cell>
          <cell r="F244" t="str">
            <v>CERRADO</v>
          </cell>
          <cell r="G244"/>
          <cell r="H244" t="str">
            <v>Antioquia</v>
          </cell>
          <cell r="I244">
            <v>5591</v>
          </cell>
          <cell r="J244">
            <v>6</v>
          </cell>
          <cell r="K244" t="str">
            <v>Puerto Triunfo</v>
          </cell>
          <cell r="L244" t="str">
            <v>Puerto Triunfo-Antioquia</v>
          </cell>
          <cell r="M244">
            <v>223</v>
          </cell>
          <cell r="N244" t="str">
            <v>DPS 2013</v>
          </cell>
          <cell r="O244"/>
          <cell r="P244"/>
          <cell r="Q244" t="str">
            <v>Mejoramiento Y Pavimentación De Un Tramo De La Vía Que Conduce Desde El Corregimiento Estación Cocorna Hacia El Sector La Ye Municipio De Puerto Triunfo - Antioquia</v>
          </cell>
          <cell r="R244" t="str">
            <v>Vías Red Terciaria</v>
          </cell>
          <cell r="S244"/>
          <cell r="T244"/>
          <cell r="U244"/>
          <cell r="V244" t="str">
            <v>Municipio</v>
          </cell>
          <cell r="W244"/>
          <cell r="X244" t="str">
            <v>La Y,</v>
          </cell>
          <cell r="Y244"/>
          <cell r="Z244">
            <v>1556074766</v>
          </cell>
          <cell r="AA244"/>
          <cell r="AB244">
            <v>1556074766</v>
          </cell>
          <cell r="AC244"/>
          <cell r="AD244">
            <v>1556074766</v>
          </cell>
          <cell r="AE244">
            <v>205607477</v>
          </cell>
          <cell r="AF244"/>
          <cell r="AG244">
            <v>205607477</v>
          </cell>
          <cell r="AH244">
            <v>1761682243</v>
          </cell>
          <cell r="AI244">
            <v>0</v>
          </cell>
          <cell r="AJ244">
            <v>1761682243</v>
          </cell>
          <cell r="AK244">
            <v>1</v>
          </cell>
          <cell r="AL244"/>
          <cell r="AM244">
            <v>1</v>
          </cell>
          <cell r="AN244">
            <v>1</v>
          </cell>
          <cell r="AO244">
            <v>0</v>
          </cell>
          <cell r="AP244" t="str">
            <v>Liquidado</v>
          </cell>
          <cell r="AQ244" t="e">
            <v>#REF!</v>
          </cell>
          <cell r="AR244" t="e">
            <v>#N/A</v>
          </cell>
          <cell r="AS244" t="str">
            <v>Acta de Liquidacion Convenio 223 -2013 Puerto Triunfo suscrita el 30 de octubre de 2018</v>
          </cell>
          <cell r="AT244" t="str">
            <v>No Aplica</v>
          </cell>
          <cell r="AU244">
            <v>42226</v>
          </cell>
          <cell r="AV244">
            <v>42408</v>
          </cell>
          <cell r="AW244" t="e">
            <v>#REF!</v>
          </cell>
          <cell r="AX244"/>
          <cell r="AY244"/>
          <cell r="AZ244">
            <v>0</v>
          </cell>
          <cell r="BA244" t="str">
            <v>-</v>
          </cell>
          <cell r="BB244">
            <v>2</v>
          </cell>
          <cell r="BC244"/>
          <cell r="BD244">
            <v>42304</v>
          </cell>
          <cell r="BE244">
            <v>42443</v>
          </cell>
          <cell r="BF244">
            <v>42443</v>
          </cell>
          <cell r="BG244">
            <v>2400</v>
          </cell>
        </row>
        <row r="245">
          <cell r="C245" t="str">
            <v>E-2020-2203-175479</v>
          </cell>
          <cell r="D245" t="str">
            <v>CV 001-2020</v>
          </cell>
          <cell r="E245" t="str">
            <v>2018-2022</v>
          </cell>
          <cell r="F245" t="str">
            <v>VIGENTE</v>
          </cell>
          <cell r="G245"/>
          <cell r="H245" t="str">
            <v>Antioquia</v>
          </cell>
          <cell r="I245"/>
          <cell r="J245"/>
          <cell r="K245" t="str">
            <v>Puerto Triunfo</v>
          </cell>
          <cell r="L245" t="str">
            <v>Puerto Triunfo-Antioquia</v>
          </cell>
          <cell r="M245" t="str">
            <v>671 FIP 2021</v>
          </cell>
          <cell r="N245" t="str">
            <v>DPS 2021</v>
          </cell>
          <cell r="O245">
            <v>44512</v>
          </cell>
          <cell r="P245">
            <v>44773</v>
          </cell>
          <cell r="Q245" t="str">
            <v xml:space="preserve">Mejoramiento De Las Vías Urbanas Del Municipio De Puerto Triunfo - Antioquía </v>
          </cell>
          <cell r="R245" t="str">
            <v>Vias y Transporte</v>
          </cell>
          <cell r="S245" t="str">
            <v>Vias Urbanas</v>
          </cell>
          <cell r="T245"/>
          <cell r="U245">
            <v>1</v>
          </cell>
          <cell r="V245"/>
          <cell r="W245"/>
          <cell r="X245"/>
          <cell r="Y245"/>
          <cell r="Z245">
            <v>1432746466</v>
          </cell>
          <cell r="AA245"/>
          <cell r="AB245">
            <v>1432746466</v>
          </cell>
          <cell r="AC245">
            <v>0</v>
          </cell>
          <cell r="AD245">
            <v>1432746466</v>
          </cell>
          <cell r="AE245"/>
          <cell r="AF245"/>
          <cell r="AG245">
            <v>0</v>
          </cell>
          <cell r="AH245">
            <v>1432746466</v>
          </cell>
          <cell r="AI245">
            <v>0</v>
          </cell>
          <cell r="AJ245">
            <v>1432746466</v>
          </cell>
          <cell r="AK245"/>
          <cell r="AL245"/>
          <cell r="AM245">
            <v>0</v>
          </cell>
          <cell r="AN245">
            <v>0</v>
          </cell>
          <cell r="AO245">
            <v>0</v>
          </cell>
          <cell r="AP245" t="str">
            <v>En Ejecución</v>
          </cell>
          <cell r="AQ245" t="e">
            <v>#REF!</v>
          </cell>
          <cell r="AR245" t="e">
            <v>#N/A</v>
          </cell>
          <cell r="AS245" t="str">
            <v>-</v>
          </cell>
          <cell r="AT245"/>
          <cell r="AU245">
            <v>44755</v>
          </cell>
          <cell r="AV245" t="str">
            <v>-</v>
          </cell>
          <cell r="AW245" t="e">
            <v>#REF!</v>
          </cell>
          <cell r="AX245">
            <v>6</v>
          </cell>
          <cell r="AY245"/>
          <cell r="AZ245">
            <v>6</v>
          </cell>
          <cell r="BA245"/>
          <cell r="BB245" t="str">
            <v>357 ML</v>
          </cell>
          <cell r="BC245"/>
          <cell r="BD245" t="str">
            <v>-</v>
          </cell>
          <cell r="BE245" t="str">
            <v>-</v>
          </cell>
          <cell r="BF245" t="str">
            <v>-</v>
          </cell>
          <cell r="BG245"/>
        </row>
        <row r="246">
          <cell r="C246" t="str">
            <v>E-2020-2203-193483</v>
          </cell>
          <cell r="D246" t="str">
            <v>CV 001-2020</v>
          </cell>
          <cell r="E246" t="str">
            <v>2018-2022</v>
          </cell>
          <cell r="F246" t="str">
            <v>VIGENTE</v>
          </cell>
          <cell r="G246"/>
          <cell r="H246" t="str">
            <v>Antioquia</v>
          </cell>
          <cell r="I246"/>
          <cell r="J246"/>
          <cell r="K246" t="str">
            <v>Puerto Triunfo</v>
          </cell>
          <cell r="L246" t="str">
            <v>Puerto Triunfo-Antioquia</v>
          </cell>
          <cell r="M246" t="str">
            <v>671 FIP 2021</v>
          </cell>
          <cell r="N246" t="str">
            <v>DPS 2021</v>
          </cell>
          <cell r="O246">
            <v>44512</v>
          </cell>
          <cell r="P246">
            <v>44773</v>
          </cell>
          <cell r="Q246" t="str">
            <v>Construcción De Un Centro De Acopio Para Limoneros Ubicado En El Corregimiento De Santiago De Berrio Del Municipio De Puerto Triunfo - Antioquía</v>
          </cell>
          <cell r="R246" t="str">
            <v>Social Comunitario</v>
          </cell>
          <cell r="S246" t="str">
            <v>Centro de Acopio</v>
          </cell>
          <cell r="T246"/>
          <cell r="U246">
            <v>1</v>
          </cell>
          <cell r="V246"/>
          <cell r="W246"/>
          <cell r="X246"/>
          <cell r="Y246"/>
          <cell r="Z246">
            <v>0</v>
          </cell>
          <cell r="AA246"/>
          <cell r="AB246">
            <v>0</v>
          </cell>
          <cell r="AC246">
            <v>0</v>
          </cell>
          <cell r="AD246">
            <v>0</v>
          </cell>
          <cell r="AE246"/>
          <cell r="AF246"/>
          <cell r="AG246">
            <v>0</v>
          </cell>
          <cell r="AH246">
            <v>0</v>
          </cell>
          <cell r="AI246">
            <v>0</v>
          </cell>
          <cell r="AJ246">
            <v>0</v>
          </cell>
          <cell r="AK246"/>
          <cell r="AL246"/>
          <cell r="AM246"/>
          <cell r="AN246"/>
          <cell r="AO246">
            <v>0</v>
          </cell>
          <cell r="AP246" t="str">
            <v>Cancelado</v>
          </cell>
          <cell r="AQ246" t="e">
            <v>#REF!</v>
          </cell>
          <cell r="AR246" t="e">
            <v>#N/A</v>
          </cell>
          <cell r="AS246" t="str">
            <v>-</v>
          </cell>
          <cell r="AT246"/>
          <cell r="AU246" t="str">
            <v>-</v>
          </cell>
          <cell r="AV246" t="str">
            <v>-</v>
          </cell>
          <cell r="AW246" t="e">
            <v>#REF!</v>
          </cell>
          <cell r="AX246">
            <v>5</v>
          </cell>
          <cell r="AY246"/>
          <cell r="AZ246">
            <v>5</v>
          </cell>
          <cell r="BA246"/>
          <cell r="BB246" t="str">
            <v>805 M2</v>
          </cell>
          <cell r="BC246"/>
          <cell r="BD246" t="str">
            <v>-</v>
          </cell>
          <cell r="BE246" t="str">
            <v>-</v>
          </cell>
          <cell r="BF246" t="str">
            <v>-</v>
          </cell>
          <cell r="BG246"/>
        </row>
        <row r="247">
          <cell r="C247" t="str">
            <v>20110061S00066-1</v>
          </cell>
          <cell r="D247" t="str">
            <v>Proyectos 2011 - 2020</v>
          </cell>
          <cell r="E247" t="str">
            <v>No Aplica</v>
          </cell>
          <cell r="F247" t="str">
            <v>CERRADO</v>
          </cell>
          <cell r="G247"/>
          <cell r="H247" t="str">
            <v>Antioquia</v>
          </cell>
          <cell r="I247">
            <v>5628</v>
          </cell>
          <cell r="J247">
            <v>6</v>
          </cell>
          <cell r="K247" t="str">
            <v>Sabanalarga</v>
          </cell>
          <cell r="L247" t="str">
            <v>Sabanalarga-Antioquia</v>
          </cell>
          <cell r="M247" t="str">
            <v/>
          </cell>
          <cell r="N247" t="str">
            <v>Infraestructura</v>
          </cell>
          <cell r="O247"/>
          <cell r="P247"/>
          <cell r="Q247" t="str">
            <v>Construcción De Graderias En La Cancha De Futbol De La Zona Urbana, Del Municipio De Sabanalarga - Antioquia.</v>
          </cell>
          <cell r="R247" t="str">
            <v>Espacio Público, Recreación Y Deporte</v>
          </cell>
          <cell r="S247"/>
          <cell r="T247"/>
          <cell r="U247"/>
          <cell r="V247" t="str">
            <v>Consorcio M&amp;M</v>
          </cell>
          <cell r="W247"/>
          <cell r="X247" t="str">
            <v/>
          </cell>
          <cell r="Y247"/>
          <cell r="Z247">
            <v>406083088</v>
          </cell>
          <cell r="AA247"/>
          <cell r="AB247">
            <v>406083088</v>
          </cell>
          <cell r="AC247"/>
          <cell r="AD247">
            <v>406083088</v>
          </cell>
          <cell r="AE247">
            <v>0</v>
          </cell>
          <cell r="AF247"/>
          <cell r="AG247">
            <v>0</v>
          </cell>
          <cell r="AH247">
            <v>406083088</v>
          </cell>
          <cell r="AI247">
            <v>0</v>
          </cell>
          <cell r="AJ247">
            <v>406083088</v>
          </cell>
          <cell r="AK247">
            <v>1</v>
          </cell>
          <cell r="AL247"/>
          <cell r="AM247">
            <v>1</v>
          </cell>
          <cell r="AN247">
            <v>1</v>
          </cell>
          <cell r="AO247">
            <v>0</v>
          </cell>
          <cell r="AP247" t="str">
            <v>Liquidado</v>
          </cell>
          <cell r="AQ247" t="e">
            <v>#REF!</v>
          </cell>
          <cell r="AR247" t="e">
            <v>#N/A</v>
          </cell>
          <cell r="AS247" t="str">
            <v>Liquidado y entregado en 2012.</v>
          </cell>
          <cell r="AT247" t="str">
            <v>No Aplica</v>
          </cell>
          <cell r="AU247" t="str">
            <v/>
          </cell>
          <cell r="AV247">
            <v>41065</v>
          </cell>
          <cell r="AW247" t="e">
            <v>#REF!</v>
          </cell>
          <cell r="AX247"/>
          <cell r="AY247"/>
          <cell r="AZ247">
            <v>0</v>
          </cell>
          <cell r="BA247" t="str">
            <v>-</v>
          </cell>
          <cell r="BB247" t="str">
            <v/>
          </cell>
          <cell r="BC247"/>
          <cell r="BD247" t="str">
            <v/>
          </cell>
          <cell r="BE247" t="str">
            <v/>
          </cell>
          <cell r="BF247" t="str">
            <v/>
          </cell>
          <cell r="BG247" t="str">
            <v/>
          </cell>
        </row>
        <row r="248">
          <cell r="C248" t="str">
            <v>20120069S0006-1</v>
          </cell>
          <cell r="D248" t="str">
            <v>Proyectos 2011 - 2020</v>
          </cell>
          <cell r="E248" t="str">
            <v>ANTES 2018</v>
          </cell>
          <cell r="F248" t="str">
            <v>VIGENTE</v>
          </cell>
          <cell r="G248" t="str">
            <v>C6</v>
          </cell>
          <cell r="H248" t="str">
            <v>Antioquia</v>
          </cell>
          <cell r="I248">
            <v>5631</v>
          </cell>
          <cell r="J248">
            <v>1</v>
          </cell>
          <cell r="K248" t="str">
            <v>Sabaneta</v>
          </cell>
          <cell r="L248" t="str">
            <v>Sabaneta-Antioquia</v>
          </cell>
          <cell r="M248">
            <v>69</v>
          </cell>
          <cell r="N248" t="str">
            <v>Fonade 3</v>
          </cell>
          <cell r="O248"/>
          <cell r="P248"/>
          <cell r="Q248" t="str">
            <v>Construcción Del Corredor Juvenil En El 
Muncipio De Sabaneta</v>
          </cell>
          <cell r="R248" t="str">
            <v>Social Comunitario</v>
          </cell>
          <cell r="S248"/>
          <cell r="T248"/>
          <cell r="U248"/>
          <cell r="V248" t="str">
            <v>Municipio</v>
          </cell>
          <cell r="W248"/>
          <cell r="X248" t="str">
            <v/>
          </cell>
          <cell r="Y248"/>
          <cell r="Z248">
            <v>2518828214</v>
          </cell>
          <cell r="AA248"/>
          <cell r="AB248">
            <v>2518828214</v>
          </cell>
          <cell r="AC248"/>
          <cell r="AD248">
            <v>2518828214</v>
          </cell>
          <cell r="AE248">
            <v>0</v>
          </cell>
          <cell r="AF248"/>
          <cell r="AG248">
            <v>0</v>
          </cell>
          <cell r="AH248">
            <v>2518828214</v>
          </cell>
          <cell r="AI248">
            <v>0</v>
          </cell>
          <cell r="AJ248">
            <v>2518828214</v>
          </cell>
          <cell r="AK248">
            <v>0</v>
          </cell>
          <cell r="AL248"/>
          <cell r="AM248">
            <v>1</v>
          </cell>
          <cell r="AN248">
            <v>1</v>
          </cell>
          <cell r="AO248">
            <v>0</v>
          </cell>
          <cell r="AP248" t="str">
            <v>En Liquidación</v>
          </cell>
          <cell r="AQ248" t="e">
            <v>#REF!</v>
          </cell>
          <cell r="AR248" t="e">
            <v>#N/A</v>
          </cell>
          <cell r="AS248" t="str">
            <v>PROYECTO EN PROCESO DE LIQUIDACIÓN CONVENIO
GESTIONES REALIZADAS:
El 12 de marzo de 2021, se remite a area de calidad  el informe de termino con las aclaraciones y subsanaciones solicitadas. Se remite firmado informe de gestion y se proyecta acta de liquidacion.
PENDIENTES:
El apoyo a liquidaciones abog. Nestor Callejas, solicita aclalar y remision de soportes el dia 14-05-2021, se  remite subsanacion inmediata.</v>
          </cell>
          <cell r="AT248" t="str">
            <v>No Aplica</v>
          </cell>
          <cell r="AU248">
            <v>42528</v>
          </cell>
          <cell r="AV248">
            <v>43815</v>
          </cell>
          <cell r="AW248" t="e">
            <v>#REF!</v>
          </cell>
          <cell r="AX248"/>
          <cell r="AY248"/>
          <cell r="AZ248">
            <v>0</v>
          </cell>
          <cell r="BA248" t="str">
            <v>-</v>
          </cell>
          <cell r="BB248" t="str">
            <v>694,21 m2</v>
          </cell>
          <cell r="BC248"/>
          <cell r="BD248">
            <v>42572</v>
          </cell>
          <cell r="BE248">
            <v>43775</v>
          </cell>
          <cell r="BF248">
            <v>43819</v>
          </cell>
          <cell r="BG248">
            <v>12742</v>
          </cell>
        </row>
        <row r="249">
          <cell r="C249" t="str">
            <v>20100057V00067-1</v>
          </cell>
          <cell r="D249" t="str">
            <v>Proyectos 2011 - 2020</v>
          </cell>
          <cell r="E249" t="str">
            <v>No Aplica</v>
          </cell>
          <cell r="F249" t="str">
            <v>CERRADO</v>
          </cell>
          <cell r="G249"/>
          <cell r="H249" t="str">
            <v>Antioquia</v>
          </cell>
          <cell r="I249">
            <v>5642</v>
          </cell>
          <cell r="J249">
            <v>6</v>
          </cell>
          <cell r="K249" t="str">
            <v>Salgar</v>
          </cell>
          <cell r="L249" t="str">
            <v>Salgar-Antioquia</v>
          </cell>
          <cell r="M249" t="str">
            <v/>
          </cell>
          <cell r="N249" t="str">
            <v>Infraestructura</v>
          </cell>
          <cell r="O249"/>
          <cell r="P249"/>
          <cell r="Q249" t="str">
            <v>Mantenimiento Vías Terciarias Del Municipio De Salgar - Antioquia.</v>
          </cell>
          <cell r="R249" t="str">
            <v>Vías Red Terciaria</v>
          </cell>
          <cell r="S249"/>
          <cell r="T249"/>
          <cell r="U249"/>
          <cell r="V249" t="str">
            <v>Carlos Mauricio Hernandez Zamora</v>
          </cell>
          <cell r="W249"/>
          <cell r="X249" t="str">
            <v/>
          </cell>
          <cell r="Y249"/>
          <cell r="Z249">
            <v>112311015</v>
          </cell>
          <cell r="AA249"/>
          <cell r="AB249">
            <v>112311015</v>
          </cell>
          <cell r="AC249"/>
          <cell r="AD249">
            <v>112311015</v>
          </cell>
          <cell r="AE249">
            <v>0</v>
          </cell>
          <cell r="AF249"/>
          <cell r="AG249">
            <v>0</v>
          </cell>
          <cell r="AH249">
            <v>112311015</v>
          </cell>
          <cell r="AI249">
            <v>0</v>
          </cell>
          <cell r="AJ249">
            <v>112311015</v>
          </cell>
          <cell r="AK249">
            <v>1</v>
          </cell>
          <cell r="AL249"/>
          <cell r="AM249">
            <v>1</v>
          </cell>
          <cell r="AN249">
            <v>1</v>
          </cell>
          <cell r="AO249">
            <v>0</v>
          </cell>
          <cell r="AP249" t="str">
            <v>Liquidado</v>
          </cell>
          <cell r="AQ249" t="e">
            <v>#REF!</v>
          </cell>
          <cell r="AR249" t="e">
            <v>#N/A</v>
          </cell>
          <cell r="AS249" t="str">
            <v>Entregado en 2010.</v>
          </cell>
          <cell r="AT249" t="str">
            <v>No Aplica</v>
          </cell>
          <cell r="AU249" t="str">
            <v/>
          </cell>
          <cell r="AV249">
            <v>40509</v>
          </cell>
          <cell r="AW249" t="e">
            <v>#REF!</v>
          </cell>
          <cell r="AX249"/>
          <cell r="AY249"/>
          <cell r="AZ249">
            <v>0</v>
          </cell>
          <cell r="BA249" t="str">
            <v>-</v>
          </cell>
          <cell r="BB249" t="str">
            <v/>
          </cell>
          <cell r="BC249"/>
          <cell r="BD249" t="str">
            <v/>
          </cell>
          <cell r="BE249" t="str">
            <v/>
          </cell>
          <cell r="BF249" t="str">
            <v/>
          </cell>
          <cell r="BG249" t="str">
            <v/>
          </cell>
        </row>
        <row r="250">
          <cell r="C250" t="str">
            <v>20130192S0196-1</v>
          </cell>
          <cell r="D250" t="str">
            <v>Proyectos 2011 - 2020</v>
          </cell>
          <cell r="E250" t="str">
            <v>POR FUERA DE LOS 1010</v>
          </cell>
          <cell r="F250" t="str">
            <v>VIGENTE</v>
          </cell>
          <cell r="G250"/>
          <cell r="H250" t="str">
            <v>Antioquia</v>
          </cell>
          <cell r="I250">
            <v>5642</v>
          </cell>
          <cell r="J250">
            <v>6</v>
          </cell>
          <cell r="K250" t="str">
            <v>Salgar</v>
          </cell>
          <cell r="L250" t="str">
            <v>Salgar-Antioquia</v>
          </cell>
          <cell r="M250">
            <v>192</v>
          </cell>
          <cell r="N250" t="str">
            <v>DPS 2013</v>
          </cell>
          <cell r="O250"/>
          <cell r="P250"/>
          <cell r="Q250" t="str">
            <v>Construcción De Un Coliseo En El Municipio De Salgar - Antioquia</v>
          </cell>
          <cell r="R250" t="str">
            <v>Espacio Público, Recreación Y Deporte</v>
          </cell>
          <cell r="S250"/>
          <cell r="T250"/>
          <cell r="U250"/>
          <cell r="V250" t="str">
            <v>Municipio</v>
          </cell>
          <cell r="W250"/>
          <cell r="X250" t="str">
            <v xml:space="preserve">El Pinar, Bellavista,Ramada, el Hato, la Amistad, Rosales, Santa Ana, </v>
          </cell>
          <cell r="Y250"/>
          <cell r="Z250">
            <v>991449436</v>
          </cell>
          <cell r="AA250"/>
          <cell r="AB250">
            <v>991449436</v>
          </cell>
          <cell r="AC250"/>
          <cell r="AD250">
            <v>991449436</v>
          </cell>
          <cell r="AE250">
            <v>93457944</v>
          </cell>
          <cell r="AF250"/>
          <cell r="AG250">
            <v>93457944</v>
          </cell>
          <cell r="AH250">
            <v>1084907380</v>
          </cell>
          <cell r="AI250">
            <v>0</v>
          </cell>
          <cell r="AJ250">
            <v>1084907380</v>
          </cell>
          <cell r="AK250">
            <v>1</v>
          </cell>
          <cell r="AL250"/>
          <cell r="AM250">
            <v>1</v>
          </cell>
          <cell r="AN250">
            <v>1</v>
          </cell>
          <cell r="AO250">
            <v>0</v>
          </cell>
          <cell r="AP250" t="str">
            <v>Entregado A Municipio</v>
          </cell>
          <cell r="AQ250" t="e">
            <v>#REF!</v>
          </cell>
          <cell r="AR250" t="e">
            <v>#N/A</v>
          </cell>
          <cell r="AS250" t="str">
            <v>obra entregada el 17/07/2017
El Convenio se encuentra en proceso de Liquidación.</v>
          </cell>
          <cell r="AT250" t="str">
            <v>No Aplica</v>
          </cell>
          <cell r="AU250">
            <v>42298</v>
          </cell>
          <cell r="AV250">
            <v>42918</v>
          </cell>
          <cell r="AW250" t="e">
            <v>#REF!</v>
          </cell>
          <cell r="AX250"/>
          <cell r="AY250"/>
          <cell r="AZ250">
            <v>0</v>
          </cell>
          <cell r="BA250" t="str">
            <v>-</v>
          </cell>
          <cell r="BB250" t="str">
            <v>1288,00 m2</v>
          </cell>
          <cell r="BC250"/>
          <cell r="BD250">
            <v>42390</v>
          </cell>
          <cell r="BE250">
            <v>42425</v>
          </cell>
          <cell r="BF250">
            <v>42543</v>
          </cell>
          <cell r="BG250">
            <v>18000</v>
          </cell>
        </row>
        <row r="251">
          <cell r="C251" t="str">
            <v>20130192S0196-2</v>
          </cell>
          <cell r="D251" t="str">
            <v>Proyectos 2011 - 2020</v>
          </cell>
          <cell r="E251" t="str">
            <v>ANTES 2018</v>
          </cell>
          <cell r="F251" t="str">
            <v>VIGENTE</v>
          </cell>
          <cell r="G251"/>
          <cell r="H251" t="str">
            <v>Antioquia</v>
          </cell>
          <cell r="I251">
            <v>5642</v>
          </cell>
          <cell r="J251">
            <v>6</v>
          </cell>
          <cell r="K251" t="str">
            <v>Salgar</v>
          </cell>
          <cell r="L251" t="str">
            <v>Salgar-Antioquia</v>
          </cell>
          <cell r="M251">
            <v>192</v>
          </cell>
          <cell r="N251" t="str">
            <v>DPS 2013</v>
          </cell>
          <cell r="O251"/>
          <cell r="P251"/>
          <cell r="Q251" t="str">
            <v>Construcción De Unidades Sanitarias Para Escenario Deportivo En El Sector Las Brisas Del Municipio De Salgar - Antioquia</v>
          </cell>
          <cell r="R251" t="str">
            <v>Espacio Público, Recreación Y Deporte</v>
          </cell>
          <cell r="S251"/>
          <cell r="T251"/>
          <cell r="U251"/>
          <cell r="V251" t="str">
            <v>Municipio</v>
          </cell>
          <cell r="W251"/>
          <cell r="X251" t="str">
            <v xml:space="preserve">El Pinar, Bellavista,Ramada, el Hato, la Amistad, Rosales, Santa Ana, </v>
          </cell>
          <cell r="Y251"/>
          <cell r="Z251">
            <v>120706258</v>
          </cell>
          <cell r="AA251"/>
          <cell r="AB251">
            <v>120706258</v>
          </cell>
          <cell r="AC251"/>
          <cell r="AD251">
            <v>120706258</v>
          </cell>
          <cell r="AE251">
            <v>12070625</v>
          </cell>
          <cell r="AF251"/>
          <cell r="AG251">
            <v>12070625</v>
          </cell>
          <cell r="AH251">
            <v>132776883</v>
          </cell>
          <cell r="AI251">
            <v>0</v>
          </cell>
          <cell r="AJ251">
            <v>132776883</v>
          </cell>
          <cell r="AK251">
            <v>0.59509999999999996</v>
          </cell>
          <cell r="AL251"/>
          <cell r="AM251">
            <v>1</v>
          </cell>
          <cell r="AN251">
            <v>1</v>
          </cell>
          <cell r="AO251">
            <v>0</v>
          </cell>
          <cell r="AP251" t="str">
            <v>Entregado A Municipio</v>
          </cell>
          <cell r="AQ251" t="e">
            <v>#REF!</v>
          </cell>
          <cell r="AR251" t="e">
            <v>#N/A</v>
          </cell>
          <cell r="AS251" t="str">
            <v>obra entregada el 20/12/2017
El Convenio se encuentra en proceso de Liquidación.</v>
          </cell>
          <cell r="AT251" t="str">
            <v>No Aplica</v>
          </cell>
          <cell r="AU251">
            <v>43049</v>
          </cell>
          <cell r="AV251">
            <v>43089</v>
          </cell>
          <cell r="AW251" t="e">
            <v>#REF!</v>
          </cell>
          <cell r="AX251"/>
          <cell r="AY251"/>
          <cell r="AZ251">
            <v>0</v>
          </cell>
          <cell r="BA251" t="str">
            <v>-</v>
          </cell>
          <cell r="BB251" t="str">
            <v>53,00 m2</v>
          </cell>
          <cell r="BC251"/>
          <cell r="BD251">
            <v>42390</v>
          </cell>
          <cell r="BE251">
            <v>42425</v>
          </cell>
          <cell r="BF251">
            <v>43273</v>
          </cell>
          <cell r="BG251">
            <v>18000</v>
          </cell>
        </row>
        <row r="252">
          <cell r="C252" t="str">
            <v>20150475S1471-1</v>
          </cell>
          <cell r="D252" t="str">
            <v>Proyectos 2011 - 2020</v>
          </cell>
          <cell r="E252" t="str">
            <v>No Aplica</v>
          </cell>
          <cell r="F252" t="str">
            <v>CERRADO</v>
          </cell>
          <cell r="G252"/>
          <cell r="H252" t="str">
            <v>Antioquia</v>
          </cell>
          <cell r="I252">
            <v>5642</v>
          </cell>
          <cell r="J252">
            <v>6</v>
          </cell>
          <cell r="K252" t="str">
            <v>Salgar</v>
          </cell>
          <cell r="L252" t="str">
            <v>Salgar-Antioquia</v>
          </cell>
          <cell r="M252">
            <v>475</v>
          </cell>
          <cell r="N252" t="str">
            <v>DPS 2015</v>
          </cell>
          <cell r="O252"/>
          <cell r="P252"/>
          <cell r="Q252" t="str">
            <v>Construcción Del Parque Principal Del Municipio De Salgar - Antioquia</v>
          </cell>
          <cell r="R252" t="str">
            <v>Espacio Público, Recreación Y Deporte</v>
          </cell>
          <cell r="S252"/>
          <cell r="T252"/>
          <cell r="U252"/>
          <cell r="V252" t="str">
            <v>Fiduprevisora - Fngrd</v>
          </cell>
          <cell r="W252"/>
          <cell r="X252" t="str">
            <v xml:space="preserve">Cabecera Municipal </v>
          </cell>
          <cell r="Y252"/>
          <cell r="Z252">
            <v>2632483281</v>
          </cell>
          <cell r="AA252"/>
          <cell r="AB252">
            <v>2632483281</v>
          </cell>
          <cell r="AC252"/>
          <cell r="AD252">
            <v>2632483281</v>
          </cell>
          <cell r="AE252">
            <v>263248328</v>
          </cell>
          <cell r="AF252"/>
          <cell r="AG252">
            <v>263248328</v>
          </cell>
          <cell r="AH252">
            <v>2895731609</v>
          </cell>
          <cell r="AI252">
            <v>0</v>
          </cell>
          <cell r="AJ252">
            <v>2895731609</v>
          </cell>
          <cell r="AK252">
            <v>1</v>
          </cell>
          <cell r="AL252"/>
          <cell r="AM252">
            <v>0</v>
          </cell>
          <cell r="AN252">
            <v>1</v>
          </cell>
          <cell r="AO252">
            <v>1</v>
          </cell>
          <cell r="AP252" t="str">
            <v>En Liquidación</v>
          </cell>
          <cell r="AQ252" t="e">
            <v>#REF!</v>
          </cell>
          <cell r="AR252" t="e">
            <v>#N/A</v>
          </cell>
          <cell r="AS252" t="str">
            <v>Entregado en agosto de 2016. 
Se encuentra pendiente iniciar el proceso de liquidación del contrato de obra.</v>
          </cell>
          <cell r="AT252" t="str">
            <v>No Aplica</v>
          </cell>
          <cell r="AU252">
            <v>42402</v>
          </cell>
          <cell r="AV252">
            <v>42614</v>
          </cell>
          <cell r="AW252" t="e">
            <v>#REF!</v>
          </cell>
          <cell r="AX252"/>
          <cell r="AY252"/>
          <cell r="AZ252">
            <v>0</v>
          </cell>
          <cell r="BA252" t="str">
            <v>-</v>
          </cell>
          <cell r="BB252" t="str">
            <v>1200m2</v>
          </cell>
          <cell r="BC252"/>
          <cell r="BD252">
            <v>42390</v>
          </cell>
          <cell r="BE252">
            <v>42549</v>
          </cell>
          <cell r="BF252">
            <v>42626</v>
          </cell>
          <cell r="BG252">
            <v>5000</v>
          </cell>
        </row>
        <row r="253">
          <cell r="C253" t="str">
            <v>20150498V3316-1</v>
          </cell>
          <cell r="D253" t="str">
            <v>Proyectos 2011 - 2020</v>
          </cell>
          <cell r="E253" t="str">
            <v>No Aplica</v>
          </cell>
          <cell r="F253" t="str">
            <v>CERRADO</v>
          </cell>
          <cell r="G253"/>
          <cell r="H253" t="str">
            <v>Antioquia</v>
          </cell>
          <cell r="I253">
            <v>5642</v>
          </cell>
          <cell r="J253">
            <v>6</v>
          </cell>
          <cell r="K253" t="str">
            <v>Salgar</v>
          </cell>
          <cell r="L253" t="str">
            <v>Salgar-Antioquia</v>
          </cell>
          <cell r="M253">
            <v>498</v>
          </cell>
          <cell r="N253" t="str">
            <v>DPS 2015</v>
          </cell>
          <cell r="O253"/>
          <cell r="P253"/>
          <cell r="Q253" t="str">
            <v>Recuperación Medidas De Rehabilitación De La Vía Urbana Ubicada En El Barrio La Habana Del Municipio De Salgar - Antioquia</v>
          </cell>
          <cell r="R253" t="str">
            <v>Vías Urbanas</v>
          </cell>
          <cell r="S253"/>
          <cell r="T253"/>
          <cell r="U253"/>
          <cell r="V253" t="str">
            <v>Fiduprevisora - Fngrd</v>
          </cell>
          <cell r="W253"/>
          <cell r="X253" t="str">
            <v>Barrio La Habana</v>
          </cell>
          <cell r="Y253"/>
          <cell r="Z253">
            <v>864690715</v>
          </cell>
          <cell r="AA253"/>
          <cell r="AB253">
            <v>864690715</v>
          </cell>
          <cell r="AC253"/>
          <cell r="AD253">
            <v>864690715</v>
          </cell>
          <cell r="AE253">
            <v>86469072</v>
          </cell>
          <cell r="AF253"/>
          <cell r="AG253">
            <v>86469072</v>
          </cell>
          <cell r="AH253">
            <v>951159787</v>
          </cell>
          <cell r="AI253">
            <v>0</v>
          </cell>
          <cell r="AJ253">
            <v>951159787</v>
          </cell>
          <cell r="AK253">
            <v>1</v>
          </cell>
          <cell r="AL253"/>
          <cell r="AM253">
            <v>1</v>
          </cell>
          <cell r="AN253">
            <v>1</v>
          </cell>
          <cell r="AO253">
            <v>0</v>
          </cell>
          <cell r="AP253" t="str">
            <v>En Liquidación</v>
          </cell>
          <cell r="AQ253" t="e">
            <v>#REF!</v>
          </cell>
          <cell r="AR253" t="e">
            <v>#N/A</v>
          </cell>
          <cell r="AS253" t="str">
            <v xml:space="preserve"> Se realizó Auditoria visible 3 y recibo a satisfaccion de la obra por el DPS el 26 de mayo de 2016. 
DPS solicito a UNGRD la liquidación oportuna de los contratos derivados y la documentación respectiva para la liquidación del convenio; así como la radicación del ultimo desembolso.
</v>
          </cell>
          <cell r="AT253" t="str">
            <v>No Aplica</v>
          </cell>
          <cell r="AU253">
            <v>42349</v>
          </cell>
          <cell r="AV253">
            <v>42470</v>
          </cell>
          <cell r="AW253" t="e">
            <v>#REF!</v>
          </cell>
          <cell r="AX253"/>
          <cell r="AY253"/>
          <cell r="AZ253">
            <v>0</v>
          </cell>
          <cell r="BA253" t="str">
            <v>-</v>
          </cell>
          <cell r="BB253" t="str">
            <v>0.4Km</v>
          </cell>
          <cell r="BC253"/>
          <cell r="BD253">
            <v>42390</v>
          </cell>
          <cell r="BE253">
            <v>42425</v>
          </cell>
          <cell r="BF253">
            <v>42516</v>
          </cell>
          <cell r="BG253">
            <v>3500</v>
          </cell>
        </row>
        <row r="254">
          <cell r="C254" t="str">
            <v>20130069V0426-1</v>
          </cell>
          <cell r="D254" t="str">
            <v>Proyectos 2011 - 2020</v>
          </cell>
          <cell r="E254" t="str">
            <v>No Aplica</v>
          </cell>
          <cell r="F254" t="str">
            <v>CERRADO</v>
          </cell>
          <cell r="G254" t="str">
            <v>C426</v>
          </cell>
          <cell r="H254" t="str">
            <v>Antioquia</v>
          </cell>
          <cell r="I254">
            <v>5647</v>
          </cell>
          <cell r="J254">
            <v>6</v>
          </cell>
          <cell r="K254" t="str">
            <v>San Andres De Cuerquia</v>
          </cell>
          <cell r="L254" t="str">
            <v>San Andres De Cuerquia-Antioquia</v>
          </cell>
          <cell r="M254">
            <v>69</v>
          </cell>
          <cell r="N254" t="str">
            <v>Fonade 3</v>
          </cell>
          <cell r="O254"/>
          <cell r="P254"/>
          <cell r="Q254" t="str">
            <v>Mantenimiento Y Mejoramiento De La Vía La Ciénaga Municipio De San Andrés De Cuerquia-Antioquia</v>
          </cell>
          <cell r="R254" t="str">
            <v>Vías Red Terciaria</v>
          </cell>
          <cell r="S254"/>
          <cell r="T254"/>
          <cell r="U254"/>
          <cell r="V254" t="str">
            <v>Municipio</v>
          </cell>
          <cell r="W254"/>
          <cell r="X254" t="str">
            <v/>
          </cell>
          <cell r="Y254"/>
          <cell r="Z254">
            <v>400000000</v>
          </cell>
          <cell r="AA254"/>
          <cell r="AB254">
            <v>400000000</v>
          </cell>
          <cell r="AC254"/>
          <cell r="AD254">
            <v>400000000</v>
          </cell>
          <cell r="AE254">
            <v>0</v>
          </cell>
          <cell r="AF254"/>
          <cell r="AG254">
            <v>0</v>
          </cell>
          <cell r="AH254">
            <v>400000000</v>
          </cell>
          <cell r="AI254">
            <v>0</v>
          </cell>
          <cell r="AJ254">
            <v>400000000</v>
          </cell>
          <cell r="AK254">
            <v>0</v>
          </cell>
          <cell r="AL254"/>
          <cell r="AM254">
            <v>1</v>
          </cell>
          <cell r="AN254">
            <v>1</v>
          </cell>
          <cell r="AO254">
            <v>0</v>
          </cell>
          <cell r="AP254" t="str">
            <v>En Liquidación</v>
          </cell>
          <cell r="AQ254" t="e">
            <v>#REF!</v>
          </cell>
          <cell r="AR254" t="e">
            <v>#N/A</v>
          </cell>
          <cell r="AS254" t="str">
            <v>CONTRATOS LIQUIDADOS PENDIENTE CIERRE COSTOS FIJOS Y VARIABLES - INTERVENTORIA.
1. INFORMACIÓN Y ESTADO CONTRATO DE OBRA:                                                                         Acta de liquidación suscrita el 15/05/2016
                                                                                                                                                                                                                                                                                                                                                                                                                                                                                                                                                                           2.  INFORMACION Y ESTADO CONVENIO INTERADMINISTRATIVO:   Liquidado.  Se  suscribe acta de fecha 14/06/2018
3.  INFORMACION Y ESTADO INTERVENTORIA:  Se encuentra en cierre de costos fijos y variables.</v>
          </cell>
          <cell r="AT254" t="str">
            <v>No Aplica</v>
          </cell>
          <cell r="AU254">
            <v>42339</v>
          </cell>
          <cell r="AV254">
            <v>42430</v>
          </cell>
          <cell r="AW254" t="e">
            <v>#REF!</v>
          </cell>
          <cell r="AX254"/>
          <cell r="AY254"/>
          <cell r="AZ254">
            <v>0</v>
          </cell>
          <cell r="BA254" t="str">
            <v>-</v>
          </cell>
          <cell r="BB254" t="str">
            <v>1,8 Km</v>
          </cell>
          <cell r="BC254"/>
          <cell r="BD254">
            <v>42404</v>
          </cell>
          <cell r="BE254" t="str">
            <v/>
          </cell>
          <cell r="BF254">
            <v>42536</v>
          </cell>
          <cell r="BG254" t="str">
            <v/>
          </cell>
        </row>
        <row r="255">
          <cell r="C255" t="str">
            <v>E-2020-2203-253865</v>
          </cell>
          <cell r="D255" t="str">
            <v>CV 001-2020</v>
          </cell>
          <cell r="E255" t="str">
            <v>2018-2022</v>
          </cell>
          <cell r="F255" t="str">
            <v>VIGENTE</v>
          </cell>
          <cell r="G255"/>
          <cell r="H255" t="str">
            <v>Antioquia</v>
          </cell>
          <cell r="I255"/>
          <cell r="J255"/>
          <cell r="K255" t="str">
            <v>San Andres De Cuerquia</v>
          </cell>
          <cell r="L255" t="str">
            <v>San Andres De Cuerquia-Antioquia</v>
          </cell>
          <cell r="M255" t="str">
            <v>584 FIP 2021</v>
          </cell>
          <cell r="N255" t="str">
            <v>DPS 2021</v>
          </cell>
          <cell r="O255">
            <v>44512</v>
          </cell>
          <cell r="P255">
            <v>44773</v>
          </cell>
          <cell r="Q255" t="str">
            <v>Mejoramiento De Las Vías Chorrera. Casa De Teja Y El Cantaro En El Municipio De San Andres De Cuerquia - Antioquía</v>
          </cell>
          <cell r="R255" t="str">
            <v>Vias y Transporte</v>
          </cell>
          <cell r="S255" t="str">
            <v>Vias Rurales</v>
          </cell>
          <cell r="T255"/>
          <cell r="U255">
            <v>1</v>
          </cell>
          <cell r="V255"/>
          <cell r="W255"/>
          <cell r="X255"/>
          <cell r="Y255"/>
          <cell r="Z255">
            <v>4723107687</v>
          </cell>
          <cell r="AA255"/>
          <cell r="AB255">
            <v>4723107687</v>
          </cell>
          <cell r="AC255">
            <v>0</v>
          </cell>
          <cell r="AD255">
            <v>4723107687</v>
          </cell>
          <cell r="AE255"/>
          <cell r="AF255"/>
          <cell r="AG255">
            <v>0</v>
          </cell>
          <cell r="AH255">
            <v>4723107687</v>
          </cell>
          <cell r="AI255">
            <v>0</v>
          </cell>
          <cell r="AJ255">
            <v>4723107687</v>
          </cell>
          <cell r="AK255"/>
          <cell r="AL255"/>
          <cell r="AM255">
            <v>0</v>
          </cell>
          <cell r="AN255">
            <v>0</v>
          </cell>
          <cell r="AO255">
            <v>0</v>
          </cell>
          <cell r="AP255" t="str">
            <v>En Ejecución</v>
          </cell>
          <cell r="AQ255" t="e">
            <v>#REF!</v>
          </cell>
          <cell r="AR255" t="e">
            <v>#N/A</v>
          </cell>
          <cell r="AS255" t="str">
            <v>-</v>
          </cell>
          <cell r="AT255"/>
          <cell r="AU255">
            <v>44754</v>
          </cell>
          <cell r="AV255">
            <v>44773</v>
          </cell>
          <cell r="AW255" t="e">
            <v>#REF!</v>
          </cell>
          <cell r="AX255">
            <v>9</v>
          </cell>
          <cell r="AY255"/>
          <cell r="AZ255">
            <v>9</v>
          </cell>
          <cell r="BA255"/>
          <cell r="BB255" t="str">
            <v>3420 ML</v>
          </cell>
          <cell r="BC255"/>
          <cell r="BD255" t="str">
            <v>-</v>
          </cell>
          <cell r="BE255" t="str">
            <v>-</v>
          </cell>
          <cell r="BF255" t="str">
            <v>-</v>
          </cell>
          <cell r="BG255"/>
        </row>
        <row r="256">
          <cell r="C256" t="str">
            <v>2010166AA0022-1</v>
          </cell>
          <cell r="D256" t="str">
            <v>Proyectos 2011 - 2020</v>
          </cell>
          <cell r="E256" t="str">
            <v>No Aplica</v>
          </cell>
          <cell r="F256" t="str">
            <v>CERRADO</v>
          </cell>
          <cell r="G256"/>
          <cell r="H256" t="str">
            <v>Antioquia</v>
          </cell>
          <cell r="I256">
            <v>5649</v>
          </cell>
          <cell r="J256">
            <v>6</v>
          </cell>
          <cell r="K256" t="str">
            <v>San Carlos</v>
          </cell>
          <cell r="L256" t="str">
            <v>San Carlos-Antioquia</v>
          </cell>
          <cell r="M256" t="str">
            <v/>
          </cell>
          <cell r="N256" t="str">
            <v>Otras Fuentes</v>
          </cell>
          <cell r="O256"/>
          <cell r="P256"/>
          <cell r="Q256" t="str">
            <v>Construcción De Sistemas De Disposición Y Tratamiento De Aguas Residuales, Centro Zonal Choco Del Municipio De San Carlos - Antioquia.</v>
          </cell>
          <cell r="R256" t="str">
            <v>Agua Potable Y Saneamiento Básico</v>
          </cell>
          <cell r="S256"/>
          <cell r="T256"/>
          <cell r="U256"/>
          <cell r="V256" t="str">
            <v>Federación Nacional De Cafeteros</v>
          </cell>
          <cell r="W256"/>
          <cell r="X256" t="str">
            <v/>
          </cell>
          <cell r="Y256"/>
          <cell r="Z256">
            <v>340166400</v>
          </cell>
          <cell r="AA256"/>
          <cell r="AB256">
            <v>340166400</v>
          </cell>
          <cell r="AC256"/>
          <cell r="AD256">
            <v>340166400</v>
          </cell>
          <cell r="AE256">
            <v>0</v>
          </cell>
          <cell r="AF256"/>
          <cell r="AG256">
            <v>0</v>
          </cell>
          <cell r="AH256">
            <v>340166400</v>
          </cell>
          <cell r="AI256">
            <v>0</v>
          </cell>
          <cell r="AJ256">
            <v>340166400</v>
          </cell>
          <cell r="AK256">
            <v>1</v>
          </cell>
          <cell r="AL256"/>
          <cell r="AM256">
            <v>1</v>
          </cell>
          <cell r="AN256">
            <v>1</v>
          </cell>
          <cell r="AO256">
            <v>0</v>
          </cell>
          <cell r="AP256" t="str">
            <v>Liquidado</v>
          </cell>
          <cell r="AQ256" t="e">
            <v>#REF!</v>
          </cell>
          <cell r="AR256" t="e">
            <v>#N/A</v>
          </cell>
          <cell r="AS256" t="str">
            <v>Entregado en 2011.</v>
          </cell>
          <cell r="AT256" t="str">
            <v>No Aplica</v>
          </cell>
          <cell r="AU256" t="str">
            <v/>
          </cell>
          <cell r="AV256">
            <v>40908</v>
          </cell>
          <cell r="AW256" t="e">
            <v>#REF!</v>
          </cell>
          <cell r="AX256"/>
          <cell r="AY256"/>
          <cell r="AZ256">
            <v>0</v>
          </cell>
          <cell r="BA256" t="str">
            <v>-</v>
          </cell>
          <cell r="BB256" t="str">
            <v/>
          </cell>
          <cell r="BC256"/>
          <cell r="BD256" t="str">
            <v/>
          </cell>
          <cell r="BE256" t="str">
            <v/>
          </cell>
          <cell r="BF256" t="str">
            <v/>
          </cell>
          <cell r="BG256" t="str">
            <v/>
          </cell>
        </row>
        <row r="257">
          <cell r="C257" t="str">
            <v>2010166AA0023-1</v>
          </cell>
          <cell r="D257" t="str">
            <v>Proyectos 2011 - 2020</v>
          </cell>
          <cell r="E257" t="str">
            <v>No Aplica</v>
          </cell>
          <cell r="F257" t="str">
            <v>CERRADO</v>
          </cell>
          <cell r="G257"/>
          <cell r="H257" t="str">
            <v>Antioquia</v>
          </cell>
          <cell r="I257">
            <v>5649</v>
          </cell>
          <cell r="J257">
            <v>6</v>
          </cell>
          <cell r="K257" t="str">
            <v>San Carlos</v>
          </cell>
          <cell r="L257" t="str">
            <v>San Carlos-Antioquia</v>
          </cell>
          <cell r="M257" t="str">
            <v/>
          </cell>
          <cell r="N257" t="str">
            <v>Otras Fuentes</v>
          </cell>
          <cell r="O257"/>
          <cell r="P257"/>
          <cell r="Q257" t="str">
            <v>Construcción De Abastos Y Mejoramiento De Acueductos Veredales En El Centro Zonal El Choco Que Benefician A Población En Proceso De Retorno Del Municipio De San Carlos - Antioquia.</v>
          </cell>
          <cell r="R257" t="str">
            <v>Agua Potable Y Saneamiento Básico</v>
          </cell>
          <cell r="S257"/>
          <cell r="T257"/>
          <cell r="U257"/>
          <cell r="V257" t="str">
            <v>Federación Nacional De Cafeteros</v>
          </cell>
          <cell r="W257"/>
          <cell r="X257" t="str">
            <v/>
          </cell>
          <cell r="Y257"/>
          <cell r="Z257">
            <v>279833600</v>
          </cell>
          <cell r="AA257"/>
          <cell r="AB257">
            <v>279833600</v>
          </cell>
          <cell r="AC257"/>
          <cell r="AD257">
            <v>279833600</v>
          </cell>
          <cell r="AE257">
            <v>0</v>
          </cell>
          <cell r="AF257"/>
          <cell r="AG257">
            <v>0</v>
          </cell>
          <cell r="AH257">
            <v>279833600</v>
          </cell>
          <cell r="AI257">
            <v>0</v>
          </cell>
          <cell r="AJ257">
            <v>279833600</v>
          </cell>
          <cell r="AK257">
            <v>1</v>
          </cell>
          <cell r="AL257"/>
          <cell r="AM257">
            <v>1</v>
          </cell>
          <cell r="AN257">
            <v>1</v>
          </cell>
          <cell r="AO257">
            <v>0</v>
          </cell>
          <cell r="AP257" t="str">
            <v>Liquidado</v>
          </cell>
          <cell r="AQ257" t="e">
            <v>#REF!</v>
          </cell>
          <cell r="AR257" t="e">
            <v>#N/A</v>
          </cell>
          <cell r="AS257" t="str">
            <v>Entregado en 2011.</v>
          </cell>
          <cell r="AT257" t="str">
            <v>No Aplica</v>
          </cell>
          <cell r="AU257" t="str">
            <v/>
          </cell>
          <cell r="AV257">
            <v>40908</v>
          </cell>
          <cell r="AW257" t="e">
            <v>#REF!</v>
          </cell>
          <cell r="AX257"/>
          <cell r="AY257"/>
          <cell r="AZ257">
            <v>0</v>
          </cell>
          <cell r="BA257" t="str">
            <v>-</v>
          </cell>
          <cell r="BB257" t="str">
            <v/>
          </cell>
          <cell r="BC257"/>
          <cell r="BD257" t="str">
            <v/>
          </cell>
          <cell r="BE257" t="str">
            <v/>
          </cell>
          <cell r="BF257" t="str">
            <v/>
          </cell>
          <cell r="BG257" t="str">
            <v/>
          </cell>
        </row>
        <row r="258">
          <cell r="C258" t="str">
            <v>2010166AS0024-1</v>
          </cell>
          <cell r="D258" t="str">
            <v>Proyectos 2011 - 2020</v>
          </cell>
          <cell r="E258" t="str">
            <v>No Aplica</v>
          </cell>
          <cell r="F258" t="str">
            <v>CERRADO</v>
          </cell>
          <cell r="G258"/>
          <cell r="H258" t="str">
            <v>Antioquia</v>
          </cell>
          <cell r="I258">
            <v>5649</v>
          </cell>
          <cell r="J258">
            <v>6</v>
          </cell>
          <cell r="K258" t="str">
            <v>San Carlos</v>
          </cell>
          <cell r="L258" t="str">
            <v>San Carlos-Antioquia</v>
          </cell>
          <cell r="M258" t="str">
            <v/>
          </cell>
          <cell r="N258" t="str">
            <v>Otras Fuentes</v>
          </cell>
          <cell r="O258"/>
          <cell r="P258"/>
          <cell r="Q258" t="str">
            <v>Mejoramiento Del Centro Educativo Rural En La Vereda Choco Del Municipio De San Carlos - Antioquia.</v>
          </cell>
          <cell r="R258" t="str">
            <v>Social Comunitario</v>
          </cell>
          <cell r="S258"/>
          <cell r="T258"/>
          <cell r="U258"/>
          <cell r="V258" t="str">
            <v>Federación Nacional De Cafeteros</v>
          </cell>
          <cell r="W258"/>
          <cell r="X258" t="str">
            <v/>
          </cell>
          <cell r="Y258"/>
          <cell r="Z258">
            <v>84143000</v>
          </cell>
          <cell r="AA258"/>
          <cell r="AB258">
            <v>84143000</v>
          </cell>
          <cell r="AC258"/>
          <cell r="AD258">
            <v>84143000</v>
          </cell>
          <cell r="AE258">
            <v>0</v>
          </cell>
          <cell r="AF258"/>
          <cell r="AG258">
            <v>0</v>
          </cell>
          <cell r="AH258">
            <v>84143000</v>
          </cell>
          <cell r="AI258">
            <v>0</v>
          </cell>
          <cell r="AJ258">
            <v>84143000</v>
          </cell>
          <cell r="AK258">
            <v>1</v>
          </cell>
          <cell r="AL258"/>
          <cell r="AM258">
            <v>1</v>
          </cell>
          <cell r="AN258">
            <v>1</v>
          </cell>
          <cell r="AO258">
            <v>0</v>
          </cell>
          <cell r="AP258" t="str">
            <v>Liquidado</v>
          </cell>
          <cell r="AQ258" t="e">
            <v>#REF!</v>
          </cell>
          <cell r="AR258" t="e">
            <v>#N/A</v>
          </cell>
          <cell r="AS258" t="str">
            <v>Entregado en 2011.</v>
          </cell>
          <cell r="AT258" t="str">
            <v>No Aplica</v>
          </cell>
          <cell r="AU258" t="str">
            <v/>
          </cell>
          <cell r="AV258">
            <v>40908</v>
          </cell>
          <cell r="AW258" t="e">
            <v>#REF!</v>
          </cell>
          <cell r="AX258"/>
          <cell r="AY258"/>
          <cell r="AZ258">
            <v>0</v>
          </cell>
          <cell r="BA258" t="str">
            <v>-</v>
          </cell>
          <cell r="BB258" t="str">
            <v/>
          </cell>
          <cell r="BC258"/>
          <cell r="BD258" t="str">
            <v/>
          </cell>
          <cell r="BE258" t="str">
            <v/>
          </cell>
          <cell r="BF258" t="str">
            <v/>
          </cell>
          <cell r="BG258" t="str">
            <v/>
          </cell>
        </row>
        <row r="259">
          <cell r="C259" t="str">
            <v>2010166AV0020-1</v>
          </cell>
          <cell r="D259" t="str">
            <v>Proyectos 2011 - 2020</v>
          </cell>
          <cell r="E259" t="str">
            <v>No Aplica</v>
          </cell>
          <cell r="F259" t="str">
            <v>CERRADO</v>
          </cell>
          <cell r="G259"/>
          <cell r="H259" t="str">
            <v>Antioquia</v>
          </cell>
          <cell r="I259">
            <v>5649</v>
          </cell>
          <cell r="J259">
            <v>6</v>
          </cell>
          <cell r="K259" t="str">
            <v>San Carlos</v>
          </cell>
          <cell r="L259" t="str">
            <v>San Carlos-Antioquia</v>
          </cell>
          <cell r="M259" t="str">
            <v/>
          </cell>
          <cell r="N259" t="str">
            <v>Otras Fuentes</v>
          </cell>
          <cell r="O259"/>
          <cell r="P259"/>
          <cell r="Q259" t="str">
            <v>Mejoramiento Vías Terciarias Veredas Samana - La Flores, Quebradon - Patio Bonito, Jordan - La Ilusion Del Municipio De San Carlos - Antiquia.</v>
          </cell>
          <cell r="R259" t="str">
            <v>Vías Red Terciaria</v>
          </cell>
          <cell r="S259"/>
          <cell r="T259"/>
          <cell r="U259"/>
          <cell r="V259" t="str">
            <v>Federación Nacional De Cafeteros</v>
          </cell>
          <cell r="W259"/>
          <cell r="X259" t="str">
            <v/>
          </cell>
          <cell r="Y259"/>
          <cell r="Z259">
            <v>450000000</v>
          </cell>
          <cell r="AA259"/>
          <cell r="AB259">
            <v>450000000</v>
          </cell>
          <cell r="AC259"/>
          <cell r="AD259">
            <v>450000000</v>
          </cell>
          <cell r="AE259">
            <v>0</v>
          </cell>
          <cell r="AF259"/>
          <cell r="AG259">
            <v>0</v>
          </cell>
          <cell r="AH259">
            <v>450000000</v>
          </cell>
          <cell r="AI259">
            <v>0</v>
          </cell>
          <cell r="AJ259">
            <v>450000000</v>
          </cell>
          <cell r="AK259">
            <v>1</v>
          </cell>
          <cell r="AL259"/>
          <cell r="AM259">
            <v>1</v>
          </cell>
          <cell r="AN259">
            <v>1</v>
          </cell>
          <cell r="AO259">
            <v>0</v>
          </cell>
          <cell r="AP259" t="str">
            <v>Liquidado</v>
          </cell>
          <cell r="AQ259" t="e">
            <v>#REF!</v>
          </cell>
          <cell r="AR259" t="e">
            <v>#N/A</v>
          </cell>
          <cell r="AS259" t="str">
            <v>Entregado en 2011.</v>
          </cell>
          <cell r="AT259" t="str">
            <v>No Aplica</v>
          </cell>
          <cell r="AU259" t="str">
            <v/>
          </cell>
          <cell r="AV259">
            <v>40908</v>
          </cell>
          <cell r="AW259" t="e">
            <v>#REF!</v>
          </cell>
          <cell r="AX259"/>
          <cell r="AY259"/>
          <cell r="AZ259">
            <v>0</v>
          </cell>
          <cell r="BA259" t="str">
            <v>-</v>
          </cell>
          <cell r="BB259" t="str">
            <v/>
          </cell>
          <cell r="BC259"/>
          <cell r="BD259" t="str">
            <v/>
          </cell>
          <cell r="BE259" t="str">
            <v/>
          </cell>
          <cell r="BF259" t="str">
            <v/>
          </cell>
          <cell r="BG259" t="str">
            <v/>
          </cell>
        </row>
        <row r="260">
          <cell r="C260" t="str">
            <v>2010166AV0021-1</v>
          </cell>
          <cell r="D260" t="str">
            <v>Proyectos 2011 - 2020</v>
          </cell>
          <cell r="E260" t="str">
            <v>No Aplica</v>
          </cell>
          <cell r="F260" t="str">
            <v>CERRADO</v>
          </cell>
          <cell r="G260"/>
          <cell r="H260" t="str">
            <v>Antioquia</v>
          </cell>
          <cell r="I260">
            <v>5649</v>
          </cell>
          <cell r="J260">
            <v>6</v>
          </cell>
          <cell r="K260" t="str">
            <v>San Carlos</v>
          </cell>
          <cell r="L260" t="str">
            <v>San Carlos-Antioquia</v>
          </cell>
          <cell r="M260" t="str">
            <v/>
          </cell>
          <cell r="N260" t="str">
            <v>Otras Fuentes</v>
          </cell>
          <cell r="O260"/>
          <cell r="P260"/>
          <cell r="Q260" t="str">
            <v xml:space="preserve">Mejoramiento Vías Terciarias Veredas Choco - Vergel - Hortonal, La Hondita  - El Porvenir Del Municipio De San Carlos - Antioquia.
</v>
          </cell>
          <cell r="R260" t="str">
            <v>Vías Red Terciaria</v>
          </cell>
          <cell r="S260"/>
          <cell r="T260"/>
          <cell r="U260"/>
          <cell r="V260" t="str">
            <v>Federación Nacional De Cafeteros</v>
          </cell>
          <cell r="W260"/>
          <cell r="X260" t="str">
            <v/>
          </cell>
          <cell r="Y260"/>
          <cell r="Z260">
            <v>250000000</v>
          </cell>
          <cell r="AA260"/>
          <cell r="AB260">
            <v>250000000</v>
          </cell>
          <cell r="AC260"/>
          <cell r="AD260">
            <v>250000000</v>
          </cell>
          <cell r="AE260">
            <v>0</v>
          </cell>
          <cell r="AF260"/>
          <cell r="AG260">
            <v>0</v>
          </cell>
          <cell r="AH260">
            <v>250000000</v>
          </cell>
          <cell r="AI260">
            <v>0</v>
          </cell>
          <cell r="AJ260">
            <v>250000000</v>
          </cell>
          <cell r="AK260">
            <v>1</v>
          </cell>
          <cell r="AL260"/>
          <cell r="AM260">
            <v>1</v>
          </cell>
          <cell r="AN260">
            <v>1</v>
          </cell>
          <cell r="AO260">
            <v>0</v>
          </cell>
          <cell r="AP260" t="str">
            <v>Liquidado</v>
          </cell>
          <cell r="AQ260" t="e">
            <v>#REF!</v>
          </cell>
          <cell r="AR260" t="e">
            <v>#N/A</v>
          </cell>
          <cell r="AS260" t="str">
            <v>Entregado en 2011.</v>
          </cell>
          <cell r="AT260" t="str">
            <v>No Aplica</v>
          </cell>
          <cell r="AU260" t="str">
            <v/>
          </cell>
          <cell r="AV260">
            <v>40908</v>
          </cell>
          <cell r="AW260" t="e">
            <v>#REF!</v>
          </cell>
          <cell r="AX260"/>
          <cell r="AY260"/>
          <cell r="AZ260">
            <v>0</v>
          </cell>
          <cell r="BA260" t="str">
            <v>-</v>
          </cell>
          <cell r="BB260" t="str">
            <v/>
          </cell>
          <cell r="BC260"/>
          <cell r="BD260" t="str">
            <v/>
          </cell>
          <cell r="BE260" t="str">
            <v/>
          </cell>
          <cell r="BF260" t="str">
            <v/>
          </cell>
          <cell r="BG260" t="str">
            <v/>
          </cell>
        </row>
        <row r="261">
          <cell r="C261" t="str">
            <v>20110160S0006-1</v>
          </cell>
          <cell r="D261" t="str">
            <v>Proyectos 2011 - 2020</v>
          </cell>
          <cell r="E261" t="str">
            <v>No Aplica</v>
          </cell>
          <cell r="F261" t="str">
            <v>CERRADO</v>
          </cell>
          <cell r="G261" t="str">
            <v>A6</v>
          </cell>
          <cell r="H261" t="str">
            <v>Antioquia</v>
          </cell>
          <cell r="I261">
            <v>5649</v>
          </cell>
          <cell r="J261">
            <v>6</v>
          </cell>
          <cell r="K261" t="str">
            <v>San Carlos</v>
          </cell>
          <cell r="L261" t="str">
            <v>San Carlos-Antioquia</v>
          </cell>
          <cell r="M261">
            <v>160</v>
          </cell>
          <cell r="N261" t="str">
            <v>Fonade 1</v>
          </cell>
          <cell r="O261"/>
          <cell r="P261"/>
          <cell r="Q261" t="str">
            <v>Construcción Cubierta Termo Acústica En La Placa Polideportiva De La Institución Educativa De Palmichal Del Municipio De San Carlos - Antioquia.</v>
          </cell>
          <cell r="R261" t="str">
            <v>Espacio Público, Recreación Y Deporte</v>
          </cell>
          <cell r="S261"/>
          <cell r="T261"/>
          <cell r="U261"/>
          <cell r="V261" t="str">
            <v>Fonade</v>
          </cell>
          <cell r="W261"/>
          <cell r="X261" t="str">
            <v/>
          </cell>
          <cell r="Y261"/>
          <cell r="Z261">
            <v>294791394</v>
          </cell>
          <cell r="AA261"/>
          <cell r="AB261">
            <v>294791394</v>
          </cell>
          <cell r="AC261"/>
          <cell r="AD261">
            <v>294791394</v>
          </cell>
          <cell r="AE261">
            <v>0</v>
          </cell>
          <cell r="AF261"/>
          <cell r="AG261">
            <v>0</v>
          </cell>
          <cell r="AH261">
            <v>294791394</v>
          </cell>
          <cell r="AI261">
            <v>0</v>
          </cell>
          <cell r="AJ261">
            <v>294791394</v>
          </cell>
          <cell r="AK261">
            <v>1</v>
          </cell>
          <cell r="AL261"/>
          <cell r="AM261">
            <v>1</v>
          </cell>
          <cell r="AN261">
            <v>1</v>
          </cell>
          <cell r="AO261">
            <v>0</v>
          </cell>
          <cell r="AP261" t="str">
            <v>En Liquidación</v>
          </cell>
          <cell r="AQ261" t="e">
            <v>#REF!</v>
          </cell>
          <cell r="AR261" t="e">
            <v>#N/A</v>
          </cell>
          <cell r="AS26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61" t="str">
            <v>No Aplica</v>
          </cell>
          <cell r="AU261">
            <v>41429</v>
          </cell>
          <cell r="AV261">
            <v>41529</v>
          </cell>
          <cell r="AW261" t="e">
            <v>#REF!</v>
          </cell>
          <cell r="AX261"/>
          <cell r="AY261"/>
          <cell r="AZ261">
            <v>0</v>
          </cell>
          <cell r="BA261" t="str">
            <v>-</v>
          </cell>
          <cell r="BB261" t="str">
            <v/>
          </cell>
          <cell r="BC261"/>
          <cell r="BD261">
            <v>41347</v>
          </cell>
          <cell r="BE261">
            <v>41460</v>
          </cell>
          <cell r="BF261">
            <v>41542</v>
          </cell>
          <cell r="BG261">
            <v>11854</v>
          </cell>
        </row>
        <row r="262">
          <cell r="C262" t="str">
            <v>2010166AA0025-1</v>
          </cell>
          <cell r="D262" t="str">
            <v>Proyectos 2011 - 2020</v>
          </cell>
          <cell r="E262" t="str">
            <v>No Aplica</v>
          </cell>
          <cell r="F262" t="str">
            <v>CERRADO</v>
          </cell>
          <cell r="G262"/>
          <cell r="H262" t="str">
            <v>Antioquia</v>
          </cell>
          <cell r="I262">
            <v>5652</v>
          </cell>
          <cell r="J262">
            <v>6</v>
          </cell>
          <cell r="K262" t="str">
            <v>San Francisco</v>
          </cell>
          <cell r="L262" t="str">
            <v>San Francisco-Antioquia</v>
          </cell>
          <cell r="M262" t="str">
            <v/>
          </cell>
          <cell r="N262" t="str">
            <v>Otras Fuentes</v>
          </cell>
          <cell r="O262"/>
          <cell r="P262"/>
          <cell r="Q262" t="str">
            <v>Acueducto De La Vereda San Isidro En El Municipio De San Francisco - Antioquia.</v>
          </cell>
          <cell r="R262" t="str">
            <v>Agua Potable Y Saneamiento Básico</v>
          </cell>
          <cell r="S262"/>
          <cell r="T262"/>
          <cell r="U262"/>
          <cell r="V262" t="str">
            <v>Federación Nacional De Cafeteros</v>
          </cell>
          <cell r="W262"/>
          <cell r="X262" t="str">
            <v/>
          </cell>
          <cell r="Y262"/>
          <cell r="Z262">
            <v>194895343</v>
          </cell>
          <cell r="AA262"/>
          <cell r="AB262">
            <v>194895343</v>
          </cell>
          <cell r="AC262"/>
          <cell r="AD262">
            <v>194895343</v>
          </cell>
          <cell r="AE262">
            <v>0</v>
          </cell>
          <cell r="AF262"/>
          <cell r="AG262">
            <v>0</v>
          </cell>
          <cell r="AH262">
            <v>194895343</v>
          </cell>
          <cell r="AI262">
            <v>0</v>
          </cell>
          <cell r="AJ262">
            <v>194895343</v>
          </cell>
          <cell r="AK262">
            <v>1</v>
          </cell>
          <cell r="AL262"/>
          <cell r="AM262">
            <v>1</v>
          </cell>
          <cell r="AN262">
            <v>1</v>
          </cell>
          <cell r="AO262">
            <v>0</v>
          </cell>
          <cell r="AP262" t="str">
            <v>Liquidado</v>
          </cell>
          <cell r="AQ262" t="e">
            <v>#REF!</v>
          </cell>
          <cell r="AR262" t="e">
            <v>#N/A</v>
          </cell>
          <cell r="AS262" t="str">
            <v>Entregado en 2011.</v>
          </cell>
          <cell r="AT262" t="str">
            <v>No Aplica</v>
          </cell>
          <cell r="AU262" t="str">
            <v/>
          </cell>
          <cell r="AV262">
            <v>40908</v>
          </cell>
          <cell r="AW262" t="e">
            <v>#REF!</v>
          </cell>
          <cell r="AX262"/>
          <cell r="AY262"/>
          <cell r="AZ262">
            <v>0</v>
          </cell>
          <cell r="BA262" t="str">
            <v>-</v>
          </cell>
          <cell r="BB262" t="str">
            <v/>
          </cell>
          <cell r="BC262"/>
          <cell r="BD262" t="str">
            <v/>
          </cell>
          <cell r="BE262" t="str">
            <v/>
          </cell>
          <cell r="BF262" t="str">
            <v/>
          </cell>
          <cell r="BG262" t="str">
            <v/>
          </cell>
        </row>
        <row r="263">
          <cell r="C263" t="str">
            <v>2010166AA0026-1</v>
          </cell>
          <cell r="D263" t="str">
            <v>Proyectos 2011 - 2020</v>
          </cell>
          <cell r="E263" t="str">
            <v>No Aplica</v>
          </cell>
          <cell r="F263" t="str">
            <v>CERRADO</v>
          </cell>
          <cell r="G263"/>
          <cell r="H263" t="str">
            <v>Antioquia</v>
          </cell>
          <cell r="I263">
            <v>5652</v>
          </cell>
          <cell r="J263">
            <v>6</v>
          </cell>
          <cell r="K263" t="str">
            <v>San Francisco</v>
          </cell>
          <cell r="L263" t="str">
            <v>San Francisco-Antioquia</v>
          </cell>
          <cell r="M263" t="str">
            <v/>
          </cell>
          <cell r="N263" t="str">
            <v>Otras Fuentes</v>
          </cell>
          <cell r="O263"/>
          <cell r="P263"/>
          <cell r="Q263" t="str">
            <v>Acueducto De La Vereda La Lora En El Municipio De San Francisco - Antioquia.</v>
          </cell>
          <cell r="R263" t="str">
            <v>Agua Potable Y Saneamiento Básico</v>
          </cell>
          <cell r="S263"/>
          <cell r="T263"/>
          <cell r="U263"/>
          <cell r="V263" t="str">
            <v>Federación Nacional De Cafeteros</v>
          </cell>
          <cell r="W263"/>
          <cell r="X263" t="str">
            <v/>
          </cell>
          <cell r="Y263"/>
          <cell r="Z263">
            <v>86396715</v>
          </cell>
          <cell r="AA263"/>
          <cell r="AB263">
            <v>86396715</v>
          </cell>
          <cell r="AC263"/>
          <cell r="AD263">
            <v>86396715</v>
          </cell>
          <cell r="AE263">
            <v>0</v>
          </cell>
          <cell r="AF263"/>
          <cell r="AG263">
            <v>0</v>
          </cell>
          <cell r="AH263">
            <v>86396715</v>
          </cell>
          <cell r="AI263">
            <v>0</v>
          </cell>
          <cell r="AJ263">
            <v>86396715</v>
          </cell>
          <cell r="AK263">
            <v>1</v>
          </cell>
          <cell r="AL263"/>
          <cell r="AM263">
            <v>1</v>
          </cell>
          <cell r="AN263">
            <v>1</v>
          </cell>
          <cell r="AO263">
            <v>0</v>
          </cell>
          <cell r="AP263" t="str">
            <v>Liquidado</v>
          </cell>
          <cell r="AQ263" t="e">
            <v>#REF!</v>
          </cell>
          <cell r="AR263" t="e">
            <v>#N/A</v>
          </cell>
          <cell r="AS263" t="str">
            <v>Entregado en 2011.</v>
          </cell>
          <cell r="AT263" t="str">
            <v>No Aplica</v>
          </cell>
          <cell r="AU263" t="str">
            <v/>
          </cell>
          <cell r="AV263">
            <v>40908</v>
          </cell>
          <cell r="AW263" t="e">
            <v>#REF!</v>
          </cell>
          <cell r="AX263"/>
          <cell r="AY263"/>
          <cell r="AZ263">
            <v>0</v>
          </cell>
          <cell r="BA263" t="str">
            <v>-</v>
          </cell>
          <cell r="BB263" t="str">
            <v/>
          </cell>
          <cell r="BC263"/>
          <cell r="BD263" t="str">
            <v/>
          </cell>
          <cell r="BE263" t="str">
            <v/>
          </cell>
          <cell r="BF263" t="str">
            <v/>
          </cell>
          <cell r="BG263" t="str">
            <v/>
          </cell>
        </row>
        <row r="264">
          <cell r="C264" t="str">
            <v>20120040S0111-1</v>
          </cell>
          <cell r="D264" t="str">
            <v>Proyectos 2011 - 2020</v>
          </cell>
          <cell r="E264" t="str">
            <v>No Aplica</v>
          </cell>
          <cell r="F264" t="str">
            <v>CERRADO</v>
          </cell>
          <cell r="G264" t="str">
            <v>B111</v>
          </cell>
          <cell r="H264" t="str">
            <v>Antioquia</v>
          </cell>
          <cell r="I264">
            <v>5652</v>
          </cell>
          <cell r="J264">
            <v>6</v>
          </cell>
          <cell r="K264" t="str">
            <v>San Francisco</v>
          </cell>
          <cell r="L264" t="str">
            <v>San Francisco-Antioquia</v>
          </cell>
          <cell r="M264">
            <v>40</v>
          </cell>
          <cell r="N264" t="str">
            <v>Fonade 2</v>
          </cell>
          <cell r="O264"/>
          <cell r="P264"/>
          <cell r="Q264" t="str">
            <v>Elaboración De Los Estudios Y Diseños Para La Remodelación Del Parque Principal De La Zona Urbana Del Municipio De San Francisco – Antioquia, Fase 2</v>
          </cell>
          <cell r="R264" t="str">
            <v>Espacio Público, Recreación Y Deporte</v>
          </cell>
          <cell r="S264"/>
          <cell r="T264"/>
          <cell r="U264"/>
          <cell r="V264" t="str">
            <v>Fonade</v>
          </cell>
          <cell r="W264"/>
          <cell r="X264" t="str">
            <v/>
          </cell>
          <cell r="Y264"/>
          <cell r="Z264">
            <v>138894083</v>
          </cell>
          <cell r="AA264"/>
          <cell r="AB264">
            <v>138894083</v>
          </cell>
          <cell r="AC264"/>
          <cell r="AD264">
            <v>138894083</v>
          </cell>
          <cell r="AE264">
            <v>0</v>
          </cell>
          <cell r="AF264"/>
          <cell r="AG264">
            <v>0</v>
          </cell>
          <cell r="AH264">
            <v>138894083</v>
          </cell>
          <cell r="AI264">
            <v>0</v>
          </cell>
          <cell r="AJ264">
            <v>138894083</v>
          </cell>
          <cell r="AK264">
            <v>0</v>
          </cell>
          <cell r="AL264"/>
          <cell r="AM264">
            <v>1</v>
          </cell>
          <cell r="AN264">
            <v>1</v>
          </cell>
          <cell r="AO264">
            <v>0</v>
          </cell>
          <cell r="AP264" t="str">
            <v>Liquidado</v>
          </cell>
          <cell r="AQ264" t="e">
            <v>#REF!</v>
          </cell>
          <cell r="AR264" t="e">
            <v>#N/A</v>
          </cell>
          <cell r="AS264" t="str">
            <v xml:space="preserve">PROYECTO LIQUIDADO
Acta de liquidación del 29/09/2021
</v>
          </cell>
          <cell r="AT264" t="str">
            <v>No Aplica</v>
          </cell>
          <cell r="AU264" t="str">
            <v/>
          </cell>
          <cell r="AV264">
            <v>41778</v>
          </cell>
          <cell r="AW264" t="e">
            <v>#REF!</v>
          </cell>
          <cell r="AX264"/>
          <cell r="AY264"/>
          <cell r="AZ264">
            <v>0</v>
          </cell>
          <cell r="BA264" t="str">
            <v>-</v>
          </cell>
          <cell r="BB264" t="str">
            <v/>
          </cell>
          <cell r="BC264"/>
          <cell r="BD264" t="str">
            <v/>
          </cell>
          <cell r="BE264" t="str">
            <v/>
          </cell>
          <cell r="BF264" t="str">
            <v/>
          </cell>
          <cell r="BG264" t="str">
            <v/>
          </cell>
        </row>
        <row r="265">
          <cell r="C265" t="str">
            <v>20140134V0015-1</v>
          </cell>
          <cell r="D265" t="str">
            <v>Proyectos 2011 - 2020</v>
          </cell>
          <cell r="E265" t="str">
            <v>No Aplica</v>
          </cell>
          <cell r="F265" t="str">
            <v>CERRADO</v>
          </cell>
          <cell r="G265"/>
          <cell r="H265" t="str">
            <v>Antioquia</v>
          </cell>
          <cell r="I265">
            <v>5652</v>
          </cell>
          <cell r="J265">
            <v>6</v>
          </cell>
          <cell r="K265" t="str">
            <v>San Francisco</v>
          </cell>
          <cell r="L265" t="str">
            <v>San Francisco-Antioquia</v>
          </cell>
          <cell r="M265">
            <v>134</v>
          </cell>
          <cell r="N265" t="str">
            <v>DPS 2014</v>
          </cell>
          <cell r="O265"/>
          <cell r="P265"/>
          <cell r="Q265" t="str">
            <v>Mejoramiento De La Vía De Acceso A La Vereda Las Aguadas Con La Construcción De Obras Transversales Y Placa Huella En El Municipio De San Francisco - Antioquia</v>
          </cell>
          <cell r="R265" t="str">
            <v>Vías Red Terciaria</v>
          </cell>
          <cell r="S265"/>
          <cell r="T265"/>
          <cell r="U265"/>
          <cell r="V265" t="str">
            <v>Municipio</v>
          </cell>
          <cell r="W265"/>
          <cell r="X265" t="str">
            <v>VEREDA LAS AGUADAS</v>
          </cell>
          <cell r="Y265"/>
          <cell r="Z265">
            <v>349200000</v>
          </cell>
          <cell r="AA265"/>
          <cell r="AB265">
            <v>349200000</v>
          </cell>
          <cell r="AC265"/>
          <cell r="AD265">
            <v>349200000</v>
          </cell>
          <cell r="AE265">
            <v>34920000</v>
          </cell>
          <cell r="AF265"/>
          <cell r="AG265">
            <v>34920000</v>
          </cell>
          <cell r="AH265">
            <v>384120000</v>
          </cell>
          <cell r="AI265">
            <v>0</v>
          </cell>
          <cell r="AJ265">
            <v>384120000</v>
          </cell>
          <cell r="AK265">
            <v>1</v>
          </cell>
          <cell r="AL265"/>
          <cell r="AM265">
            <v>1</v>
          </cell>
          <cell r="AN265">
            <v>1</v>
          </cell>
          <cell r="AO265">
            <v>0</v>
          </cell>
          <cell r="AP265" t="str">
            <v>Liquidado</v>
          </cell>
          <cell r="AQ265" t="e">
            <v>#REF!</v>
          </cell>
          <cell r="AR265" t="e">
            <v>#N/A</v>
          </cell>
          <cell r="AS265" t="str">
            <v>ESTADO: CONVENIO LIQUIDADO, ACTA DE LIQUIDACIÓN DEL 6/12/2019.</v>
          </cell>
          <cell r="AT265" t="str">
            <v>No Aplica</v>
          </cell>
          <cell r="AU265">
            <v>42975</v>
          </cell>
          <cell r="AV265">
            <v>43067</v>
          </cell>
          <cell r="AW265" t="e">
            <v>#REF!</v>
          </cell>
          <cell r="AX265"/>
          <cell r="AY265"/>
          <cell r="AZ265">
            <v>0</v>
          </cell>
          <cell r="BA265" t="str">
            <v>-</v>
          </cell>
          <cell r="BB265" t="str">
            <v>0,32 Km</v>
          </cell>
          <cell r="BC265"/>
          <cell r="BD265">
            <v>42992</v>
          </cell>
          <cell r="BE265">
            <v>43081</v>
          </cell>
          <cell r="BF265">
            <v>43081</v>
          </cell>
          <cell r="BG265">
            <v>2100</v>
          </cell>
        </row>
        <row r="266">
          <cell r="C266" t="str">
            <v>2014069S0479-1</v>
          </cell>
          <cell r="D266" t="str">
            <v>Proyectos 2011 - 2020</v>
          </cell>
          <cell r="E266" t="str">
            <v>No Aplica</v>
          </cell>
          <cell r="F266" t="str">
            <v>CERRADO</v>
          </cell>
          <cell r="G266" t="str">
            <v>C479</v>
          </cell>
          <cell r="H266" t="str">
            <v>Antioquia</v>
          </cell>
          <cell r="I266">
            <v>5652</v>
          </cell>
          <cell r="J266">
            <v>6</v>
          </cell>
          <cell r="K266" t="str">
            <v>San Francisco</v>
          </cell>
          <cell r="L266" t="str">
            <v>San Francisco-Antioquia</v>
          </cell>
          <cell r="M266">
            <v>69</v>
          </cell>
          <cell r="N266" t="str">
            <v>Fonade 3</v>
          </cell>
          <cell r="O266"/>
          <cell r="P266"/>
          <cell r="Q266" t="str">
            <v>Remodelación Del Parque Principal De La Zona Urbana Del Municipio De San Francisco</v>
          </cell>
          <cell r="R266" t="str">
            <v>Espacio Público, Recreación Y Deporte</v>
          </cell>
          <cell r="S266"/>
          <cell r="T266"/>
          <cell r="U266"/>
          <cell r="V266" t="str">
            <v>Fonade</v>
          </cell>
          <cell r="W266"/>
          <cell r="X266" t="str">
            <v/>
          </cell>
          <cell r="Y266"/>
          <cell r="Z266">
            <v>1924459365</v>
          </cell>
          <cell r="AA266"/>
          <cell r="AB266">
            <v>1924459365</v>
          </cell>
          <cell r="AC266"/>
          <cell r="AD266">
            <v>1924459365</v>
          </cell>
          <cell r="AE266">
            <v>0</v>
          </cell>
          <cell r="AF266"/>
          <cell r="AG266">
            <v>0</v>
          </cell>
          <cell r="AH266">
            <v>1924459365</v>
          </cell>
          <cell r="AI266">
            <v>0</v>
          </cell>
          <cell r="AJ266">
            <v>1924459365</v>
          </cell>
          <cell r="AK266">
            <v>0</v>
          </cell>
          <cell r="AL266"/>
          <cell r="AM266">
            <v>1</v>
          </cell>
          <cell r="AN266">
            <v>1</v>
          </cell>
          <cell r="AO266">
            <v>0</v>
          </cell>
          <cell r="AP266" t="str">
            <v>En Liquidación</v>
          </cell>
          <cell r="AQ266" t="e">
            <v>#REF!</v>
          </cell>
          <cell r="AR266" t="e">
            <v>#N/A</v>
          </cell>
          <cell r="AS266" t="str">
            <v xml:space="preserve">CONTRATOS LIQUIDADOS PENDIENTE CIERRE COSTOS FIJOS Y VARIABLES - INTERVENTORIA.
1. INFORMACIÓN Y ESTADO CONTRATO DE OBRA:                                                                         Acta de liquidación suscrita el 15/06/2017
                                                                                                                                                                                                                                                                                                                                                                                                                                                                                                                                                                           2.  INFORMACION Y ESTADO CONVENIO INTERADMINISTRATIVO:  N/A
3.  INFORMACION Y ESTADO INTERVENTORIA:  Se encuentra en cierre de costos fijos y variables.
FECHAS AV2:
02/09/2015
22/09/2015
</v>
          </cell>
          <cell r="AT266" t="str">
            <v>No Aplica</v>
          </cell>
          <cell r="AU266">
            <v>42123</v>
          </cell>
          <cell r="AV266">
            <v>42422</v>
          </cell>
          <cell r="AW266" t="e">
            <v>#REF!</v>
          </cell>
          <cell r="AX266"/>
          <cell r="AY266"/>
          <cell r="AZ266">
            <v>0</v>
          </cell>
          <cell r="BA266" t="str">
            <v>-</v>
          </cell>
          <cell r="BB266" t="str">
            <v/>
          </cell>
          <cell r="BC266"/>
          <cell r="BD266">
            <v>42143</v>
          </cell>
          <cell r="BE266">
            <v>42269</v>
          </cell>
          <cell r="BF266">
            <v>42447</v>
          </cell>
          <cell r="BG266" t="str">
            <v/>
          </cell>
        </row>
        <row r="267">
          <cell r="C267" t="str">
            <v>E-2020-2203-233232</v>
          </cell>
          <cell r="D267" t="str">
            <v>CV 001-2020</v>
          </cell>
          <cell r="E267" t="str">
            <v>2018-2022</v>
          </cell>
          <cell r="F267" t="str">
            <v>VIGENTE</v>
          </cell>
          <cell r="G267"/>
          <cell r="H267" t="str">
            <v>Antioquia</v>
          </cell>
          <cell r="I267"/>
          <cell r="J267"/>
          <cell r="K267" t="str">
            <v>San Francisco</v>
          </cell>
          <cell r="L267" t="str">
            <v>San Francisco-Antioquia</v>
          </cell>
          <cell r="M267" t="str">
            <v>671 FIP 2021</v>
          </cell>
          <cell r="N267" t="str">
            <v>DPS 2021</v>
          </cell>
          <cell r="O267">
            <v>44512</v>
          </cell>
          <cell r="P267">
            <v>44773</v>
          </cell>
          <cell r="Q267" t="str">
            <v>Mejoramiento De Las Vías Terciarias Mediante La Construcción De Placa Huella Y Obras Complementarias De Un Tramo De Vía En La Vereda Guacales Del Municipio De San Francisco - Antioquía</v>
          </cell>
          <cell r="R267" t="str">
            <v>Vias y Transporte</v>
          </cell>
          <cell r="S267" t="str">
            <v>Vias Rurales</v>
          </cell>
          <cell r="T267"/>
          <cell r="U267">
            <v>1</v>
          </cell>
          <cell r="V267"/>
          <cell r="W267"/>
          <cell r="X267"/>
          <cell r="Y267"/>
          <cell r="Z267">
            <v>1002448902</v>
          </cell>
          <cell r="AA267"/>
          <cell r="AB267">
            <v>1002448902</v>
          </cell>
          <cell r="AC267">
            <v>0</v>
          </cell>
          <cell r="AD267">
            <v>1002448902</v>
          </cell>
          <cell r="AE267"/>
          <cell r="AF267"/>
          <cell r="AG267">
            <v>0</v>
          </cell>
          <cell r="AH267">
            <v>1002448902</v>
          </cell>
          <cell r="AI267">
            <v>0</v>
          </cell>
          <cell r="AJ267">
            <v>1002448902</v>
          </cell>
          <cell r="AK267"/>
          <cell r="AL267"/>
          <cell r="AM267">
            <v>0</v>
          </cell>
          <cell r="AN267">
            <v>0.15</v>
          </cell>
          <cell r="AO267">
            <v>0.15</v>
          </cell>
          <cell r="AP267" t="str">
            <v>En Ejecución</v>
          </cell>
          <cell r="AQ267" t="e">
            <v>#REF!</v>
          </cell>
          <cell r="AR267" t="e">
            <v>#N/A</v>
          </cell>
          <cell r="AS267" t="str">
            <v>-</v>
          </cell>
          <cell r="AT267"/>
          <cell r="AU267">
            <v>44718</v>
          </cell>
          <cell r="AV267" t="str">
            <v>-</v>
          </cell>
          <cell r="AW267" t="e">
            <v>#REF!</v>
          </cell>
          <cell r="AX267">
            <v>4</v>
          </cell>
          <cell r="AY267"/>
          <cell r="AZ267">
            <v>4</v>
          </cell>
          <cell r="BA267"/>
          <cell r="BB267" t="str">
            <v>1080 ML</v>
          </cell>
          <cell r="BC267"/>
          <cell r="BD267" t="str">
            <v>-</v>
          </cell>
          <cell r="BE267" t="str">
            <v>-</v>
          </cell>
          <cell r="BF267" t="str">
            <v>-</v>
          </cell>
          <cell r="BG267"/>
        </row>
        <row r="268">
          <cell r="C268" t="str">
            <v>20160337M5665-1</v>
          </cell>
          <cell r="D268" t="str">
            <v>Proyectos 2011 - 2020</v>
          </cell>
          <cell r="E268" t="str">
            <v>No Aplica</v>
          </cell>
          <cell r="F268" t="str">
            <v>CERRADO</v>
          </cell>
          <cell r="G268"/>
          <cell r="H268" t="str">
            <v>Antioquia</v>
          </cell>
          <cell r="I268">
            <v>5656</v>
          </cell>
          <cell r="J268">
            <v>6</v>
          </cell>
          <cell r="K268" t="str">
            <v>San Jeronimo</v>
          </cell>
          <cell r="L268" t="str">
            <v>San Jeronimo-Antioquia</v>
          </cell>
          <cell r="M268">
            <v>337</v>
          </cell>
          <cell r="N268" t="str">
            <v>DPS 2016</v>
          </cell>
          <cell r="O268"/>
          <cell r="P268"/>
          <cell r="Q268" t="str">
            <v>Mejoramiento De Condiciones De Habitabilidad</v>
          </cell>
          <cell r="R268" t="str">
            <v>Mejoramiento Condiciones de Habitabilidad</v>
          </cell>
          <cell r="S268"/>
          <cell r="T268"/>
          <cell r="U268"/>
          <cell r="V268" t="str">
            <v>Municipio</v>
          </cell>
          <cell r="W268" t="str">
            <v>Urbano y Rural</v>
          </cell>
          <cell r="X268" t="str">
            <v/>
          </cell>
          <cell r="Y268"/>
          <cell r="Z268">
            <v>508474576</v>
          </cell>
          <cell r="AA268"/>
          <cell r="AB268">
            <v>508474576</v>
          </cell>
          <cell r="AC268"/>
          <cell r="AD268">
            <v>508474576</v>
          </cell>
          <cell r="AE268">
            <v>50847457.600000001</v>
          </cell>
          <cell r="AF268"/>
          <cell r="AG268">
            <v>50847457.600000001</v>
          </cell>
          <cell r="AH268">
            <v>559322033.60000002</v>
          </cell>
          <cell r="AI268">
            <v>0</v>
          </cell>
          <cell r="AJ268">
            <v>559322033.60000002</v>
          </cell>
          <cell r="AK268">
            <v>0</v>
          </cell>
          <cell r="AL268"/>
          <cell r="AM268">
            <v>0</v>
          </cell>
          <cell r="AN268">
            <v>0</v>
          </cell>
          <cell r="AO268">
            <v>0</v>
          </cell>
          <cell r="AP268" t="str">
            <v>Liquidación Anticipada</v>
          </cell>
          <cell r="AQ268" t="e">
            <v>#REF!</v>
          </cell>
          <cell r="AR268" t="str">
            <v>LIQUIDACIÓN ANTICIPADA</v>
          </cell>
          <cell r="AS268" t="str">
            <v>Proyecto NO VIABLE.
El  14/12/2021 se realizó audiencia de arreglo directo por incumplimiento del municipio de San Jerónimo en la ejecución del convenio, y por solicitud de la entidad territorial se acordó realizar una última mesa de trabajo con el municipio para que la entidad territorial subsanara la preconstrucción. 
La última mesa de trabajo fue realizada el 15/12/2021  y como lineamiento de la audiencia  se otorgó un último plazo perentorio al municipio para que la estructuración fuera debidamente subsanada y en el evento que la etapa de preconstrucción no fuera superada se daría terminación al convenio el 31/12/2021.
Finalmente el municipio presentó la estructuración y después de revisada por los apoyos técnico y social se concluyó que el producto entregado no cumplió,  y por tanto la preconstrucción fue devuelta a la entidad territorial el 23/12/2021 mediante comunicación S-2021-4301-445955.
De igual manera el 23/12/2021 mediante memorando M-2021-4301-044206 se informó a la Subdirección de Contratación sobre el incumplimiento de la preconstrucción subsanada, y con base a la audiencia de arreglo directo el convenio finalizó el 31/12/2021 y no fue prorrogado.  
El 14/01/2022 mediante memorando M-2022-4301-001439 se procedió con la liberación de recursos del convenio de la vigencia 2021 por valor de $432.203.390.
El 25/01/2022 desde la supervisión se inicia con los trámites y la recopilación de la documentación para la liquidación del convenio.
El 14/02/2022 se remite la documentación del convenio al equipo de liquidaciones de la DISH.</v>
          </cell>
          <cell r="AT268">
            <v>43612</v>
          </cell>
          <cell r="AU268"/>
          <cell r="AV268" t="str">
            <v/>
          </cell>
          <cell r="AW268" t="e">
            <v>#REF!</v>
          </cell>
          <cell r="AX268"/>
          <cell r="AY268"/>
          <cell r="AZ268">
            <v>0</v>
          </cell>
          <cell r="BA268" t="str">
            <v>-</v>
          </cell>
          <cell r="BB268" t="str">
            <v>37  Viviendas</v>
          </cell>
          <cell r="BC268"/>
          <cell r="BD268" t="str">
            <v/>
          </cell>
          <cell r="BE268" t="str">
            <v/>
          </cell>
          <cell r="BF268" t="str">
            <v/>
          </cell>
          <cell r="BG268">
            <v>133.20000000000002</v>
          </cell>
        </row>
        <row r="269">
          <cell r="C269" t="str">
            <v>20170302S9736-1</v>
          </cell>
          <cell r="D269" t="str">
            <v>Proyectos 2011 - 2020</v>
          </cell>
          <cell r="E269" t="str">
            <v>No Aplica</v>
          </cell>
          <cell r="F269" t="str">
            <v>CERRADO</v>
          </cell>
          <cell r="G269"/>
          <cell r="H269" t="str">
            <v>Antioquia</v>
          </cell>
          <cell r="I269">
            <v>5656</v>
          </cell>
          <cell r="J269">
            <v>6</v>
          </cell>
          <cell r="K269" t="str">
            <v>San Jeronimo</v>
          </cell>
          <cell r="L269" t="str">
            <v>San Jeronimo-Antioquia</v>
          </cell>
          <cell r="M269">
            <v>302</v>
          </cell>
          <cell r="N269" t="str">
            <v>DPS 2017</v>
          </cell>
          <cell r="O269"/>
          <cell r="P269"/>
          <cell r="Q269" t="str">
            <v>Construcción Parque Recreativo En La Vereda Llano De Aguirre En El Municipio De San Jerónimo Antioquia, Occidente</v>
          </cell>
          <cell r="R269" t="str">
            <v>Espacio Público, Recreación Y Deporte</v>
          </cell>
          <cell r="S269"/>
          <cell r="T269"/>
          <cell r="U269"/>
          <cell r="V269" t="str">
            <v>Municipio</v>
          </cell>
          <cell r="W269"/>
          <cell r="X269" t="str">
            <v>Vereda Llano de Aguirre</v>
          </cell>
          <cell r="Y269"/>
          <cell r="Z269">
            <v>1700353223.9000001</v>
          </cell>
          <cell r="AA269"/>
          <cell r="AB269">
            <v>1700353223.9000001</v>
          </cell>
          <cell r="AC269"/>
          <cell r="AD269">
            <v>1700353223.9000001</v>
          </cell>
          <cell r="AE269">
            <v>1700353223.9000001</v>
          </cell>
          <cell r="AF269"/>
          <cell r="AG269">
            <v>1700353223.9000001</v>
          </cell>
          <cell r="AH269">
            <v>3400706447.8000002</v>
          </cell>
          <cell r="AI269">
            <v>0</v>
          </cell>
          <cell r="AJ269">
            <v>3400706447.8000002</v>
          </cell>
          <cell r="AK269">
            <v>1</v>
          </cell>
          <cell r="AL269"/>
          <cell r="AM269">
            <v>1</v>
          </cell>
          <cell r="AN269">
            <v>1</v>
          </cell>
          <cell r="AO269">
            <v>0</v>
          </cell>
          <cell r="AP269" t="str">
            <v>Liquidado</v>
          </cell>
          <cell r="AQ269" t="e">
            <v>#REF!</v>
          </cell>
          <cell r="AR269" t="e">
            <v>#N/A</v>
          </cell>
          <cell r="AS269" t="str">
            <v>Liquidado el 23 de febrero 2022.</v>
          </cell>
          <cell r="AT269" t="str">
            <v>No Aplica</v>
          </cell>
          <cell r="AU269">
            <v>43620</v>
          </cell>
          <cell r="AV269">
            <v>43826</v>
          </cell>
          <cell r="AW269" t="e">
            <v>#REF!</v>
          </cell>
          <cell r="AX269"/>
          <cell r="AY269"/>
          <cell r="AZ269">
            <v>0</v>
          </cell>
          <cell r="BA269" t="str">
            <v>-</v>
          </cell>
          <cell r="BB269" t="str">
            <v>3481,00 m2</v>
          </cell>
          <cell r="BC269"/>
          <cell r="BD269">
            <v>43679</v>
          </cell>
          <cell r="BE269">
            <v>43755</v>
          </cell>
          <cell r="BF269">
            <v>44302</v>
          </cell>
          <cell r="BG269">
            <v>13158</v>
          </cell>
        </row>
        <row r="270">
          <cell r="C270" t="str">
            <v>20170358S8679-1</v>
          </cell>
          <cell r="D270" t="str">
            <v>Proyectos 2011 - 2020</v>
          </cell>
          <cell r="E270" t="str">
            <v>ANTES 2018</v>
          </cell>
          <cell r="F270" t="str">
            <v>VIGENTE</v>
          </cell>
          <cell r="G270"/>
          <cell r="H270" t="str">
            <v>Antioquia</v>
          </cell>
          <cell r="I270">
            <v>5658</v>
          </cell>
          <cell r="J270">
            <v>6</v>
          </cell>
          <cell r="K270" t="str">
            <v>San Jose De La Montaña</v>
          </cell>
          <cell r="L270" t="str">
            <v>San Jose De La Montaña-Antioquia</v>
          </cell>
          <cell r="M270">
            <v>358</v>
          </cell>
          <cell r="N270" t="str">
            <v>DPS 2017</v>
          </cell>
          <cell r="O270"/>
          <cell r="P270"/>
          <cell r="Q270" t="str">
            <v>Construcción De Gradería  Cubierta En La Cancha De Fútbol Ubicada En La Calle 17 No 26 - 20 Casco Urbano Del Municipio De San Jose De La Montaña - Antioquia</v>
          </cell>
          <cell r="R270" t="str">
            <v>Espacio Público, Recreación Y Deporte</v>
          </cell>
          <cell r="S270"/>
          <cell r="T270"/>
          <cell r="U270"/>
          <cell r="V270" t="str">
            <v>Municipio</v>
          </cell>
          <cell r="W270" t="str">
            <v>Urbano</v>
          </cell>
          <cell r="X270" t="str">
            <v>Villa Luz</v>
          </cell>
          <cell r="Y270"/>
          <cell r="Z270">
            <v>669623849</v>
          </cell>
          <cell r="AA270"/>
          <cell r="AB270">
            <v>669623849</v>
          </cell>
          <cell r="AC270"/>
          <cell r="AD270">
            <v>669623849</v>
          </cell>
          <cell r="AE270">
            <v>67035732.700000003</v>
          </cell>
          <cell r="AF270"/>
          <cell r="AG270">
            <v>67035732.700000003</v>
          </cell>
          <cell r="AH270">
            <v>736659581.70000005</v>
          </cell>
          <cell r="AI270">
            <v>0</v>
          </cell>
          <cell r="AJ270">
            <v>736659581.70000005</v>
          </cell>
          <cell r="AK270">
            <v>0.99990000000000001</v>
          </cell>
          <cell r="AL270"/>
          <cell r="AM270">
            <v>1</v>
          </cell>
          <cell r="AN270">
            <v>1</v>
          </cell>
          <cell r="AO270">
            <v>0</v>
          </cell>
          <cell r="AP270" t="str">
            <v>Entregado A Municipio</v>
          </cell>
          <cell r="AQ270" t="e">
            <v>#REF!</v>
          </cell>
          <cell r="AR270" t="e">
            <v>#N/A</v>
          </cell>
          <cell r="AS270" t="str">
            <v xml:space="preserve">Proyecto entregado, cuenta con AV2-3 realizadas el 06 de abril 2021. Se dio incio al trámite de liquidación.  
Se dio incio al trámite de liquidación.  Apoyo técnico a la supervisión se encuentra orgainzando soportes y requiriendo documentación a interventoria, contabilidad y tesorería. </v>
          </cell>
          <cell r="AT270" t="str">
            <v>No Aplica</v>
          </cell>
          <cell r="AU270">
            <v>43633</v>
          </cell>
          <cell r="AV270">
            <v>44121</v>
          </cell>
          <cell r="AW270" t="e">
            <v>#REF!</v>
          </cell>
          <cell r="AX270"/>
          <cell r="AY270"/>
          <cell r="AZ270">
            <v>0</v>
          </cell>
          <cell r="BA270" t="str">
            <v>-</v>
          </cell>
          <cell r="BB270" t="str">
            <v>735,00 m2</v>
          </cell>
          <cell r="BC270"/>
          <cell r="BD270">
            <v>43691</v>
          </cell>
          <cell r="BE270">
            <v>44292</v>
          </cell>
          <cell r="BF270">
            <v>44292</v>
          </cell>
          <cell r="BG270">
            <v>2320</v>
          </cell>
        </row>
        <row r="271">
          <cell r="C271" t="str">
            <v>E-2020-2203-269015</v>
          </cell>
          <cell r="D271" t="str">
            <v>CV 001-2020</v>
          </cell>
          <cell r="E271" t="str">
            <v>2018-2022</v>
          </cell>
          <cell r="F271" t="str">
            <v>VIGENTE</v>
          </cell>
          <cell r="G271"/>
          <cell r="H271" t="str">
            <v>Antioquia</v>
          </cell>
          <cell r="I271"/>
          <cell r="J271"/>
          <cell r="K271" t="str">
            <v>San Jose De La Montaña</v>
          </cell>
          <cell r="L271" t="str">
            <v>San Jose De La Montaña-Antioquia</v>
          </cell>
          <cell r="M271" t="str">
            <v>305 FIP 2021</v>
          </cell>
          <cell r="N271" t="str">
            <v>DPS 2021</v>
          </cell>
          <cell r="O271">
            <v>44328</v>
          </cell>
          <cell r="P271">
            <v>44926</v>
          </cell>
          <cell r="Q271" t="str">
            <v>Construcción De Placa Huellas En El Municipio De San José De La Montaña - Antioquía</v>
          </cell>
          <cell r="R271" t="str">
            <v>Vias y Transporte</v>
          </cell>
          <cell r="S271" t="str">
            <v>Vias Rurales</v>
          </cell>
          <cell r="T271"/>
          <cell r="U271">
            <v>1</v>
          </cell>
          <cell r="V271"/>
          <cell r="W271"/>
          <cell r="X271"/>
          <cell r="Y271"/>
          <cell r="Z271">
            <v>1456882667</v>
          </cell>
          <cell r="AA271"/>
          <cell r="AB271">
            <v>1456882667</v>
          </cell>
          <cell r="AC271">
            <v>0</v>
          </cell>
          <cell r="AD271">
            <v>1456882667</v>
          </cell>
          <cell r="AE271"/>
          <cell r="AF271"/>
          <cell r="AG271">
            <v>0</v>
          </cell>
          <cell r="AH271">
            <v>1456882667</v>
          </cell>
          <cell r="AI271">
            <v>0</v>
          </cell>
          <cell r="AJ271">
            <v>1456882667</v>
          </cell>
          <cell r="AK271"/>
          <cell r="AL271"/>
          <cell r="AM271">
            <v>6.7999999999999996E-3</v>
          </cell>
          <cell r="AN271">
            <v>5.0000000000000001E-3</v>
          </cell>
          <cell r="AO271">
            <v>-1.7999999999999995E-3</v>
          </cell>
          <cell r="AP271" t="str">
            <v>En Ejecución</v>
          </cell>
          <cell r="AQ271" t="e">
            <v>#REF!</v>
          </cell>
          <cell r="AR271" t="e">
            <v>#N/A</v>
          </cell>
          <cell r="AS271" t="str">
            <v>-</v>
          </cell>
          <cell r="AT271"/>
          <cell r="AU271">
            <v>44754</v>
          </cell>
          <cell r="AV271">
            <v>44877</v>
          </cell>
          <cell r="AW271" t="e">
            <v>#REF!</v>
          </cell>
          <cell r="AX271">
            <v>6</v>
          </cell>
          <cell r="AY271"/>
          <cell r="AZ271">
            <v>6</v>
          </cell>
          <cell r="BA271"/>
          <cell r="BB271" t="str">
            <v>913 ML</v>
          </cell>
          <cell r="BC271"/>
          <cell r="BD271" t="str">
            <v>-</v>
          </cell>
          <cell r="BE271" t="str">
            <v>-</v>
          </cell>
          <cell r="BF271" t="str">
            <v>-</v>
          </cell>
          <cell r="BG271">
            <v>1293</v>
          </cell>
        </row>
        <row r="272">
          <cell r="C272" t="str">
            <v>20160279V4883-1</v>
          </cell>
          <cell r="D272" t="str">
            <v>Proyectos 2011 - 2020</v>
          </cell>
          <cell r="E272" t="str">
            <v>ANTES 2018</v>
          </cell>
          <cell r="F272" t="str">
            <v>VIGENTE</v>
          </cell>
          <cell r="G272"/>
          <cell r="H272" t="str">
            <v>Antioquia</v>
          </cell>
          <cell r="I272">
            <v>5659</v>
          </cell>
          <cell r="J272">
            <v>6</v>
          </cell>
          <cell r="K272" t="str">
            <v>San Juan De Uraba</v>
          </cell>
          <cell r="L272" t="str">
            <v>San Juan De Uraba-Antioquia</v>
          </cell>
          <cell r="M272">
            <v>279</v>
          </cell>
          <cell r="N272" t="str">
            <v>DPS 2016</v>
          </cell>
          <cell r="O272"/>
          <cell r="P272"/>
          <cell r="Q272" t="str">
            <v>Construcción De Pavimento Rígido Para Mejorar La Conectividad Vial En La Zona Urbana Del Municipio De San Juan De Urabá - Antioquia</v>
          </cell>
          <cell r="R272" t="str">
            <v>Vías Urbanas</v>
          </cell>
          <cell r="S272"/>
          <cell r="T272"/>
          <cell r="U272"/>
          <cell r="V272" t="str">
            <v>Municipio</v>
          </cell>
          <cell r="W272"/>
          <cell r="X272" t="str">
            <v>Barrios: Centro - Sector del Municipio Viejo</v>
          </cell>
          <cell r="Y272"/>
          <cell r="Z272">
            <v>2803683202</v>
          </cell>
          <cell r="AA272"/>
          <cell r="AB272">
            <v>2803683202</v>
          </cell>
          <cell r="AC272"/>
          <cell r="AD272">
            <v>2803683202</v>
          </cell>
          <cell r="AE272">
            <v>280368320</v>
          </cell>
          <cell r="AF272"/>
          <cell r="AG272">
            <v>280368320</v>
          </cell>
          <cell r="AH272">
            <v>3084051522</v>
          </cell>
          <cell r="AI272">
            <v>0</v>
          </cell>
          <cell r="AJ272">
            <v>3084051522</v>
          </cell>
          <cell r="AK272">
            <v>0.9</v>
          </cell>
          <cell r="AL272"/>
          <cell r="AM272">
            <v>1</v>
          </cell>
          <cell r="AN272">
            <v>1</v>
          </cell>
          <cell r="AO272">
            <v>0</v>
          </cell>
          <cell r="AP272" t="str">
            <v>En Liquidación</v>
          </cell>
          <cell r="AQ272" t="e">
            <v>#REF!</v>
          </cell>
          <cell r="AR272" t="e">
            <v>#N/A</v>
          </cell>
          <cell r="AS272" t="str">
            <v>El 15/05/2019 el municipio en presencia del supervisor DPS firmó acta donde se comprometen a legalizar los desembolsos, adjuntando facturas, informes financieros pendientes, sin los cuales no se les puede gestionar el 5o y último desembolso pendiente. 
El 29/05/2019 mediante oficio M-2019-4301-164437 se requirió al municipio recordandoles el compromiso adquirido el 15/05/2019. Mediante radicado E-2019-2203-241010 FONDECUN entrego informe final de interventoría para su revisión.
Para el 19/11/2019 se genera oficio de aprobación del informe final de interventoría. El 20-11-2019 se solicitó 5o desembolso mediante memorando M-201-4301-032289.</v>
          </cell>
          <cell r="AT272" t="str">
            <v>No Aplica</v>
          </cell>
          <cell r="AU272">
            <v>43053</v>
          </cell>
          <cell r="AV272">
            <v>43316</v>
          </cell>
          <cell r="AW272" t="e">
            <v>#REF!</v>
          </cell>
          <cell r="AX272"/>
          <cell r="AY272"/>
          <cell r="AZ272">
            <v>0</v>
          </cell>
          <cell r="BA272" t="str">
            <v>-</v>
          </cell>
          <cell r="BB272" t="str">
            <v>1,632 Km</v>
          </cell>
          <cell r="BC272"/>
          <cell r="BD272">
            <v>43238</v>
          </cell>
          <cell r="BE272">
            <v>43238</v>
          </cell>
          <cell r="BF272">
            <v>43426</v>
          </cell>
          <cell r="BG272">
            <v>7906</v>
          </cell>
        </row>
        <row r="273">
          <cell r="C273" t="str">
            <v>20170681V8352-1</v>
          </cell>
          <cell r="D273" t="str">
            <v>Proyectos 2011 - 2020</v>
          </cell>
          <cell r="E273" t="str">
            <v>ANTES 2018</v>
          </cell>
          <cell r="F273" t="str">
            <v>VIGENTE</v>
          </cell>
          <cell r="G273"/>
          <cell r="H273" t="str">
            <v>Antioquia</v>
          </cell>
          <cell r="I273">
            <v>5659</v>
          </cell>
          <cell r="J273">
            <v>6</v>
          </cell>
          <cell r="K273" t="str">
            <v>San Juan De Uraba</v>
          </cell>
          <cell r="L273" t="str">
            <v>San Juan De Uraba-Antioquia</v>
          </cell>
          <cell r="M273">
            <v>681</v>
          </cell>
          <cell r="N273" t="str">
            <v>DPS 2017</v>
          </cell>
          <cell r="O273"/>
          <cell r="P273"/>
          <cell r="Q273" t="str">
            <v xml:space="preserve"> Construcción De Pavimento Rígido En La Cabecera Municipal De San Juan De Urabá - Antioquia</v>
          </cell>
          <cell r="R273" t="str">
            <v>Vías Urbanas</v>
          </cell>
          <cell r="S273"/>
          <cell r="T273"/>
          <cell r="U273"/>
          <cell r="V273" t="str">
            <v>Municipio</v>
          </cell>
          <cell r="W273"/>
          <cell r="X273" t="str">
            <v>Barrio Vikingos y Barrio Dos de abril</v>
          </cell>
          <cell r="Y273"/>
          <cell r="Z273">
            <v>3773584907</v>
          </cell>
          <cell r="AA273"/>
          <cell r="AB273">
            <v>3773584907</v>
          </cell>
          <cell r="AC273"/>
          <cell r="AD273">
            <v>3773584907</v>
          </cell>
          <cell r="AE273">
            <v>377358491</v>
          </cell>
          <cell r="AF273"/>
          <cell r="AG273">
            <v>377358491</v>
          </cell>
          <cell r="AH273">
            <v>4150943398</v>
          </cell>
          <cell r="AI273">
            <v>0</v>
          </cell>
          <cell r="AJ273">
            <v>4150943398</v>
          </cell>
          <cell r="AK273">
            <v>1</v>
          </cell>
          <cell r="AL273"/>
          <cell r="AM273">
            <v>1</v>
          </cell>
          <cell r="AN273">
            <v>1</v>
          </cell>
          <cell r="AO273">
            <v>0</v>
          </cell>
          <cell r="AP273" t="str">
            <v>Entregado A Municipio</v>
          </cell>
          <cell r="AQ273" t="e">
            <v>#REF!</v>
          </cell>
          <cell r="AR273" t="e">
            <v>#N/A</v>
          </cell>
          <cell r="AS273" t="str">
            <v>PROYECTO ENTREGADO
Se realizó AV3: Feb. 10-2021.
Se dio inicio a trámite de liquidación.</v>
          </cell>
          <cell r="AT273" t="str">
            <v>No Aplica</v>
          </cell>
          <cell r="AU273">
            <v>43675</v>
          </cell>
          <cell r="AV273">
            <v>43890</v>
          </cell>
          <cell r="AW273" t="e">
            <v>#REF!</v>
          </cell>
          <cell r="AX273"/>
          <cell r="AY273"/>
          <cell r="AZ273">
            <v>0</v>
          </cell>
          <cell r="BA273" t="str">
            <v>-</v>
          </cell>
          <cell r="BB273" t="str">
            <v>2480,00 ml</v>
          </cell>
          <cell r="BC273"/>
          <cell r="BD273">
            <v>43768</v>
          </cell>
          <cell r="BE273">
            <v>43874</v>
          </cell>
          <cell r="BF273">
            <v>44237</v>
          </cell>
          <cell r="BG273">
            <v>5500</v>
          </cell>
        </row>
        <row r="274">
          <cell r="C274" t="str">
            <v>2010166AS0027-1</v>
          </cell>
          <cell r="D274" t="str">
            <v>Proyectos 2011 - 2020</v>
          </cell>
          <cell r="E274" t="str">
            <v>No Aplica</v>
          </cell>
          <cell r="F274" t="str">
            <v>CERRADO</v>
          </cell>
          <cell r="G274"/>
          <cell r="H274" t="str">
            <v>Antioquia</v>
          </cell>
          <cell r="I274">
            <v>5660</v>
          </cell>
          <cell r="J274">
            <v>6</v>
          </cell>
          <cell r="K274" t="str">
            <v>San Luis</v>
          </cell>
          <cell r="L274" t="str">
            <v>San Luis-Antioquia</v>
          </cell>
          <cell r="M274" t="str">
            <v/>
          </cell>
          <cell r="N274" t="str">
            <v>Otras Fuentes</v>
          </cell>
          <cell r="O274"/>
          <cell r="P274"/>
          <cell r="Q274" t="str">
            <v>Ampliación Y Remodelación Del Puesto De Salud Corregimiento El Prodigio, Municipio De San Luis - Antioquia.</v>
          </cell>
          <cell r="R274" t="str">
            <v>Social Comunitario</v>
          </cell>
          <cell r="S274"/>
          <cell r="T274"/>
          <cell r="U274"/>
          <cell r="V274" t="str">
            <v>Federación Nacional De Cafeteros</v>
          </cell>
          <cell r="W274"/>
          <cell r="X274" t="str">
            <v/>
          </cell>
          <cell r="Y274"/>
          <cell r="Z274">
            <v>150000000</v>
          </cell>
          <cell r="AA274"/>
          <cell r="AB274">
            <v>150000000</v>
          </cell>
          <cell r="AC274"/>
          <cell r="AD274">
            <v>150000000</v>
          </cell>
          <cell r="AE274">
            <v>0</v>
          </cell>
          <cell r="AF274"/>
          <cell r="AG274">
            <v>0</v>
          </cell>
          <cell r="AH274">
            <v>150000000</v>
          </cell>
          <cell r="AI274">
            <v>0</v>
          </cell>
          <cell r="AJ274">
            <v>150000000</v>
          </cell>
          <cell r="AK274">
            <v>1</v>
          </cell>
          <cell r="AL274"/>
          <cell r="AM274">
            <v>1</v>
          </cell>
          <cell r="AN274">
            <v>1</v>
          </cell>
          <cell r="AO274">
            <v>0</v>
          </cell>
          <cell r="AP274" t="str">
            <v>Liquidado</v>
          </cell>
          <cell r="AQ274" t="e">
            <v>#REF!</v>
          </cell>
          <cell r="AR274" t="e">
            <v>#N/A</v>
          </cell>
          <cell r="AS274" t="str">
            <v>Entregado el 31 de diciembre de 2011.</v>
          </cell>
          <cell r="AT274" t="str">
            <v>No Aplica</v>
          </cell>
          <cell r="AU274" t="str">
            <v/>
          </cell>
          <cell r="AV274">
            <v>40908</v>
          </cell>
          <cell r="AW274" t="e">
            <v>#REF!</v>
          </cell>
          <cell r="AX274"/>
          <cell r="AY274"/>
          <cell r="AZ274">
            <v>0</v>
          </cell>
          <cell r="BA274" t="str">
            <v>-</v>
          </cell>
          <cell r="BB274" t="str">
            <v/>
          </cell>
          <cell r="BC274"/>
          <cell r="BD274" t="str">
            <v/>
          </cell>
          <cell r="BE274" t="str">
            <v/>
          </cell>
          <cell r="BF274" t="str">
            <v/>
          </cell>
          <cell r="BG274" t="str">
            <v/>
          </cell>
        </row>
        <row r="275">
          <cell r="C275" t="str">
            <v>2010166AS0029-1</v>
          </cell>
          <cell r="D275" t="str">
            <v>Proyectos 2011 - 2020</v>
          </cell>
          <cell r="E275" t="str">
            <v>No Aplica</v>
          </cell>
          <cell r="F275" t="str">
            <v>CERRADO</v>
          </cell>
          <cell r="G275"/>
          <cell r="H275" t="str">
            <v>Antioquia</v>
          </cell>
          <cell r="I275">
            <v>5660</v>
          </cell>
          <cell r="J275">
            <v>6</v>
          </cell>
          <cell r="K275" t="str">
            <v>San Luis</v>
          </cell>
          <cell r="L275" t="str">
            <v>San Luis-Antioquia</v>
          </cell>
          <cell r="M275" t="str">
            <v/>
          </cell>
          <cell r="N275" t="str">
            <v>Otras Fuentes</v>
          </cell>
          <cell r="O275"/>
          <cell r="P275"/>
          <cell r="Q275" t="str">
            <v>Cubierta, Cerramiento Y Construcción De Gradas En La Placa Polideportiva Del Corregimiento El Prodigio, Municipio De San Luis - Antioquia.</v>
          </cell>
          <cell r="R275" t="str">
            <v>Espacio Público, Recreación Y Deporte</v>
          </cell>
          <cell r="S275"/>
          <cell r="T275"/>
          <cell r="U275"/>
          <cell r="V275" t="str">
            <v>Federación Nacional De Cafeteros</v>
          </cell>
          <cell r="W275"/>
          <cell r="X275" t="str">
            <v/>
          </cell>
          <cell r="Y275"/>
          <cell r="Z275">
            <v>402231310</v>
          </cell>
          <cell r="AA275"/>
          <cell r="AB275">
            <v>402231310</v>
          </cell>
          <cell r="AC275"/>
          <cell r="AD275">
            <v>402231310</v>
          </cell>
          <cell r="AE275">
            <v>0</v>
          </cell>
          <cell r="AF275"/>
          <cell r="AG275">
            <v>0</v>
          </cell>
          <cell r="AH275">
            <v>402231310</v>
          </cell>
          <cell r="AI275">
            <v>0</v>
          </cell>
          <cell r="AJ275">
            <v>402231310</v>
          </cell>
          <cell r="AK275">
            <v>1</v>
          </cell>
          <cell r="AL275"/>
          <cell r="AM275">
            <v>1</v>
          </cell>
          <cell r="AN275">
            <v>1</v>
          </cell>
          <cell r="AO275">
            <v>0</v>
          </cell>
          <cell r="AP275" t="str">
            <v>Liquidado</v>
          </cell>
          <cell r="AQ275" t="e">
            <v>#REF!</v>
          </cell>
          <cell r="AR275" t="e">
            <v>#N/A</v>
          </cell>
          <cell r="AS275" t="str">
            <v>Entregado el 31 de diciembre de 2011.</v>
          </cell>
          <cell r="AT275" t="str">
            <v>No Aplica</v>
          </cell>
          <cell r="AU275" t="str">
            <v/>
          </cell>
          <cell r="AV275">
            <v>40908</v>
          </cell>
          <cell r="AW275" t="e">
            <v>#REF!</v>
          </cell>
          <cell r="AX275"/>
          <cell r="AY275"/>
          <cell r="AZ275">
            <v>0</v>
          </cell>
          <cell r="BA275" t="str">
            <v>-</v>
          </cell>
          <cell r="BB275" t="str">
            <v/>
          </cell>
          <cell r="BC275"/>
          <cell r="BD275" t="str">
            <v/>
          </cell>
          <cell r="BE275" t="str">
            <v/>
          </cell>
          <cell r="BF275" t="str">
            <v/>
          </cell>
          <cell r="BG275" t="str">
            <v/>
          </cell>
        </row>
        <row r="276">
          <cell r="C276" t="str">
            <v>2010166AV0028-1</v>
          </cell>
          <cell r="D276" t="str">
            <v>Proyectos 2011 - 2020</v>
          </cell>
          <cell r="E276" t="str">
            <v>No Aplica</v>
          </cell>
          <cell r="F276" t="str">
            <v>CERRADO</v>
          </cell>
          <cell r="G276"/>
          <cell r="H276" t="str">
            <v>Antioquia</v>
          </cell>
          <cell r="I276">
            <v>5660</v>
          </cell>
          <cell r="J276">
            <v>6</v>
          </cell>
          <cell r="K276" t="str">
            <v>San Luis</v>
          </cell>
          <cell r="L276" t="str">
            <v>San Luis-Antioquia</v>
          </cell>
          <cell r="M276" t="str">
            <v/>
          </cell>
          <cell r="N276" t="str">
            <v>Otras Fuentes</v>
          </cell>
          <cell r="O276"/>
          <cell r="P276"/>
          <cell r="Q276" t="str">
            <v>Construcción De Obras De Contensión Y Drenaje En La Vía Prodigio - Los Medios, Municipio De San Luis - Antioquia.</v>
          </cell>
          <cell r="R276" t="str">
            <v>Otros</v>
          </cell>
          <cell r="S276"/>
          <cell r="T276"/>
          <cell r="U276"/>
          <cell r="V276" t="str">
            <v>Federación Nacional De Cafeteros</v>
          </cell>
          <cell r="W276"/>
          <cell r="X276" t="str">
            <v/>
          </cell>
          <cell r="Y276"/>
          <cell r="Z276">
            <v>400000000</v>
          </cell>
          <cell r="AA276"/>
          <cell r="AB276">
            <v>400000000</v>
          </cell>
          <cell r="AC276"/>
          <cell r="AD276">
            <v>400000000</v>
          </cell>
          <cell r="AE276">
            <v>0</v>
          </cell>
          <cell r="AF276"/>
          <cell r="AG276">
            <v>0</v>
          </cell>
          <cell r="AH276">
            <v>400000000</v>
          </cell>
          <cell r="AI276">
            <v>0</v>
          </cell>
          <cell r="AJ276">
            <v>400000000</v>
          </cell>
          <cell r="AK276">
            <v>1</v>
          </cell>
          <cell r="AL276"/>
          <cell r="AM276">
            <v>1</v>
          </cell>
          <cell r="AN276">
            <v>1</v>
          </cell>
          <cell r="AO276">
            <v>0</v>
          </cell>
          <cell r="AP276" t="str">
            <v>Liquidado</v>
          </cell>
          <cell r="AQ276" t="e">
            <v>#REF!</v>
          </cell>
          <cell r="AR276" t="e">
            <v>#N/A</v>
          </cell>
          <cell r="AS276" t="str">
            <v>Entregado el 31 de diciembre de 2011.</v>
          </cell>
          <cell r="AT276" t="str">
            <v>No Aplica</v>
          </cell>
          <cell r="AU276" t="str">
            <v/>
          </cell>
          <cell r="AV276">
            <v>40908</v>
          </cell>
          <cell r="AW276" t="e">
            <v>#REF!</v>
          </cell>
          <cell r="AX276"/>
          <cell r="AY276"/>
          <cell r="AZ276">
            <v>0</v>
          </cell>
          <cell r="BA276" t="str">
            <v>-</v>
          </cell>
          <cell r="BB276" t="str">
            <v/>
          </cell>
          <cell r="BC276"/>
          <cell r="BD276" t="str">
            <v/>
          </cell>
          <cell r="BE276" t="str">
            <v/>
          </cell>
          <cell r="BF276" t="str">
            <v/>
          </cell>
          <cell r="BG276" t="str">
            <v/>
          </cell>
        </row>
        <row r="277">
          <cell r="C277" t="str">
            <v>20160336M5911-1</v>
          </cell>
          <cell r="D277" t="str">
            <v>Proyectos 2011 - 2020</v>
          </cell>
          <cell r="E277" t="str">
            <v>ANTES 2018</v>
          </cell>
          <cell r="F277" t="str">
            <v>VIGENTE</v>
          </cell>
          <cell r="G277"/>
          <cell r="H277" t="str">
            <v>Antioquia</v>
          </cell>
          <cell r="I277">
            <v>5660</v>
          </cell>
          <cell r="J277">
            <v>6</v>
          </cell>
          <cell r="K277" t="str">
            <v>San Luis</v>
          </cell>
          <cell r="L277" t="str">
            <v>San Luis-Antioquia</v>
          </cell>
          <cell r="M277">
            <v>336</v>
          </cell>
          <cell r="N277" t="str">
            <v>DPS 2016</v>
          </cell>
          <cell r="O277"/>
          <cell r="P277"/>
          <cell r="Q277" t="str">
            <v>Mejoramiento De Condiciones De Habitabilidad</v>
          </cell>
          <cell r="R277" t="str">
            <v>Mejoramiento Condiciones de Habitabilidad</v>
          </cell>
          <cell r="S277"/>
          <cell r="T277"/>
          <cell r="U277"/>
          <cell r="V277" t="str">
            <v>Municipio</v>
          </cell>
          <cell r="W277" t="str">
            <v>Urbano y Rural</v>
          </cell>
          <cell r="X277" t="str">
            <v/>
          </cell>
          <cell r="Y277"/>
          <cell r="Z277">
            <v>847457627</v>
          </cell>
          <cell r="AA277"/>
          <cell r="AB277">
            <v>847457627</v>
          </cell>
          <cell r="AC277"/>
          <cell r="AD277">
            <v>847457627</v>
          </cell>
          <cell r="AE277">
            <v>84745762.700000003</v>
          </cell>
          <cell r="AF277"/>
          <cell r="AG277">
            <v>84745762.700000003</v>
          </cell>
          <cell r="AH277">
            <v>932203389.70000005</v>
          </cell>
          <cell r="AI277">
            <v>0</v>
          </cell>
          <cell r="AJ277">
            <v>932203389.70000005</v>
          </cell>
          <cell r="AK277">
            <v>1</v>
          </cell>
          <cell r="AL277"/>
          <cell r="AM277">
            <v>1</v>
          </cell>
          <cell r="AN277">
            <v>1</v>
          </cell>
          <cell r="AO277">
            <v>0</v>
          </cell>
          <cell r="AP277" t="str">
            <v>Entregado A Municipio</v>
          </cell>
          <cell r="AQ277" t="e">
            <v>#REF!</v>
          </cell>
          <cell r="AR277" t="str">
            <v>TERMINADO</v>
          </cell>
          <cell r="AS277" t="str">
            <v>Proyecto terminado el 28/05/2021 en su plazo contractual.
El 30/07/2021  se realizó  la Auditoría Visible 3 AV3, y se entregaron los mejoramientos al municipio y sus beneficiarios.
El 24/01/2022 el apoyo técnico reiteró a la interventoría, los pendientes por subsanar del informe final de interventoría, el informe es subsanado y el 1/02/2022 se traslada al apoyo social para la revisión de este componente.
El 9/02/2022 el apoyo social remite las observaciones del informe, las cuales son trasladadas a la interventoría para subsanación.  El 14/02/2022 se reitera a la interventoría la solicitud de subsanación.</v>
          </cell>
          <cell r="AT277">
            <v>43612</v>
          </cell>
          <cell r="AU277">
            <v>44102</v>
          </cell>
          <cell r="AV277">
            <v>44344</v>
          </cell>
          <cell r="AW277" t="e">
            <v>#REF!</v>
          </cell>
          <cell r="AX277"/>
          <cell r="AY277"/>
          <cell r="AZ277">
            <v>0</v>
          </cell>
          <cell r="BA277" t="str">
            <v>-</v>
          </cell>
          <cell r="BB277" t="str">
            <v>61  Viviendas</v>
          </cell>
          <cell r="BC277"/>
          <cell r="BD277">
            <v>44363</v>
          </cell>
          <cell r="BE277">
            <v>44363</v>
          </cell>
          <cell r="BF277">
            <v>44407</v>
          </cell>
          <cell r="BG277">
            <v>219.6</v>
          </cell>
        </row>
        <row r="278">
          <cell r="C278" t="str">
            <v>E-2020-2203-261290</v>
          </cell>
          <cell r="D278" t="str">
            <v>CV 001-2020</v>
          </cell>
          <cell r="E278" t="str">
            <v>2018-2022</v>
          </cell>
          <cell r="F278" t="str">
            <v>VIGENTE</v>
          </cell>
          <cell r="G278"/>
          <cell r="H278" t="str">
            <v>Antioquia</v>
          </cell>
          <cell r="I278"/>
          <cell r="J278"/>
          <cell r="K278" t="str">
            <v>San Luis</v>
          </cell>
          <cell r="L278" t="str">
            <v>San Luis-Antioquia</v>
          </cell>
          <cell r="M278" t="str">
            <v>671 FIP 2021</v>
          </cell>
          <cell r="N278" t="str">
            <v>DPS 2021</v>
          </cell>
          <cell r="O278">
            <v>44512</v>
          </cell>
          <cell r="P278">
            <v>44773</v>
          </cell>
          <cell r="Q278" t="str">
            <v>Mejoramiento De Vía Terciaria En Las Veredas Buenos Aires Y Sopetran Del Municipio De San Luis - Antioquía</v>
          </cell>
          <cell r="R278" t="str">
            <v>Vias y Transporte</v>
          </cell>
          <cell r="S278" t="str">
            <v>Vias Rurales</v>
          </cell>
          <cell r="T278"/>
          <cell r="U278">
            <v>1</v>
          </cell>
          <cell r="V278"/>
          <cell r="W278"/>
          <cell r="X278"/>
          <cell r="Y278"/>
          <cell r="Z278">
            <v>2338054118</v>
          </cell>
          <cell r="AA278"/>
          <cell r="AB278">
            <v>2338054118</v>
          </cell>
          <cell r="AC278">
            <v>0</v>
          </cell>
          <cell r="AD278">
            <v>2338054118</v>
          </cell>
          <cell r="AE278"/>
          <cell r="AF278"/>
          <cell r="AG278">
            <v>0</v>
          </cell>
          <cell r="AH278">
            <v>2338054118</v>
          </cell>
          <cell r="AI278">
            <v>0</v>
          </cell>
          <cell r="AJ278">
            <v>2338054118</v>
          </cell>
          <cell r="AK278"/>
          <cell r="AL278"/>
          <cell r="AM278">
            <v>1.2699999999999999E-2</v>
          </cell>
          <cell r="AN278">
            <v>0.02</v>
          </cell>
          <cell r="AO278">
            <v>7.3000000000000009E-3</v>
          </cell>
          <cell r="AP278" t="str">
            <v>En Ejecución</v>
          </cell>
          <cell r="AQ278" t="e">
            <v>#REF!</v>
          </cell>
          <cell r="AR278" t="e">
            <v>#N/A</v>
          </cell>
          <cell r="AS278" t="str">
            <v>-</v>
          </cell>
          <cell r="AT278"/>
          <cell r="AU278">
            <v>44719</v>
          </cell>
          <cell r="AV278" t="str">
            <v>-</v>
          </cell>
          <cell r="AW278" t="e">
            <v>#REF!</v>
          </cell>
          <cell r="AX278">
            <v>9</v>
          </cell>
          <cell r="AY278"/>
          <cell r="AZ278">
            <v>9</v>
          </cell>
          <cell r="BA278"/>
          <cell r="BB278" t="str">
            <v>1860 ML</v>
          </cell>
          <cell r="BC278"/>
          <cell r="BD278" t="str">
            <v>-</v>
          </cell>
          <cell r="BE278" t="str">
            <v>-</v>
          </cell>
          <cell r="BF278" t="str">
            <v>-</v>
          </cell>
          <cell r="BG278"/>
        </row>
        <row r="279">
          <cell r="C279" t="str">
            <v>20090063S00069-1</v>
          </cell>
          <cell r="D279" t="str">
            <v>Proyectos 2011 - 2020</v>
          </cell>
          <cell r="E279" t="str">
            <v>No Aplica</v>
          </cell>
          <cell r="F279" t="str">
            <v>CERRADO</v>
          </cell>
          <cell r="G279"/>
          <cell r="H279" t="str">
            <v>Antioquia</v>
          </cell>
          <cell r="I279">
            <v>5664</v>
          </cell>
          <cell r="J279">
            <v>6</v>
          </cell>
          <cell r="K279" t="str">
            <v>San Pedro De Los Milagros</v>
          </cell>
          <cell r="L279" t="str">
            <v>San Pedro De Los Milagros-Antioquia</v>
          </cell>
          <cell r="M279" t="str">
            <v/>
          </cell>
          <cell r="N279" t="str">
            <v>Infraestructura</v>
          </cell>
          <cell r="O279"/>
          <cell r="P279"/>
          <cell r="Q279" t="str">
            <v>Ampliaciòn Y Adecuaciòn De La Planta Fisica De La Escuela Urbana Padre Roberto Arroyave Vélez En El Área Urbana Del Municipio De San Pedro Los Milagro  Y Ampliaciòn De La Escuela Rural El Tambo En El Corregimiento El Tambo De San Pedro De Los Milagros - Antioquia</v>
          </cell>
          <cell r="R279" t="str">
            <v>Social Comunitario</v>
          </cell>
          <cell r="S279"/>
          <cell r="T279"/>
          <cell r="U279"/>
          <cell r="V279" t="str">
            <v>Municipio</v>
          </cell>
          <cell r="W279"/>
          <cell r="X279" t="str">
            <v/>
          </cell>
          <cell r="Y279"/>
          <cell r="Z279">
            <v>1650000000</v>
          </cell>
          <cell r="AA279"/>
          <cell r="AB279">
            <v>1650000000</v>
          </cell>
          <cell r="AC279"/>
          <cell r="AD279">
            <v>1650000000</v>
          </cell>
          <cell r="AE279">
            <v>0</v>
          </cell>
          <cell r="AF279"/>
          <cell r="AG279">
            <v>0</v>
          </cell>
          <cell r="AH279">
            <v>1650000000</v>
          </cell>
          <cell r="AI279">
            <v>0</v>
          </cell>
          <cell r="AJ279">
            <v>1650000000</v>
          </cell>
          <cell r="AK279">
            <v>1</v>
          </cell>
          <cell r="AL279"/>
          <cell r="AM279">
            <v>1</v>
          </cell>
          <cell r="AN279">
            <v>1</v>
          </cell>
          <cell r="AO279">
            <v>0</v>
          </cell>
          <cell r="AP279" t="str">
            <v>Liquidado</v>
          </cell>
          <cell r="AQ279" t="e">
            <v>#REF!</v>
          </cell>
          <cell r="AR279" t="e">
            <v>#N/A</v>
          </cell>
          <cell r="AS279" t="str">
            <v>Entregado en 2011.</v>
          </cell>
          <cell r="AT279" t="str">
            <v>No Aplica</v>
          </cell>
          <cell r="AU279" t="str">
            <v/>
          </cell>
          <cell r="AV279">
            <v>40663</v>
          </cell>
          <cell r="AW279" t="e">
            <v>#REF!</v>
          </cell>
          <cell r="AX279"/>
          <cell r="AY279"/>
          <cell r="AZ279">
            <v>0</v>
          </cell>
          <cell r="BA279" t="str">
            <v>-</v>
          </cell>
          <cell r="BB279" t="str">
            <v/>
          </cell>
          <cell r="BC279"/>
          <cell r="BD279" t="str">
            <v/>
          </cell>
          <cell r="BE279" t="str">
            <v/>
          </cell>
          <cell r="BF279" t="str">
            <v/>
          </cell>
          <cell r="BG279" t="str">
            <v/>
          </cell>
        </row>
        <row r="280">
          <cell r="C280" t="str">
            <v>20110037M00072-1</v>
          </cell>
          <cell r="D280" t="str">
            <v>Proyectos 2011 - 2020</v>
          </cell>
          <cell r="E280" t="str">
            <v>No Aplica</v>
          </cell>
          <cell r="F280" t="str">
            <v>CERRADO</v>
          </cell>
          <cell r="G280"/>
          <cell r="H280" t="str">
            <v>Antioquia</v>
          </cell>
          <cell r="I280">
            <v>5665</v>
          </cell>
          <cell r="J280">
            <v>6</v>
          </cell>
          <cell r="K280" t="str">
            <v>San Pedro De Uraba</v>
          </cell>
          <cell r="L280" t="str">
            <v>San Pedro De Uraba-Antioquia</v>
          </cell>
          <cell r="M280" t="str">
            <v/>
          </cell>
          <cell r="N280" t="str">
            <v>Infraestructura</v>
          </cell>
          <cell r="O280"/>
          <cell r="P280"/>
          <cell r="Q280" t="str">
            <v>Mejoramiento De Condiciones De Habitabilidad</v>
          </cell>
          <cell r="R280" t="str">
            <v>Mejoramiento Condiciones de Habitabilidad</v>
          </cell>
          <cell r="S280"/>
          <cell r="T280"/>
          <cell r="U280"/>
          <cell r="V280" t="str">
            <v>Gestión Energetica S.A. - Gensa S.A. E.S.P.</v>
          </cell>
          <cell r="W280"/>
          <cell r="X280" t="str">
            <v/>
          </cell>
          <cell r="Y280"/>
          <cell r="Z280">
            <v>30000000</v>
          </cell>
          <cell r="AA280"/>
          <cell r="AB280">
            <v>30000000</v>
          </cell>
          <cell r="AC280"/>
          <cell r="AD280">
            <v>30000000</v>
          </cell>
          <cell r="AE280">
            <v>0</v>
          </cell>
          <cell r="AF280"/>
          <cell r="AG280">
            <v>0</v>
          </cell>
          <cell r="AH280">
            <v>30000000</v>
          </cell>
          <cell r="AI280">
            <v>0</v>
          </cell>
          <cell r="AJ280">
            <v>30000000</v>
          </cell>
          <cell r="AK280">
            <v>1</v>
          </cell>
          <cell r="AL280"/>
          <cell r="AM280">
            <v>1</v>
          </cell>
          <cell r="AN280">
            <v>1</v>
          </cell>
          <cell r="AO280">
            <v>0</v>
          </cell>
          <cell r="AP280" t="str">
            <v>Liquidado</v>
          </cell>
          <cell r="AQ280" t="e">
            <v>#REF!</v>
          </cell>
          <cell r="AR280" t="e">
            <v>#N/A</v>
          </cell>
          <cell r="AS280" t="str">
            <v>Numero de MCH: 250
Entregado en 2012.</v>
          </cell>
          <cell r="AT280"/>
          <cell r="AU280" t="str">
            <v/>
          </cell>
          <cell r="AV280">
            <v>41258</v>
          </cell>
          <cell r="AW280" t="e">
            <v>#REF!</v>
          </cell>
          <cell r="AX280"/>
          <cell r="AY280"/>
          <cell r="AZ280">
            <v>0</v>
          </cell>
          <cell r="BA280" t="str">
            <v>-</v>
          </cell>
          <cell r="BB280" t="str">
            <v>250  Viviendas</v>
          </cell>
          <cell r="BC280"/>
          <cell r="BD280" t="str">
            <v/>
          </cell>
          <cell r="BE280" t="str">
            <v/>
          </cell>
          <cell r="BF280" t="str">
            <v/>
          </cell>
          <cell r="BG280">
            <v>1000</v>
          </cell>
        </row>
        <row r="281">
          <cell r="C281" t="str">
            <v>20110037V00070-1</v>
          </cell>
          <cell r="D281" t="str">
            <v>Proyectos 2011 - 2020</v>
          </cell>
          <cell r="E281" t="str">
            <v>No Aplica</v>
          </cell>
          <cell r="F281" t="str">
            <v>CERRADO</v>
          </cell>
          <cell r="G281"/>
          <cell r="H281" t="str">
            <v>Antioquia</v>
          </cell>
          <cell r="I281">
            <v>5665</v>
          </cell>
          <cell r="J281">
            <v>6</v>
          </cell>
          <cell r="K281" t="str">
            <v>San Pedro De Uraba</v>
          </cell>
          <cell r="L281" t="str">
            <v>San Pedro De Uraba-Antioquia</v>
          </cell>
          <cell r="M281" t="str">
            <v/>
          </cell>
          <cell r="N281" t="str">
            <v>Infraestructura</v>
          </cell>
          <cell r="O281"/>
          <cell r="P281"/>
          <cell r="Q281" t="str">
            <v>Mejoramiento De Tramos De Vias Terciarias En El Municipio De San Pedro De Urabá - Antioquia.</v>
          </cell>
          <cell r="R281" t="str">
            <v>Vías Red Terciaria</v>
          </cell>
          <cell r="S281"/>
          <cell r="T281"/>
          <cell r="U281"/>
          <cell r="V281" t="str">
            <v>Gestión Energetica S.A. - Gensa S.A. E.S.P.</v>
          </cell>
          <cell r="W281"/>
          <cell r="X281" t="str">
            <v/>
          </cell>
          <cell r="Y281"/>
          <cell r="Z281">
            <v>725000000</v>
          </cell>
          <cell r="AA281"/>
          <cell r="AB281">
            <v>725000000</v>
          </cell>
          <cell r="AC281"/>
          <cell r="AD281">
            <v>725000000</v>
          </cell>
          <cell r="AE281">
            <v>0</v>
          </cell>
          <cell r="AF281"/>
          <cell r="AG281">
            <v>0</v>
          </cell>
          <cell r="AH281">
            <v>725000000</v>
          </cell>
          <cell r="AI281">
            <v>0</v>
          </cell>
          <cell r="AJ281">
            <v>725000000</v>
          </cell>
          <cell r="AK281">
            <v>1</v>
          </cell>
          <cell r="AL281"/>
          <cell r="AM281">
            <v>1</v>
          </cell>
          <cell r="AN281">
            <v>1</v>
          </cell>
          <cell r="AO281">
            <v>0</v>
          </cell>
          <cell r="AP281" t="str">
            <v>Liquidado</v>
          </cell>
          <cell r="AQ281" t="e">
            <v>#REF!</v>
          </cell>
          <cell r="AR281" t="e">
            <v>#N/A</v>
          </cell>
          <cell r="AS281" t="str">
            <v>Entregado en 2012.</v>
          </cell>
          <cell r="AT281" t="str">
            <v>No Aplica</v>
          </cell>
          <cell r="AU281" t="str">
            <v/>
          </cell>
          <cell r="AV281">
            <v>41211</v>
          </cell>
          <cell r="AW281" t="e">
            <v>#REF!</v>
          </cell>
          <cell r="AX281"/>
          <cell r="AY281"/>
          <cell r="AZ281">
            <v>0</v>
          </cell>
          <cell r="BA281" t="str">
            <v>-</v>
          </cell>
          <cell r="BB281" t="str">
            <v/>
          </cell>
          <cell r="BC281"/>
          <cell r="BD281" t="str">
            <v/>
          </cell>
          <cell r="BE281" t="str">
            <v/>
          </cell>
          <cell r="BF281" t="str">
            <v/>
          </cell>
          <cell r="BG281" t="str">
            <v/>
          </cell>
        </row>
        <row r="282">
          <cell r="C282" t="str">
            <v>20140148V0016-1</v>
          </cell>
          <cell r="D282" t="str">
            <v>Proyectos 2011 - 2020</v>
          </cell>
          <cell r="E282" t="str">
            <v>No Aplica</v>
          </cell>
          <cell r="F282" t="str">
            <v>CERRADO</v>
          </cell>
          <cell r="G282"/>
          <cell r="H282" t="str">
            <v>Antioquia</v>
          </cell>
          <cell r="I282">
            <v>5665</v>
          </cell>
          <cell r="J282">
            <v>6</v>
          </cell>
          <cell r="K282" t="str">
            <v>San Pedro De Uraba</v>
          </cell>
          <cell r="L282" t="str">
            <v>San Pedro De Uraba-Antioquia</v>
          </cell>
          <cell r="M282">
            <v>148</v>
          </cell>
          <cell r="N282" t="str">
            <v>DPS 2014</v>
          </cell>
          <cell r="O282"/>
          <cell r="P282"/>
          <cell r="Q282" t="str">
            <v>Construcción De Pavimento En Concreto Rígido, Sistema De Aguas Lluvias, Andenes Peatonales, Señalización Y Silvicultura Urbana Para Mejorar La Movilidad En El Municipio De San Pedro De Urabá - Antioquia</v>
          </cell>
          <cell r="R282" t="str">
            <v>Vías Urbanas</v>
          </cell>
          <cell r="S282"/>
          <cell r="T282"/>
          <cell r="U282"/>
          <cell r="V282" t="str">
            <v>Municipio</v>
          </cell>
          <cell r="W282"/>
          <cell r="X282" t="str">
            <v>BARRIOS: PUEBLO NUEVO, MONTERREY, BRISAS DE URABÁ, CENTRO</v>
          </cell>
          <cell r="Y282"/>
          <cell r="Z282">
            <v>2803738318</v>
          </cell>
          <cell r="AA282"/>
          <cell r="AB282">
            <v>2803738318</v>
          </cell>
          <cell r="AC282"/>
          <cell r="AD282">
            <v>2803738318</v>
          </cell>
          <cell r="AE282">
            <v>280373832</v>
          </cell>
          <cell r="AF282"/>
          <cell r="AG282">
            <v>280373832</v>
          </cell>
          <cell r="AH282">
            <v>3084112150</v>
          </cell>
          <cell r="AI282">
            <v>0</v>
          </cell>
          <cell r="AJ282">
            <v>3084112150</v>
          </cell>
          <cell r="AK282">
            <v>0.99950000000000006</v>
          </cell>
          <cell r="AL282"/>
          <cell r="AM282">
            <v>1</v>
          </cell>
          <cell r="AN282">
            <v>1</v>
          </cell>
          <cell r="AO282">
            <v>0</v>
          </cell>
          <cell r="AP282" t="str">
            <v>En Liquidación</v>
          </cell>
          <cell r="AQ282" t="e">
            <v>#REF!</v>
          </cell>
          <cell r="AR282" t="e">
            <v>#N/A</v>
          </cell>
          <cell r="AS282" t="str">
            <v xml:space="preserve">
proyecto entregado en AV3 el día 21 de febrero de 2017.
PENDIENTES Y/O DIFICULTADES: 
El Convenio se encuentra en proceso de liquidación.
</v>
          </cell>
          <cell r="AT282" t="str">
            <v>No Aplica</v>
          </cell>
          <cell r="AU282">
            <v>42444</v>
          </cell>
          <cell r="AV282">
            <v>42715</v>
          </cell>
          <cell r="AW282" t="e">
            <v>#REF!</v>
          </cell>
          <cell r="AX282"/>
          <cell r="AY282"/>
          <cell r="AZ282">
            <v>0</v>
          </cell>
          <cell r="BA282" t="str">
            <v>-</v>
          </cell>
          <cell r="BB282" t="str">
            <v>1,087 Km</v>
          </cell>
          <cell r="BC282"/>
          <cell r="BD282">
            <v>42508</v>
          </cell>
          <cell r="BE282">
            <v>42620</v>
          </cell>
          <cell r="BF282">
            <v>42787</v>
          </cell>
          <cell r="BG282">
            <v>2375</v>
          </cell>
        </row>
        <row r="283">
          <cell r="C283" t="str">
            <v>20150386M3169-1</v>
          </cell>
          <cell r="D283" t="str">
            <v>Proyectos 2011 - 2020</v>
          </cell>
          <cell r="E283" t="str">
            <v>ANTES 2018</v>
          </cell>
          <cell r="F283" t="str">
            <v>VIGENTE</v>
          </cell>
          <cell r="G283"/>
          <cell r="H283" t="str">
            <v>Antioquia</v>
          </cell>
          <cell r="I283">
            <v>5665</v>
          </cell>
          <cell r="J283">
            <v>6</v>
          </cell>
          <cell r="K283" t="str">
            <v>San Pedro De Uraba</v>
          </cell>
          <cell r="L283" t="str">
            <v>San Pedro De Uraba-Antioquia</v>
          </cell>
          <cell r="M283">
            <v>386</v>
          </cell>
          <cell r="N283" t="str">
            <v>DPS 2015</v>
          </cell>
          <cell r="O283"/>
          <cell r="P283"/>
          <cell r="Q283" t="str">
            <v>Mejoramiento De Condiciones De Habitabilidad Municipio De San Pedro De Urabá - Antioquia</v>
          </cell>
          <cell r="R283" t="str">
            <v>Mejoramiento Condiciones de Habitabilidad</v>
          </cell>
          <cell r="S283"/>
          <cell r="T283"/>
          <cell r="U283"/>
          <cell r="V283" t="str">
            <v>Municipio</v>
          </cell>
          <cell r="W283" t="str">
            <v>Urbano y Rural</v>
          </cell>
          <cell r="X283" t="str">
            <v/>
          </cell>
          <cell r="Y283"/>
          <cell r="Z283">
            <v>446428572</v>
          </cell>
          <cell r="AA283"/>
          <cell r="AB283">
            <v>446428572</v>
          </cell>
          <cell r="AC283"/>
          <cell r="AD283">
            <v>446428572</v>
          </cell>
          <cell r="AE283">
            <v>80357142.959999993</v>
          </cell>
          <cell r="AF283"/>
          <cell r="AG283">
            <v>80357142.959999993</v>
          </cell>
          <cell r="AH283">
            <v>526785714.95999998</v>
          </cell>
          <cell r="AI283">
            <v>0</v>
          </cell>
          <cell r="AJ283">
            <v>526785714.95999998</v>
          </cell>
          <cell r="AK283">
            <v>1</v>
          </cell>
          <cell r="AL283"/>
          <cell r="AM283">
            <v>1</v>
          </cell>
          <cell r="AN283">
            <v>1</v>
          </cell>
          <cell r="AO283">
            <v>0</v>
          </cell>
          <cell r="AP283" t="str">
            <v>Entregado A Municipio</v>
          </cell>
          <cell r="AQ283" t="e">
            <v>#REF!</v>
          </cell>
          <cell r="AR283" t="str">
            <v>TERMINADO</v>
          </cell>
          <cell r="AS283" t="str">
            <v>Proyecto terminado el 30-10-2020
Av3 realizada el 11-11-2020</v>
          </cell>
          <cell r="AT283">
            <v>43627</v>
          </cell>
          <cell r="AU283"/>
          <cell r="AV283">
            <v>44134</v>
          </cell>
          <cell r="AW283" t="e">
            <v>#REF!</v>
          </cell>
          <cell r="AX283"/>
          <cell r="AY283"/>
          <cell r="AZ283">
            <v>0</v>
          </cell>
          <cell r="BA283" t="str">
            <v>-</v>
          </cell>
          <cell r="BB283" t="str">
            <v>45  Viviendas</v>
          </cell>
          <cell r="BC283"/>
          <cell r="BD283">
            <v>43699</v>
          </cell>
          <cell r="BE283">
            <v>44146</v>
          </cell>
          <cell r="BF283">
            <v>44146</v>
          </cell>
          <cell r="BG283">
            <v>162</v>
          </cell>
        </row>
        <row r="284">
          <cell r="C284" t="str">
            <v>2010166AA0030-1</v>
          </cell>
          <cell r="D284" t="str">
            <v>Proyectos 2011 - 2020</v>
          </cell>
          <cell r="E284" t="str">
            <v>No Aplica</v>
          </cell>
          <cell r="F284" t="str">
            <v>CERRADO</v>
          </cell>
          <cell r="G284"/>
          <cell r="H284" t="str">
            <v>Antioquia</v>
          </cell>
          <cell r="I284">
            <v>5667</v>
          </cell>
          <cell r="J284">
            <v>6</v>
          </cell>
          <cell r="K284" t="str">
            <v>San Rafael</v>
          </cell>
          <cell r="L284" t="str">
            <v>San Rafael-Antioquia</v>
          </cell>
          <cell r="M284" t="str">
            <v/>
          </cell>
          <cell r="N284" t="str">
            <v>Otras Fuentes</v>
          </cell>
          <cell r="O284"/>
          <cell r="P284"/>
          <cell r="Q284" t="str">
            <v>Construcción De Sistemas De Disposición Y Tratamiento De Aguas Residuales Domésticas Para Beneficio De Población En Proceso De Retorno Del Municipio De San Rafael  - Antioquia.</v>
          </cell>
          <cell r="R284" t="str">
            <v>Agua Potable Y Saneamiento Básico</v>
          </cell>
          <cell r="S284"/>
          <cell r="T284"/>
          <cell r="U284"/>
          <cell r="V284" t="str">
            <v>Federación Nacional De Cafeteros</v>
          </cell>
          <cell r="W284"/>
          <cell r="X284" t="str">
            <v/>
          </cell>
          <cell r="Y284"/>
          <cell r="Z284">
            <v>254000000</v>
          </cell>
          <cell r="AA284"/>
          <cell r="AB284">
            <v>254000000</v>
          </cell>
          <cell r="AC284"/>
          <cell r="AD284">
            <v>254000000</v>
          </cell>
          <cell r="AE284">
            <v>0</v>
          </cell>
          <cell r="AF284"/>
          <cell r="AG284">
            <v>0</v>
          </cell>
          <cell r="AH284">
            <v>254000000</v>
          </cell>
          <cell r="AI284">
            <v>0</v>
          </cell>
          <cell r="AJ284">
            <v>254000000</v>
          </cell>
          <cell r="AK284">
            <v>1</v>
          </cell>
          <cell r="AL284"/>
          <cell r="AM284">
            <v>1</v>
          </cell>
          <cell r="AN284">
            <v>1</v>
          </cell>
          <cell r="AO284">
            <v>0</v>
          </cell>
          <cell r="AP284" t="str">
            <v>Liquidado</v>
          </cell>
          <cell r="AQ284" t="e">
            <v>#REF!</v>
          </cell>
          <cell r="AR284" t="e">
            <v>#N/A</v>
          </cell>
          <cell r="AS284" t="str">
            <v>Entregado en 2011.</v>
          </cell>
          <cell r="AT284" t="str">
            <v>No Aplica</v>
          </cell>
          <cell r="AU284" t="str">
            <v/>
          </cell>
          <cell r="AV284">
            <v>40908</v>
          </cell>
          <cell r="AW284" t="e">
            <v>#REF!</v>
          </cell>
          <cell r="AX284"/>
          <cell r="AY284"/>
          <cell r="AZ284">
            <v>0</v>
          </cell>
          <cell r="BA284" t="str">
            <v>-</v>
          </cell>
          <cell r="BB284" t="str">
            <v/>
          </cell>
          <cell r="BC284"/>
          <cell r="BD284" t="str">
            <v/>
          </cell>
          <cell r="BE284" t="str">
            <v/>
          </cell>
          <cell r="BF284" t="str">
            <v/>
          </cell>
          <cell r="BG284" t="str">
            <v/>
          </cell>
        </row>
        <row r="285">
          <cell r="C285" t="str">
            <v>2010166AV0031-1</v>
          </cell>
          <cell r="D285" t="str">
            <v>Proyectos 2011 - 2020</v>
          </cell>
          <cell r="E285" t="str">
            <v>No Aplica</v>
          </cell>
          <cell r="F285" t="str">
            <v>CERRADO</v>
          </cell>
          <cell r="G285"/>
          <cell r="H285" t="str">
            <v>Antioquia</v>
          </cell>
          <cell r="I285">
            <v>5667</v>
          </cell>
          <cell r="J285">
            <v>6</v>
          </cell>
          <cell r="K285" t="str">
            <v>San Rafael</v>
          </cell>
          <cell r="L285" t="str">
            <v>San Rafael-Antioquia</v>
          </cell>
          <cell r="M285" t="str">
            <v/>
          </cell>
          <cell r="N285" t="str">
            <v>Otras Fuentes</v>
          </cell>
          <cell r="O285"/>
          <cell r="P285"/>
          <cell r="Q285" t="str">
            <v>Mantenimiento De Vias Terciarias Vias La Granja - La Dorada - Santacruz - San Lorenzo - San Julian - La Florida - El Golgota En El Municipio De San Rafael - Antioquia.</v>
          </cell>
          <cell r="R285" t="str">
            <v>Vías Red Terciaria</v>
          </cell>
          <cell r="S285"/>
          <cell r="T285"/>
          <cell r="U285"/>
          <cell r="V285" t="str">
            <v>Federación Nacional De Cafeteros</v>
          </cell>
          <cell r="W285"/>
          <cell r="X285" t="str">
            <v/>
          </cell>
          <cell r="Y285"/>
          <cell r="Z285">
            <v>476631430</v>
          </cell>
          <cell r="AA285"/>
          <cell r="AB285">
            <v>476631430</v>
          </cell>
          <cell r="AC285"/>
          <cell r="AD285">
            <v>476631430</v>
          </cell>
          <cell r="AE285">
            <v>0</v>
          </cell>
          <cell r="AF285"/>
          <cell r="AG285">
            <v>0</v>
          </cell>
          <cell r="AH285">
            <v>476631430</v>
          </cell>
          <cell r="AI285">
            <v>0</v>
          </cell>
          <cell r="AJ285">
            <v>476631430</v>
          </cell>
          <cell r="AK285">
            <v>1</v>
          </cell>
          <cell r="AL285"/>
          <cell r="AM285">
            <v>1</v>
          </cell>
          <cell r="AN285">
            <v>1</v>
          </cell>
          <cell r="AO285">
            <v>0</v>
          </cell>
          <cell r="AP285" t="str">
            <v>Liquidado</v>
          </cell>
          <cell r="AQ285" t="e">
            <v>#REF!</v>
          </cell>
          <cell r="AR285" t="e">
            <v>#N/A</v>
          </cell>
          <cell r="AS285" t="str">
            <v>Entregado en 2011.</v>
          </cell>
          <cell r="AT285" t="str">
            <v>No Aplica</v>
          </cell>
          <cell r="AU285" t="str">
            <v/>
          </cell>
          <cell r="AV285">
            <v>40908</v>
          </cell>
          <cell r="AW285" t="e">
            <v>#REF!</v>
          </cell>
          <cell r="AX285"/>
          <cell r="AY285"/>
          <cell r="AZ285">
            <v>0</v>
          </cell>
          <cell r="BA285" t="str">
            <v>-</v>
          </cell>
          <cell r="BB285" t="str">
            <v/>
          </cell>
          <cell r="BC285"/>
          <cell r="BD285" t="str">
            <v/>
          </cell>
          <cell r="BE285" t="str">
            <v/>
          </cell>
          <cell r="BF285" t="str">
            <v/>
          </cell>
          <cell r="BG285" t="str">
            <v/>
          </cell>
        </row>
        <row r="286">
          <cell r="C286" t="str">
            <v>20120040A0096-1</v>
          </cell>
          <cell r="D286" t="str">
            <v>Proyectos 2011 - 2020</v>
          </cell>
          <cell r="E286" t="str">
            <v>No Aplica</v>
          </cell>
          <cell r="F286" t="str">
            <v>CERRADO</v>
          </cell>
          <cell r="G286" t="str">
            <v>B96</v>
          </cell>
          <cell r="H286" t="str">
            <v>Antioquia</v>
          </cell>
          <cell r="I286">
            <v>5667</v>
          </cell>
          <cell r="J286">
            <v>6</v>
          </cell>
          <cell r="K286" t="str">
            <v>San Rafael</v>
          </cell>
          <cell r="L286" t="str">
            <v>San Rafael-Antioquia</v>
          </cell>
          <cell r="M286">
            <v>40</v>
          </cell>
          <cell r="N286" t="str">
            <v>Fonade 2</v>
          </cell>
          <cell r="O286"/>
          <cell r="P286"/>
          <cell r="Q286" t="str">
            <v>Construcción Primera Etapa Del Plan Maestro De Acueducto Y Alcantarillado En El Municipio De San Rafael – Departamento De Antioquia</v>
          </cell>
          <cell r="R286" t="str">
            <v>Agua Potable Y Saneamiento Básico</v>
          </cell>
          <cell r="S286"/>
          <cell r="T286"/>
          <cell r="U286"/>
          <cell r="V286" t="str">
            <v>Municipio</v>
          </cell>
          <cell r="W286"/>
          <cell r="X286" t="str">
            <v/>
          </cell>
          <cell r="Y286"/>
          <cell r="Z286">
            <v>5000000000</v>
          </cell>
          <cell r="AA286"/>
          <cell r="AB286">
            <v>5000000000</v>
          </cell>
          <cell r="AC286"/>
          <cell r="AD286">
            <v>5000000000</v>
          </cell>
          <cell r="AE286">
            <v>0</v>
          </cell>
          <cell r="AF286"/>
          <cell r="AG286">
            <v>0</v>
          </cell>
          <cell r="AH286">
            <v>5000000000</v>
          </cell>
          <cell r="AI286">
            <v>0</v>
          </cell>
          <cell r="AJ286">
            <v>5000000000</v>
          </cell>
          <cell r="AK286">
            <v>0.9</v>
          </cell>
          <cell r="AL286"/>
          <cell r="AM286">
            <v>1</v>
          </cell>
          <cell r="AN286">
            <v>1</v>
          </cell>
          <cell r="AO286">
            <v>0</v>
          </cell>
          <cell r="AP286" t="str">
            <v>Liquidado</v>
          </cell>
          <cell r="AQ286" t="e">
            <v>#REF!</v>
          </cell>
          <cell r="AR286" t="e">
            <v>#N/A</v>
          </cell>
          <cell r="AS286" t="str">
            <v xml:space="preserve">PROYECTO LIQUIDADO
Acta de liquidación del 29/09/2021
</v>
          </cell>
          <cell r="AT286" t="str">
            <v>No Aplica</v>
          </cell>
          <cell r="AU286">
            <v>41961</v>
          </cell>
          <cell r="AV286">
            <v>42325</v>
          </cell>
          <cell r="AW286" t="e">
            <v>#REF!</v>
          </cell>
          <cell r="AX286"/>
          <cell r="AY286"/>
          <cell r="AZ286">
            <v>0</v>
          </cell>
          <cell r="BA286" t="str">
            <v>-</v>
          </cell>
          <cell r="BB286" t="str">
            <v/>
          </cell>
          <cell r="BC286"/>
          <cell r="BD286">
            <v>41991</v>
          </cell>
          <cell r="BE286">
            <v>42269</v>
          </cell>
          <cell r="BF286">
            <v>42360</v>
          </cell>
          <cell r="BG286">
            <v>8000</v>
          </cell>
        </row>
        <row r="287">
          <cell r="C287" t="str">
            <v>20150212V2649-1</v>
          </cell>
          <cell r="D287" t="str">
            <v>Proyectos 2011 - 2020</v>
          </cell>
          <cell r="E287" t="str">
            <v>No Aplica</v>
          </cell>
          <cell r="F287" t="str">
            <v>CERRADO</v>
          </cell>
          <cell r="G287"/>
          <cell r="H287" t="str">
            <v>Antioquia</v>
          </cell>
          <cell r="I287">
            <v>5667</v>
          </cell>
          <cell r="J287">
            <v>6</v>
          </cell>
          <cell r="K287" t="str">
            <v>San Rafael</v>
          </cell>
          <cell r="L287" t="str">
            <v>San Rafael-Antioquia</v>
          </cell>
          <cell r="M287">
            <v>212</v>
          </cell>
          <cell r="N287" t="str">
            <v>DPS 2015</v>
          </cell>
          <cell r="O287"/>
          <cell r="P287"/>
          <cell r="Q287" t="str">
            <v>Construcción De Placas Huellas Para La Recuperación De La Carretera Rural Que Comunica La Zona Urbana Con Las Veredas La Cumbre, El Silencio Y Danticas Del Municipio De San Rafael - Antioquia</v>
          </cell>
          <cell r="R287" t="str">
            <v>Vías Red Terciaria</v>
          </cell>
          <cell r="S287"/>
          <cell r="T287"/>
          <cell r="U287"/>
          <cell r="V287" t="str">
            <v>Municipio</v>
          </cell>
          <cell r="W287"/>
          <cell r="X287" t="str">
            <v>Veredas La cumbre, El Silencio y Danticas</v>
          </cell>
          <cell r="Y287"/>
          <cell r="Z287">
            <v>925718362</v>
          </cell>
          <cell r="AA287"/>
          <cell r="AB287">
            <v>925718362</v>
          </cell>
          <cell r="AC287"/>
          <cell r="AD287">
            <v>925718362</v>
          </cell>
          <cell r="AE287">
            <v>92571836</v>
          </cell>
          <cell r="AF287"/>
          <cell r="AG287">
            <v>92571836</v>
          </cell>
          <cell r="AH287">
            <v>1018290198</v>
          </cell>
          <cell r="AI287">
            <v>0</v>
          </cell>
          <cell r="AJ287">
            <v>1018290198</v>
          </cell>
          <cell r="AK287">
            <v>0.99970000000000003</v>
          </cell>
          <cell r="AL287"/>
          <cell r="AM287">
            <v>1</v>
          </cell>
          <cell r="AN287">
            <v>1</v>
          </cell>
          <cell r="AO287">
            <v>0</v>
          </cell>
          <cell r="AP287" t="str">
            <v>Liquidado</v>
          </cell>
          <cell r="AQ287" t="e">
            <v>#REF!</v>
          </cell>
          <cell r="AR287" t="e">
            <v>#N/A</v>
          </cell>
          <cell r="AS287" t="str">
            <v>PROYECTO LIQUIDADO
Acta de liquidación del 20 de agosto del 2021</v>
          </cell>
          <cell r="AT287" t="str">
            <v>No Aplica</v>
          </cell>
          <cell r="AU287">
            <v>42650</v>
          </cell>
          <cell r="AV287">
            <v>43059</v>
          </cell>
          <cell r="AW287" t="e">
            <v>#REF!</v>
          </cell>
          <cell r="AX287"/>
          <cell r="AY287"/>
          <cell r="AZ287">
            <v>0</v>
          </cell>
          <cell r="BA287" t="str">
            <v>-</v>
          </cell>
          <cell r="BB287" t="str">
            <v/>
          </cell>
          <cell r="BC287"/>
          <cell r="BD287">
            <v>42685</v>
          </cell>
          <cell r="BE287">
            <v>43004</v>
          </cell>
          <cell r="BF287">
            <v>43196</v>
          </cell>
          <cell r="BG287">
            <v>1300</v>
          </cell>
        </row>
        <row r="288">
          <cell r="C288" t="str">
            <v>20160335M7177-1</v>
          </cell>
          <cell r="D288" t="str">
            <v>Proyectos 2011 - 2020</v>
          </cell>
          <cell r="E288" t="str">
            <v>ANTES 2018</v>
          </cell>
          <cell r="F288" t="str">
            <v>VIGENTE</v>
          </cell>
          <cell r="G288"/>
          <cell r="H288" t="str">
            <v>Antioquia</v>
          </cell>
          <cell r="I288">
            <v>5667</v>
          </cell>
          <cell r="J288">
            <v>6</v>
          </cell>
          <cell r="K288" t="str">
            <v>San Rafael</v>
          </cell>
          <cell r="L288" t="str">
            <v>San Rafael-Antioquia</v>
          </cell>
          <cell r="M288">
            <v>335</v>
          </cell>
          <cell r="N288" t="str">
            <v>DPS 2016</v>
          </cell>
          <cell r="O288"/>
          <cell r="P288"/>
          <cell r="Q288" t="str">
            <v>Mejoramiento De Condiciones De Habitabilidad</v>
          </cell>
          <cell r="R288" t="str">
            <v>Mejoramiento Condiciones de Habitabilidad</v>
          </cell>
          <cell r="S288"/>
          <cell r="T288"/>
          <cell r="U288"/>
          <cell r="V288" t="str">
            <v>Municipio</v>
          </cell>
          <cell r="W288" t="str">
            <v>Urbano y Rural</v>
          </cell>
          <cell r="X288" t="str">
            <v/>
          </cell>
          <cell r="Y288"/>
          <cell r="Z288">
            <v>593220339</v>
          </cell>
          <cell r="AA288"/>
          <cell r="AB288">
            <v>593220339</v>
          </cell>
          <cell r="AC288"/>
          <cell r="AD288">
            <v>593220339</v>
          </cell>
          <cell r="AE288">
            <v>137087763.19</v>
          </cell>
          <cell r="AF288"/>
          <cell r="AG288">
            <v>137087763.19</v>
          </cell>
          <cell r="AH288">
            <v>730308102.19000006</v>
          </cell>
          <cell r="AI288">
            <v>0</v>
          </cell>
          <cell r="AJ288">
            <v>730308102.19000006</v>
          </cell>
          <cell r="AK288">
            <v>0.25</v>
          </cell>
          <cell r="AL288"/>
          <cell r="AM288">
            <v>1</v>
          </cell>
          <cell r="AN288">
            <v>1</v>
          </cell>
          <cell r="AO288">
            <v>0</v>
          </cell>
          <cell r="AP288" t="str">
            <v>Entregado A Municipio</v>
          </cell>
          <cell r="AQ288" t="e">
            <v>#REF!</v>
          </cell>
          <cell r="AR288" t="str">
            <v>TERMINADO</v>
          </cell>
          <cell r="AS288" t="str">
            <v>Proyecto terminado y entregado al ET. Se realizó Av3 el 11may2022</v>
          </cell>
          <cell r="AT288">
            <v>44152</v>
          </cell>
          <cell r="AU288">
            <v>44508</v>
          </cell>
          <cell r="AV288">
            <v>44659</v>
          </cell>
          <cell r="AW288" t="e">
            <v>#REF!</v>
          </cell>
          <cell r="AX288"/>
          <cell r="AY288"/>
          <cell r="AZ288">
            <v>0</v>
          </cell>
          <cell r="BA288" t="str">
            <v>-</v>
          </cell>
          <cell r="BB288" t="str">
            <v>45  Viviendas</v>
          </cell>
          <cell r="BC288"/>
          <cell r="BD288" t="str">
            <v/>
          </cell>
          <cell r="BE288" t="str">
            <v/>
          </cell>
          <cell r="BF288">
            <v>44692</v>
          </cell>
          <cell r="BG288">
            <v>162</v>
          </cell>
        </row>
        <row r="289">
          <cell r="C289" t="str">
            <v>E-2020-2203-248647</v>
          </cell>
          <cell r="D289" t="str">
            <v>CV 001-2020</v>
          </cell>
          <cell r="E289" t="str">
            <v>2018-2022</v>
          </cell>
          <cell r="F289" t="str">
            <v>VIGENTE</v>
          </cell>
          <cell r="G289"/>
          <cell r="H289" t="str">
            <v>Antioquia</v>
          </cell>
          <cell r="I289"/>
          <cell r="J289"/>
          <cell r="K289" t="str">
            <v>San Rafael</v>
          </cell>
          <cell r="L289" t="str">
            <v>San Rafael-Antioquia</v>
          </cell>
          <cell r="M289" t="str">
            <v>671 FIP 2021</v>
          </cell>
          <cell r="N289" t="str">
            <v>DPS 2021</v>
          </cell>
          <cell r="O289">
            <v>44512</v>
          </cell>
          <cell r="P289">
            <v>44773</v>
          </cell>
          <cell r="Q289" t="str">
            <v>Mejoramiento De Vías Terciarias Mediante El Uso De Placa Huellas En La Vereda La Florida En El Municipio De San Rafael - Antioquía</v>
          </cell>
          <cell r="R289" t="str">
            <v>Vias y Transporte</v>
          </cell>
          <cell r="S289" t="str">
            <v>Vias Rurales</v>
          </cell>
          <cell r="T289"/>
          <cell r="U289">
            <v>1</v>
          </cell>
          <cell r="V289"/>
          <cell r="W289"/>
          <cell r="X289"/>
          <cell r="Y289"/>
          <cell r="Z289">
            <v>800902997</v>
          </cell>
          <cell r="AA289"/>
          <cell r="AB289">
            <v>800902997</v>
          </cell>
          <cell r="AC289">
            <v>0</v>
          </cell>
          <cell r="AD289">
            <v>800902997</v>
          </cell>
          <cell r="AE289"/>
          <cell r="AF289"/>
          <cell r="AG289">
            <v>0</v>
          </cell>
          <cell r="AH289">
            <v>800902997</v>
          </cell>
          <cell r="AI289">
            <v>0</v>
          </cell>
          <cell r="AJ289">
            <v>800902997</v>
          </cell>
          <cell r="AK289"/>
          <cell r="AL289"/>
          <cell r="AM289">
            <v>1.9E-2</v>
          </cell>
          <cell r="AN289">
            <v>8.5000000000000006E-2</v>
          </cell>
          <cell r="AO289">
            <v>6.6000000000000003E-2</v>
          </cell>
          <cell r="AP289" t="str">
            <v>En Ejecución</v>
          </cell>
          <cell r="AQ289" t="e">
            <v>#REF!</v>
          </cell>
          <cell r="AR289" t="e">
            <v>#N/A</v>
          </cell>
          <cell r="AS289" t="str">
            <v>-</v>
          </cell>
          <cell r="AT289"/>
          <cell r="AU289">
            <v>44734</v>
          </cell>
          <cell r="AV289" t="str">
            <v>-</v>
          </cell>
          <cell r="AW289" t="e">
            <v>#REF!</v>
          </cell>
          <cell r="AX289">
            <v>4</v>
          </cell>
          <cell r="AY289"/>
          <cell r="AZ289">
            <v>4</v>
          </cell>
          <cell r="BA289"/>
          <cell r="BB289" t="str">
            <v>900 ML</v>
          </cell>
          <cell r="BC289"/>
          <cell r="BD289" t="str">
            <v>-</v>
          </cell>
          <cell r="BE289" t="str">
            <v>-</v>
          </cell>
          <cell r="BF289" t="str">
            <v>-</v>
          </cell>
          <cell r="BG289"/>
        </row>
        <row r="290">
          <cell r="C290" t="str">
            <v>E-2020-2203-254052</v>
          </cell>
          <cell r="D290" t="str">
            <v>CV 001-2020</v>
          </cell>
          <cell r="E290" t="str">
            <v>2018-2022</v>
          </cell>
          <cell r="F290" t="str">
            <v>VIGENTE</v>
          </cell>
          <cell r="G290"/>
          <cell r="H290" t="str">
            <v>Antioquia</v>
          </cell>
          <cell r="I290"/>
          <cell r="J290"/>
          <cell r="K290" t="str">
            <v>San Rafael</v>
          </cell>
          <cell r="L290" t="str">
            <v>San Rafael-Antioquia</v>
          </cell>
          <cell r="M290" t="str">
            <v>490 FIP 2021</v>
          </cell>
          <cell r="N290" t="str">
            <v>DPS 2021</v>
          </cell>
          <cell r="O290">
            <v>44432</v>
          </cell>
          <cell r="P290">
            <v>44773</v>
          </cell>
          <cell r="Q290" t="str">
            <v>Construcción Placa Huella En La Vía La Rápida De La Zona Rural Del Municipio De San Rafael - Antioquía</v>
          </cell>
          <cell r="R290" t="str">
            <v>Vias y Transporte</v>
          </cell>
          <cell r="S290" t="str">
            <v>Vias Rurales</v>
          </cell>
          <cell r="T290"/>
          <cell r="U290">
            <v>1</v>
          </cell>
          <cell r="V290"/>
          <cell r="W290"/>
          <cell r="X290"/>
          <cell r="Y290"/>
          <cell r="Z290">
            <v>0</v>
          </cell>
          <cell r="AA290"/>
          <cell r="AB290">
            <v>0</v>
          </cell>
          <cell r="AC290">
            <v>0</v>
          </cell>
          <cell r="AD290">
            <v>0</v>
          </cell>
          <cell r="AE290"/>
          <cell r="AF290"/>
          <cell r="AG290">
            <v>0</v>
          </cell>
          <cell r="AH290">
            <v>0</v>
          </cell>
          <cell r="AI290">
            <v>0</v>
          </cell>
          <cell r="AJ290">
            <v>0</v>
          </cell>
          <cell r="AK290"/>
          <cell r="AL290"/>
          <cell r="AM290"/>
          <cell r="AN290"/>
          <cell r="AO290">
            <v>0</v>
          </cell>
          <cell r="AP290" t="str">
            <v>Cancelado</v>
          </cell>
          <cell r="AQ290" t="e">
            <v>#REF!</v>
          </cell>
          <cell r="AR290" t="e">
            <v>#N/A</v>
          </cell>
          <cell r="AS290" t="str">
            <v>Cierre Financiero ET</v>
          </cell>
          <cell r="AT290"/>
          <cell r="AU290" t="str">
            <v>-</v>
          </cell>
          <cell r="AV290" t="str">
            <v>-</v>
          </cell>
          <cell r="AW290" t="e">
            <v>#REF!</v>
          </cell>
          <cell r="AX290">
            <v>9</v>
          </cell>
          <cell r="AY290"/>
          <cell r="AZ290">
            <v>9</v>
          </cell>
          <cell r="BA290"/>
          <cell r="BB290" t="str">
            <v>3000 ML</v>
          </cell>
          <cell r="BC290"/>
          <cell r="BD290" t="str">
            <v>-</v>
          </cell>
          <cell r="BE290" t="str">
            <v>-</v>
          </cell>
          <cell r="BF290" t="str">
            <v>-</v>
          </cell>
          <cell r="BG290"/>
        </row>
        <row r="291">
          <cell r="C291" t="str">
            <v>E-2020-1702-234953</v>
          </cell>
          <cell r="D291" t="str">
            <v>CV 001-2020</v>
          </cell>
          <cell r="E291" t="str">
            <v>2018-2022</v>
          </cell>
          <cell r="F291" t="str">
            <v>VIGENTE</v>
          </cell>
          <cell r="G291"/>
          <cell r="H291" t="str">
            <v>Antioquia</v>
          </cell>
          <cell r="I291"/>
          <cell r="J291"/>
          <cell r="K291" t="str">
            <v>San Roque</v>
          </cell>
          <cell r="L291" t="str">
            <v>San Roque-Antioquia</v>
          </cell>
          <cell r="M291" t="str">
            <v>496 FIP 2021</v>
          </cell>
          <cell r="N291" t="str">
            <v>DPS 2021</v>
          </cell>
          <cell r="O291">
            <v>44432</v>
          </cell>
          <cell r="P291">
            <v>44773</v>
          </cell>
          <cell r="Q291" t="str">
            <v>Construcción De Placa Huella En El Municipio De San Roque - Antioquía</v>
          </cell>
          <cell r="R291" t="str">
            <v>Vias y Transporte</v>
          </cell>
          <cell r="S291" t="str">
            <v>Vias Rurales</v>
          </cell>
          <cell r="T291"/>
          <cell r="U291">
            <v>1</v>
          </cell>
          <cell r="V291"/>
          <cell r="W291"/>
          <cell r="X291"/>
          <cell r="Y291"/>
          <cell r="Z291">
            <v>0</v>
          </cell>
          <cell r="AA291"/>
          <cell r="AB291">
            <v>0</v>
          </cell>
          <cell r="AC291">
            <v>0</v>
          </cell>
          <cell r="AD291">
            <v>0</v>
          </cell>
          <cell r="AE291"/>
          <cell r="AF291"/>
          <cell r="AG291">
            <v>0</v>
          </cell>
          <cell r="AH291">
            <v>0</v>
          </cell>
          <cell r="AI291">
            <v>0</v>
          </cell>
          <cell r="AJ291">
            <v>0</v>
          </cell>
          <cell r="AK291"/>
          <cell r="AL291"/>
          <cell r="AM291"/>
          <cell r="AN291"/>
          <cell r="AO291">
            <v>0</v>
          </cell>
          <cell r="AP291" t="str">
            <v>Cancelado</v>
          </cell>
          <cell r="AQ291" t="e">
            <v>#REF!</v>
          </cell>
          <cell r="AR291" t="e">
            <v>#N/A</v>
          </cell>
          <cell r="AS291" t="str">
            <v>Condición Resolutoria [Maduración]</v>
          </cell>
          <cell r="AT291"/>
          <cell r="AU291" t="str">
            <v>-</v>
          </cell>
          <cell r="AV291" t="str">
            <v>-</v>
          </cell>
          <cell r="AW291" t="e">
            <v>#REF!</v>
          </cell>
          <cell r="AX291">
            <v>6</v>
          </cell>
          <cell r="AY291"/>
          <cell r="AZ291">
            <v>6</v>
          </cell>
          <cell r="BA291"/>
          <cell r="BB291" t="str">
            <v>2000 ML</v>
          </cell>
          <cell r="BC291"/>
          <cell r="BD291" t="str">
            <v>-</v>
          </cell>
          <cell r="BE291" t="str">
            <v>-</v>
          </cell>
          <cell r="BF291" t="str">
            <v>-</v>
          </cell>
          <cell r="BG291"/>
        </row>
        <row r="292">
          <cell r="C292" t="str">
            <v>20100079V00075-1</v>
          </cell>
          <cell r="D292" t="str">
            <v>Proyectos 2011 - 2020</v>
          </cell>
          <cell r="E292" t="str">
            <v>No Aplica</v>
          </cell>
          <cell r="F292" t="str">
            <v>CERRADO</v>
          </cell>
          <cell r="G292"/>
          <cell r="H292" t="str">
            <v>Antioquia</v>
          </cell>
          <cell r="I292">
            <v>5679</v>
          </cell>
          <cell r="J292">
            <v>6</v>
          </cell>
          <cell r="K292" t="str">
            <v>Santa Barbara</v>
          </cell>
          <cell r="L292" t="str">
            <v>Santa Barbara-Antioquia</v>
          </cell>
          <cell r="M292" t="str">
            <v/>
          </cell>
          <cell r="N292" t="str">
            <v>Infraestructura</v>
          </cell>
          <cell r="O292"/>
          <cell r="P292"/>
          <cell r="Q292" t="str">
            <v>Mejoramiento De Las Vías Terciarias San Miguelito, Palocoposo, Sabaletas, Buena Vista, Atanasio, Yarumalito, Pavas, La Arcadia, La Antena Y Corregimiento De Damasco, En El Municipio De Santa Bárbara - Antioquia.</v>
          </cell>
          <cell r="R292" t="str">
            <v>Vías Red Terciaria</v>
          </cell>
          <cell r="S292"/>
          <cell r="T292"/>
          <cell r="U292"/>
          <cell r="V292" t="str">
            <v>Cobaco S.A.</v>
          </cell>
          <cell r="W292"/>
          <cell r="X292" t="str">
            <v/>
          </cell>
          <cell r="Y292"/>
          <cell r="Z292">
            <v>385481802</v>
          </cell>
          <cell r="AA292"/>
          <cell r="AB292">
            <v>385481802</v>
          </cell>
          <cell r="AC292"/>
          <cell r="AD292">
            <v>385481802</v>
          </cell>
          <cell r="AE292">
            <v>0</v>
          </cell>
          <cell r="AF292"/>
          <cell r="AG292">
            <v>0</v>
          </cell>
          <cell r="AH292">
            <v>385481802</v>
          </cell>
          <cell r="AI292">
            <v>0</v>
          </cell>
          <cell r="AJ292">
            <v>385481802</v>
          </cell>
          <cell r="AK292">
            <v>1</v>
          </cell>
          <cell r="AL292"/>
          <cell r="AM292">
            <v>1</v>
          </cell>
          <cell r="AN292">
            <v>1</v>
          </cell>
          <cell r="AO292">
            <v>0</v>
          </cell>
          <cell r="AP292" t="str">
            <v>Liquidado</v>
          </cell>
          <cell r="AQ292" t="e">
            <v>#REF!</v>
          </cell>
          <cell r="AR292" t="e">
            <v>#N/A</v>
          </cell>
          <cell r="AS292" t="str">
            <v>Entregado en 2011.</v>
          </cell>
          <cell r="AT292" t="str">
            <v>No Aplica</v>
          </cell>
          <cell r="AU292" t="str">
            <v/>
          </cell>
          <cell r="AV292">
            <v>40585</v>
          </cell>
          <cell r="AW292" t="e">
            <v>#REF!</v>
          </cell>
          <cell r="AX292"/>
          <cell r="AY292"/>
          <cell r="AZ292">
            <v>0</v>
          </cell>
          <cell r="BA292" t="str">
            <v>-</v>
          </cell>
          <cell r="BB292" t="str">
            <v/>
          </cell>
          <cell r="BC292"/>
          <cell r="BD292" t="str">
            <v/>
          </cell>
          <cell r="BE292" t="str">
            <v/>
          </cell>
          <cell r="BF292" t="str">
            <v/>
          </cell>
          <cell r="BG292" t="str">
            <v/>
          </cell>
        </row>
        <row r="293">
          <cell r="C293" t="str">
            <v>20120069S0366-1</v>
          </cell>
          <cell r="D293" t="str">
            <v>Proyectos 2011 - 2020</v>
          </cell>
          <cell r="E293" t="str">
            <v>No Aplica</v>
          </cell>
          <cell r="F293" t="str">
            <v>CERRADO</v>
          </cell>
          <cell r="G293" t="str">
            <v>C366</v>
          </cell>
          <cell r="H293" t="str">
            <v>Antioquia</v>
          </cell>
          <cell r="I293">
            <v>5679</v>
          </cell>
          <cell r="J293">
            <v>6</v>
          </cell>
          <cell r="K293" t="str">
            <v>Santa Barbara</v>
          </cell>
          <cell r="L293" t="str">
            <v>Santa Barbara-Antioquia</v>
          </cell>
          <cell r="M293">
            <v>69</v>
          </cell>
          <cell r="N293" t="str">
            <v>Fonade 3</v>
          </cell>
          <cell r="O293"/>
          <cell r="P293"/>
          <cell r="Q293" t="str">
            <v>Terminación De La Infraestructura Física Del Servicio De Urgencias De La E.S.E Hospital Santa María Del Municipio De Santa Bárbara - Antioquia</v>
          </cell>
          <cell r="R293" t="str">
            <v>Social Comunitario</v>
          </cell>
          <cell r="S293"/>
          <cell r="T293"/>
          <cell r="U293"/>
          <cell r="V293" t="str">
            <v>Municipio</v>
          </cell>
          <cell r="W293"/>
          <cell r="X293" t="str">
            <v/>
          </cell>
          <cell r="Y293"/>
          <cell r="Z293">
            <v>1000000000</v>
          </cell>
          <cell r="AA293"/>
          <cell r="AB293">
            <v>1000000000</v>
          </cell>
          <cell r="AC293"/>
          <cell r="AD293">
            <v>1000000000</v>
          </cell>
          <cell r="AE293">
            <v>0</v>
          </cell>
          <cell r="AF293"/>
          <cell r="AG293">
            <v>0</v>
          </cell>
          <cell r="AH293">
            <v>1000000000</v>
          </cell>
          <cell r="AI293">
            <v>0</v>
          </cell>
          <cell r="AJ293">
            <v>1000000000</v>
          </cell>
          <cell r="AK293">
            <v>0</v>
          </cell>
          <cell r="AL293"/>
          <cell r="AM293">
            <v>1</v>
          </cell>
          <cell r="AN293">
            <v>1</v>
          </cell>
          <cell r="AO293">
            <v>0</v>
          </cell>
          <cell r="AP293" t="str">
            <v>En Liquidación</v>
          </cell>
          <cell r="AQ293" t="e">
            <v>#REF!</v>
          </cell>
          <cell r="AR293" t="e">
            <v>#N/A</v>
          </cell>
          <cell r="AS293" t="str">
            <v>CONTRATOS LIQUIDADOS PENDIENTE CIERRE COSTOS FIJOS Y VARIABLES - INTERVENTORIA.
1. INFORMACIÓN Y ESTADO CONTRATO DE OBRA:                                                                         Acta de liquidación suscrita 26/04/2016
                                                                                                                                                                                                                                                                                                                                                                                                                                                                                                                                                                           2.  INFORMAICON Y ESTADO CONVENIO INTERADMINISTRATIVO:   Liquidado.  Se  suscribe acta de fecha 31/05/2017
3.  INFORMACION Y ESTADO INTERVENTORIA:  Se encuentra en cierre de costos fijos y variables.</v>
          </cell>
          <cell r="AT293" t="str">
            <v>No Aplica</v>
          </cell>
          <cell r="AU293">
            <v>42291</v>
          </cell>
          <cell r="AV293">
            <v>42486</v>
          </cell>
          <cell r="AW293" t="e">
            <v>#REF!</v>
          </cell>
          <cell r="AX293"/>
          <cell r="AY293"/>
          <cell r="AZ293">
            <v>0</v>
          </cell>
          <cell r="BA293" t="str">
            <v>-</v>
          </cell>
          <cell r="BB293" t="str">
            <v/>
          </cell>
          <cell r="BC293"/>
          <cell r="BD293">
            <v>42325</v>
          </cell>
          <cell r="BE293">
            <v>42468</v>
          </cell>
          <cell r="BF293">
            <v>42535</v>
          </cell>
          <cell r="BG293" t="str">
            <v/>
          </cell>
        </row>
        <row r="294">
          <cell r="C294" t="str">
            <v>20140069S0468-1</v>
          </cell>
          <cell r="D294" t="str">
            <v>Proyectos 2011 - 2020</v>
          </cell>
          <cell r="E294" t="str">
            <v>No Aplica</v>
          </cell>
          <cell r="F294" t="str">
            <v>CERRADO</v>
          </cell>
          <cell r="G294" t="str">
            <v>C468</v>
          </cell>
          <cell r="H294" t="str">
            <v>Antioquia</v>
          </cell>
          <cell r="I294">
            <v>5679</v>
          </cell>
          <cell r="J294">
            <v>6</v>
          </cell>
          <cell r="K294" t="str">
            <v>Santa Barbara</v>
          </cell>
          <cell r="L294" t="str">
            <v>Santa Barbara-Antioquia</v>
          </cell>
          <cell r="M294">
            <v>69</v>
          </cell>
          <cell r="N294" t="str">
            <v>Fonade 3</v>
          </cell>
          <cell r="O294"/>
          <cell r="P294"/>
          <cell r="Q294" t="str">
            <v>Mejoramiento Del Parque Principal Municipio De Santa Barbara Departamento De Antioquia</v>
          </cell>
          <cell r="R294" t="str">
            <v>Espacio Público, Recreación Y Deporte</v>
          </cell>
          <cell r="S294"/>
          <cell r="T294"/>
          <cell r="U294"/>
          <cell r="V294" t="str">
            <v>Fonade</v>
          </cell>
          <cell r="W294"/>
          <cell r="X294" t="str">
            <v/>
          </cell>
          <cell r="Y294"/>
          <cell r="Z294">
            <v>1751025234</v>
          </cell>
          <cell r="AA294"/>
          <cell r="AB294">
            <v>1751025234</v>
          </cell>
          <cell r="AC294"/>
          <cell r="AD294">
            <v>1751025234</v>
          </cell>
          <cell r="AE294">
            <v>0</v>
          </cell>
          <cell r="AF294"/>
          <cell r="AG294">
            <v>0</v>
          </cell>
          <cell r="AH294">
            <v>1751025234</v>
          </cell>
          <cell r="AI294">
            <v>0</v>
          </cell>
          <cell r="AJ294">
            <v>1751025234</v>
          </cell>
          <cell r="AK294">
            <v>0</v>
          </cell>
          <cell r="AL294"/>
          <cell r="AM294">
            <v>1</v>
          </cell>
          <cell r="AN294">
            <v>1</v>
          </cell>
          <cell r="AO294">
            <v>0</v>
          </cell>
          <cell r="AP294" t="str">
            <v>En Liquidación</v>
          </cell>
          <cell r="AQ294" t="e">
            <v>#REF!</v>
          </cell>
          <cell r="AR294" t="e">
            <v>#N/A</v>
          </cell>
          <cell r="AS294" t="str">
            <v>PROYECTO  TERMINADO -  EN LIQUIDACION OBRA
1. INFORMACION Y ESTADO CONTRATO DE OBRA:   el contratista termino ejecución de obra el 24/12/2017, posteriormente se realizó auditoria de entrega AV3 a Prosperidad social y comunidad el 28/05/2019.
2. INFORMACION Y ESTADO CONTRATO INTERADMINISTRATIVO: contrato liquidado con acta suscrita el día 10/12/2020 N/A contratacion directa de obra.
Pendiente: Que el Municipio desembolse los recursos del convenio de gestión 217028 por valor de ($55.000.000) Cincuenta y Cinco Millones de Pesos M/Cte.
Gestiones realizadas durante el periodo:
Se cito al municipio a mesa de trabajo para el día 06/02/2020 mediante radicado No. 20202700024511 del 17/01/2020 y correo electronico del 27/01/2020, al cual asistio su nuevo alcalde y se informo el estado del convenio y la necesidad de que sean aportados los recursos del convenio de gestión.
A la fecha no se ha recibido respuesta por parte del Municipio que viabilice la consignación de los recursos adeudadas al convenio de gestión.
Se remitio derecho de petición a la administración municipal mediante radicado No. 20202700081101 del 07/04/2020 solicitando el aporte de los recursos adeudados por concepto de convenio de gestión.
Se realizó mesa de trabajo el 29/04/2020 con el área de operaciones para dar continuidad al trámite de incumplimiento al contratista de obra.
Se relizó mesa de trabajo el día 11/05/2020 con el Abogado Dagoberto Linan para revisar el proceso de incumplimiento que se adelanta a la interventoría y con lo cual se va a proceder a citar a la interventoria MMC030 para atender los requerimientos.
Comunicado Rad. 202027000582903 de 08/04/2020 y 20202700065693 del 04 de mayo de 2020 solicitud estado de procesos jurídicos a la gerencia unidad gestión contractual.
Se proyecto Fap900 para solicitar el inicio de acciones contra el Municipio de SANTA BARBARA considerando que a la fecha no ha realizado el aporte de los recursos comprometidos al convenio de gestión  217028 mediante radicado No. 20202700076423 del</v>
          </cell>
          <cell r="AT294" t="str">
            <v>No Aplica</v>
          </cell>
          <cell r="AU294">
            <v>42457</v>
          </cell>
          <cell r="AV294">
            <v>43093</v>
          </cell>
          <cell r="AW294" t="e">
            <v>#REF!</v>
          </cell>
          <cell r="AX294"/>
          <cell r="AY294"/>
          <cell r="AZ294">
            <v>0</v>
          </cell>
          <cell r="BA294" t="str">
            <v>-</v>
          </cell>
          <cell r="BB294" t="str">
            <v/>
          </cell>
          <cell r="BC294"/>
          <cell r="BD294">
            <v>42446</v>
          </cell>
          <cell r="BE294">
            <v>42648</v>
          </cell>
          <cell r="BF294">
            <v>43613</v>
          </cell>
          <cell r="BG294" t="str">
            <v/>
          </cell>
        </row>
        <row r="295">
          <cell r="C295" t="str">
            <v>20160334M5408-1</v>
          </cell>
          <cell r="D295" t="str">
            <v>Proyectos 2011 - 2020</v>
          </cell>
          <cell r="E295" t="str">
            <v>No Aplica</v>
          </cell>
          <cell r="F295" t="str">
            <v>CERRADO</v>
          </cell>
          <cell r="G295"/>
          <cell r="H295" t="str">
            <v>Antioquia</v>
          </cell>
          <cell r="I295">
            <v>5679</v>
          </cell>
          <cell r="J295">
            <v>6</v>
          </cell>
          <cell r="K295" t="str">
            <v>Santa Barbara</v>
          </cell>
          <cell r="L295" t="str">
            <v>Santa Barbara-Antioquia</v>
          </cell>
          <cell r="M295">
            <v>334</v>
          </cell>
          <cell r="N295" t="str">
            <v>DPS 2016</v>
          </cell>
          <cell r="O295"/>
          <cell r="P295"/>
          <cell r="Q295" t="str">
            <v>Mejoramiento De Condiciones De Habitabilidad</v>
          </cell>
          <cell r="R295" t="str">
            <v>Mejoramiento Condiciones de Habitabilidad</v>
          </cell>
          <cell r="S295"/>
          <cell r="T295"/>
          <cell r="U295"/>
          <cell r="V295" t="str">
            <v>Municipio</v>
          </cell>
          <cell r="W295" t="str">
            <v>Urbano y Rural</v>
          </cell>
          <cell r="X295" t="str">
            <v/>
          </cell>
          <cell r="Y295"/>
          <cell r="Z295">
            <v>593220339</v>
          </cell>
          <cell r="AA295"/>
          <cell r="AB295">
            <v>593220339</v>
          </cell>
          <cell r="AC295"/>
          <cell r="AD295">
            <v>593220339</v>
          </cell>
          <cell r="AE295">
            <v>59322033.900000006</v>
          </cell>
          <cell r="AF295"/>
          <cell r="AG295">
            <v>59322033.900000006</v>
          </cell>
          <cell r="AH295">
            <v>652542372.89999998</v>
          </cell>
          <cell r="AI295">
            <v>0</v>
          </cell>
          <cell r="AJ295">
            <v>652542372.89999998</v>
          </cell>
          <cell r="AK295">
            <v>0</v>
          </cell>
          <cell r="AL295"/>
          <cell r="AM295">
            <v>0</v>
          </cell>
          <cell r="AN295">
            <v>0</v>
          </cell>
          <cell r="AO295">
            <v>0</v>
          </cell>
          <cell r="AP295" t="str">
            <v>Liquidación Anticipada</v>
          </cell>
          <cell r="AQ295" t="e">
            <v>#REF!</v>
          </cell>
          <cell r="AR295" t="str">
            <v>LIQUIDACIÓN ANTICIPADA</v>
          </cell>
          <cell r="AS295" t="str">
            <v>Proyecto no viable
El 22/12/2021 se realizó audiencia de arreglo directo por incumplimiento del municipio de Santa Bárbara en la ejecución del convenio, y por solicitud de la entidad territorial se finalizó la audiencia para que el municipio evaluara internamente la decisión de Prosperidad Social de terminar y no prorrogar el convenio.  La audiencia es reanudada el 23/12/2021 y la entidad territorial aceptó la propuesta de Prosperidad Social y se determina dar por terminado el convenio el 31/12/2021 y no prorrogar el mismo, dado que la etapa de preconstrucción no fue superada. 
El 14/01/2022 mediante memorando M-2022-4301-001407 se procedió con la liberación de recursos del convenio de la vigencia 2021 por valor de $504.237.288.
El 25/01/2022 desde la supervisión se inicia con los trámites y la recopilación de la documentación para la liquidación del convenio.
El 14/02/2022 se remite la documentación del convenio al equipo de liquidaciones de la DISH.</v>
          </cell>
          <cell r="AT295">
            <v>43622</v>
          </cell>
          <cell r="AU295"/>
          <cell r="AV295" t="str">
            <v/>
          </cell>
          <cell r="AW295" t="e">
            <v>#REF!</v>
          </cell>
          <cell r="AX295"/>
          <cell r="AY295"/>
          <cell r="AZ295">
            <v>0</v>
          </cell>
          <cell r="BA295" t="str">
            <v>-</v>
          </cell>
          <cell r="BB295" t="str">
            <v>43  Viviendas</v>
          </cell>
          <cell r="BC295"/>
          <cell r="BD295" t="str">
            <v/>
          </cell>
          <cell r="BE295" t="str">
            <v/>
          </cell>
          <cell r="BF295" t="str">
            <v/>
          </cell>
          <cell r="BG295">
            <v>154.80000000000001</v>
          </cell>
        </row>
        <row r="296">
          <cell r="C296" t="str">
            <v>20110102S00078-1</v>
          </cell>
          <cell r="D296" t="str">
            <v>Proyectos 2011 - 2020</v>
          </cell>
          <cell r="E296" t="str">
            <v>No Aplica</v>
          </cell>
          <cell r="F296" t="str">
            <v>CERRADO</v>
          </cell>
          <cell r="G296"/>
          <cell r="H296" t="str">
            <v>Antioquia</v>
          </cell>
          <cell r="I296">
            <v>5686</v>
          </cell>
          <cell r="J296">
            <v>5</v>
          </cell>
          <cell r="K296" t="str">
            <v>Santa Rosa De Osos</v>
          </cell>
          <cell r="L296" t="str">
            <v>Santa Rosa De Osos-Antioquia</v>
          </cell>
          <cell r="M296" t="str">
            <v/>
          </cell>
          <cell r="N296" t="str">
            <v>Infraestructura</v>
          </cell>
          <cell r="O296"/>
          <cell r="P296"/>
          <cell r="Q296" t="str">
            <v>Construcción Cuatro Aulas Y Una Batería Sanitaria En La Institución Educativa Maximiliano Crespo Del Municipio De Santa Rosa De Osos - Antioquia.</v>
          </cell>
          <cell r="R296" t="str">
            <v>Social Comunitario</v>
          </cell>
          <cell r="S296"/>
          <cell r="T296"/>
          <cell r="U296"/>
          <cell r="V296" t="str">
            <v>Mario Alejadnro Murillo Rodriguez</v>
          </cell>
          <cell r="W296"/>
          <cell r="X296" t="str">
            <v/>
          </cell>
          <cell r="Y296"/>
          <cell r="Z296">
            <v>478461412</v>
          </cell>
          <cell r="AA296"/>
          <cell r="AB296">
            <v>478461412</v>
          </cell>
          <cell r="AC296"/>
          <cell r="AD296">
            <v>478461412</v>
          </cell>
          <cell r="AE296">
            <v>0</v>
          </cell>
          <cell r="AF296"/>
          <cell r="AG296">
            <v>0</v>
          </cell>
          <cell r="AH296">
            <v>478461412</v>
          </cell>
          <cell r="AI296">
            <v>0</v>
          </cell>
          <cell r="AJ296">
            <v>478461412</v>
          </cell>
          <cell r="AK296">
            <v>1</v>
          </cell>
          <cell r="AL296"/>
          <cell r="AM296">
            <v>1</v>
          </cell>
          <cell r="AN296">
            <v>1</v>
          </cell>
          <cell r="AO296">
            <v>0</v>
          </cell>
          <cell r="AP296" t="str">
            <v>Liquidado</v>
          </cell>
          <cell r="AQ296" t="e">
            <v>#REF!</v>
          </cell>
          <cell r="AR296" t="e">
            <v>#N/A</v>
          </cell>
          <cell r="AS296" t="str">
            <v>Entregado y liquidado en 2013.</v>
          </cell>
          <cell r="AT296" t="str">
            <v>No Aplica</v>
          </cell>
          <cell r="AU296" t="str">
            <v/>
          </cell>
          <cell r="AV296">
            <v>41243</v>
          </cell>
          <cell r="AW296" t="e">
            <v>#REF!</v>
          </cell>
          <cell r="AX296"/>
          <cell r="AY296"/>
          <cell r="AZ296">
            <v>0</v>
          </cell>
          <cell r="BA296" t="str">
            <v>-</v>
          </cell>
          <cell r="BB296" t="str">
            <v/>
          </cell>
          <cell r="BC296"/>
          <cell r="BD296" t="str">
            <v/>
          </cell>
          <cell r="BE296" t="str">
            <v/>
          </cell>
          <cell r="BF296" t="str">
            <v/>
          </cell>
          <cell r="BG296" t="str">
            <v/>
          </cell>
        </row>
        <row r="297">
          <cell r="C297" t="str">
            <v>20150189V2005-1</v>
          </cell>
          <cell r="D297" t="str">
            <v>Proyectos 2011 - 2020</v>
          </cell>
          <cell r="E297" t="str">
            <v>No Aplica</v>
          </cell>
          <cell r="F297" t="str">
            <v>CERRADO</v>
          </cell>
          <cell r="G297"/>
          <cell r="H297" t="str">
            <v>Antioquia</v>
          </cell>
          <cell r="I297">
            <v>5686</v>
          </cell>
          <cell r="J297">
            <v>5</v>
          </cell>
          <cell r="K297" t="str">
            <v>Santa Rosa De Osos</v>
          </cell>
          <cell r="L297" t="str">
            <v>Santa Rosa De Osos-Antioquia</v>
          </cell>
          <cell r="M297">
            <v>189</v>
          </cell>
          <cell r="N297" t="str">
            <v>DPS 2015</v>
          </cell>
          <cell r="O297"/>
          <cell r="P297"/>
          <cell r="Q297" t="str">
            <v>Mejoramiento De Vía Urbana En El Sector De Barrio Blanco Del Municipio De Santa Rosa De Osos - Antioquia</v>
          </cell>
          <cell r="R297" t="str">
            <v>Vías Urbanas</v>
          </cell>
          <cell r="S297"/>
          <cell r="T297"/>
          <cell r="U297"/>
          <cell r="V297" t="str">
            <v>Municipio</v>
          </cell>
          <cell r="W297"/>
          <cell r="X297" t="str">
            <v xml:space="preserve">Barrio Blanco </v>
          </cell>
          <cell r="Y297"/>
          <cell r="Z297">
            <v>740739148</v>
          </cell>
          <cell r="AA297"/>
          <cell r="AB297">
            <v>740739148</v>
          </cell>
          <cell r="AC297"/>
          <cell r="AD297">
            <v>740739148</v>
          </cell>
          <cell r="AE297">
            <v>74073915</v>
          </cell>
          <cell r="AF297"/>
          <cell r="AG297">
            <v>74073915</v>
          </cell>
          <cell r="AH297">
            <v>814813063</v>
          </cell>
          <cell r="AI297">
            <v>0</v>
          </cell>
          <cell r="AJ297">
            <v>814813063</v>
          </cell>
          <cell r="AK297">
            <v>1</v>
          </cell>
          <cell r="AL297"/>
          <cell r="AM297">
            <v>1</v>
          </cell>
          <cell r="AN297">
            <v>1</v>
          </cell>
          <cell r="AO297">
            <v>0</v>
          </cell>
          <cell r="AP297" t="str">
            <v>En Liquidación</v>
          </cell>
          <cell r="AQ297" t="e">
            <v>#REF!</v>
          </cell>
          <cell r="AR297" t="e">
            <v>#N/A</v>
          </cell>
          <cell r="AS297" t="str">
            <v>ESTADO: Entregado 12 de julio de 2018 - AV3
EL PROYECTO YA CUENTA CON TODAS LAS AUDITORIAS VISIBLES REALIZADAS. 
INFORME DE INTERVENTORIA APROBADO CON OFICIO No. S-2019-4301-329274.
ESTE CONVENIO SE ENCUENTRA EN PROCESO DE LIQUIDACIÓN.</v>
          </cell>
          <cell r="AT297" t="str">
            <v>No Aplica</v>
          </cell>
          <cell r="AU297">
            <v>43017</v>
          </cell>
          <cell r="AV297">
            <v>43168</v>
          </cell>
          <cell r="AW297" t="e">
            <v>#REF!</v>
          </cell>
          <cell r="AX297"/>
          <cell r="AY297"/>
          <cell r="AZ297">
            <v>0</v>
          </cell>
          <cell r="BA297" t="str">
            <v>-</v>
          </cell>
          <cell r="BB297" t="str">
            <v/>
          </cell>
          <cell r="BC297"/>
          <cell r="BD297">
            <v>43062</v>
          </cell>
          <cell r="BE297">
            <v>43294</v>
          </cell>
          <cell r="BF297">
            <v>43293</v>
          </cell>
          <cell r="BG297">
            <v>1370</v>
          </cell>
        </row>
        <row r="298">
          <cell r="C298" t="str">
            <v>20150189V2815-1</v>
          </cell>
          <cell r="D298" t="str">
            <v>Proyectos 2011 - 2020</v>
          </cell>
          <cell r="E298" t="str">
            <v>No Aplica</v>
          </cell>
          <cell r="F298" t="str">
            <v>CERRADO</v>
          </cell>
          <cell r="G298"/>
          <cell r="H298" t="str">
            <v>Antioquia</v>
          </cell>
          <cell r="I298">
            <v>5686</v>
          </cell>
          <cell r="J298">
            <v>5</v>
          </cell>
          <cell r="K298" t="str">
            <v>Santa Rosa De Osos</v>
          </cell>
          <cell r="L298" t="str">
            <v>Santa Rosa De Osos-Antioquia</v>
          </cell>
          <cell r="M298">
            <v>189</v>
          </cell>
          <cell r="N298" t="str">
            <v>DPS 2015</v>
          </cell>
          <cell r="O298"/>
          <cell r="P298"/>
          <cell r="Q298" t="str">
            <v>Mejoramiento De Vías Urbanas En El Barrio Porfirio Barba Jacob Del Municipio De Santa Rosa De Osos - Antioquia</v>
          </cell>
          <cell r="R298" t="str">
            <v>Vías Urbanas</v>
          </cell>
          <cell r="S298"/>
          <cell r="T298"/>
          <cell r="U298"/>
          <cell r="V298" t="str">
            <v>Municipio</v>
          </cell>
          <cell r="W298"/>
          <cell r="X298" t="str">
            <v xml:space="preserve"> Barrio Porfirio Barba Jacob</v>
          </cell>
          <cell r="Y298"/>
          <cell r="Z298">
            <v>1111103351</v>
          </cell>
          <cell r="AA298"/>
          <cell r="AB298">
            <v>1111103351</v>
          </cell>
          <cell r="AC298"/>
          <cell r="AD298">
            <v>1111103351</v>
          </cell>
          <cell r="AE298">
            <v>111110335</v>
          </cell>
          <cell r="AF298"/>
          <cell r="AG298">
            <v>111110335</v>
          </cell>
          <cell r="AH298">
            <v>1222213686</v>
          </cell>
          <cell r="AI298">
            <v>0</v>
          </cell>
          <cell r="AJ298">
            <v>1222213686</v>
          </cell>
          <cell r="AK298">
            <v>1</v>
          </cell>
          <cell r="AL298"/>
          <cell r="AM298">
            <v>1</v>
          </cell>
          <cell r="AN298">
            <v>1</v>
          </cell>
          <cell r="AO298">
            <v>0</v>
          </cell>
          <cell r="AP298" t="str">
            <v>En Liquidación</v>
          </cell>
          <cell r="AQ298" t="e">
            <v>#REF!</v>
          </cell>
          <cell r="AR298" t="e">
            <v>#N/A</v>
          </cell>
          <cell r="AS298" t="str">
            <v>ESTADO: Entregado 12 de julio de 2018 - AV3
EL PROYECTO YA CUENTA CON TODAS LAS AUDITORIAS VISIBLES REALIZADAS. 
INFORME DE INTERVENTORIA APROBADO S-2019-4301-329274.
ESTE CONVENIO SE ENCUENTRA EN PROCESO DE LIQUIDACIÓN.</v>
          </cell>
          <cell r="AT298" t="str">
            <v>No Aplica</v>
          </cell>
          <cell r="AU298">
            <v>42969</v>
          </cell>
          <cell r="AV298">
            <v>43293</v>
          </cell>
          <cell r="AW298" t="e">
            <v>#REF!</v>
          </cell>
          <cell r="AX298"/>
          <cell r="AY298"/>
          <cell r="AZ298">
            <v>0</v>
          </cell>
          <cell r="BA298" t="str">
            <v>-</v>
          </cell>
          <cell r="BB298" t="str">
            <v/>
          </cell>
          <cell r="BC298"/>
          <cell r="BD298">
            <v>43026</v>
          </cell>
          <cell r="BE298">
            <v>43293</v>
          </cell>
          <cell r="BF298">
            <v>43293</v>
          </cell>
          <cell r="BG298">
            <v>917</v>
          </cell>
        </row>
        <row r="299">
          <cell r="C299" t="str">
            <v>MCH - 010</v>
          </cell>
          <cell r="D299" t="str">
            <v>Proyectos 2021 - 2022</v>
          </cell>
          <cell r="E299" t="str">
            <v>2018-2022</v>
          </cell>
          <cell r="F299" t="str">
            <v>VIGENTE</v>
          </cell>
          <cell r="G299"/>
          <cell r="H299" t="str">
            <v>Antioquia</v>
          </cell>
          <cell r="I299"/>
          <cell r="J299"/>
          <cell r="K299" t="str">
            <v>Santa Rosa De Osos</v>
          </cell>
          <cell r="L299" t="str">
            <v>Santa Rosa De Osos-Antioquia</v>
          </cell>
          <cell r="M299" t="str">
            <v>671 FIP 2021</v>
          </cell>
          <cell r="N299" t="str">
            <v>DPS 2021</v>
          </cell>
          <cell r="O299">
            <v>44512</v>
          </cell>
          <cell r="P299">
            <v>44773</v>
          </cell>
          <cell r="Q299" t="str">
            <v>Mejoramientos De Condiciones De Habitabilidad En El Municipio De Santa Rosa de Osos - Antioquia</v>
          </cell>
          <cell r="R299" t="str">
            <v>Habitat</v>
          </cell>
          <cell r="S299" t="str">
            <v>MCH</v>
          </cell>
          <cell r="T299"/>
          <cell r="U299">
            <v>1</v>
          </cell>
          <cell r="V299"/>
          <cell r="W299"/>
          <cell r="X299"/>
          <cell r="Y299"/>
          <cell r="Z299">
            <v>909090909.090909</v>
          </cell>
          <cell r="AA299"/>
          <cell r="AB299">
            <v>909090909.090909</v>
          </cell>
          <cell r="AC299">
            <v>0</v>
          </cell>
          <cell r="AD299">
            <v>909090909.090909</v>
          </cell>
          <cell r="AE299"/>
          <cell r="AF299"/>
          <cell r="AG299">
            <v>0</v>
          </cell>
          <cell r="AH299">
            <v>909090909.090909</v>
          </cell>
          <cell r="AI299">
            <v>0</v>
          </cell>
          <cell r="AJ299">
            <v>909090909.090909</v>
          </cell>
          <cell r="AK299"/>
          <cell r="AL299"/>
          <cell r="AM299"/>
          <cell r="AN299"/>
          <cell r="AO299">
            <v>0</v>
          </cell>
          <cell r="AP299" t="str">
            <v>En Ejecución</v>
          </cell>
          <cell r="AQ299" t="e">
            <v>#REF!</v>
          </cell>
          <cell r="AR299" t="str">
            <v>EN EJECUCIÓN - PRECONSTRUCCIÓN</v>
          </cell>
          <cell r="AS299" t="str">
            <v>-</v>
          </cell>
          <cell r="AT299"/>
          <cell r="AU299" t="str">
            <v>-</v>
          </cell>
          <cell r="AV299" t="str">
            <v>-</v>
          </cell>
          <cell r="AW299" t="e">
            <v>#REF!</v>
          </cell>
          <cell r="AX299"/>
          <cell r="AY299"/>
          <cell r="AZ299">
            <v>0</v>
          </cell>
          <cell r="BA299"/>
          <cell r="BB299" t="str">
            <v>- Viviendas</v>
          </cell>
          <cell r="BC299"/>
          <cell r="BD299" t="str">
            <v>-</v>
          </cell>
          <cell r="BE299" t="str">
            <v>-</v>
          </cell>
          <cell r="BF299" t="str">
            <v>-</v>
          </cell>
          <cell r="BG299"/>
        </row>
        <row r="300">
          <cell r="C300" t="str">
            <v>20100096S00076-1</v>
          </cell>
          <cell r="D300" t="str">
            <v>Proyectos 2011 - 2020</v>
          </cell>
          <cell r="E300" t="str">
            <v>No Aplica</v>
          </cell>
          <cell r="F300" t="str">
            <v>CERRADO</v>
          </cell>
          <cell r="G300"/>
          <cell r="H300" t="str">
            <v>Antioquia</v>
          </cell>
          <cell r="I300">
            <v>5042</v>
          </cell>
          <cell r="J300">
            <v>5</v>
          </cell>
          <cell r="K300" t="str">
            <v>Santafe De Antioquia</v>
          </cell>
          <cell r="L300" t="str">
            <v>Santafe De Antioquia-Antioquia</v>
          </cell>
          <cell r="M300" t="str">
            <v/>
          </cell>
          <cell r="N300" t="str">
            <v>Infraestructura</v>
          </cell>
          <cell r="O300"/>
          <cell r="P300"/>
          <cell r="Q300" t="str">
            <v>Construcción Camerinos, Graderías, Unidad Sanitaria, En La Unidad Deportiva De Buga, Del Municipio De Santa Fe De Antioquia -  Antioquia.</v>
          </cell>
          <cell r="R300" t="str">
            <v>Espacio Público, Recreación Y Deporte</v>
          </cell>
          <cell r="S300"/>
          <cell r="T300"/>
          <cell r="U300"/>
          <cell r="V300" t="str">
            <v>Bermudez Y Cia. S En C</v>
          </cell>
          <cell r="W300"/>
          <cell r="X300" t="str">
            <v/>
          </cell>
          <cell r="Y300"/>
          <cell r="Z300">
            <v>322749993</v>
          </cell>
          <cell r="AA300"/>
          <cell r="AB300">
            <v>322749993</v>
          </cell>
          <cell r="AC300"/>
          <cell r="AD300">
            <v>322749993</v>
          </cell>
          <cell r="AE300">
            <v>0</v>
          </cell>
          <cell r="AF300"/>
          <cell r="AG300">
            <v>0</v>
          </cell>
          <cell r="AH300">
            <v>322749993</v>
          </cell>
          <cell r="AI300">
            <v>0</v>
          </cell>
          <cell r="AJ300">
            <v>322749993</v>
          </cell>
          <cell r="AK300">
            <v>1</v>
          </cell>
          <cell r="AL300"/>
          <cell r="AM300">
            <v>1</v>
          </cell>
          <cell r="AN300">
            <v>1</v>
          </cell>
          <cell r="AO300">
            <v>0</v>
          </cell>
          <cell r="AP300" t="str">
            <v>Liquidado</v>
          </cell>
          <cell r="AQ300" t="e">
            <v>#REF!</v>
          </cell>
          <cell r="AR300" t="e">
            <v>#N/A</v>
          </cell>
          <cell r="AS300" t="str">
            <v>Entregado y liquidado en 2011.</v>
          </cell>
          <cell r="AT300" t="str">
            <v>No Aplica</v>
          </cell>
          <cell r="AU300" t="str">
            <v/>
          </cell>
          <cell r="AV300">
            <v>40665</v>
          </cell>
          <cell r="AW300" t="e">
            <v>#REF!</v>
          </cell>
          <cell r="AX300"/>
          <cell r="AY300"/>
          <cell r="AZ300">
            <v>0</v>
          </cell>
          <cell r="BA300" t="str">
            <v>-</v>
          </cell>
          <cell r="BB300" t="str">
            <v/>
          </cell>
          <cell r="BC300"/>
          <cell r="BD300" t="str">
            <v/>
          </cell>
          <cell r="BE300" t="str">
            <v/>
          </cell>
          <cell r="BF300" t="str">
            <v/>
          </cell>
          <cell r="BG300" t="str">
            <v/>
          </cell>
        </row>
        <row r="301">
          <cell r="C301" t="str">
            <v>20100105V00077-1</v>
          </cell>
          <cell r="D301" t="str">
            <v>Proyectos 2011 - 2020</v>
          </cell>
          <cell r="E301" t="str">
            <v>No Aplica</v>
          </cell>
          <cell r="F301" t="str">
            <v>CERRADO</v>
          </cell>
          <cell r="G301"/>
          <cell r="H301" t="str">
            <v>Antioquia</v>
          </cell>
          <cell r="I301">
            <v>5042</v>
          </cell>
          <cell r="J301">
            <v>5</v>
          </cell>
          <cell r="K301" t="str">
            <v>Santafe De Antioquia</v>
          </cell>
          <cell r="L301" t="str">
            <v>Santafe De Antioquia-Antioquia</v>
          </cell>
          <cell r="M301" t="str">
            <v/>
          </cell>
          <cell r="N301" t="str">
            <v>Infraestructura</v>
          </cell>
          <cell r="O301"/>
          <cell r="P301"/>
          <cell r="Q301" t="str">
            <v>Construcción De Obras De Contención E Hidraulicas Y Adecuación A La Vía Tonusco Arriba - Yerbabuena Del Municipio De Santa Fe De Antioquia - Antioquia.</v>
          </cell>
          <cell r="R301" t="str">
            <v>Vías Red Terciaria</v>
          </cell>
          <cell r="S301"/>
          <cell r="T301"/>
          <cell r="U301"/>
          <cell r="V301" t="str">
            <v>Carlos Mauricio Hernandez Zamora</v>
          </cell>
          <cell r="W301"/>
          <cell r="X301" t="str">
            <v/>
          </cell>
          <cell r="Y301"/>
          <cell r="Z301">
            <v>143782835</v>
          </cell>
          <cell r="AA301"/>
          <cell r="AB301">
            <v>143782835</v>
          </cell>
          <cell r="AC301"/>
          <cell r="AD301">
            <v>143782835</v>
          </cell>
          <cell r="AE301">
            <v>0</v>
          </cell>
          <cell r="AF301"/>
          <cell r="AG301">
            <v>0</v>
          </cell>
          <cell r="AH301">
            <v>143782835</v>
          </cell>
          <cell r="AI301">
            <v>0</v>
          </cell>
          <cell r="AJ301">
            <v>143782835</v>
          </cell>
          <cell r="AK301">
            <v>1</v>
          </cell>
          <cell r="AL301"/>
          <cell r="AM301">
            <v>1</v>
          </cell>
          <cell r="AN301">
            <v>1</v>
          </cell>
          <cell r="AO301">
            <v>0</v>
          </cell>
          <cell r="AP301" t="str">
            <v>Liquidado</v>
          </cell>
          <cell r="AQ301" t="e">
            <v>#REF!</v>
          </cell>
          <cell r="AR301" t="e">
            <v>#N/A</v>
          </cell>
          <cell r="AS301" t="str">
            <v>Entregado y liquidado en 2011.</v>
          </cell>
          <cell r="AT301" t="str">
            <v>No Aplica</v>
          </cell>
          <cell r="AU301" t="str">
            <v/>
          </cell>
          <cell r="AV301">
            <v>40768</v>
          </cell>
          <cell r="AW301" t="e">
            <v>#REF!</v>
          </cell>
          <cell r="AX301"/>
          <cell r="AY301"/>
          <cell r="AZ301">
            <v>0</v>
          </cell>
          <cell r="BA301" t="str">
            <v>-</v>
          </cell>
          <cell r="BB301" t="str">
            <v/>
          </cell>
          <cell r="BC301"/>
          <cell r="BD301" t="str">
            <v/>
          </cell>
          <cell r="BE301" t="str">
            <v/>
          </cell>
          <cell r="BF301" t="str">
            <v/>
          </cell>
          <cell r="BG301" t="str">
            <v/>
          </cell>
        </row>
        <row r="302">
          <cell r="C302" t="str">
            <v>20140069S0473-1</v>
          </cell>
          <cell r="D302" t="str">
            <v>Proyectos 2011 - 2020</v>
          </cell>
          <cell r="E302" t="str">
            <v>No Aplica</v>
          </cell>
          <cell r="F302" t="str">
            <v>CERRADO</v>
          </cell>
          <cell r="G302" t="str">
            <v>C473</v>
          </cell>
          <cell r="H302" t="str">
            <v>Antioquia</v>
          </cell>
          <cell r="I302">
            <v>5042</v>
          </cell>
          <cell r="J302">
            <v>5</v>
          </cell>
          <cell r="K302" t="str">
            <v>Santafe De Antioquia</v>
          </cell>
          <cell r="L302" t="str">
            <v>Santafe De Antioquia-Antioquia</v>
          </cell>
          <cell r="M302">
            <v>69</v>
          </cell>
          <cell r="N302" t="str">
            <v>Fonade 3</v>
          </cell>
          <cell r="O302"/>
          <cell r="P302"/>
          <cell r="Q302" t="str">
            <v>Adecuación Del Parque Principal En Santa Fe De Antioquia - Antioquia</v>
          </cell>
          <cell r="R302" t="str">
            <v>Espacio Público, Recreación Y Deporte</v>
          </cell>
          <cell r="S302"/>
          <cell r="T302"/>
          <cell r="U302"/>
          <cell r="V302" t="str">
            <v>Fonade</v>
          </cell>
          <cell r="W302"/>
          <cell r="X302" t="str">
            <v/>
          </cell>
          <cell r="Y302"/>
          <cell r="Z302">
            <v>1526974329</v>
          </cell>
          <cell r="AA302"/>
          <cell r="AB302">
            <v>1526974329</v>
          </cell>
          <cell r="AC302"/>
          <cell r="AD302">
            <v>1526974329</v>
          </cell>
          <cell r="AE302">
            <v>0</v>
          </cell>
          <cell r="AF302"/>
          <cell r="AG302">
            <v>0</v>
          </cell>
          <cell r="AH302">
            <v>1526974329</v>
          </cell>
          <cell r="AI302">
            <v>0</v>
          </cell>
          <cell r="AJ302">
            <v>1526974329</v>
          </cell>
          <cell r="AK302">
            <v>0</v>
          </cell>
          <cell r="AL302"/>
          <cell r="AM302">
            <v>1</v>
          </cell>
          <cell r="AN302">
            <v>1</v>
          </cell>
          <cell r="AO302">
            <v>0</v>
          </cell>
          <cell r="AP302" t="str">
            <v>En Liquidación</v>
          </cell>
          <cell r="AQ302" t="e">
            <v>#REF!</v>
          </cell>
          <cell r="AR302" t="e">
            <v>#N/A</v>
          </cell>
          <cell r="AS302" t="str">
            <v xml:space="preserve">CONTRATO DE OBRA LIQUIDADO EN CIERRE DE COSTOS FIJOS Y VARIABLES  - INTERVENTORIA
1. INFORMACIÓN Y ESTADO CONTRATO DE OBRA: PROYECTO APP acta de liquidación firmada y suscrita el día 12/03/2019.
-Pendiente: Acta de liquidación.
- Imputabilidad: FONADE.
</v>
          </cell>
          <cell r="AT302" t="str">
            <v>No Aplica</v>
          </cell>
          <cell r="AU302">
            <v>42879</v>
          </cell>
          <cell r="AV302">
            <v>43063</v>
          </cell>
          <cell r="AW302" t="e">
            <v>#REF!</v>
          </cell>
          <cell r="AX302"/>
          <cell r="AY302"/>
          <cell r="AZ302">
            <v>0</v>
          </cell>
          <cell r="BA302" t="str">
            <v>-</v>
          </cell>
          <cell r="BB302" t="str">
            <v/>
          </cell>
          <cell r="BC302"/>
          <cell r="BD302">
            <v>42899</v>
          </cell>
          <cell r="BE302">
            <v>43027</v>
          </cell>
          <cell r="BF302">
            <v>43073</v>
          </cell>
          <cell r="BG302" t="str">
            <v/>
          </cell>
        </row>
        <row r="303">
          <cell r="C303" t="str">
            <v>20140166V0017-1</v>
          </cell>
          <cell r="D303" t="str">
            <v>Proyectos 2011 - 2020</v>
          </cell>
          <cell r="E303" t="str">
            <v>No Aplica</v>
          </cell>
          <cell r="F303" t="str">
            <v>CERRADO</v>
          </cell>
          <cell r="G303"/>
          <cell r="H303" t="str">
            <v>Antioquia</v>
          </cell>
          <cell r="I303">
            <v>5042</v>
          </cell>
          <cell r="J303">
            <v>5</v>
          </cell>
          <cell r="K303" t="str">
            <v>Santafe De Antioquia</v>
          </cell>
          <cell r="L303" t="str">
            <v>Santafe De Antioquia-Antioquia</v>
          </cell>
          <cell r="M303">
            <v>166</v>
          </cell>
          <cell r="N303" t="str">
            <v>DPS 2014</v>
          </cell>
          <cell r="O303"/>
          <cell r="P303"/>
          <cell r="Q303" t="str">
            <v>Ampliación Vía Transversal La Barranca Del Municipio De Santa Fe De Antioquia - Antioquia</v>
          </cell>
          <cell r="R303" t="str">
            <v>Vías Red Terciaria</v>
          </cell>
          <cell r="S303"/>
          <cell r="T303"/>
          <cell r="U303"/>
          <cell r="V303" t="str">
            <v>Municipio</v>
          </cell>
          <cell r="W303"/>
          <cell r="X303" t="str">
            <v>BARRIOS: BUGA, GUAYABITO, SANTA LUCÍA, LA BARRANCA</v>
          </cell>
          <cell r="Y303"/>
          <cell r="Z303">
            <v>967289720</v>
          </cell>
          <cell r="AA303"/>
          <cell r="AB303">
            <v>967289720</v>
          </cell>
          <cell r="AC303"/>
          <cell r="AD303">
            <v>967289720</v>
          </cell>
          <cell r="AE303">
            <v>96728972</v>
          </cell>
          <cell r="AF303"/>
          <cell r="AG303">
            <v>96728972</v>
          </cell>
          <cell r="AH303">
            <v>1064018692</v>
          </cell>
          <cell r="AI303">
            <v>0</v>
          </cell>
          <cell r="AJ303">
            <v>1064018692</v>
          </cell>
          <cell r="AK303">
            <v>1</v>
          </cell>
          <cell r="AL303"/>
          <cell r="AM303">
            <v>1</v>
          </cell>
          <cell r="AN303">
            <v>1</v>
          </cell>
          <cell r="AO303">
            <v>0</v>
          </cell>
          <cell r="AP303" t="str">
            <v>Liquidado</v>
          </cell>
          <cell r="AQ303" t="e">
            <v>#REF!</v>
          </cell>
          <cell r="AR303" t="e">
            <v>#N/A</v>
          </cell>
          <cell r="AS303" t="str">
            <v>PROYECTO LIQUIDADO
Acta Liquidación firmada el 12 de junio de 2020</v>
          </cell>
          <cell r="AT303" t="str">
            <v>No Aplica</v>
          </cell>
          <cell r="AU303">
            <v>42998</v>
          </cell>
          <cell r="AV303">
            <v>43152</v>
          </cell>
          <cell r="AW303" t="e">
            <v>#REF!</v>
          </cell>
          <cell r="AX303"/>
          <cell r="AY303"/>
          <cell r="AZ303">
            <v>0</v>
          </cell>
          <cell r="BA303" t="str">
            <v>-</v>
          </cell>
          <cell r="BB303" t="str">
            <v>0,6 Km</v>
          </cell>
          <cell r="BC303"/>
          <cell r="BD303">
            <v>43035</v>
          </cell>
          <cell r="BE303">
            <v>43286</v>
          </cell>
          <cell r="BF303">
            <v>43286</v>
          </cell>
          <cell r="BG303">
            <v>443</v>
          </cell>
        </row>
        <row r="304">
          <cell r="C304" t="str">
            <v>20150366S2008-1</v>
          </cell>
          <cell r="D304" t="str">
            <v>Proyectos 2011 - 2020</v>
          </cell>
          <cell r="E304" t="str">
            <v>No Aplica</v>
          </cell>
          <cell r="F304" t="str">
            <v>CERRADO</v>
          </cell>
          <cell r="G304"/>
          <cell r="H304" t="str">
            <v>Antioquia</v>
          </cell>
          <cell r="I304">
            <v>5042</v>
          </cell>
          <cell r="J304">
            <v>5</v>
          </cell>
          <cell r="K304" t="str">
            <v>Santafe De Antioquia</v>
          </cell>
          <cell r="L304" t="str">
            <v>Santafe De Antioquia-Antioquia</v>
          </cell>
          <cell r="M304">
            <v>366</v>
          </cell>
          <cell r="N304" t="str">
            <v>DPS 2015</v>
          </cell>
          <cell r="O304"/>
          <cell r="P304"/>
          <cell r="Q304" t="str">
            <v>Construcción De Graderías, Camerinos Y Obras Complementarias Para La Zona Deportiva Del Barrio Buga Del Municipio De Santa Fe De Antioquia</v>
          </cell>
          <cell r="R304" t="str">
            <v>Espacio Público, Recreación Y Deporte</v>
          </cell>
          <cell r="S304"/>
          <cell r="T304"/>
          <cell r="U304"/>
          <cell r="V304" t="str">
            <v>Municipio</v>
          </cell>
          <cell r="W304"/>
          <cell r="X304" t="str">
            <v>Barrio Buga</v>
          </cell>
          <cell r="Y304"/>
          <cell r="Z304">
            <v>1376625018</v>
          </cell>
          <cell r="AA304"/>
          <cell r="AB304">
            <v>1376625018</v>
          </cell>
          <cell r="AC304"/>
          <cell r="AD304">
            <v>1376625018</v>
          </cell>
          <cell r="AE304">
            <v>137662502</v>
          </cell>
          <cell r="AF304"/>
          <cell r="AG304">
            <v>137662502</v>
          </cell>
          <cell r="AH304">
            <v>1514287520</v>
          </cell>
          <cell r="AI304">
            <v>0</v>
          </cell>
          <cell r="AJ304">
            <v>1514287520</v>
          </cell>
          <cell r="AK304">
            <v>0.99960000000000004</v>
          </cell>
          <cell r="AL304"/>
          <cell r="AM304">
            <v>1</v>
          </cell>
          <cell r="AN304">
            <v>1</v>
          </cell>
          <cell r="AO304">
            <v>0</v>
          </cell>
          <cell r="AP304" t="str">
            <v>Liquidado</v>
          </cell>
          <cell r="AQ304" t="e">
            <v>#REF!</v>
          </cell>
          <cell r="AR304" t="e">
            <v>#N/A</v>
          </cell>
          <cell r="AS304" t="str">
            <v>ESTADO: Entregado en octubre de 2016
Convenio liquidado el 08/02/2019.</v>
          </cell>
          <cell r="AT304" t="str">
            <v>No Aplica</v>
          </cell>
          <cell r="AU304">
            <v>42471</v>
          </cell>
          <cell r="AV304">
            <v>42637</v>
          </cell>
          <cell r="AW304" t="e">
            <v>#REF!</v>
          </cell>
          <cell r="AX304"/>
          <cell r="AY304"/>
          <cell r="AZ304">
            <v>0</v>
          </cell>
          <cell r="BA304" t="str">
            <v>-</v>
          </cell>
          <cell r="BB304" t="str">
            <v>1127,7 m2</v>
          </cell>
          <cell r="BC304"/>
          <cell r="BD304">
            <v>42488</v>
          </cell>
          <cell r="BE304">
            <v>42566</v>
          </cell>
          <cell r="BF304">
            <v>42661</v>
          </cell>
          <cell r="BG304">
            <v>2300</v>
          </cell>
        </row>
        <row r="305">
          <cell r="C305" t="str">
            <v>20150366S2011-1</v>
          </cell>
          <cell r="D305" t="str">
            <v>Proyectos 2011 - 2020</v>
          </cell>
          <cell r="E305" t="str">
            <v>No Aplica</v>
          </cell>
          <cell r="F305" t="str">
            <v>CERRADO</v>
          </cell>
          <cell r="G305"/>
          <cell r="H305" t="str">
            <v>Antioquia</v>
          </cell>
          <cell r="I305">
            <v>5042</v>
          </cell>
          <cell r="J305">
            <v>5</v>
          </cell>
          <cell r="K305" t="str">
            <v>Santafe De Antioquia</v>
          </cell>
          <cell r="L305" t="str">
            <v>Santafe De Antioquia-Antioquia</v>
          </cell>
          <cell r="M305">
            <v>366</v>
          </cell>
          <cell r="N305" t="str">
            <v>DPS 2015</v>
          </cell>
          <cell r="O305"/>
          <cell r="P305"/>
          <cell r="Q305" t="str">
            <v>Mejoramiento De La Infraestructura De La Cancha De Fútbol Del Barrio Llano De Bolívar Del Municipio De Santa Fe De Antioquia - Antioquia</v>
          </cell>
          <cell r="R305" t="str">
            <v>Espacio Público, Recreación Y Deporte</v>
          </cell>
          <cell r="S305"/>
          <cell r="T305"/>
          <cell r="U305"/>
          <cell r="V305" t="str">
            <v>Municipio</v>
          </cell>
          <cell r="W305"/>
          <cell r="X305" t="str">
            <v xml:space="preserve"> Barrio Llano De Bolívar </v>
          </cell>
          <cell r="Y305"/>
          <cell r="Z305">
            <v>462642118</v>
          </cell>
          <cell r="AA305"/>
          <cell r="AB305">
            <v>462642118</v>
          </cell>
          <cell r="AC305"/>
          <cell r="AD305">
            <v>462642118</v>
          </cell>
          <cell r="AE305">
            <v>62327030</v>
          </cell>
          <cell r="AF305"/>
          <cell r="AG305">
            <v>62327030</v>
          </cell>
          <cell r="AH305">
            <v>524969148</v>
          </cell>
          <cell r="AI305">
            <v>0</v>
          </cell>
          <cell r="AJ305">
            <v>524969148</v>
          </cell>
          <cell r="AK305">
            <v>1</v>
          </cell>
          <cell r="AL305"/>
          <cell r="AM305">
            <v>1</v>
          </cell>
          <cell r="AN305">
            <v>1</v>
          </cell>
          <cell r="AO305">
            <v>0</v>
          </cell>
          <cell r="AP305" t="str">
            <v>Liquidado</v>
          </cell>
          <cell r="AQ305" t="e">
            <v>#REF!</v>
          </cell>
          <cell r="AR305" t="e">
            <v>#N/A</v>
          </cell>
          <cell r="AS305" t="str">
            <v>ESTADO: Entregado en octubre de 2016
Convenio liquidado el 08/02/2019.</v>
          </cell>
          <cell r="AT305" t="str">
            <v>No Aplica</v>
          </cell>
          <cell r="AU305">
            <v>42471</v>
          </cell>
          <cell r="AV305">
            <v>42615</v>
          </cell>
          <cell r="AW305" t="e">
            <v>#REF!</v>
          </cell>
          <cell r="AX305"/>
          <cell r="AY305"/>
          <cell r="AZ305">
            <v>0</v>
          </cell>
          <cell r="BA305" t="str">
            <v>-</v>
          </cell>
          <cell r="BB305">
            <v>4236.1400000000003</v>
          </cell>
          <cell r="BC305"/>
          <cell r="BD305">
            <v>42488</v>
          </cell>
          <cell r="BE305">
            <v>42628</v>
          </cell>
          <cell r="BF305">
            <v>42661</v>
          </cell>
          <cell r="BG305">
            <v>2500</v>
          </cell>
        </row>
        <row r="306">
          <cell r="C306" t="str">
            <v>20160333M5409-1</v>
          </cell>
          <cell r="D306" t="str">
            <v>Proyectos 2011 - 2020</v>
          </cell>
          <cell r="E306" t="str">
            <v>No Aplica</v>
          </cell>
          <cell r="F306" t="str">
            <v>CERRADO</v>
          </cell>
          <cell r="G306"/>
          <cell r="H306" t="str">
            <v>Antioquia</v>
          </cell>
          <cell r="I306">
            <v>5042</v>
          </cell>
          <cell r="J306">
            <v>5</v>
          </cell>
          <cell r="K306" t="str">
            <v>Santafe De Antioquia</v>
          </cell>
          <cell r="L306" t="str">
            <v>Santafe De Antioquia-Antioquia</v>
          </cell>
          <cell r="M306">
            <v>333</v>
          </cell>
          <cell r="N306" t="str">
            <v>DPS 2016</v>
          </cell>
          <cell r="O306"/>
          <cell r="P306"/>
          <cell r="Q306" t="str">
            <v>Mejoramiento De Condiciones De Habitabilidad</v>
          </cell>
          <cell r="R306" t="str">
            <v>Mejoramiento Condiciones de Habitabilidad</v>
          </cell>
          <cell r="S306"/>
          <cell r="T306"/>
          <cell r="U306"/>
          <cell r="V306" t="str">
            <v>Municipio</v>
          </cell>
          <cell r="W306" t="str">
            <v>Urbano y Rural</v>
          </cell>
          <cell r="X306" t="str">
            <v/>
          </cell>
          <cell r="Y306"/>
          <cell r="Z306">
            <v>423728814</v>
          </cell>
          <cell r="AA306"/>
          <cell r="AB306">
            <v>423728814</v>
          </cell>
          <cell r="AC306"/>
          <cell r="AD306">
            <v>423728814</v>
          </cell>
          <cell r="AE306">
            <v>42372881.400000006</v>
          </cell>
          <cell r="AF306"/>
          <cell r="AG306">
            <v>42372881.400000006</v>
          </cell>
          <cell r="AH306">
            <v>466101695.39999998</v>
          </cell>
          <cell r="AI306">
            <v>0</v>
          </cell>
          <cell r="AJ306">
            <v>466101695.39999998</v>
          </cell>
          <cell r="AK306">
            <v>0.05</v>
          </cell>
          <cell r="AL306"/>
          <cell r="AM306">
            <v>0.05</v>
          </cell>
          <cell r="AN306">
            <v>0.05</v>
          </cell>
          <cell r="AO306">
            <v>0</v>
          </cell>
          <cell r="AP306" t="str">
            <v>Liquidación Anticipada</v>
          </cell>
          <cell r="AQ306" t="e">
            <v>#REF!</v>
          </cell>
          <cell r="AR306" t="str">
            <v>LIQUIDACIÓN ANTICIPADA</v>
          </cell>
          <cell r="AS306" t="str">
            <v>El 5/01/2021 se envía memorando M-2021-4301-000119 a la Subdirección de Contratación, y se informa a esta dependencia con su respectiva trazabilidad que el convenio no fue prorrogado, el cual fue terminado y ejecutado a etapa de preconstrucción, decisión tomada de mutuo acuerdo con la entidad territorial, debido al fenecimiento de recursos por valor de $360.169.492.
El 18/02/2021 se remiten los soportes de este convenio a la supervisión del contrato de interventoría, con el fin de que se proceda con el retiro del convenio del universo de proyectos a cargo de la interventoría Consorcio M&amp;A Prosperidad (Zona 4), y se proceda con la liberación de los recursos.
El 28/09/2021 se realizó mesa de trabajo entre la supervisión del convenio, apoyo técnico y Secretaría de Infraestructura del municipio, con el propósito de dar lineamientos a la entidad territorial para la recopilación de la documentación requerida para la liquidación del convenio.
El 25/01/2022 desde la supervisión se inicia con los trámites y la recopilación de la documentación para la liquidación del convenio.
El 14/02/2022 se remite la documentación del convenio al equipo de liquidaciones de la DISH.</v>
          </cell>
          <cell r="AT306">
            <v>43605</v>
          </cell>
          <cell r="AU306"/>
          <cell r="AV306">
            <v>44196</v>
          </cell>
          <cell r="AW306" t="e">
            <v>#REF!</v>
          </cell>
          <cell r="AX306"/>
          <cell r="AY306"/>
          <cell r="AZ306">
            <v>0</v>
          </cell>
          <cell r="BA306" t="str">
            <v>-</v>
          </cell>
          <cell r="BB306" t="str">
            <v>31  Viviendas</v>
          </cell>
          <cell r="BC306"/>
          <cell r="BD306" t="str">
            <v/>
          </cell>
          <cell r="BE306" t="str">
            <v/>
          </cell>
          <cell r="BF306" t="str">
            <v/>
          </cell>
          <cell r="BG306">
            <v>111.60000000000001</v>
          </cell>
        </row>
        <row r="307">
          <cell r="C307" t="str">
            <v>20090226V00079-1</v>
          </cell>
          <cell r="D307" t="str">
            <v>Proyectos 2011 - 2020</v>
          </cell>
          <cell r="E307" t="str">
            <v>No Aplica</v>
          </cell>
          <cell r="F307" t="str">
            <v>CERRADO</v>
          </cell>
          <cell r="G307"/>
          <cell r="H307" t="str">
            <v>Antioquia</v>
          </cell>
          <cell r="I307">
            <v>5690</v>
          </cell>
          <cell r="J307">
            <v>6</v>
          </cell>
          <cell r="K307" t="str">
            <v>Santo Domingo</v>
          </cell>
          <cell r="L307" t="str">
            <v>Santo Domingo-Antioquia</v>
          </cell>
          <cell r="M307" t="str">
            <v/>
          </cell>
          <cell r="N307" t="str">
            <v>Infraestructura</v>
          </cell>
          <cell r="O307"/>
          <cell r="P307"/>
          <cell r="Q307" t="str">
            <v>Convenio Interadministrativo Con El Municipio De Santo Domingo, Para Que Con Plena Autonomia Técnica Y Administrativa Se Aunen Esfuerzos Y Ejecutar El Mantenimiento De 17,15 Km. De Vías Terciarias Del Municipio De Santo Domingo - Antioquia.</v>
          </cell>
          <cell r="R307" t="str">
            <v>Vías Red Terciaria</v>
          </cell>
          <cell r="S307"/>
          <cell r="T307"/>
          <cell r="U307"/>
          <cell r="V307" t="str">
            <v>Municipio</v>
          </cell>
          <cell r="W307"/>
          <cell r="X307" t="str">
            <v/>
          </cell>
          <cell r="Y307"/>
          <cell r="Z307">
            <v>297500000</v>
          </cell>
          <cell r="AA307"/>
          <cell r="AB307">
            <v>297500000</v>
          </cell>
          <cell r="AC307"/>
          <cell r="AD307">
            <v>297500000</v>
          </cell>
          <cell r="AE307">
            <v>0</v>
          </cell>
          <cell r="AF307"/>
          <cell r="AG307">
            <v>0</v>
          </cell>
          <cell r="AH307">
            <v>297500000</v>
          </cell>
          <cell r="AI307">
            <v>0</v>
          </cell>
          <cell r="AJ307">
            <v>297500000</v>
          </cell>
          <cell r="AK307">
            <v>1</v>
          </cell>
          <cell r="AL307"/>
          <cell r="AM307">
            <v>1</v>
          </cell>
          <cell r="AN307">
            <v>1</v>
          </cell>
          <cell r="AO307">
            <v>0</v>
          </cell>
          <cell r="AP307" t="str">
            <v>Liquidado</v>
          </cell>
          <cell r="AQ307" t="e">
            <v>#REF!</v>
          </cell>
          <cell r="AR307" t="e">
            <v>#N/A</v>
          </cell>
          <cell r="AS307" t="str">
            <v>El Municipio no ha entregado aprobación de los protocolos de bioseguridad.</v>
          </cell>
          <cell r="AT307" t="str">
            <v>No Aplica</v>
          </cell>
          <cell r="AU307" t="str">
            <v/>
          </cell>
          <cell r="AV307">
            <v>40444</v>
          </cell>
          <cell r="AW307" t="e">
            <v>#REF!</v>
          </cell>
          <cell r="AX307"/>
          <cell r="AY307"/>
          <cell r="AZ307">
            <v>0</v>
          </cell>
          <cell r="BA307" t="str">
            <v>-</v>
          </cell>
          <cell r="BB307" t="str">
            <v/>
          </cell>
          <cell r="BC307"/>
          <cell r="BD307" t="str">
            <v/>
          </cell>
          <cell r="BE307" t="str">
            <v/>
          </cell>
          <cell r="BF307" t="str">
            <v/>
          </cell>
          <cell r="BG307" t="str">
            <v/>
          </cell>
        </row>
        <row r="308">
          <cell r="C308" t="str">
            <v>20090286V00080-1</v>
          </cell>
          <cell r="D308" t="str">
            <v>Proyectos 2011 - 2020</v>
          </cell>
          <cell r="E308" t="str">
            <v>No Aplica</v>
          </cell>
          <cell r="F308" t="str">
            <v>CERRADO</v>
          </cell>
          <cell r="G308"/>
          <cell r="H308" t="str">
            <v>Antioquia</v>
          </cell>
          <cell r="I308">
            <v>5690</v>
          </cell>
          <cell r="J308">
            <v>6</v>
          </cell>
          <cell r="K308" t="str">
            <v>Santo Domingo</v>
          </cell>
          <cell r="L308" t="str">
            <v>Santo Domingo-Antioquia</v>
          </cell>
          <cell r="M308" t="str">
            <v/>
          </cell>
          <cell r="N308" t="str">
            <v>Infraestructura</v>
          </cell>
          <cell r="O308"/>
          <cell r="P308"/>
          <cell r="Q308" t="str">
            <v>Convenio Interinstitucional Entre Acción Social Y Gensa S.A. E.S. P Para Aunar Esfuerzos Para Que Gensa Ejecute La Construcción E Interventoria De Pavimento  Con Adoquin En El Corregimiento De Santiago, Municipio De Santo Domingo - Antioquia</v>
          </cell>
          <cell r="R308" t="str">
            <v>Vías Red Terciaria</v>
          </cell>
          <cell r="S308"/>
          <cell r="T308"/>
          <cell r="U308"/>
          <cell r="V308" t="str">
            <v>Gestión Energetica S.A. - Gensa S.A. E.S.P.</v>
          </cell>
          <cell r="W308"/>
          <cell r="X308" t="str">
            <v/>
          </cell>
          <cell r="Y308"/>
          <cell r="Z308">
            <v>92429718</v>
          </cell>
          <cell r="AA308"/>
          <cell r="AB308">
            <v>92429718</v>
          </cell>
          <cell r="AC308"/>
          <cell r="AD308">
            <v>92429718</v>
          </cell>
          <cell r="AE308">
            <v>0</v>
          </cell>
          <cell r="AF308"/>
          <cell r="AG308">
            <v>0</v>
          </cell>
          <cell r="AH308">
            <v>92429718</v>
          </cell>
          <cell r="AI308">
            <v>0</v>
          </cell>
          <cell r="AJ308">
            <v>92429718</v>
          </cell>
          <cell r="AK308">
            <v>1</v>
          </cell>
          <cell r="AL308"/>
          <cell r="AM308">
            <v>1</v>
          </cell>
          <cell r="AN308">
            <v>1</v>
          </cell>
          <cell r="AO308">
            <v>0</v>
          </cell>
          <cell r="AP308" t="str">
            <v>Liquidado</v>
          </cell>
          <cell r="AQ308" t="e">
            <v>#REF!</v>
          </cell>
          <cell r="AR308" t="e">
            <v>#N/A</v>
          </cell>
          <cell r="AS308" t="str">
            <v>Entregado y liquidado en 2011.</v>
          </cell>
          <cell r="AT308" t="str">
            <v>No Aplica</v>
          </cell>
          <cell r="AU308" t="str">
            <v/>
          </cell>
          <cell r="AV308">
            <v>40800</v>
          </cell>
          <cell r="AW308" t="e">
            <v>#REF!</v>
          </cell>
          <cell r="AX308"/>
          <cell r="AY308"/>
          <cell r="AZ308">
            <v>0</v>
          </cell>
          <cell r="BA308" t="str">
            <v>-</v>
          </cell>
          <cell r="BB308" t="str">
            <v/>
          </cell>
          <cell r="BC308"/>
          <cell r="BD308" t="str">
            <v/>
          </cell>
          <cell r="BE308" t="str">
            <v/>
          </cell>
          <cell r="BF308" t="str">
            <v/>
          </cell>
          <cell r="BG308" t="str">
            <v/>
          </cell>
        </row>
        <row r="309">
          <cell r="C309" t="str">
            <v>20130069S0344-1</v>
          </cell>
          <cell r="D309" t="str">
            <v>Proyectos 2011 - 2020</v>
          </cell>
          <cell r="E309" t="str">
            <v>No Aplica</v>
          </cell>
          <cell r="F309" t="str">
            <v>CERRADO</v>
          </cell>
          <cell r="G309" t="str">
            <v>C344</v>
          </cell>
          <cell r="H309" t="str">
            <v>Antioquia</v>
          </cell>
          <cell r="I309">
            <v>5690</v>
          </cell>
          <cell r="J309">
            <v>6</v>
          </cell>
          <cell r="K309" t="str">
            <v>Santo Domingo</v>
          </cell>
          <cell r="L309" t="str">
            <v>Santo Domingo-Antioquia</v>
          </cell>
          <cell r="M309">
            <v>69</v>
          </cell>
          <cell r="N309" t="str">
            <v>Fonade 3</v>
          </cell>
          <cell r="O309"/>
          <cell r="P309"/>
          <cell r="Q309" t="str">
            <v>Restauración De La Casa Museo Tomas Carrasquilla En El Municipio De Santo Domingo - Antioquia</v>
          </cell>
          <cell r="R309" t="str">
            <v>Social Comunitario</v>
          </cell>
          <cell r="S309"/>
          <cell r="T309"/>
          <cell r="U309"/>
          <cell r="V309" t="str">
            <v>Municipio</v>
          </cell>
          <cell r="W309"/>
          <cell r="X309" t="str">
            <v/>
          </cell>
          <cell r="Y309"/>
          <cell r="Z309">
            <v>880885023</v>
          </cell>
          <cell r="AA309"/>
          <cell r="AB309">
            <v>880885023</v>
          </cell>
          <cell r="AC309"/>
          <cell r="AD309">
            <v>880885023</v>
          </cell>
          <cell r="AE309">
            <v>0</v>
          </cell>
          <cell r="AF309"/>
          <cell r="AG309">
            <v>0</v>
          </cell>
          <cell r="AH309">
            <v>880885023</v>
          </cell>
          <cell r="AI309">
            <v>0</v>
          </cell>
          <cell r="AJ309">
            <v>880885023</v>
          </cell>
          <cell r="AK309">
            <v>0.93400000000000005</v>
          </cell>
          <cell r="AL309"/>
          <cell r="AM309">
            <v>1</v>
          </cell>
          <cell r="AN309">
            <v>1</v>
          </cell>
          <cell r="AO309">
            <v>0</v>
          </cell>
          <cell r="AP309" t="str">
            <v>En Liquidación</v>
          </cell>
          <cell r="AQ309" t="e">
            <v>#REF!</v>
          </cell>
          <cell r="AR309" t="e">
            <v>#N/A</v>
          </cell>
          <cell r="AS309" t="str">
            <v>CONTRATOS LIQUIDADOS PENDIENTE CIERRE COSTOS FIJOS Y VARIABLES - INTERVENTORIA.
1. INFORMACIÓN Y ESTADO CONTRATO DE OBRA:                                                                         Acta de liquidación suscrita  21/12/2015
                                                                                                                                                                                                                                                                                                                                                                                                                                                                                                                                                                           2.  INFORMAICON Y ESTADO CONVENIO INTERADMINISTRATIVO:   Liquidado.  Se  suscribe acta de fecha  05/12/2018
3.  INFORMACION Y ESTADO INTERVENTORIA:  Se encuentra en cierre de costos fijos y variables.
Día 13/11/2020 Tramite cuenta de servicio No. 27 a consorcio MSD 02</v>
          </cell>
          <cell r="AT309" t="str">
            <v>No Aplica</v>
          </cell>
          <cell r="AU309">
            <v>42014</v>
          </cell>
          <cell r="AV309">
            <v>42358</v>
          </cell>
          <cell r="AW309" t="e">
            <v>#REF!</v>
          </cell>
          <cell r="AX309"/>
          <cell r="AY309"/>
          <cell r="AZ309">
            <v>0</v>
          </cell>
          <cell r="BA309" t="str">
            <v>-</v>
          </cell>
          <cell r="BB309" t="str">
            <v/>
          </cell>
          <cell r="BC309"/>
          <cell r="BD309">
            <v>42244</v>
          </cell>
          <cell r="BE309">
            <v>42244</v>
          </cell>
          <cell r="BF309">
            <v>42425</v>
          </cell>
          <cell r="BG309" t="str">
            <v/>
          </cell>
        </row>
        <row r="310">
          <cell r="C310" t="str">
            <v>E-2020-2203-235520</v>
          </cell>
          <cell r="D310" t="str">
            <v>CV 001-2020</v>
          </cell>
          <cell r="E310" t="str">
            <v>2018-2022</v>
          </cell>
          <cell r="F310" t="str">
            <v>VIGENTE</v>
          </cell>
          <cell r="G310"/>
          <cell r="H310" t="str">
            <v>Antioquia</v>
          </cell>
          <cell r="I310"/>
          <cell r="J310"/>
          <cell r="K310" t="str">
            <v>Sonson</v>
          </cell>
          <cell r="L310" t="str">
            <v>Sonson-Antioquia</v>
          </cell>
          <cell r="M310" t="str">
            <v>484 FIP 2021</v>
          </cell>
          <cell r="N310" t="str">
            <v>DPS 2021</v>
          </cell>
          <cell r="O310">
            <v>44427</v>
          </cell>
          <cell r="P310">
            <v>44773</v>
          </cell>
          <cell r="Q310" t="str">
            <v xml:space="preserve">Construcción De Placa Huella En La Vía Roblal Arriba, Roblal Abajo Del Municipio De Sonsón - Antioquía </v>
          </cell>
          <cell r="R310" t="str">
            <v>Vias y Transporte</v>
          </cell>
          <cell r="S310" t="str">
            <v>Vias Rurales</v>
          </cell>
          <cell r="T310"/>
          <cell r="U310">
            <v>1</v>
          </cell>
          <cell r="V310"/>
          <cell r="W310"/>
          <cell r="X310"/>
          <cell r="Y310"/>
          <cell r="Z310">
            <v>2075103403</v>
          </cell>
          <cell r="AA310"/>
          <cell r="AB310">
            <v>2075103403</v>
          </cell>
          <cell r="AC310">
            <v>0</v>
          </cell>
          <cell r="AD310">
            <v>2075103403</v>
          </cell>
          <cell r="AE310"/>
          <cell r="AF310"/>
          <cell r="AG310">
            <v>0</v>
          </cell>
          <cell r="AH310">
            <v>2075103403</v>
          </cell>
          <cell r="AI310">
            <v>0</v>
          </cell>
          <cell r="AJ310">
            <v>2075103403</v>
          </cell>
          <cell r="AK310"/>
          <cell r="AL310"/>
          <cell r="AM310">
            <v>0.04</v>
          </cell>
          <cell r="AN310">
            <v>1.0000000000000001E-5</v>
          </cell>
          <cell r="AO310">
            <v>-3.9989999999999998E-2</v>
          </cell>
          <cell r="AP310" t="str">
            <v>En Ejecución</v>
          </cell>
          <cell r="AQ310" t="e">
            <v>#REF!</v>
          </cell>
          <cell r="AR310" t="e">
            <v>#N/A</v>
          </cell>
          <cell r="AS310" t="str">
            <v>-</v>
          </cell>
          <cell r="AT310"/>
          <cell r="AU310">
            <v>44727</v>
          </cell>
          <cell r="AV310">
            <v>44909</v>
          </cell>
          <cell r="AW310" t="e">
            <v>#REF!</v>
          </cell>
          <cell r="AX310">
            <v>6</v>
          </cell>
          <cell r="AY310"/>
          <cell r="AZ310">
            <v>6</v>
          </cell>
          <cell r="BA310"/>
          <cell r="BB310" t="str">
            <v>2000 ML</v>
          </cell>
          <cell r="BC310"/>
          <cell r="BD310" t="str">
            <v>-</v>
          </cell>
          <cell r="BE310" t="str">
            <v>-</v>
          </cell>
          <cell r="BF310" t="str">
            <v>-</v>
          </cell>
          <cell r="BG310">
            <v>295</v>
          </cell>
        </row>
        <row r="311">
          <cell r="C311" t="str">
            <v>MCH - 009</v>
          </cell>
          <cell r="D311" t="str">
            <v>Proyectos 2021 - 2022</v>
          </cell>
          <cell r="E311" t="str">
            <v>2018-2022</v>
          </cell>
          <cell r="F311" t="str">
            <v>VIGENTE</v>
          </cell>
          <cell r="G311"/>
          <cell r="H311" t="str">
            <v>Antioquia</v>
          </cell>
          <cell r="I311"/>
          <cell r="J311"/>
          <cell r="K311" t="str">
            <v>Sonson</v>
          </cell>
          <cell r="L311" t="str">
            <v>Sonson-Antioquia</v>
          </cell>
          <cell r="M311" t="str">
            <v>671 FIP 2021</v>
          </cell>
          <cell r="N311" t="str">
            <v>DPS 2021</v>
          </cell>
          <cell r="O311">
            <v>44512</v>
          </cell>
          <cell r="P311">
            <v>44773</v>
          </cell>
          <cell r="Q311" t="str">
            <v>Mejoramientos De Condiciones De Habitabilidad En El Municipio De Sonson - Antioquia</v>
          </cell>
          <cell r="R311" t="str">
            <v>Habitat</v>
          </cell>
          <cell r="S311" t="str">
            <v>MCH</v>
          </cell>
          <cell r="T311"/>
          <cell r="U311">
            <v>1</v>
          </cell>
          <cell r="V311"/>
          <cell r="W311"/>
          <cell r="X311"/>
          <cell r="Y311"/>
          <cell r="Z311">
            <v>909090909.090909</v>
          </cell>
          <cell r="AA311"/>
          <cell r="AB311">
            <v>909090909.090909</v>
          </cell>
          <cell r="AC311">
            <v>0</v>
          </cell>
          <cell r="AD311">
            <v>909090909.090909</v>
          </cell>
          <cell r="AE311"/>
          <cell r="AF311"/>
          <cell r="AG311">
            <v>0</v>
          </cell>
          <cell r="AH311">
            <v>909090909.090909</v>
          </cell>
          <cell r="AI311">
            <v>0</v>
          </cell>
          <cell r="AJ311">
            <v>909090909.090909</v>
          </cell>
          <cell r="AK311"/>
          <cell r="AL311"/>
          <cell r="AM311"/>
          <cell r="AN311"/>
          <cell r="AO311">
            <v>0</v>
          </cell>
          <cell r="AP311" t="str">
            <v>En Ejecución</v>
          </cell>
          <cell r="AQ311" t="e">
            <v>#REF!</v>
          </cell>
          <cell r="AR311" t="str">
            <v>EN EJECUCIÓN - PRECONSTRUCCIÓN</v>
          </cell>
          <cell r="AS311" t="str">
            <v>-</v>
          </cell>
          <cell r="AT311"/>
          <cell r="AU311" t="str">
            <v>-</v>
          </cell>
          <cell r="AV311" t="str">
            <v>-</v>
          </cell>
          <cell r="AW311" t="e">
            <v>#REF!</v>
          </cell>
          <cell r="AX311"/>
          <cell r="AY311"/>
          <cell r="AZ311">
            <v>0</v>
          </cell>
          <cell r="BA311"/>
          <cell r="BB311" t="str">
            <v>- Viviendas</v>
          </cell>
          <cell r="BC311"/>
          <cell r="BD311" t="str">
            <v>-</v>
          </cell>
          <cell r="BE311" t="str">
            <v>-</v>
          </cell>
          <cell r="BF311" t="str">
            <v>-</v>
          </cell>
          <cell r="BG311" t="str">
            <v>-</v>
          </cell>
        </row>
        <row r="312">
          <cell r="C312" t="str">
            <v>20120069S0008-1</v>
          </cell>
          <cell r="D312" t="str">
            <v>Proyectos 2011 - 2020</v>
          </cell>
          <cell r="E312" t="str">
            <v>No Aplica</v>
          </cell>
          <cell r="F312" t="str">
            <v>CERRADO</v>
          </cell>
          <cell r="G312" t="str">
            <v>C8</v>
          </cell>
          <cell r="H312" t="str">
            <v>Antioquia</v>
          </cell>
          <cell r="I312">
            <v>5761</v>
          </cell>
          <cell r="J312">
            <v>6</v>
          </cell>
          <cell r="K312" t="str">
            <v>Sopetran</v>
          </cell>
          <cell r="L312" t="str">
            <v>Sopetran-Antioquia</v>
          </cell>
          <cell r="M312">
            <v>69</v>
          </cell>
          <cell r="N312" t="str">
            <v>Fonade 3</v>
          </cell>
          <cell r="O312"/>
          <cell r="P312"/>
          <cell r="Q312" t="str">
            <v>Remodelacion Y Adecuacion Acceso Parque Principal Del Municipio De Sopetran - Antioquia</v>
          </cell>
          <cell r="R312" t="str">
            <v>Espacio Público, Recreación Y Deporte</v>
          </cell>
          <cell r="S312"/>
          <cell r="T312"/>
          <cell r="U312"/>
          <cell r="V312" t="str">
            <v>Municipio</v>
          </cell>
          <cell r="W312"/>
          <cell r="X312" t="str">
            <v/>
          </cell>
          <cell r="Y312"/>
          <cell r="Z312">
            <v>550000000</v>
          </cell>
          <cell r="AA312"/>
          <cell r="AB312">
            <v>550000000</v>
          </cell>
          <cell r="AC312"/>
          <cell r="AD312">
            <v>550000000</v>
          </cell>
          <cell r="AE312">
            <v>0</v>
          </cell>
          <cell r="AF312"/>
          <cell r="AG312">
            <v>0</v>
          </cell>
          <cell r="AH312">
            <v>550000000</v>
          </cell>
          <cell r="AI312">
            <v>0</v>
          </cell>
          <cell r="AJ312">
            <v>550000000</v>
          </cell>
          <cell r="AK312">
            <v>0</v>
          </cell>
          <cell r="AL312"/>
          <cell r="AM312">
            <v>1</v>
          </cell>
          <cell r="AN312">
            <v>1</v>
          </cell>
          <cell r="AO312">
            <v>0</v>
          </cell>
          <cell r="AP312" t="str">
            <v>En Liquidación</v>
          </cell>
          <cell r="AQ312" t="e">
            <v>#REF!</v>
          </cell>
          <cell r="AR312" t="e">
            <v>#N/A</v>
          </cell>
          <cell r="AS312" t="str">
            <v>.PROYECTO TERMINADO EN LIQUIDACION CONVENIO
Se remitio comunicación al municipio solicitando información del estado de las acciones encamiandas a amortizar el anticipo, las cuales menciona que va a emprender en la respuesta al derecho de petición. Respecto a esta respuesta, el municipio informa que por un error no se allegó en su momento  
1. INFORMACION Y ESTADO LIQUIDACION OBRA: Liquidado. Acta de liquidación suscrita con fecha de 25/10/2016.
2. INFORMACION Y ESTADO LIQUIDACION CONVENIO: En liquidación. El contratista tiene saldo del anticipo pendientes por amortizar por valor de $28.206.605. Debido a esto no es posible liquidar hasta que no se haya amortizado el saldo del anticipo del convenio.
Recomendaciones:
Requerir al municipio con el fin de culminar al contratista de obra para el tramite de pago del saldo y de esta manera amortizar el anticipo.</v>
          </cell>
          <cell r="AT312" t="str">
            <v>No Aplica</v>
          </cell>
          <cell r="AU312">
            <v>41977</v>
          </cell>
          <cell r="AV312">
            <v>42668</v>
          </cell>
          <cell r="AW312" t="e">
            <v>#REF!</v>
          </cell>
          <cell r="AX312"/>
          <cell r="AY312"/>
          <cell r="AZ312">
            <v>0</v>
          </cell>
          <cell r="BA312" t="str">
            <v>-</v>
          </cell>
          <cell r="BB312" t="str">
            <v/>
          </cell>
          <cell r="BC312"/>
          <cell r="BD312">
            <v>42083</v>
          </cell>
          <cell r="BE312">
            <v>42180</v>
          </cell>
          <cell r="BF312">
            <v>42790</v>
          </cell>
          <cell r="BG312" t="str">
            <v/>
          </cell>
        </row>
        <row r="313">
          <cell r="C313" t="str">
            <v>20120069S0383-1</v>
          </cell>
          <cell r="D313" t="str">
            <v>Proyectos 2011 - 2020</v>
          </cell>
          <cell r="E313" t="str">
            <v>No Aplica</v>
          </cell>
          <cell r="F313" t="str">
            <v>CERRADO</v>
          </cell>
          <cell r="G313" t="str">
            <v>C383</v>
          </cell>
          <cell r="H313" t="str">
            <v>Antioquia</v>
          </cell>
          <cell r="I313">
            <v>5761</v>
          </cell>
          <cell r="J313">
            <v>6</v>
          </cell>
          <cell r="K313" t="str">
            <v>Sopetran</v>
          </cell>
          <cell r="L313" t="str">
            <v>Sopetran-Antioquia</v>
          </cell>
          <cell r="M313">
            <v>69</v>
          </cell>
          <cell r="N313" t="str">
            <v>Fonade 3</v>
          </cell>
          <cell r="O313"/>
          <cell r="P313"/>
          <cell r="Q313" t="str">
            <v>Construcción Parque Principal Corregimiento Horizontes Municipio De Sopetrán</v>
          </cell>
          <cell r="R313" t="str">
            <v>Espacio Público, Recreación Y Deporte</v>
          </cell>
          <cell r="S313"/>
          <cell r="T313"/>
          <cell r="U313"/>
          <cell r="V313" t="str">
            <v>Municipio</v>
          </cell>
          <cell r="W313"/>
          <cell r="X313" t="str">
            <v/>
          </cell>
          <cell r="Y313"/>
          <cell r="Z313">
            <v>438765064</v>
          </cell>
          <cell r="AA313"/>
          <cell r="AB313">
            <v>438765064</v>
          </cell>
          <cell r="AC313"/>
          <cell r="AD313">
            <v>438765064</v>
          </cell>
          <cell r="AE313">
            <v>0</v>
          </cell>
          <cell r="AF313"/>
          <cell r="AG313">
            <v>0</v>
          </cell>
          <cell r="AH313">
            <v>438765064</v>
          </cell>
          <cell r="AI313">
            <v>0</v>
          </cell>
          <cell r="AJ313">
            <v>438765064</v>
          </cell>
          <cell r="AK313">
            <v>0</v>
          </cell>
          <cell r="AL313"/>
          <cell r="AM313">
            <v>1</v>
          </cell>
          <cell r="AN313">
            <v>1</v>
          </cell>
          <cell r="AO313">
            <v>0</v>
          </cell>
          <cell r="AP313" t="str">
            <v>En Liquidación</v>
          </cell>
          <cell r="AQ313" t="e">
            <v>#REF!</v>
          </cell>
          <cell r="AR313" t="e">
            <v>#N/A</v>
          </cell>
          <cell r="AS313" t="str">
            <v>CONTRATOS LIQUIDADOS PENDIENTE CIERRE COSTOS FIJOS Y VARIABLES - INTERVENTORIA.
1. INFORMACIÓN Y ESTADO CONTRATO DE OBRA:                                                                         Acta de liquidación suscrita  26/07/2016
                                                                                                                                                                                                                                                                                                                                                                                                                                                                                                                                                                           2.  INFORMACION Y ESTADO CONVENIO INTERADMINISTRATIVO:   Liquidado.  Se  suscribe acta de fecha   27/04/2017
3.  INFORMACION Y ESTADO INTERVENTORIA:  Se encuentra en cierre de costos fijos y variables.</v>
          </cell>
          <cell r="AT313" t="str">
            <v>No Aplica</v>
          </cell>
          <cell r="AU313">
            <v>41977</v>
          </cell>
          <cell r="AV313">
            <v>42484</v>
          </cell>
          <cell r="AW313" t="e">
            <v>#REF!</v>
          </cell>
          <cell r="AX313"/>
          <cell r="AY313"/>
          <cell r="AZ313">
            <v>0</v>
          </cell>
          <cell r="BA313" t="str">
            <v>-</v>
          </cell>
          <cell r="BB313" t="str">
            <v/>
          </cell>
          <cell r="BC313"/>
          <cell r="BD313">
            <v>42083</v>
          </cell>
          <cell r="BE313">
            <v>42083</v>
          </cell>
          <cell r="BF313">
            <v>42573</v>
          </cell>
          <cell r="BG313" t="str">
            <v/>
          </cell>
        </row>
        <row r="314">
          <cell r="C314" t="str">
            <v>20140138V0018-1</v>
          </cell>
          <cell r="D314" t="str">
            <v>Proyectos 2011 - 2020</v>
          </cell>
          <cell r="E314" t="str">
            <v>No Aplica</v>
          </cell>
          <cell r="F314" t="str">
            <v>CERRADO</v>
          </cell>
          <cell r="G314"/>
          <cell r="H314" t="str">
            <v>Antioquia</v>
          </cell>
          <cell r="I314">
            <v>5761</v>
          </cell>
          <cell r="J314">
            <v>6</v>
          </cell>
          <cell r="K314" t="str">
            <v>Sopetran</v>
          </cell>
          <cell r="L314" t="str">
            <v>Sopetran-Antioquia</v>
          </cell>
          <cell r="M314">
            <v>138</v>
          </cell>
          <cell r="N314" t="str">
            <v>DPS 2014</v>
          </cell>
          <cell r="O314"/>
          <cell r="P314"/>
          <cell r="Q314" t="str">
            <v>Recuperación De La Calle 9 Entre Las Carreras 10 Y 14 Zona Urbana Del Municipio De Sopetrán - Antioquia</v>
          </cell>
          <cell r="R314" t="str">
            <v>Vías Urbanas</v>
          </cell>
          <cell r="S314"/>
          <cell r="T314"/>
          <cell r="U314"/>
          <cell r="V314" t="str">
            <v>Municipio</v>
          </cell>
          <cell r="W314"/>
          <cell r="X314" t="str">
            <v>BARRIO CALLE REAL</v>
          </cell>
          <cell r="Y314"/>
          <cell r="Z314">
            <v>759124088</v>
          </cell>
          <cell r="AA314"/>
          <cell r="AB314">
            <v>759124088</v>
          </cell>
          <cell r="AC314"/>
          <cell r="AD314">
            <v>759124088</v>
          </cell>
          <cell r="AE314">
            <v>75912409</v>
          </cell>
          <cell r="AF314"/>
          <cell r="AG314">
            <v>75912409</v>
          </cell>
          <cell r="AH314">
            <v>835036497</v>
          </cell>
          <cell r="AI314">
            <v>0</v>
          </cell>
          <cell r="AJ314">
            <v>835036497</v>
          </cell>
          <cell r="AK314">
            <v>0.99990000000000001</v>
          </cell>
          <cell r="AL314"/>
          <cell r="AM314">
            <v>1</v>
          </cell>
          <cell r="AN314">
            <v>1</v>
          </cell>
          <cell r="AO314">
            <v>0</v>
          </cell>
          <cell r="AP314" t="str">
            <v>Liquidado</v>
          </cell>
          <cell r="AQ314" t="e">
            <v>#REF!</v>
          </cell>
          <cell r="AR314" t="e">
            <v>#N/A</v>
          </cell>
          <cell r="AS314" t="str">
            <v>Se pide Considerar dejar este proyecto hasta la preconstrucción y liquidar el contrato de manera anticipada y de mutuo acuerdo. El municipio convoca a reunión para el día 23-nov-20 para definir el destino del contrato mientras ellos hacen consultas internas. No se ha definido suerte del contrato de obra y del convenio, Municipio envió oficio a la Dra. Susana pidiendo ayude a salvar el convenio. LIQUIDADO</v>
          </cell>
          <cell r="AT314" t="str">
            <v>No Aplica</v>
          </cell>
          <cell r="AU314">
            <v>42320</v>
          </cell>
          <cell r="AV314">
            <v>42501</v>
          </cell>
          <cell r="AW314" t="e">
            <v>#REF!</v>
          </cell>
          <cell r="AX314"/>
          <cell r="AY314"/>
          <cell r="AZ314">
            <v>0</v>
          </cell>
          <cell r="BA314" t="str">
            <v>-</v>
          </cell>
          <cell r="BB314" t="str">
            <v>0,470 Km</v>
          </cell>
          <cell r="BC314"/>
          <cell r="BD314">
            <v>42432</v>
          </cell>
          <cell r="BE314">
            <v>42482</v>
          </cell>
          <cell r="BF314">
            <v>42566</v>
          </cell>
          <cell r="BG314">
            <v>14200</v>
          </cell>
        </row>
        <row r="315">
          <cell r="C315" t="str">
            <v>E-2020-2203-253566</v>
          </cell>
          <cell r="D315" t="str">
            <v>CV 001-2020</v>
          </cell>
          <cell r="E315" t="str">
            <v>2018-2022</v>
          </cell>
          <cell r="F315" t="str">
            <v>VIGENTE</v>
          </cell>
          <cell r="G315"/>
          <cell r="H315" t="str">
            <v>Antioquia</v>
          </cell>
          <cell r="I315"/>
          <cell r="J315"/>
          <cell r="K315" t="str">
            <v>Sopetran</v>
          </cell>
          <cell r="L315" t="str">
            <v>Sopetran-Antioquia</v>
          </cell>
          <cell r="M315" t="str">
            <v>290 FIP 2021</v>
          </cell>
          <cell r="N315" t="str">
            <v>DPS 2021</v>
          </cell>
          <cell r="O315">
            <v>44307</v>
          </cell>
          <cell r="P315">
            <v>44773</v>
          </cell>
          <cell r="Q315" t="str">
            <v>Pavimentación De Vías Urbanas En El Municipio De Sopetrán - Antioquía</v>
          </cell>
          <cell r="R315" t="str">
            <v>Vias y Transporte</v>
          </cell>
          <cell r="S315" t="str">
            <v>Vias Urbanas</v>
          </cell>
          <cell r="T315"/>
          <cell r="U315">
            <v>1</v>
          </cell>
          <cell r="V315"/>
          <cell r="W315"/>
          <cell r="X315"/>
          <cell r="Y315"/>
          <cell r="Z315">
            <v>1073008417</v>
          </cell>
          <cell r="AA315"/>
          <cell r="AB315">
            <v>1073008417</v>
          </cell>
          <cell r="AC315">
            <v>0</v>
          </cell>
          <cell r="AD315">
            <v>1073008417</v>
          </cell>
          <cell r="AE315"/>
          <cell r="AF315"/>
          <cell r="AG315">
            <v>0</v>
          </cell>
          <cell r="AH315">
            <v>1073008417</v>
          </cell>
          <cell r="AI315">
            <v>0</v>
          </cell>
          <cell r="AJ315">
            <v>1073008417</v>
          </cell>
          <cell r="AK315"/>
          <cell r="AL315"/>
          <cell r="AM315">
            <v>0.77129999999999999</v>
          </cell>
          <cell r="AN315">
            <v>0.38490000000000002</v>
          </cell>
          <cell r="AO315">
            <v>-0.38639999999999997</v>
          </cell>
          <cell r="AP315" t="str">
            <v>En Ejecución</v>
          </cell>
          <cell r="AQ315" t="e">
            <v>#REF!</v>
          </cell>
          <cell r="AR315" t="e">
            <v>#N/A</v>
          </cell>
          <cell r="AS315" t="str">
            <v>-</v>
          </cell>
          <cell r="AT315"/>
          <cell r="AU315">
            <v>44607</v>
          </cell>
          <cell r="AV315">
            <v>44818</v>
          </cell>
          <cell r="AW315" t="e">
            <v>#REF!</v>
          </cell>
          <cell r="AX315">
            <v>6</v>
          </cell>
          <cell r="AY315"/>
          <cell r="AZ315">
            <v>6</v>
          </cell>
          <cell r="BA315"/>
          <cell r="BB315" t="str">
            <v>1005 ML</v>
          </cell>
          <cell r="BC315"/>
          <cell r="BD315" t="str">
            <v>-</v>
          </cell>
          <cell r="BE315" t="str">
            <v>-</v>
          </cell>
          <cell r="BF315" t="str">
            <v>-</v>
          </cell>
          <cell r="BG315">
            <v>980</v>
          </cell>
        </row>
        <row r="316">
          <cell r="C316" t="str">
            <v>E-2020-2203-261325</v>
          </cell>
          <cell r="D316" t="str">
            <v>CV 001-2020</v>
          </cell>
          <cell r="E316" t="str">
            <v>2018-2022</v>
          </cell>
          <cell r="F316" t="str">
            <v>VIGENTE</v>
          </cell>
          <cell r="G316"/>
          <cell r="H316" t="str">
            <v>Antioquia</v>
          </cell>
          <cell r="I316"/>
          <cell r="J316"/>
          <cell r="K316" t="str">
            <v>Sopetran</v>
          </cell>
          <cell r="L316" t="str">
            <v>Sopetran-Antioquia</v>
          </cell>
          <cell r="M316" t="str">
            <v>671 FIP 2021</v>
          </cell>
          <cell r="N316" t="str">
            <v>DPS 2021</v>
          </cell>
          <cell r="O316">
            <v>44512</v>
          </cell>
          <cell r="P316">
            <v>44773</v>
          </cell>
          <cell r="Q316" t="str">
            <v>Mejoramiento Con Placa Huella Algunos Tramos De La Vía Terciaria De La Vereda La Aguada En El Municipio De Sopetrán - Antioquía</v>
          </cell>
          <cell r="R316" t="str">
            <v>Vias y Transporte</v>
          </cell>
          <cell r="S316" t="str">
            <v>Vias Rurales</v>
          </cell>
          <cell r="T316"/>
          <cell r="U316">
            <v>1</v>
          </cell>
          <cell r="V316"/>
          <cell r="W316"/>
          <cell r="X316"/>
          <cell r="Y316"/>
          <cell r="Z316">
            <v>652244913</v>
          </cell>
          <cell r="AA316"/>
          <cell r="AB316">
            <v>652244913</v>
          </cell>
          <cell r="AC316">
            <v>0</v>
          </cell>
          <cell r="AD316">
            <v>652244913</v>
          </cell>
          <cell r="AE316"/>
          <cell r="AF316"/>
          <cell r="AG316">
            <v>0</v>
          </cell>
          <cell r="AH316">
            <v>652244913</v>
          </cell>
          <cell r="AI316">
            <v>0</v>
          </cell>
          <cell r="AJ316">
            <v>652244913</v>
          </cell>
          <cell r="AK316"/>
          <cell r="AL316"/>
          <cell r="AM316">
            <v>0</v>
          </cell>
          <cell r="AN316">
            <v>0.05</v>
          </cell>
          <cell r="AO316">
            <v>0.05</v>
          </cell>
          <cell r="AP316" t="str">
            <v>En Ejecución</v>
          </cell>
          <cell r="AQ316" t="e">
            <v>#REF!</v>
          </cell>
          <cell r="AR316" t="e">
            <v>#N/A</v>
          </cell>
          <cell r="AS316" t="str">
            <v>-</v>
          </cell>
          <cell r="AT316"/>
          <cell r="AU316">
            <v>44735</v>
          </cell>
          <cell r="AV316" t="str">
            <v>-</v>
          </cell>
          <cell r="AW316" t="e">
            <v>#REF!</v>
          </cell>
          <cell r="AX316">
            <v>4</v>
          </cell>
          <cell r="AY316"/>
          <cell r="AZ316">
            <v>4</v>
          </cell>
          <cell r="BA316"/>
          <cell r="BB316" t="str">
            <v>1000 ML</v>
          </cell>
          <cell r="BC316"/>
          <cell r="BD316" t="str">
            <v>-</v>
          </cell>
          <cell r="BE316" t="str">
            <v>-</v>
          </cell>
          <cell r="BF316" t="str">
            <v>-</v>
          </cell>
          <cell r="BG316" t="str">
            <v>-</v>
          </cell>
        </row>
        <row r="317">
          <cell r="C317" t="str">
            <v>20100229V00082-1</v>
          </cell>
          <cell r="D317" t="str">
            <v>Proyectos 2011 - 2020</v>
          </cell>
          <cell r="E317" t="str">
            <v>No Aplica</v>
          </cell>
          <cell r="F317" t="str">
            <v>CERRADO</v>
          </cell>
          <cell r="G317"/>
          <cell r="H317" t="str">
            <v>Antioquia</v>
          </cell>
          <cell r="I317">
            <v>5789</v>
          </cell>
          <cell r="J317">
            <v>6</v>
          </cell>
          <cell r="K317" t="str">
            <v>Tamesis</v>
          </cell>
          <cell r="L317" t="str">
            <v>Tamesis-Antioquia</v>
          </cell>
          <cell r="M317" t="str">
            <v/>
          </cell>
          <cell r="N317" t="str">
            <v>Infraestructura</v>
          </cell>
          <cell r="O317"/>
          <cell r="P317"/>
          <cell r="Q317" t="str">
            <v>Mejoramiento, Rehabilitación Y Mantenimiento Red Vial Casco Urbano Municipal Y En Los Centros Poblados De Palermo Y San Pablo, Municipio De Tamesis - Antioquia.</v>
          </cell>
          <cell r="R317" t="str">
            <v>Vías Urbanas</v>
          </cell>
          <cell r="S317"/>
          <cell r="T317"/>
          <cell r="U317"/>
          <cell r="V317" t="str">
            <v>Gestión Energetica S.A. - Gensa S.A. E.S.P.</v>
          </cell>
          <cell r="W317"/>
          <cell r="X317" t="str">
            <v/>
          </cell>
          <cell r="Y317"/>
          <cell r="Z317">
            <v>240000000</v>
          </cell>
          <cell r="AA317"/>
          <cell r="AB317">
            <v>240000000</v>
          </cell>
          <cell r="AC317"/>
          <cell r="AD317">
            <v>240000000</v>
          </cell>
          <cell r="AE317">
            <v>0</v>
          </cell>
          <cell r="AF317"/>
          <cell r="AG317">
            <v>0</v>
          </cell>
          <cell r="AH317">
            <v>240000000</v>
          </cell>
          <cell r="AI317">
            <v>0</v>
          </cell>
          <cell r="AJ317">
            <v>240000000</v>
          </cell>
          <cell r="AK317">
            <v>1</v>
          </cell>
          <cell r="AL317"/>
          <cell r="AM317">
            <v>1</v>
          </cell>
          <cell r="AN317">
            <v>1</v>
          </cell>
          <cell r="AO317">
            <v>0</v>
          </cell>
          <cell r="AP317" t="str">
            <v>Liquidado</v>
          </cell>
          <cell r="AQ317" t="e">
            <v>#REF!</v>
          </cell>
          <cell r="AR317" t="e">
            <v>#N/A</v>
          </cell>
          <cell r="AS317" t="str">
            <v>En comité directivo 15 (03-marzo-2021) se aprueba retirar este proyecto del anexo técnico de la interventoría. - Obra entregada y liquidada en 2012</v>
          </cell>
          <cell r="AT317" t="str">
            <v>No Aplica</v>
          </cell>
          <cell r="AU317" t="str">
            <v/>
          </cell>
          <cell r="AV317">
            <v>40966</v>
          </cell>
          <cell r="AW317" t="e">
            <v>#REF!</v>
          </cell>
          <cell r="AX317"/>
          <cell r="AY317"/>
          <cell r="AZ317">
            <v>0</v>
          </cell>
          <cell r="BA317" t="str">
            <v>-</v>
          </cell>
          <cell r="BB317" t="str">
            <v/>
          </cell>
          <cell r="BC317"/>
          <cell r="BD317" t="str">
            <v/>
          </cell>
          <cell r="BE317" t="str">
            <v/>
          </cell>
          <cell r="BF317" t="str">
            <v/>
          </cell>
          <cell r="BG317" t="str">
            <v/>
          </cell>
        </row>
        <row r="318">
          <cell r="C318" t="str">
            <v>20140131S0019-1</v>
          </cell>
          <cell r="D318" t="str">
            <v>Proyectos 2011 - 2020</v>
          </cell>
          <cell r="E318" t="str">
            <v>No Aplica</v>
          </cell>
          <cell r="F318" t="str">
            <v>CERRADO</v>
          </cell>
          <cell r="G318"/>
          <cell r="H318" t="str">
            <v>Antioquia</v>
          </cell>
          <cell r="I318">
            <v>5789</v>
          </cell>
          <cell r="J318">
            <v>6</v>
          </cell>
          <cell r="K318" t="str">
            <v>Tamesis</v>
          </cell>
          <cell r="L318" t="str">
            <v>Tamesis-Antioquia</v>
          </cell>
          <cell r="M318">
            <v>131</v>
          </cell>
          <cell r="N318" t="str">
            <v>DPS 2014</v>
          </cell>
          <cell r="O318"/>
          <cell r="P318"/>
          <cell r="Q318" t="str">
            <v>Remodelación Y Mejoramiento Del Estadio "Ricardo Sierra Corregimiento De Palermo Del Municipio De Támesis - Antioquia"</v>
          </cell>
          <cell r="R318" t="str">
            <v>Espacio Público, Recreación Y Deporte</v>
          </cell>
          <cell r="S318"/>
          <cell r="T318"/>
          <cell r="U318"/>
          <cell r="V318" t="str">
            <v>Municipio</v>
          </cell>
          <cell r="W318"/>
          <cell r="X318" t="str">
            <v>CORREGIMIENTO DE PALERMO</v>
          </cell>
          <cell r="Y318"/>
          <cell r="Z318">
            <v>298990199</v>
          </cell>
          <cell r="AA318"/>
          <cell r="AB318">
            <v>298990199</v>
          </cell>
          <cell r="AC318"/>
          <cell r="AD318">
            <v>298990199</v>
          </cell>
          <cell r="AE318">
            <v>29899020</v>
          </cell>
          <cell r="AF318"/>
          <cell r="AG318">
            <v>29899020</v>
          </cell>
          <cell r="AH318">
            <v>328889219</v>
          </cell>
          <cell r="AI318">
            <v>0</v>
          </cell>
          <cell r="AJ318">
            <v>328889219</v>
          </cell>
          <cell r="AK318">
            <v>1</v>
          </cell>
          <cell r="AL318"/>
          <cell r="AM318">
            <v>1</v>
          </cell>
          <cell r="AN318">
            <v>1</v>
          </cell>
          <cell r="AO318">
            <v>0</v>
          </cell>
          <cell r="AP318" t="str">
            <v>Liquidado</v>
          </cell>
          <cell r="AQ318" t="e">
            <v>#REF!</v>
          </cell>
          <cell r="AR318" t="e">
            <v>#N/A</v>
          </cell>
          <cell r="AS318" t="str">
            <v xml:space="preserve">Entregado en agosto de 2016. 
</v>
          </cell>
          <cell r="AT318" t="str">
            <v>No Aplica</v>
          </cell>
          <cell r="AU318">
            <v>42261</v>
          </cell>
          <cell r="AV318" t="str">
            <v/>
          </cell>
          <cell r="AW318" t="e">
            <v>#REF!</v>
          </cell>
          <cell r="AX318"/>
          <cell r="AY318"/>
          <cell r="AZ318">
            <v>0</v>
          </cell>
          <cell r="BA318" t="str">
            <v>-</v>
          </cell>
          <cell r="BB318" t="str">
            <v>4600 m2</v>
          </cell>
          <cell r="BC318"/>
          <cell r="BD318">
            <v>42439</v>
          </cell>
          <cell r="BE318">
            <v>42439</v>
          </cell>
          <cell r="BF318">
            <v>42586</v>
          </cell>
          <cell r="BG318">
            <v>1500</v>
          </cell>
        </row>
        <row r="319">
          <cell r="C319" t="str">
            <v>20140131S0019-2</v>
          </cell>
          <cell r="D319" t="str">
            <v>Proyectos 2011 - 2020</v>
          </cell>
          <cell r="E319" t="str">
            <v>No Aplica</v>
          </cell>
          <cell r="F319" t="str">
            <v>CERRADO</v>
          </cell>
          <cell r="G319"/>
          <cell r="H319" t="str">
            <v>Antioquia</v>
          </cell>
          <cell r="I319">
            <v>5789</v>
          </cell>
          <cell r="J319">
            <v>6</v>
          </cell>
          <cell r="K319" t="str">
            <v>Tamesis</v>
          </cell>
          <cell r="L319" t="str">
            <v>Tamesis-Antioquia</v>
          </cell>
          <cell r="M319">
            <v>131</v>
          </cell>
          <cell r="N319" t="str">
            <v>DPS 2014</v>
          </cell>
          <cell r="O319"/>
          <cell r="P319"/>
          <cell r="Q319" t="str">
            <v>Remodelación Y Mejoramiento Del Estadio "Acondiciionamiento Unidad Deportiva Capitán Alberto Fernández Municipio De Támesis - Antioquia"</v>
          </cell>
          <cell r="R319" t="str">
            <v>Espacio Público, Recreación Y Deporte</v>
          </cell>
          <cell r="S319"/>
          <cell r="T319"/>
          <cell r="U319"/>
          <cell r="V319" t="str">
            <v>Municipio</v>
          </cell>
          <cell r="W319"/>
          <cell r="X319" t="str">
            <v xml:space="preserve">CASCO URBANO </v>
          </cell>
          <cell r="Y319"/>
          <cell r="Z319">
            <v>2199697119</v>
          </cell>
          <cell r="AA319"/>
          <cell r="AB319">
            <v>2199697119</v>
          </cell>
          <cell r="AC319"/>
          <cell r="AD319">
            <v>2199697119</v>
          </cell>
          <cell r="AE319">
            <v>219969712</v>
          </cell>
          <cell r="AF319"/>
          <cell r="AG319">
            <v>219969712</v>
          </cell>
          <cell r="AH319">
            <v>2419666831</v>
          </cell>
          <cell r="AI319">
            <v>0</v>
          </cell>
          <cell r="AJ319">
            <v>2419666831</v>
          </cell>
          <cell r="AK319">
            <v>0.84650000000000003</v>
          </cell>
          <cell r="AL319"/>
          <cell r="AM319">
            <v>1</v>
          </cell>
          <cell r="AN319">
            <v>1</v>
          </cell>
          <cell r="AO319">
            <v>0</v>
          </cell>
          <cell r="AP319" t="str">
            <v>Liquidado</v>
          </cell>
          <cell r="AQ319" t="e">
            <v>#REF!</v>
          </cell>
          <cell r="AR319" t="e">
            <v>#N/A</v>
          </cell>
          <cell r="AS319" t="str">
            <v xml:space="preserve">Entregado en agosto de 2016. 
</v>
          </cell>
          <cell r="AT319" t="str">
            <v>No Aplica</v>
          </cell>
          <cell r="AU319">
            <v>42261</v>
          </cell>
          <cell r="AV319" t="str">
            <v/>
          </cell>
          <cell r="AW319" t="e">
            <v>#REF!</v>
          </cell>
          <cell r="AX319"/>
          <cell r="AY319"/>
          <cell r="AZ319">
            <v>0</v>
          </cell>
          <cell r="BA319" t="str">
            <v>-</v>
          </cell>
          <cell r="BB319" t="str">
            <v>4800 m2</v>
          </cell>
          <cell r="BC319"/>
          <cell r="BD319">
            <v>42439</v>
          </cell>
          <cell r="BE319">
            <v>42439</v>
          </cell>
          <cell r="BF319">
            <v>42586</v>
          </cell>
          <cell r="BG319">
            <v>4000</v>
          </cell>
        </row>
        <row r="320">
          <cell r="C320" t="str">
            <v>20150254V3226-1</v>
          </cell>
          <cell r="D320" t="str">
            <v>Proyectos 2011 - 2020</v>
          </cell>
          <cell r="E320" t="str">
            <v>No Aplica</v>
          </cell>
          <cell r="F320" t="str">
            <v>CERRADO</v>
          </cell>
          <cell r="G320"/>
          <cell r="H320" t="str">
            <v>Antioquia</v>
          </cell>
          <cell r="I320">
            <v>5789</v>
          </cell>
          <cell r="J320">
            <v>6</v>
          </cell>
          <cell r="K320" t="str">
            <v>Tamesis</v>
          </cell>
          <cell r="L320" t="str">
            <v>Tamesis-Antioquia</v>
          </cell>
          <cell r="M320">
            <v>254</v>
          </cell>
          <cell r="N320" t="str">
            <v>DPS 2015</v>
          </cell>
          <cell r="O320"/>
          <cell r="P320"/>
          <cell r="Q320" t="str">
            <v>Mejoramiento De La Vía Terciaria Veredal Guayabal - Corregimiento De San Pablo Municipio De Támesis - Antioquia</v>
          </cell>
          <cell r="R320" t="str">
            <v>Vías Red Terciaria</v>
          </cell>
          <cell r="S320"/>
          <cell r="T320"/>
          <cell r="U320"/>
          <cell r="V320" t="str">
            <v>Municipio</v>
          </cell>
          <cell r="W320"/>
          <cell r="X320" t="str">
            <v>Veredal Guayabal - Corregimiento De San Pablo Municipio De Támesis</v>
          </cell>
          <cell r="Y320"/>
          <cell r="Z320">
            <v>1838092991</v>
          </cell>
          <cell r="AA320"/>
          <cell r="AB320">
            <v>1838092991</v>
          </cell>
          <cell r="AC320"/>
          <cell r="AD320">
            <v>1838092991</v>
          </cell>
          <cell r="AE320">
            <v>185185185</v>
          </cell>
          <cell r="AF320"/>
          <cell r="AG320">
            <v>185185185</v>
          </cell>
          <cell r="AH320">
            <v>2023278176</v>
          </cell>
          <cell r="AI320">
            <v>0</v>
          </cell>
          <cell r="AJ320">
            <v>2023278176</v>
          </cell>
          <cell r="AK320">
            <v>1</v>
          </cell>
          <cell r="AL320"/>
          <cell r="AM320">
            <v>1</v>
          </cell>
          <cell r="AN320">
            <v>1</v>
          </cell>
          <cell r="AO320">
            <v>0</v>
          </cell>
          <cell r="AP320" t="str">
            <v>Liquidado</v>
          </cell>
          <cell r="AQ320" t="e">
            <v>#REF!</v>
          </cell>
          <cell r="AR320" t="e">
            <v>#N/A</v>
          </cell>
          <cell r="AS320" t="str">
            <v>PROYECTO DE LIQUIDACIÓN - Acta de liquidación del 30 de agosto de 2021</v>
          </cell>
          <cell r="AT320" t="str">
            <v>No Aplica</v>
          </cell>
          <cell r="AU320">
            <v>42662</v>
          </cell>
          <cell r="AV320">
            <v>42829</v>
          </cell>
          <cell r="AW320" t="e">
            <v>#REF!</v>
          </cell>
          <cell r="AX320"/>
          <cell r="AY320"/>
          <cell r="AZ320">
            <v>0</v>
          </cell>
          <cell r="BA320" t="str">
            <v>-</v>
          </cell>
          <cell r="BB320" t="str">
            <v/>
          </cell>
          <cell r="BC320"/>
          <cell r="BD320">
            <v>42697</v>
          </cell>
          <cell r="BE320">
            <v>42817</v>
          </cell>
          <cell r="BF320">
            <v>42990</v>
          </cell>
          <cell r="BG320">
            <v>1790</v>
          </cell>
        </row>
        <row r="321">
          <cell r="C321" t="str">
            <v>E-2020-2203-198206</v>
          </cell>
          <cell r="D321" t="str">
            <v>CV 001-2020</v>
          </cell>
          <cell r="E321" t="str">
            <v>2018-2022</v>
          </cell>
          <cell r="F321" t="str">
            <v>VIGENTE</v>
          </cell>
          <cell r="G321"/>
          <cell r="H321" t="str">
            <v>Antioquia</v>
          </cell>
          <cell r="I321"/>
          <cell r="J321"/>
          <cell r="K321" t="str">
            <v>Tamesis</v>
          </cell>
          <cell r="L321" t="str">
            <v>Tamesis-Antioquia</v>
          </cell>
          <cell r="M321" t="str">
            <v>336 FIP 2021</v>
          </cell>
          <cell r="N321" t="str">
            <v>DPS 2021</v>
          </cell>
          <cell r="O321">
            <v>44344</v>
          </cell>
          <cell r="P321">
            <v>44773</v>
          </cell>
          <cell r="Q321" t="str">
            <v>Construcción De Palca Huella En Vías Terciarias Como Estrategias De Comercialización Y Soberanía Alimentaria De La Población Mas Vulnerable Del Municipio De Támesis - Antioquía</v>
          </cell>
          <cell r="R321" t="str">
            <v>Vias y Transporte</v>
          </cell>
          <cell r="S321" t="str">
            <v>Vias Rurales</v>
          </cell>
          <cell r="T321"/>
          <cell r="U321">
            <v>1</v>
          </cell>
          <cell r="V321"/>
          <cell r="W321"/>
          <cell r="X321"/>
          <cell r="Y321"/>
          <cell r="Z321">
            <v>6089933021</v>
          </cell>
          <cell r="AA321"/>
          <cell r="AB321">
            <v>6089933021</v>
          </cell>
          <cell r="AC321">
            <v>0</v>
          </cell>
          <cell r="AD321">
            <v>6089933021</v>
          </cell>
          <cell r="AE321"/>
          <cell r="AF321"/>
          <cell r="AG321">
            <v>0</v>
          </cell>
          <cell r="AH321">
            <v>6089933021</v>
          </cell>
          <cell r="AI321">
            <v>0</v>
          </cell>
          <cell r="AJ321">
            <v>6089933021</v>
          </cell>
          <cell r="AK321"/>
          <cell r="AL321"/>
          <cell r="AM321"/>
          <cell r="AN321"/>
          <cell r="AO321">
            <v>0</v>
          </cell>
          <cell r="AP321" t="str">
            <v>En Proceso Licitatorio</v>
          </cell>
          <cell r="AQ321" t="e">
            <v>#REF!</v>
          </cell>
          <cell r="AR321" t="e">
            <v>#N/A</v>
          </cell>
          <cell r="AS321" t="str">
            <v>-</v>
          </cell>
          <cell r="AT321"/>
          <cell r="AU321" t="str">
            <v>-</v>
          </cell>
          <cell r="AV321" t="str">
            <v>-</v>
          </cell>
          <cell r="AW321" t="e">
            <v>#REF!</v>
          </cell>
          <cell r="AX321">
            <v>9</v>
          </cell>
          <cell r="AY321"/>
          <cell r="AZ321">
            <v>9</v>
          </cell>
          <cell r="BA321"/>
          <cell r="BB321" t="str">
            <v>6000 ML</v>
          </cell>
          <cell r="BC321"/>
          <cell r="BD321" t="str">
            <v>-</v>
          </cell>
          <cell r="BE321" t="str">
            <v>-</v>
          </cell>
          <cell r="BF321" t="str">
            <v>-</v>
          </cell>
          <cell r="BG321" t="str">
            <v>-</v>
          </cell>
        </row>
        <row r="322">
          <cell r="C322" t="str">
            <v>20120040V0074-1</v>
          </cell>
          <cell r="D322" t="str">
            <v>Proyectos 2011 - 2020</v>
          </cell>
          <cell r="E322" t="str">
            <v>No Aplica</v>
          </cell>
          <cell r="F322" t="str">
            <v>CERRADO</v>
          </cell>
          <cell r="G322" t="str">
            <v>B74</v>
          </cell>
          <cell r="H322" t="str">
            <v>Antioquia</v>
          </cell>
          <cell r="I322">
            <v>5790</v>
          </cell>
          <cell r="J322">
            <v>6</v>
          </cell>
          <cell r="K322" t="str">
            <v>Taraza</v>
          </cell>
          <cell r="L322" t="str">
            <v>Taraza-Antioquia</v>
          </cell>
          <cell r="M322">
            <v>40</v>
          </cell>
          <cell r="N322" t="str">
            <v>Fonade 2</v>
          </cell>
          <cell r="O322"/>
          <cell r="P322"/>
          <cell r="Q322" t="str">
            <v xml:space="preserve">Construccion De 4815 Metros De Pavimento Rigido En Los Barrios Las Palmas, El Bosque Y Eduardo Correa En El Casco Urbano Del Municipio De Taraza </v>
          </cell>
          <cell r="R322" t="str">
            <v>Vías Urbanas</v>
          </cell>
          <cell r="S322"/>
          <cell r="T322"/>
          <cell r="U322"/>
          <cell r="V322" t="str">
            <v>Municipio</v>
          </cell>
          <cell r="W322"/>
          <cell r="X322" t="str">
            <v/>
          </cell>
          <cell r="Y322"/>
          <cell r="Z322">
            <v>5500000000</v>
          </cell>
          <cell r="AA322"/>
          <cell r="AB322">
            <v>5500000000</v>
          </cell>
          <cell r="AC322"/>
          <cell r="AD322">
            <v>5500000000</v>
          </cell>
          <cell r="AE322">
            <v>0</v>
          </cell>
          <cell r="AF322"/>
          <cell r="AG322">
            <v>0</v>
          </cell>
          <cell r="AH322">
            <v>5500000000</v>
          </cell>
          <cell r="AI322">
            <v>0</v>
          </cell>
          <cell r="AJ322">
            <v>5500000000</v>
          </cell>
          <cell r="AK322">
            <v>1</v>
          </cell>
          <cell r="AL322"/>
          <cell r="AM322">
            <v>1</v>
          </cell>
          <cell r="AN322">
            <v>1</v>
          </cell>
          <cell r="AO322">
            <v>0</v>
          </cell>
          <cell r="AP322" t="str">
            <v>Liquidado</v>
          </cell>
          <cell r="AQ322" t="e">
            <v>#REF!</v>
          </cell>
          <cell r="AR322" t="e">
            <v>#N/A</v>
          </cell>
          <cell r="AS322" t="str">
            <v xml:space="preserve">PROYECTO LIQUIDADO
Acta de liquidación del 29/09/2021
</v>
          </cell>
          <cell r="AT322" t="str">
            <v>No Aplica</v>
          </cell>
          <cell r="AU322">
            <v>41570</v>
          </cell>
          <cell r="AV322">
            <v>41880</v>
          </cell>
          <cell r="AW322" t="e">
            <v>#REF!</v>
          </cell>
          <cell r="AX322"/>
          <cell r="AY322"/>
          <cell r="AZ322">
            <v>0</v>
          </cell>
          <cell r="BA322" t="str">
            <v>-</v>
          </cell>
          <cell r="BB322" t="str">
            <v/>
          </cell>
          <cell r="BC322"/>
          <cell r="BD322">
            <v>41565</v>
          </cell>
          <cell r="BE322">
            <v>41795</v>
          </cell>
          <cell r="BF322">
            <v>41983</v>
          </cell>
          <cell r="BG322">
            <v>38191</v>
          </cell>
        </row>
        <row r="323">
          <cell r="C323" t="str">
            <v>20140159S0020-1</v>
          </cell>
          <cell r="D323" t="str">
            <v>Proyectos 2011 - 2020</v>
          </cell>
          <cell r="E323" t="str">
            <v>No Aplica</v>
          </cell>
          <cell r="F323" t="str">
            <v>CERRADO</v>
          </cell>
          <cell r="G323"/>
          <cell r="H323" t="str">
            <v>Antioquia</v>
          </cell>
          <cell r="I323">
            <v>5790</v>
          </cell>
          <cell r="J323">
            <v>6</v>
          </cell>
          <cell r="K323" t="str">
            <v>Taraza</v>
          </cell>
          <cell r="L323" t="str">
            <v>Taraza-Antioquia</v>
          </cell>
          <cell r="M323">
            <v>159</v>
          </cell>
          <cell r="N323" t="str">
            <v>DPS 2014</v>
          </cell>
          <cell r="O323"/>
          <cell r="P323"/>
          <cell r="Q323" t="str">
            <v>Construcción De Obra De Integración Cultural Y Deportiva En La Zona Urbana Del Municipio De Tarazá - Antioquia, Occidente</v>
          </cell>
          <cell r="R323" t="str">
            <v>Social Comunitario</v>
          </cell>
          <cell r="S323"/>
          <cell r="T323"/>
          <cell r="U323"/>
          <cell r="V323" t="str">
            <v>Municipio</v>
          </cell>
          <cell r="W323"/>
          <cell r="X323" t="str">
            <v xml:space="preserve">CASCO URBANO </v>
          </cell>
          <cell r="Y323"/>
          <cell r="Z323">
            <v>3226823533</v>
          </cell>
          <cell r="AA323"/>
          <cell r="AB323">
            <v>3226823533</v>
          </cell>
          <cell r="AC323"/>
          <cell r="AD323">
            <v>3226823533</v>
          </cell>
          <cell r="AE323">
            <v>322682353</v>
          </cell>
          <cell r="AF323"/>
          <cell r="AG323">
            <v>322682353</v>
          </cell>
          <cell r="AH323">
            <v>3549505886</v>
          </cell>
          <cell r="AI323">
            <v>0</v>
          </cell>
          <cell r="AJ323">
            <v>3549505886</v>
          </cell>
          <cell r="AK323">
            <v>1</v>
          </cell>
          <cell r="AL323"/>
          <cell r="AM323">
            <v>1</v>
          </cell>
          <cell r="AN323">
            <v>1</v>
          </cell>
          <cell r="AO323">
            <v>0</v>
          </cell>
          <cell r="AP323" t="str">
            <v>Cerrado</v>
          </cell>
          <cell r="AQ323" t="e">
            <v>#REF!</v>
          </cell>
          <cell r="AR323" t="e">
            <v>#N/A</v>
          </cell>
          <cell r="AS323" t="str">
            <v>Acta de cierre expediente contractual 05 de mayo 2022.</v>
          </cell>
          <cell r="AT323" t="str">
            <v>No Aplica</v>
          </cell>
          <cell r="AU323">
            <v>42214</v>
          </cell>
          <cell r="AV323">
            <v>42429</v>
          </cell>
          <cell r="AW323" t="e">
            <v>#REF!</v>
          </cell>
          <cell r="AX323"/>
          <cell r="AY323"/>
          <cell r="AZ323">
            <v>0</v>
          </cell>
          <cell r="BA323" t="str">
            <v>-</v>
          </cell>
          <cell r="BB323" t="str">
            <v>7000 m2</v>
          </cell>
          <cell r="BC323"/>
          <cell r="BD323">
            <v>42250</v>
          </cell>
          <cell r="BE323">
            <v>42397</v>
          </cell>
          <cell r="BF323">
            <v>42529</v>
          </cell>
          <cell r="BG323">
            <v>21188</v>
          </cell>
        </row>
        <row r="324">
          <cell r="C324" t="str">
            <v>20150340V2350-1</v>
          </cell>
          <cell r="D324" t="str">
            <v>Proyectos 2011 - 2020</v>
          </cell>
          <cell r="E324" t="str">
            <v>No Aplica</v>
          </cell>
          <cell r="F324" t="str">
            <v>CERRADO</v>
          </cell>
          <cell r="G324"/>
          <cell r="H324" t="str">
            <v>Antioquia</v>
          </cell>
          <cell r="I324">
            <v>5790</v>
          </cell>
          <cell r="J324">
            <v>6</v>
          </cell>
          <cell r="K324" t="str">
            <v>Taraza</v>
          </cell>
          <cell r="L324" t="str">
            <v>Taraza-Antioquia</v>
          </cell>
          <cell r="M324">
            <v>340</v>
          </cell>
          <cell r="N324" t="str">
            <v>DPS 2015</v>
          </cell>
          <cell r="O324"/>
          <cell r="P324"/>
          <cell r="Q324" t="str">
            <v>Construcción De Pavimento Rígido En Los Barrios Mirador, El Boque Y Las Palmascasco Urbano En El Municipio De Tarazá - Antioquia</v>
          </cell>
          <cell r="R324" t="str">
            <v>Vías Urbanas</v>
          </cell>
          <cell r="S324"/>
          <cell r="T324"/>
          <cell r="U324"/>
          <cell r="V324" t="str">
            <v>Municipio</v>
          </cell>
          <cell r="W324"/>
          <cell r="X324" t="str">
            <v xml:space="preserve"> Los Barrios Mirador, El Boque Y Las Palmas</v>
          </cell>
          <cell r="Y324"/>
          <cell r="Z324">
            <v>2986336846</v>
          </cell>
          <cell r="AA324"/>
          <cell r="AB324">
            <v>2986336846</v>
          </cell>
          <cell r="AC324"/>
          <cell r="AD324">
            <v>2986336846</v>
          </cell>
          <cell r="AE324">
            <v>298633685</v>
          </cell>
          <cell r="AF324"/>
          <cell r="AG324">
            <v>298633685</v>
          </cell>
          <cell r="AH324">
            <v>3284970531</v>
          </cell>
          <cell r="AI324">
            <v>0</v>
          </cell>
          <cell r="AJ324">
            <v>3284970531</v>
          </cell>
          <cell r="AK324">
            <v>0.99990000000000001</v>
          </cell>
          <cell r="AL324"/>
          <cell r="AM324">
            <v>1</v>
          </cell>
          <cell r="AN324">
            <v>1</v>
          </cell>
          <cell r="AO324">
            <v>0</v>
          </cell>
          <cell r="AP324" t="str">
            <v>Liquidado</v>
          </cell>
          <cell r="AQ324" t="e">
            <v>#REF!</v>
          </cell>
          <cell r="AR324" t="e">
            <v>#N/A</v>
          </cell>
          <cell r="AS324" t="str">
            <v>Entregada en julio de 2016.
Convenio liquidado el 25 de enero de 2019.</v>
          </cell>
          <cell r="AT324" t="str">
            <v>No Aplica</v>
          </cell>
          <cell r="AU324">
            <v>42313</v>
          </cell>
          <cell r="AV324">
            <v>42495</v>
          </cell>
          <cell r="AW324" t="e">
            <v>#REF!</v>
          </cell>
          <cell r="AX324"/>
          <cell r="AY324"/>
          <cell r="AZ324">
            <v>0</v>
          </cell>
          <cell r="BA324" t="str">
            <v>-</v>
          </cell>
          <cell r="BB324" t="str">
            <v>2,26 Km</v>
          </cell>
          <cell r="BC324"/>
          <cell r="BD324">
            <v>42423</v>
          </cell>
          <cell r="BE324">
            <v>42423</v>
          </cell>
          <cell r="BF324">
            <v>42572</v>
          </cell>
          <cell r="BG324">
            <v>1400</v>
          </cell>
        </row>
        <row r="325">
          <cell r="C325" t="str">
            <v>20150340V2471-1</v>
          </cell>
          <cell r="D325" t="str">
            <v>Proyectos 2011 - 2020</v>
          </cell>
          <cell r="E325" t="str">
            <v>No Aplica</v>
          </cell>
          <cell r="F325" t="str">
            <v>CERRADO</v>
          </cell>
          <cell r="G325"/>
          <cell r="H325" t="str">
            <v>Antioquia</v>
          </cell>
          <cell r="I325">
            <v>5790</v>
          </cell>
          <cell r="J325">
            <v>6</v>
          </cell>
          <cell r="K325" t="str">
            <v>Taraza</v>
          </cell>
          <cell r="L325" t="str">
            <v>Taraza-Antioquia</v>
          </cell>
          <cell r="M325">
            <v>340</v>
          </cell>
          <cell r="N325" t="str">
            <v>DPS 2015</v>
          </cell>
          <cell r="O325"/>
          <cell r="P325"/>
          <cell r="Q325" t="str">
            <v>Construcción De Pavimento Rígido En Los Barrios Eduardo Correa, Villa Del Lago, San Miguel, Mesetas, Palma Bonita Y Bijao En Tarazá - Antioquia</v>
          </cell>
          <cell r="R325" t="str">
            <v>Vías Urbanas</v>
          </cell>
          <cell r="S325"/>
          <cell r="T325"/>
          <cell r="U325"/>
          <cell r="V325" t="str">
            <v>Municipio</v>
          </cell>
          <cell r="W325"/>
          <cell r="X325" t="str">
            <v xml:space="preserve">Barrios Eduardo Correa, Villa Del Lago, San Miguel, Mesetas, Palma Bonita Y Bijao </v>
          </cell>
          <cell r="Y325"/>
          <cell r="Z325">
            <v>3014412827</v>
          </cell>
          <cell r="AA325"/>
          <cell r="AB325">
            <v>3014412827</v>
          </cell>
          <cell r="AC325"/>
          <cell r="AD325">
            <v>3014412827</v>
          </cell>
          <cell r="AE325">
            <v>301441283</v>
          </cell>
          <cell r="AF325"/>
          <cell r="AG325">
            <v>301441283</v>
          </cell>
          <cell r="AH325">
            <v>3315854110</v>
          </cell>
          <cell r="AI325">
            <v>0</v>
          </cell>
          <cell r="AJ325">
            <v>3315854110</v>
          </cell>
          <cell r="AK325">
            <v>0.99990000000000001</v>
          </cell>
          <cell r="AL325"/>
          <cell r="AM325">
            <v>1</v>
          </cell>
          <cell r="AN325">
            <v>1</v>
          </cell>
          <cell r="AO325">
            <v>0</v>
          </cell>
          <cell r="AP325" t="str">
            <v>Liquidado</v>
          </cell>
          <cell r="AQ325" t="e">
            <v>#REF!</v>
          </cell>
          <cell r="AR325" t="e">
            <v>#N/A</v>
          </cell>
          <cell r="AS325" t="str">
            <v>ESTADO: Entregado en julio de 2016.
Convenio liquidado el 25 de enero de 2019.</v>
          </cell>
          <cell r="AT325" t="str">
            <v>No Aplica</v>
          </cell>
          <cell r="AU325">
            <v>42293</v>
          </cell>
          <cell r="AV325">
            <v>42472</v>
          </cell>
          <cell r="AW325" t="e">
            <v>#REF!</v>
          </cell>
          <cell r="AX325"/>
          <cell r="AY325"/>
          <cell r="AZ325">
            <v>0</v>
          </cell>
          <cell r="BA325" t="str">
            <v>-</v>
          </cell>
          <cell r="BB325" t="str">
            <v>2,54Km</v>
          </cell>
          <cell r="BC325"/>
          <cell r="BD325">
            <v>42423</v>
          </cell>
          <cell r="BE325">
            <v>42423</v>
          </cell>
          <cell r="BF325">
            <v>42572</v>
          </cell>
          <cell r="BG325">
            <v>1600</v>
          </cell>
        </row>
        <row r="326">
          <cell r="C326" t="str">
            <v>20160332M7321-1</v>
          </cell>
          <cell r="D326" t="str">
            <v>Proyectos 2011 - 2020</v>
          </cell>
          <cell r="E326" t="str">
            <v>ANTES 2018</v>
          </cell>
          <cell r="F326" t="str">
            <v>VIGENTE</v>
          </cell>
          <cell r="G326"/>
          <cell r="H326" t="str">
            <v>Antioquia</v>
          </cell>
          <cell r="I326">
            <v>5790</v>
          </cell>
          <cell r="J326">
            <v>6</v>
          </cell>
          <cell r="K326" t="str">
            <v>Taraza</v>
          </cell>
          <cell r="L326" t="str">
            <v>Taraza-Antioquia</v>
          </cell>
          <cell r="M326">
            <v>332</v>
          </cell>
          <cell r="N326" t="str">
            <v>DPS 2016</v>
          </cell>
          <cell r="O326"/>
          <cell r="P326"/>
          <cell r="Q326" t="str">
            <v>Mejoramiento De Condiciones De Habitabilidad</v>
          </cell>
          <cell r="R326" t="str">
            <v>Mejoramiento Condiciones de Habitabilidad</v>
          </cell>
          <cell r="S326"/>
          <cell r="T326"/>
          <cell r="U326"/>
          <cell r="V326" t="str">
            <v>Municipio</v>
          </cell>
          <cell r="W326" t="str">
            <v>Urbano y Rural</v>
          </cell>
          <cell r="X326" t="str">
            <v/>
          </cell>
          <cell r="Y326"/>
          <cell r="Z326">
            <v>981596949</v>
          </cell>
          <cell r="AA326"/>
          <cell r="AB326">
            <v>981596949</v>
          </cell>
          <cell r="AC326"/>
          <cell r="AD326">
            <v>981596949</v>
          </cell>
          <cell r="AE326">
            <v>198268485</v>
          </cell>
          <cell r="AF326"/>
          <cell r="AG326">
            <v>198268485</v>
          </cell>
          <cell r="AH326">
            <v>1179865434</v>
          </cell>
          <cell r="AI326">
            <v>0</v>
          </cell>
          <cell r="AJ326">
            <v>1179865434</v>
          </cell>
          <cell r="AK326">
            <v>0.15000000000000002</v>
          </cell>
          <cell r="AL326"/>
          <cell r="AM326">
            <v>0.88560000000000005</v>
          </cell>
          <cell r="AN326">
            <v>0.43059999999999998</v>
          </cell>
          <cell r="AO326">
            <v>-0.45500000000000007</v>
          </cell>
          <cell r="AP326" t="str">
            <v>Suspendido</v>
          </cell>
          <cell r="AQ326" t="e">
            <v>#REF!</v>
          </cell>
          <cell r="AR326" t="str">
            <v>EN EJECUCIÓN</v>
          </cell>
          <cell r="AS326" t="str">
            <v>El 30/03/2022 se realiza la comunicación S-2022-4301-116076, y se solicita a la entidad territorial tomar acciones inmediatas con relación al contrato de obra, ya que se presenta un retraso considerable en la ejecución de los mejoramientos de vivienda.
El 7/04/2022 se realizó mesa de trabajo entre el municipio, contratista, interventoría y Prosperidad Social, con el propósito de evaluar la solicitud de suspensión elevada por el contratista y tomar acciones para reducir el retraso del proyecto.  Teniendo en cuenta que la solicitud de suspensión no fue resuelta por la entidad territorial el contratista reiteró la solicitud el 13/05/2022.
El ET realizó audiencia al contratista el 12/05/2022 por presunto incumplimiento.  Finalmente se determinó la suspensión del proyecto desde el Proyecto actualmente suspendido, con fecha de reuinicio para el 15/05/2022 hasta el 15/07/2022.
El 14/06/2022 mediante memorando M-2022-4301-025953 se tramita el tercer desembolso del convenio por valor de $207.263.644.
Se tiene previsto reinicio del proyecto para el 18/07/2022.</v>
          </cell>
          <cell r="AT326">
            <v>44158</v>
          </cell>
          <cell r="AU326">
            <v>44508</v>
          </cell>
          <cell r="AV326"/>
          <cell r="AW326" t="e">
            <v>#REF!</v>
          </cell>
          <cell r="AX326"/>
          <cell r="AY326"/>
          <cell r="AZ326">
            <v>0</v>
          </cell>
          <cell r="BA326" t="str">
            <v>CAUSAS ATRIBUIBLES AL CONTRATISTA (Atrasos cronograma, Incumplimientos, Multas, Sanciones, Apremios, Cesiones)</v>
          </cell>
          <cell r="BB326" t="str">
            <v>70  Viviendas</v>
          </cell>
          <cell r="BC326"/>
          <cell r="BD326" t="str">
            <v/>
          </cell>
          <cell r="BE326" t="str">
            <v/>
          </cell>
          <cell r="BF326" t="str">
            <v/>
          </cell>
          <cell r="BG326">
            <v>252</v>
          </cell>
        </row>
        <row r="327">
          <cell r="C327" t="str">
            <v>20150274V2640-1</v>
          </cell>
          <cell r="D327" t="str">
            <v>Proyectos 2011 - 2020</v>
          </cell>
          <cell r="E327" t="str">
            <v>No Aplica</v>
          </cell>
          <cell r="F327" t="str">
            <v>CERRADO</v>
          </cell>
          <cell r="G327"/>
          <cell r="H327" t="str">
            <v>Antioquia</v>
          </cell>
          <cell r="I327">
            <v>5809</v>
          </cell>
          <cell r="J327">
            <v>6</v>
          </cell>
          <cell r="K327" t="str">
            <v>Titiribi</v>
          </cell>
          <cell r="L327" t="str">
            <v>Titiribi-Antioquia</v>
          </cell>
          <cell r="M327">
            <v>274</v>
          </cell>
          <cell r="N327" t="str">
            <v>DPS 2015</v>
          </cell>
          <cell r="O327"/>
          <cell r="P327"/>
          <cell r="Q327" t="str">
            <v>Construcción De Placa Huellas En La Vereda Los Micos Del Municipio De Titiribí - Antioquia</v>
          </cell>
          <cell r="R327" t="str">
            <v>Vías Red Terciaria</v>
          </cell>
          <cell r="S327"/>
          <cell r="T327"/>
          <cell r="U327"/>
          <cell r="V327" t="str">
            <v>Municipio</v>
          </cell>
          <cell r="W327"/>
          <cell r="X327" t="str">
            <v>Vereda Los Micos</v>
          </cell>
          <cell r="Y327"/>
          <cell r="Z327">
            <v>185185186</v>
          </cell>
          <cell r="AA327"/>
          <cell r="AB327">
            <v>185185186</v>
          </cell>
          <cell r="AC327"/>
          <cell r="AD327">
            <v>185185186</v>
          </cell>
          <cell r="AE327">
            <v>18518519</v>
          </cell>
          <cell r="AF327"/>
          <cell r="AG327">
            <v>18518519</v>
          </cell>
          <cell r="AH327">
            <v>203703705</v>
          </cell>
          <cell r="AI327">
            <v>0</v>
          </cell>
          <cell r="AJ327">
            <v>203703705</v>
          </cell>
          <cell r="AK327">
            <v>1</v>
          </cell>
          <cell r="AL327"/>
          <cell r="AM327">
            <v>1</v>
          </cell>
          <cell r="AN327">
            <v>1</v>
          </cell>
          <cell r="AO327">
            <v>0</v>
          </cell>
          <cell r="AP327" t="str">
            <v>Liquidado</v>
          </cell>
          <cell r="AQ327" t="e">
            <v>#REF!</v>
          </cell>
          <cell r="AR327" t="e">
            <v>#N/A</v>
          </cell>
          <cell r="AS327" t="str">
            <v>PROYECTO LIQUIDADO
Acta de liquidación del 14 de julio de 2021</v>
          </cell>
          <cell r="AT327" t="str">
            <v>No Aplica</v>
          </cell>
          <cell r="AU327">
            <v>42969</v>
          </cell>
          <cell r="AV327">
            <v>43029</v>
          </cell>
          <cell r="AW327" t="e">
            <v>#REF!</v>
          </cell>
          <cell r="AX327"/>
          <cell r="AY327"/>
          <cell r="AZ327">
            <v>0</v>
          </cell>
          <cell r="BA327" t="str">
            <v>-</v>
          </cell>
          <cell r="BB327" t="str">
            <v>0,30 Km</v>
          </cell>
          <cell r="BC327"/>
          <cell r="BD327">
            <v>42992</v>
          </cell>
          <cell r="BE327">
            <v>43349</v>
          </cell>
          <cell r="BF327">
            <v>43714</v>
          </cell>
          <cell r="BG327">
            <v>348</v>
          </cell>
        </row>
        <row r="328">
          <cell r="C328" t="str">
            <v>E-2020-2203-250500</v>
          </cell>
          <cell r="D328" t="str">
            <v>CV 001-2020</v>
          </cell>
          <cell r="E328" t="str">
            <v>2018-2022</v>
          </cell>
          <cell r="F328" t="str">
            <v>VIGENTE</v>
          </cell>
          <cell r="G328"/>
          <cell r="H328" t="str">
            <v>Antioquia</v>
          </cell>
          <cell r="I328"/>
          <cell r="J328"/>
          <cell r="K328" t="str">
            <v>Titiribi</v>
          </cell>
          <cell r="L328" t="str">
            <v>Titiribi-Antioquia</v>
          </cell>
          <cell r="M328" t="str">
            <v>671 FIP 2021</v>
          </cell>
          <cell r="N328" t="str">
            <v>DPS 2021</v>
          </cell>
          <cell r="O328">
            <v>44512</v>
          </cell>
          <cell r="P328">
            <v>44773</v>
          </cell>
          <cell r="Q328" t="str">
            <v>Pavimentación De Vías Urbanas Del Municipio De Titiribí - Antioquía</v>
          </cell>
          <cell r="R328" t="str">
            <v>Vias y Transporte</v>
          </cell>
          <cell r="S328" t="str">
            <v>Vias Urbanas</v>
          </cell>
          <cell r="T328"/>
          <cell r="U328">
            <v>1</v>
          </cell>
          <cell r="V328"/>
          <cell r="W328"/>
          <cell r="X328"/>
          <cell r="Y328"/>
          <cell r="Z328">
            <v>1363721595</v>
          </cell>
          <cell r="AA328"/>
          <cell r="AB328">
            <v>1363721595</v>
          </cell>
          <cell r="AC328">
            <v>0</v>
          </cell>
          <cell r="AD328">
            <v>1363721595</v>
          </cell>
          <cell r="AE328"/>
          <cell r="AF328"/>
          <cell r="AG328">
            <v>0</v>
          </cell>
          <cell r="AH328">
            <v>1363721595</v>
          </cell>
          <cell r="AI328">
            <v>0</v>
          </cell>
          <cell r="AJ328">
            <v>1363721595</v>
          </cell>
          <cell r="AK328"/>
          <cell r="AL328"/>
          <cell r="AM328">
            <v>0</v>
          </cell>
          <cell r="AN328">
            <v>0</v>
          </cell>
          <cell r="AO328">
            <v>0</v>
          </cell>
          <cell r="AP328" t="str">
            <v>En Ejecución</v>
          </cell>
          <cell r="AQ328" t="e">
            <v>#REF!</v>
          </cell>
          <cell r="AR328" t="e">
            <v>#N/A</v>
          </cell>
          <cell r="AS328" t="str">
            <v>-</v>
          </cell>
          <cell r="AT328"/>
          <cell r="AU328">
            <v>44749</v>
          </cell>
          <cell r="AV328" t="str">
            <v>-</v>
          </cell>
          <cell r="AW328" t="e">
            <v>#REF!</v>
          </cell>
          <cell r="AX328">
            <v>6</v>
          </cell>
          <cell r="AY328"/>
          <cell r="AZ328">
            <v>6</v>
          </cell>
          <cell r="BA328"/>
          <cell r="BB328" t="str">
            <v>1408 ML</v>
          </cell>
          <cell r="BC328"/>
          <cell r="BD328" t="str">
            <v>-</v>
          </cell>
          <cell r="BE328" t="str">
            <v>-</v>
          </cell>
          <cell r="BF328" t="str">
            <v>-</v>
          </cell>
          <cell r="BG328" t="str">
            <v>-</v>
          </cell>
        </row>
        <row r="329">
          <cell r="C329" t="str">
            <v>20160283V4558-1</v>
          </cell>
          <cell r="D329" t="str">
            <v>Proyectos 2011 - 2020</v>
          </cell>
          <cell r="E329" t="str">
            <v>ANTES 2018</v>
          </cell>
          <cell r="F329" t="str">
            <v>VIGENTE</v>
          </cell>
          <cell r="G329"/>
          <cell r="H329" t="str">
            <v>Antioquia</v>
          </cell>
          <cell r="I329">
            <v>5837</v>
          </cell>
          <cell r="J329">
            <v>4</v>
          </cell>
          <cell r="K329" t="str">
            <v>Turbo</v>
          </cell>
          <cell r="L329" t="str">
            <v>Turbo-Antioquia</v>
          </cell>
          <cell r="M329">
            <v>283</v>
          </cell>
          <cell r="N329" t="str">
            <v>DPS 2016</v>
          </cell>
          <cell r="O329"/>
          <cell r="P329"/>
          <cell r="Q329" t="str">
            <v>Construcción De Vías Urbanas En Concreto Hidráulico En Los Barrios Centro, Brisas Del Mar, Obrero, En El Municipio De Turbo - Antioquia</v>
          </cell>
          <cell r="R329" t="str">
            <v>Vías Urbanas</v>
          </cell>
          <cell r="S329"/>
          <cell r="T329"/>
          <cell r="U329"/>
          <cell r="V329" t="str">
            <v>Municipio</v>
          </cell>
          <cell r="W329"/>
          <cell r="X329" t="str">
            <v xml:space="preserve">Barrios: Centro - Brisas del Mar - San Martín </v>
          </cell>
          <cell r="Y329"/>
          <cell r="Z329">
            <v>3559124493</v>
          </cell>
          <cell r="AA329"/>
          <cell r="AB329">
            <v>3559124493</v>
          </cell>
          <cell r="AC329"/>
          <cell r="AD329">
            <v>3559124493</v>
          </cell>
          <cell r="AE329">
            <v>175039041</v>
          </cell>
          <cell r="AF329"/>
          <cell r="AG329">
            <v>175039041</v>
          </cell>
          <cell r="AH329">
            <v>3734163534</v>
          </cell>
          <cell r="AI329">
            <v>0</v>
          </cell>
          <cell r="AJ329">
            <v>3734163534</v>
          </cell>
          <cell r="AK329">
            <v>1</v>
          </cell>
          <cell r="AL329"/>
          <cell r="AM329">
            <v>1</v>
          </cell>
          <cell r="AN329">
            <v>1</v>
          </cell>
          <cell r="AO329">
            <v>0</v>
          </cell>
          <cell r="AP329" t="str">
            <v>Entregado A Municipio</v>
          </cell>
          <cell r="AQ329" t="e">
            <v>#REF!</v>
          </cell>
          <cell r="AR329" t="e">
            <v>#N/A</v>
          </cell>
          <cell r="AS329" t="str">
            <v>CPC HA REALIZADO RECLAMACIÓN DE ADICIÓN RECURSOS POR MAYOR PERMANENCIA EN OBRA.  
EL MUNICIPIO DE TURBO HA MANIFESTADON MEDIANTE CORREO ELECTRÓNICO LA INTENCIÓN DE RECONOCER DICHO VALOR. 
SE ESPERA QUE DPS DEFINA INSTRUCCIÓN PARA EL GIRO DE LOS RECURSOS DE LA ENTIDAD TERRITORIAL AL CONTRATO DE INTERVENTORÍA 356 DE 2018.</v>
          </cell>
          <cell r="AT329" t="str">
            <v>No Aplica</v>
          </cell>
          <cell r="AU329">
            <v>43362</v>
          </cell>
          <cell r="AV329">
            <v>43656</v>
          </cell>
          <cell r="AW329" t="e">
            <v>#REF!</v>
          </cell>
          <cell r="AX329"/>
          <cell r="AY329"/>
          <cell r="AZ329">
            <v>0</v>
          </cell>
          <cell r="BA329" t="str">
            <v>-</v>
          </cell>
          <cell r="BB329" t="str">
            <v>831,00 ml</v>
          </cell>
          <cell r="BC329"/>
          <cell r="BD329">
            <v>43426</v>
          </cell>
          <cell r="BE329">
            <v>43692</v>
          </cell>
          <cell r="BF329">
            <v>43692</v>
          </cell>
          <cell r="BG329">
            <v>7151</v>
          </cell>
        </row>
        <row r="330">
          <cell r="C330" t="str">
            <v>20170357V10045-1</v>
          </cell>
          <cell r="D330" t="str">
            <v>Proyectos 2011 - 2020</v>
          </cell>
          <cell r="E330" t="str">
            <v>ANTES 2018</v>
          </cell>
          <cell r="F330" t="str">
            <v>VIGENTE</v>
          </cell>
          <cell r="G330"/>
          <cell r="H330" t="str">
            <v>Antioquia</v>
          </cell>
          <cell r="I330">
            <v>5837</v>
          </cell>
          <cell r="J330">
            <v>4</v>
          </cell>
          <cell r="K330" t="str">
            <v>Turbo</v>
          </cell>
          <cell r="L330" t="str">
            <v>Turbo-Antioquia</v>
          </cell>
          <cell r="M330">
            <v>357</v>
          </cell>
          <cell r="N330" t="str">
            <v>DPS 2017</v>
          </cell>
          <cell r="O330"/>
          <cell r="P330"/>
          <cell r="Q330" t="str">
            <v xml:space="preserve">Construcción De Pavimento Rígido En El Corregimiento De Currulao Del Municipio De Turbo - Departamento De Antioquia </v>
          </cell>
          <cell r="R330" t="str">
            <v>Vías Urbanas</v>
          </cell>
          <cell r="S330"/>
          <cell r="T330"/>
          <cell r="U330"/>
          <cell r="V330" t="str">
            <v>Municipio</v>
          </cell>
          <cell r="W330" t="str">
            <v>Urbano</v>
          </cell>
          <cell r="X330" t="str">
            <v>Corregimiento Currulao (Barrios Frontino, 20 de julio, 24 de diciembre, Parque principal)</v>
          </cell>
          <cell r="Y330"/>
          <cell r="Z330">
            <v>3252290027</v>
          </cell>
          <cell r="AA330"/>
          <cell r="AB330">
            <v>3252290027</v>
          </cell>
          <cell r="AC330"/>
          <cell r="AD330">
            <v>3252290027</v>
          </cell>
          <cell r="AE330">
            <v>390129002.69999999</v>
          </cell>
          <cell r="AF330"/>
          <cell r="AG330">
            <v>390129002.69999999</v>
          </cell>
          <cell r="AH330">
            <v>3642419029.6999998</v>
          </cell>
          <cell r="AI330">
            <v>0</v>
          </cell>
          <cell r="AJ330">
            <v>3642419029.6999998</v>
          </cell>
          <cell r="AK330">
            <v>0.999</v>
          </cell>
          <cell r="AL330"/>
          <cell r="AM330">
            <v>1</v>
          </cell>
          <cell r="AN330">
            <v>1</v>
          </cell>
          <cell r="AO330">
            <v>0</v>
          </cell>
          <cell r="AP330" t="str">
            <v>Entregado A Municipio</v>
          </cell>
          <cell r="AQ330" t="e">
            <v>#REF!</v>
          </cell>
          <cell r="AR330" t="e">
            <v>#N/A</v>
          </cell>
          <cell r="AS330" t="str">
            <v>Obra terminada el 05 de julio 2021. El 20-08-2021 se realizó por parte de la interventoría visita de recibo de las obras.
El 14-09-2021 se realizó la AV3. 
En el mes de noviembre de 2021se tramitará  el desembolso No. 6 (10%) final.</v>
          </cell>
          <cell r="AT330" t="str">
            <v>No Aplica</v>
          </cell>
          <cell r="AU330">
            <v>43630</v>
          </cell>
          <cell r="AV330">
            <v>44382</v>
          </cell>
          <cell r="AW330" t="e">
            <v>#REF!</v>
          </cell>
          <cell r="AX330"/>
          <cell r="AY330"/>
          <cell r="AZ330">
            <v>0</v>
          </cell>
          <cell r="BA330" t="str">
            <v>-</v>
          </cell>
          <cell r="BB330" t="str">
            <v>1360 m</v>
          </cell>
          <cell r="BC330"/>
          <cell r="BD330">
            <v>44104</v>
          </cell>
          <cell r="BE330">
            <v>44104</v>
          </cell>
          <cell r="BF330">
            <v>44453</v>
          </cell>
          <cell r="BG330">
            <v>6542</v>
          </cell>
        </row>
        <row r="331">
          <cell r="C331" t="str">
            <v>20160331M5913-1</v>
          </cell>
          <cell r="D331" t="str">
            <v>Proyectos 2011 - 2020</v>
          </cell>
          <cell r="E331" t="str">
            <v>No Aplica</v>
          </cell>
          <cell r="F331" t="str">
            <v>CERRADO</v>
          </cell>
          <cell r="G331"/>
          <cell r="H331" t="str">
            <v>Antioquia</v>
          </cell>
          <cell r="I331">
            <v>5842</v>
          </cell>
          <cell r="J331">
            <v>6</v>
          </cell>
          <cell r="K331" t="str">
            <v>Uramita</v>
          </cell>
          <cell r="L331" t="str">
            <v>Uramita-Antioquia</v>
          </cell>
          <cell r="M331">
            <v>331</v>
          </cell>
          <cell r="N331" t="str">
            <v>DPS 2016</v>
          </cell>
          <cell r="O331"/>
          <cell r="P331"/>
          <cell r="Q331" t="str">
            <v>Mejoramiento De Condiciones De Habitabilidad</v>
          </cell>
          <cell r="R331" t="str">
            <v>Mejoramiento Condiciones de Habitabilidad</v>
          </cell>
          <cell r="S331"/>
          <cell r="T331"/>
          <cell r="U331"/>
          <cell r="V331" t="str">
            <v>Municipio</v>
          </cell>
          <cell r="W331" t="str">
            <v>Urbano y Rural</v>
          </cell>
          <cell r="X331" t="str">
            <v/>
          </cell>
          <cell r="Y331"/>
          <cell r="Z331">
            <v>423728814</v>
          </cell>
          <cell r="AA331"/>
          <cell r="AB331">
            <v>423728814</v>
          </cell>
          <cell r="AC331"/>
          <cell r="AD331">
            <v>423728814</v>
          </cell>
          <cell r="AE331">
            <v>42372881.400000006</v>
          </cell>
          <cell r="AF331"/>
          <cell r="AG331">
            <v>42372881.400000006</v>
          </cell>
          <cell r="AH331">
            <v>466101695.39999998</v>
          </cell>
          <cell r="AI331">
            <v>0</v>
          </cell>
          <cell r="AJ331">
            <v>466101695.39999998</v>
          </cell>
          <cell r="AK331">
            <v>0</v>
          </cell>
          <cell r="AL331"/>
          <cell r="AM331">
            <v>0</v>
          </cell>
          <cell r="AN331">
            <v>0</v>
          </cell>
          <cell r="AO331">
            <v>0</v>
          </cell>
          <cell r="AP331" t="str">
            <v>Liquidación Anticipada</v>
          </cell>
          <cell r="AQ331" t="e">
            <v>#REF!</v>
          </cell>
          <cell r="AR331" t="str">
            <v>LIQUIDACIÓN ANTICIPADA</v>
          </cell>
          <cell r="AS331" t="str">
            <v>El 23/12/2020 se suscribe de mutuo acuerdo entre la entidad territorial y Prosperidad Social el acta de terminación anticipada y liquidación del convenio 331 FIP de 2016 de Uramita, debido al fenecimiento de recursos por valor de $360.169.492, así como a las demors e incumplimiento en la entrega y terminación de la preconstrucción. Por tanto no se logró la ejecución del proyecto.</v>
          </cell>
          <cell r="AT331">
            <v>43613</v>
          </cell>
          <cell r="AU331">
            <v>44061</v>
          </cell>
          <cell r="AV331">
            <v>44188</v>
          </cell>
          <cell r="AW331" t="e">
            <v>#REF!</v>
          </cell>
          <cell r="AX331"/>
          <cell r="AY331"/>
          <cell r="AZ331">
            <v>0</v>
          </cell>
          <cell r="BA331" t="str">
            <v>-</v>
          </cell>
          <cell r="BB331" t="str">
            <v>35  Viviendas</v>
          </cell>
          <cell r="BC331"/>
          <cell r="BD331" t="str">
            <v/>
          </cell>
          <cell r="BE331" t="str">
            <v/>
          </cell>
          <cell r="BF331" t="str">
            <v/>
          </cell>
          <cell r="BG331">
            <v>126</v>
          </cell>
        </row>
        <row r="332">
          <cell r="C332" t="str">
            <v>E-2020-2203-255816</v>
          </cell>
          <cell r="D332" t="str">
            <v>CV 001-2020</v>
          </cell>
          <cell r="E332" t="str">
            <v>2018-2022</v>
          </cell>
          <cell r="F332" t="str">
            <v>VIGENTE</v>
          </cell>
          <cell r="G332"/>
          <cell r="H332" t="str">
            <v>Antioquia</v>
          </cell>
          <cell r="I332"/>
          <cell r="J332"/>
          <cell r="K332" t="str">
            <v>Uramita</v>
          </cell>
          <cell r="L332" t="str">
            <v>Uramita-Antioquia</v>
          </cell>
          <cell r="M332" t="str">
            <v>483 FIP 2021</v>
          </cell>
          <cell r="N332" t="str">
            <v>DPS 2021</v>
          </cell>
          <cell r="O332">
            <v>44427</v>
          </cell>
          <cell r="P332">
            <v>44773</v>
          </cell>
          <cell r="Q332" t="str">
            <v>Construcción De Centro Gastronómico En El Municipio De Uramita - Antioquía</v>
          </cell>
          <cell r="R332" t="str">
            <v>Social Comunitario</v>
          </cell>
          <cell r="S332" t="str">
            <v>Infraestructura Comunitaria</v>
          </cell>
          <cell r="T332"/>
          <cell r="U332">
            <v>1</v>
          </cell>
          <cell r="V332"/>
          <cell r="W332"/>
          <cell r="X332"/>
          <cell r="Y332"/>
          <cell r="Z332">
            <v>0</v>
          </cell>
          <cell r="AA332"/>
          <cell r="AB332">
            <v>0</v>
          </cell>
          <cell r="AC332">
            <v>0</v>
          </cell>
          <cell r="AD332">
            <v>0</v>
          </cell>
          <cell r="AE332"/>
          <cell r="AF332"/>
          <cell r="AG332">
            <v>0</v>
          </cell>
          <cell r="AH332">
            <v>0</v>
          </cell>
          <cell r="AI332">
            <v>0</v>
          </cell>
          <cell r="AJ332">
            <v>0</v>
          </cell>
          <cell r="AK332"/>
          <cell r="AL332"/>
          <cell r="AM332"/>
          <cell r="AN332"/>
          <cell r="AO332">
            <v>0</v>
          </cell>
          <cell r="AP332" t="str">
            <v>Cancelado</v>
          </cell>
          <cell r="AQ332" t="e">
            <v>#REF!</v>
          </cell>
          <cell r="AR332" t="e">
            <v>#N/A</v>
          </cell>
          <cell r="AS332" t="str">
            <v>Reformulacion</v>
          </cell>
          <cell r="AT332"/>
          <cell r="AU332" t="str">
            <v>-</v>
          </cell>
          <cell r="AV332" t="str">
            <v>-</v>
          </cell>
          <cell r="AW332" t="e">
            <v>#REF!</v>
          </cell>
          <cell r="AX332">
            <v>9</v>
          </cell>
          <cell r="AY332"/>
          <cell r="AZ332">
            <v>9</v>
          </cell>
          <cell r="BA332"/>
          <cell r="BB332" t="str">
            <v>1176 M2</v>
          </cell>
          <cell r="BC332"/>
          <cell r="BD332" t="str">
            <v>-</v>
          </cell>
          <cell r="BE332" t="str">
            <v>-</v>
          </cell>
          <cell r="BF332" t="str">
            <v>-</v>
          </cell>
          <cell r="BG332" t="str">
            <v>-</v>
          </cell>
        </row>
        <row r="333">
          <cell r="C333" t="str">
            <v>20100128S00087-1</v>
          </cell>
          <cell r="D333" t="str">
            <v>Proyectos 2011 - 2020</v>
          </cell>
          <cell r="E333" t="str">
            <v>No Aplica</v>
          </cell>
          <cell r="F333" t="str">
            <v>CERRADO</v>
          </cell>
          <cell r="G333"/>
          <cell r="H333" t="str">
            <v>Antioquia</v>
          </cell>
          <cell r="I333">
            <v>5847</v>
          </cell>
          <cell r="J333">
            <v>6</v>
          </cell>
          <cell r="K333" t="str">
            <v>Urrao</v>
          </cell>
          <cell r="L333" t="str">
            <v>Urrao-Antioquia</v>
          </cell>
          <cell r="M333" t="str">
            <v/>
          </cell>
          <cell r="N333" t="str">
            <v>Infraestructura</v>
          </cell>
          <cell r="O333"/>
          <cell r="P333"/>
          <cell r="Q333" t="str">
            <v>Construcción De La Ii Etapa De La Casa Del Deporte, En El Municipio De Urrao - Antioquia.</v>
          </cell>
          <cell r="R333" t="str">
            <v>Espacio Público, Recreación Y Deporte</v>
          </cell>
          <cell r="S333"/>
          <cell r="T333"/>
          <cell r="U333"/>
          <cell r="V333" t="str">
            <v>Juan Carlos Briceno Chaves</v>
          </cell>
          <cell r="W333"/>
          <cell r="X333" t="str">
            <v/>
          </cell>
          <cell r="Y333"/>
          <cell r="Z333">
            <v>268391365</v>
          </cell>
          <cell r="AA333"/>
          <cell r="AB333">
            <v>268391365</v>
          </cell>
          <cell r="AC333"/>
          <cell r="AD333">
            <v>268391365</v>
          </cell>
          <cell r="AE333">
            <v>0</v>
          </cell>
          <cell r="AF333"/>
          <cell r="AG333">
            <v>0</v>
          </cell>
          <cell r="AH333">
            <v>268391365</v>
          </cell>
          <cell r="AI333">
            <v>0</v>
          </cell>
          <cell r="AJ333">
            <v>268391365</v>
          </cell>
          <cell r="AK333">
            <v>1</v>
          </cell>
          <cell r="AL333"/>
          <cell r="AM333">
            <v>1</v>
          </cell>
          <cell r="AN333">
            <v>1</v>
          </cell>
          <cell r="AO333">
            <v>0</v>
          </cell>
          <cell r="AP333" t="str">
            <v>Liquidado</v>
          </cell>
          <cell r="AQ333" t="e">
            <v>#REF!</v>
          </cell>
          <cell r="AR333" t="e">
            <v>#N/A</v>
          </cell>
          <cell r="AS333" t="str">
            <v>Entregado en 2011.</v>
          </cell>
          <cell r="AT333" t="str">
            <v>No Aplica</v>
          </cell>
          <cell r="AU333" t="str">
            <v/>
          </cell>
          <cell r="AV333">
            <v>40658</v>
          </cell>
          <cell r="AW333" t="e">
            <v>#REF!</v>
          </cell>
          <cell r="AX333"/>
          <cell r="AY333"/>
          <cell r="AZ333">
            <v>0</v>
          </cell>
          <cell r="BA333" t="str">
            <v>-</v>
          </cell>
          <cell r="BB333" t="str">
            <v/>
          </cell>
          <cell r="BC333"/>
          <cell r="BD333" t="str">
            <v/>
          </cell>
          <cell r="BE333" t="str">
            <v/>
          </cell>
          <cell r="BF333" t="str">
            <v/>
          </cell>
          <cell r="BG333" t="str">
            <v/>
          </cell>
        </row>
        <row r="334">
          <cell r="C334" t="str">
            <v>20120069S0009-1</v>
          </cell>
          <cell r="D334" t="str">
            <v>Proyectos 2011 - 2020</v>
          </cell>
          <cell r="E334" t="str">
            <v>No Aplica</v>
          </cell>
          <cell r="F334" t="str">
            <v>CERRADO</v>
          </cell>
          <cell r="G334" t="str">
            <v>C9</v>
          </cell>
          <cell r="H334" t="str">
            <v>Antioquia</v>
          </cell>
          <cell r="I334">
            <v>5847</v>
          </cell>
          <cell r="J334">
            <v>6</v>
          </cell>
          <cell r="K334" t="str">
            <v>Urrao</v>
          </cell>
          <cell r="L334" t="str">
            <v>Urrao-Antioquia</v>
          </cell>
          <cell r="M334">
            <v>69</v>
          </cell>
          <cell r="N334" t="str">
            <v>Fonade 3</v>
          </cell>
          <cell r="O334"/>
          <cell r="P334"/>
          <cell r="Q334" t="str">
            <v>Construccion Y Adecuacion Tercera Etapa De La Casa Del Deporte Municipio De Urrao - Antoquia</v>
          </cell>
          <cell r="R334" t="str">
            <v>Espacio Público, Recreación Y Deporte</v>
          </cell>
          <cell r="S334"/>
          <cell r="T334"/>
          <cell r="U334"/>
          <cell r="V334" t="str">
            <v>Municipio</v>
          </cell>
          <cell r="W334"/>
          <cell r="X334" t="str">
            <v/>
          </cell>
          <cell r="Y334"/>
          <cell r="Z334">
            <v>506000000</v>
          </cell>
          <cell r="AA334"/>
          <cell r="AB334">
            <v>506000000</v>
          </cell>
          <cell r="AC334"/>
          <cell r="AD334">
            <v>506000000</v>
          </cell>
          <cell r="AE334">
            <v>0</v>
          </cell>
          <cell r="AF334"/>
          <cell r="AG334">
            <v>0</v>
          </cell>
          <cell r="AH334">
            <v>506000000</v>
          </cell>
          <cell r="AI334">
            <v>0</v>
          </cell>
          <cell r="AJ334">
            <v>506000000</v>
          </cell>
          <cell r="AK334">
            <v>0</v>
          </cell>
          <cell r="AL334"/>
          <cell r="AM334">
            <v>1</v>
          </cell>
          <cell r="AN334">
            <v>1</v>
          </cell>
          <cell r="AO334">
            <v>0</v>
          </cell>
          <cell r="AP334" t="str">
            <v>En Liquidación</v>
          </cell>
          <cell r="AQ334" t="e">
            <v>#REF!</v>
          </cell>
          <cell r="AR334" t="e">
            <v>#N/A</v>
          </cell>
          <cell r="AS334" t="str">
            <v>PROYECTO TERMINADO EN LIQUIDACION CONVENIO
1. INFORMACION Y ESTADO LIQUIDACION OBRA: Liquidado. Acta de liquidación suscrita el 31/01/2015 .
2. INFORMACION Y ESTADO LIQUIDACION CONVENIO: Liuidado Mediante contancia de archivo suscrita el 23/12/2020
Se realizo la proyección del informe de termino, el cual se encuentra aprobado por el área de calidad y se procede a emitir memorandos dirigidos a la Gerencia de Gestión Post-contractual con el ánimo de ser radicado, para proyección de constancia de archivo.
Convenio liquidado por contancia de archivo emitida mediante radicado No. 20205400182583 de 23/12/2020</v>
          </cell>
          <cell r="AT334" t="str">
            <v>No Aplica</v>
          </cell>
          <cell r="AU334">
            <v>41850</v>
          </cell>
          <cell r="AV334">
            <v>41986</v>
          </cell>
          <cell r="AW334" t="e">
            <v>#REF!</v>
          </cell>
          <cell r="AX334"/>
          <cell r="AY334"/>
          <cell r="AZ334">
            <v>0</v>
          </cell>
          <cell r="BA334" t="str">
            <v>-</v>
          </cell>
          <cell r="BB334" t="str">
            <v/>
          </cell>
          <cell r="BC334"/>
          <cell r="BD334">
            <v>41939</v>
          </cell>
          <cell r="BE334">
            <v>41939</v>
          </cell>
          <cell r="BF334">
            <v>42054</v>
          </cell>
          <cell r="BG334" t="str">
            <v/>
          </cell>
        </row>
        <row r="335">
          <cell r="C335" t="str">
            <v>20160275S4231-1</v>
          </cell>
          <cell r="D335" t="str">
            <v>Proyectos 2011 - 2020</v>
          </cell>
          <cell r="E335" t="str">
            <v>ANTES 2018</v>
          </cell>
          <cell r="F335" t="str">
            <v>VIGENTE</v>
          </cell>
          <cell r="G335"/>
          <cell r="H335" t="str">
            <v>Antioquia</v>
          </cell>
          <cell r="I335">
            <v>5847</v>
          </cell>
          <cell r="J335">
            <v>6</v>
          </cell>
          <cell r="K335" t="str">
            <v>Urrao</v>
          </cell>
          <cell r="L335" t="str">
            <v>Urrao-Antioquia</v>
          </cell>
          <cell r="M335">
            <v>275</v>
          </cell>
          <cell r="N335" t="str">
            <v>DPS 2016</v>
          </cell>
          <cell r="O335"/>
          <cell r="P335"/>
          <cell r="Q335" t="str">
            <v>Construcción De Una Cancha De Futbol En Grama Sintetica En El Municipio De Urrao - Antioquia</v>
          </cell>
          <cell r="R335" t="str">
            <v>Espacio Público, Recreación Y Deporte</v>
          </cell>
          <cell r="S335"/>
          <cell r="T335"/>
          <cell r="U335"/>
          <cell r="V335" t="str">
            <v>Municipio</v>
          </cell>
          <cell r="W335"/>
          <cell r="X335" t="str">
            <v>Barrio Buenos Aires</v>
          </cell>
          <cell r="Y335"/>
          <cell r="Z335">
            <v>891561323</v>
          </cell>
          <cell r="AA335"/>
          <cell r="AB335">
            <v>891561323</v>
          </cell>
          <cell r="AC335"/>
          <cell r="AD335">
            <v>891561323</v>
          </cell>
          <cell r="AE335">
            <v>191685650</v>
          </cell>
          <cell r="AF335"/>
          <cell r="AG335">
            <v>191685650</v>
          </cell>
          <cell r="AH335">
            <v>1083246973</v>
          </cell>
          <cell r="AI335">
            <v>0</v>
          </cell>
          <cell r="AJ335">
            <v>1083246973</v>
          </cell>
          <cell r="AK335">
            <v>1</v>
          </cell>
          <cell r="AL335"/>
          <cell r="AM335">
            <v>1</v>
          </cell>
          <cell r="AN335">
            <v>1</v>
          </cell>
          <cell r="AO335">
            <v>0</v>
          </cell>
          <cell r="AP335" t="str">
            <v>Entregado A Municipio</v>
          </cell>
          <cell r="AQ335" t="e">
            <v>#REF!</v>
          </cell>
          <cell r="AR335" t="e">
            <v>#N/A</v>
          </cell>
          <cell r="AS335" t="str">
            <v>La obra terminó el 09-08-2019. 
El 06-02-2020 a las 03:00 pm se efectuó video conferencia con la fiduciaria Central, la intervenoria consorcvio CPC, el alcalde de Urrao y el suscrito supervisor para a autorizar el pago del saldo pendiente en favor del contratista.</v>
          </cell>
          <cell r="AT335" t="str">
            <v>No Aplica</v>
          </cell>
          <cell r="AU335">
            <v>43347</v>
          </cell>
          <cell r="AV335">
            <v>43686</v>
          </cell>
          <cell r="AW335" t="e">
            <v>#REF!</v>
          </cell>
          <cell r="AX335"/>
          <cell r="AY335"/>
          <cell r="AZ335">
            <v>0</v>
          </cell>
          <cell r="BA335" t="str">
            <v>-</v>
          </cell>
          <cell r="BB335" t="str">
            <v>5684,00 m2</v>
          </cell>
          <cell r="BC335"/>
          <cell r="BD335">
            <v>43375</v>
          </cell>
          <cell r="BE335">
            <v>43788</v>
          </cell>
          <cell r="BF335">
            <v>43788</v>
          </cell>
          <cell r="BG335">
            <v>17401</v>
          </cell>
        </row>
        <row r="336">
          <cell r="C336" t="str">
            <v>E-2020-2203-253959</v>
          </cell>
          <cell r="D336" t="str">
            <v>CV 001-2020</v>
          </cell>
          <cell r="E336" t="str">
            <v>2018-2022</v>
          </cell>
          <cell r="F336" t="str">
            <v>VIGENTE</v>
          </cell>
          <cell r="G336"/>
          <cell r="H336" t="str">
            <v>Antioquia</v>
          </cell>
          <cell r="I336"/>
          <cell r="J336"/>
          <cell r="K336" t="str">
            <v>Urrao</v>
          </cell>
          <cell r="L336" t="str">
            <v>Urrao-Antioquia</v>
          </cell>
          <cell r="M336" t="str">
            <v>574 FIP 2021</v>
          </cell>
          <cell r="N336" t="str">
            <v>DPS 2021</v>
          </cell>
          <cell r="O336">
            <v>44512</v>
          </cell>
          <cell r="P336">
            <v>44773</v>
          </cell>
          <cell r="Q336" t="str">
            <v>Construcción De Pavimiento Rígido En Vías Urbanos Del Municipio De Urrao - Antioquía</v>
          </cell>
          <cell r="R336" t="str">
            <v>Vias y Transporte</v>
          </cell>
          <cell r="S336" t="str">
            <v>Vias Urbanas</v>
          </cell>
          <cell r="T336"/>
          <cell r="U336">
            <v>1</v>
          </cell>
          <cell r="V336"/>
          <cell r="W336"/>
          <cell r="X336"/>
          <cell r="Y336"/>
          <cell r="Z336">
            <v>3230773867</v>
          </cell>
          <cell r="AA336"/>
          <cell r="AB336">
            <v>3230773867</v>
          </cell>
          <cell r="AC336">
            <v>0</v>
          </cell>
          <cell r="AD336">
            <v>3230773867</v>
          </cell>
          <cell r="AE336"/>
          <cell r="AF336"/>
          <cell r="AG336">
            <v>0</v>
          </cell>
          <cell r="AH336">
            <v>3230773867</v>
          </cell>
          <cell r="AI336">
            <v>0</v>
          </cell>
          <cell r="AJ336">
            <v>3230773867</v>
          </cell>
          <cell r="AK336"/>
          <cell r="AL336"/>
          <cell r="AM336"/>
          <cell r="AN336"/>
          <cell r="AO336">
            <v>0</v>
          </cell>
          <cell r="AP336" t="str">
            <v>Adjudicado</v>
          </cell>
          <cell r="AQ336" t="e">
            <v>#REF!</v>
          </cell>
          <cell r="AR336" t="e">
            <v>#N/A</v>
          </cell>
          <cell r="AS336" t="str">
            <v>-</v>
          </cell>
          <cell r="AT336"/>
          <cell r="AU336" t="str">
            <v>-</v>
          </cell>
          <cell r="AV336" t="str">
            <v>-</v>
          </cell>
          <cell r="AW336" t="e">
            <v>#REF!</v>
          </cell>
          <cell r="AX336">
            <v>9</v>
          </cell>
          <cell r="AY336"/>
          <cell r="AZ336">
            <v>9</v>
          </cell>
          <cell r="BA336"/>
          <cell r="BB336" t="str">
            <v>1300 ML</v>
          </cell>
          <cell r="BC336"/>
          <cell r="BD336" t="str">
            <v>-</v>
          </cell>
          <cell r="BE336" t="str">
            <v>-</v>
          </cell>
          <cell r="BF336" t="str">
            <v>-</v>
          </cell>
          <cell r="BG336" t="str">
            <v>-</v>
          </cell>
        </row>
        <row r="337">
          <cell r="C337" t="str">
            <v>E-2020-2203-234725</v>
          </cell>
          <cell r="D337" t="str">
            <v>CV 001-2020</v>
          </cell>
          <cell r="E337" t="str">
            <v>2018-2022</v>
          </cell>
          <cell r="F337" t="str">
            <v>VIGENTE</v>
          </cell>
          <cell r="G337"/>
          <cell r="H337" t="str">
            <v>Antioquia</v>
          </cell>
          <cell r="I337"/>
          <cell r="J337"/>
          <cell r="K337" t="str">
            <v>Valdivia</v>
          </cell>
          <cell r="L337" t="str">
            <v>Valdivia-Antioquia</v>
          </cell>
          <cell r="M337" t="str">
            <v>671 FIP 2021</v>
          </cell>
          <cell r="N337" t="str">
            <v>DPS 2021</v>
          </cell>
          <cell r="O337">
            <v>44512</v>
          </cell>
          <cell r="P337">
            <v>44773</v>
          </cell>
          <cell r="Q337" t="str">
            <v xml:space="preserve">Construcción De Placa Huella En Vía Que Comunica A Alemania, Quebrada Nery. Zona Rural Del Municipio De Valdivia - Antioquía	</v>
          </cell>
          <cell r="R337" t="str">
            <v>Vias y Transporte</v>
          </cell>
          <cell r="S337" t="str">
            <v>Vias Rurales</v>
          </cell>
          <cell r="T337"/>
          <cell r="U337">
            <v>1</v>
          </cell>
          <cell r="V337"/>
          <cell r="W337"/>
          <cell r="X337"/>
          <cell r="Y337"/>
          <cell r="Z337">
            <v>0</v>
          </cell>
          <cell r="AA337"/>
          <cell r="AB337">
            <v>0</v>
          </cell>
          <cell r="AC337">
            <v>0</v>
          </cell>
          <cell r="AD337">
            <v>0</v>
          </cell>
          <cell r="AE337"/>
          <cell r="AF337"/>
          <cell r="AG337">
            <v>0</v>
          </cell>
          <cell r="AH337">
            <v>0</v>
          </cell>
          <cell r="AI337">
            <v>0</v>
          </cell>
          <cell r="AJ337">
            <v>0</v>
          </cell>
          <cell r="AK337"/>
          <cell r="AL337"/>
          <cell r="AM337"/>
          <cell r="AN337"/>
          <cell r="AO337">
            <v>0</v>
          </cell>
          <cell r="AP337" t="str">
            <v>Cancelado</v>
          </cell>
          <cell r="AQ337" t="e">
            <v>#REF!</v>
          </cell>
          <cell r="AR337" t="e">
            <v>#N/A</v>
          </cell>
          <cell r="AS337" t="str">
            <v>-</v>
          </cell>
          <cell r="AT337"/>
          <cell r="AU337" t="str">
            <v>-</v>
          </cell>
          <cell r="AV337" t="str">
            <v>-</v>
          </cell>
          <cell r="AW337" t="e">
            <v>#REF!</v>
          </cell>
          <cell r="AX337">
            <v>4</v>
          </cell>
          <cell r="AY337"/>
          <cell r="AZ337">
            <v>4</v>
          </cell>
          <cell r="BA337"/>
          <cell r="BB337" t="str">
            <v>- ML</v>
          </cell>
          <cell r="BC337"/>
          <cell r="BD337" t="str">
            <v>-</v>
          </cell>
          <cell r="BE337" t="str">
            <v>-</v>
          </cell>
          <cell r="BF337" t="str">
            <v>-</v>
          </cell>
          <cell r="BG337" t="str">
            <v>-</v>
          </cell>
        </row>
        <row r="338">
          <cell r="C338" t="str">
            <v>20150317V2598-1</v>
          </cell>
          <cell r="D338" t="str">
            <v>Proyectos 2011 - 2020</v>
          </cell>
          <cell r="E338" t="str">
            <v>No Aplica</v>
          </cell>
          <cell r="F338" t="str">
            <v>CERRADO</v>
          </cell>
          <cell r="G338"/>
          <cell r="H338" t="str">
            <v>Antioquia</v>
          </cell>
          <cell r="I338">
            <v>5856</v>
          </cell>
          <cell r="J338">
            <v>6</v>
          </cell>
          <cell r="K338" t="str">
            <v>Valparaiso</v>
          </cell>
          <cell r="L338" t="str">
            <v>Valparaiso-Antioquia</v>
          </cell>
          <cell r="M338">
            <v>317</v>
          </cell>
          <cell r="N338" t="str">
            <v>DPS 2015</v>
          </cell>
          <cell r="O338"/>
          <cell r="P338"/>
          <cell r="Q338" t="str">
            <v>Construcción Placa Huella En Concreto Rígido En La Vía Que Comunica A La Vereda Playa Rica Con El Cer Municipio De Valparaíso - Antioquia</v>
          </cell>
          <cell r="R338" t="str">
            <v>Vías Red Terciaria</v>
          </cell>
          <cell r="S338"/>
          <cell r="T338"/>
          <cell r="U338"/>
          <cell r="V338" t="str">
            <v>Municipio</v>
          </cell>
          <cell r="W338"/>
          <cell r="X338" t="str">
            <v>Vereda Playa Rica</v>
          </cell>
          <cell r="Y338"/>
          <cell r="Z338">
            <v>185185186</v>
          </cell>
          <cell r="AA338"/>
          <cell r="AB338">
            <v>185185186</v>
          </cell>
          <cell r="AC338"/>
          <cell r="AD338">
            <v>185185186</v>
          </cell>
          <cell r="AE338">
            <v>18518519</v>
          </cell>
          <cell r="AF338"/>
          <cell r="AG338">
            <v>18518519</v>
          </cell>
          <cell r="AH338">
            <v>203703705</v>
          </cell>
          <cell r="AI338">
            <v>0</v>
          </cell>
          <cell r="AJ338">
            <v>203703705</v>
          </cell>
          <cell r="AK338">
            <v>0.99250000000000005</v>
          </cell>
          <cell r="AL338"/>
          <cell r="AM338">
            <v>1</v>
          </cell>
          <cell r="AN338">
            <v>1</v>
          </cell>
          <cell r="AO338">
            <v>0</v>
          </cell>
          <cell r="AP338" t="str">
            <v>Liquidado</v>
          </cell>
          <cell r="AQ338" t="e">
            <v>#REF!</v>
          </cell>
          <cell r="AR338" t="e">
            <v>#N/A</v>
          </cell>
          <cell r="AS338" t="str">
            <v xml:space="preserve">PROYECTO LIQUIDADO
Acta de liquidación del 02 de junio de 2021
</v>
          </cell>
          <cell r="AT338" t="str">
            <v>No Aplica</v>
          </cell>
          <cell r="AU338">
            <v>42947</v>
          </cell>
          <cell r="AV338">
            <v>43008</v>
          </cell>
          <cell r="AW338" t="e">
            <v>#REF!</v>
          </cell>
          <cell r="AX338"/>
          <cell r="AY338"/>
          <cell r="AZ338">
            <v>0</v>
          </cell>
          <cell r="BA338" t="str">
            <v>-</v>
          </cell>
          <cell r="BB338" t="str">
            <v/>
          </cell>
          <cell r="BC338"/>
          <cell r="BD338">
            <v>42978</v>
          </cell>
          <cell r="BE338">
            <v>43048</v>
          </cell>
          <cell r="BF338">
            <v>43048</v>
          </cell>
          <cell r="BG338">
            <v>850</v>
          </cell>
        </row>
        <row r="339">
          <cell r="C339" t="str">
            <v>20090171S00088-1</v>
          </cell>
          <cell r="D339" t="str">
            <v>Proyectos 2011 - 2020</v>
          </cell>
          <cell r="E339" t="str">
            <v>No Aplica</v>
          </cell>
          <cell r="F339" t="str">
            <v>CERRADO</v>
          </cell>
          <cell r="G339"/>
          <cell r="H339" t="str">
            <v>Antioquia</v>
          </cell>
          <cell r="I339">
            <v>5858</v>
          </cell>
          <cell r="J339">
            <v>6</v>
          </cell>
          <cell r="K339" t="str">
            <v>Vegachi</v>
          </cell>
          <cell r="L339" t="str">
            <v>Vegachi-Antioquia</v>
          </cell>
          <cell r="M339" t="str">
            <v/>
          </cell>
          <cell r="N339" t="str">
            <v>Infraestructura</v>
          </cell>
          <cell r="O339"/>
          <cell r="P339"/>
          <cell r="Q339" t="str">
            <v>Convenio Interadministrativo De Cooperacion Entre Acción Social Y El Municipio De Vegachi Para Aunar Esfuerzos Y Contribuir Con La Construcción De Placa Polideportiva Y Cubierta En El Corregimiento El Tigre Del Municipio De Vegachi - Antioquia</v>
          </cell>
          <cell r="R339" t="str">
            <v>Espacio Público, Recreación Y Deporte</v>
          </cell>
          <cell r="S339"/>
          <cell r="T339"/>
          <cell r="U339"/>
          <cell r="V339" t="str">
            <v>Municipio</v>
          </cell>
          <cell r="W339"/>
          <cell r="X339" t="str">
            <v/>
          </cell>
          <cell r="Y339"/>
          <cell r="Z339">
            <v>265627203</v>
          </cell>
          <cell r="AA339"/>
          <cell r="AB339">
            <v>265627203</v>
          </cell>
          <cell r="AC339"/>
          <cell r="AD339">
            <v>265627203</v>
          </cell>
          <cell r="AE339">
            <v>0</v>
          </cell>
          <cell r="AF339"/>
          <cell r="AG339">
            <v>0</v>
          </cell>
          <cell r="AH339">
            <v>265627203</v>
          </cell>
          <cell r="AI339">
            <v>0</v>
          </cell>
          <cell r="AJ339">
            <v>265627203</v>
          </cell>
          <cell r="AK339">
            <v>1</v>
          </cell>
          <cell r="AL339"/>
          <cell r="AM339">
            <v>1</v>
          </cell>
          <cell r="AN339">
            <v>1</v>
          </cell>
          <cell r="AO339">
            <v>0</v>
          </cell>
          <cell r="AP339" t="str">
            <v>Liquidado</v>
          </cell>
          <cell r="AQ339" t="e">
            <v>#REF!</v>
          </cell>
          <cell r="AR339" t="e">
            <v>#N/A</v>
          </cell>
          <cell r="AS339" t="str">
            <v>Entregado en 2010.</v>
          </cell>
          <cell r="AT339" t="str">
            <v>No Aplica</v>
          </cell>
          <cell r="AU339" t="str">
            <v/>
          </cell>
          <cell r="AV339">
            <v>40394</v>
          </cell>
          <cell r="AW339" t="e">
            <v>#REF!</v>
          </cell>
          <cell r="AX339"/>
          <cell r="AY339"/>
          <cell r="AZ339">
            <v>0</v>
          </cell>
          <cell r="BA339" t="str">
            <v>-</v>
          </cell>
          <cell r="BB339" t="str">
            <v/>
          </cell>
          <cell r="BC339"/>
          <cell r="BD339" t="str">
            <v/>
          </cell>
          <cell r="BE339" t="str">
            <v/>
          </cell>
          <cell r="BF339" t="str">
            <v/>
          </cell>
          <cell r="BG339" t="str">
            <v/>
          </cell>
        </row>
        <row r="340">
          <cell r="C340" t="str">
            <v>20100074V00089-1</v>
          </cell>
          <cell r="D340" t="str">
            <v>Proyectos 2011 - 2020</v>
          </cell>
          <cell r="E340" t="str">
            <v>No Aplica</v>
          </cell>
          <cell r="F340" t="str">
            <v>CERRADO</v>
          </cell>
          <cell r="G340"/>
          <cell r="H340" t="str">
            <v>Antioquia</v>
          </cell>
          <cell r="I340">
            <v>5858</v>
          </cell>
          <cell r="J340">
            <v>6</v>
          </cell>
          <cell r="K340" t="str">
            <v>Vegachi</v>
          </cell>
          <cell r="L340" t="str">
            <v>Vegachi-Antioquia</v>
          </cell>
          <cell r="M340" t="str">
            <v/>
          </cell>
          <cell r="N340" t="str">
            <v>Infraestructura</v>
          </cell>
          <cell r="O340"/>
          <cell r="P340"/>
          <cell r="Q340" t="str">
            <v>Mantenimiento De Vías Terciarias En El Municipio De Vegachi - Antioquia.</v>
          </cell>
          <cell r="R340" t="str">
            <v>Vías Red Terciaria</v>
          </cell>
          <cell r="S340"/>
          <cell r="T340"/>
          <cell r="U340"/>
          <cell r="V340" t="str">
            <v>Cobaco S.A.</v>
          </cell>
          <cell r="W340"/>
          <cell r="X340" t="str">
            <v/>
          </cell>
          <cell r="Y340"/>
          <cell r="Z340">
            <v>185850277</v>
          </cell>
          <cell r="AA340"/>
          <cell r="AB340">
            <v>185850277</v>
          </cell>
          <cell r="AC340"/>
          <cell r="AD340">
            <v>185850277</v>
          </cell>
          <cell r="AE340">
            <v>0</v>
          </cell>
          <cell r="AF340"/>
          <cell r="AG340">
            <v>0</v>
          </cell>
          <cell r="AH340">
            <v>185850277</v>
          </cell>
          <cell r="AI340">
            <v>0</v>
          </cell>
          <cell r="AJ340">
            <v>185850277</v>
          </cell>
          <cell r="AK340">
            <v>1</v>
          </cell>
          <cell r="AL340"/>
          <cell r="AM340">
            <v>1</v>
          </cell>
          <cell r="AN340">
            <v>1</v>
          </cell>
          <cell r="AO340">
            <v>0</v>
          </cell>
          <cell r="AP340" t="str">
            <v>Liquidado</v>
          </cell>
          <cell r="AQ340" t="e">
            <v>#REF!</v>
          </cell>
          <cell r="AR340" t="e">
            <v>#N/A</v>
          </cell>
          <cell r="AS340" t="str">
            <v>Entregado en 2011.</v>
          </cell>
          <cell r="AT340" t="str">
            <v>No Aplica</v>
          </cell>
          <cell r="AU340" t="str">
            <v/>
          </cell>
          <cell r="AV340">
            <v>40658</v>
          </cell>
          <cell r="AW340" t="e">
            <v>#REF!</v>
          </cell>
          <cell r="AX340"/>
          <cell r="AY340"/>
          <cell r="AZ340">
            <v>0</v>
          </cell>
          <cell r="BA340" t="str">
            <v>-</v>
          </cell>
          <cell r="BB340" t="str">
            <v/>
          </cell>
          <cell r="BC340"/>
          <cell r="BD340" t="str">
            <v/>
          </cell>
          <cell r="BE340" t="str">
            <v/>
          </cell>
          <cell r="BF340" t="str">
            <v/>
          </cell>
          <cell r="BG340" t="str">
            <v/>
          </cell>
        </row>
        <row r="341">
          <cell r="C341" t="str">
            <v>20160330M7271-1</v>
          </cell>
          <cell r="D341" t="str">
            <v>Proyectos 2011 - 2020</v>
          </cell>
          <cell r="E341" t="str">
            <v>ANTES 2018</v>
          </cell>
          <cell r="F341" t="str">
            <v>VIGENTE</v>
          </cell>
          <cell r="G341"/>
          <cell r="H341" t="str">
            <v>Antioquia</v>
          </cell>
          <cell r="I341">
            <v>5858</v>
          </cell>
          <cell r="J341">
            <v>6</v>
          </cell>
          <cell r="K341" t="str">
            <v>Vegachi</v>
          </cell>
          <cell r="L341" t="str">
            <v>Vegachi-Antioquia</v>
          </cell>
          <cell r="M341">
            <v>330</v>
          </cell>
          <cell r="N341" t="str">
            <v>DPS 2016</v>
          </cell>
          <cell r="O341"/>
          <cell r="P341"/>
          <cell r="Q341" t="str">
            <v>Mejoramiento De Condiciones De Habitabilidad</v>
          </cell>
          <cell r="R341" t="str">
            <v>Mejoramiento Condiciones de Habitabilidad</v>
          </cell>
          <cell r="S341"/>
          <cell r="T341"/>
          <cell r="U341"/>
          <cell r="V341" t="str">
            <v>Municipio</v>
          </cell>
          <cell r="W341" t="str">
            <v>Urbano y Rural</v>
          </cell>
          <cell r="X341" t="str">
            <v/>
          </cell>
          <cell r="Y341"/>
          <cell r="Z341">
            <v>466101695</v>
          </cell>
          <cell r="AA341"/>
          <cell r="AB341">
            <v>466101695</v>
          </cell>
          <cell r="AC341"/>
          <cell r="AD341">
            <v>466101695</v>
          </cell>
          <cell r="AE341">
            <v>140627499.11000001</v>
          </cell>
          <cell r="AF341"/>
          <cell r="AG341">
            <v>140627499.11000001</v>
          </cell>
          <cell r="AH341">
            <v>606729194.11000001</v>
          </cell>
          <cell r="AI341">
            <v>0</v>
          </cell>
          <cell r="AJ341">
            <v>606729194.11000001</v>
          </cell>
          <cell r="AK341">
            <v>0.15000000000000002</v>
          </cell>
          <cell r="AL341"/>
          <cell r="AM341">
            <v>0.32</v>
          </cell>
          <cell r="AN341">
            <v>0.32</v>
          </cell>
          <cell r="AO341">
            <v>0</v>
          </cell>
          <cell r="AP341" t="str">
            <v>Entregado A Municipio</v>
          </cell>
          <cell r="AQ341" t="e">
            <v>#REF!</v>
          </cell>
          <cell r="AR341" t="str">
            <v>TERMINADO</v>
          </cell>
          <cell r="AS341" t="str">
            <v>El 10/12/2020 se suscribe entre el contratista y el ente territorial el acta de terminación anticipada del contrato de obra, con la ejecución de 12 mejoramientos. 
El 2/02/2021 se suscribe el acta de entrega y recibo, y con este insumo se liquida el contrato de obra el 15/03/2021.
El 5/05/2021 el municipio de Vegachí remite comunicación al Director de la DISH y a la supervisión del convenio, en la cual el ente territorial solicita la liquidación del convenio No 330 DPS FIP de 2016.
El 15/06/2021 se realizó reunión con el apoyo social, con el fin de analizar los lineamientos para adelantar las auditorías visibles pendientes y proceder con el cierre social del convenio.
El 15/07/2021 el apoyo social remite a la entidad territorial los lineamientos para la realización de la auditoría informativa y la auditoría final del convenio.
El 23/07/2021 los apoyos técnico y social remiten al ente territorial los lineamientos y requerimientos documentales en detalle para la realización de las auditorías visibles, reiteración nuevamente realizada por el apoyo técnico el 20/09/2021.
El 10/09/2021 se tramita el desembolso correspondiente a la etapa de preconstrucción por valor de $23.305.085 mediante memorando M-2021-4301-029247.  De igual manera se tramita el desembolso correspondiente a la ejecución de los 12 mejoramientos realizados por valor de $146.413.802, tramite realizado mediante memorando M-2021-4301-029249.
El 15/10/2021 se realizaron  las Auditorías Visibles intermedia y final, por tanto se inicia la etapa de liquidación del convenio, documentación entregada al equipo de liquidaciones de la DISH.</v>
          </cell>
          <cell r="AT341">
            <v>43675</v>
          </cell>
          <cell r="AU341">
            <v>44067</v>
          </cell>
          <cell r="AV341">
            <v>44175</v>
          </cell>
          <cell r="AW341" t="e">
            <v>#REF!</v>
          </cell>
          <cell r="AX341"/>
          <cell r="AY341"/>
          <cell r="AZ341">
            <v>0</v>
          </cell>
          <cell r="BA341" t="str">
            <v>-</v>
          </cell>
          <cell r="BB341" t="str">
            <v>12  Viviendas</v>
          </cell>
          <cell r="BC341"/>
          <cell r="BD341" t="str">
            <v/>
          </cell>
          <cell r="BE341">
            <v>44484</v>
          </cell>
          <cell r="BF341">
            <v>44484</v>
          </cell>
          <cell r="BG341">
            <v>147.6</v>
          </cell>
        </row>
        <row r="342">
          <cell r="C342" t="str">
            <v>20150249V2514-1</v>
          </cell>
          <cell r="D342" t="str">
            <v>Proyectos 2011 - 2020</v>
          </cell>
          <cell r="E342" t="str">
            <v>No Aplica</v>
          </cell>
          <cell r="F342" t="str">
            <v>CERRADO</v>
          </cell>
          <cell r="G342"/>
          <cell r="H342" t="str">
            <v>Antioquia</v>
          </cell>
          <cell r="I342">
            <v>5861</v>
          </cell>
          <cell r="J342">
            <v>6</v>
          </cell>
          <cell r="K342" t="str">
            <v>Venecia</v>
          </cell>
          <cell r="L342" t="str">
            <v>Venecia-Antioquia</v>
          </cell>
          <cell r="M342">
            <v>249</v>
          </cell>
          <cell r="N342" t="str">
            <v>DPS 2015</v>
          </cell>
          <cell r="O342"/>
          <cell r="P342"/>
          <cell r="Q342" t="str">
            <v>Mejoramiento De Vías Terciarias Mediante La Construcción De Placa Huellas En El Municipio De Venecia - Antioquia</v>
          </cell>
          <cell r="R342" t="str">
            <v>Vías Red Terciaria</v>
          </cell>
          <cell r="S342"/>
          <cell r="T342"/>
          <cell r="U342"/>
          <cell r="V342" t="str">
            <v>Municipio</v>
          </cell>
          <cell r="W342"/>
          <cell r="X342" t="str">
            <v xml:space="preserve">Veredas: Palenque, El Rincon, Amalia </v>
          </cell>
          <cell r="Y342"/>
          <cell r="Z342">
            <v>1777665242</v>
          </cell>
          <cell r="AA342"/>
          <cell r="AB342">
            <v>1777665242</v>
          </cell>
          <cell r="AC342"/>
          <cell r="AD342">
            <v>1777665242</v>
          </cell>
          <cell r="AE342">
            <v>177766524</v>
          </cell>
          <cell r="AF342"/>
          <cell r="AG342">
            <v>177766524</v>
          </cell>
          <cell r="AH342">
            <v>1955431766</v>
          </cell>
          <cell r="AI342">
            <v>0</v>
          </cell>
          <cell r="AJ342">
            <v>1955431766</v>
          </cell>
          <cell r="AK342">
            <v>1</v>
          </cell>
          <cell r="AL342"/>
          <cell r="AM342">
            <v>1</v>
          </cell>
          <cell r="AN342">
            <v>1</v>
          </cell>
          <cell r="AO342">
            <v>0</v>
          </cell>
          <cell r="AP342" t="str">
            <v>Liquidado</v>
          </cell>
          <cell r="AQ342" t="e">
            <v>#REF!</v>
          </cell>
          <cell r="AR342" t="e">
            <v>#N/A</v>
          </cell>
          <cell r="AS342" t="str">
            <v xml:space="preserve">Entregado el 27 de junio de 2017.
</v>
          </cell>
          <cell r="AT342" t="str">
            <v>No Aplica</v>
          </cell>
          <cell r="AU342">
            <v>42618</v>
          </cell>
          <cell r="AV342">
            <v>42859</v>
          </cell>
          <cell r="AW342" t="e">
            <v>#REF!</v>
          </cell>
          <cell r="AX342"/>
          <cell r="AY342"/>
          <cell r="AZ342">
            <v>0</v>
          </cell>
          <cell r="BA342" t="str">
            <v>-</v>
          </cell>
          <cell r="BB342" t="str">
            <v/>
          </cell>
          <cell r="BC342"/>
          <cell r="BD342">
            <v>42711</v>
          </cell>
          <cell r="BE342">
            <v>42761</v>
          </cell>
          <cell r="BF342">
            <v>42913</v>
          </cell>
          <cell r="BG342">
            <v>2800</v>
          </cell>
        </row>
        <row r="343">
          <cell r="C343" t="str">
            <v>20170662M5914-1</v>
          </cell>
          <cell r="D343" t="str">
            <v>Proyectos 2011 - 2020</v>
          </cell>
          <cell r="E343" t="str">
            <v>No Aplica</v>
          </cell>
          <cell r="F343" t="str">
            <v>CERRADO</v>
          </cell>
          <cell r="G343"/>
          <cell r="H343" t="str">
            <v>Antioquia</v>
          </cell>
          <cell r="I343">
            <v>5861</v>
          </cell>
          <cell r="J343">
            <v>6</v>
          </cell>
          <cell r="K343" t="str">
            <v>Venecia</v>
          </cell>
          <cell r="L343" t="str">
            <v>Venecia-Antioquia</v>
          </cell>
          <cell r="M343">
            <v>662</v>
          </cell>
          <cell r="N343" t="str">
            <v>DPS 2017</v>
          </cell>
          <cell r="O343"/>
          <cell r="P343"/>
          <cell r="Q343" t="str">
            <v>Mejoramiento De Condiciones De Vivienda</v>
          </cell>
          <cell r="R343" t="str">
            <v>Mejoramiento Condiciones de Habitabilidad</v>
          </cell>
          <cell r="S343"/>
          <cell r="T343"/>
          <cell r="U343"/>
          <cell r="V343" t="str">
            <v>Municipio</v>
          </cell>
          <cell r="W343" t="str">
            <v>Urbano y Rural</v>
          </cell>
          <cell r="X343" t="str">
            <v/>
          </cell>
          <cell r="Y343"/>
          <cell r="Z343">
            <v>508474577</v>
          </cell>
          <cell r="AA343"/>
          <cell r="AB343">
            <v>508474577</v>
          </cell>
          <cell r="AC343"/>
          <cell r="AD343">
            <v>508474577</v>
          </cell>
          <cell r="AE343">
            <v>5084746</v>
          </cell>
          <cell r="AF343"/>
          <cell r="AG343">
            <v>5084746</v>
          </cell>
          <cell r="AH343">
            <v>513559323</v>
          </cell>
          <cell r="AI343">
            <v>0</v>
          </cell>
          <cell r="AJ343">
            <v>513559323</v>
          </cell>
          <cell r="AK343">
            <v>0</v>
          </cell>
          <cell r="AL343"/>
          <cell r="AM343">
            <v>0</v>
          </cell>
          <cell r="AN343">
            <v>0</v>
          </cell>
          <cell r="AO343">
            <v>0</v>
          </cell>
          <cell r="AP343" t="str">
            <v>Liquidación Anticipada</v>
          </cell>
          <cell r="AQ343" t="e">
            <v>#REF!</v>
          </cell>
          <cell r="AR343" t="str">
            <v>LIQUIDACIÓN ANTICIPADA</v>
          </cell>
          <cell r="AS343" t="str">
            <v>Convenio terminado anticipadamente y liquidado bilateralmente por mutuo acuerdo mediante acta del 14 de abril de 2021.
En Audiencia del 3 de marzo de 2021 de Arreglo Directo se llegó a la fórmula de Terminación y Liquidación Anticipada del convenio 662-2017 Venecia. 
Lo anterior en virtud de las demoras e incumplimiento para lograr entregar al 100% la preconstrucción. Por tanto, no se llevó a cabo la ejecución del proyecto.</v>
          </cell>
          <cell r="AT343">
            <v>43612</v>
          </cell>
          <cell r="AU343">
            <v>44061</v>
          </cell>
          <cell r="AV343">
            <v>44300</v>
          </cell>
          <cell r="AW343" t="e">
            <v>#REF!</v>
          </cell>
          <cell r="AX343"/>
          <cell r="AY343"/>
          <cell r="AZ343">
            <v>0</v>
          </cell>
          <cell r="BA343" t="str">
            <v>-</v>
          </cell>
          <cell r="BB343" t="str">
            <v>37  Viviendas</v>
          </cell>
          <cell r="BC343"/>
          <cell r="BD343" t="str">
            <v/>
          </cell>
          <cell r="BE343" t="str">
            <v/>
          </cell>
          <cell r="BF343" t="str">
            <v/>
          </cell>
          <cell r="BG343">
            <v>133.20000000000002</v>
          </cell>
        </row>
        <row r="344">
          <cell r="C344" t="str">
            <v>E-2020-2203-261412</v>
          </cell>
          <cell r="D344" t="str">
            <v>CV 001-2020</v>
          </cell>
          <cell r="E344" t="str">
            <v>2018-2022</v>
          </cell>
          <cell r="F344" t="str">
            <v>VIGENTE</v>
          </cell>
          <cell r="G344"/>
          <cell r="H344" t="str">
            <v>Antioquia</v>
          </cell>
          <cell r="I344"/>
          <cell r="J344"/>
          <cell r="K344" t="str">
            <v>Venecia</v>
          </cell>
          <cell r="L344" t="str">
            <v>Venecia-Antioquia</v>
          </cell>
          <cell r="M344" t="str">
            <v>557 FIP 2021</v>
          </cell>
          <cell r="N344" t="str">
            <v>DPS 2021</v>
          </cell>
          <cell r="O344">
            <v>44512</v>
          </cell>
          <cell r="P344">
            <v>44773</v>
          </cell>
          <cell r="Q344" t="str">
            <v>Construcción De Placa Huellas En La Vía Terciaria Vereda Arabia Sector El Narciso, Municipio De Venecia - Antioquía</v>
          </cell>
          <cell r="R344" t="str">
            <v>Vias y Transporte</v>
          </cell>
          <cell r="S344" t="str">
            <v>Vias Rurales</v>
          </cell>
          <cell r="T344"/>
          <cell r="U344">
            <v>1</v>
          </cell>
          <cell r="V344"/>
          <cell r="W344"/>
          <cell r="X344"/>
          <cell r="Y344"/>
          <cell r="Z344">
            <v>3720351303</v>
          </cell>
          <cell r="AA344"/>
          <cell r="AB344">
            <v>3720351303</v>
          </cell>
          <cell r="AC344">
            <v>0</v>
          </cell>
          <cell r="AD344">
            <v>3720351303</v>
          </cell>
          <cell r="AE344"/>
          <cell r="AF344"/>
          <cell r="AG344">
            <v>0</v>
          </cell>
          <cell r="AH344">
            <v>3720351303</v>
          </cell>
          <cell r="AI344">
            <v>0</v>
          </cell>
          <cell r="AJ344">
            <v>3720351303</v>
          </cell>
          <cell r="AK344"/>
          <cell r="AL344"/>
          <cell r="AM344"/>
          <cell r="AN344"/>
          <cell r="AO344">
            <v>0</v>
          </cell>
          <cell r="AP344" t="str">
            <v>Adjudicado</v>
          </cell>
          <cell r="AQ344" t="e">
            <v>#REF!</v>
          </cell>
          <cell r="AR344" t="e">
            <v>#N/A</v>
          </cell>
          <cell r="AS344" t="str">
            <v>-</v>
          </cell>
          <cell r="AT344"/>
          <cell r="AU344" t="str">
            <v>-</v>
          </cell>
          <cell r="AV344" t="str">
            <v>-</v>
          </cell>
          <cell r="AW344" t="e">
            <v>#REF!</v>
          </cell>
          <cell r="AX344">
            <v>9</v>
          </cell>
          <cell r="AY344"/>
          <cell r="AZ344">
            <v>9</v>
          </cell>
          <cell r="BA344"/>
          <cell r="BB344" t="str">
            <v>3200 ML</v>
          </cell>
          <cell r="BC344"/>
          <cell r="BD344" t="str">
            <v>-</v>
          </cell>
          <cell r="BE344" t="str">
            <v>-</v>
          </cell>
          <cell r="BF344" t="str">
            <v>-</v>
          </cell>
          <cell r="BG344" t="str">
            <v>-</v>
          </cell>
        </row>
        <row r="345">
          <cell r="C345" t="str">
            <v>MCH - 011</v>
          </cell>
          <cell r="D345" t="str">
            <v>Proyectos 2021 - 2022</v>
          </cell>
          <cell r="E345" t="str">
            <v>2018-2022</v>
          </cell>
          <cell r="F345" t="str">
            <v>VIGENTE</v>
          </cell>
          <cell r="G345"/>
          <cell r="H345" t="str">
            <v>Antioquia</v>
          </cell>
          <cell r="I345"/>
          <cell r="J345"/>
          <cell r="K345" t="str">
            <v>Venecia</v>
          </cell>
          <cell r="L345" t="str">
            <v>Venecia-Antioquia</v>
          </cell>
          <cell r="M345" t="str">
            <v>671 FIP 2021</v>
          </cell>
          <cell r="N345" t="str">
            <v>DPS 2021</v>
          </cell>
          <cell r="O345">
            <v>44512</v>
          </cell>
          <cell r="P345">
            <v>44773</v>
          </cell>
          <cell r="Q345" t="str">
            <v>Mejoramientos De Condiciones De Habitabilidad En El Municipio De Venecia - Antioquia</v>
          </cell>
          <cell r="R345" t="str">
            <v>Habitat</v>
          </cell>
          <cell r="S345" t="str">
            <v>MCH</v>
          </cell>
          <cell r="T345"/>
          <cell r="U345">
            <v>1</v>
          </cell>
          <cell r="V345"/>
          <cell r="W345"/>
          <cell r="X345"/>
          <cell r="Y345"/>
          <cell r="Z345">
            <v>909090909.090909</v>
          </cell>
          <cell r="AA345"/>
          <cell r="AB345">
            <v>909090909.090909</v>
          </cell>
          <cell r="AC345">
            <v>0</v>
          </cell>
          <cell r="AD345">
            <v>909090909.090909</v>
          </cell>
          <cell r="AE345"/>
          <cell r="AF345"/>
          <cell r="AG345">
            <v>0</v>
          </cell>
          <cell r="AH345">
            <v>909090909.090909</v>
          </cell>
          <cell r="AI345">
            <v>0</v>
          </cell>
          <cell r="AJ345">
            <v>909090909.090909</v>
          </cell>
          <cell r="AK345"/>
          <cell r="AL345"/>
          <cell r="AM345"/>
          <cell r="AN345"/>
          <cell r="AO345">
            <v>0</v>
          </cell>
          <cell r="AP345" t="str">
            <v>En Ejecución</v>
          </cell>
          <cell r="AQ345" t="e">
            <v>#REF!</v>
          </cell>
          <cell r="AR345" t="str">
            <v>EN EJECUCIÓN - PRECONSTRUCCIÓN</v>
          </cell>
          <cell r="AS345" t="str">
            <v>-</v>
          </cell>
          <cell r="AT345"/>
          <cell r="AU345" t="str">
            <v>-</v>
          </cell>
          <cell r="AV345" t="str">
            <v>-</v>
          </cell>
          <cell r="AW345" t="e">
            <v>#REF!</v>
          </cell>
          <cell r="AX345"/>
          <cell r="AY345"/>
          <cell r="AZ345">
            <v>0</v>
          </cell>
          <cell r="BA345"/>
          <cell r="BB345" t="str">
            <v>- Viviendas</v>
          </cell>
          <cell r="BC345"/>
          <cell r="BD345" t="str">
            <v>-</v>
          </cell>
          <cell r="BE345" t="str">
            <v>-</v>
          </cell>
          <cell r="BF345" t="str">
            <v>-</v>
          </cell>
          <cell r="BG345" t="str">
            <v>-</v>
          </cell>
        </row>
        <row r="346">
          <cell r="C346" t="str">
            <v>20160329M7833-1</v>
          </cell>
          <cell r="D346" t="str">
            <v>Proyectos 2011 - 2020</v>
          </cell>
          <cell r="E346" t="str">
            <v>No Aplica</v>
          </cell>
          <cell r="F346" t="str">
            <v>CERRADO</v>
          </cell>
          <cell r="G346"/>
          <cell r="H346" t="str">
            <v>Antioquia</v>
          </cell>
          <cell r="I346">
            <v>5873</v>
          </cell>
          <cell r="J346">
            <v>6</v>
          </cell>
          <cell r="K346" t="str">
            <v>Vigia Del  Fuerte</v>
          </cell>
          <cell r="L346" t="str">
            <v>Vigia Del  Fuerte-Antioquia</v>
          </cell>
          <cell r="M346">
            <v>329</v>
          </cell>
          <cell r="N346" t="str">
            <v>DPS 2016</v>
          </cell>
          <cell r="O346"/>
          <cell r="P346"/>
          <cell r="Q346" t="str">
            <v>Mejoramiento De Condiciones De Habitabilidad</v>
          </cell>
          <cell r="R346" t="str">
            <v>Mejoramiento Condiciones de Habitabilidad</v>
          </cell>
          <cell r="S346"/>
          <cell r="T346"/>
          <cell r="U346"/>
          <cell r="V346" t="str">
            <v>Municipio</v>
          </cell>
          <cell r="W346" t="str">
            <v>Urbano y Rural</v>
          </cell>
          <cell r="X346" t="str">
            <v/>
          </cell>
          <cell r="Y346"/>
          <cell r="Z346">
            <v>932203390</v>
          </cell>
          <cell r="AA346"/>
          <cell r="AB346">
            <v>932203390</v>
          </cell>
          <cell r="AC346"/>
          <cell r="AD346">
            <v>932203390</v>
          </cell>
          <cell r="AE346">
            <v>193108851</v>
          </cell>
          <cell r="AF346"/>
          <cell r="AG346">
            <v>193108851</v>
          </cell>
          <cell r="AH346">
            <v>1125312241</v>
          </cell>
          <cell r="AI346">
            <v>0</v>
          </cell>
          <cell r="AJ346">
            <v>1125312241</v>
          </cell>
          <cell r="AK346">
            <v>0</v>
          </cell>
          <cell r="AL346"/>
          <cell r="AM346">
            <v>0</v>
          </cell>
          <cell r="AN346">
            <v>0</v>
          </cell>
          <cell r="AO346">
            <v>0</v>
          </cell>
          <cell r="AP346" t="str">
            <v>Liquidación Anticipada</v>
          </cell>
          <cell r="AQ346" t="e">
            <v>#REF!</v>
          </cell>
          <cell r="AR346" t="str">
            <v>LIQUIDACIÓN ANTICIPADA</v>
          </cell>
          <cell r="AS346" t="str">
            <v>PROYECTO NO VIABLE En razón a incumplimiento del contratista y el ET para entregar la preconstrucciíon del proyecto totalmente subsanada y acorde a los lineamientos de la guia de DPS para MCH.
El plazo del convenio finaliza el 31-12-2021 y no fue prorrogado. Se inicio proceso de liquidación del convenio y liberación de recursos.</v>
          </cell>
          <cell r="AT346">
            <v>43685</v>
          </cell>
          <cell r="AU346" t="str">
            <v>No Aplica</v>
          </cell>
          <cell r="AV346" t="str">
            <v>No Aplica</v>
          </cell>
          <cell r="AW346" t="e">
            <v>#REF!</v>
          </cell>
          <cell r="AX346"/>
          <cell r="AY346"/>
          <cell r="AZ346">
            <v>0</v>
          </cell>
          <cell r="BA346" t="str">
            <v>-</v>
          </cell>
          <cell r="BB346" t="str">
            <v>80  Viviendas</v>
          </cell>
          <cell r="BC346"/>
          <cell r="BD346" t="str">
            <v/>
          </cell>
          <cell r="BE346" t="str">
            <v/>
          </cell>
          <cell r="BF346" t="str">
            <v>N/A</v>
          </cell>
          <cell r="BG346">
            <v>288</v>
          </cell>
        </row>
        <row r="347">
          <cell r="C347" t="str">
            <v>E-2020-1713-213872</v>
          </cell>
          <cell r="D347" t="str">
            <v>CV 001-2020</v>
          </cell>
          <cell r="E347" t="str">
            <v>2018-2022</v>
          </cell>
          <cell r="F347" t="str">
            <v>VIGENTE</v>
          </cell>
          <cell r="G347"/>
          <cell r="H347" t="str">
            <v>Antioquia</v>
          </cell>
          <cell r="I347"/>
          <cell r="J347"/>
          <cell r="K347" t="str">
            <v>Vigia Del Fuerte</v>
          </cell>
          <cell r="L347" t="str">
            <v>Vigia Del Fuerte-Antioquia</v>
          </cell>
          <cell r="M347" t="str">
            <v>459 FIP 2021</v>
          </cell>
          <cell r="N347" t="str">
            <v>DPS 2021</v>
          </cell>
          <cell r="O347">
            <v>44411</v>
          </cell>
          <cell r="P347">
            <v>44773</v>
          </cell>
          <cell r="Q347" t="str">
            <v>Mejoramiento De La Red Vial Mediante La Construcción De Puentes Peatonales En Sistema Palafítico En Concreto Reforzado En El Municipio Vigía Del Fuerte - Antioquía</v>
          </cell>
          <cell r="R347" t="str">
            <v>Vias y Transporte</v>
          </cell>
          <cell r="S347" t="str">
            <v>Estructuras Especiales</v>
          </cell>
          <cell r="T347"/>
          <cell r="U347">
            <v>1</v>
          </cell>
          <cell r="V347"/>
          <cell r="W347"/>
          <cell r="X347"/>
          <cell r="Y347"/>
          <cell r="Z347">
            <v>0</v>
          </cell>
          <cell r="AA347"/>
          <cell r="AB347">
            <v>0</v>
          </cell>
          <cell r="AC347">
            <v>0</v>
          </cell>
          <cell r="AD347">
            <v>0</v>
          </cell>
          <cell r="AE347"/>
          <cell r="AF347"/>
          <cell r="AG347">
            <v>0</v>
          </cell>
          <cell r="AH347">
            <v>0</v>
          </cell>
          <cell r="AI347">
            <v>0</v>
          </cell>
          <cell r="AJ347">
            <v>0</v>
          </cell>
          <cell r="AK347"/>
          <cell r="AL347"/>
          <cell r="AM347"/>
          <cell r="AN347"/>
          <cell r="AO347">
            <v>0</v>
          </cell>
          <cell r="AP347" t="str">
            <v>Cancelado</v>
          </cell>
          <cell r="AQ347" t="e">
            <v>#REF!</v>
          </cell>
          <cell r="AR347" t="e">
            <v>#N/A</v>
          </cell>
          <cell r="AS347" t="str">
            <v>Condición Resolutoria [Maduración]</v>
          </cell>
          <cell r="AT347"/>
          <cell r="AU347" t="str">
            <v>-</v>
          </cell>
          <cell r="AV347" t="str">
            <v>-</v>
          </cell>
          <cell r="AW347" t="e">
            <v>#REF!</v>
          </cell>
          <cell r="AX347">
            <v>9</v>
          </cell>
          <cell r="AY347"/>
          <cell r="AZ347">
            <v>9</v>
          </cell>
          <cell r="BA347"/>
          <cell r="BB347" t="str">
            <v>- ML</v>
          </cell>
          <cell r="BC347"/>
          <cell r="BD347" t="str">
            <v>-</v>
          </cell>
          <cell r="BE347" t="str">
            <v>-</v>
          </cell>
          <cell r="BF347" t="str">
            <v>-</v>
          </cell>
          <cell r="BG347" t="str">
            <v>-</v>
          </cell>
        </row>
        <row r="348">
          <cell r="C348" t="str">
            <v>20090145S00093-1</v>
          </cell>
          <cell r="D348" t="str">
            <v>Proyectos 2011 - 2020</v>
          </cell>
          <cell r="E348" t="str">
            <v>No Aplica</v>
          </cell>
          <cell r="F348" t="str">
            <v>CERRADO</v>
          </cell>
          <cell r="G348"/>
          <cell r="H348" t="str">
            <v>Antioquia</v>
          </cell>
          <cell r="I348">
            <v>5885</v>
          </cell>
          <cell r="J348">
            <v>6</v>
          </cell>
          <cell r="K348" t="str">
            <v>Yali</v>
          </cell>
          <cell r="L348" t="str">
            <v>Yali-Antioquia</v>
          </cell>
          <cell r="M348" t="str">
            <v/>
          </cell>
          <cell r="N348" t="str">
            <v>Infraestructura</v>
          </cell>
          <cell r="O348"/>
          <cell r="P348"/>
          <cell r="Q348" t="str">
            <v>Convenio Interadministrativo Con El Municipio De Yali, Para Aunar Esfuerzos Y Contribuir Con La Ejecución Del Proyecto Construcción De La Primera Etapa Del Parque La Paz En La Zona Urbana Del Municipio De Yali - Antioquia.</v>
          </cell>
          <cell r="R348" t="str">
            <v>Espacio Público, Recreación Y Deporte</v>
          </cell>
          <cell r="S348"/>
          <cell r="T348"/>
          <cell r="U348"/>
          <cell r="V348" t="str">
            <v>Municipio</v>
          </cell>
          <cell r="W348"/>
          <cell r="X348" t="str">
            <v/>
          </cell>
          <cell r="Y348"/>
          <cell r="Z348">
            <v>200000000</v>
          </cell>
          <cell r="AA348"/>
          <cell r="AB348">
            <v>200000000</v>
          </cell>
          <cell r="AC348"/>
          <cell r="AD348">
            <v>200000000</v>
          </cell>
          <cell r="AE348">
            <v>0</v>
          </cell>
          <cell r="AF348"/>
          <cell r="AG348">
            <v>0</v>
          </cell>
          <cell r="AH348">
            <v>200000000</v>
          </cell>
          <cell r="AI348">
            <v>0</v>
          </cell>
          <cell r="AJ348">
            <v>200000000</v>
          </cell>
          <cell r="AK348">
            <v>1</v>
          </cell>
          <cell r="AL348"/>
          <cell r="AM348">
            <v>1</v>
          </cell>
          <cell r="AN348">
            <v>1</v>
          </cell>
          <cell r="AO348">
            <v>0</v>
          </cell>
          <cell r="AP348" t="str">
            <v>Liquidado</v>
          </cell>
          <cell r="AQ348" t="e">
            <v>#REF!</v>
          </cell>
          <cell r="AR348" t="e">
            <v>#N/A</v>
          </cell>
          <cell r="AS348" t="str">
            <v>Entregado en 2010.</v>
          </cell>
          <cell r="AT348" t="str">
            <v>No Aplica</v>
          </cell>
          <cell r="AU348" t="str">
            <v/>
          </cell>
          <cell r="AV348">
            <v>40461</v>
          </cell>
          <cell r="AW348" t="e">
            <v>#REF!</v>
          </cell>
          <cell r="AX348"/>
          <cell r="AY348"/>
          <cell r="AZ348">
            <v>0</v>
          </cell>
          <cell r="BA348" t="str">
            <v>-</v>
          </cell>
          <cell r="BB348" t="str">
            <v/>
          </cell>
          <cell r="BC348"/>
          <cell r="BD348" t="str">
            <v/>
          </cell>
          <cell r="BE348" t="str">
            <v/>
          </cell>
          <cell r="BF348" t="str">
            <v/>
          </cell>
          <cell r="BG348" t="str">
            <v/>
          </cell>
        </row>
        <row r="349">
          <cell r="C349" t="str">
            <v>20170491S8523-1</v>
          </cell>
          <cell r="D349" t="str">
            <v>Proyectos 2011 - 2020</v>
          </cell>
          <cell r="E349" t="str">
            <v>ANTES 2018</v>
          </cell>
          <cell r="F349" t="str">
            <v>VIGENTE</v>
          </cell>
          <cell r="G349"/>
          <cell r="H349" t="str">
            <v>Antioquia</v>
          </cell>
          <cell r="I349">
            <v>5885</v>
          </cell>
          <cell r="J349">
            <v>6</v>
          </cell>
          <cell r="K349" t="str">
            <v>Yali</v>
          </cell>
          <cell r="L349" t="str">
            <v>Yali-Antioquia</v>
          </cell>
          <cell r="M349">
            <v>491</v>
          </cell>
          <cell r="N349" t="str">
            <v>DPS 2017</v>
          </cell>
          <cell r="O349"/>
          <cell r="P349"/>
          <cell r="Q349" t="str">
            <v>Construccion Cancha Sintetica En El Municipio De Yali.</v>
          </cell>
          <cell r="R349" t="str">
            <v>Espacio Público, Recreación Y Deporte</v>
          </cell>
          <cell r="S349"/>
          <cell r="T349"/>
          <cell r="U349"/>
          <cell r="V349" t="str">
            <v>Municipio</v>
          </cell>
          <cell r="W349" t="str">
            <v>Urbano</v>
          </cell>
          <cell r="X349" t="str">
            <v>Santa Cruz</v>
          </cell>
          <cell r="Y349"/>
          <cell r="Z349">
            <v>1477500000</v>
          </cell>
          <cell r="AA349"/>
          <cell r="AB349">
            <v>1477500000</v>
          </cell>
          <cell r="AC349"/>
          <cell r="AD349">
            <v>1477500000</v>
          </cell>
          <cell r="AE349">
            <v>172500000</v>
          </cell>
          <cell r="AF349"/>
          <cell r="AG349">
            <v>172500000</v>
          </cell>
          <cell r="AH349">
            <v>1650000000</v>
          </cell>
          <cell r="AI349">
            <v>0</v>
          </cell>
          <cell r="AJ349">
            <v>1650000000</v>
          </cell>
          <cell r="AK349">
            <v>1</v>
          </cell>
          <cell r="AL349"/>
          <cell r="AM349">
            <v>1</v>
          </cell>
          <cell r="AN349">
            <v>1</v>
          </cell>
          <cell r="AO349">
            <v>0</v>
          </cell>
          <cell r="AP349" t="str">
            <v>Entregado A Municipio</v>
          </cell>
          <cell r="AQ349" t="e">
            <v>#REF!</v>
          </cell>
          <cell r="AR349" t="e">
            <v>#N/A</v>
          </cell>
          <cell r="AS349" t="str">
            <v>Terminado y entregado. Se realizó AV3 el 11/02/2021. 
Se dio incio al trámite de liquidación.   Apoyo técnico a la supervisión se encuentra organizando soportes y requiriendo documentación a interventoria, contabilidad y tesorería.</v>
          </cell>
          <cell r="AT349" t="str">
            <v>No Aplica</v>
          </cell>
          <cell r="AU349">
            <v>43725</v>
          </cell>
          <cell r="AV349">
            <v>44028</v>
          </cell>
          <cell r="AW349" t="e">
            <v>#REF!</v>
          </cell>
          <cell r="AX349"/>
          <cell r="AY349"/>
          <cell r="AZ349">
            <v>0</v>
          </cell>
          <cell r="BA349" t="str">
            <v>-</v>
          </cell>
          <cell r="BB349" t="str">
            <v>3591,00 m2</v>
          </cell>
          <cell r="BC349"/>
          <cell r="BD349">
            <v>43767</v>
          </cell>
          <cell r="BE349">
            <v>44238</v>
          </cell>
          <cell r="BF349">
            <v>44238</v>
          </cell>
          <cell r="BG349">
            <v>2708</v>
          </cell>
        </row>
        <row r="350">
          <cell r="C350" t="str">
            <v>20110175S00094-1</v>
          </cell>
          <cell r="D350" t="str">
            <v>Proyectos 2011 - 2020</v>
          </cell>
          <cell r="E350" t="str">
            <v>No Aplica</v>
          </cell>
          <cell r="F350" t="str">
            <v>CERRADO</v>
          </cell>
          <cell r="G350"/>
          <cell r="H350" t="str">
            <v>Antioquia</v>
          </cell>
          <cell r="I350">
            <v>5887</v>
          </cell>
          <cell r="J350">
            <v>6</v>
          </cell>
          <cell r="K350" t="str">
            <v>Yarumal</v>
          </cell>
          <cell r="L350" t="str">
            <v>Yarumal-Antioquia</v>
          </cell>
          <cell r="M350" t="str">
            <v/>
          </cell>
          <cell r="N350" t="str">
            <v>Infraestructura</v>
          </cell>
          <cell r="O350"/>
          <cell r="P350"/>
          <cell r="Q350" t="str">
            <v>Construcción De Obras De Mejoramiento En La Placa Polideportiva Del Barrio La Cabaña Del Área Urbana Del Municipio De Yarumal - Antioquia.</v>
          </cell>
          <cell r="R350" t="str">
            <v>Espacio Público, Recreación Y Deporte</v>
          </cell>
          <cell r="S350"/>
          <cell r="T350"/>
          <cell r="U350"/>
          <cell r="V350" t="str">
            <v>Consorcio Interviales</v>
          </cell>
          <cell r="W350"/>
          <cell r="X350" t="str">
            <v/>
          </cell>
          <cell r="Y350"/>
          <cell r="Z350">
            <v>290729923</v>
          </cell>
          <cell r="AA350"/>
          <cell r="AB350">
            <v>290729923</v>
          </cell>
          <cell r="AC350"/>
          <cell r="AD350">
            <v>290729923</v>
          </cell>
          <cell r="AE350">
            <v>0</v>
          </cell>
          <cell r="AF350"/>
          <cell r="AG350">
            <v>0</v>
          </cell>
          <cell r="AH350">
            <v>290729923</v>
          </cell>
          <cell r="AI350">
            <v>0</v>
          </cell>
          <cell r="AJ350">
            <v>290729923</v>
          </cell>
          <cell r="AK350">
            <v>1</v>
          </cell>
          <cell r="AL350"/>
          <cell r="AM350">
            <v>1</v>
          </cell>
          <cell r="AN350">
            <v>1</v>
          </cell>
          <cell r="AO350">
            <v>0</v>
          </cell>
          <cell r="AP350" t="str">
            <v>Liquidado</v>
          </cell>
          <cell r="AQ350" t="e">
            <v>#REF!</v>
          </cell>
          <cell r="AR350" t="e">
            <v>#N/A</v>
          </cell>
          <cell r="AS350" t="str">
            <v>Entregado y liquidado en 2013.</v>
          </cell>
          <cell r="AT350" t="str">
            <v>No Aplica</v>
          </cell>
          <cell r="AU350" t="str">
            <v/>
          </cell>
          <cell r="AV350">
            <v>41153</v>
          </cell>
          <cell r="AW350" t="e">
            <v>#REF!</v>
          </cell>
          <cell r="AX350"/>
          <cell r="AY350"/>
          <cell r="AZ350">
            <v>0</v>
          </cell>
          <cell r="BA350" t="str">
            <v>-</v>
          </cell>
          <cell r="BB350" t="str">
            <v/>
          </cell>
          <cell r="BC350"/>
          <cell r="BD350" t="str">
            <v/>
          </cell>
          <cell r="BE350" t="str">
            <v/>
          </cell>
          <cell r="BF350" t="str">
            <v/>
          </cell>
          <cell r="BG350" t="str">
            <v/>
          </cell>
        </row>
        <row r="351">
          <cell r="C351" t="str">
            <v>20130069V0422-1</v>
          </cell>
          <cell r="D351" t="str">
            <v>Proyectos 2011 - 2020</v>
          </cell>
          <cell r="E351" t="str">
            <v>No Aplica</v>
          </cell>
          <cell r="F351" t="str">
            <v>CERRADO</v>
          </cell>
          <cell r="G351" t="str">
            <v>C422</v>
          </cell>
          <cell r="H351" t="str">
            <v>Antioquia</v>
          </cell>
          <cell r="I351">
            <v>5887</v>
          </cell>
          <cell r="J351">
            <v>6</v>
          </cell>
          <cell r="K351" t="str">
            <v>Yarumal</v>
          </cell>
          <cell r="L351" t="str">
            <v>Yarumal-Antioquia</v>
          </cell>
          <cell r="M351">
            <v>69</v>
          </cell>
          <cell r="N351" t="str">
            <v>Fonade 3</v>
          </cell>
          <cell r="O351"/>
          <cell r="P351"/>
          <cell r="Q351" t="str">
            <v>Pavimentación De Vías Urbanas Del Municipio De Yarumal</v>
          </cell>
          <cell r="R351" t="str">
            <v>Vías Urbanas</v>
          </cell>
          <cell r="S351"/>
          <cell r="T351"/>
          <cell r="U351"/>
          <cell r="V351" t="str">
            <v>Municipio</v>
          </cell>
          <cell r="W351"/>
          <cell r="X351" t="str">
            <v/>
          </cell>
          <cell r="Y351"/>
          <cell r="Z351">
            <v>600000000</v>
          </cell>
          <cell r="AA351"/>
          <cell r="AB351">
            <v>600000000</v>
          </cell>
          <cell r="AC351"/>
          <cell r="AD351">
            <v>600000000</v>
          </cell>
          <cell r="AE351">
            <v>0</v>
          </cell>
          <cell r="AF351"/>
          <cell r="AG351">
            <v>0</v>
          </cell>
          <cell r="AH351">
            <v>600000000</v>
          </cell>
          <cell r="AI351">
            <v>0</v>
          </cell>
          <cell r="AJ351">
            <v>600000000</v>
          </cell>
          <cell r="AK351">
            <v>0</v>
          </cell>
          <cell r="AL351"/>
          <cell r="AM351">
            <v>1</v>
          </cell>
          <cell r="AN351">
            <v>1</v>
          </cell>
          <cell r="AO351">
            <v>0</v>
          </cell>
          <cell r="AP351" t="str">
            <v>En Liquidación</v>
          </cell>
          <cell r="AQ351" t="e">
            <v>#REF!</v>
          </cell>
          <cell r="AR351" t="e">
            <v>#N/A</v>
          </cell>
          <cell r="AS351" t="str">
            <v>CONTRATOS LIQUIDADOS PENDIENTE CIERRE COSTOS FIJOS Y VARIABLES - INTERVENTORIA.
1. INFORMACIÓN Y ESTADO CONTRATO DE OBRA:                                                                         Acta de liquidación suscrita el 22/072016
                                                                                                                                                                                                                                                                                                                                                                                                                                                                                                                                                                           2.  INFORMACION Y ESTADO CONVENIO INTERADMINISTRATIVO:   Liquidado.  Se  suscribe acta de fecha  12/06/2018
3.  INFORMACION Y ESTADO INTERVENTORIA:  Se encuentra en cierre de costos fijos y variables.</v>
          </cell>
          <cell r="AT351" t="str">
            <v>No Aplica</v>
          </cell>
          <cell r="AU351">
            <v>42360</v>
          </cell>
          <cell r="AV351">
            <v>42451</v>
          </cell>
          <cell r="AW351" t="e">
            <v>#REF!</v>
          </cell>
          <cell r="AX351"/>
          <cell r="AY351"/>
          <cell r="AZ351">
            <v>0</v>
          </cell>
          <cell r="BA351" t="str">
            <v>-</v>
          </cell>
          <cell r="BB351" t="str">
            <v>0,32 Km</v>
          </cell>
          <cell r="BC351"/>
          <cell r="BD351">
            <v>42458</v>
          </cell>
          <cell r="BE351" t="str">
            <v/>
          </cell>
          <cell r="BF351">
            <v>42523</v>
          </cell>
          <cell r="BG351" t="str">
            <v/>
          </cell>
        </row>
        <row r="352">
          <cell r="C352" t="str">
            <v>20170611V10429-1</v>
          </cell>
          <cell r="D352" t="str">
            <v>Proyectos 2011 - 2020</v>
          </cell>
          <cell r="E352" t="str">
            <v>ANTES 2018</v>
          </cell>
          <cell r="F352" t="str">
            <v>VIGENTE</v>
          </cell>
          <cell r="G352"/>
          <cell r="H352" t="str">
            <v>Antioquia</v>
          </cell>
          <cell r="I352">
            <v>5887</v>
          </cell>
          <cell r="J352">
            <v>6</v>
          </cell>
          <cell r="K352" t="str">
            <v>Yarumal</v>
          </cell>
          <cell r="L352" t="str">
            <v>Yarumal-Antioquia</v>
          </cell>
          <cell r="M352">
            <v>611</v>
          </cell>
          <cell r="N352" t="str">
            <v>DPS 2017</v>
          </cell>
          <cell r="O352"/>
          <cell r="P352"/>
          <cell r="Q352" t="str">
            <v>Pavimentacion De Tres Vias En El Area Urbana Del Corregimiento Llanos De Cuiva Del Municipio De Yarumal</v>
          </cell>
          <cell r="R352" t="str">
            <v>Vías Urbanas</v>
          </cell>
          <cell r="S352"/>
          <cell r="T352"/>
          <cell r="U352"/>
          <cell r="V352" t="str">
            <v>Municipio</v>
          </cell>
          <cell r="W352"/>
          <cell r="X352" t="str">
            <v>Corregimiento Llanos de Cuivá</v>
          </cell>
          <cell r="Y352"/>
          <cell r="Z352">
            <v>326628078</v>
          </cell>
          <cell r="AA352"/>
          <cell r="AB352">
            <v>326628078</v>
          </cell>
          <cell r="AC352"/>
          <cell r="AD352">
            <v>326628078</v>
          </cell>
          <cell r="AE352">
            <v>32662808</v>
          </cell>
          <cell r="AF352"/>
          <cell r="AG352">
            <v>32662808</v>
          </cell>
          <cell r="AH352">
            <v>359290886</v>
          </cell>
          <cell r="AI352">
            <v>0</v>
          </cell>
          <cell r="AJ352">
            <v>359290886</v>
          </cell>
          <cell r="AK352">
            <v>1</v>
          </cell>
          <cell r="AL352"/>
          <cell r="AM352">
            <v>1</v>
          </cell>
          <cell r="AN352">
            <v>1</v>
          </cell>
          <cell r="AO352">
            <v>0</v>
          </cell>
          <cell r="AP352" t="str">
            <v>Entregado A Municipio</v>
          </cell>
          <cell r="AQ352" t="e">
            <v>#REF!</v>
          </cell>
          <cell r="AR352" t="e">
            <v>#N/A</v>
          </cell>
          <cell r="AS352" t="str">
            <v>PROYECTO ENTREGADO
Se dio inicio a trámite de liquidación</v>
          </cell>
          <cell r="AT352" t="str">
            <v>No Aplica</v>
          </cell>
          <cell r="AU352">
            <v>43634</v>
          </cell>
          <cell r="AV352">
            <v>43777</v>
          </cell>
          <cell r="AW352" t="e">
            <v>#REF!</v>
          </cell>
          <cell r="AX352"/>
          <cell r="AY352"/>
          <cell r="AZ352">
            <v>0</v>
          </cell>
          <cell r="BA352" t="str">
            <v>-</v>
          </cell>
          <cell r="BB352" t="str">
            <v>256,25 ml</v>
          </cell>
          <cell r="BC352"/>
          <cell r="BD352">
            <v>43686</v>
          </cell>
          <cell r="BE352">
            <v>43755</v>
          </cell>
          <cell r="BF352">
            <v>43779</v>
          </cell>
          <cell r="BG352">
            <v>2861</v>
          </cell>
        </row>
        <row r="353">
          <cell r="C353" t="str">
            <v>E-2020-2203-264566</v>
          </cell>
          <cell r="D353" t="str">
            <v>CV 001-2020</v>
          </cell>
          <cell r="E353" t="str">
            <v>2018-2022</v>
          </cell>
          <cell r="F353" t="str">
            <v>VIGENTE</v>
          </cell>
          <cell r="G353"/>
          <cell r="H353" t="str">
            <v>Antioquia</v>
          </cell>
          <cell r="I353"/>
          <cell r="J353"/>
          <cell r="K353" t="str">
            <v>Yarumal</v>
          </cell>
          <cell r="L353" t="str">
            <v>Yarumal-Antioquia</v>
          </cell>
          <cell r="M353" t="str">
            <v>360 FIP 2021</v>
          </cell>
          <cell r="N353" t="str">
            <v>DPS 2021</v>
          </cell>
          <cell r="O353">
            <v>44351</v>
          </cell>
          <cell r="P353">
            <v>44773</v>
          </cell>
          <cell r="Q353" t="str">
            <v>Mejoramiento De Vais En La Zona Urbana Y En El Centro Poblado De Cedeño Del Municipio De Yarumal - Antioquía</v>
          </cell>
          <cell r="R353" t="str">
            <v>Vias y Transporte</v>
          </cell>
          <cell r="S353" t="str">
            <v>Vias Urbanas</v>
          </cell>
          <cell r="T353"/>
          <cell r="U353">
            <v>1</v>
          </cell>
          <cell r="V353"/>
          <cell r="W353"/>
          <cell r="X353"/>
          <cell r="Y353"/>
          <cell r="Z353">
            <v>4447899072</v>
          </cell>
          <cell r="AA353"/>
          <cell r="AB353">
            <v>4447899072</v>
          </cell>
          <cell r="AC353">
            <v>0</v>
          </cell>
          <cell r="AD353">
            <v>4447899072</v>
          </cell>
          <cell r="AE353"/>
          <cell r="AF353"/>
          <cell r="AG353">
            <v>0</v>
          </cell>
          <cell r="AH353">
            <v>4447899072</v>
          </cell>
          <cell r="AI353">
            <v>0</v>
          </cell>
          <cell r="AJ353">
            <v>4447899072</v>
          </cell>
          <cell r="AK353"/>
          <cell r="AL353"/>
          <cell r="AM353">
            <v>0.83450000000000002</v>
          </cell>
          <cell r="AN353">
            <v>0.38069999999999998</v>
          </cell>
          <cell r="AO353">
            <v>-0.45380000000000004</v>
          </cell>
          <cell r="AP353" t="str">
            <v>En Ejecución</v>
          </cell>
          <cell r="AQ353" t="e">
            <v>#REF!</v>
          </cell>
          <cell r="AR353" t="e">
            <v>#N/A</v>
          </cell>
          <cell r="AS353" t="str">
            <v>-</v>
          </cell>
          <cell r="AT353"/>
          <cell r="AU353">
            <v>44631</v>
          </cell>
          <cell r="AV353">
            <v>44815</v>
          </cell>
          <cell r="AW353" t="e">
            <v>#REF!</v>
          </cell>
          <cell r="AX353">
            <v>9</v>
          </cell>
          <cell r="AY353"/>
          <cell r="AZ353">
            <v>9</v>
          </cell>
          <cell r="BA353"/>
          <cell r="BB353" t="str">
            <v>1859 ML</v>
          </cell>
          <cell r="BC353"/>
          <cell r="BD353" t="str">
            <v>-</v>
          </cell>
          <cell r="BE353" t="str">
            <v>-</v>
          </cell>
          <cell r="BF353" t="str">
            <v>-</v>
          </cell>
          <cell r="BG353">
            <v>10412</v>
          </cell>
        </row>
        <row r="354">
          <cell r="C354" t="str">
            <v>20120069S0013-1</v>
          </cell>
          <cell r="D354" t="str">
            <v>Proyectos 2011 - 2020</v>
          </cell>
          <cell r="E354" t="str">
            <v>No Aplica</v>
          </cell>
          <cell r="F354" t="str">
            <v>CERRADO</v>
          </cell>
          <cell r="G354" t="str">
            <v>C13</v>
          </cell>
          <cell r="H354" t="str">
            <v>Antioquia</v>
          </cell>
          <cell r="I354">
            <v>5890</v>
          </cell>
          <cell r="J354">
            <v>6</v>
          </cell>
          <cell r="K354" t="str">
            <v>Yolombo</v>
          </cell>
          <cell r="L354" t="str">
            <v>Yolombo-Antioquia</v>
          </cell>
          <cell r="M354">
            <v>69</v>
          </cell>
          <cell r="N354" t="str">
            <v>Fonade 3</v>
          </cell>
          <cell r="O354"/>
          <cell r="P354"/>
          <cell r="Q354" t="str">
            <v>Mantenimiento De La Infraestructura De Establecimientos Educativos Rurales Del Municipio De Yolombo</v>
          </cell>
          <cell r="R354" t="str">
            <v>Social Comunitario</v>
          </cell>
          <cell r="S354"/>
          <cell r="T354"/>
          <cell r="U354"/>
          <cell r="V354" t="str">
            <v>Municipio</v>
          </cell>
          <cell r="W354"/>
          <cell r="X354" t="str">
            <v/>
          </cell>
          <cell r="Y354"/>
          <cell r="Z354">
            <v>200000000</v>
          </cell>
          <cell r="AA354"/>
          <cell r="AB354">
            <v>200000000</v>
          </cell>
          <cell r="AC354"/>
          <cell r="AD354">
            <v>200000000</v>
          </cell>
          <cell r="AE354">
            <v>0</v>
          </cell>
          <cell r="AF354"/>
          <cell r="AG354">
            <v>0</v>
          </cell>
          <cell r="AH354">
            <v>200000000</v>
          </cell>
          <cell r="AI354">
            <v>0</v>
          </cell>
          <cell r="AJ354">
            <v>200000000</v>
          </cell>
          <cell r="AK354">
            <v>0</v>
          </cell>
          <cell r="AL354"/>
          <cell r="AM354">
            <v>1</v>
          </cell>
          <cell r="AN354">
            <v>1</v>
          </cell>
          <cell r="AO354">
            <v>0</v>
          </cell>
          <cell r="AP354" t="str">
            <v>En Liquidación</v>
          </cell>
          <cell r="AQ354" t="e">
            <v>#REF!</v>
          </cell>
          <cell r="AR354" t="e">
            <v>#N/A</v>
          </cell>
          <cell r="AS354" t="str">
            <v xml:space="preserve">CONTRATOS LIQUIDADOS  - PENDIENTE  CIERRE COSTOS FIJOS Y VARIABLES - INTERVENTORIA 
1. INFORMACION Y ESTADO CONTRATO DE OBRA:                                                                         Acta de liquidación suscrita el 20/03/2018                                                                                                                   
                                                                                                                                                                                                                                                                                                                                                                                                                                                                                            2. INFORMACION Y ESTADO DE CONTRATO INTERADMINISTRATIVO:                            Liquidado con  fecha del 12/09/2018.
3. INFORMACION Y ESTADO CONTRATO DE INTERVENTORIA:                                          Informes mensuales y final entregados y aprobados.  
A.S. 119. El proyecto se encuentra en cierre de costos fijos y variables                                  
                                                                                                                                                                                                                                                                                                                                                                                                                                                                                                                                                                                                                                                                                                                                                                                                                                                                                                                                                                                                                                                                                                                                                                                                                                                                                                      </v>
          </cell>
          <cell r="AT354" t="str">
            <v>No Aplica</v>
          </cell>
          <cell r="AU354">
            <v>41953</v>
          </cell>
          <cell r="AV354">
            <v>42028</v>
          </cell>
          <cell r="AW354" t="e">
            <v>#REF!</v>
          </cell>
          <cell r="AX354"/>
          <cell r="AY354"/>
          <cell r="AZ354">
            <v>0</v>
          </cell>
          <cell r="BA354" t="str">
            <v>-</v>
          </cell>
          <cell r="BB354" t="str">
            <v/>
          </cell>
          <cell r="BC354"/>
          <cell r="BD354">
            <v>41950</v>
          </cell>
          <cell r="BE354" t="str">
            <v/>
          </cell>
          <cell r="BF354">
            <v>42053</v>
          </cell>
          <cell r="BG354" t="str">
            <v/>
          </cell>
        </row>
        <row r="355">
          <cell r="C355" t="str">
            <v>20120069V0011-1</v>
          </cell>
          <cell r="D355" t="str">
            <v>Proyectos 2011 - 2020</v>
          </cell>
          <cell r="E355" t="str">
            <v>No Aplica</v>
          </cell>
          <cell r="F355" t="str">
            <v>CERRADO</v>
          </cell>
          <cell r="G355" t="str">
            <v>C11</v>
          </cell>
          <cell r="H355" t="str">
            <v>Antioquia</v>
          </cell>
          <cell r="I355">
            <v>5890</v>
          </cell>
          <cell r="J355">
            <v>6</v>
          </cell>
          <cell r="K355" t="str">
            <v>Yolombo</v>
          </cell>
          <cell r="L355" t="str">
            <v>Yolombo-Antioquia</v>
          </cell>
          <cell r="M355">
            <v>69</v>
          </cell>
          <cell r="N355" t="str">
            <v>Fonade 3</v>
          </cell>
          <cell r="O355"/>
          <cell r="P355"/>
          <cell r="Q355" t="str">
            <v>Mantenimiento De La Calzada Y Construcción De Obras De Drenaje En La Vía Los Aceites Del  Municipio De Yolombo - Antioquia</v>
          </cell>
          <cell r="R355" t="str">
            <v>Vías Red Terciaria</v>
          </cell>
          <cell r="S355"/>
          <cell r="T355"/>
          <cell r="U355"/>
          <cell r="V355" t="str">
            <v>Municipio</v>
          </cell>
          <cell r="W355"/>
          <cell r="X355" t="str">
            <v/>
          </cell>
          <cell r="Y355"/>
          <cell r="Z355">
            <v>327710990</v>
          </cell>
          <cell r="AA355"/>
          <cell r="AB355">
            <v>327710990</v>
          </cell>
          <cell r="AC355"/>
          <cell r="AD355">
            <v>327710990</v>
          </cell>
          <cell r="AE355">
            <v>0</v>
          </cell>
          <cell r="AF355"/>
          <cell r="AG355">
            <v>0</v>
          </cell>
          <cell r="AH355">
            <v>327710990</v>
          </cell>
          <cell r="AI355">
            <v>0</v>
          </cell>
          <cell r="AJ355">
            <v>327710990</v>
          </cell>
          <cell r="AK355">
            <v>0</v>
          </cell>
          <cell r="AL355"/>
          <cell r="AM355">
            <v>1</v>
          </cell>
          <cell r="AN355">
            <v>1</v>
          </cell>
          <cell r="AO355">
            <v>0</v>
          </cell>
          <cell r="AP355" t="str">
            <v>En Liquidación</v>
          </cell>
          <cell r="AQ355" t="e">
            <v>#REF!</v>
          </cell>
          <cell r="AR355" t="e">
            <v>#N/A</v>
          </cell>
          <cell r="AS355" t="str">
            <v xml:space="preserve">CONTRATOS LIQUIDADOS  - PENDIENTE  CIERRE COSTOS FIJOS Y VARIABLES - INTERVENTORIA 
1. INFORMACION Y ESTADO CONTRATO DE OBRA:                                                                         Acta de liquidación suscrita el 20/03/2018                                                                                                                   
2. INFORMACION Y ESTADO DE CONTRATO INTERADMINISTRATIVO:                            Liquidado con  fecha del 12/09/2018           
 3. INFORMACION Y ESTADO CONTRATO DE INTERVENTORIA:  
Estado de aprobación de informes mensuales- finales.                                                       Acta de cierre por costos fijos, en tramite por el área de fabricas.                                                                                                                                                                                                                                                                                                                                                                                                                                                                                                                                                                                              
                                                                                                                                                                                                                                                                                                                                                                                                                                                                                                                                                                                                                                                                                                                                                                                  Terminado y entregado sin novedad a Prosperidad Social.                                                                                                                                                                                                                                                                                                                                                                                                                                                                                                                                 </v>
          </cell>
          <cell r="AT355" t="str">
            <v>No Aplica</v>
          </cell>
          <cell r="AU355">
            <v>42150</v>
          </cell>
          <cell r="AV355">
            <v>42278</v>
          </cell>
          <cell r="AW355" t="e">
            <v>#REF!</v>
          </cell>
          <cell r="AX355"/>
          <cell r="AY355"/>
          <cell r="AZ355">
            <v>0</v>
          </cell>
          <cell r="BA355" t="str">
            <v>-</v>
          </cell>
          <cell r="BB355" t="str">
            <v>0,25 Km</v>
          </cell>
          <cell r="BC355"/>
          <cell r="BD355">
            <v>42237</v>
          </cell>
          <cell r="BE355">
            <v>42284</v>
          </cell>
          <cell r="BF355">
            <v>42941</v>
          </cell>
          <cell r="BG355" t="str">
            <v/>
          </cell>
        </row>
        <row r="356">
          <cell r="C356" t="str">
            <v>20150358M3170-1</v>
          </cell>
          <cell r="D356" t="str">
            <v>Proyectos 2011 - 2020</v>
          </cell>
          <cell r="E356" t="str">
            <v>ANTES 2018</v>
          </cell>
          <cell r="F356" t="str">
            <v>VIGENTE</v>
          </cell>
          <cell r="G356"/>
          <cell r="H356" t="str">
            <v>Antioquia</v>
          </cell>
          <cell r="I356">
            <v>5890</v>
          </cell>
          <cell r="J356">
            <v>6</v>
          </cell>
          <cell r="K356" t="str">
            <v>Yolombo</v>
          </cell>
          <cell r="L356" t="str">
            <v>Yolombo-Antioquia</v>
          </cell>
          <cell r="M356">
            <v>358</v>
          </cell>
          <cell r="N356" t="str">
            <v>DPS 2015</v>
          </cell>
          <cell r="O356"/>
          <cell r="P356"/>
          <cell r="Q356" t="str">
            <v>Mejoramiento De Condiciones De Habitabilidad Municipio De Yolombó - Antioquia</v>
          </cell>
          <cell r="R356" t="str">
            <v>Mejoramiento Condiciones de Habitabilidad</v>
          </cell>
          <cell r="S356"/>
          <cell r="T356"/>
          <cell r="U356"/>
          <cell r="V356" t="str">
            <v>Municipio</v>
          </cell>
          <cell r="W356"/>
          <cell r="X356" t="str">
            <v/>
          </cell>
          <cell r="Y356"/>
          <cell r="Z356">
            <v>446428572</v>
          </cell>
          <cell r="AA356"/>
          <cell r="AB356">
            <v>446428572</v>
          </cell>
          <cell r="AC356"/>
          <cell r="AD356">
            <v>446428572</v>
          </cell>
          <cell r="AE356">
            <v>80357143</v>
          </cell>
          <cell r="AF356"/>
          <cell r="AG356">
            <v>80357143</v>
          </cell>
          <cell r="AH356">
            <v>526785715</v>
          </cell>
          <cell r="AI356">
            <v>0</v>
          </cell>
          <cell r="AJ356">
            <v>526785715</v>
          </cell>
          <cell r="AK356">
            <v>0.9</v>
          </cell>
          <cell r="AL356"/>
          <cell r="AM356">
            <v>1</v>
          </cell>
          <cell r="AN356">
            <v>1</v>
          </cell>
          <cell r="AO356">
            <v>0</v>
          </cell>
          <cell r="AP356" t="str">
            <v>Entregado A Municipio</v>
          </cell>
          <cell r="AQ356" t="e">
            <v>#REF!</v>
          </cell>
          <cell r="AR356" t="str">
            <v>TERMINADO</v>
          </cell>
          <cell r="AS356" t="str">
            <v>Numero de MCH: 39
Las obras ya fueron Entregadas.
El Convenio se encuentra en proceso de Liquidación.</v>
          </cell>
          <cell r="AT356"/>
          <cell r="AU356">
            <v>43152</v>
          </cell>
          <cell r="AV356">
            <v>43514</v>
          </cell>
          <cell r="AW356" t="e">
            <v>#REF!</v>
          </cell>
          <cell r="AX356"/>
          <cell r="AY356"/>
          <cell r="AZ356">
            <v>0</v>
          </cell>
          <cell r="BA356" t="str">
            <v>-</v>
          </cell>
          <cell r="BB356" t="str">
            <v>39  Viviendas</v>
          </cell>
          <cell r="BC356"/>
          <cell r="BD356">
            <v>43228</v>
          </cell>
          <cell r="BE356">
            <v>43432</v>
          </cell>
          <cell r="BF356">
            <v>43579</v>
          </cell>
          <cell r="BG356">
            <v>156</v>
          </cell>
        </row>
        <row r="357">
          <cell r="C357" t="str">
            <v>20150378V2585-1</v>
          </cell>
          <cell r="D357" t="str">
            <v>Proyectos 2011 - 2020</v>
          </cell>
          <cell r="E357" t="str">
            <v>No Aplica</v>
          </cell>
          <cell r="F357" t="str">
            <v>CERRADO</v>
          </cell>
          <cell r="G357"/>
          <cell r="H357" t="str">
            <v>Antioquia</v>
          </cell>
          <cell r="I357">
            <v>5890</v>
          </cell>
          <cell r="J357">
            <v>6</v>
          </cell>
          <cell r="K357" t="str">
            <v>Yolombo</v>
          </cell>
          <cell r="L357" t="str">
            <v>Yolombo-Antioquia</v>
          </cell>
          <cell r="M357">
            <v>378</v>
          </cell>
          <cell r="N357" t="str">
            <v>DPS 2015</v>
          </cell>
          <cell r="O357"/>
          <cell r="P357"/>
          <cell r="Q357" t="str">
            <v>Apertura De Vías Los Yolombos - Cincuentenario / Los Yolombs . La Espiga Del Municipio De Yolombo - Antioquia</v>
          </cell>
          <cell r="R357" t="str">
            <v>Vías Red Terciaria</v>
          </cell>
          <cell r="S357"/>
          <cell r="T357"/>
          <cell r="U357"/>
          <cell r="V357" t="str">
            <v>Municipio</v>
          </cell>
          <cell r="W357"/>
          <cell r="X357" t="str">
            <v/>
          </cell>
          <cell r="Y357"/>
          <cell r="Z357">
            <v>2757531737</v>
          </cell>
          <cell r="AA357"/>
          <cell r="AB357">
            <v>2757531737</v>
          </cell>
          <cell r="AC357"/>
          <cell r="AD357">
            <v>2757531737</v>
          </cell>
          <cell r="AE357">
            <v>276000000</v>
          </cell>
          <cell r="AF357"/>
          <cell r="AG357">
            <v>276000000</v>
          </cell>
          <cell r="AH357">
            <v>3033531737</v>
          </cell>
          <cell r="AI357">
            <v>0</v>
          </cell>
          <cell r="AJ357">
            <v>3033531737</v>
          </cell>
          <cell r="AK357">
            <v>1</v>
          </cell>
          <cell r="AL357"/>
          <cell r="AM357">
            <v>1</v>
          </cell>
          <cell r="AN357">
            <v>1</v>
          </cell>
          <cell r="AO357">
            <v>0</v>
          </cell>
          <cell r="AP357" t="str">
            <v>Liquidado</v>
          </cell>
          <cell r="AQ357" t="e">
            <v>#REF!</v>
          </cell>
          <cell r="AR357" t="e">
            <v>#N/A</v>
          </cell>
          <cell r="AS357" t="str">
            <v xml:space="preserve">PROYECTO LIQUIDADO
Acta de liquidación del 12 de agosto de 2021
</v>
          </cell>
          <cell r="AT357" t="str">
            <v>No Aplica</v>
          </cell>
          <cell r="AU357">
            <v>42933</v>
          </cell>
          <cell r="AV357">
            <v>43086</v>
          </cell>
          <cell r="AW357" t="e">
            <v>#REF!</v>
          </cell>
          <cell r="AX357"/>
          <cell r="AY357"/>
          <cell r="AZ357">
            <v>0</v>
          </cell>
          <cell r="BA357" t="str">
            <v>-</v>
          </cell>
          <cell r="BB357" t="str">
            <v/>
          </cell>
          <cell r="BC357"/>
          <cell r="BD357">
            <v>42971</v>
          </cell>
          <cell r="BE357">
            <v>43061</v>
          </cell>
          <cell r="BF357">
            <v>43193</v>
          </cell>
          <cell r="BG357" t="str">
            <v/>
          </cell>
        </row>
        <row r="358">
          <cell r="C358" t="str">
            <v>20160328M7495-1</v>
          </cell>
          <cell r="D358" t="str">
            <v>Proyectos 2011 - 2020</v>
          </cell>
          <cell r="E358" t="str">
            <v>No Aplica</v>
          </cell>
          <cell r="F358" t="str">
            <v>CERRADO</v>
          </cell>
          <cell r="G358"/>
          <cell r="H358" t="str">
            <v>Antioquia</v>
          </cell>
          <cell r="I358">
            <v>5893</v>
          </cell>
          <cell r="J358">
            <v>6</v>
          </cell>
          <cell r="K358" t="str">
            <v>Yondo</v>
          </cell>
          <cell r="L358" t="str">
            <v>Yondo-Antioquia</v>
          </cell>
          <cell r="M358">
            <v>328</v>
          </cell>
          <cell r="N358" t="str">
            <v>DPS 2016</v>
          </cell>
          <cell r="O358"/>
          <cell r="P358"/>
          <cell r="Q358" t="str">
            <v>Mejoramiento De Condiciones De Habitabilidad</v>
          </cell>
          <cell r="R358" t="str">
            <v>Mejoramiento Condiciones de Habitabilidad</v>
          </cell>
          <cell r="S358"/>
          <cell r="T358"/>
          <cell r="U358"/>
          <cell r="V358" t="str">
            <v>Municipio</v>
          </cell>
          <cell r="W358" t="str">
            <v>Urbano y Rural</v>
          </cell>
          <cell r="X358" t="str">
            <v/>
          </cell>
          <cell r="Y358"/>
          <cell r="Z358">
            <v>677966102</v>
          </cell>
          <cell r="AA358"/>
          <cell r="AB358">
            <v>677966102</v>
          </cell>
          <cell r="AC358"/>
          <cell r="AD358">
            <v>677966102</v>
          </cell>
          <cell r="AE358">
            <v>116717063.44</v>
          </cell>
          <cell r="AF358"/>
          <cell r="AG358">
            <v>116717063.44</v>
          </cell>
          <cell r="AH358">
            <v>794683165.44000006</v>
          </cell>
          <cell r="AI358">
            <v>0</v>
          </cell>
          <cell r="AJ358">
            <v>794683165.44000006</v>
          </cell>
          <cell r="AK358">
            <v>0.05</v>
          </cell>
          <cell r="AL358"/>
          <cell r="AM358">
            <v>0.05</v>
          </cell>
          <cell r="AN358">
            <v>0.05</v>
          </cell>
          <cell r="AO358">
            <v>0</v>
          </cell>
          <cell r="AP358" t="str">
            <v>Liquidación Anticipada</v>
          </cell>
          <cell r="AQ358" t="e">
            <v>#REF!</v>
          </cell>
          <cell r="AR358" t="str">
            <v>LIQUIDACIÓN ANTICIPADA</v>
          </cell>
          <cell r="AS358" t="str">
            <v>El convenio es terminado el 31/12/2020 y ejecutado a etapa de Preconstrucción (estructuración aprobada el 21/12/2020 mediante mesa técnica de infraestructura No 72).  La terminación del convenio fue debido a los inconvenientes presupuestales, ya que en la vigencia 2018 fenecieron recursos que ascienden a $67.796.610 y al finalizar la vigencia 2020 fenecieron los recursos restantes  del convenio por valor de $576.271.187.  Esta situación imposibilitó la prórroga y viabilidad del convenio.
El 30/04/2021 se solicitó al municipio de Yondó adelantar la liquidación del contrato de obra No 301-2018 suscrito con el Consorcio MYA, lo anterior debido a que se debe cerrar el acta de asignación de la interventoría y liberar los recursos que correspondían a la etapa de construcción de la interventoría Consorcio Prosperidad Colombia CPC.
Teniendo en cuenta que la interventoría CPC presentó al municipio de Yondó los insumos para la liquidación del contrato de obra, desde la supervisión del convenio el 11/05/2021 se solicitó nuevamente a la entidad territorial realizar la liquidación del contrato de obra No 301-2018, requerimiento reiterado por la supervisión del convenio el 1/06/2021.
El 18/06/2021 nuevamente se reitera al municipio la liquidación del contrato de obra No 301-2018.
El 23/07/2021 nuevamente se reitera al ente territorial la liquidación del contrato de obra, siendo el último requerimiento el 20/09/2021.
El 21/09/2021 el municipio informó que el trámite de pago de la preconstrucción y la liquidación del contrato se está adelantando con el área jurídica.  Se proyecta por parte del municipio en el mes de octubre remitir a Hacienda el trámite de pago de la preconstrucción y cuando esta sea desembolsada se suscribirá la respectiva acta de liquidación del contrato.
El 11/10/2021 el ente territorial remitió a la supervisión del convenio el borrador del acta de liquidación del contrato.
El 3/11/2021 desde la supervisión del convenio se reiteró a la entidad territorial se informara sobre el estado del pago al contratista de la preconstrucción y del estado de la liquidación del contrato de obra, el municipio informó el 4/11/2021 que se se está tramitando la póliza de cierre para la liquidación del contrato.</v>
          </cell>
          <cell r="AT358">
            <v>43426</v>
          </cell>
          <cell r="AU358"/>
          <cell r="AV358">
            <v>44196</v>
          </cell>
          <cell r="AW358" t="e">
            <v>#REF!</v>
          </cell>
          <cell r="AX358"/>
          <cell r="AY358"/>
          <cell r="AZ358">
            <v>0</v>
          </cell>
          <cell r="BA358" t="str">
            <v>-</v>
          </cell>
          <cell r="BB358" t="str">
            <v>49  Viviendas</v>
          </cell>
          <cell r="BC358"/>
          <cell r="BD358" t="str">
            <v/>
          </cell>
          <cell r="BE358" t="str">
            <v/>
          </cell>
          <cell r="BF358" t="str">
            <v/>
          </cell>
          <cell r="BG358">
            <v>176.4</v>
          </cell>
        </row>
        <row r="359">
          <cell r="C359" t="str">
            <v>20110062V00095-1</v>
          </cell>
          <cell r="D359" t="str">
            <v>Proyectos 2011 - 2020</v>
          </cell>
          <cell r="E359" t="str">
            <v>No Aplica</v>
          </cell>
          <cell r="F359" t="str">
            <v>CERRADO</v>
          </cell>
          <cell r="G359"/>
          <cell r="H359" t="str">
            <v>Antioquia</v>
          </cell>
          <cell r="I359">
            <v>5895</v>
          </cell>
          <cell r="J359">
            <v>6</v>
          </cell>
          <cell r="K359" t="str">
            <v>Zaragoza</v>
          </cell>
          <cell r="L359" t="str">
            <v>Zaragoza-Antioquia</v>
          </cell>
          <cell r="M359" t="str">
            <v/>
          </cell>
          <cell r="N359" t="str">
            <v>Infraestructura</v>
          </cell>
          <cell r="O359"/>
          <cell r="P359"/>
          <cell r="Q359" t="str">
            <v>Construcción De Obras Menores Viales En Las Vias Terciarias Que Comunican Las Veredas Vegas De Segovia - Las Blanquitas Y Vegas De Segovia - San Juan De Popales Del Municipio De Zaragoza - Antioquia.</v>
          </cell>
          <cell r="R359" t="str">
            <v>Vías Red Terciaria</v>
          </cell>
          <cell r="S359"/>
          <cell r="T359"/>
          <cell r="U359"/>
          <cell r="V359" t="str">
            <v>Bermudez Y Cia. S En C</v>
          </cell>
          <cell r="W359"/>
          <cell r="X359" t="str">
            <v/>
          </cell>
          <cell r="Y359"/>
          <cell r="Z359">
            <v>489738012</v>
          </cell>
          <cell r="AA359"/>
          <cell r="AB359">
            <v>489738012</v>
          </cell>
          <cell r="AC359"/>
          <cell r="AD359">
            <v>489738012</v>
          </cell>
          <cell r="AE359">
            <v>0</v>
          </cell>
          <cell r="AF359"/>
          <cell r="AG359">
            <v>0</v>
          </cell>
          <cell r="AH359">
            <v>489738012</v>
          </cell>
          <cell r="AI359">
            <v>0</v>
          </cell>
          <cell r="AJ359">
            <v>489738012</v>
          </cell>
          <cell r="AK359">
            <v>1</v>
          </cell>
          <cell r="AL359"/>
          <cell r="AM359">
            <v>1</v>
          </cell>
          <cell r="AN359">
            <v>1</v>
          </cell>
          <cell r="AO359">
            <v>0</v>
          </cell>
          <cell r="AP359" t="str">
            <v>Liquidado</v>
          </cell>
          <cell r="AQ359" t="e">
            <v>#REF!</v>
          </cell>
          <cell r="AR359" t="e">
            <v>#N/A</v>
          </cell>
          <cell r="AS359" t="str">
            <v>Entregado y liquidado en 2012.</v>
          </cell>
          <cell r="AT359" t="str">
            <v>No Aplica</v>
          </cell>
          <cell r="AU359" t="str">
            <v/>
          </cell>
          <cell r="AV359">
            <v>41078</v>
          </cell>
          <cell r="AW359" t="e">
            <v>#REF!</v>
          </cell>
          <cell r="AX359"/>
          <cell r="AY359"/>
          <cell r="AZ359">
            <v>0</v>
          </cell>
          <cell r="BA359" t="str">
            <v>-</v>
          </cell>
          <cell r="BB359" t="str">
            <v/>
          </cell>
          <cell r="BC359"/>
          <cell r="BD359" t="str">
            <v/>
          </cell>
          <cell r="BE359" t="str">
            <v/>
          </cell>
          <cell r="BF359" t="str">
            <v/>
          </cell>
          <cell r="BG359" t="str">
            <v/>
          </cell>
        </row>
        <row r="360">
          <cell r="C360" t="str">
            <v>E-2020-2203-227732</v>
          </cell>
          <cell r="D360" t="str">
            <v>CV 001-2020</v>
          </cell>
          <cell r="E360" t="str">
            <v>2018-2022</v>
          </cell>
          <cell r="F360" t="str">
            <v>VIGENTE</v>
          </cell>
          <cell r="G360"/>
          <cell r="H360" t="str">
            <v>Antioquia</v>
          </cell>
          <cell r="I360"/>
          <cell r="J360"/>
          <cell r="K360" t="str">
            <v>Zaragoza</v>
          </cell>
          <cell r="L360" t="str">
            <v>Zaragoza-Antioquia</v>
          </cell>
          <cell r="M360" t="str">
            <v>304 FIP 2021</v>
          </cell>
          <cell r="N360" t="str">
            <v>DPS 2021</v>
          </cell>
          <cell r="O360">
            <v>44328</v>
          </cell>
          <cell r="P360">
            <v>44773</v>
          </cell>
          <cell r="Q360" t="str">
            <v>Mejoramiento De Puente Vehicular Sobre La Quebrada El Pato En La Zona Rural Del Municipio De Zaragoza - Antioquía</v>
          </cell>
          <cell r="R360" t="str">
            <v>Vias y Transporte</v>
          </cell>
          <cell r="S360" t="str">
            <v>Estructuras Especiales</v>
          </cell>
          <cell r="T360"/>
          <cell r="U360">
            <v>1</v>
          </cell>
          <cell r="V360"/>
          <cell r="W360"/>
          <cell r="X360"/>
          <cell r="Y360"/>
          <cell r="Z360">
            <v>0</v>
          </cell>
          <cell r="AA360"/>
          <cell r="AB360">
            <v>0</v>
          </cell>
          <cell r="AC360">
            <v>0</v>
          </cell>
          <cell r="AD360">
            <v>0</v>
          </cell>
          <cell r="AE360"/>
          <cell r="AF360"/>
          <cell r="AG360">
            <v>0</v>
          </cell>
          <cell r="AH360">
            <v>0</v>
          </cell>
          <cell r="AI360">
            <v>0</v>
          </cell>
          <cell r="AJ360">
            <v>0</v>
          </cell>
          <cell r="AK360"/>
          <cell r="AL360"/>
          <cell r="AM360"/>
          <cell r="AN360"/>
          <cell r="AO360">
            <v>0</v>
          </cell>
          <cell r="AP360" t="str">
            <v>Cancelado</v>
          </cell>
          <cell r="AQ360" t="e">
            <v>#REF!</v>
          </cell>
          <cell r="AR360" t="e">
            <v>#N/A</v>
          </cell>
          <cell r="AS360" t="str">
            <v>Maduración</v>
          </cell>
          <cell r="AT360"/>
          <cell r="AU360" t="str">
            <v>-</v>
          </cell>
          <cell r="AV360" t="str">
            <v>-</v>
          </cell>
          <cell r="AW360" t="e">
            <v>#REF!</v>
          </cell>
          <cell r="AX360">
            <v>6</v>
          </cell>
          <cell r="AY360"/>
          <cell r="AZ360">
            <v>6</v>
          </cell>
          <cell r="BA360"/>
          <cell r="BB360" t="str">
            <v>20 ML</v>
          </cell>
          <cell r="BC360"/>
          <cell r="BD360" t="str">
            <v>-</v>
          </cell>
          <cell r="BE360" t="str">
            <v>-</v>
          </cell>
          <cell r="BF360" t="str">
            <v>-</v>
          </cell>
          <cell r="BG360" t="str">
            <v>-</v>
          </cell>
        </row>
        <row r="361">
          <cell r="C361" t="str">
            <v>20150387V2041-1</v>
          </cell>
          <cell r="D361" t="str">
            <v>Proyectos 2011 - 2020</v>
          </cell>
          <cell r="E361" t="str">
            <v>No Aplica</v>
          </cell>
          <cell r="F361" t="str">
            <v>CERRADO</v>
          </cell>
          <cell r="G361"/>
          <cell r="H361" t="str">
            <v>Arauca</v>
          </cell>
          <cell r="I361">
            <v>81001</v>
          </cell>
          <cell r="J361">
            <v>4</v>
          </cell>
          <cell r="K361" t="str">
            <v>Arauca</v>
          </cell>
          <cell r="L361" t="str">
            <v>Arauca-Arauca</v>
          </cell>
          <cell r="M361">
            <v>387</v>
          </cell>
          <cell r="N361" t="str">
            <v>DPS 2015</v>
          </cell>
          <cell r="O361"/>
          <cell r="P361"/>
          <cell r="Q361" t="str">
            <v>Mejoramiento Realce De Terraplen Con Material De La Región De La Yee Los Samuracos Hacia El Puente De La Florida Y Desde El Caserío Feliciano Hacia Cabuyare Municipio De Arauca - Arauca</v>
          </cell>
          <cell r="R361" t="str">
            <v>Vías Red Terciaria</v>
          </cell>
          <cell r="S361"/>
          <cell r="T361"/>
          <cell r="U361"/>
          <cell r="V361" t="str">
            <v>Municipio</v>
          </cell>
          <cell r="W361"/>
          <cell r="X361" t="str">
            <v xml:space="preserve">veredas  La Yee Los Samuracos a Florida asentamiento  Feliciano y  Cabuyare </v>
          </cell>
          <cell r="Y361"/>
          <cell r="Z361">
            <v>3738204596</v>
          </cell>
          <cell r="AA361"/>
          <cell r="AB361">
            <v>3738204596</v>
          </cell>
          <cell r="AC361"/>
          <cell r="AD361">
            <v>3738204596</v>
          </cell>
          <cell r="AE361">
            <v>373820460</v>
          </cell>
          <cell r="AF361"/>
          <cell r="AG361">
            <v>373820460</v>
          </cell>
          <cell r="AH361">
            <v>4112025056</v>
          </cell>
          <cell r="AI361">
            <v>0</v>
          </cell>
          <cell r="AJ361">
            <v>4112025056</v>
          </cell>
          <cell r="AK361">
            <v>1</v>
          </cell>
          <cell r="AL361"/>
          <cell r="AM361">
            <v>0</v>
          </cell>
          <cell r="AN361">
            <v>1</v>
          </cell>
          <cell r="AO361">
            <v>1</v>
          </cell>
          <cell r="AP361" t="str">
            <v>Liquidado</v>
          </cell>
          <cell r="AQ361" t="e">
            <v>#REF!</v>
          </cell>
          <cell r="AR361" t="e">
            <v>#N/A</v>
          </cell>
          <cell r="AS361" t="str">
            <v>Liquidado el 02 de agosto de 2021.</v>
          </cell>
          <cell r="AT361" t="str">
            <v>No Aplica</v>
          </cell>
          <cell r="AU361">
            <v>42422</v>
          </cell>
          <cell r="AV361">
            <v>43021</v>
          </cell>
          <cell r="AW361" t="e">
            <v>#REF!</v>
          </cell>
          <cell r="AX361"/>
          <cell r="AY361"/>
          <cell r="AZ361">
            <v>0</v>
          </cell>
          <cell r="BA361" t="str">
            <v>-</v>
          </cell>
          <cell r="BB361" t="str">
            <v>9.4 Km</v>
          </cell>
          <cell r="BC361"/>
          <cell r="BD361">
            <v>42437</v>
          </cell>
          <cell r="BE361">
            <v>42808</v>
          </cell>
          <cell r="BF361">
            <v>43021</v>
          </cell>
          <cell r="BG361">
            <v>1200</v>
          </cell>
        </row>
        <row r="362">
          <cell r="C362" t="str">
            <v>20150388M3220-1</v>
          </cell>
          <cell r="D362" t="str">
            <v>Proyectos 2011 - 2020</v>
          </cell>
          <cell r="E362" t="str">
            <v>No Aplica</v>
          </cell>
          <cell r="F362" t="str">
            <v>CERRADO</v>
          </cell>
          <cell r="G362"/>
          <cell r="H362" t="str">
            <v>Arauca</v>
          </cell>
          <cell r="I362">
            <v>81001</v>
          </cell>
          <cell r="J362">
            <v>4</v>
          </cell>
          <cell r="K362" t="str">
            <v>Arauca</v>
          </cell>
          <cell r="L362" t="str">
            <v>Arauca-Arauca</v>
          </cell>
          <cell r="M362">
            <v>388</v>
          </cell>
          <cell r="N362" t="str">
            <v>DPS 2015</v>
          </cell>
          <cell r="O362"/>
          <cell r="P362"/>
          <cell r="Q362" t="str">
            <v>Mejoramiento De Condiciones De Habitabilidad</v>
          </cell>
          <cell r="R362" t="str">
            <v>Mejoramiento Condiciones de Habitabilidad</v>
          </cell>
          <cell r="S362"/>
          <cell r="T362"/>
          <cell r="U362"/>
          <cell r="V362" t="str">
            <v>Municipio</v>
          </cell>
          <cell r="W362"/>
          <cell r="X362" t="str">
            <v/>
          </cell>
          <cell r="Y362"/>
          <cell r="Z362">
            <v>446428572</v>
          </cell>
          <cell r="AA362"/>
          <cell r="AB362">
            <v>446428572</v>
          </cell>
          <cell r="AC362"/>
          <cell r="AD362">
            <v>446428572</v>
          </cell>
          <cell r="AE362">
            <v>80357142.959999993</v>
          </cell>
          <cell r="AF362"/>
          <cell r="AG362">
            <v>80357142.959999993</v>
          </cell>
          <cell r="AH362">
            <v>526785714.95999998</v>
          </cell>
          <cell r="AI362">
            <v>0</v>
          </cell>
          <cell r="AJ362">
            <v>526785714.95999998</v>
          </cell>
          <cell r="AK362">
            <v>0.9</v>
          </cell>
          <cell r="AL362"/>
          <cell r="AM362">
            <v>1</v>
          </cell>
          <cell r="AN362">
            <v>1</v>
          </cell>
          <cell r="AO362">
            <v>0</v>
          </cell>
          <cell r="AP362" t="str">
            <v>Liquidado</v>
          </cell>
          <cell r="AQ362" t="e">
            <v>#REF!</v>
          </cell>
          <cell r="AR362" t="str">
            <v>TERMINADO</v>
          </cell>
          <cell r="AS362" t="str">
            <v>Estado: Terminado y entrega de recibo a satisfacción. 
Reinicio el 26 de marzo de 2021.
Fecha de terminación: 31 de marzo de 2021.
Fecha AV3 18 de junio de 2021.
En proceso de liquidacion convenio en revision de informe final, remitido por la interventoria.</v>
          </cell>
          <cell r="AT362">
            <v>43556</v>
          </cell>
          <cell r="AU362">
            <v>43679</v>
          </cell>
          <cell r="AV362">
            <v>44286</v>
          </cell>
          <cell r="AW362" t="e">
            <v>#REF!</v>
          </cell>
          <cell r="AX362"/>
          <cell r="AY362"/>
          <cell r="AZ362">
            <v>0</v>
          </cell>
          <cell r="BA362" t="str">
            <v>-</v>
          </cell>
          <cell r="BB362" t="str">
            <v>39  Viviendas</v>
          </cell>
          <cell r="BC362"/>
          <cell r="BD362">
            <v>43727</v>
          </cell>
          <cell r="BE362">
            <v>43727</v>
          </cell>
          <cell r="BF362">
            <v>44365</v>
          </cell>
          <cell r="BG362">
            <v>144</v>
          </cell>
        </row>
        <row r="363">
          <cell r="C363" t="str">
            <v>MCH - 044</v>
          </cell>
          <cell r="D363" t="str">
            <v>Proyectos 2021 - 2022</v>
          </cell>
          <cell r="E363" t="str">
            <v>2018-2022</v>
          </cell>
          <cell r="F363" t="str">
            <v>VIGENTE</v>
          </cell>
          <cell r="G363"/>
          <cell r="H363" t="str">
            <v>Arauca</v>
          </cell>
          <cell r="I363"/>
          <cell r="J363"/>
          <cell r="K363" t="str">
            <v>Arauca</v>
          </cell>
          <cell r="L363" t="str">
            <v>Arauca-Arauca</v>
          </cell>
          <cell r="M363" t="str">
            <v>586 FIP 2022</v>
          </cell>
          <cell r="N363" t="str">
            <v>DPS 2022</v>
          </cell>
          <cell r="O363">
            <v>44778</v>
          </cell>
          <cell r="P363" t="str">
            <v>-</v>
          </cell>
          <cell r="Q363" t="str">
            <v>Mejoramientos De Condiciones De Habitabilidad En El Municipio De Arauca - Arauca</v>
          </cell>
          <cell r="R363" t="str">
            <v>Habitat</v>
          </cell>
          <cell r="S363" t="str">
            <v>MCH</v>
          </cell>
          <cell r="T363"/>
          <cell r="U363">
            <v>1</v>
          </cell>
          <cell r="V363"/>
          <cell r="W363"/>
          <cell r="X363"/>
          <cell r="Y363"/>
          <cell r="Z363">
            <v>2000000000</v>
          </cell>
          <cell r="AA363"/>
          <cell r="AB363">
            <v>2000000000</v>
          </cell>
          <cell r="AC363">
            <v>0</v>
          </cell>
          <cell r="AD363">
            <v>2000000000</v>
          </cell>
          <cell r="AE363"/>
          <cell r="AF363"/>
          <cell r="AG363">
            <v>0</v>
          </cell>
          <cell r="AH363">
            <v>2000000000</v>
          </cell>
          <cell r="AI363">
            <v>0</v>
          </cell>
          <cell r="AJ363">
            <v>2000000000</v>
          </cell>
          <cell r="AK363"/>
          <cell r="AL363"/>
          <cell r="AM363"/>
          <cell r="AN363"/>
          <cell r="AO363">
            <v>0</v>
          </cell>
          <cell r="AP363" t="str">
            <v>-</v>
          </cell>
          <cell r="AQ363" t="e">
            <v>#REF!</v>
          </cell>
          <cell r="AR363" t="e">
            <v>#N/A</v>
          </cell>
          <cell r="AS363" t="str">
            <v>-</v>
          </cell>
          <cell r="AT363"/>
          <cell r="AU363" t="str">
            <v>-</v>
          </cell>
          <cell r="AV363" t="str">
            <v>-</v>
          </cell>
          <cell r="AW363" t="e">
            <v>#REF!</v>
          </cell>
          <cell r="AX363"/>
          <cell r="AY363"/>
          <cell r="AZ363">
            <v>0</v>
          </cell>
          <cell r="BA363"/>
          <cell r="BB363" t="str">
            <v>80 Viviendas</v>
          </cell>
          <cell r="BC363"/>
          <cell r="BD363" t="str">
            <v>-</v>
          </cell>
          <cell r="BE363" t="str">
            <v>-</v>
          </cell>
          <cell r="BF363" t="str">
            <v>-</v>
          </cell>
          <cell r="BG363" t="str">
            <v>-</v>
          </cell>
        </row>
        <row r="364">
          <cell r="C364" t="str">
            <v>20090173V0100-1</v>
          </cell>
          <cell r="D364" t="str">
            <v>Proyectos 2011 - 2020</v>
          </cell>
          <cell r="E364" t="str">
            <v>No Aplica</v>
          </cell>
          <cell r="F364" t="str">
            <v>CERRADO</v>
          </cell>
          <cell r="G364"/>
          <cell r="H364" t="str">
            <v>Arauca</v>
          </cell>
          <cell r="I364">
            <v>81065</v>
          </cell>
          <cell r="J364">
            <v>6</v>
          </cell>
          <cell r="K364" t="str">
            <v>Arauquita</v>
          </cell>
          <cell r="L364" t="str">
            <v>Arauquita-Arauca</v>
          </cell>
          <cell r="M364" t="str">
            <v/>
          </cell>
          <cell r="N364" t="str">
            <v>Infraestructura</v>
          </cell>
          <cell r="O364"/>
          <cell r="P364"/>
          <cell r="Q364" t="str">
            <v>Convenio Interadministrativo No 173 Entre Acción Social Y El Municipio De Arauquita, Para Que Con Plena Autonomia Técnica, Administrativa Y Financiera Se Aúnen Esfuerzos Y Contribuir Con La Construcción Primera Etapa Defensa Longitudinal Río Arauca , Sector Casco Urbano Del Municipio De Arauquita - Arauca.</v>
          </cell>
          <cell r="R364" t="str">
            <v>Vías Urbanas</v>
          </cell>
          <cell r="S364"/>
          <cell r="T364"/>
          <cell r="U364"/>
          <cell r="V364" t="str">
            <v>Municipio</v>
          </cell>
          <cell r="W364"/>
          <cell r="X364" t="str">
            <v/>
          </cell>
          <cell r="Y364"/>
          <cell r="Z364">
            <v>1080000000</v>
          </cell>
          <cell r="AA364"/>
          <cell r="AB364">
            <v>1080000000</v>
          </cell>
          <cell r="AC364"/>
          <cell r="AD364">
            <v>1080000000</v>
          </cell>
          <cell r="AE364">
            <v>0</v>
          </cell>
          <cell r="AF364"/>
          <cell r="AG364">
            <v>0</v>
          </cell>
          <cell r="AH364">
            <v>1080000000</v>
          </cell>
          <cell r="AI364">
            <v>0</v>
          </cell>
          <cell r="AJ364">
            <v>1080000000</v>
          </cell>
          <cell r="AK364">
            <v>1</v>
          </cell>
          <cell r="AL364"/>
          <cell r="AM364">
            <v>1</v>
          </cell>
          <cell r="AN364">
            <v>1</v>
          </cell>
          <cell r="AO364">
            <v>0</v>
          </cell>
          <cell r="AP364" t="str">
            <v>Liquidado</v>
          </cell>
          <cell r="AQ364" t="e">
            <v>#REF!</v>
          </cell>
          <cell r="AR364" t="e">
            <v>#N/A</v>
          </cell>
          <cell r="AS364" t="str">
            <v>Proyecto Terminado en Septiembre De 2011.</v>
          </cell>
          <cell r="AT364" t="str">
            <v>No Aplica</v>
          </cell>
          <cell r="AU364" t="str">
            <v/>
          </cell>
          <cell r="AV364">
            <v>40907</v>
          </cell>
          <cell r="AW364" t="e">
            <v>#REF!</v>
          </cell>
          <cell r="AX364"/>
          <cell r="AY364"/>
          <cell r="AZ364">
            <v>0</v>
          </cell>
          <cell r="BA364" t="str">
            <v>-</v>
          </cell>
          <cell r="BB364" t="str">
            <v/>
          </cell>
          <cell r="BC364"/>
          <cell r="BD364" t="str">
            <v/>
          </cell>
          <cell r="BE364" t="str">
            <v/>
          </cell>
          <cell r="BF364" t="str">
            <v/>
          </cell>
          <cell r="BG364" t="str">
            <v/>
          </cell>
        </row>
        <row r="365">
          <cell r="C365" t="str">
            <v>20160458M5937-1</v>
          </cell>
          <cell r="D365" t="str">
            <v>Proyectos 2011 - 2020</v>
          </cell>
          <cell r="E365" t="str">
            <v>ANTES 2018</v>
          </cell>
          <cell r="F365" t="str">
            <v>VIGENTE</v>
          </cell>
          <cell r="G365"/>
          <cell r="H365" t="str">
            <v>Arauca</v>
          </cell>
          <cell r="I365">
            <v>81300</v>
          </cell>
          <cell r="J365">
            <v>6</v>
          </cell>
          <cell r="K365" t="str">
            <v>Fortul</v>
          </cell>
          <cell r="L365" t="str">
            <v>Fortul-Arauca</v>
          </cell>
          <cell r="M365">
            <v>458</v>
          </cell>
          <cell r="N365" t="str">
            <v>DPS 2016</v>
          </cell>
          <cell r="O365"/>
          <cell r="P365"/>
          <cell r="Q365" t="str">
            <v>Mejoramiento De Condiciones De Habitabilidad</v>
          </cell>
          <cell r="R365" t="str">
            <v>Mejoramiento Condiciones de Habitabilidad</v>
          </cell>
          <cell r="S365"/>
          <cell r="T365"/>
          <cell r="U365"/>
          <cell r="V365" t="str">
            <v>Municipio</v>
          </cell>
          <cell r="W365"/>
          <cell r="X365" t="str">
            <v/>
          </cell>
          <cell r="Y365"/>
          <cell r="Z365">
            <v>1200063796</v>
          </cell>
          <cell r="AA365"/>
          <cell r="AB365">
            <v>1200063796</v>
          </cell>
          <cell r="AC365"/>
          <cell r="AD365">
            <v>1200063796</v>
          </cell>
          <cell r="AE365">
            <v>108592439.52</v>
          </cell>
          <cell r="AF365"/>
          <cell r="AG365">
            <v>108592439.52</v>
          </cell>
          <cell r="AH365">
            <v>1308656235.52</v>
          </cell>
          <cell r="AI365">
            <v>0</v>
          </cell>
          <cell r="AJ365">
            <v>1308656235.52</v>
          </cell>
          <cell r="AK365">
            <v>0</v>
          </cell>
          <cell r="AL365"/>
          <cell r="AM365">
            <v>0.63990000000000002</v>
          </cell>
          <cell r="AN365">
            <v>0.52990000000000004</v>
          </cell>
          <cell r="AO365">
            <v>-0.10999999999999999</v>
          </cell>
          <cell r="AP365" t="str">
            <v>Suspendido</v>
          </cell>
          <cell r="AQ365" t="e">
            <v>#REF!</v>
          </cell>
          <cell r="AR365" t="str">
            <v>EN EJECUCIÓN</v>
          </cell>
          <cell r="AS365" t="str">
            <v>Número de MCH: 97 
Estado: En Ejecucion
Fecha de reinicio: 07 de julio de 2022
A la fecha 51 beneficiarios por iniciar, 3 en intervención y 43 terminadas.</v>
          </cell>
          <cell r="AT365">
            <v>43507</v>
          </cell>
          <cell r="AU365">
            <v>44383</v>
          </cell>
          <cell r="AV365"/>
          <cell r="AW365" t="e">
            <v>#REF!</v>
          </cell>
          <cell r="AX365"/>
          <cell r="AY365"/>
          <cell r="AZ365">
            <v>0</v>
          </cell>
          <cell r="BA365" t="str">
            <v>-</v>
          </cell>
          <cell r="BB365" t="str">
            <v>97  Viviendas</v>
          </cell>
          <cell r="BC365"/>
          <cell r="BD365">
            <v>44327</v>
          </cell>
          <cell r="BE365" t="str">
            <v/>
          </cell>
          <cell r="BF365" t="str">
            <v/>
          </cell>
          <cell r="BG365">
            <v>349.2</v>
          </cell>
        </row>
        <row r="366">
          <cell r="C366" t="str">
            <v>E-2020-2203-233321</v>
          </cell>
          <cell r="D366" t="str">
            <v>CV 001-2020</v>
          </cell>
          <cell r="E366" t="str">
            <v>2018-2022</v>
          </cell>
          <cell r="F366" t="str">
            <v>VIGENTE</v>
          </cell>
          <cell r="G366"/>
          <cell r="H366" t="str">
            <v>Arauca</v>
          </cell>
          <cell r="I366"/>
          <cell r="J366"/>
          <cell r="K366" t="str">
            <v>Fortul</v>
          </cell>
          <cell r="L366" t="str">
            <v>Fortul-Arauca</v>
          </cell>
          <cell r="M366" t="str">
            <v>334 FIP 2021</v>
          </cell>
          <cell r="N366" t="str">
            <v>DPS 2021</v>
          </cell>
          <cell r="O366">
            <v>44344</v>
          </cell>
          <cell r="P366">
            <v>44742</v>
          </cell>
          <cell r="Q366" t="str">
            <v>Mejoramiento De La Red Vial Urbana Del Municipio De Fortul - Arauca</v>
          </cell>
          <cell r="R366" t="str">
            <v>Vias y Transporte</v>
          </cell>
          <cell r="S366" t="str">
            <v>Vias Urbanas</v>
          </cell>
          <cell r="T366"/>
          <cell r="U366">
            <v>1</v>
          </cell>
          <cell r="V366"/>
          <cell r="W366"/>
          <cell r="X366"/>
          <cell r="Y366"/>
          <cell r="Z366">
            <v>1514679820</v>
          </cell>
          <cell r="AA366"/>
          <cell r="AB366">
            <v>1514679820</v>
          </cell>
          <cell r="AC366">
            <v>0</v>
          </cell>
          <cell r="AD366">
            <v>1514679820</v>
          </cell>
          <cell r="AE366"/>
          <cell r="AF366"/>
          <cell r="AG366">
            <v>0</v>
          </cell>
          <cell r="AH366">
            <v>1514679820</v>
          </cell>
          <cell r="AI366">
            <v>0</v>
          </cell>
          <cell r="AJ366">
            <v>1514679820</v>
          </cell>
          <cell r="AK366"/>
          <cell r="AL366"/>
          <cell r="AM366">
            <v>1</v>
          </cell>
          <cell r="AN366">
            <v>1</v>
          </cell>
          <cell r="AO366">
            <v>0</v>
          </cell>
          <cell r="AP366" t="str">
            <v>Terminado</v>
          </cell>
          <cell r="AQ366" t="e">
            <v>#REF!</v>
          </cell>
          <cell r="AR366" t="e">
            <v>#N/A</v>
          </cell>
          <cell r="AS366" t="str">
            <v>-</v>
          </cell>
          <cell r="AT366"/>
          <cell r="AU366">
            <v>44517</v>
          </cell>
          <cell r="AV366">
            <v>44740</v>
          </cell>
          <cell r="AW366" t="e">
            <v>#REF!</v>
          </cell>
          <cell r="AX366">
            <v>6</v>
          </cell>
          <cell r="AY366"/>
          <cell r="AZ366">
            <v>6</v>
          </cell>
          <cell r="BA366"/>
          <cell r="BB366" t="str">
            <v>959 ML</v>
          </cell>
          <cell r="BC366"/>
          <cell r="BD366" t="str">
            <v>-</v>
          </cell>
          <cell r="BE366" t="str">
            <v>-</v>
          </cell>
          <cell r="BF366" t="str">
            <v>-</v>
          </cell>
          <cell r="BG366">
            <v>1850</v>
          </cell>
        </row>
        <row r="367">
          <cell r="C367" t="str">
            <v>E-2020-2203-195270</v>
          </cell>
          <cell r="D367" t="str">
            <v>CV 001-2020</v>
          </cell>
          <cell r="E367" t="str">
            <v>2018-2022</v>
          </cell>
          <cell r="F367" t="str">
            <v>VIGENTE</v>
          </cell>
          <cell r="G367"/>
          <cell r="H367" t="str">
            <v>Arauca</v>
          </cell>
          <cell r="I367"/>
          <cell r="J367"/>
          <cell r="K367" t="str">
            <v>Puerto Rondon</v>
          </cell>
          <cell r="L367" t="str">
            <v>Puerto Rondon-Arauca</v>
          </cell>
          <cell r="M367" t="str">
            <v>325 FIP 2021</v>
          </cell>
          <cell r="N367" t="str">
            <v>DPS 2021</v>
          </cell>
          <cell r="O367">
            <v>44343</v>
          </cell>
          <cell r="P367">
            <v>44773</v>
          </cell>
          <cell r="Q367" t="str">
            <v>Pavimentación De La Cll 6 Entre Cra 3 Y 7 Cra 6 Entre Clls 5 Y 6, Del Municipio De Puerto Rondon - Arauca</v>
          </cell>
          <cell r="R367" t="str">
            <v>Vias y Transporte</v>
          </cell>
          <cell r="S367" t="str">
            <v>Vias Urbanas</v>
          </cell>
          <cell r="T367"/>
          <cell r="U367">
            <v>1</v>
          </cell>
          <cell r="V367"/>
          <cell r="W367"/>
          <cell r="X367"/>
          <cell r="Y367"/>
          <cell r="Z367">
            <v>1409218415</v>
          </cell>
          <cell r="AA367"/>
          <cell r="AB367">
            <v>1409218415</v>
          </cell>
          <cell r="AC367">
            <v>0</v>
          </cell>
          <cell r="AD367">
            <v>1409218415</v>
          </cell>
          <cell r="AE367"/>
          <cell r="AF367"/>
          <cell r="AG367">
            <v>0</v>
          </cell>
          <cell r="AH367">
            <v>1409218415</v>
          </cell>
          <cell r="AI367">
            <v>0</v>
          </cell>
          <cell r="AJ367">
            <v>1409218415</v>
          </cell>
          <cell r="AK367"/>
          <cell r="AL367"/>
          <cell r="AM367">
            <v>0.5857</v>
          </cell>
          <cell r="AN367">
            <v>0.58240000000000003</v>
          </cell>
          <cell r="AO367">
            <v>-3.2999999999999696E-3</v>
          </cell>
          <cell r="AP367" t="str">
            <v>Suspendido</v>
          </cell>
          <cell r="AQ367" t="e">
            <v>#REF!</v>
          </cell>
          <cell r="AR367" t="e">
            <v>#N/A</v>
          </cell>
          <cell r="AS367" t="str">
            <v>-</v>
          </cell>
          <cell r="AT367"/>
          <cell r="AU367">
            <v>44516</v>
          </cell>
          <cell r="AV367">
            <v>44792</v>
          </cell>
          <cell r="AW367" t="e">
            <v>#REF!</v>
          </cell>
          <cell r="AX367">
            <v>6</v>
          </cell>
          <cell r="AY367"/>
          <cell r="AZ367">
            <v>6</v>
          </cell>
          <cell r="BA367"/>
          <cell r="BB367" t="str">
            <v>580 ML</v>
          </cell>
          <cell r="BC367"/>
          <cell r="BD367" t="str">
            <v>-</v>
          </cell>
          <cell r="BE367" t="str">
            <v>-</v>
          </cell>
          <cell r="BF367" t="str">
            <v>-</v>
          </cell>
          <cell r="BG367">
            <v>216</v>
          </cell>
        </row>
        <row r="368">
          <cell r="C368" t="str">
            <v>20150069D0491-2</v>
          </cell>
          <cell r="D368" t="str">
            <v>Proyectos 2011 - 2020</v>
          </cell>
          <cell r="E368" t="str">
            <v>No Aplica</v>
          </cell>
          <cell r="F368" t="str">
            <v>CERRADO</v>
          </cell>
          <cell r="G368" t="str">
            <v>C491</v>
          </cell>
          <cell r="H368" t="str">
            <v>Arauca</v>
          </cell>
          <cell r="I368">
            <v>81736</v>
          </cell>
          <cell r="J368">
            <v>6</v>
          </cell>
          <cell r="K368" t="str">
            <v>Saravena</v>
          </cell>
          <cell r="L368" t="str">
            <v>Saravena-Arauca</v>
          </cell>
          <cell r="M368">
            <v>69</v>
          </cell>
          <cell r="N368" t="str">
            <v>Fonade 3</v>
          </cell>
          <cell r="O368"/>
          <cell r="P368"/>
          <cell r="Q368" t="str">
            <v>Implantación De Los Diseños Prototipo Y La Construcción De Dos (2) Centros De Desarrollo Infantil Con Capacidad De 95 Niños Y Niñas Cada Uno, En Los Municipios De Saravena  Y Arauquita En El Departamento De  Arauca</v>
          </cell>
          <cell r="R368" t="str">
            <v>Social Comunitario</v>
          </cell>
          <cell r="S368"/>
          <cell r="T368"/>
          <cell r="U368"/>
          <cell r="V368" t="str">
            <v>Icbf</v>
          </cell>
          <cell r="W368"/>
          <cell r="X368" t="str">
            <v/>
          </cell>
          <cell r="Y368"/>
          <cell r="Z368">
            <v>1500258140</v>
          </cell>
          <cell r="AA368"/>
          <cell r="AB368">
            <v>1500258140</v>
          </cell>
          <cell r="AC368"/>
          <cell r="AD368">
            <v>1500258140</v>
          </cell>
          <cell r="AE368">
            <v>0</v>
          </cell>
          <cell r="AF368"/>
          <cell r="AG368">
            <v>0</v>
          </cell>
          <cell r="AH368">
            <v>1500258140</v>
          </cell>
          <cell r="AI368">
            <v>0</v>
          </cell>
          <cell r="AJ368">
            <v>1500258140</v>
          </cell>
          <cell r="AK368">
            <v>0</v>
          </cell>
          <cell r="AL368"/>
          <cell r="AM368">
            <v>1</v>
          </cell>
          <cell r="AN368">
            <v>1</v>
          </cell>
          <cell r="AO368">
            <v>0</v>
          </cell>
          <cell r="AP368" t="str">
            <v>En Liquidación</v>
          </cell>
          <cell r="AQ368" t="e">
            <v>#REF!</v>
          </cell>
          <cell r="AR368" t="e">
            <v>#N/A</v>
          </cell>
          <cell r="AS368" t="str">
            <v xml:space="preserve">Contratos Liquidados:
CDI Caquetá Municipios San José de Fragua y Puerto rico- liquidado: 24/01/2017
CDI Casanare- Liquidado 12/03/2018
</v>
          </cell>
          <cell r="AT368" t="str">
            <v>No Aplica</v>
          </cell>
          <cell r="AU368">
            <v>41656</v>
          </cell>
          <cell r="AV368">
            <v>42346</v>
          </cell>
          <cell r="AW368" t="e">
            <v>#REF!</v>
          </cell>
          <cell r="AX368"/>
          <cell r="AY368"/>
          <cell r="AZ368">
            <v>0</v>
          </cell>
          <cell r="BA368" t="str">
            <v>-</v>
          </cell>
          <cell r="BB368" t="str">
            <v/>
          </cell>
          <cell r="BC368"/>
          <cell r="BD368">
            <v>42117</v>
          </cell>
          <cell r="BE368">
            <v>42334</v>
          </cell>
          <cell r="BF368" t="str">
            <v xml:space="preserve"> </v>
          </cell>
          <cell r="BG368" t="str">
            <v/>
          </cell>
        </row>
        <row r="369">
          <cell r="C369" t="str">
            <v>20160522V5117-1</v>
          </cell>
          <cell r="D369" t="str">
            <v>Proyectos 2011 - 2020</v>
          </cell>
          <cell r="E369" t="str">
            <v>ANTES 2018</v>
          </cell>
          <cell r="F369" t="str">
            <v>VIGENTE</v>
          </cell>
          <cell r="G369"/>
          <cell r="H369" t="str">
            <v>Arauca</v>
          </cell>
          <cell r="I369">
            <v>81736</v>
          </cell>
          <cell r="J369">
            <v>6</v>
          </cell>
          <cell r="K369" t="str">
            <v>Saravena</v>
          </cell>
          <cell r="L369" t="str">
            <v>Saravena-Arauca</v>
          </cell>
          <cell r="M369">
            <v>522</v>
          </cell>
          <cell r="N369" t="str">
            <v>DPS 2016</v>
          </cell>
          <cell r="O369"/>
          <cell r="P369"/>
          <cell r="Q369" t="str">
            <v>Construcción Y Pavimentación De La Calle 17  Entre La Carrera 9 Y Carrera 5, Carrera 6 Entre Calles 16 Y 17,  Carrera 5 Entre Calle 17 Y 20 Y De La Calle 20 Entre Carrera 12 Y Diagonal 30, Carrera 5 Entre Calle 20 Y Diagonal 30 Del Municipio De Saravena - Arauca</v>
          </cell>
          <cell r="R369" t="str">
            <v>Vías Urbanas</v>
          </cell>
          <cell r="S369"/>
          <cell r="T369"/>
          <cell r="U369"/>
          <cell r="V369" t="str">
            <v>Municipio</v>
          </cell>
          <cell r="W369"/>
          <cell r="X369" t="str">
            <v>Barrios: Los Alpes - Las Villas</v>
          </cell>
          <cell r="Y369"/>
          <cell r="Z369">
            <v>3774799321</v>
          </cell>
          <cell r="AA369"/>
          <cell r="AB369">
            <v>3774799321</v>
          </cell>
          <cell r="AC369"/>
          <cell r="AD369">
            <v>3774799321</v>
          </cell>
          <cell r="AE369">
            <v>205245599</v>
          </cell>
          <cell r="AF369"/>
          <cell r="AG369">
            <v>205245599</v>
          </cell>
          <cell r="AH369">
            <v>3980044920</v>
          </cell>
          <cell r="AI369">
            <v>0</v>
          </cell>
          <cell r="AJ369">
            <v>3980044920</v>
          </cell>
          <cell r="AK369">
            <v>1</v>
          </cell>
          <cell r="AL369"/>
          <cell r="AM369">
            <v>1</v>
          </cell>
          <cell r="AN369">
            <v>1</v>
          </cell>
          <cell r="AO369">
            <v>0</v>
          </cell>
          <cell r="AP369" t="str">
            <v>Entregado A Municipio</v>
          </cell>
          <cell r="AQ369" t="e">
            <v>#REF!</v>
          </cell>
          <cell r="AR369" t="e">
            <v>#N/A</v>
          </cell>
          <cell r="AS369" t="str">
            <v xml:space="preserve">Entregado.
Acta de entrega de obras y compromisos de sostenibilidad de fecha 17 de septiembre del 2019. 
</v>
          </cell>
          <cell r="AT369" t="str">
            <v>No Aplica</v>
          </cell>
          <cell r="AU369">
            <v>43368</v>
          </cell>
          <cell r="AV369">
            <v>43725</v>
          </cell>
          <cell r="AW369" t="e">
            <v>#REF!</v>
          </cell>
          <cell r="AX369"/>
          <cell r="AY369"/>
          <cell r="AZ369">
            <v>0</v>
          </cell>
          <cell r="BA369" t="str">
            <v>-</v>
          </cell>
          <cell r="BB369" t="str">
            <v>1674 m</v>
          </cell>
          <cell r="BC369"/>
          <cell r="BD369">
            <v>43404</v>
          </cell>
          <cell r="BE369">
            <v>43551</v>
          </cell>
          <cell r="BF369">
            <v>43725</v>
          </cell>
          <cell r="BG369">
            <v>20583</v>
          </cell>
        </row>
        <row r="370">
          <cell r="C370" t="str">
            <v>2014040V0153-1</v>
          </cell>
          <cell r="D370" t="str">
            <v>Proyectos 2011 - 2020</v>
          </cell>
          <cell r="E370" t="str">
            <v>No Aplica</v>
          </cell>
          <cell r="F370" t="str">
            <v>CERRADO</v>
          </cell>
          <cell r="G370" t="str">
            <v>B153</v>
          </cell>
          <cell r="H370" t="str">
            <v>Arauca</v>
          </cell>
          <cell r="I370">
            <v>81794</v>
          </cell>
          <cell r="J370">
            <v>6</v>
          </cell>
          <cell r="K370" t="str">
            <v>Tame</v>
          </cell>
          <cell r="L370" t="str">
            <v>Tame-Arauca</v>
          </cell>
          <cell r="M370">
            <v>40</v>
          </cell>
          <cell r="N370" t="str">
            <v>Fonade 2</v>
          </cell>
          <cell r="O370"/>
          <cell r="P370"/>
          <cell r="Q370" t="str">
            <v>Construcción De Box Culvert Doble En La Vereda Santa Helena, San Pedro En El Municipio De Tame</v>
          </cell>
          <cell r="R370" t="str">
            <v>Vías Red Terciaria</v>
          </cell>
          <cell r="S370"/>
          <cell r="T370"/>
          <cell r="U370"/>
          <cell r="V370" t="str">
            <v>Fonade</v>
          </cell>
          <cell r="W370"/>
          <cell r="X370" t="str">
            <v/>
          </cell>
          <cell r="Y370"/>
          <cell r="Z370">
            <v>218198765</v>
          </cell>
          <cell r="AA370"/>
          <cell r="AB370">
            <v>218198765</v>
          </cell>
          <cell r="AC370"/>
          <cell r="AD370">
            <v>218198765</v>
          </cell>
          <cell r="AE370">
            <v>0</v>
          </cell>
          <cell r="AF370"/>
          <cell r="AG370">
            <v>0</v>
          </cell>
          <cell r="AH370">
            <v>218198765</v>
          </cell>
          <cell r="AI370">
            <v>0</v>
          </cell>
          <cell r="AJ370">
            <v>218198765</v>
          </cell>
          <cell r="AK370">
            <v>0.82</v>
          </cell>
          <cell r="AL370"/>
          <cell r="AM370">
            <v>1</v>
          </cell>
          <cell r="AN370">
            <v>1</v>
          </cell>
          <cell r="AO370">
            <v>0</v>
          </cell>
          <cell r="AP370" t="str">
            <v>Liquidado</v>
          </cell>
          <cell r="AQ370" t="e">
            <v>#REF!</v>
          </cell>
          <cell r="AR370" t="e">
            <v>#N/A</v>
          </cell>
          <cell r="AS370" t="str">
            <v xml:space="preserve">PROYECTO LIQUIDADO
Acta de liquidación del 29/09/2021
</v>
          </cell>
          <cell r="AT370" t="str">
            <v>No Aplica</v>
          </cell>
          <cell r="AU370">
            <v>42797</v>
          </cell>
          <cell r="AV370">
            <v>42835</v>
          </cell>
          <cell r="AW370" t="e">
            <v>#REF!</v>
          </cell>
          <cell r="AX370"/>
          <cell r="AY370"/>
          <cell r="AZ370">
            <v>0</v>
          </cell>
          <cell r="BA370" t="str">
            <v>-</v>
          </cell>
          <cell r="BB370" t="str">
            <v/>
          </cell>
          <cell r="BC370"/>
          <cell r="BD370">
            <v>43004</v>
          </cell>
          <cell r="BE370">
            <v>43004</v>
          </cell>
          <cell r="BF370">
            <v>43004</v>
          </cell>
          <cell r="BG370" t="str">
            <v/>
          </cell>
        </row>
        <row r="371">
          <cell r="C371" t="str">
            <v>20170505V8658-1</v>
          </cell>
          <cell r="D371" t="str">
            <v>Proyectos 2011 - 2020</v>
          </cell>
          <cell r="E371" t="str">
            <v>No Aplica</v>
          </cell>
          <cell r="F371" t="str">
            <v>CERRADO</v>
          </cell>
          <cell r="G371"/>
          <cell r="H371" t="str">
            <v>Arauca</v>
          </cell>
          <cell r="I371">
            <v>81794</v>
          </cell>
          <cell r="J371">
            <v>6</v>
          </cell>
          <cell r="K371" t="str">
            <v>Tame</v>
          </cell>
          <cell r="L371" t="str">
            <v>Tame-Arauca</v>
          </cell>
          <cell r="M371">
            <v>505</v>
          </cell>
          <cell r="N371" t="str">
            <v>DPS 2017</v>
          </cell>
          <cell r="O371"/>
          <cell r="P371"/>
          <cell r="Q371" t="str">
            <v>Mejoramiento De La Red Vial Urbana Del Municipio De Tame - Arauca</v>
          </cell>
          <cell r="R371" t="str">
            <v>Vías Urbanas</v>
          </cell>
          <cell r="S371"/>
          <cell r="T371"/>
          <cell r="U371"/>
          <cell r="V371" t="str">
            <v>Municipio</v>
          </cell>
          <cell r="W371" t="str">
            <v>Urbano</v>
          </cell>
          <cell r="X371" t="str">
            <v>La Uniòn, Juvenil Araucano, Cristo Rey, San Antonio, Primero de Mayo, Buenas vIsta, Nuevo amanecer y Balcon del llano</v>
          </cell>
          <cell r="Y371"/>
          <cell r="Z371">
            <v>3084337649</v>
          </cell>
          <cell r="AA371"/>
          <cell r="AB371">
            <v>3084337649</v>
          </cell>
          <cell r="AC371"/>
          <cell r="AD371">
            <v>3084337649</v>
          </cell>
          <cell r="AE371">
            <v>308433765</v>
          </cell>
          <cell r="AF371"/>
          <cell r="AG371">
            <v>308433765</v>
          </cell>
          <cell r="AH371">
            <v>3392771414</v>
          </cell>
          <cell r="AI371">
            <v>0</v>
          </cell>
          <cell r="AJ371">
            <v>3392771414</v>
          </cell>
          <cell r="AK371">
            <v>1</v>
          </cell>
          <cell r="AL371"/>
          <cell r="AM371">
            <v>1</v>
          </cell>
          <cell r="AN371">
            <v>1</v>
          </cell>
          <cell r="AO371">
            <v>0</v>
          </cell>
          <cell r="AP371" t="str">
            <v>Liquidado</v>
          </cell>
          <cell r="AQ371" t="e">
            <v>#REF!</v>
          </cell>
          <cell r="AR371" t="e">
            <v>#N/A</v>
          </cell>
          <cell r="AS371" t="str">
            <v>Estado. Terminado y entregado a satisfacción
FECHA DE TERMINACION: 28/07/2020
Se realizo AV3 el 10 de diciembre de 2020
Interventoria informa que se encuentra liquidado el contrato de obra.
En tramite liquidacion convenio</v>
          </cell>
          <cell r="AT371" t="str">
            <v>No Aplica</v>
          </cell>
          <cell r="AU371">
            <v>43620</v>
          </cell>
          <cell r="AV371">
            <v>44040</v>
          </cell>
          <cell r="AW371" t="e">
            <v>#REF!</v>
          </cell>
          <cell r="AX371"/>
          <cell r="AY371"/>
          <cell r="AZ371">
            <v>0</v>
          </cell>
          <cell r="BA371" t="str">
            <v>-</v>
          </cell>
          <cell r="BB371" t="str">
            <v>1266 m</v>
          </cell>
          <cell r="BC371"/>
          <cell r="BD371">
            <v>43726</v>
          </cell>
          <cell r="BE371">
            <v>44015</v>
          </cell>
          <cell r="BF371">
            <v>44175</v>
          </cell>
          <cell r="BG371">
            <v>2276</v>
          </cell>
        </row>
        <row r="372">
          <cell r="C372" t="str">
            <v>20090194V0113-1</v>
          </cell>
          <cell r="D372" t="str">
            <v>Proyectos 2011 - 2020</v>
          </cell>
          <cell r="E372" t="str">
            <v>No Aplica</v>
          </cell>
          <cell r="F372" t="str">
            <v>CERRADO</v>
          </cell>
          <cell r="G372"/>
          <cell r="H372" t="str">
            <v>Atlantico</v>
          </cell>
          <cell r="I372">
            <v>8078</v>
          </cell>
          <cell r="J372">
            <v>6</v>
          </cell>
          <cell r="K372" t="str">
            <v>Baranoa</v>
          </cell>
          <cell r="L372" t="str">
            <v>Baranoa-Atlantico</v>
          </cell>
          <cell r="M372" t="str">
            <v/>
          </cell>
          <cell r="N372" t="str">
            <v>Infraestructura</v>
          </cell>
          <cell r="O372"/>
          <cell r="P372"/>
          <cell r="Q372" t="str">
            <v>Convenio Interadministrativo Con El Municipio De Baranoa, Para Que Con Plena Autonomía Técnica Y Administrativa Se Aúnen Esfuerzos Y Se Contribuya Con La Construcción De Pavimento En Concreto Rigido En La Cra. 15 Entre Calle 19 Y 21 Del Municipio De Baranoa - Atlantico.</v>
          </cell>
          <cell r="R372" t="str">
            <v>Vías Urbanas</v>
          </cell>
          <cell r="S372"/>
          <cell r="T372"/>
          <cell r="U372"/>
          <cell r="V372" t="str">
            <v>Municipio</v>
          </cell>
          <cell r="W372"/>
          <cell r="X372" t="str">
            <v/>
          </cell>
          <cell r="Y372"/>
          <cell r="Z372">
            <v>990000000</v>
          </cell>
          <cell r="AA372"/>
          <cell r="AB372">
            <v>990000000</v>
          </cell>
          <cell r="AC372"/>
          <cell r="AD372">
            <v>990000000</v>
          </cell>
          <cell r="AE372">
            <v>0</v>
          </cell>
          <cell r="AF372"/>
          <cell r="AG372">
            <v>0</v>
          </cell>
          <cell r="AH372">
            <v>990000000</v>
          </cell>
          <cell r="AI372">
            <v>0</v>
          </cell>
          <cell r="AJ372">
            <v>990000000</v>
          </cell>
          <cell r="AK372">
            <v>1</v>
          </cell>
          <cell r="AL372"/>
          <cell r="AM372">
            <v>1</v>
          </cell>
          <cell r="AN372">
            <v>1</v>
          </cell>
          <cell r="AO372">
            <v>0</v>
          </cell>
          <cell r="AP372" t="str">
            <v>Liquidado</v>
          </cell>
          <cell r="AQ372" t="e">
            <v>#REF!</v>
          </cell>
          <cell r="AR372" t="e">
            <v>#N/A</v>
          </cell>
          <cell r="AS372" t="str">
            <v>Entregado en 2011.</v>
          </cell>
          <cell r="AT372" t="str">
            <v>No Aplica</v>
          </cell>
          <cell r="AU372" t="str">
            <v/>
          </cell>
          <cell r="AV372" t="str">
            <v/>
          </cell>
          <cell r="AW372" t="e">
            <v>#REF!</v>
          </cell>
          <cell r="AX372"/>
          <cell r="AY372"/>
          <cell r="AZ372">
            <v>0</v>
          </cell>
          <cell r="BA372" t="str">
            <v>-</v>
          </cell>
          <cell r="BB372" t="str">
            <v/>
          </cell>
          <cell r="BC372"/>
          <cell r="BD372" t="str">
            <v/>
          </cell>
          <cell r="BE372" t="str">
            <v/>
          </cell>
          <cell r="BF372" t="str">
            <v/>
          </cell>
          <cell r="BG372" t="str">
            <v/>
          </cell>
        </row>
        <row r="373">
          <cell r="C373" t="str">
            <v>20090198V0114-1</v>
          </cell>
          <cell r="D373" t="str">
            <v>Proyectos 2011 - 2020</v>
          </cell>
          <cell r="E373" t="str">
            <v>No Aplica</v>
          </cell>
          <cell r="F373" t="str">
            <v>CERRADO</v>
          </cell>
          <cell r="G373"/>
          <cell r="H373" t="str">
            <v>Atlantico</v>
          </cell>
          <cell r="I373">
            <v>8078</v>
          </cell>
          <cell r="J373">
            <v>6</v>
          </cell>
          <cell r="K373" t="str">
            <v>Baranoa</v>
          </cell>
          <cell r="L373" t="str">
            <v>Baranoa-Atlantico</v>
          </cell>
          <cell r="M373" t="str">
            <v/>
          </cell>
          <cell r="N373" t="str">
            <v>Infraestructura</v>
          </cell>
          <cell r="O373"/>
          <cell r="P373"/>
          <cell r="Q373" t="str">
            <v>Convenio Interadministrativo Con El Municipio De Baranoa, Para Que Con Plena Autonomía Técnica Y Administrativa Se Aúnen Esfuerzos Y Se Contribuya Con La Construcción De Pavimento En Concreto Rigido En La Red Vial Urbana En El Municipio De Baranoa - Atlantico.</v>
          </cell>
          <cell r="R373" t="str">
            <v>Vías Urbanas</v>
          </cell>
          <cell r="S373"/>
          <cell r="T373"/>
          <cell r="U373"/>
          <cell r="V373" t="str">
            <v>Municipio</v>
          </cell>
          <cell r="W373"/>
          <cell r="X373" t="str">
            <v/>
          </cell>
          <cell r="Y373"/>
          <cell r="Z373">
            <v>1500000000</v>
          </cell>
          <cell r="AA373"/>
          <cell r="AB373">
            <v>1500000000</v>
          </cell>
          <cell r="AC373"/>
          <cell r="AD373">
            <v>1500000000</v>
          </cell>
          <cell r="AE373">
            <v>0</v>
          </cell>
          <cell r="AF373"/>
          <cell r="AG373">
            <v>0</v>
          </cell>
          <cell r="AH373">
            <v>1500000000</v>
          </cell>
          <cell r="AI373">
            <v>0</v>
          </cell>
          <cell r="AJ373">
            <v>1500000000</v>
          </cell>
          <cell r="AK373">
            <v>1</v>
          </cell>
          <cell r="AL373"/>
          <cell r="AM373">
            <v>1</v>
          </cell>
          <cell r="AN373">
            <v>1</v>
          </cell>
          <cell r="AO373">
            <v>0</v>
          </cell>
          <cell r="AP373" t="str">
            <v>Liquidado</v>
          </cell>
          <cell r="AQ373" t="e">
            <v>#REF!</v>
          </cell>
          <cell r="AR373" t="e">
            <v>#N/A</v>
          </cell>
          <cell r="AS373" t="str">
            <v>Entregado en 2011.</v>
          </cell>
          <cell r="AT373" t="str">
            <v>No Aplica</v>
          </cell>
          <cell r="AU373" t="str">
            <v/>
          </cell>
          <cell r="AV373" t="str">
            <v/>
          </cell>
          <cell r="AW373" t="e">
            <v>#REF!</v>
          </cell>
          <cell r="AX373"/>
          <cell r="AY373"/>
          <cell r="AZ373">
            <v>0</v>
          </cell>
          <cell r="BA373" t="str">
            <v>-</v>
          </cell>
          <cell r="BB373" t="str">
            <v/>
          </cell>
          <cell r="BC373"/>
          <cell r="BD373" t="str">
            <v/>
          </cell>
          <cell r="BE373" t="str">
            <v/>
          </cell>
          <cell r="BF373" t="str">
            <v/>
          </cell>
          <cell r="BG373" t="str">
            <v/>
          </cell>
        </row>
        <row r="374">
          <cell r="C374" t="str">
            <v>20100027V0115-1</v>
          </cell>
          <cell r="D374" t="str">
            <v>Proyectos 2011 - 2020</v>
          </cell>
          <cell r="E374" t="str">
            <v>No Aplica</v>
          </cell>
          <cell r="F374" t="str">
            <v>CERRADO</v>
          </cell>
          <cell r="G374"/>
          <cell r="H374" t="str">
            <v>Atlantico</v>
          </cell>
          <cell r="I374">
            <v>8078</v>
          </cell>
          <cell r="J374">
            <v>6</v>
          </cell>
          <cell r="K374" t="str">
            <v>Baranoa</v>
          </cell>
          <cell r="L374" t="str">
            <v>Baranoa-Atlantico</v>
          </cell>
          <cell r="M374" t="str">
            <v/>
          </cell>
          <cell r="N374" t="str">
            <v>Infraestructura</v>
          </cell>
          <cell r="O374"/>
          <cell r="P374"/>
          <cell r="Q374" t="str">
            <v>Convenio Interadministrativo Entre Acción Social - Fip Y Gensa S.A. E.S.P. Para Aunar Esfuerzos Y Asi Gensa Preste El Apoyo Técnico Y Asesoria Para La Pavimentación En Concreto Rígido Con Bordillo Y Andenes Carrera 1 Entre Calles 23 Y 28, Municipio De Baranoa - Atlantico.</v>
          </cell>
          <cell r="R374" t="str">
            <v>Vías Urbanas</v>
          </cell>
          <cell r="S374"/>
          <cell r="T374"/>
          <cell r="U374"/>
          <cell r="V374" t="str">
            <v>Gestión Energetica S.A. - Gensa S.A. E.S.P.</v>
          </cell>
          <cell r="W374"/>
          <cell r="X374" t="str">
            <v/>
          </cell>
          <cell r="Y374"/>
          <cell r="Z374">
            <v>853181899</v>
          </cell>
          <cell r="AA374"/>
          <cell r="AB374">
            <v>853181899</v>
          </cell>
          <cell r="AC374"/>
          <cell r="AD374">
            <v>853181899</v>
          </cell>
          <cell r="AE374">
            <v>0</v>
          </cell>
          <cell r="AF374"/>
          <cell r="AG374">
            <v>0</v>
          </cell>
          <cell r="AH374">
            <v>853181899</v>
          </cell>
          <cell r="AI374">
            <v>0</v>
          </cell>
          <cell r="AJ374">
            <v>853181899</v>
          </cell>
          <cell r="AK374">
            <v>1</v>
          </cell>
          <cell r="AL374"/>
          <cell r="AM374">
            <v>1</v>
          </cell>
          <cell r="AN374">
            <v>1</v>
          </cell>
          <cell r="AO374">
            <v>0</v>
          </cell>
          <cell r="AP374" t="str">
            <v>Liquidado</v>
          </cell>
          <cell r="AQ374" t="e">
            <v>#REF!</v>
          </cell>
          <cell r="AR374" t="e">
            <v>#N/A</v>
          </cell>
          <cell r="AS374" t="str">
            <v>Entregado en 2012.</v>
          </cell>
          <cell r="AT374" t="str">
            <v>No Aplica</v>
          </cell>
          <cell r="AU374" t="str">
            <v/>
          </cell>
          <cell r="AV374">
            <v>41187</v>
          </cell>
          <cell r="AW374" t="e">
            <v>#REF!</v>
          </cell>
          <cell r="AX374"/>
          <cell r="AY374"/>
          <cell r="AZ374">
            <v>0</v>
          </cell>
          <cell r="BA374" t="str">
            <v>-</v>
          </cell>
          <cell r="BB374" t="str">
            <v/>
          </cell>
          <cell r="BC374"/>
          <cell r="BD374" t="str">
            <v/>
          </cell>
          <cell r="BE374" t="str">
            <v/>
          </cell>
          <cell r="BF374" t="str">
            <v/>
          </cell>
          <cell r="BG374" t="str">
            <v/>
          </cell>
        </row>
        <row r="375">
          <cell r="C375" t="str">
            <v>20120040S0092-1</v>
          </cell>
          <cell r="D375" t="str">
            <v>Proyectos 2011 - 2020</v>
          </cell>
          <cell r="E375" t="str">
            <v>No Aplica</v>
          </cell>
          <cell r="F375" t="str">
            <v>CERRADO</v>
          </cell>
          <cell r="G375" t="str">
            <v>B92</v>
          </cell>
          <cell r="H375" t="str">
            <v>Atlantico</v>
          </cell>
          <cell r="I375">
            <v>8078</v>
          </cell>
          <cell r="J375">
            <v>6</v>
          </cell>
          <cell r="K375" t="str">
            <v>Baranoa</v>
          </cell>
          <cell r="L375" t="str">
            <v>Baranoa-Atlantico</v>
          </cell>
          <cell r="M375">
            <v>40</v>
          </cell>
          <cell r="N375" t="str">
            <v>Fonade 2</v>
          </cell>
          <cell r="O375"/>
          <cell r="P375"/>
          <cell r="Q375" t="str">
            <v>Construcción De Estadio De Futbol En El Municipio De Baranoa - Atlantico.</v>
          </cell>
          <cell r="R375" t="str">
            <v>Espacio Público, Recreación Y Deporte</v>
          </cell>
          <cell r="S375"/>
          <cell r="T375"/>
          <cell r="U375"/>
          <cell r="V375" t="str">
            <v>Fonade</v>
          </cell>
          <cell r="W375"/>
          <cell r="X375" t="str">
            <v/>
          </cell>
          <cell r="Y375"/>
          <cell r="Z375">
            <v>3810979014</v>
          </cell>
          <cell r="AA375"/>
          <cell r="AB375">
            <v>3810979014</v>
          </cell>
          <cell r="AC375"/>
          <cell r="AD375">
            <v>3810979014</v>
          </cell>
          <cell r="AE375">
            <v>0</v>
          </cell>
          <cell r="AF375"/>
          <cell r="AG375">
            <v>0</v>
          </cell>
          <cell r="AH375">
            <v>3810979014</v>
          </cell>
          <cell r="AI375">
            <v>0</v>
          </cell>
          <cell r="AJ375">
            <v>3810979014</v>
          </cell>
          <cell r="AK375">
            <v>1</v>
          </cell>
          <cell r="AL375"/>
          <cell r="AM375">
            <v>1</v>
          </cell>
          <cell r="AN375">
            <v>1</v>
          </cell>
          <cell r="AO375">
            <v>0</v>
          </cell>
          <cell r="AP375" t="str">
            <v>Liquidado</v>
          </cell>
          <cell r="AQ375" t="e">
            <v>#REF!</v>
          </cell>
          <cell r="AR375" t="e">
            <v>#N/A</v>
          </cell>
          <cell r="AS375" t="str">
            <v xml:space="preserve">PROYECTO LIQUIDADO
Acta de liquidación del 29/09/2021
</v>
          </cell>
          <cell r="AT375" t="str">
            <v>No Aplica</v>
          </cell>
          <cell r="AU375">
            <v>42459</v>
          </cell>
          <cell r="AV375">
            <v>42720</v>
          </cell>
          <cell r="AW375" t="e">
            <v>#REF!</v>
          </cell>
          <cell r="AX375"/>
          <cell r="AY375"/>
          <cell r="AZ375">
            <v>0</v>
          </cell>
          <cell r="BA375" t="str">
            <v>-</v>
          </cell>
          <cell r="BB375" t="str">
            <v/>
          </cell>
          <cell r="BC375"/>
          <cell r="BD375">
            <v>42365</v>
          </cell>
          <cell r="BE375">
            <v>42619</v>
          </cell>
          <cell r="BF375">
            <v>42723</v>
          </cell>
          <cell r="BG375">
            <v>4550</v>
          </cell>
        </row>
        <row r="376">
          <cell r="C376" t="str">
            <v>20120040V0003-1</v>
          </cell>
          <cell r="D376" t="str">
            <v>Proyectos 2011 - 2020</v>
          </cell>
          <cell r="E376" t="str">
            <v>No Aplica</v>
          </cell>
          <cell r="F376" t="str">
            <v>CERRADO</v>
          </cell>
          <cell r="G376" t="str">
            <v>B3</v>
          </cell>
          <cell r="H376" t="str">
            <v>Atlantico</v>
          </cell>
          <cell r="I376">
            <v>8078</v>
          </cell>
          <cell r="J376">
            <v>6</v>
          </cell>
          <cell r="K376" t="str">
            <v>Baranoa</v>
          </cell>
          <cell r="L376" t="str">
            <v>Baranoa-Atlantico</v>
          </cell>
          <cell r="M376">
            <v>40</v>
          </cell>
          <cell r="N376" t="str">
            <v>Fonade 2</v>
          </cell>
          <cell r="O376"/>
          <cell r="P376"/>
          <cell r="Q376" t="str">
            <v>Construcción De Pavimento Rígido De La Transversal 24 Entre La Vía Riomar Y Vía La Cordialidad, Calle 13A Entre Vía La 12 Y Arroyo Grande, Municipio De Baranoa - Atlántico</v>
          </cell>
          <cell r="R376" t="str">
            <v>Vías Urbanas</v>
          </cell>
          <cell r="S376"/>
          <cell r="T376"/>
          <cell r="U376"/>
          <cell r="V376" t="str">
            <v>Municipio</v>
          </cell>
          <cell r="W376"/>
          <cell r="X376" t="str">
            <v/>
          </cell>
          <cell r="Y376"/>
          <cell r="Z376">
            <v>2399030420</v>
          </cell>
          <cell r="AA376"/>
          <cell r="AB376">
            <v>2399030420</v>
          </cell>
          <cell r="AC376"/>
          <cell r="AD376">
            <v>2399030420</v>
          </cell>
          <cell r="AE376">
            <v>0</v>
          </cell>
          <cell r="AF376"/>
          <cell r="AG376">
            <v>0</v>
          </cell>
          <cell r="AH376">
            <v>2399030420</v>
          </cell>
          <cell r="AI376">
            <v>0</v>
          </cell>
          <cell r="AJ376">
            <v>2399030420</v>
          </cell>
          <cell r="AK376">
            <v>0.98</v>
          </cell>
          <cell r="AL376"/>
          <cell r="AM376">
            <v>1</v>
          </cell>
          <cell r="AN376">
            <v>1</v>
          </cell>
          <cell r="AO376">
            <v>0</v>
          </cell>
          <cell r="AP376" t="str">
            <v>Liquidado</v>
          </cell>
          <cell r="AQ376" t="e">
            <v>#REF!</v>
          </cell>
          <cell r="AR376" t="e">
            <v>#N/A</v>
          </cell>
          <cell r="AS376" t="str">
            <v xml:space="preserve">PROYECTO LIQUIDADO
Acta de liquidación del 29/09/2021
</v>
          </cell>
          <cell r="AT376" t="str">
            <v>No Aplica</v>
          </cell>
          <cell r="AU376">
            <v>41603</v>
          </cell>
          <cell r="AV376">
            <v>41892</v>
          </cell>
          <cell r="AW376" t="e">
            <v>#REF!</v>
          </cell>
          <cell r="AX376"/>
          <cell r="AY376"/>
          <cell r="AZ376">
            <v>0</v>
          </cell>
          <cell r="BA376" t="str">
            <v>-</v>
          </cell>
          <cell r="BB376" t="str">
            <v>1,100 Km</v>
          </cell>
          <cell r="BC376"/>
          <cell r="BD376">
            <v>41634</v>
          </cell>
          <cell r="BE376">
            <v>41754</v>
          </cell>
          <cell r="BF376">
            <v>42054</v>
          </cell>
          <cell r="BG376">
            <v>1500</v>
          </cell>
        </row>
        <row r="377">
          <cell r="C377" t="str">
            <v>20120040V0047-1</v>
          </cell>
          <cell r="D377" t="str">
            <v>Proyectos 2011 - 2020</v>
          </cell>
          <cell r="E377" t="str">
            <v>No Aplica</v>
          </cell>
          <cell r="F377" t="str">
            <v>CERRADO</v>
          </cell>
          <cell r="G377" t="str">
            <v>B47</v>
          </cell>
          <cell r="H377" t="str">
            <v>Atlantico</v>
          </cell>
          <cell r="I377">
            <v>8078</v>
          </cell>
          <cell r="J377">
            <v>6</v>
          </cell>
          <cell r="K377" t="str">
            <v>Baranoa</v>
          </cell>
          <cell r="L377" t="str">
            <v>Baranoa-Atlantico</v>
          </cell>
          <cell r="M377">
            <v>40</v>
          </cell>
          <cell r="N377" t="str">
            <v>Fonade 2</v>
          </cell>
          <cell r="O377"/>
          <cell r="P377"/>
          <cell r="Q377" t="str">
            <v>1) Construcción En Pavimento Rígido De Las Vías Urbanas Ubicadas En La Calle 7 Entre Vía La Cordialidad Y Carrera 22A Bis 1; Carrera 21 Entre Calles 6 Y 7; Carrera 21 Bis Entre Calles 6 Y 7; Carrera 21 Bis 1 Entre Calles 6 Y 7; Carrera 21A Entre Calles 6 Y 7; Carrera 21A Bis 1 Entre Calles 6 Y 7; Carrera 22 Entre Calles 6A Y 7; Carrera 22A Entre Calles 6A Y 7; Carrera 22A Bis Entre Calles 6A Y 7 Y Carrera 22A Bis 1 Entre Calles 6A Y 7 En El Municipio De Baranoa, Departamento Del Atlántico</v>
          </cell>
          <cell r="R377" t="str">
            <v>Vías Urbanas</v>
          </cell>
          <cell r="S377"/>
          <cell r="T377"/>
          <cell r="U377"/>
          <cell r="V377" t="str">
            <v>Municipio</v>
          </cell>
          <cell r="W377"/>
          <cell r="X377" t="str">
            <v/>
          </cell>
          <cell r="Y377"/>
          <cell r="Z377">
            <v>2203306934</v>
          </cell>
          <cell r="AA377"/>
          <cell r="AB377">
            <v>2203306934</v>
          </cell>
          <cell r="AC377"/>
          <cell r="AD377">
            <v>2203306934</v>
          </cell>
          <cell r="AE377">
            <v>0</v>
          </cell>
          <cell r="AF377"/>
          <cell r="AG377">
            <v>0</v>
          </cell>
          <cell r="AH377">
            <v>2203306934</v>
          </cell>
          <cell r="AI377">
            <v>0</v>
          </cell>
          <cell r="AJ377">
            <v>2203306934</v>
          </cell>
          <cell r="AK377">
            <v>0.41</v>
          </cell>
          <cell r="AL377"/>
          <cell r="AM377">
            <v>1</v>
          </cell>
          <cell r="AN377">
            <v>1</v>
          </cell>
          <cell r="AO377">
            <v>0</v>
          </cell>
          <cell r="AP377" t="str">
            <v>Liquidado</v>
          </cell>
          <cell r="AQ377" t="e">
            <v>#REF!</v>
          </cell>
          <cell r="AR377" t="e">
            <v>#N/A</v>
          </cell>
          <cell r="AS377" t="str">
            <v xml:space="preserve">PROYECTO LIQUIDADO
Acta de liquidación del 29/09/2021
</v>
          </cell>
          <cell r="AT377" t="str">
            <v>No Aplica</v>
          </cell>
          <cell r="AU377">
            <v>41611</v>
          </cell>
          <cell r="AV377">
            <v>41965</v>
          </cell>
          <cell r="AW377" t="e">
            <v>#REF!</v>
          </cell>
          <cell r="AX377"/>
          <cell r="AY377"/>
          <cell r="AZ377">
            <v>0</v>
          </cell>
          <cell r="BA377" t="str">
            <v>-</v>
          </cell>
          <cell r="BB377" t="str">
            <v>0,880 Km</v>
          </cell>
          <cell r="BC377"/>
          <cell r="BD377">
            <v>41912</v>
          </cell>
          <cell r="BE377" t="str">
            <v xml:space="preserve"> </v>
          </cell>
          <cell r="BF377">
            <v>42209</v>
          </cell>
          <cell r="BG377">
            <v>3000</v>
          </cell>
        </row>
        <row r="378">
          <cell r="C378" t="str">
            <v>20120069V0014-1</v>
          </cell>
          <cell r="D378" t="str">
            <v>Proyectos 2011 - 2020</v>
          </cell>
          <cell r="E378" t="str">
            <v>No Aplica</v>
          </cell>
          <cell r="F378" t="str">
            <v>CERRADO</v>
          </cell>
          <cell r="G378" t="str">
            <v>C14</v>
          </cell>
          <cell r="H378" t="str">
            <v>Atlantico</v>
          </cell>
          <cell r="I378">
            <v>8078</v>
          </cell>
          <cell r="J378">
            <v>6</v>
          </cell>
          <cell r="K378" t="str">
            <v>Baranoa</v>
          </cell>
          <cell r="L378" t="str">
            <v>Baranoa-Atlantico</v>
          </cell>
          <cell r="M378">
            <v>69</v>
          </cell>
          <cell r="N378" t="str">
            <v>Fonade 3</v>
          </cell>
          <cell r="O378"/>
          <cell r="P378"/>
          <cell r="Q378" t="str">
            <v>Construccion De Pavimento En Concreto Rigido En La Cra 15 Entre Calles 22 Y 30 Y Calle 25 Entre Cras 15 Y 18A En El Municipio De Baranoa - Atlantico</v>
          </cell>
          <cell r="R378" t="str">
            <v>Vías Urbanas</v>
          </cell>
          <cell r="S378"/>
          <cell r="T378"/>
          <cell r="U378"/>
          <cell r="V378" t="str">
            <v>Municipio</v>
          </cell>
          <cell r="W378"/>
          <cell r="X378" t="str">
            <v/>
          </cell>
          <cell r="Y378"/>
          <cell r="Z378">
            <v>2870002988</v>
          </cell>
          <cell r="AA378"/>
          <cell r="AB378">
            <v>2870002988</v>
          </cell>
          <cell r="AC378"/>
          <cell r="AD378">
            <v>2870002988</v>
          </cell>
          <cell r="AE378">
            <v>0</v>
          </cell>
          <cell r="AF378"/>
          <cell r="AG378">
            <v>0</v>
          </cell>
          <cell r="AH378">
            <v>2870002988</v>
          </cell>
          <cell r="AI378">
            <v>0</v>
          </cell>
          <cell r="AJ378">
            <v>2870002988</v>
          </cell>
          <cell r="AK378">
            <v>0</v>
          </cell>
          <cell r="AL378"/>
          <cell r="AM378">
            <v>1</v>
          </cell>
          <cell r="AN378">
            <v>1</v>
          </cell>
          <cell r="AO378">
            <v>0</v>
          </cell>
          <cell r="AP378" t="str">
            <v>En Liquidación</v>
          </cell>
          <cell r="AQ378" t="e">
            <v>#REF!</v>
          </cell>
          <cell r="AR378" t="e">
            <v>#N/A</v>
          </cell>
          <cell r="AS378" t="str">
            <v xml:space="preserve">CONTRATOS LIQUIDADOS PENDIENTE CIERRE DE COSTOS FIJOS Y VARIABLES INTERVENTORIA.
 1. INFORMACION Y ESTADO CONTRATO DE OBRA:  Liquidado.  contrato ejecutado, terminado  y entregado,    Suscrita  por parte del municipio el 13/01/2015                                                                                                                       
 2. INFORMACION Y ESTADO  CONTRATO INTERADMINISTRATIVO:  Cerrada. Se suscribio constancia de archivo del contrato de fecha 09/04/2019. 
3.  INFORMACION Y ESTADO INTERVENTORIA: En cierre de costos fijos y variables.                                                                                                                                                                                                             </v>
          </cell>
          <cell r="AT378" t="str">
            <v>No Aplica</v>
          </cell>
          <cell r="AU378">
            <v>41681</v>
          </cell>
          <cell r="AV378">
            <v>41889</v>
          </cell>
          <cell r="AW378" t="e">
            <v>#REF!</v>
          </cell>
          <cell r="AX378"/>
          <cell r="AY378"/>
          <cell r="AZ378">
            <v>0</v>
          </cell>
          <cell r="BA378" t="str">
            <v>-</v>
          </cell>
          <cell r="BB378" t="str">
            <v/>
          </cell>
          <cell r="BC378"/>
          <cell r="BD378">
            <v>41716</v>
          </cell>
          <cell r="BE378">
            <v>41850</v>
          </cell>
          <cell r="BF378">
            <v>41944</v>
          </cell>
          <cell r="BG378" t="str">
            <v/>
          </cell>
        </row>
        <row r="379">
          <cell r="C379" t="str">
            <v>20120069V0015-1</v>
          </cell>
          <cell r="D379" t="str">
            <v>Proyectos 2011 - 2020</v>
          </cell>
          <cell r="E379" t="str">
            <v>ANTES 2018</v>
          </cell>
          <cell r="F379" t="str">
            <v>VIGENTE</v>
          </cell>
          <cell r="G379" t="e">
            <v>#N/A</v>
          </cell>
          <cell r="H379" t="str">
            <v>Atlantico</v>
          </cell>
          <cell r="I379">
            <v>8078</v>
          </cell>
          <cell r="J379">
            <v>6</v>
          </cell>
          <cell r="K379" t="str">
            <v>Baranoa</v>
          </cell>
          <cell r="L379" t="str">
            <v>Baranoa-Atlantico</v>
          </cell>
          <cell r="M379">
            <v>69</v>
          </cell>
          <cell r="N379" t="str">
            <v>Fonade 3</v>
          </cell>
          <cell r="O379"/>
          <cell r="P379"/>
          <cell r="Q379" t="str">
            <v>Construccion De Pavimento En Concreto Rigido En La Carrera 22 Entre Calles 15 Y 17 Incluyendo Puente Vehicular Tipo Loza Maciza, Calle 16 Entre Carreras 21 Y 22, Carrera 21A Entre Calles 15 Y 16 Y Carrera 21 Entre Calles 12 Y 13D En El Municipio De Baranoa - Atlantico</v>
          </cell>
          <cell r="R379" t="str">
            <v>Vías Urbanas</v>
          </cell>
          <cell r="S379"/>
          <cell r="T379"/>
          <cell r="U379"/>
          <cell r="V379" t="str">
            <v>Municipio</v>
          </cell>
          <cell r="W379" t="str">
            <v>Urbano</v>
          </cell>
          <cell r="X379" t="str">
            <v/>
          </cell>
          <cell r="Y379"/>
          <cell r="Z379">
            <v>3218838370.0900002</v>
          </cell>
          <cell r="AA379"/>
          <cell r="AB379">
            <v>3218838370.0900002</v>
          </cell>
          <cell r="AC379"/>
          <cell r="AD379">
            <v>3218838370.0900002</v>
          </cell>
          <cell r="AE379">
            <v>0</v>
          </cell>
          <cell r="AF379"/>
          <cell r="AG379">
            <v>0</v>
          </cell>
          <cell r="AH379">
            <v>3218838370.0900002</v>
          </cell>
          <cell r="AI379">
            <v>0</v>
          </cell>
          <cell r="AJ379">
            <v>3218838370.0900002</v>
          </cell>
          <cell r="AK379">
            <v>0</v>
          </cell>
          <cell r="AL379"/>
          <cell r="AM379">
            <v>0.98450000000000004</v>
          </cell>
          <cell r="AN379">
            <v>0.64380000000000004</v>
          </cell>
          <cell r="AO379">
            <v>-0.3407</v>
          </cell>
          <cell r="AP379" t="str">
            <v>Suspendido</v>
          </cell>
          <cell r="AQ379" t="e">
            <v>#REF!</v>
          </cell>
          <cell r="AR379" t="e">
            <v>#N/A</v>
          </cell>
          <cell r="AS379" t="str">
            <v xml:space="preserve">Proyecto en ejecución, reinició el 23 de febrero
Enterritorio programó reunión presencial en Baranoa el 17 de junio con el fin de realizar seguimiento  a los compromisos por parte de la administración municipal y el contratista de obra en lo referente a los recursos de financiación,  la presentación del balance de obra, el plan de acción para recuperar la desviación en la ejecución y la información para solicitar recursos al comité de seguimiento del convenio 069 de 2012.
Se presentan retrasos por las lluvias e inundaciones; la piloteadora se encuentra en campo; se realizan las siguientes actividades:
Figurado del acero para pilotes.
Excavaciones para rampa de acceso al arroyo.
Trazado de aletas y replanteo de puntos
</v>
          </cell>
          <cell r="AT379" t="str">
            <v>No Aplica</v>
          </cell>
          <cell r="AU379">
            <v>42066</v>
          </cell>
          <cell r="AV379"/>
          <cell r="AW379" t="e">
            <v>#REF!</v>
          </cell>
          <cell r="AX379"/>
          <cell r="AY379"/>
          <cell r="AZ379">
            <v>0</v>
          </cell>
          <cell r="BA379" t="str">
            <v>-</v>
          </cell>
          <cell r="BB379" t="str">
            <v>Puente vehicular de 18 m de longitud, 1206 m3 de pavimento</v>
          </cell>
          <cell r="BC379"/>
          <cell r="BD379">
            <v>42109</v>
          </cell>
          <cell r="BE379" t="str">
            <v xml:space="preserve"> </v>
          </cell>
          <cell r="BF379" t="str">
            <v xml:space="preserve"> </v>
          </cell>
          <cell r="BG379">
            <v>10652</v>
          </cell>
        </row>
        <row r="380">
          <cell r="C380" t="str">
            <v>20130195V0213-1</v>
          </cell>
          <cell r="D380" t="str">
            <v>Proyectos 2011 - 2020</v>
          </cell>
          <cell r="E380" t="str">
            <v>No Aplica</v>
          </cell>
          <cell r="F380" t="str">
            <v>CERRADO</v>
          </cell>
          <cell r="G380"/>
          <cell r="H380" t="str">
            <v>Atlantico</v>
          </cell>
          <cell r="I380">
            <v>8078</v>
          </cell>
          <cell r="J380">
            <v>6</v>
          </cell>
          <cell r="K380" t="str">
            <v>Baranoa</v>
          </cell>
          <cell r="L380" t="str">
            <v>Baranoa-Atlantico</v>
          </cell>
          <cell r="M380">
            <v>195</v>
          </cell>
          <cell r="N380" t="str">
            <v>DPS 2013</v>
          </cell>
          <cell r="O380"/>
          <cell r="P380"/>
          <cell r="Q380" t="str">
            <v>Construcción En Pavimento Rígido De Las Vía Urbanas Ubicadas En La Calle 18 Entre Carreras 17 Y 17A Y Calle 22 Entre Carreras 11 Y 15, Municipio De Baranoa - Atlántico</v>
          </cell>
          <cell r="R380" t="str">
            <v>Vías Urbanas</v>
          </cell>
          <cell r="S380"/>
          <cell r="T380"/>
          <cell r="U380"/>
          <cell r="V380" t="str">
            <v>Municipio</v>
          </cell>
          <cell r="W380"/>
          <cell r="X380" t="str">
            <v>Altos de la Sabana, Santa Elena, Las Américas, La Candelaria</v>
          </cell>
          <cell r="Y380"/>
          <cell r="Z380">
            <v>1349255676</v>
          </cell>
          <cell r="AA380"/>
          <cell r="AB380">
            <v>1349255676</v>
          </cell>
          <cell r="AC380"/>
          <cell r="AD380">
            <v>1349255676</v>
          </cell>
          <cell r="AE380">
            <v>134925568</v>
          </cell>
          <cell r="AF380"/>
          <cell r="AG380">
            <v>134925568</v>
          </cell>
          <cell r="AH380">
            <v>1484181244</v>
          </cell>
          <cell r="AI380">
            <v>0</v>
          </cell>
          <cell r="AJ380">
            <v>1484181244</v>
          </cell>
          <cell r="AK380">
            <v>1</v>
          </cell>
          <cell r="AL380"/>
          <cell r="AM380">
            <v>1</v>
          </cell>
          <cell r="AN380">
            <v>1</v>
          </cell>
          <cell r="AO380">
            <v>0</v>
          </cell>
          <cell r="AP380" t="str">
            <v>Liquidado</v>
          </cell>
          <cell r="AQ380" t="e">
            <v>#REF!</v>
          </cell>
          <cell r="AR380" t="e">
            <v>#N/A</v>
          </cell>
          <cell r="AS380" t="str">
            <v>Obra entregada en Diciembre de 2015.
Liquidado.</v>
          </cell>
          <cell r="AT380" t="str">
            <v>No Aplica</v>
          </cell>
          <cell r="AU380">
            <v>42191</v>
          </cell>
          <cell r="AV380">
            <v>42730</v>
          </cell>
          <cell r="AW380" t="e">
            <v>#REF!</v>
          </cell>
          <cell r="AX380"/>
          <cell r="AY380"/>
          <cell r="AZ380">
            <v>0</v>
          </cell>
          <cell r="BA380" t="str">
            <v>-</v>
          </cell>
          <cell r="BB380" t="str">
            <v>0,42 Km</v>
          </cell>
          <cell r="BC380"/>
          <cell r="BD380">
            <v>42230</v>
          </cell>
          <cell r="BE380">
            <v>42365</v>
          </cell>
          <cell r="BF380">
            <v>42365</v>
          </cell>
          <cell r="BG380">
            <v>3600</v>
          </cell>
        </row>
        <row r="381">
          <cell r="C381" t="str">
            <v>20130195V0316-1</v>
          </cell>
          <cell r="D381" t="str">
            <v>Proyectos 2011 - 2020</v>
          </cell>
          <cell r="E381" t="str">
            <v>No Aplica</v>
          </cell>
          <cell r="F381" t="str">
            <v>CERRADO</v>
          </cell>
          <cell r="G381"/>
          <cell r="H381" t="str">
            <v>Atlantico</v>
          </cell>
          <cell r="I381">
            <v>8078</v>
          </cell>
          <cell r="J381">
            <v>6</v>
          </cell>
          <cell r="K381" t="str">
            <v>Baranoa</v>
          </cell>
          <cell r="L381" t="str">
            <v>Baranoa-Atlantico</v>
          </cell>
          <cell r="M381">
            <v>195</v>
          </cell>
          <cell r="N381" t="str">
            <v>DPS 2013</v>
          </cell>
          <cell r="O381"/>
          <cell r="P381"/>
          <cell r="Q381" t="str">
            <v>Construcción De Pavimento En Concreto Hidráulico De Vías Urbanas En Los Barrios Loma Fresca Norte, Loma Fresca Sur Y Pradito, En El Municipio De Baranoa - Atlántico</v>
          </cell>
          <cell r="R381" t="str">
            <v>Vías Urbanas</v>
          </cell>
          <cell r="S381"/>
          <cell r="T381"/>
          <cell r="U381"/>
          <cell r="V381" t="str">
            <v>Municipio</v>
          </cell>
          <cell r="W381"/>
          <cell r="X381" t="str">
            <v>Loma Fresca, Loma Fresca sur, Pradito</v>
          </cell>
          <cell r="Y381"/>
          <cell r="Z381">
            <v>2612212751</v>
          </cell>
          <cell r="AA381"/>
          <cell r="AB381">
            <v>2612212751</v>
          </cell>
          <cell r="AC381"/>
          <cell r="AD381">
            <v>2612212751</v>
          </cell>
          <cell r="AE381">
            <v>255659073</v>
          </cell>
          <cell r="AF381"/>
          <cell r="AG381">
            <v>255659073</v>
          </cell>
          <cell r="AH381">
            <v>2867871824</v>
          </cell>
          <cell r="AI381">
            <v>0</v>
          </cell>
          <cell r="AJ381">
            <v>2867871824</v>
          </cell>
          <cell r="AK381">
            <v>1</v>
          </cell>
          <cell r="AL381"/>
          <cell r="AM381">
            <v>1</v>
          </cell>
          <cell r="AN381">
            <v>1</v>
          </cell>
          <cell r="AO381">
            <v>0</v>
          </cell>
          <cell r="AP381" t="str">
            <v>Liquidado</v>
          </cell>
          <cell r="AQ381" t="e">
            <v>#REF!</v>
          </cell>
          <cell r="AR381" t="e">
            <v>#N/A</v>
          </cell>
          <cell r="AS381" t="str">
            <v>Obra entregada en diciembre de 2016.
Liquidado.</v>
          </cell>
          <cell r="AT381" t="str">
            <v>No Aplica</v>
          </cell>
          <cell r="AU381">
            <v>42230</v>
          </cell>
          <cell r="AV381">
            <v>42716</v>
          </cell>
          <cell r="AW381" t="e">
            <v>#REF!</v>
          </cell>
          <cell r="AX381"/>
          <cell r="AY381"/>
          <cell r="AZ381">
            <v>0</v>
          </cell>
          <cell r="BA381" t="str">
            <v>-</v>
          </cell>
          <cell r="BB381" t="str">
            <v>1,21 Km</v>
          </cell>
          <cell r="BC381"/>
          <cell r="BD381">
            <v>42424</v>
          </cell>
          <cell r="BE381">
            <v>42424</v>
          </cell>
          <cell r="BF381">
            <v>42709</v>
          </cell>
          <cell r="BG381">
            <v>1200</v>
          </cell>
        </row>
        <row r="382">
          <cell r="C382" t="str">
            <v>20140120V0021-1</v>
          </cell>
          <cell r="D382" t="str">
            <v>Proyectos 2011 - 2020</v>
          </cell>
          <cell r="E382" t="str">
            <v>POR FUERA DE LOS 1010</v>
          </cell>
          <cell r="F382" t="str">
            <v>VIGENTE</v>
          </cell>
          <cell r="G382"/>
          <cell r="H382" t="str">
            <v>Atlantico</v>
          </cell>
          <cell r="I382">
            <v>8078</v>
          </cell>
          <cell r="J382">
            <v>6</v>
          </cell>
          <cell r="K382" t="str">
            <v>Baranoa</v>
          </cell>
          <cell r="L382" t="str">
            <v>Baranoa-Atlantico</v>
          </cell>
          <cell r="M382">
            <v>120</v>
          </cell>
          <cell r="N382" t="str">
            <v>DPS 2014</v>
          </cell>
          <cell r="O382"/>
          <cell r="P382"/>
          <cell r="Q382" t="str">
            <v xml:space="preserve">Construcción De Vías Urbanas En Pavimento Rígido Ubicadas En Los Barrios Santa Elena, España Y Guayabal En El Municipio De Baranoa - Atlántico </v>
          </cell>
          <cell r="R382" t="str">
            <v>Vías Urbanas</v>
          </cell>
          <cell r="S382"/>
          <cell r="T382"/>
          <cell r="U382"/>
          <cell r="V382" t="str">
            <v>Municipio</v>
          </cell>
          <cell r="W382"/>
          <cell r="X382" t="str">
            <v>BARRIOS: SANTA ELENA, ESPAÑA, GUAYABAL</v>
          </cell>
          <cell r="Y382"/>
          <cell r="Z382">
            <v>1869158879</v>
          </cell>
          <cell r="AA382"/>
          <cell r="AB382">
            <v>1869158879</v>
          </cell>
          <cell r="AC382"/>
          <cell r="AD382">
            <v>1869158879</v>
          </cell>
          <cell r="AE382">
            <v>186915888</v>
          </cell>
          <cell r="AF382"/>
          <cell r="AG382">
            <v>186915888</v>
          </cell>
          <cell r="AH382">
            <v>2056074767</v>
          </cell>
          <cell r="AI382">
            <v>0</v>
          </cell>
          <cell r="AJ382">
            <v>2056074767</v>
          </cell>
          <cell r="AK382">
            <v>1</v>
          </cell>
          <cell r="AL382"/>
          <cell r="AM382">
            <v>1</v>
          </cell>
          <cell r="AN382">
            <v>1</v>
          </cell>
          <cell r="AO382">
            <v>0</v>
          </cell>
          <cell r="AP382" t="str">
            <v>Entregado A Municipio</v>
          </cell>
          <cell r="AQ382" t="e">
            <v>#REF!</v>
          </cell>
          <cell r="AR382" t="e">
            <v>#N/A</v>
          </cell>
          <cell r="AS382" t="str">
            <v xml:space="preserve">ESTADO: Entregado
AVANCE: 100%
ALCANCE DEL PROYECTO: Pavimentación de vías 0,608 km
TRAZABILIDAD: Acta de terminación del 21-03-2017, Acta de entrega y recibo final del 05-04-2017 y Acta de entrega de obra y compromiso de sostenibilidad del 11-08-2017. La AV3 se realizó el 11-08-2017. 
Se remite toda la documentación a Gestión documental de dicho contrato para que esté a disposición del grupo de liquidaciones.
</v>
          </cell>
          <cell r="AT382" t="str">
            <v>No Aplica</v>
          </cell>
          <cell r="AU382">
            <v>42425</v>
          </cell>
          <cell r="AV382">
            <v>42815</v>
          </cell>
          <cell r="AW382" t="e">
            <v>#REF!</v>
          </cell>
          <cell r="AX382"/>
          <cell r="AY382"/>
          <cell r="AZ382">
            <v>0</v>
          </cell>
          <cell r="BA382" t="str">
            <v>-</v>
          </cell>
          <cell r="BB382" t="str">
            <v>1,40Km</v>
          </cell>
          <cell r="BC382"/>
          <cell r="BD382">
            <v>42441</v>
          </cell>
          <cell r="BE382">
            <v>42801</v>
          </cell>
          <cell r="BF382">
            <v>42958</v>
          </cell>
          <cell r="BG382">
            <v>2500</v>
          </cell>
        </row>
        <row r="383">
          <cell r="C383" t="str">
            <v>20140120V0021-2</v>
          </cell>
          <cell r="D383" t="str">
            <v>Proyectos 2011 - 2020</v>
          </cell>
          <cell r="E383" t="str">
            <v>POR FUERA DE LOS 1010</v>
          </cell>
          <cell r="F383" t="str">
            <v>VIGENTE</v>
          </cell>
          <cell r="G383"/>
          <cell r="H383" t="str">
            <v>Atlantico</v>
          </cell>
          <cell r="I383">
            <v>8078</v>
          </cell>
          <cell r="J383">
            <v>6</v>
          </cell>
          <cell r="K383" t="str">
            <v>Baranoa</v>
          </cell>
          <cell r="L383" t="str">
            <v>Baranoa-Atlantico</v>
          </cell>
          <cell r="M383">
            <v>120</v>
          </cell>
          <cell r="N383" t="str">
            <v>DPS 2014</v>
          </cell>
          <cell r="O383"/>
          <cell r="P383"/>
          <cell r="Q383" t="str">
            <v>Construcción En Pavimento Rígido De Las Vias En El Barrio Veinte De Julio En El Municipio De Baranoa - Atlántico</v>
          </cell>
          <cell r="R383" t="str">
            <v>Vías Urbanas</v>
          </cell>
          <cell r="S383"/>
          <cell r="T383"/>
          <cell r="U383"/>
          <cell r="V383" t="str">
            <v>Municipio</v>
          </cell>
          <cell r="W383"/>
          <cell r="X383" t="str">
            <v xml:space="preserve">BARRIO 20 DE JULIO </v>
          </cell>
          <cell r="Y383"/>
          <cell r="Z383">
            <v>2038519713</v>
          </cell>
          <cell r="AA383"/>
          <cell r="AB383">
            <v>2038519713</v>
          </cell>
          <cell r="AC383"/>
          <cell r="AD383">
            <v>2038519713</v>
          </cell>
          <cell r="AE383">
            <v>208411215</v>
          </cell>
          <cell r="AF383"/>
          <cell r="AG383">
            <v>208411215</v>
          </cell>
          <cell r="AH383">
            <v>2246930928</v>
          </cell>
          <cell r="AI383">
            <v>0</v>
          </cell>
          <cell r="AJ383">
            <v>2246930928</v>
          </cell>
          <cell r="AK383">
            <v>1</v>
          </cell>
          <cell r="AL383"/>
          <cell r="AM383">
            <v>1</v>
          </cell>
          <cell r="AN383">
            <v>1</v>
          </cell>
          <cell r="AO383">
            <v>0</v>
          </cell>
          <cell r="AP383" t="str">
            <v>Entregado A Municipio</v>
          </cell>
          <cell r="AQ383" t="e">
            <v>#REF!</v>
          </cell>
          <cell r="AR383" t="e">
            <v>#N/A</v>
          </cell>
          <cell r="AS383" t="str">
            <v>ALCANCE DEL PROYECTO: Pavimentación de vías 0,847 km
TRAZABILIDAD: El contratista ya realizó las reparaciones solicitadas por la interventoría. 
La AV3 se realizó el 13-12-2017. Liquidación del contrato de obra.
Se remite toda la documentación a Gestión documental de dicho contrato para que esté a disposición del grupo de liquidaciones.</v>
          </cell>
          <cell r="AT383" t="str">
            <v>No Aplica</v>
          </cell>
          <cell r="AU383">
            <v>42516</v>
          </cell>
          <cell r="AV383">
            <v>42881</v>
          </cell>
          <cell r="AW383" t="e">
            <v>#REF!</v>
          </cell>
          <cell r="AX383"/>
          <cell r="AY383"/>
          <cell r="AZ383">
            <v>0</v>
          </cell>
          <cell r="BA383" t="str">
            <v>-</v>
          </cell>
          <cell r="BB383" t="str">
            <v xml:space="preserve">1,68 Km
</v>
          </cell>
          <cell r="BC383"/>
          <cell r="BD383">
            <v>42580</v>
          </cell>
          <cell r="BE383">
            <v>42801</v>
          </cell>
          <cell r="BF383">
            <v>43082</v>
          </cell>
          <cell r="BG383">
            <v>2500</v>
          </cell>
        </row>
        <row r="384">
          <cell r="C384" t="str">
            <v>20140120V0021-3</v>
          </cell>
          <cell r="D384" t="str">
            <v>Proyectos 2011 - 2020</v>
          </cell>
          <cell r="E384" t="str">
            <v>ANTES 2018</v>
          </cell>
          <cell r="F384" t="str">
            <v>VIGENTE</v>
          </cell>
          <cell r="G384"/>
          <cell r="H384" t="str">
            <v>Atlantico</v>
          </cell>
          <cell r="I384">
            <v>8078</v>
          </cell>
          <cell r="J384">
            <v>6</v>
          </cell>
          <cell r="K384" t="str">
            <v>Baranoa</v>
          </cell>
          <cell r="L384" t="str">
            <v>Baranoa-Atlantico</v>
          </cell>
          <cell r="M384">
            <v>120</v>
          </cell>
          <cell r="N384" t="str">
            <v>DPS 2014</v>
          </cell>
          <cell r="O384"/>
          <cell r="P384"/>
          <cell r="Q384" t="str">
            <v xml:space="preserve">Construcción De Pavimento En Concreto Rigido En La Calle 15 Entre Carrera 21 Y Transversal 25 Y Puente Vehicular Sobre El Arroyo Grande Con La Intersección Del Arroyo Guariguacia En El Municipio De Baranoa - Atlántico </v>
          </cell>
          <cell r="R384" t="str">
            <v>Vías Urbanas</v>
          </cell>
          <cell r="S384"/>
          <cell r="T384"/>
          <cell r="U384"/>
          <cell r="V384" t="str">
            <v>Municipio</v>
          </cell>
          <cell r="W384"/>
          <cell r="X384" t="str">
            <v>BARRIOS: 20 DE JULIO, CALDAS  Y ZONAS ALEDAÑAS</v>
          </cell>
          <cell r="Y384"/>
          <cell r="Z384">
            <v>2671911080</v>
          </cell>
          <cell r="AA384"/>
          <cell r="AB384">
            <v>2671911080</v>
          </cell>
          <cell r="AC384"/>
          <cell r="AD384">
            <v>2671911080</v>
          </cell>
          <cell r="AE384">
            <v>267191108</v>
          </cell>
          <cell r="AF384"/>
          <cell r="AG384">
            <v>267191108</v>
          </cell>
          <cell r="AH384">
            <v>2939102188</v>
          </cell>
          <cell r="AI384">
            <v>0</v>
          </cell>
          <cell r="AJ384">
            <v>2939102188</v>
          </cell>
          <cell r="AK384">
            <v>1</v>
          </cell>
          <cell r="AL384"/>
          <cell r="AM384">
            <v>1</v>
          </cell>
          <cell r="AN384">
            <v>1</v>
          </cell>
          <cell r="AO384">
            <v>0</v>
          </cell>
          <cell r="AP384" t="str">
            <v>Entregado A Municipio</v>
          </cell>
          <cell r="AQ384" t="e">
            <v>#REF!</v>
          </cell>
          <cell r="AR384" t="e">
            <v>#N/A</v>
          </cell>
          <cell r="AS384" t="str">
            <v>ESTADO: TERMINADA AL 100%. Se está a la espera del informe final de interventoría.</v>
          </cell>
          <cell r="AT384" t="str">
            <v>No Aplica</v>
          </cell>
          <cell r="AU384">
            <v>42986</v>
          </cell>
          <cell r="AV384">
            <v>43561</v>
          </cell>
          <cell r="AW384" t="e">
            <v>#REF!</v>
          </cell>
          <cell r="AX384"/>
          <cell r="AY384"/>
          <cell r="AZ384">
            <v>0</v>
          </cell>
          <cell r="BA384" t="str">
            <v>-</v>
          </cell>
          <cell r="BB384" t="str">
            <v>1,18 Km</v>
          </cell>
          <cell r="BC384"/>
          <cell r="BD384">
            <v>43063</v>
          </cell>
          <cell r="BE384">
            <v>43607</v>
          </cell>
          <cell r="BF384">
            <v>43777</v>
          </cell>
          <cell r="BG384">
            <v>2500</v>
          </cell>
        </row>
        <row r="385">
          <cell r="C385" t="str">
            <v>20150283M3055-1</v>
          </cell>
          <cell r="D385" t="str">
            <v>Proyectos 2011 - 2020</v>
          </cell>
          <cell r="E385" t="str">
            <v>ANTES 2018</v>
          </cell>
          <cell r="F385" t="str">
            <v>VIGENTE</v>
          </cell>
          <cell r="G385"/>
          <cell r="H385" t="str">
            <v>Atlantico</v>
          </cell>
          <cell r="I385">
            <v>8078</v>
          </cell>
          <cell r="J385">
            <v>6</v>
          </cell>
          <cell r="K385" t="str">
            <v>Baranoa</v>
          </cell>
          <cell r="L385" t="str">
            <v>Baranoa-Atlantico</v>
          </cell>
          <cell r="M385">
            <v>283</v>
          </cell>
          <cell r="N385" t="str">
            <v>DPS 2015</v>
          </cell>
          <cell r="O385"/>
          <cell r="P385"/>
          <cell r="Q385" t="str">
            <v>Mejoramiento De Condiciones De Habitabilidad En Baranoa - Atlántico</v>
          </cell>
          <cell r="R385" t="str">
            <v>Mejoramiento Condiciones de Habitabilidad</v>
          </cell>
          <cell r="S385"/>
          <cell r="T385"/>
          <cell r="U385"/>
          <cell r="V385" t="str">
            <v>Municipio</v>
          </cell>
          <cell r="W385" t="str">
            <v xml:space="preserve">Urbano y Rural </v>
          </cell>
          <cell r="X385" t="str">
            <v/>
          </cell>
          <cell r="Y385"/>
          <cell r="Z385">
            <v>1339285715</v>
          </cell>
          <cell r="AA385"/>
          <cell r="AB385">
            <v>1339285715</v>
          </cell>
          <cell r="AC385"/>
          <cell r="AD385">
            <v>1339285715</v>
          </cell>
          <cell r="AE385">
            <v>241071428.69999999</v>
          </cell>
          <cell r="AF385"/>
          <cell r="AG385">
            <v>241071428.69999999</v>
          </cell>
          <cell r="AH385">
            <v>1580357143.7</v>
          </cell>
          <cell r="AI385">
            <v>0</v>
          </cell>
          <cell r="AJ385">
            <v>1580357143.7</v>
          </cell>
          <cell r="AK385">
            <v>0.85270000000000001</v>
          </cell>
          <cell r="AL385"/>
          <cell r="AM385">
            <v>1</v>
          </cell>
          <cell r="AN385">
            <v>1</v>
          </cell>
          <cell r="AO385">
            <v>0</v>
          </cell>
          <cell r="AP385" t="str">
            <v>Entregado A Municipio</v>
          </cell>
          <cell r="AQ385" t="e">
            <v>#REF!</v>
          </cell>
          <cell r="AR385" t="str">
            <v>TERMINADO</v>
          </cell>
          <cell r="AS385" t="str">
            <v xml:space="preserve">Se entrego por parte de fonade el 30 de julio de 2021 el acta de  terminacion y de cierre del proyecto debidamente firmada el 16 de junio de 2021, se inicia proceso de liquidacion del convenio.                         Se deja constancia que de las 130 viviendas del alcance solo </v>
          </cell>
          <cell r="AT385"/>
          <cell r="AU385">
            <v>43047</v>
          </cell>
          <cell r="AV385">
            <v>44363</v>
          </cell>
          <cell r="AW385" t="e">
            <v>#REF!</v>
          </cell>
          <cell r="AX385"/>
          <cell r="AY385"/>
          <cell r="AZ385">
            <v>0</v>
          </cell>
          <cell r="BA385" t="str">
            <v>-</v>
          </cell>
          <cell r="BB385" t="str">
            <v>97  Viviendas</v>
          </cell>
          <cell r="BC385"/>
          <cell r="BD385">
            <v>43076</v>
          </cell>
          <cell r="BE385">
            <v>43440</v>
          </cell>
          <cell r="BF385" t="str">
            <v/>
          </cell>
          <cell r="BG385">
            <v>468</v>
          </cell>
        </row>
        <row r="386">
          <cell r="C386" t="str">
            <v>20150283V2093-1</v>
          </cell>
          <cell r="D386" t="str">
            <v>Proyectos 2011 - 2020</v>
          </cell>
          <cell r="E386" t="str">
            <v>No Aplica</v>
          </cell>
          <cell r="F386" t="str">
            <v>CERRADO</v>
          </cell>
          <cell r="G386"/>
          <cell r="H386" t="str">
            <v>Atlantico</v>
          </cell>
          <cell r="I386">
            <v>8078</v>
          </cell>
          <cell r="J386">
            <v>6</v>
          </cell>
          <cell r="K386" t="str">
            <v>Baranoa</v>
          </cell>
          <cell r="L386" t="str">
            <v>Baranoa-Atlantico</v>
          </cell>
          <cell r="M386">
            <v>283</v>
          </cell>
          <cell r="N386" t="str">
            <v>DPS 2015</v>
          </cell>
          <cell r="O386"/>
          <cell r="P386"/>
          <cell r="Q386" t="str">
            <v>Construcción En Pavimento Rígido De Las Vías Urbanas Ubicadas En Los Barrios Las Margaritas Y Riomar Del Municipio De Baranoa - Atlántico</v>
          </cell>
          <cell r="R386" t="str">
            <v>Vías Urbanas</v>
          </cell>
          <cell r="S386"/>
          <cell r="T386"/>
          <cell r="U386"/>
          <cell r="V386" t="str">
            <v>Municipio</v>
          </cell>
          <cell r="W386"/>
          <cell r="X386" t="str">
            <v xml:space="preserve"> Barrios Las Margaritas Y Riomar </v>
          </cell>
          <cell r="Y386"/>
          <cell r="Z386">
            <v>1111111112</v>
          </cell>
          <cell r="AA386"/>
          <cell r="AB386">
            <v>1111111112</v>
          </cell>
          <cell r="AC386"/>
          <cell r="AD386">
            <v>1111111112</v>
          </cell>
          <cell r="AE386">
            <v>111111111</v>
          </cell>
          <cell r="AF386"/>
          <cell r="AG386">
            <v>111111111</v>
          </cell>
          <cell r="AH386">
            <v>1222222223</v>
          </cell>
          <cell r="AI386">
            <v>0</v>
          </cell>
          <cell r="AJ386">
            <v>1222222223</v>
          </cell>
          <cell r="AK386">
            <v>1</v>
          </cell>
          <cell r="AL386"/>
          <cell r="AM386">
            <v>1</v>
          </cell>
          <cell r="AN386">
            <v>1</v>
          </cell>
          <cell r="AO386">
            <v>0</v>
          </cell>
          <cell r="AP386" t="str">
            <v>En Liquidación</v>
          </cell>
          <cell r="AQ386" t="e">
            <v>#REF!</v>
          </cell>
          <cell r="AR386" t="e">
            <v>#N/A</v>
          </cell>
          <cell r="AS386" t="str">
            <v>OBSERVACIONES SUPERVISOR: La interventoría remitió a prosperidad social un informe con trazabilidad, en el que se recomendaba liquidar el convenio.</v>
          </cell>
          <cell r="AT386" t="str">
            <v>No Aplica</v>
          </cell>
          <cell r="AU386">
            <v>42654</v>
          </cell>
          <cell r="AV386">
            <v>42922</v>
          </cell>
          <cell r="AW386" t="e">
            <v>#REF!</v>
          </cell>
          <cell r="AX386"/>
          <cell r="AY386"/>
          <cell r="AZ386">
            <v>0</v>
          </cell>
          <cell r="BA386" t="str">
            <v>-</v>
          </cell>
          <cell r="BB386" t="str">
            <v>0,43 Km</v>
          </cell>
          <cell r="BC386"/>
          <cell r="BD386">
            <v>42698</v>
          </cell>
          <cell r="BE386">
            <v>42775</v>
          </cell>
          <cell r="BF386">
            <v>43160</v>
          </cell>
          <cell r="BG386">
            <v>11425</v>
          </cell>
        </row>
        <row r="387">
          <cell r="C387" t="str">
            <v>20150283V2097-1</v>
          </cell>
          <cell r="D387" t="str">
            <v>Proyectos 2011 - 2020</v>
          </cell>
          <cell r="E387" t="str">
            <v>ANTES 2018</v>
          </cell>
          <cell r="F387" t="str">
            <v>VIGENTE</v>
          </cell>
          <cell r="G387"/>
          <cell r="H387" t="str">
            <v>Atlantico</v>
          </cell>
          <cell r="I387">
            <v>8078</v>
          </cell>
          <cell r="J387">
            <v>6</v>
          </cell>
          <cell r="K387" t="str">
            <v>Baranoa</v>
          </cell>
          <cell r="L387" t="str">
            <v>Baranoa-Atlantico</v>
          </cell>
          <cell r="M387">
            <v>283</v>
          </cell>
          <cell r="N387" t="str">
            <v>DPS 2015</v>
          </cell>
          <cell r="O387"/>
          <cell r="P387"/>
          <cell r="Q387" t="str">
            <v>Construcción De Pavimento En Concreto Hidráulico De Vías Urbanas En Los Barrios Los Robles, Riomar, Villa Clara, Oasis, Siete De Octubre Y Torcoroma En El Municipio De Baranoa .- Atlántico</v>
          </cell>
          <cell r="R387" t="str">
            <v>Vías Urbanas</v>
          </cell>
          <cell r="S387"/>
          <cell r="T387"/>
          <cell r="U387"/>
          <cell r="V387" t="str">
            <v>Municipio</v>
          </cell>
          <cell r="W387"/>
          <cell r="X387" t="str">
            <v xml:space="preserve">Barrios Los Robles, Riomar, Villa Clara, Oasis, Siete De Octubre Y Torcoroma </v>
          </cell>
          <cell r="Y387"/>
          <cell r="Z387">
            <v>3233733092</v>
          </cell>
          <cell r="AA387"/>
          <cell r="AB387">
            <v>3233733092</v>
          </cell>
          <cell r="AC387"/>
          <cell r="AD387">
            <v>3233733092</v>
          </cell>
          <cell r="AE387">
            <v>323373309</v>
          </cell>
          <cell r="AF387"/>
          <cell r="AG387">
            <v>323373309</v>
          </cell>
          <cell r="AH387">
            <v>3557106401</v>
          </cell>
          <cell r="AI387">
            <v>0</v>
          </cell>
          <cell r="AJ387">
            <v>3557106401</v>
          </cell>
          <cell r="AK387">
            <v>1</v>
          </cell>
          <cell r="AL387"/>
          <cell r="AM387">
            <v>1</v>
          </cell>
          <cell r="AN387">
            <v>1</v>
          </cell>
          <cell r="AO387">
            <v>0</v>
          </cell>
          <cell r="AP387" t="str">
            <v>Entregado A Municipio</v>
          </cell>
          <cell r="AQ387" t="e">
            <v>#REF!</v>
          </cell>
          <cell r="AR387" t="e">
            <v>#N/A</v>
          </cell>
          <cell r="AS387" t="str">
            <v xml:space="preserve"> El 24 de marzo 2020, se realizó mesa de trabajo con la interventoría, en la que se explicaron las razones de la recomendación de liquidación del convenio. Así las cosas mediante correo electrónico del 02 de abril del 2020, a la supervisión de prosperidad, remitieron oficio al ente territorial informando lo manifestado por la interventoría en el informe. Teniendo en cuenta que el municipio no se ha pronunciado con relación a los oficios enviados, se citará reunión con el abogado del convenio para las acciones jurídicas.</v>
          </cell>
          <cell r="AT387" t="str">
            <v>No Aplica</v>
          </cell>
          <cell r="AU387">
            <v>42795</v>
          </cell>
          <cell r="AV387">
            <v>43100</v>
          </cell>
          <cell r="AW387" t="e">
            <v>#REF!</v>
          </cell>
          <cell r="AX387"/>
          <cell r="AY387"/>
          <cell r="AZ387">
            <v>0</v>
          </cell>
          <cell r="BA387" t="str">
            <v>-</v>
          </cell>
          <cell r="BB387" t="str">
            <v>1,28 Km</v>
          </cell>
          <cell r="BC387"/>
          <cell r="BD387">
            <v>42844</v>
          </cell>
          <cell r="BE387">
            <v>43330</v>
          </cell>
          <cell r="BF387">
            <v>43363</v>
          </cell>
          <cell r="BG387">
            <v>2673</v>
          </cell>
        </row>
        <row r="388">
          <cell r="C388" t="str">
            <v>20150283V2099-1</v>
          </cell>
          <cell r="D388" t="str">
            <v>Proyectos 2011 - 2020</v>
          </cell>
          <cell r="E388" t="str">
            <v>No Aplica</v>
          </cell>
          <cell r="F388" t="str">
            <v>CERRADO</v>
          </cell>
          <cell r="G388"/>
          <cell r="H388" t="str">
            <v>Atlantico</v>
          </cell>
          <cell r="I388">
            <v>8078</v>
          </cell>
          <cell r="J388">
            <v>6</v>
          </cell>
          <cell r="K388" t="str">
            <v>Baranoa</v>
          </cell>
          <cell r="L388" t="str">
            <v>Baranoa-Atlantico</v>
          </cell>
          <cell r="M388">
            <v>283</v>
          </cell>
          <cell r="N388" t="str">
            <v>DPS 2015</v>
          </cell>
          <cell r="O388"/>
          <cell r="P388"/>
          <cell r="Q388" t="str">
            <v>Construcción De Vías Urbanas En Pavimento Rigido Ubicadas En El Barrio Loma Fresca Municipio De Baranoa - Atlántico</v>
          </cell>
          <cell r="R388" t="str">
            <v>Vías Urbanas</v>
          </cell>
          <cell r="S388"/>
          <cell r="T388"/>
          <cell r="U388"/>
          <cell r="V388" t="str">
            <v>Municipio</v>
          </cell>
          <cell r="W388"/>
          <cell r="X388" t="str">
            <v>El Barrio Loma Fresca</v>
          </cell>
          <cell r="Y388"/>
          <cell r="Z388">
            <v>1061928761</v>
          </cell>
          <cell r="AA388"/>
          <cell r="AB388">
            <v>1061928761</v>
          </cell>
          <cell r="AC388"/>
          <cell r="AD388">
            <v>1061928761</v>
          </cell>
          <cell r="AE388">
            <v>106229664</v>
          </cell>
          <cell r="AF388"/>
          <cell r="AG388">
            <v>106229664</v>
          </cell>
          <cell r="AH388">
            <v>1168158425</v>
          </cell>
          <cell r="AI388">
            <v>0</v>
          </cell>
          <cell r="AJ388">
            <v>1168158425</v>
          </cell>
          <cell r="AK388">
            <v>1</v>
          </cell>
          <cell r="AL388"/>
          <cell r="AM388">
            <v>1</v>
          </cell>
          <cell r="AN388">
            <v>1</v>
          </cell>
          <cell r="AO388">
            <v>0</v>
          </cell>
          <cell r="AP388" t="str">
            <v>En Liquidación</v>
          </cell>
          <cell r="AQ388" t="e">
            <v>#REF!</v>
          </cell>
          <cell r="AR388" t="e">
            <v>#N/A</v>
          </cell>
          <cell r="AS388" t="str">
            <v>ESTADO: Entregado
AVANCE: 100%
ALCANCE DEL PROYECTO: Pavimentación de vías 0,423 km
TRAZABILIDAD: El contratista está realizando reparaciones solicitadas por la interventoría. 
ACTIVIDAD DESARROLLADA: Se desarrolló AV3  el 13/12/2017.     
ACTIVIDADES PENDIENTES: Firma acta de entrega de obra y compromiso de sostenibilidad. Liquidación del contrato de obra.</v>
          </cell>
          <cell r="AT388" t="str">
            <v>No Aplica</v>
          </cell>
          <cell r="AU388">
            <v>42747</v>
          </cell>
          <cell r="AV388">
            <v>42903</v>
          </cell>
          <cell r="AW388" t="e">
            <v>#REF!</v>
          </cell>
          <cell r="AX388"/>
          <cell r="AY388"/>
          <cell r="AZ388">
            <v>0</v>
          </cell>
          <cell r="BA388" t="str">
            <v>-</v>
          </cell>
          <cell r="BB388" t="str">
            <v>1,28 Km</v>
          </cell>
          <cell r="BC388"/>
          <cell r="BD388">
            <v>42781</v>
          </cell>
          <cell r="BE388">
            <v>42907</v>
          </cell>
          <cell r="BF388">
            <v>43082</v>
          </cell>
          <cell r="BG388">
            <v>3060</v>
          </cell>
        </row>
        <row r="389">
          <cell r="C389" t="str">
            <v>20150283V2789-1</v>
          </cell>
          <cell r="D389" t="str">
            <v>Proyectos 2011 - 2020</v>
          </cell>
          <cell r="E389" t="str">
            <v>ANTES 2018</v>
          </cell>
          <cell r="F389" t="str">
            <v>VIGENTE</v>
          </cell>
          <cell r="G389"/>
          <cell r="H389" t="str">
            <v>Atlantico</v>
          </cell>
          <cell r="I389">
            <v>8078</v>
          </cell>
          <cell r="J389">
            <v>6</v>
          </cell>
          <cell r="K389" t="str">
            <v>Baranoa</v>
          </cell>
          <cell r="L389" t="str">
            <v>Baranoa-Atlantico</v>
          </cell>
          <cell r="M389">
            <v>283</v>
          </cell>
          <cell r="N389" t="str">
            <v>DPS 2015</v>
          </cell>
          <cell r="O389"/>
          <cell r="P389"/>
          <cell r="Q389" t="str">
            <v>Pavimentación En Concreto Rígido De Las Vías Urbanas Ubicadas En Los Barrios España, Santa Helena Y Guayabal Del Municipio De Baranoa Departamento De Atlántico</v>
          </cell>
          <cell r="R389" t="str">
            <v>Vías Urbanas</v>
          </cell>
          <cell r="S389"/>
          <cell r="T389"/>
          <cell r="U389"/>
          <cell r="V389" t="str">
            <v>Municipio</v>
          </cell>
          <cell r="W389"/>
          <cell r="X389" t="str">
            <v xml:space="preserve"> Barrios España, Santa Helena Y Guayabal </v>
          </cell>
          <cell r="Y389"/>
          <cell r="Z389">
            <v>1851851852</v>
          </cell>
          <cell r="AA389"/>
          <cell r="AB389">
            <v>1851851852</v>
          </cell>
          <cell r="AC389"/>
          <cell r="AD389">
            <v>1851851852</v>
          </cell>
          <cell r="AE389">
            <v>185185185</v>
          </cell>
          <cell r="AF389"/>
          <cell r="AG389">
            <v>185185185</v>
          </cell>
          <cell r="AH389">
            <v>2037037037</v>
          </cell>
          <cell r="AI389">
            <v>0</v>
          </cell>
          <cell r="AJ389">
            <v>2037037037</v>
          </cell>
          <cell r="AK389">
            <v>0.90159999999999996</v>
          </cell>
          <cell r="AL389"/>
          <cell r="AM389">
            <v>1</v>
          </cell>
          <cell r="AN389">
            <v>1</v>
          </cell>
          <cell r="AO389">
            <v>0</v>
          </cell>
          <cell r="AP389" t="str">
            <v>Entregado A Municipio</v>
          </cell>
          <cell r="AQ389" t="e">
            <v>#REF!</v>
          </cell>
          <cell r="AR389" t="e">
            <v>#N/A</v>
          </cell>
          <cell r="AS389" t="str">
            <v>Entregado.
Se remite toda la documentación a Gestión documental de dicho contrato para que esté a disposición del grupo de liquidaciones una vez termine el contrato MCH derivado del convenio 283 de 2015.</v>
          </cell>
          <cell r="AT389" t="str">
            <v>No Aplica</v>
          </cell>
          <cell r="AU389">
            <v>42864</v>
          </cell>
          <cell r="AV389">
            <v>43100</v>
          </cell>
          <cell r="AW389" t="e">
            <v>#REF!</v>
          </cell>
          <cell r="AX389"/>
          <cell r="AY389"/>
          <cell r="AZ389">
            <v>0</v>
          </cell>
          <cell r="BA389" t="str">
            <v>-</v>
          </cell>
          <cell r="BB389" t="str">
            <v>0.72Km</v>
          </cell>
          <cell r="BC389"/>
          <cell r="BD389">
            <v>42958</v>
          </cell>
          <cell r="BE389">
            <v>43082</v>
          </cell>
          <cell r="BF389">
            <v>43363</v>
          </cell>
          <cell r="BG389">
            <v>2500</v>
          </cell>
        </row>
        <row r="390">
          <cell r="C390" t="str">
            <v>20150283V2980-1</v>
          </cell>
          <cell r="D390" t="str">
            <v>Proyectos 2011 - 2020</v>
          </cell>
          <cell r="E390" t="str">
            <v>ANTES 2018</v>
          </cell>
          <cell r="F390" t="str">
            <v>VIGENTE</v>
          </cell>
          <cell r="G390"/>
          <cell r="H390" t="str">
            <v>Atlantico</v>
          </cell>
          <cell r="I390">
            <v>8078</v>
          </cell>
          <cell r="J390">
            <v>6</v>
          </cell>
          <cell r="K390" t="str">
            <v>Baranoa</v>
          </cell>
          <cell r="L390" t="str">
            <v>Baranoa-Atlantico</v>
          </cell>
          <cell r="M390">
            <v>283</v>
          </cell>
          <cell r="N390" t="str">
            <v>DPS 2015</v>
          </cell>
          <cell r="O390"/>
          <cell r="P390"/>
          <cell r="Q390" t="str">
            <v>Construcción En Pavimento Rígido De Las Vías Urbanas Ubicadas En El Barrio El Oasis, Municipio De Baranoa Atlántico</v>
          </cell>
          <cell r="R390" t="str">
            <v>Vías Urbanas</v>
          </cell>
          <cell r="S390"/>
          <cell r="T390"/>
          <cell r="U390"/>
          <cell r="V390" t="str">
            <v>Municipio</v>
          </cell>
          <cell r="W390"/>
          <cell r="X390" t="str">
            <v>l Barrio El Oasis</v>
          </cell>
          <cell r="Y390"/>
          <cell r="Z390">
            <v>2529538842</v>
          </cell>
          <cell r="AA390"/>
          <cell r="AB390">
            <v>2529538842</v>
          </cell>
          <cell r="AC390"/>
          <cell r="AD390">
            <v>2529538842</v>
          </cell>
          <cell r="AE390">
            <v>252953884</v>
          </cell>
          <cell r="AF390"/>
          <cell r="AG390">
            <v>252953884</v>
          </cell>
          <cell r="AH390">
            <v>2782492726</v>
          </cell>
          <cell r="AI390">
            <v>0</v>
          </cell>
          <cell r="AJ390">
            <v>2782492726</v>
          </cell>
          <cell r="AK390">
            <v>1</v>
          </cell>
          <cell r="AL390"/>
          <cell r="AM390">
            <v>1</v>
          </cell>
          <cell r="AN390">
            <v>1</v>
          </cell>
          <cell r="AO390">
            <v>0</v>
          </cell>
          <cell r="AP390" t="str">
            <v>Entregado A Municipio</v>
          </cell>
          <cell r="AQ390" t="e">
            <v>#REF!</v>
          </cell>
          <cell r="AR390" t="e">
            <v>#N/A</v>
          </cell>
          <cell r="AS390" t="str">
            <v>Entregado.
Se remite toda la documentación a Gestión documental de dicho contrato para que esté a disposición del grupo de liquidaciones una vez termine el contrato MCH derivado del convenio 283 de 2015.</v>
          </cell>
          <cell r="AT390" t="str">
            <v>No Aplica</v>
          </cell>
          <cell r="AU390">
            <v>42633</v>
          </cell>
          <cell r="AV390">
            <v>43100</v>
          </cell>
          <cell r="AW390" t="e">
            <v>#REF!</v>
          </cell>
          <cell r="AX390"/>
          <cell r="AY390"/>
          <cell r="AZ390">
            <v>0</v>
          </cell>
          <cell r="BA390" t="str">
            <v>-</v>
          </cell>
          <cell r="BB390" t="str">
            <v>0.92Km</v>
          </cell>
          <cell r="BC390"/>
          <cell r="BD390">
            <v>42667</v>
          </cell>
          <cell r="BE390">
            <v>42965</v>
          </cell>
          <cell r="BF390">
            <v>43588</v>
          </cell>
          <cell r="BG390">
            <v>2377</v>
          </cell>
        </row>
        <row r="391">
          <cell r="C391" t="str">
            <v>20160604S5221-1</v>
          </cell>
          <cell r="D391" t="str">
            <v>Proyectos 2011 - 2020</v>
          </cell>
          <cell r="E391" t="str">
            <v>ANTES 2018</v>
          </cell>
          <cell r="F391" t="str">
            <v>VIGENTE</v>
          </cell>
          <cell r="G391"/>
          <cell r="H391" t="str">
            <v>Atlantico</v>
          </cell>
          <cell r="I391">
            <v>8078</v>
          </cell>
          <cell r="J391">
            <v>6</v>
          </cell>
          <cell r="K391" t="str">
            <v>Baranoa</v>
          </cell>
          <cell r="L391" t="str">
            <v>Baranoa-Atlantico</v>
          </cell>
          <cell r="M391">
            <v>604</v>
          </cell>
          <cell r="N391" t="str">
            <v>DPS 2016</v>
          </cell>
          <cell r="O391"/>
          <cell r="P391"/>
          <cell r="Q391" t="str">
            <v>Construcción Centro De Desarrollo Y Liderazgo Juvenil Municipio De Baranoa - Atlanatico</v>
          </cell>
          <cell r="R391" t="str">
            <v>Social Comunitario</v>
          </cell>
          <cell r="S391"/>
          <cell r="T391"/>
          <cell r="U391"/>
          <cell r="V391" t="str">
            <v>Departamento</v>
          </cell>
          <cell r="W391" t="str">
            <v>Urbano</v>
          </cell>
          <cell r="X391" t="str">
            <v>Barrio: Villa Eleyla</v>
          </cell>
          <cell r="Y391"/>
          <cell r="Z391">
            <v>895739284.04999995</v>
          </cell>
          <cell r="AA391"/>
          <cell r="AB391">
            <v>895739284.04999995</v>
          </cell>
          <cell r="AC391"/>
          <cell r="AD391">
            <v>895739284.04999995</v>
          </cell>
          <cell r="AE391">
            <v>253886761.99000001</v>
          </cell>
          <cell r="AF391"/>
          <cell r="AG391">
            <v>253886761.99000001</v>
          </cell>
          <cell r="AH391">
            <v>1149626046.04</v>
          </cell>
          <cell r="AI391">
            <v>0</v>
          </cell>
          <cell r="AJ391">
            <v>1149626046.04</v>
          </cell>
          <cell r="AK391">
            <v>0.7</v>
          </cell>
          <cell r="AL391"/>
          <cell r="AM391">
            <v>1</v>
          </cell>
          <cell r="AN391">
            <v>1</v>
          </cell>
          <cell r="AO391">
            <v>0</v>
          </cell>
          <cell r="AP391" t="str">
            <v>Entregado A Municipio</v>
          </cell>
          <cell r="AQ391" t="e">
            <v>#REF!</v>
          </cell>
          <cell r="AR391" t="e">
            <v>#N/A</v>
          </cell>
          <cell r="AS391" t="str">
            <v>INTERVENTORIA:                                                                                                    El acta de entrega de obra y compromiso de sostenibilidad se encuentra firmada por todas las partes. Las actas de cobro del contratista se encuentran desembolsadas.                                        SUPERVISOR:                                                                                                       Proyecto entregado a municipio..  Avance de ejecución: 100%.      Avance financiero: 80%, pendiente trámite del 100%.  Pendiente acta de liquidación.                                                                                           Aporte gobernación 1.643.128.335,81</v>
          </cell>
          <cell r="AT391" t="str">
            <v>No Aplica</v>
          </cell>
          <cell r="AU391">
            <v>44027</v>
          </cell>
          <cell r="AV391">
            <v>44377</v>
          </cell>
          <cell r="AW391" t="e">
            <v>#REF!</v>
          </cell>
          <cell r="AX391"/>
          <cell r="AY391"/>
          <cell r="AZ391">
            <v>0</v>
          </cell>
          <cell r="BA391" t="str">
            <v>-</v>
          </cell>
          <cell r="BB391" t="str">
            <v>2500m2</v>
          </cell>
          <cell r="BC391"/>
          <cell r="BD391">
            <v>44103</v>
          </cell>
          <cell r="BE391">
            <v>44322</v>
          </cell>
          <cell r="BF391">
            <v>44546</v>
          </cell>
          <cell r="BG391">
            <v>17015</v>
          </cell>
        </row>
        <row r="392">
          <cell r="C392" t="str">
            <v>20170338V8201-1</v>
          </cell>
          <cell r="D392" t="str">
            <v>Proyectos 2011 - 2020</v>
          </cell>
          <cell r="E392" t="str">
            <v>No Aplica</v>
          </cell>
          <cell r="F392" t="str">
            <v>CERRADO</v>
          </cell>
          <cell r="G392"/>
          <cell r="H392" t="str">
            <v>Atlantico</v>
          </cell>
          <cell r="I392">
            <v>8078</v>
          </cell>
          <cell r="J392">
            <v>6</v>
          </cell>
          <cell r="K392" t="str">
            <v>Baranoa</v>
          </cell>
          <cell r="L392" t="str">
            <v>Baranoa-Atlantico</v>
          </cell>
          <cell r="M392">
            <v>338</v>
          </cell>
          <cell r="N392" t="str">
            <v>DPS 2017</v>
          </cell>
          <cell r="O392"/>
          <cell r="P392"/>
          <cell r="Q392" t="str">
            <v>Construcción De Vías Urbanas En Pavimento Rígido Malla 2, Ubicadas En El Municipio De Baranoa, Dapartamento Del Atlántico</v>
          </cell>
          <cell r="R392" t="str">
            <v>Vías Urbanas</v>
          </cell>
          <cell r="S392"/>
          <cell r="T392"/>
          <cell r="U392"/>
          <cell r="V392" t="str">
            <v>Municipio</v>
          </cell>
          <cell r="W392"/>
          <cell r="X392" t="str">
            <v>Centro y Guayabal</v>
          </cell>
          <cell r="Y392"/>
          <cell r="Z392">
            <v>1290043278</v>
          </cell>
          <cell r="AA392"/>
          <cell r="AB392">
            <v>1290043278</v>
          </cell>
          <cell r="AC392"/>
          <cell r="AD392">
            <v>1290043278</v>
          </cell>
          <cell r="AE392">
            <v>129004328</v>
          </cell>
          <cell r="AF392"/>
          <cell r="AG392">
            <v>129004328</v>
          </cell>
          <cell r="AH392">
            <v>1419047606</v>
          </cell>
          <cell r="AI392">
            <v>0</v>
          </cell>
          <cell r="AJ392">
            <v>1419047606</v>
          </cell>
          <cell r="AK392">
            <v>1</v>
          </cell>
          <cell r="AL392"/>
          <cell r="AM392">
            <v>1</v>
          </cell>
          <cell r="AN392">
            <v>1</v>
          </cell>
          <cell r="AO392">
            <v>0</v>
          </cell>
          <cell r="AP392" t="str">
            <v>Liquidado</v>
          </cell>
          <cell r="AQ392" t="e">
            <v>#REF!</v>
          </cell>
          <cell r="AR392" t="e">
            <v>#N/A</v>
          </cell>
          <cell r="AS392" t="str">
            <v xml:space="preserve">PROYECTO LIQUIDADO
Acta de liquidación del 16 de marzo de 2021
</v>
          </cell>
          <cell r="AT392" t="str">
            <v>No Aplica</v>
          </cell>
          <cell r="AU392">
            <v>43591</v>
          </cell>
          <cell r="AV392">
            <v>43728</v>
          </cell>
          <cell r="AW392" t="e">
            <v>#REF!</v>
          </cell>
          <cell r="AX392"/>
          <cell r="AY392"/>
          <cell r="AZ392">
            <v>0</v>
          </cell>
          <cell r="BA392" t="str">
            <v>-</v>
          </cell>
          <cell r="BB392" t="str">
            <v>460,39 ml</v>
          </cell>
          <cell r="BC392"/>
          <cell r="BD392">
            <v>43686</v>
          </cell>
          <cell r="BE392">
            <v>43801</v>
          </cell>
          <cell r="BF392">
            <v>43801</v>
          </cell>
          <cell r="BG392">
            <v>4000</v>
          </cell>
        </row>
        <row r="393">
          <cell r="C393" t="str">
            <v>20170339S9514-1</v>
          </cell>
          <cell r="D393" t="str">
            <v>Proyectos 2011 - 2020</v>
          </cell>
          <cell r="E393" t="str">
            <v>No Aplica</v>
          </cell>
          <cell r="F393" t="str">
            <v>CERRADO</v>
          </cell>
          <cell r="G393"/>
          <cell r="H393" t="str">
            <v>Atlantico</v>
          </cell>
          <cell r="I393">
            <v>8078</v>
          </cell>
          <cell r="J393">
            <v>6</v>
          </cell>
          <cell r="K393" t="str">
            <v>Baranoa</v>
          </cell>
          <cell r="L393" t="str">
            <v>Baranoa-Atlantico</v>
          </cell>
          <cell r="M393">
            <v>339</v>
          </cell>
          <cell r="N393" t="str">
            <v>DPS 2017</v>
          </cell>
          <cell r="O393"/>
          <cell r="P393"/>
          <cell r="Q393" t="str">
            <v>Construcción De Parque Y Cancha Sintetica En El Municipio De Baranoa - Atlantico</v>
          </cell>
          <cell r="R393" t="str">
            <v>Espacio Público, Recreación Y Deporte</v>
          </cell>
          <cell r="S393"/>
          <cell r="T393"/>
          <cell r="U393"/>
          <cell r="V393" t="str">
            <v>Municipio</v>
          </cell>
          <cell r="W393"/>
          <cell r="X393" t="str">
            <v>El Encanto y Virgen del carmen</v>
          </cell>
          <cell r="Y393"/>
          <cell r="Z393">
            <v>1437582780</v>
          </cell>
          <cell r="AA393"/>
          <cell r="AB393">
            <v>1437582780</v>
          </cell>
          <cell r="AC393"/>
          <cell r="AD393">
            <v>1437582780</v>
          </cell>
          <cell r="AE393">
            <v>143758278</v>
          </cell>
          <cell r="AF393"/>
          <cell r="AG393">
            <v>143758278</v>
          </cell>
          <cell r="AH393">
            <v>1581341058</v>
          </cell>
          <cell r="AI393">
            <v>0</v>
          </cell>
          <cell r="AJ393">
            <v>1581341058</v>
          </cell>
          <cell r="AK393">
            <v>1</v>
          </cell>
          <cell r="AL393"/>
          <cell r="AM393">
            <v>1</v>
          </cell>
          <cell r="AN393">
            <v>1</v>
          </cell>
          <cell r="AO393">
            <v>0</v>
          </cell>
          <cell r="AP393" t="str">
            <v>Liquidado</v>
          </cell>
          <cell r="AQ393" t="e">
            <v>#REF!</v>
          </cell>
          <cell r="AR393" t="e">
            <v>#N/A</v>
          </cell>
          <cell r="AS393" t="str">
            <v>Liquidado el 09 de febrero 2022.</v>
          </cell>
          <cell r="AT393" t="str">
            <v>No Aplica</v>
          </cell>
          <cell r="AU393">
            <v>43633</v>
          </cell>
          <cell r="AV393">
            <v>43799</v>
          </cell>
          <cell r="AW393" t="e">
            <v>#REF!</v>
          </cell>
          <cell r="AX393"/>
          <cell r="AY393"/>
          <cell r="AZ393">
            <v>0</v>
          </cell>
          <cell r="BA393" t="str">
            <v>-</v>
          </cell>
          <cell r="BB393" t="str">
            <v>3417,20 m2</v>
          </cell>
          <cell r="BC393"/>
          <cell r="BD393">
            <v>43776</v>
          </cell>
          <cell r="BE393">
            <v>43776</v>
          </cell>
          <cell r="BF393">
            <v>44047</v>
          </cell>
          <cell r="BG393">
            <v>3200</v>
          </cell>
        </row>
        <row r="394">
          <cell r="C394" t="str">
            <v>20170340V8202-1</v>
          </cell>
          <cell r="D394" t="str">
            <v>Proyectos 2011 - 2020</v>
          </cell>
          <cell r="E394" t="str">
            <v>No Aplica</v>
          </cell>
          <cell r="F394" t="str">
            <v>CERRADO</v>
          </cell>
          <cell r="G394"/>
          <cell r="H394" t="str">
            <v>Atlantico</v>
          </cell>
          <cell r="I394">
            <v>8078</v>
          </cell>
          <cell r="J394">
            <v>6</v>
          </cell>
          <cell r="K394" t="str">
            <v>Baranoa</v>
          </cell>
          <cell r="L394" t="str">
            <v>Baranoa-Atlantico</v>
          </cell>
          <cell r="M394">
            <v>340</v>
          </cell>
          <cell r="N394" t="str">
            <v>DPS 2017</v>
          </cell>
          <cell r="O394"/>
          <cell r="P394"/>
          <cell r="Q394" t="str">
            <v>Construcción De Pavimento Rígido En Vías Urbanas Ubicadas En Los Barrios Guayabal, Primavera, España Y Piñique, Municipio De Baranoa, Departamento</v>
          </cell>
          <cell r="R394" t="str">
            <v>Vías Urbanas</v>
          </cell>
          <cell r="S394"/>
          <cell r="T394"/>
          <cell r="U394"/>
          <cell r="V394" t="str">
            <v>Municipio</v>
          </cell>
          <cell r="W394" t="str">
            <v>Urbano</v>
          </cell>
          <cell r="X394" t="str">
            <v>Guayabal, Primavera, España y Piñique</v>
          </cell>
          <cell r="Y394"/>
          <cell r="Z394">
            <v>5092672087</v>
          </cell>
          <cell r="AA394"/>
          <cell r="AB394">
            <v>5092672087</v>
          </cell>
          <cell r="AC394"/>
          <cell r="AD394">
            <v>5092672087</v>
          </cell>
          <cell r="AE394">
            <v>509267209</v>
          </cell>
          <cell r="AF394"/>
          <cell r="AG394">
            <v>509267209</v>
          </cell>
          <cell r="AH394">
            <v>5601939296</v>
          </cell>
          <cell r="AI394">
            <v>0</v>
          </cell>
          <cell r="AJ394">
            <v>5601939296</v>
          </cell>
          <cell r="AK394">
            <v>1</v>
          </cell>
          <cell r="AL394"/>
          <cell r="AM394">
            <v>1</v>
          </cell>
          <cell r="AN394">
            <v>1</v>
          </cell>
          <cell r="AO394">
            <v>0</v>
          </cell>
          <cell r="AP394" t="str">
            <v>Liquidado</v>
          </cell>
          <cell r="AQ394" t="e">
            <v>#REF!</v>
          </cell>
          <cell r="AR394" t="e">
            <v>#N/A</v>
          </cell>
          <cell r="AS394" t="str">
            <v>INTERVENTORIA:                                                                                                 Se suscribe el acta de cierre del proyecto de interventoría con fecha 14 de marzo del 2022.                                                                  SUPERVISOR:                                                                                                   El proyecto se encuentra liquidado, porcentaje de avance financiero del 100%. Pendiente acta de cierre de interventoría.</v>
          </cell>
          <cell r="AT394" t="str">
            <v>No Aplica</v>
          </cell>
          <cell r="AU394">
            <v>43591</v>
          </cell>
          <cell r="AV394">
            <v>43997</v>
          </cell>
          <cell r="AW394" t="e">
            <v>#REF!</v>
          </cell>
          <cell r="AX394"/>
          <cell r="AY394"/>
          <cell r="AZ394">
            <v>0</v>
          </cell>
          <cell r="BA394" t="str">
            <v>-</v>
          </cell>
          <cell r="BB394" t="str">
            <v>1.60Km</v>
          </cell>
          <cell r="BC394"/>
          <cell r="BD394">
            <v>43686</v>
          </cell>
          <cell r="BE394">
            <v>44179</v>
          </cell>
          <cell r="BF394">
            <v>44180</v>
          </cell>
          <cell r="BG394">
            <v>6000</v>
          </cell>
        </row>
        <row r="395">
          <cell r="C395" t="str">
            <v>E-2020-2203-142759</v>
          </cell>
          <cell r="D395" t="str">
            <v>CV 001-2020</v>
          </cell>
          <cell r="E395" t="str">
            <v>2018-2022</v>
          </cell>
          <cell r="F395" t="str">
            <v>VIGENTE</v>
          </cell>
          <cell r="G395"/>
          <cell r="H395" t="str">
            <v>Atlantico</v>
          </cell>
          <cell r="I395"/>
          <cell r="J395"/>
          <cell r="K395" t="str">
            <v>Baranoa</v>
          </cell>
          <cell r="L395" t="str">
            <v>Baranoa-Atlantico</v>
          </cell>
          <cell r="M395" t="str">
            <v>430 FIP 2021</v>
          </cell>
          <cell r="N395" t="str">
            <v>DPS 2021</v>
          </cell>
          <cell r="O395">
            <v>44391</v>
          </cell>
          <cell r="P395">
            <v>44773</v>
          </cell>
          <cell r="Q395" t="str">
            <v>Mejoramiento De Vías Urbanas En Pavimento Rígido Malla 1, Ubicados En El Municipio De Baranoa - Atlántico</v>
          </cell>
          <cell r="R395" t="str">
            <v>Vias y Transporte</v>
          </cell>
          <cell r="S395" t="str">
            <v>Vias Urbanas</v>
          </cell>
          <cell r="T395"/>
          <cell r="U395">
            <v>1</v>
          </cell>
          <cell r="V395"/>
          <cell r="W395"/>
          <cell r="X395"/>
          <cell r="Y395"/>
          <cell r="Z395">
            <v>2983132696</v>
          </cell>
          <cell r="AA395"/>
          <cell r="AB395">
            <v>2983132696</v>
          </cell>
          <cell r="AC395">
            <v>0</v>
          </cell>
          <cell r="AD395">
            <v>2983132696</v>
          </cell>
          <cell r="AE395"/>
          <cell r="AF395"/>
          <cell r="AG395">
            <v>0</v>
          </cell>
          <cell r="AH395">
            <v>2983132696</v>
          </cell>
          <cell r="AI395">
            <v>0</v>
          </cell>
          <cell r="AJ395">
            <v>2983132696</v>
          </cell>
          <cell r="AK395"/>
          <cell r="AL395"/>
          <cell r="AM395">
            <v>0.88009999999999999</v>
          </cell>
          <cell r="AN395">
            <v>0.30349999999999999</v>
          </cell>
          <cell r="AO395">
            <v>-0.5766</v>
          </cell>
          <cell r="AP395" t="str">
            <v>En Ejecución</v>
          </cell>
          <cell r="AQ395" t="e">
            <v>#REF!</v>
          </cell>
          <cell r="AR395" t="e">
            <v>#N/A</v>
          </cell>
          <cell r="AS395" t="str">
            <v>-</v>
          </cell>
          <cell r="AT395"/>
          <cell r="AU395">
            <v>44623</v>
          </cell>
          <cell r="AV395">
            <v>44781</v>
          </cell>
          <cell r="AW395" t="e">
            <v>#REF!</v>
          </cell>
          <cell r="AX395">
            <v>9</v>
          </cell>
          <cell r="AY395"/>
          <cell r="AZ395">
            <v>9</v>
          </cell>
          <cell r="BA395"/>
          <cell r="BB395" t="str">
            <v>1053 ML</v>
          </cell>
          <cell r="BC395"/>
          <cell r="BD395" t="str">
            <v>-</v>
          </cell>
          <cell r="BE395" t="str">
            <v>-</v>
          </cell>
          <cell r="BF395" t="str">
            <v>-</v>
          </cell>
          <cell r="BG395">
            <v>1797</v>
          </cell>
        </row>
        <row r="396">
          <cell r="C396" t="str">
            <v>E-2020-2203-229547</v>
          </cell>
          <cell r="D396" t="str">
            <v>CV 001-2020</v>
          </cell>
          <cell r="E396" t="str">
            <v>2018-2022</v>
          </cell>
          <cell r="F396" t="str">
            <v>VIGENTE</v>
          </cell>
          <cell r="G396"/>
          <cell r="H396" t="str">
            <v>Atlantico</v>
          </cell>
          <cell r="I396"/>
          <cell r="J396"/>
          <cell r="K396" t="str">
            <v>Baranoa</v>
          </cell>
          <cell r="L396" t="str">
            <v>Baranoa-Atlantico</v>
          </cell>
          <cell r="M396" t="str">
            <v>682 FIP 2021</v>
          </cell>
          <cell r="N396" t="str">
            <v>DPS 2021</v>
          </cell>
          <cell r="O396">
            <v>44512</v>
          </cell>
          <cell r="P396">
            <v>44773</v>
          </cell>
          <cell r="Q396" t="str">
            <v>Construcción De Pavimento Rígido En Concreto Hidráulico De Vías Urbanas En El Barrio Topacio En El Municipio De Baranoa - Atlántico</v>
          </cell>
          <cell r="R396" t="str">
            <v>Vias y Transporte</v>
          </cell>
          <cell r="S396" t="str">
            <v>Vias Urbanas</v>
          </cell>
          <cell r="T396"/>
          <cell r="U396">
            <v>1</v>
          </cell>
          <cell r="V396"/>
          <cell r="W396"/>
          <cell r="X396"/>
          <cell r="Y396"/>
          <cell r="Z396">
            <v>2500000000</v>
          </cell>
          <cell r="AA396"/>
          <cell r="AB396">
            <v>2500000000</v>
          </cell>
          <cell r="AC396">
            <v>0</v>
          </cell>
          <cell r="AD396">
            <v>2500000000</v>
          </cell>
          <cell r="AE396"/>
          <cell r="AF396"/>
          <cell r="AG396">
            <v>0</v>
          </cell>
          <cell r="AH396">
            <v>2500000000</v>
          </cell>
          <cell r="AI396">
            <v>0</v>
          </cell>
          <cell r="AJ396">
            <v>2500000000</v>
          </cell>
          <cell r="AK396"/>
          <cell r="AL396"/>
          <cell r="AM396">
            <v>8.0799999999999997E-2</v>
          </cell>
          <cell r="AN396">
            <v>0.1517</v>
          </cell>
          <cell r="AO396">
            <v>7.0900000000000005E-2</v>
          </cell>
          <cell r="AP396" t="str">
            <v>En Ejecución</v>
          </cell>
          <cell r="AQ396" t="e">
            <v>#REF!</v>
          </cell>
          <cell r="AR396" t="e">
            <v>#N/A</v>
          </cell>
          <cell r="AS396" t="str">
            <v>-</v>
          </cell>
          <cell r="AT396"/>
          <cell r="AU396">
            <v>44725</v>
          </cell>
          <cell r="AV396">
            <v>44908</v>
          </cell>
          <cell r="AW396" t="e">
            <v>#REF!</v>
          </cell>
          <cell r="AX396">
            <v>9</v>
          </cell>
          <cell r="AY396"/>
          <cell r="AZ396">
            <v>9</v>
          </cell>
          <cell r="BA396"/>
          <cell r="BB396" t="str">
            <v>1048 ML</v>
          </cell>
          <cell r="BC396"/>
          <cell r="BD396" t="str">
            <v>-</v>
          </cell>
          <cell r="BE396" t="str">
            <v>-</v>
          </cell>
          <cell r="BF396" t="str">
            <v>-</v>
          </cell>
          <cell r="BG396">
            <v>1420</v>
          </cell>
        </row>
        <row r="397">
          <cell r="C397" t="str">
            <v>E-2020-2203-232711</v>
          </cell>
          <cell r="D397" t="str">
            <v>CV 001-2020</v>
          </cell>
          <cell r="E397" t="str">
            <v>2018-2022</v>
          </cell>
          <cell r="F397" t="str">
            <v>VIGENTE</v>
          </cell>
          <cell r="G397"/>
          <cell r="H397" t="str">
            <v>Atlantico</v>
          </cell>
          <cell r="I397"/>
          <cell r="J397"/>
          <cell r="K397" t="str">
            <v>Baranoa</v>
          </cell>
          <cell r="L397" t="str">
            <v>Baranoa-Atlantico</v>
          </cell>
          <cell r="M397" t="str">
            <v>449 FIP 2021</v>
          </cell>
          <cell r="N397" t="str">
            <v>DPS 2021</v>
          </cell>
          <cell r="O397">
            <v>44410</v>
          </cell>
          <cell r="P397">
            <v>44773</v>
          </cell>
          <cell r="Q397" t="str">
            <v>Mejoramiento De Vías Urbanas En Pavimento Rígido Ubicadas En El Municipio De Baranoa - Atlántico</v>
          </cell>
          <cell r="R397" t="str">
            <v>Vias y Transporte</v>
          </cell>
          <cell r="S397" t="str">
            <v>Vias Urbanas</v>
          </cell>
          <cell r="T397"/>
          <cell r="U397">
            <v>1</v>
          </cell>
          <cell r="V397"/>
          <cell r="W397"/>
          <cell r="X397"/>
          <cell r="Y397"/>
          <cell r="Z397">
            <v>3771481380</v>
          </cell>
          <cell r="AA397"/>
          <cell r="AB397">
            <v>3771481380</v>
          </cell>
          <cell r="AC397">
            <v>0</v>
          </cell>
          <cell r="AD397">
            <v>3771481380</v>
          </cell>
          <cell r="AE397"/>
          <cell r="AF397"/>
          <cell r="AG397">
            <v>0</v>
          </cell>
          <cell r="AH397">
            <v>3771481380</v>
          </cell>
          <cell r="AI397">
            <v>0</v>
          </cell>
          <cell r="AJ397">
            <v>3771481380</v>
          </cell>
          <cell r="AK397"/>
          <cell r="AL397"/>
          <cell r="AM397">
            <v>0.71189999999999998</v>
          </cell>
          <cell r="AN397">
            <v>0.50329999999999997</v>
          </cell>
          <cell r="AO397">
            <v>-0.20860000000000001</v>
          </cell>
          <cell r="AP397" t="str">
            <v>Suspendido</v>
          </cell>
          <cell r="AQ397" t="e">
            <v>#REF!</v>
          </cell>
          <cell r="AR397" t="e">
            <v>#N/A</v>
          </cell>
          <cell r="AS397" t="str">
            <v>-</v>
          </cell>
          <cell r="AT397"/>
          <cell r="AU397">
            <v>44622</v>
          </cell>
          <cell r="AV397">
            <v>44826</v>
          </cell>
          <cell r="AW397" t="e">
            <v>#REF!</v>
          </cell>
          <cell r="AX397">
            <v>9</v>
          </cell>
          <cell r="AY397"/>
          <cell r="AZ397">
            <v>9</v>
          </cell>
          <cell r="BA397"/>
          <cell r="BB397" t="str">
            <v>1143.92 ML</v>
          </cell>
          <cell r="BC397"/>
          <cell r="BD397" t="str">
            <v>-</v>
          </cell>
          <cell r="BE397" t="str">
            <v>-</v>
          </cell>
          <cell r="BF397" t="str">
            <v>-</v>
          </cell>
          <cell r="BG397">
            <v>1015</v>
          </cell>
        </row>
        <row r="398">
          <cell r="C398" t="str">
            <v>E-2020-2203-233363</v>
          </cell>
          <cell r="D398" t="str">
            <v>CV 001-2020</v>
          </cell>
          <cell r="E398" t="str">
            <v>2018-2022</v>
          </cell>
          <cell r="F398" t="str">
            <v>VIGENTE</v>
          </cell>
          <cell r="G398"/>
          <cell r="H398" t="str">
            <v>Atlantico</v>
          </cell>
          <cell r="I398"/>
          <cell r="J398"/>
          <cell r="K398" t="str">
            <v>Baranoa</v>
          </cell>
          <cell r="L398" t="str">
            <v>Baranoa-Atlantico</v>
          </cell>
          <cell r="M398" t="str">
            <v>565 FIP 2021</v>
          </cell>
          <cell r="N398" t="str">
            <v>DPS 2021</v>
          </cell>
          <cell r="O398">
            <v>44512</v>
          </cell>
          <cell r="P398">
            <v>44773</v>
          </cell>
          <cell r="Q398" t="str">
            <v xml:space="preserve">Mejoramiento De Vías Urbanas En Pavimento En Concreto Rígido En Los Barrios Góngora Y La Esperanza En El Municipio De Baranoa - Atlántico	</v>
          </cell>
          <cell r="R398" t="str">
            <v>Vias y Transporte</v>
          </cell>
          <cell r="S398" t="str">
            <v>Vias Urbanas</v>
          </cell>
          <cell r="T398"/>
          <cell r="U398">
            <v>1</v>
          </cell>
          <cell r="V398"/>
          <cell r="W398"/>
          <cell r="X398"/>
          <cell r="Y398"/>
          <cell r="Z398">
            <v>3131585060</v>
          </cell>
          <cell r="AA398"/>
          <cell r="AB398">
            <v>3131585060</v>
          </cell>
          <cell r="AC398">
            <v>0</v>
          </cell>
          <cell r="AD398">
            <v>3131585060</v>
          </cell>
          <cell r="AE398"/>
          <cell r="AF398"/>
          <cell r="AG398">
            <v>0</v>
          </cell>
          <cell r="AH398">
            <v>3131585060</v>
          </cell>
          <cell r="AI398">
            <v>0</v>
          </cell>
          <cell r="AJ398">
            <v>3131585060</v>
          </cell>
          <cell r="AK398"/>
          <cell r="AL398"/>
          <cell r="AM398">
            <v>0.38579999999999998</v>
          </cell>
          <cell r="AN398">
            <v>0.24210000000000001</v>
          </cell>
          <cell r="AO398">
            <v>-0.14369999999999997</v>
          </cell>
          <cell r="AP398" t="str">
            <v>En Ejecución</v>
          </cell>
          <cell r="AQ398" t="e">
            <v>#REF!</v>
          </cell>
          <cell r="AR398" t="e">
            <v>#N/A</v>
          </cell>
          <cell r="AS398" t="str">
            <v>-</v>
          </cell>
          <cell r="AT398"/>
          <cell r="AU398">
            <v>44699</v>
          </cell>
          <cell r="AV398">
            <v>44851</v>
          </cell>
          <cell r="AW398" t="e">
            <v>#REF!</v>
          </cell>
          <cell r="AX398">
            <v>9</v>
          </cell>
          <cell r="AY398"/>
          <cell r="AZ398">
            <v>9</v>
          </cell>
          <cell r="BA398"/>
          <cell r="BB398" t="str">
            <v>1215 ML</v>
          </cell>
          <cell r="BC398"/>
          <cell r="BD398" t="str">
            <v>-</v>
          </cell>
          <cell r="BE398" t="str">
            <v>-</v>
          </cell>
          <cell r="BF398" t="str">
            <v>-</v>
          </cell>
          <cell r="BG398">
            <v>1072</v>
          </cell>
        </row>
        <row r="399">
          <cell r="C399" t="str">
            <v>20080232S0118-1</v>
          </cell>
          <cell r="D399" t="str">
            <v>Proyectos 2011 - 2020</v>
          </cell>
          <cell r="E399" t="str">
            <v>No Aplica</v>
          </cell>
          <cell r="F399" t="str">
            <v>CERRADO</v>
          </cell>
          <cell r="G399"/>
          <cell r="H399" t="str">
            <v>Atlantico</v>
          </cell>
          <cell r="I399">
            <v>8001</v>
          </cell>
          <cell r="J399" t="str">
            <v>ESPECIAL</v>
          </cell>
          <cell r="K399" t="str">
            <v>Barranquilla</v>
          </cell>
          <cell r="L399" t="str">
            <v>Barranquilla-Atlantico</v>
          </cell>
          <cell r="M399" t="str">
            <v/>
          </cell>
          <cell r="N399" t="str">
            <v>Infraestructura</v>
          </cell>
          <cell r="O399"/>
          <cell r="P399"/>
          <cell r="Q399" t="str">
            <v>Remodelacion Y Adecuacion Polideportivo San Felipe Zona Infantil Y De La  3 Edad</v>
          </cell>
          <cell r="R399" t="str">
            <v>Espacio Público, Recreación Y Deporte</v>
          </cell>
          <cell r="S399"/>
          <cell r="T399"/>
          <cell r="U399"/>
          <cell r="V399" t="str">
            <v>Area Metropolitana De Barranquilla</v>
          </cell>
          <cell r="W399"/>
          <cell r="X399" t="str">
            <v/>
          </cell>
          <cell r="Y399"/>
          <cell r="Z399">
            <v>1404681874</v>
          </cell>
          <cell r="AA399"/>
          <cell r="AB399">
            <v>1404681874</v>
          </cell>
          <cell r="AC399"/>
          <cell r="AD399">
            <v>1404681874</v>
          </cell>
          <cell r="AE399">
            <v>0</v>
          </cell>
          <cell r="AF399"/>
          <cell r="AG399">
            <v>0</v>
          </cell>
          <cell r="AH399">
            <v>1404681874</v>
          </cell>
          <cell r="AI399">
            <v>0</v>
          </cell>
          <cell r="AJ399">
            <v>1404681874</v>
          </cell>
          <cell r="AK399">
            <v>1</v>
          </cell>
          <cell r="AL399"/>
          <cell r="AM399">
            <v>1</v>
          </cell>
          <cell r="AN399">
            <v>1</v>
          </cell>
          <cell r="AO399">
            <v>0</v>
          </cell>
          <cell r="AP399" t="str">
            <v>Liquidado</v>
          </cell>
          <cell r="AQ399" t="e">
            <v>#REF!</v>
          </cell>
          <cell r="AR399" t="e">
            <v>#N/A</v>
          </cell>
          <cell r="AS399" t="str">
            <v>Entregado en 2011.</v>
          </cell>
          <cell r="AT399" t="str">
            <v>No Aplica</v>
          </cell>
          <cell r="AU399" t="str">
            <v/>
          </cell>
          <cell r="AV399" t="str">
            <v/>
          </cell>
          <cell r="AW399" t="e">
            <v>#REF!</v>
          </cell>
          <cell r="AX399"/>
          <cell r="AY399"/>
          <cell r="AZ399">
            <v>0</v>
          </cell>
          <cell r="BA399" t="str">
            <v>-</v>
          </cell>
          <cell r="BB399" t="str">
            <v/>
          </cell>
          <cell r="BC399"/>
          <cell r="BD399" t="str">
            <v/>
          </cell>
          <cell r="BE399" t="str">
            <v/>
          </cell>
          <cell r="BF399" t="str">
            <v/>
          </cell>
          <cell r="BG399" t="str">
            <v/>
          </cell>
        </row>
        <row r="400">
          <cell r="C400" t="str">
            <v>20100008M0119-1</v>
          </cell>
          <cell r="D400" t="str">
            <v>Proyectos 2011 - 2020</v>
          </cell>
          <cell r="E400" t="str">
            <v>No Aplica</v>
          </cell>
          <cell r="F400" t="str">
            <v>CERRADO</v>
          </cell>
          <cell r="G400"/>
          <cell r="H400" t="str">
            <v>Atlantico</v>
          </cell>
          <cell r="I400">
            <v>8001</v>
          </cell>
          <cell r="J400" t="str">
            <v>ESPECIAL</v>
          </cell>
          <cell r="K400" t="str">
            <v>Barranquilla</v>
          </cell>
          <cell r="L400" t="str">
            <v>Barranquilla-Atlantico</v>
          </cell>
          <cell r="M400" t="str">
            <v/>
          </cell>
          <cell r="N400" t="str">
            <v>Infraestructura</v>
          </cell>
          <cell r="O400"/>
          <cell r="P400"/>
          <cell r="Q400" t="str">
            <v>Convenio Interadministrativo Entre Acción Social Y La Fundación Mamonal, Para Aunar Esfuerzos Y Contribuir Con El Mejoramiento De Baterias Sanitarias En Las Instituciones Educativas Luis Carlos Galan En El Municipio De Barranquilla - Atlantico.</v>
          </cell>
          <cell r="R400" t="str">
            <v>Social Comunitario</v>
          </cell>
          <cell r="S400"/>
          <cell r="T400"/>
          <cell r="U400"/>
          <cell r="V400" t="str">
            <v>Fundacion Mamonal</v>
          </cell>
          <cell r="W400"/>
          <cell r="X400" t="str">
            <v/>
          </cell>
          <cell r="Y400"/>
          <cell r="Z400">
            <v>110655738</v>
          </cell>
          <cell r="AA400"/>
          <cell r="AB400">
            <v>110655738</v>
          </cell>
          <cell r="AC400"/>
          <cell r="AD400">
            <v>110655738</v>
          </cell>
          <cell r="AE400">
            <v>0</v>
          </cell>
          <cell r="AF400"/>
          <cell r="AG400">
            <v>0</v>
          </cell>
          <cell r="AH400">
            <v>110655738</v>
          </cell>
          <cell r="AI400">
            <v>0</v>
          </cell>
          <cell r="AJ400">
            <v>110655738</v>
          </cell>
          <cell r="AK400">
            <v>1</v>
          </cell>
          <cell r="AL400"/>
          <cell r="AM400">
            <v>1</v>
          </cell>
          <cell r="AN400">
            <v>1</v>
          </cell>
          <cell r="AO400">
            <v>0</v>
          </cell>
          <cell r="AP400" t="str">
            <v>Liquidado</v>
          </cell>
          <cell r="AQ400" t="e">
            <v>#REF!</v>
          </cell>
          <cell r="AR400" t="e">
            <v>#N/A</v>
          </cell>
          <cell r="AS400" t="str">
            <v>Entregado en 2010.</v>
          </cell>
          <cell r="AT400" t="str">
            <v>No Aplica</v>
          </cell>
          <cell r="AU400" t="str">
            <v/>
          </cell>
          <cell r="AV400">
            <v>40510</v>
          </cell>
          <cell r="AW400" t="e">
            <v>#REF!</v>
          </cell>
          <cell r="AX400"/>
          <cell r="AY400"/>
          <cell r="AZ400">
            <v>0</v>
          </cell>
          <cell r="BA400" t="str">
            <v>-</v>
          </cell>
          <cell r="BB400" t="str">
            <v/>
          </cell>
          <cell r="BC400"/>
          <cell r="BD400" t="str">
            <v/>
          </cell>
          <cell r="BE400" t="str">
            <v/>
          </cell>
          <cell r="BF400" t="str">
            <v/>
          </cell>
          <cell r="BG400" t="str">
            <v/>
          </cell>
        </row>
        <row r="401">
          <cell r="C401" t="str">
            <v>20110037V0120-1</v>
          </cell>
          <cell r="D401" t="str">
            <v>Proyectos 2011 - 2020</v>
          </cell>
          <cell r="E401" t="str">
            <v>No Aplica</v>
          </cell>
          <cell r="F401" t="str">
            <v>CERRADO</v>
          </cell>
          <cell r="G401"/>
          <cell r="H401" t="str">
            <v>Atlantico</v>
          </cell>
          <cell r="I401">
            <v>8001</v>
          </cell>
          <cell r="J401" t="str">
            <v>ESPECIAL</v>
          </cell>
          <cell r="K401" t="str">
            <v>Barranquilla</v>
          </cell>
          <cell r="L401" t="str">
            <v>Barranquilla-Atlantico</v>
          </cell>
          <cell r="M401" t="str">
            <v/>
          </cell>
          <cell r="N401" t="str">
            <v>Infraestructura</v>
          </cell>
          <cell r="O401"/>
          <cell r="P401"/>
          <cell r="Q401" t="str">
            <v>Construcción De La Infraestructura Vial De Las Localidades Metropolitanas, Suroriente Y Suroccidente, En El Distrito De Barranquilla - Atlantico.</v>
          </cell>
          <cell r="R401" t="str">
            <v>Vías Urbanas</v>
          </cell>
          <cell r="S401"/>
          <cell r="T401"/>
          <cell r="U401"/>
          <cell r="V401" t="str">
            <v>Gestión Energetica S.A. - Gensa S.A. E.S.P.</v>
          </cell>
          <cell r="W401"/>
          <cell r="X401" t="str">
            <v/>
          </cell>
          <cell r="Y401"/>
          <cell r="Z401">
            <v>19090000000</v>
          </cell>
          <cell r="AA401"/>
          <cell r="AB401">
            <v>19090000000</v>
          </cell>
          <cell r="AC401"/>
          <cell r="AD401">
            <v>19090000000</v>
          </cell>
          <cell r="AE401">
            <v>0</v>
          </cell>
          <cell r="AF401"/>
          <cell r="AG401">
            <v>0</v>
          </cell>
          <cell r="AH401">
            <v>19090000000</v>
          </cell>
          <cell r="AI401">
            <v>0</v>
          </cell>
          <cell r="AJ401">
            <v>19090000000</v>
          </cell>
          <cell r="AK401">
            <v>1</v>
          </cell>
          <cell r="AL401"/>
          <cell r="AM401">
            <v>1</v>
          </cell>
          <cell r="AN401">
            <v>1</v>
          </cell>
          <cell r="AO401">
            <v>0</v>
          </cell>
          <cell r="AP401" t="str">
            <v>Liquidado</v>
          </cell>
          <cell r="AQ401" t="e">
            <v>#REF!</v>
          </cell>
          <cell r="AR401" t="e">
            <v>#N/A</v>
          </cell>
          <cell r="AS401" t="str">
            <v>Entregado en 2012.</v>
          </cell>
          <cell r="AT401" t="str">
            <v>No Aplica</v>
          </cell>
          <cell r="AU401" t="str">
            <v/>
          </cell>
          <cell r="AV401" t="str">
            <v/>
          </cell>
          <cell r="AW401" t="e">
            <v>#REF!</v>
          </cell>
          <cell r="AX401"/>
          <cell r="AY401"/>
          <cell r="AZ401">
            <v>0</v>
          </cell>
          <cell r="BA401" t="str">
            <v>-</v>
          </cell>
          <cell r="BB401" t="str">
            <v/>
          </cell>
          <cell r="BC401"/>
          <cell r="BD401" t="str">
            <v/>
          </cell>
          <cell r="BE401" t="str">
            <v/>
          </cell>
          <cell r="BF401" t="str">
            <v/>
          </cell>
          <cell r="BG401" t="str">
            <v/>
          </cell>
        </row>
        <row r="402">
          <cell r="C402" t="str">
            <v>20110081S0122-1</v>
          </cell>
          <cell r="D402" t="str">
            <v>Proyectos 2011 - 2020</v>
          </cell>
          <cell r="E402" t="str">
            <v>No Aplica</v>
          </cell>
          <cell r="F402" t="str">
            <v>CERRADO</v>
          </cell>
          <cell r="G402"/>
          <cell r="H402" t="str">
            <v>Atlantico</v>
          </cell>
          <cell r="I402">
            <v>8001</v>
          </cell>
          <cell r="J402" t="str">
            <v>ESPECIAL</v>
          </cell>
          <cell r="K402" t="str">
            <v>Barranquilla</v>
          </cell>
          <cell r="L402" t="str">
            <v>Barranquilla-Atlantico</v>
          </cell>
          <cell r="M402" t="str">
            <v/>
          </cell>
          <cell r="N402" t="str">
            <v>Infraestructura</v>
          </cell>
          <cell r="O402"/>
          <cell r="P402"/>
          <cell r="Q402" t="str">
            <v>Adquirir, Entregar Y Transportar Los Elementos Necesarios Para Dotar La Sede Del Programa De Atención Integral Al Habitante De La Calle En El Distrito De Barranquilla - Atlantico.</v>
          </cell>
          <cell r="R402" t="str">
            <v>Social Comunitario</v>
          </cell>
          <cell r="S402"/>
          <cell r="T402"/>
          <cell r="U402"/>
          <cell r="V402" t="str">
            <v>Icomager S.A.</v>
          </cell>
          <cell r="W402"/>
          <cell r="X402" t="str">
            <v/>
          </cell>
          <cell r="Y402"/>
          <cell r="Z402">
            <v>246500000</v>
          </cell>
          <cell r="AA402"/>
          <cell r="AB402">
            <v>246500000</v>
          </cell>
          <cell r="AC402"/>
          <cell r="AD402">
            <v>246500000</v>
          </cell>
          <cell r="AE402">
            <v>0</v>
          </cell>
          <cell r="AF402"/>
          <cell r="AG402">
            <v>0</v>
          </cell>
          <cell r="AH402">
            <v>246500000</v>
          </cell>
          <cell r="AI402">
            <v>0</v>
          </cell>
          <cell r="AJ402">
            <v>246500000</v>
          </cell>
          <cell r="AK402">
            <v>1</v>
          </cell>
          <cell r="AL402"/>
          <cell r="AM402">
            <v>1</v>
          </cell>
          <cell r="AN402">
            <v>1</v>
          </cell>
          <cell r="AO402">
            <v>0</v>
          </cell>
          <cell r="AP402" t="str">
            <v>Liquidado</v>
          </cell>
          <cell r="AQ402" t="e">
            <v>#REF!</v>
          </cell>
          <cell r="AR402" t="e">
            <v>#N/A</v>
          </cell>
          <cell r="AS402" t="str">
            <v>Entregado en 2011.</v>
          </cell>
          <cell r="AT402" t="str">
            <v>No Aplica</v>
          </cell>
          <cell r="AU402" t="str">
            <v/>
          </cell>
          <cell r="AV402" t="str">
            <v/>
          </cell>
          <cell r="AW402" t="e">
            <v>#REF!</v>
          </cell>
          <cell r="AX402"/>
          <cell r="AY402"/>
          <cell r="AZ402">
            <v>0</v>
          </cell>
          <cell r="BA402" t="str">
            <v>-</v>
          </cell>
          <cell r="BB402" t="str">
            <v/>
          </cell>
          <cell r="BC402"/>
          <cell r="BD402" t="str">
            <v/>
          </cell>
          <cell r="BE402" t="str">
            <v/>
          </cell>
          <cell r="BF402" t="str">
            <v/>
          </cell>
          <cell r="BG402" t="str">
            <v/>
          </cell>
        </row>
        <row r="403">
          <cell r="C403" t="str">
            <v>20120069V0016-1</v>
          </cell>
          <cell r="D403" t="str">
            <v>Proyectos 2011 - 2020</v>
          </cell>
          <cell r="E403" t="str">
            <v>ANTES 2018</v>
          </cell>
          <cell r="F403" t="str">
            <v>VIGENTE</v>
          </cell>
          <cell r="G403" t="str">
            <v>C16</v>
          </cell>
          <cell r="H403" t="str">
            <v>Atlantico</v>
          </cell>
          <cell r="I403">
            <v>8001</v>
          </cell>
          <cell r="J403" t="str">
            <v>ESPECIAL</v>
          </cell>
          <cell r="K403" t="str">
            <v>Barranquilla</v>
          </cell>
          <cell r="L403" t="str">
            <v>Barranquilla-Atlantico</v>
          </cell>
          <cell r="M403">
            <v>69</v>
          </cell>
          <cell r="N403" t="str">
            <v>Fonade 3</v>
          </cell>
          <cell r="O403"/>
          <cell r="P403"/>
          <cell r="Q403" t="str">
            <v>Construcción Canalización Afluente Villa Del Rosario Municipio De Barranquilla, Departamento De  Atlantico.</v>
          </cell>
          <cell r="R403" t="str">
            <v>Otros</v>
          </cell>
          <cell r="S403"/>
          <cell r="T403"/>
          <cell r="U403"/>
          <cell r="V403" t="str">
            <v>Municipio</v>
          </cell>
          <cell r="W403"/>
          <cell r="X403" t="str">
            <v/>
          </cell>
          <cell r="Y403"/>
          <cell r="Z403">
            <v>6000000000</v>
          </cell>
          <cell r="AA403"/>
          <cell r="AB403">
            <v>6000000000</v>
          </cell>
          <cell r="AC403"/>
          <cell r="AD403">
            <v>6000000000</v>
          </cell>
          <cell r="AE403">
            <v>0</v>
          </cell>
          <cell r="AF403"/>
          <cell r="AG403">
            <v>0</v>
          </cell>
          <cell r="AH403">
            <v>6000000000</v>
          </cell>
          <cell r="AI403">
            <v>0</v>
          </cell>
          <cell r="AJ403">
            <v>6000000000</v>
          </cell>
          <cell r="AK403">
            <v>0</v>
          </cell>
          <cell r="AL403"/>
          <cell r="AM403">
            <v>1</v>
          </cell>
          <cell r="AN403">
            <v>1</v>
          </cell>
          <cell r="AO403">
            <v>0</v>
          </cell>
          <cell r="AP403" t="str">
            <v>Entregado A Municipio</v>
          </cell>
          <cell r="AQ403" t="e">
            <v>#REF!</v>
          </cell>
          <cell r="AR403" t="e">
            <v>#N/A</v>
          </cell>
          <cell r="AS403" t="str">
            <v>LIQUIDADO 19-02-2021</v>
          </cell>
          <cell r="AT403" t="str">
            <v>No Aplica</v>
          </cell>
          <cell r="AU403">
            <v>42528</v>
          </cell>
          <cell r="AV403">
            <v>43864</v>
          </cell>
          <cell r="AW403" t="e">
            <v>#REF!</v>
          </cell>
          <cell r="AX403"/>
          <cell r="AY403"/>
          <cell r="AZ403">
            <v>0</v>
          </cell>
          <cell r="BA403" t="str">
            <v>-</v>
          </cell>
          <cell r="BB403" t="str">
            <v xml:space="preserve">860 ml de Canal, 1200 ml Andenes y 287ml de muros </v>
          </cell>
          <cell r="BC403"/>
          <cell r="BD403">
            <v>42549</v>
          </cell>
          <cell r="BE403">
            <v>43305</v>
          </cell>
          <cell r="BF403">
            <v>44036</v>
          </cell>
          <cell r="BG403">
            <v>12245</v>
          </cell>
        </row>
        <row r="404">
          <cell r="C404" t="str">
            <v>20120069V0018-1</v>
          </cell>
          <cell r="D404" t="str">
            <v>Proyectos 2011 - 2020</v>
          </cell>
          <cell r="E404" t="str">
            <v>No Aplica</v>
          </cell>
          <cell r="F404" t="str">
            <v>CERRADO</v>
          </cell>
          <cell r="G404" t="str">
            <v>C18</v>
          </cell>
          <cell r="H404" t="str">
            <v>Atlantico</v>
          </cell>
          <cell r="I404">
            <v>8001</v>
          </cell>
          <cell r="J404" t="str">
            <v>ESPECIAL</v>
          </cell>
          <cell r="K404" t="str">
            <v>Barranquilla</v>
          </cell>
          <cell r="L404" t="str">
            <v>Barranquilla-Atlantico</v>
          </cell>
          <cell r="M404">
            <v>69</v>
          </cell>
          <cell r="N404" t="str">
            <v>Fonade 3</v>
          </cell>
          <cell r="O404"/>
          <cell r="P404"/>
          <cell r="Q404" t="str">
            <v>Construcción De Infaestructura Vial De Las Localidades Metropolitana, Sur Oriente Y Sur Occidente, En El Distrito De Barranquilla – Etapa Ii- 2012</v>
          </cell>
          <cell r="R404" t="str">
            <v>Vías Urbanas</v>
          </cell>
          <cell r="S404"/>
          <cell r="T404"/>
          <cell r="U404"/>
          <cell r="V404" t="str">
            <v>Municipio</v>
          </cell>
          <cell r="W404"/>
          <cell r="X404" t="str">
            <v/>
          </cell>
          <cell r="Y404"/>
          <cell r="Z404">
            <v>14728567450</v>
          </cell>
          <cell r="AA404"/>
          <cell r="AB404">
            <v>14728567450</v>
          </cell>
          <cell r="AC404"/>
          <cell r="AD404">
            <v>14728567450</v>
          </cell>
          <cell r="AE404">
            <v>0</v>
          </cell>
          <cell r="AF404"/>
          <cell r="AG404">
            <v>0</v>
          </cell>
          <cell r="AH404">
            <v>14728567450</v>
          </cell>
          <cell r="AI404">
            <v>0</v>
          </cell>
          <cell r="AJ404">
            <v>14728567450</v>
          </cell>
          <cell r="AK404">
            <v>0</v>
          </cell>
          <cell r="AL404"/>
          <cell r="AM404">
            <v>1</v>
          </cell>
          <cell r="AN404">
            <v>1</v>
          </cell>
          <cell r="AO404">
            <v>0</v>
          </cell>
          <cell r="AP404" t="str">
            <v>En Liquidación</v>
          </cell>
          <cell r="AQ404" t="e">
            <v>#REF!</v>
          </cell>
          <cell r="AR404" t="e">
            <v>#N/A</v>
          </cell>
          <cell r="AS404" t="str">
            <v xml:space="preserve">CONTRATOS LIQUIDADOS  - PENDIENTE  CIERRE COSTOS FIJOS Y VARIABLES - INTERVENTORIA 
1. INFORMACION Y ESTADO CONTRATO DE OBRA:                                                                         Acta de liquidación suscrita el 15/08/2017                                                                                                                   
                                                                                                                                                                                                                                                                                                                                                                                                                                                                                                2. INFORMACION Y ESTADO DE CONTRATO INTERADMINISTRATIVO:                            Liquidado con  fecha del 28/09/2018.
3. INFORMACION Y ESTADO CONTRATO DE INTERVENTORIA:                                                                                       El  A.S. 348 del proyecto se encuentra en cierre de costos fijos y variables                            
                                                                                                                                                                                                                                                                                                                                                                                                                                                                                                                                                                                                                                                                                                                                                                                                                                                                                                                                                                                                                                                                                                                                                                                                                                                                                                      </v>
          </cell>
          <cell r="AT404" t="str">
            <v>No Aplica</v>
          </cell>
          <cell r="AU404">
            <v>42017</v>
          </cell>
          <cell r="AV404">
            <v>42382</v>
          </cell>
          <cell r="AW404" t="e">
            <v>#REF!</v>
          </cell>
          <cell r="AX404"/>
          <cell r="AY404"/>
          <cell r="AZ404">
            <v>0</v>
          </cell>
          <cell r="BA404" t="str">
            <v>-</v>
          </cell>
          <cell r="BB404" t="str">
            <v>5,5 Km</v>
          </cell>
          <cell r="BC404"/>
          <cell r="BD404">
            <v>42103</v>
          </cell>
          <cell r="BE404">
            <v>42173</v>
          </cell>
          <cell r="BF404">
            <v>42579</v>
          </cell>
          <cell r="BG404" t="str">
            <v/>
          </cell>
        </row>
        <row r="405">
          <cell r="C405" t="str">
            <v>20120069V0373-1</v>
          </cell>
          <cell r="D405" t="str">
            <v>Proyectos 2011 - 2020</v>
          </cell>
          <cell r="E405" t="str">
            <v>No Aplica</v>
          </cell>
          <cell r="F405" t="str">
            <v>CERRADO</v>
          </cell>
          <cell r="G405" t="str">
            <v>C373</v>
          </cell>
          <cell r="H405" t="str">
            <v>Atlantico</v>
          </cell>
          <cell r="I405">
            <v>8001</v>
          </cell>
          <cell r="J405" t="str">
            <v>ESPECIAL</v>
          </cell>
          <cell r="K405" t="str">
            <v>Barranquilla</v>
          </cell>
          <cell r="L405" t="str">
            <v>Barranquilla-Atlantico</v>
          </cell>
          <cell r="M405">
            <v>69</v>
          </cell>
          <cell r="N405" t="str">
            <v>Fonade 3</v>
          </cell>
          <cell r="O405"/>
          <cell r="P405"/>
          <cell r="Q405" t="str">
            <v>Pavimentacion De Vías En Concreto Rigido Del Barrio Las Flores, En El Muncipio De Atlantico- Barranquilla</v>
          </cell>
          <cell r="R405" t="str">
            <v>Vías Urbanas</v>
          </cell>
          <cell r="S405"/>
          <cell r="T405"/>
          <cell r="U405"/>
          <cell r="V405" t="str">
            <v>Municipio</v>
          </cell>
          <cell r="W405"/>
          <cell r="X405" t="str">
            <v/>
          </cell>
          <cell r="Y405"/>
          <cell r="Z405">
            <v>16421077235</v>
          </cell>
          <cell r="AA405"/>
          <cell r="AB405">
            <v>16421077235</v>
          </cell>
          <cell r="AC405"/>
          <cell r="AD405">
            <v>16421077235</v>
          </cell>
          <cell r="AE405">
            <v>0</v>
          </cell>
          <cell r="AF405"/>
          <cell r="AG405">
            <v>0</v>
          </cell>
          <cell r="AH405">
            <v>16421077235</v>
          </cell>
          <cell r="AI405">
            <v>0</v>
          </cell>
          <cell r="AJ405">
            <v>16421077235</v>
          </cell>
          <cell r="AK405">
            <v>0.97</v>
          </cell>
          <cell r="AL405"/>
          <cell r="AM405">
            <v>1</v>
          </cell>
          <cell r="AN405">
            <v>1</v>
          </cell>
          <cell r="AO405">
            <v>0</v>
          </cell>
          <cell r="AP405" t="str">
            <v>En Liquidación</v>
          </cell>
          <cell r="AQ405" t="e">
            <v>#REF!</v>
          </cell>
          <cell r="AR405" t="e">
            <v>#N/A</v>
          </cell>
          <cell r="AS405" t="str">
            <v>ROYECTO TERMINADO  EN LIQUIDACIÓN OBRA SIN ENTREGA 
1.  INFORMACIÓN Y ESTADO CONTRATO DE OBRA:  EL Proyecto  termino su ejecución el 21/11/2017,  posteriormente,  cuenta con auditoria visible No. 3de fecha 05/09/2019  y liquidación del contrato de obra 26/01/2018.  
2. INFORMACIÓN Y ESTADO CONTRATO INTERADMINISTRATIVO:  Liquidado mediante constancia de archivo suscrita el día 15/01/2021 .
Actividades realizadas durante el periodo:
Se recibió de la CGR, cierre de la indagación preliminar mediante radicado No. 20204300020752 del 17/01/2020 con lo cual se procede a continuar con el proceso de liquidación del convenio interadministrativo.
Se remite aprobación del informe de preconstrucción a la interventoria, mediante radicado No. 20202700034601 del 04/02/2020,
Se recibe comunicación del Distrito con radicado No. 20204300070832 del 20/02/2020 con los documentos del secretario general del Distrito de Barranquilla , para incluirlos a la carpeta de liquidación y posteriormente proyectar acta de liquidación.
Se remitio comunicación a la entidad territorial con radicado No. 20202700076551 del 30/03/2020 solicitando información frente la afectación predial y actas de vecindad.
Se realizo la recopilación de los documentos soportes por parte del equipo social, y se remitio para la revición del profesional de apoyo de liquidaciones, el cual realizará la revisión de la documentación, 
Se remitio memorando con radicado No. 20202700092061 del 24/04/2020 dirigido a la interventoria con observaciones al informe final.
Se remite comunicación al municipio con radicado No. 20202700106541 del 19/05/2020 con asunto Observaciones acta de liquidación contrato de obra.
Se remite comunicación a la Interventoría con radicado No. 20202700106561 del 19/05/2020 con asunto Alcance observaciones informe final interventoría.
la liquidación del convenio interadministrativo se encuentra en proceso de subsanación de soportes por parte del Municipio e Interventoría, para posterior proyección del informe de termino. Lo anterior considerando las comunicaciones dirigidas al Municipio para efectuar la aclaración al acta de liquidación del contrato de obra, esta solicitudes se efectuaron mediante comunicaciones Nos. 20202700106541 Del 19/05/2020 y 20202700123071 del 13/06/2020.
El municipio respondió y la comunicación se allego  hasta el día 28/06/2020, de esta manera procedio a remitir la aclaración a la carpeta digital.
De igual manera se remitieron comunicaciones a la interventoría para que realizara aclaración de los formatos FMI026 E1, FMI026 E2 y FMI027 E2 con comunicación No. 20202700106561 Del 19/05/2020 y luego 20202700118491 Del 09/06/2020, a la fecha está pendiente que aclaren o subsanen el FMI026 de la preconstrucción.
Se remite Memorando con radicado No. 20202700091263 del 25/06/2020 Solicitando al área de Gerencia de Fabricas que conmine a la interventoría a atender observaciones a informe y documentos.
24/07/2020 Se recibieron nuevas observaciones a los soportes de liquidación por parte de Aporyo profesional, se remiten subsanaciones y documentos faltantes el mismo día para continuar con trámite de proyección de informe de término.  
10/08/2020 Se remite memorando con radicado No. 20202700114253 dirigido a la oficina asesora juridica, Subgerencia de Operaciones y Subgerencia financiera soicitando proceso para liquidar convenios con saldos por liberar y/o pagar cuando son constancias de archivo.
Proyecto con carpeta y documentación completa a espera de definición por parte de ENTerritorio para presentar y solicitar liquidación del convenio, considerando que debido a los hallazgos de la CGR, observaciones al acta de liquidación y formatos que no se atendieron a tiempo por parte del municipio se perdio competencia para liquidar de manera bilateral.
26/08/2020 se remite a interventoría comunicación con aprobación del informe final de interventoria con radicado No. 20202700168391.
Proyecto con carpeta y documentación completa radicada en calidad el día 13/10/2020.
Liquidado mediante constancia de archivo suscrita el día 15/01/2021 .</v>
          </cell>
          <cell r="AT405" t="str">
            <v>No Aplica</v>
          </cell>
          <cell r="AU405">
            <v>42107</v>
          </cell>
          <cell r="AV405">
            <v>43060</v>
          </cell>
          <cell r="AW405" t="e">
            <v>#REF!</v>
          </cell>
          <cell r="AX405"/>
          <cell r="AY405"/>
          <cell r="AZ405">
            <v>0</v>
          </cell>
          <cell r="BA405" t="str">
            <v>-</v>
          </cell>
          <cell r="BB405" t="str">
            <v>4 Km</v>
          </cell>
          <cell r="BC405"/>
          <cell r="BD405">
            <v>42209</v>
          </cell>
          <cell r="BE405">
            <v>42549</v>
          </cell>
          <cell r="BF405">
            <v>43713</v>
          </cell>
          <cell r="BG405" t="str">
            <v/>
          </cell>
        </row>
        <row r="406">
          <cell r="C406" t="str">
            <v>20140113V0022-1</v>
          </cell>
          <cell r="D406" t="str">
            <v>Proyectos 2011 - 2020</v>
          </cell>
          <cell r="E406" t="str">
            <v>No Aplica</v>
          </cell>
          <cell r="F406" t="str">
            <v>CERRADO</v>
          </cell>
          <cell r="G406"/>
          <cell r="H406" t="str">
            <v>Atlantico</v>
          </cell>
          <cell r="I406">
            <v>8001</v>
          </cell>
          <cell r="J406" t="str">
            <v>ESPECIAL</v>
          </cell>
          <cell r="K406" t="str">
            <v>Barranquilla</v>
          </cell>
          <cell r="L406" t="str">
            <v>Barranquilla-Atlantico</v>
          </cell>
          <cell r="M406">
            <v>113</v>
          </cell>
          <cell r="N406" t="str">
            <v>DPS 2014</v>
          </cell>
          <cell r="O406"/>
          <cell r="P406"/>
          <cell r="Q406" t="str">
            <v>Construcción De Infraestructura Vial De Las Localidades Sur Occidente, Sur Oriente Y Metropolitana, En El Distrito De Barranquilla-Etapa V-2014 - Atlántico</v>
          </cell>
          <cell r="R406" t="str">
            <v>Vías Urbanas</v>
          </cell>
          <cell r="S406"/>
          <cell r="T406"/>
          <cell r="U406"/>
          <cell r="V406" t="str">
            <v>Municipio</v>
          </cell>
          <cell r="W406"/>
          <cell r="X406" t="str">
            <v xml:space="preserve">BARRIOS: SAN LUIS, MALVINAS, SANTA MARÍA, SANTO DOMINGO DE GUZMÁN, SIETE DE ABRIL, CIUDADELA 20 DE JULIO, CARRIZAL </v>
          </cell>
          <cell r="Y406"/>
          <cell r="Z406">
            <v>18369397671</v>
          </cell>
          <cell r="AA406"/>
          <cell r="AB406">
            <v>18369397671</v>
          </cell>
          <cell r="AC406"/>
          <cell r="AD406">
            <v>18369397671</v>
          </cell>
          <cell r="AE406">
            <v>1993303905</v>
          </cell>
          <cell r="AF406"/>
          <cell r="AG406">
            <v>1993303905</v>
          </cell>
          <cell r="AH406">
            <v>20362701576</v>
          </cell>
          <cell r="AI406">
            <v>0</v>
          </cell>
          <cell r="AJ406">
            <v>20362701576</v>
          </cell>
          <cell r="AK406">
            <v>1</v>
          </cell>
          <cell r="AL406"/>
          <cell r="AM406">
            <v>1</v>
          </cell>
          <cell r="AN406">
            <v>1</v>
          </cell>
          <cell r="AO406">
            <v>0</v>
          </cell>
          <cell r="AP406" t="str">
            <v>En Liquidación</v>
          </cell>
          <cell r="AQ406" t="e">
            <v>#REF!</v>
          </cell>
          <cell r="AR406" t="e">
            <v>#N/A</v>
          </cell>
          <cell r="AS406" t="str">
            <v xml:space="preserve">Entregado el 18/09/2017
Se firmo el acta de liquidacion por parte del Distrito de Barranquilla el dia 12 de febrero de 2019, se esta a la espera que el Distrtito desembolse el ultimo pago adeudado al contratista de obra, no obstante, se enviara el acta de liquidacion a la C,G,R, para su conocimiento, teniendo en cuenta los hallazgo presentados en la auditoria realizada por este ente de control.
FECHAS AV1:
11/03/2016
28/09/2016
FECHAS AV2:
06/02/2017
18/10/2016
</v>
          </cell>
          <cell r="AT406" t="str">
            <v>No Aplica</v>
          </cell>
          <cell r="AU406">
            <v>42335</v>
          </cell>
          <cell r="AV406">
            <v>42946</v>
          </cell>
          <cell r="AW406" t="e">
            <v>#REF!</v>
          </cell>
          <cell r="AX406"/>
          <cell r="AY406"/>
          <cell r="AZ406">
            <v>0</v>
          </cell>
          <cell r="BA406" t="str">
            <v>-</v>
          </cell>
          <cell r="BB406" t="str">
            <v>8,090 Km</v>
          </cell>
          <cell r="BC406"/>
          <cell r="BD406">
            <v>42641</v>
          </cell>
          <cell r="BE406">
            <v>42772</v>
          </cell>
          <cell r="BF406">
            <v>42996</v>
          </cell>
          <cell r="BG406">
            <v>126000</v>
          </cell>
        </row>
        <row r="407">
          <cell r="C407" t="str">
            <v>20140113V0022-2</v>
          </cell>
          <cell r="D407" t="str">
            <v>Proyectos 2011 - 2020</v>
          </cell>
          <cell r="E407" t="str">
            <v>No Aplica</v>
          </cell>
          <cell r="F407" t="str">
            <v>CERRADO</v>
          </cell>
          <cell r="G407"/>
          <cell r="H407" t="str">
            <v>Atlantico</v>
          </cell>
          <cell r="I407">
            <v>8001</v>
          </cell>
          <cell r="J407" t="str">
            <v>ESPECIAL</v>
          </cell>
          <cell r="K407" t="str">
            <v>Barranquilla</v>
          </cell>
          <cell r="L407" t="str">
            <v>Barranquilla-Atlantico</v>
          </cell>
          <cell r="M407">
            <v>113</v>
          </cell>
          <cell r="N407" t="str">
            <v>DPS 2014</v>
          </cell>
          <cell r="O407"/>
          <cell r="P407"/>
          <cell r="Q407" t="str">
            <v>Construcción De La Infraestructura Vial De Las Localidades Metropolitana Y Sur Occidente En El Distrito De Barranquilla - Etapa Iv 2014 - Atlántico</v>
          </cell>
          <cell r="R407" t="str">
            <v>Vías Urbanas</v>
          </cell>
          <cell r="S407"/>
          <cell r="T407"/>
          <cell r="U407"/>
          <cell r="V407" t="str">
            <v>Municipio</v>
          </cell>
          <cell r="W407"/>
          <cell r="X407" t="str">
            <v>BARRIO LOS ÁNGELES</v>
          </cell>
          <cell r="Y407"/>
          <cell r="Z407">
            <v>10569266655</v>
          </cell>
          <cell r="AA407"/>
          <cell r="AB407">
            <v>10569266655</v>
          </cell>
          <cell r="AC407"/>
          <cell r="AD407">
            <v>10569266655</v>
          </cell>
          <cell r="AE407">
            <v>957562418</v>
          </cell>
          <cell r="AF407"/>
          <cell r="AG407">
            <v>957562418</v>
          </cell>
          <cell r="AH407">
            <v>11526829073</v>
          </cell>
          <cell r="AI407">
            <v>0</v>
          </cell>
          <cell r="AJ407">
            <v>11526829073</v>
          </cell>
          <cell r="AK407">
            <v>1</v>
          </cell>
          <cell r="AL407"/>
          <cell r="AM407">
            <v>0</v>
          </cell>
          <cell r="AN407">
            <v>1</v>
          </cell>
          <cell r="AO407">
            <v>1</v>
          </cell>
          <cell r="AP407" t="str">
            <v>En Liquidación</v>
          </cell>
          <cell r="AQ407" t="e">
            <v>#REF!</v>
          </cell>
          <cell r="AR407" t="e">
            <v>#N/A</v>
          </cell>
          <cell r="AS407" t="str">
            <v xml:space="preserve">Entregado el 18 de septiembre de 2017.
Se firmo el acta de liquidacion por parte del Distrito de Barranquilla el dia 12 de febrero de 2019, se esta a la espera que el Distrtito desembolse el último pago adeudado al contratista de obra, no obstante, se enviara el acta de liquidacion a la C,G,R, para su conocimiento, teniendo en cuenta los hallazgo presentados en la auditoria realizada por este ente de control.
</v>
          </cell>
          <cell r="AT407" t="str">
            <v>No Aplica</v>
          </cell>
          <cell r="AU407">
            <v>42335</v>
          </cell>
          <cell r="AV407">
            <v>42947</v>
          </cell>
          <cell r="AW407" t="e">
            <v>#REF!</v>
          </cell>
          <cell r="AX407"/>
          <cell r="AY407"/>
          <cell r="AZ407">
            <v>0</v>
          </cell>
          <cell r="BA407" t="str">
            <v>-</v>
          </cell>
          <cell r="BB407" t="str">
            <v>4,529 Km</v>
          </cell>
          <cell r="BC407"/>
          <cell r="BD407">
            <v>42369</v>
          </cell>
          <cell r="BE407">
            <v>42695</v>
          </cell>
          <cell r="BF407">
            <v>42996</v>
          </cell>
          <cell r="BG407">
            <v>15000</v>
          </cell>
        </row>
        <row r="408">
          <cell r="C408" t="str">
            <v>20140113V0022-3</v>
          </cell>
          <cell r="D408" t="str">
            <v>Proyectos 2011 - 2020</v>
          </cell>
          <cell r="E408" t="str">
            <v>No Aplica</v>
          </cell>
          <cell r="F408" t="str">
            <v>CERRADO</v>
          </cell>
          <cell r="G408"/>
          <cell r="H408" t="str">
            <v>Atlantico</v>
          </cell>
          <cell r="I408">
            <v>8001</v>
          </cell>
          <cell r="J408" t="str">
            <v>ESPECIAL</v>
          </cell>
          <cell r="K408" t="str">
            <v>Barranquilla</v>
          </cell>
          <cell r="L408" t="str">
            <v>Barranquilla-Atlantico</v>
          </cell>
          <cell r="M408">
            <v>113</v>
          </cell>
          <cell r="N408" t="str">
            <v>DPS 2014</v>
          </cell>
          <cell r="O408"/>
          <cell r="P408"/>
          <cell r="Q408" t="str">
            <v>Construcción De La Infraestructura Vial De Las Localidades Metropolitana Y Sur Occidente Etapa Iii Fase I  En El Distrito De Barranquilla - - Atlántico</v>
          </cell>
          <cell r="R408" t="str">
            <v>Vías Urbanas</v>
          </cell>
          <cell r="S408"/>
          <cell r="T408"/>
          <cell r="U408"/>
          <cell r="V408" t="str">
            <v>Municipio</v>
          </cell>
          <cell r="W408"/>
          <cell r="X408" t="str">
            <v>BARRIO SANTO DOMINGO DE GUZMAN</v>
          </cell>
          <cell r="Y408"/>
          <cell r="Z408">
            <v>4412452802</v>
          </cell>
          <cell r="AA408"/>
          <cell r="AB408">
            <v>4412452802</v>
          </cell>
          <cell r="AC408"/>
          <cell r="AD408">
            <v>4412452802</v>
          </cell>
          <cell r="AE408">
            <v>412836672</v>
          </cell>
          <cell r="AF408"/>
          <cell r="AG408">
            <v>412836672</v>
          </cell>
          <cell r="AH408">
            <v>4825289474</v>
          </cell>
          <cell r="AI408">
            <v>0</v>
          </cell>
          <cell r="AJ408">
            <v>4825289474</v>
          </cell>
          <cell r="AK408">
            <v>1</v>
          </cell>
          <cell r="AL408"/>
          <cell r="AM408">
            <v>0</v>
          </cell>
          <cell r="AN408">
            <v>1</v>
          </cell>
          <cell r="AO408">
            <v>1</v>
          </cell>
          <cell r="AP408" t="str">
            <v>En Liquidación</v>
          </cell>
          <cell r="AQ408" t="e">
            <v>#REF!</v>
          </cell>
          <cell r="AR408" t="e">
            <v>#N/A</v>
          </cell>
          <cell r="AS408" t="str">
            <v>Entregado el 18/09/2017
SE firmo el acta de liquidacion por parte del Distrito de Barranquilla el dia 12 de febrero de 2019, se esta a la espera que el Distrtito desembolse el ultimo pago adeudado al contratista de obra, no obstante, se enviara el acta de liquidacion a la C,G,R, para su conocimiento, teniendo en cuenta los hallazgo presentados en la auditoria realizada por este ente de control.
Actualmente se recopila toda la documentación para iniciar el proceso de liquidación.</v>
          </cell>
          <cell r="AT408" t="str">
            <v>No Aplica</v>
          </cell>
          <cell r="AU408">
            <v>42335</v>
          </cell>
          <cell r="AV408">
            <v>42946</v>
          </cell>
          <cell r="AW408" t="e">
            <v>#REF!</v>
          </cell>
          <cell r="AX408"/>
          <cell r="AY408"/>
          <cell r="AZ408">
            <v>0</v>
          </cell>
          <cell r="BA408" t="str">
            <v>-</v>
          </cell>
          <cell r="BB408" t="str">
            <v>1,430 Km</v>
          </cell>
          <cell r="BC408"/>
          <cell r="BD408">
            <v>42482</v>
          </cell>
          <cell r="BE408">
            <v>42661</v>
          </cell>
          <cell r="BF408">
            <v>42996</v>
          </cell>
          <cell r="BG408">
            <v>300000</v>
          </cell>
        </row>
        <row r="409">
          <cell r="C409" t="str">
            <v>20140113V0022-4</v>
          </cell>
          <cell r="D409" t="str">
            <v>Proyectos 2011 - 2020</v>
          </cell>
          <cell r="E409" t="str">
            <v>No Aplica</v>
          </cell>
          <cell r="F409" t="str">
            <v>CERRADO</v>
          </cell>
          <cell r="G409"/>
          <cell r="H409" t="str">
            <v>Atlantico</v>
          </cell>
          <cell r="I409">
            <v>8001</v>
          </cell>
          <cell r="J409" t="str">
            <v>ESPECIAL</v>
          </cell>
          <cell r="K409" t="str">
            <v>Barranquilla</v>
          </cell>
          <cell r="L409" t="str">
            <v>Barranquilla-Atlantico</v>
          </cell>
          <cell r="M409">
            <v>113</v>
          </cell>
          <cell r="N409" t="str">
            <v>DPS 2014</v>
          </cell>
          <cell r="O409"/>
          <cell r="P409"/>
          <cell r="Q409" t="str">
            <v>Construcción De La Infraestructura Vial De Las Localidades Metropolitana Y Sur Occidente Etapa Iii  Fase Ii En El Distrito De Barranquilla - - Atlántico</v>
          </cell>
          <cell r="R409" t="str">
            <v>Vías Urbanas</v>
          </cell>
          <cell r="S409"/>
          <cell r="T409"/>
          <cell r="U409"/>
          <cell r="V409" t="str">
            <v>Municipio</v>
          </cell>
          <cell r="W409"/>
          <cell r="X409" t="str">
            <v>BARRIOS: LAS MALVINAS, NUEVA COLOMBIA</v>
          </cell>
          <cell r="Y409"/>
          <cell r="Z409">
            <v>3722873911</v>
          </cell>
          <cell r="AA409"/>
          <cell r="AB409">
            <v>3722873911</v>
          </cell>
          <cell r="AC409"/>
          <cell r="AD409">
            <v>3722873911</v>
          </cell>
          <cell r="AE409">
            <v>373744999</v>
          </cell>
          <cell r="AF409"/>
          <cell r="AG409">
            <v>373744999</v>
          </cell>
          <cell r="AH409">
            <v>4096618910</v>
          </cell>
          <cell r="AI409">
            <v>0</v>
          </cell>
          <cell r="AJ409">
            <v>4096618910</v>
          </cell>
          <cell r="AK409">
            <v>0.99609999999999999</v>
          </cell>
          <cell r="AL409"/>
          <cell r="AM409">
            <v>1</v>
          </cell>
          <cell r="AN409">
            <v>1</v>
          </cell>
          <cell r="AO409">
            <v>0</v>
          </cell>
          <cell r="AP409" t="str">
            <v>En Liquidación</v>
          </cell>
          <cell r="AQ409" t="e">
            <v>#REF!</v>
          </cell>
          <cell r="AR409" t="e">
            <v>#N/A</v>
          </cell>
          <cell r="AS409" t="str">
            <v>Entregado el 18/12/2017
Obras recibidas a satisfacción.</v>
          </cell>
          <cell r="AT409" t="str">
            <v>No Aplica</v>
          </cell>
          <cell r="AU409">
            <v>42943</v>
          </cell>
          <cell r="AV409">
            <v>43087</v>
          </cell>
          <cell r="AW409" t="e">
            <v>#REF!</v>
          </cell>
          <cell r="AX409"/>
          <cell r="AY409"/>
          <cell r="AZ409">
            <v>0</v>
          </cell>
          <cell r="BA409" t="str">
            <v>-</v>
          </cell>
          <cell r="BB409" t="str">
            <v>1,465 Km</v>
          </cell>
          <cell r="BC409"/>
          <cell r="BD409">
            <v>42971</v>
          </cell>
          <cell r="BE409">
            <v>43041</v>
          </cell>
          <cell r="BF409">
            <v>43350</v>
          </cell>
          <cell r="BG409">
            <v>300000</v>
          </cell>
        </row>
        <row r="410">
          <cell r="C410" t="str">
            <v>20110160S0007-1</v>
          </cell>
          <cell r="D410" t="str">
            <v>Proyectos 2011 - 2020</v>
          </cell>
          <cell r="E410" t="str">
            <v>No Aplica</v>
          </cell>
          <cell r="F410" t="str">
            <v>CERRADO</v>
          </cell>
          <cell r="G410" t="str">
            <v>A7</v>
          </cell>
          <cell r="H410" t="str">
            <v>Atlantico</v>
          </cell>
          <cell r="I410">
            <v>8001</v>
          </cell>
          <cell r="J410" t="str">
            <v>ESPECIAL</v>
          </cell>
          <cell r="K410" t="str">
            <v>Barranquilla</v>
          </cell>
          <cell r="L410" t="str">
            <v>Barranquilla-Atlantico</v>
          </cell>
          <cell r="M410">
            <v>160</v>
          </cell>
          <cell r="N410" t="str">
            <v>Fonade 1</v>
          </cell>
          <cell r="O410"/>
          <cell r="P410"/>
          <cell r="Q410" t="str">
            <v>CONSTRUCCIÓN DE UN HOGAR PARA LA TERCERA EDAD EN EL BARRIO SANTUARIO DEL MUNICIPIO DE BARRANQUILLA - ATLÁNTICO.</v>
          </cell>
          <cell r="R410" t="str">
            <v>Social Comunitario</v>
          </cell>
          <cell r="S410"/>
          <cell r="T410"/>
          <cell r="U410"/>
          <cell r="V410" t="str">
            <v>ENTERRITORIO</v>
          </cell>
          <cell r="W410"/>
          <cell r="X410" t="str">
            <v/>
          </cell>
          <cell r="Y410"/>
          <cell r="Z410">
            <v>7858629</v>
          </cell>
          <cell r="AA410"/>
          <cell r="AB410">
            <v>7858629</v>
          </cell>
          <cell r="AC410"/>
          <cell r="AD410">
            <v>7858629</v>
          </cell>
          <cell r="AE410">
            <v>0</v>
          </cell>
          <cell r="AF410"/>
          <cell r="AG410">
            <v>0</v>
          </cell>
          <cell r="AH410">
            <v>7858629</v>
          </cell>
          <cell r="AI410">
            <v>0</v>
          </cell>
          <cell r="AJ410">
            <v>7858629</v>
          </cell>
          <cell r="AK410">
            <v>0</v>
          </cell>
          <cell r="AL410"/>
          <cell r="AM410">
            <v>0</v>
          </cell>
          <cell r="AN410">
            <v>0</v>
          </cell>
          <cell r="AO410">
            <v>0</v>
          </cell>
          <cell r="AP410" t="str">
            <v>En Liquidación</v>
          </cell>
          <cell r="AQ410" t="e">
            <v>#REF!</v>
          </cell>
          <cell r="AR410" t="e">
            <v>#N/A</v>
          </cell>
          <cell r="AS410" t="str">
            <v>PROYECTO CANCELADO
1.  INFORMACIÓN Y ESTADO CONTRATO OBRA: proyecto NO EJECUTADO.
2. INFORMACION Y ESTADO CONVENIO INTERADMINISTRATIVO: N/A
Se encuentra pendiente la suscripción del acta de liquidación del convenio interadministrativo.
Se remite acta de liquidación para firma del contratista de obra mediante radicado No. 20202700202241 del 15/10/2020
Se remite Derecho de petición con radicado No. 20212700013141 del 19/01/21 solicitando al contratista la firma del acta de liquidación del contrato de obra. 
A espera de respuesta por parte del contratista.
El contratista no ha dado respuesta, por tal se remitió comunicación con radicado No. 20202700230591 advirtiendo que de no dar respuesta oportuna y trámite al acta de liquidación.
Se proyecta oficio a PS del estado de liquidacion. Dado la no respuesta de suscribir el acta de liquidación, se remitirá acción de tutela para requerir respuesta a solicitud, esto antes del próximo 08-06-2021.
ENTerritorio carece de potestad para liquidar unilateralmente el contrato de obra, tan así, que la misma no está plan-teada en el manual de contratación de la entidad. Se debe solicitar, por tanto el incumplimiento al contratista debido al incumplimiento de sus obligaciones para liquidar,  Si consideran necesario, se indicaría que se realizarían con el área de gestión post-contractual el estudio para proceder ante la negativa de firma. (esto si el contratista no ha manifestado dejar alguna salvedad o alguna inconformidad respecto del acta de liquidación)</v>
          </cell>
          <cell r="AT410" t="str">
            <v>No Aplica</v>
          </cell>
          <cell r="AU410">
            <v>41879</v>
          </cell>
          <cell r="AV410" t="str">
            <v/>
          </cell>
          <cell r="AW410" t="e">
            <v>#REF!</v>
          </cell>
          <cell r="AX410"/>
          <cell r="AY410"/>
          <cell r="AZ410">
            <v>0</v>
          </cell>
          <cell r="BA410" t="str">
            <v>-</v>
          </cell>
          <cell r="BB410" t="str">
            <v>ZONA DE PARQUEO, OFICINAS, SALÓN DE REUNIONES, BAÑOS, COCINA.</v>
          </cell>
          <cell r="BC410"/>
          <cell r="BD410" t="str">
            <v/>
          </cell>
          <cell r="BE410" t="str">
            <v/>
          </cell>
          <cell r="BF410" t="str">
            <v/>
          </cell>
          <cell r="BG410">
            <v>5000</v>
          </cell>
        </row>
        <row r="411">
          <cell r="C411" t="str">
            <v>20120069V0019-1</v>
          </cell>
          <cell r="D411" t="str">
            <v>Proyectos 2011 - 2020</v>
          </cell>
          <cell r="E411" t="str">
            <v>No Aplica</v>
          </cell>
          <cell r="F411" t="str">
            <v>CERRADO</v>
          </cell>
          <cell r="G411" t="str">
            <v>C19</v>
          </cell>
          <cell r="H411" t="str">
            <v>Atlantico</v>
          </cell>
          <cell r="I411">
            <v>8137</v>
          </cell>
          <cell r="J411">
            <v>6</v>
          </cell>
          <cell r="K411" t="str">
            <v>Campo De La Cruz</v>
          </cell>
          <cell r="L411" t="str">
            <v>Campo De La Cruz-Atlantico</v>
          </cell>
          <cell r="M411">
            <v>69</v>
          </cell>
          <cell r="N411" t="str">
            <v>Fonade 3</v>
          </cell>
          <cell r="O411"/>
          <cell r="P411"/>
          <cell r="Q411" t="str">
            <v>Pavimentación Vias Urbanas Del Muncipio Campo De La Cruz</v>
          </cell>
          <cell r="R411" t="str">
            <v>Vías Urbanas</v>
          </cell>
          <cell r="S411"/>
          <cell r="T411"/>
          <cell r="U411"/>
          <cell r="V411" t="str">
            <v>Municipio</v>
          </cell>
          <cell r="W411"/>
          <cell r="X411" t="str">
            <v/>
          </cell>
          <cell r="Y411"/>
          <cell r="Z411">
            <v>1824562720</v>
          </cell>
          <cell r="AA411"/>
          <cell r="AB411">
            <v>1824562720</v>
          </cell>
          <cell r="AC411"/>
          <cell r="AD411">
            <v>1824562720</v>
          </cell>
          <cell r="AE411">
            <v>0</v>
          </cell>
          <cell r="AF411"/>
          <cell r="AG411">
            <v>0</v>
          </cell>
          <cell r="AH411">
            <v>1824562720</v>
          </cell>
          <cell r="AI411">
            <v>0</v>
          </cell>
          <cell r="AJ411">
            <v>1824562720</v>
          </cell>
          <cell r="AK411">
            <v>0</v>
          </cell>
          <cell r="AL411"/>
          <cell r="AM411">
            <v>1</v>
          </cell>
          <cell r="AN411">
            <v>1</v>
          </cell>
          <cell r="AO411">
            <v>0</v>
          </cell>
          <cell r="AP411" t="str">
            <v>En Liquidación</v>
          </cell>
          <cell r="AQ411" t="e">
            <v>#REF!</v>
          </cell>
          <cell r="AR411" t="e">
            <v>#N/A</v>
          </cell>
          <cell r="AS411" t="str">
            <v xml:space="preserve">CONTRATOS LIQUIDADOS  - PENDIENTE  CIERRE COSTOS FIJOS Y VARIABLES - INTERVENTORIA 
1. INFORMACION Y ESTADO CONTRATO DE OBRA:                                                                         Acta de liquidación suscrita el 16/02/2015                                                                                                                   
                                                                                                                                                                                                                                                                                                                                                                                                                                                                                                                                                                               2. INFORMACION Y ESTADO DE CONTRATO INTERADMINISTRATIVO:                                                    Liquidado con  fecha del 27/09/2017  
3. INFORMACION Y ESTADO CONTRATO DE INTERVENTORIA:                                          Informes mensuales y final entregados y aprobados.                                                       A.S. 125. El proyecto se encuentra en cierre de costos fijos y variables                                                        
</v>
          </cell>
          <cell r="AT411" t="str">
            <v>No Aplica</v>
          </cell>
          <cell r="AU411">
            <v>41819</v>
          </cell>
          <cell r="AV411">
            <v>42035</v>
          </cell>
          <cell r="AW411" t="e">
            <v>#REF!</v>
          </cell>
          <cell r="AX411"/>
          <cell r="AY411"/>
          <cell r="AZ411">
            <v>0</v>
          </cell>
          <cell r="BA411" t="str">
            <v>-</v>
          </cell>
          <cell r="BB411" t="str">
            <v/>
          </cell>
          <cell r="BC411"/>
          <cell r="BD411">
            <v>41914</v>
          </cell>
          <cell r="BE411">
            <v>41914</v>
          </cell>
          <cell r="BF411">
            <v>42069</v>
          </cell>
          <cell r="BG411" t="str">
            <v/>
          </cell>
        </row>
        <row r="412">
          <cell r="C412" t="str">
            <v>20130051V0214-1</v>
          </cell>
          <cell r="D412" t="str">
            <v>Proyectos 2011 - 2020</v>
          </cell>
          <cell r="E412" t="str">
            <v>No Aplica</v>
          </cell>
          <cell r="F412" t="str">
            <v>CERRADO</v>
          </cell>
          <cell r="G412"/>
          <cell r="H412" t="str">
            <v>Atlantico</v>
          </cell>
          <cell r="I412">
            <v>8137</v>
          </cell>
          <cell r="J412">
            <v>6</v>
          </cell>
          <cell r="K412" t="str">
            <v>Campo De La Cruz</v>
          </cell>
          <cell r="L412" t="str">
            <v>Campo De La Cruz-Atlantico</v>
          </cell>
          <cell r="M412">
            <v>51</v>
          </cell>
          <cell r="N412" t="str">
            <v>DPS 2013</v>
          </cell>
          <cell r="O412"/>
          <cell r="P412"/>
          <cell r="Q412" t="str">
            <v>Construccion De Pavimento En Concreto Hidraulico De La Calle 11 Entre Carrera 6 Y 14, Calle 10C Entre Carreras 13 Y 14, Carrera 13 Entre Calles 9 Y 11 Y Carrera 14 Entre Calles 9 Y 11 En El Municipio De Campo De La Cruz - Atlántico</v>
          </cell>
          <cell r="R412" t="str">
            <v>Vías Urbanas</v>
          </cell>
          <cell r="S412"/>
          <cell r="T412"/>
          <cell r="U412"/>
          <cell r="V412" t="str">
            <v>Municipio</v>
          </cell>
          <cell r="W412"/>
          <cell r="X412" t="str">
            <v>El Hato</v>
          </cell>
          <cell r="Y412"/>
          <cell r="Z412">
            <v>4584112150</v>
          </cell>
          <cell r="AA412"/>
          <cell r="AB412">
            <v>4584112150</v>
          </cell>
          <cell r="AC412"/>
          <cell r="AD412">
            <v>4584112150</v>
          </cell>
          <cell r="AE412">
            <v>458411215</v>
          </cell>
          <cell r="AF412"/>
          <cell r="AG412">
            <v>458411215</v>
          </cell>
          <cell r="AH412">
            <v>5042523365</v>
          </cell>
          <cell r="AI412">
            <v>0</v>
          </cell>
          <cell r="AJ412">
            <v>5042523365</v>
          </cell>
          <cell r="AK412">
            <v>0.99919999999999998</v>
          </cell>
          <cell r="AL412"/>
          <cell r="AM412">
            <v>1</v>
          </cell>
          <cell r="AN412">
            <v>1</v>
          </cell>
          <cell r="AO412">
            <v>0</v>
          </cell>
          <cell r="AP412" t="str">
            <v>Liquidado</v>
          </cell>
          <cell r="AQ412" t="e">
            <v>#REF!</v>
          </cell>
          <cell r="AR412" t="e">
            <v>#N/A</v>
          </cell>
          <cell r="AS412" t="str">
            <v>Entregado en julio de 2016.</v>
          </cell>
          <cell r="AT412" t="str">
            <v>No Aplica</v>
          </cell>
          <cell r="AU412">
            <v>42201</v>
          </cell>
          <cell r="AV412">
            <v>42537</v>
          </cell>
          <cell r="AW412" t="e">
            <v>#REF!</v>
          </cell>
          <cell r="AX412"/>
          <cell r="AY412"/>
          <cell r="AZ412">
            <v>0</v>
          </cell>
          <cell r="BA412" t="str">
            <v>-</v>
          </cell>
          <cell r="BB412">
            <v>2.25</v>
          </cell>
          <cell r="BC412"/>
          <cell r="BD412">
            <v>42706</v>
          </cell>
          <cell r="BE412">
            <v>42394</v>
          </cell>
          <cell r="BF412">
            <v>42579</v>
          </cell>
          <cell r="BG412">
            <v>780</v>
          </cell>
        </row>
        <row r="413">
          <cell r="C413" t="str">
            <v>20130051V0317-1</v>
          </cell>
          <cell r="D413" t="str">
            <v>Proyectos 2011 - 2020</v>
          </cell>
          <cell r="E413" t="str">
            <v>No Aplica</v>
          </cell>
          <cell r="F413" t="str">
            <v>CERRADO</v>
          </cell>
          <cell r="G413"/>
          <cell r="H413" t="str">
            <v>Atlantico</v>
          </cell>
          <cell r="I413">
            <v>8137</v>
          </cell>
          <cell r="J413">
            <v>6</v>
          </cell>
          <cell r="K413" t="str">
            <v>Campo De La Cruz</v>
          </cell>
          <cell r="L413" t="str">
            <v>Campo De La Cruz-Atlantico</v>
          </cell>
          <cell r="M413">
            <v>51</v>
          </cell>
          <cell r="N413" t="str">
            <v>DPS 2013</v>
          </cell>
          <cell r="O413"/>
          <cell r="P413"/>
          <cell r="Q413" t="str">
            <v>Construcción De Pavimento En Concreto Hidráulico De La Calle 7 Entre Carreras 2 Y 5, Carreras 1B Y 2 Entre Calles 9 Y 6, Carrera 6 Entre Calles 5 Y 6 Y Carrera 5 Entre Calles 5B Y 6, En El Municipio De Campo De La Cruz - Atlántico</v>
          </cell>
          <cell r="R413" t="str">
            <v>Vías Urbanas</v>
          </cell>
          <cell r="S413"/>
          <cell r="T413"/>
          <cell r="U413"/>
          <cell r="V413" t="str">
            <v>Municipio</v>
          </cell>
          <cell r="W413"/>
          <cell r="X413" t="str">
            <v>Cristo Rey</v>
          </cell>
          <cell r="Y413"/>
          <cell r="Z413">
            <v>1869158878</v>
          </cell>
          <cell r="AA413"/>
          <cell r="AB413">
            <v>1869158878</v>
          </cell>
          <cell r="AC413"/>
          <cell r="AD413">
            <v>1869158878</v>
          </cell>
          <cell r="AE413">
            <v>186915888</v>
          </cell>
          <cell r="AF413"/>
          <cell r="AG413">
            <v>186915888</v>
          </cell>
          <cell r="AH413">
            <v>2056074766</v>
          </cell>
          <cell r="AI413">
            <v>0</v>
          </cell>
          <cell r="AJ413">
            <v>2056074766</v>
          </cell>
          <cell r="AK413">
            <v>0.99519999999999997</v>
          </cell>
          <cell r="AL413"/>
          <cell r="AM413">
            <v>1</v>
          </cell>
          <cell r="AN413">
            <v>1</v>
          </cell>
          <cell r="AO413">
            <v>0</v>
          </cell>
          <cell r="AP413" t="str">
            <v>Liquidado</v>
          </cell>
          <cell r="AQ413" t="e">
            <v>#REF!</v>
          </cell>
          <cell r="AR413" t="e">
            <v>#N/A</v>
          </cell>
          <cell r="AS413" t="str">
            <v>Entregado en junio de 2016.</v>
          </cell>
          <cell r="AT413" t="str">
            <v>No Aplica</v>
          </cell>
          <cell r="AU413">
            <v>42196</v>
          </cell>
          <cell r="AV413">
            <v>42386</v>
          </cell>
          <cell r="AW413" t="e">
            <v>#REF!</v>
          </cell>
          <cell r="AX413"/>
          <cell r="AY413"/>
          <cell r="AZ413">
            <v>0</v>
          </cell>
          <cell r="BA413" t="str">
            <v>-</v>
          </cell>
          <cell r="BB413">
            <v>1.07</v>
          </cell>
          <cell r="BC413"/>
          <cell r="BD413">
            <v>42333</v>
          </cell>
          <cell r="BE413">
            <v>42394</v>
          </cell>
          <cell r="BF413">
            <v>42550</v>
          </cell>
          <cell r="BG413">
            <v>870</v>
          </cell>
        </row>
        <row r="414">
          <cell r="C414" t="str">
            <v>20140018M2074-17</v>
          </cell>
          <cell r="D414" t="str">
            <v>Proyectos 2011 - 2020</v>
          </cell>
          <cell r="E414" t="str">
            <v>No Aplica</v>
          </cell>
          <cell r="F414" t="str">
            <v>CERRADO</v>
          </cell>
          <cell r="G414"/>
          <cell r="H414" t="str">
            <v>Atlantico</v>
          </cell>
          <cell r="I414">
            <v>8137</v>
          </cell>
          <cell r="J414">
            <v>6</v>
          </cell>
          <cell r="K414" t="str">
            <v>Campo De La Cruz</v>
          </cell>
          <cell r="L414" t="str">
            <v>Campo De La Cruz-Atlantico</v>
          </cell>
          <cell r="M414">
            <v>18</v>
          </cell>
          <cell r="N414" t="str">
            <v>Unops
DPS 2014</v>
          </cell>
          <cell r="O414"/>
          <cell r="P414"/>
          <cell r="Q414" t="str">
            <v>Mejoramiento De Condiciones De Habitabilidad</v>
          </cell>
          <cell r="R414" t="str">
            <v>Mejoramiento Condiciones de Habitabilidad</v>
          </cell>
          <cell r="S414"/>
          <cell r="T414"/>
          <cell r="U414"/>
          <cell r="V414" t="str">
            <v>Unops</v>
          </cell>
          <cell r="W414"/>
          <cell r="X414" t="str">
            <v/>
          </cell>
          <cell r="Y414"/>
          <cell r="Z414">
            <v>828428529</v>
          </cell>
          <cell r="AA414"/>
          <cell r="AB414">
            <v>828428529</v>
          </cell>
          <cell r="AC414"/>
          <cell r="AD414">
            <v>828428529</v>
          </cell>
          <cell r="AE414">
            <v>0</v>
          </cell>
          <cell r="AF414"/>
          <cell r="AG414">
            <v>0</v>
          </cell>
          <cell r="AH414">
            <v>828428529</v>
          </cell>
          <cell r="AI414">
            <v>0</v>
          </cell>
          <cell r="AJ414">
            <v>828428529</v>
          </cell>
          <cell r="AK414">
            <v>1</v>
          </cell>
          <cell r="AL414"/>
          <cell r="AM414">
            <v>1</v>
          </cell>
          <cell r="AN414">
            <v>1</v>
          </cell>
          <cell r="AO414">
            <v>0</v>
          </cell>
          <cell r="AP414" t="str">
            <v>Liquidado</v>
          </cell>
          <cell r="AQ414" t="e">
            <v>#REF!</v>
          </cell>
          <cell r="AR414" t="e">
            <v>#N/A</v>
          </cell>
          <cell r="AS414" t="str">
            <v>Numero de MCH: 80
Entregado en 2015.
Liquidado.</v>
          </cell>
          <cell r="AT414"/>
          <cell r="AU414"/>
          <cell r="AV414" t="str">
            <v/>
          </cell>
          <cell r="AW414" t="e">
            <v>#REF!</v>
          </cell>
          <cell r="AX414"/>
          <cell r="AY414"/>
          <cell r="AZ414">
            <v>0</v>
          </cell>
          <cell r="BA414" t="str">
            <v>-</v>
          </cell>
          <cell r="BB414" t="str">
            <v>80  Viviendas</v>
          </cell>
          <cell r="BC414"/>
          <cell r="BD414" t="str">
            <v/>
          </cell>
          <cell r="BE414" t="str">
            <v/>
          </cell>
          <cell r="BF414" t="str">
            <v/>
          </cell>
          <cell r="BG414">
            <v>320</v>
          </cell>
        </row>
        <row r="415">
          <cell r="C415" t="str">
            <v>20140117V0023-1</v>
          </cell>
          <cell r="D415" t="str">
            <v>Proyectos 2011 - 2020</v>
          </cell>
          <cell r="E415" t="str">
            <v>No Aplica</v>
          </cell>
          <cell r="F415" t="str">
            <v>CERRADO</v>
          </cell>
          <cell r="G415"/>
          <cell r="H415" t="str">
            <v>Atlantico</v>
          </cell>
          <cell r="I415">
            <v>8137</v>
          </cell>
          <cell r="J415">
            <v>6</v>
          </cell>
          <cell r="K415" t="str">
            <v>Campo De La Cruz</v>
          </cell>
          <cell r="L415" t="str">
            <v>Campo De La Cruz-Atlantico</v>
          </cell>
          <cell r="M415">
            <v>117</v>
          </cell>
          <cell r="N415" t="str">
            <v>DPS 2014</v>
          </cell>
          <cell r="O415"/>
          <cell r="P415"/>
          <cell r="Q415" t="str">
            <v>Construcción De Pavimento En Concreto Hidraulico De La Calle 12 Entre Carreras 6 Y 13 Y Carrera 13 Entre Calles 11 Y 12 En El Municipio De Campo De La Cruz - Atlántico</v>
          </cell>
          <cell r="R415" t="str">
            <v>Vías Urbanas</v>
          </cell>
          <cell r="S415"/>
          <cell r="T415"/>
          <cell r="U415"/>
          <cell r="V415" t="str">
            <v>Municipio</v>
          </cell>
          <cell r="W415"/>
          <cell r="X415" t="str">
            <v>BARRIOS : SAN PEDRITO, LAS DELICIAS, HATO</v>
          </cell>
          <cell r="Y415"/>
          <cell r="Z415">
            <v>3767289720</v>
          </cell>
          <cell r="AA415"/>
          <cell r="AB415">
            <v>3767289720</v>
          </cell>
          <cell r="AC415"/>
          <cell r="AD415">
            <v>3767289720</v>
          </cell>
          <cell r="AE415">
            <v>376728972</v>
          </cell>
          <cell r="AF415"/>
          <cell r="AG415">
            <v>376728972</v>
          </cell>
          <cell r="AH415">
            <v>4144018692</v>
          </cell>
          <cell r="AI415">
            <v>0</v>
          </cell>
          <cell r="AJ415">
            <v>4144018692</v>
          </cell>
          <cell r="AK415">
            <v>1</v>
          </cell>
          <cell r="AL415"/>
          <cell r="AM415">
            <v>1</v>
          </cell>
          <cell r="AN415">
            <v>1</v>
          </cell>
          <cell r="AO415">
            <v>0</v>
          </cell>
          <cell r="AP415" t="str">
            <v>Liquidado</v>
          </cell>
          <cell r="AQ415" t="e">
            <v>#REF!</v>
          </cell>
          <cell r="AR415" t="e">
            <v>#N/A</v>
          </cell>
          <cell r="AS415" t="str">
            <v>Entregado en septiembre de 2016, liquidado</v>
          </cell>
          <cell r="AT415" t="str">
            <v>No Aplica</v>
          </cell>
          <cell r="AU415">
            <v>42278</v>
          </cell>
          <cell r="AV415">
            <v>42546</v>
          </cell>
          <cell r="AW415" t="e">
            <v>#REF!</v>
          </cell>
          <cell r="AX415"/>
          <cell r="AY415"/>
          <cell r="AZ415">
            <v>0</v>
          </cell>
          <cell r="BA415" t="str">
            <v>-</v>
          </cell>
          <cell r="BB415" t="str">
            <v>1,078 Km</v>
          </cell>
          <cell r="BC415"/>
          <cell r="BD415">
            <v>42437</v>
          </cell>
          <cell r="BE415">
            <v>42516</v>
          </cell>
          <cell r="BF415">
            <v>42642</v>
          </cell>
          <cell r="BG415">
            <v>1020</v>
          </cell>
        </row>
        <row r="416">
          <cell r="C416" t="str">
            <v>20150357M3221-1</v>
          </cell>
          <cell r="D416" t="str">
            <v>Proyectos 2011 - 2020</v>
          </cell>
          <cell r="E416" t="str">
            <v>ANTES 2018</v>
          </cell>
          <cell r="F416" t="str">
            <v>VIGENTE</v>
          </cell>
          <cell r="G416"/>
          <cell r="H416" t="str">
            <v>Atlantico</v>
          </cell>
          <cell r="I416">
            <v>8137</v>
          </cell>
          <cell r="J416">
            <v>6</v>
          </cell>
          <cell r="K416" t="str">
            <v>Campo De La Cruz</v>
          </cell>
          <cell r="L416" t="str">
            <v>Campo De La Cruz-Atlantico</v>
          </cell>
          <cell r="M416">
            <v>357</v>
          </cell>
          <cell r="N416" t="str">
            <v>DPS 2015</v>
          </cell>
          <cell r="O416"/>
          <cell r="P416"/>
          <cell r="Q416" t="str">
            <v>Mejoramiento De Condiciones De Habitabilidad En Campo De La Cruz - Atlántico</v>
          </cell>
          <cell r="R416" t="str">
            <v>Mejoramiento Condiciones de Habitabilidad</v>
          </cell>
          <cell r="S416"/>
          <cell r="T416"/>
          <cell r="U416"/>
          <cell r="V416" t="str">
            <v>Municipio</v>
          </cell>
          <cell r="W416"/>
          <cell r="X416" t="str">
            <v/>
          </cell>
          <cell r="Y416"/>
          <cell r="Z416">
            <v>446428572</v>
          </cell>
          <cell r="AA416"/>
          <cell r="AB416">
            <v>446428572</v>
          </cell>
          <cell r="AC416"/>
          <cell r="AD416">
            <v>446428572</v>
          </cell>
          <cell r="AE416">
            <v>36607142.74000001</v>
          </cell>
          <cell r="AF416"/>
          <cell r="AG416">
            <v>36607142.74000001</v>
          </cell>
          <cell r="AH416">
            <v>483035714.74000001</v>
          </cell>
          <cell r="AI416">
            <v>0</v>
          </cell>
          <cell r="AJ416">
            <v>483035714.74000001</v>
          </cell>
          <cell r="AK416">
            <v>1</v>
          </cell>
          <cell r="AL416"/>
          <cell r="AM416">
            <v>1</v>
          </cell>
          <cell r="AN416">
            <v>1</v>
          </cell>
          <cell r="AO416">
            <v>0</v>
          </cell>
          <cell r="AP416" t="str">
            <v>Liquidado</v>
          </cell>
          <cell r="AQ416" t="e">
            <v>#REF!</v>
          </cell>
          <cell r="AR416" t="str">
            <v>TERMINADO</v>
          </cell>
          <cell r="AS416" t="str">
            <v>INTERVENTORIA:                                                                                                                                                      Mesa de trabajo realizada el día 21 de junio de 2022 para revisar observaciones y subsanaciones de informe final, las cuales seran enviadas una vez el contratista ajuste los planos record finales. Se envio solicitud de subsanacion al contratista el dia 22 de junio de 2022, y se reiteró solicitud de subsanación de planos record el 28 de junio de 2022. A la espera de respuesta de solicitud al contratista para envío de informe final.                                                                     SUPERVISOR:                                                                                                          El proyecto se encuentra liquidado. .Porcentaje de ejecución: 100%.                  Porcentaje de avance financiero: 100%.  Pendiente acta de cierre de la interventoría.  Informe final ya tiene aprob social del 29 de octubre de 2021 y técnica del 23 de diciembre de 2021.  Pend radicación en físico.</v>
          </cell>
          <cell r="AT416"/>
          <cell r="AU416">
            <v>43704</v>
          </cell>
          <cell r="AV416">
            <v>44209</v>
          </cell>
          <cell r="AW416" t="e">
            <v>#REF!</v>
          </cell>
          <cell r="AX416"/>
          <cell r="AY416"/>
          <cell r="AZ416">
            <v>0</v>
          </cell>
          <cell r="BA416" t="str">
            <v>-</v>
          </cell>
          <cell r="BB416" t="str">
            <v>40  Viviendas</v>
          </cell>
          <cell r="BC416"/>
          <cell r="BD416">
            <v>44175</v>
          </cell>
          <cell r="BE416">
            <v>44175</v>
          </cell>
          <cell r="BF416">
            <v>44348</v>
          </cell>
          <cell r="BG416">
            <v>144</v>
          </cell>
        </row>
        <row r="417">
          <cell r="C417" t="str">
            <v>20150357V0960-1</v>
          </cell>
          <cell r="D417" t="str">
            <v>Proyectos 2011 - 2020</v>
          </cell>
          <cell r="E417" t="str">
            <v>ANTES 2018</v>
          </cell>
          <cell r="F417" t="str">
            <v>VIGENTE</v>
          </cell>
          <cell r="G417"/>
          <cell r="H417" t="str">
            <v>Atlantico</v>
          </cell>
          <cell r="I417">
            <v>8137</v>
          </cell>
          <cell r="J417">
            <v>6</v>
          </cell>
          <cell r="K417" t="str">
            <v>Campo De La Cruz</v>
          </cell>
          <cell r="L417" t="str">
            <v>Campo De La Cruz-Atlantico</v>
          </cell>
          <cell r="M417">
            <v>357</v>
          </cell>
          <cell r="N417" t="str">
            <v>DPS 2015</v>
          </cell>
          <cell r="O417"/>
          <cell r="P417"/>
          <cell r="Q417" t="str">
            <v>Construcción De Pavimento En Concreto Hidraulico De La Calle 4 Entre Carrera 5 Y 16 En El Municipio De Campo De La Cruz - Atlantico</v>
          </cell>
          <cell r="R417" t="str">
            <v>Vías Urbanas</v>
          </cell>
          <cell r="S417"/>
          <cell r="T417"/>
          <cell r="U417"/>
          <cell r="V417" t="str">
            <v>Municipio</v>
          </cell>
          <cell r="W417"/>
          <cell r="X417" t="str">
            <v>Barrio El Carmen Calle 4 Entre Carrera 5 Y 16</v>
          </cell>
          <cell r="Y417"/>
          <cell r="Z417">
            <v>1388888889</v>
          </cell>
          <cell r="AA417"/>
          <cell r="AB417">
            <v>1388888889</v>
          </cell>
          <cell r="AC417"/>
          <cell r="AD417">
            <v>1388888889</v>
          </cell>
          <cell r="AE417">
            <v>138888889</v>
          </cell>
          <cell r="AF417"/>
          <cell r="AG417">
            <v>138888889</v>
          </cell>
          <cell r="AH417">
            <v>1527777778</v>
          </cell>
          <cell r="AI417">
            <v>0</v>
          </cell>
          <cell r="AJ417">
            <v>1527777778</v>
          </cell>
          <cell r="AK417">
            <v>0.99670000000000003</v>
          </cell>
          <cell r="AL417"/>
          <cell r="AM417">
            <v>1</v>
          </cell>
          <cell r="AN417">
            <v>1</v>
          </cell>
          <cell r="AO417">
            <v>0</v>
          </cell>
          <cell r="AP417" t="str">
            <v>Entregado A Municipio</v>
          </cell>
          <cell r="AQ417" t="e">
            <v>#REF!</v>
          </cell>
          <cell r="AR417" t="e">
            <v>#N/A</v>
          </cell>
          <cell r="AS417" t="str">
            <v>Entregado.
Se remite toda la documentación a Gestión documental de dicho contrato para que esté a disposición del grupo de liquidaciones una vez termine el contrato MCH derivado del convenio 357 de 2015.</v>
          </cell>
          <cell r="AT417" t="str">
            <v>No Aplica</v>
          </cell>
          <cell r="AU417">
            <v>42629</v>
          </cell>
          <cell r="AV417">
            <v>43100</v>
          </cell>
          <cell r="AW417" t="e">
            <v>#REF!</v>
          </cell>
          <cell r="AX417"/>
          <cell r="AY417"/>
          <cell r="AZ417">
            <v>0</v>
          </cell>
          <cell r="BA417" t="str">
            <v>-</v>
          </cell>
          <cell r="BB417" t="str">
            <v>1.70 Km</v>
          </cell>
          <cell r="BC417"/>
          <cell r="BD417">
            <v>42678</v>
          </cell>
          <cell r="BE417">
            <v>43063</v>
          </cell>
          <cell r="BF417">
            <v>43621</v>
          </cell>
          <cell r="BG417">
            <v>1300</v>
          </cell>
        </row>
        <row r="418">
          <cell r="C418" t="str">
            <v>20150357V0963-1</v>
          </cell>
          <cell r="D418" t="str">
            <v>Proyectos 2011 - 2020</v>
          </cell>
          <cell r="E418" t="str">
            <v>No Aplica</v>
          </cell>
          <cell r="F418" t="str">
            <v>CERRADO</v>
          </cell>
          <cell r="G418"/>
          <cell r="H418" t="str">
            <v>Atlantico</v>
          </cell>
          <cell r="I418">
            <v>8137</v>
          </cell>
          <cell r="J418">
            <v>6</v>
          </cell>
          <cell r="K418" t="str">
            <v>Campo De La Cruz</v>
          </cell>
          <cell r="L418" t="str">
            <v>Campo De La Cruz-Atlantico</v>
          </cell>
          <cell r="M418">
            <v>357</v>
          </cell>
          <cell r="N418" t="str">
            <v>DPS 2015</v>
          </cell>
          <cell r="O418"/>
          <cell r="P418"/>
          <cell r="Q418" t="str">
            <v>Construcción De Pavimento En Concreto Hidráulico De La Calle 3 Entre Carreras 5 Y 16 En El Municipio De Campo De La Cruz Atlántico</v>
          </cell>
          <cell r="R418" t="str">
            <v>Vías Urbanas</v>
          </cell>
          <cell r="S418"/>
          <cell r="T418"/>
          <cell r="U418"/>
          <cell r="V418" t="str">
            <v>Municipio</v>
          </cell>
          <cell r="W418"/>
          <cell r="X418" t="str">
            <v>Barrios: El Carmen La Esperanza,Carretico,</v>
          </cell>
          <cell r="Y418"/>
          <cell r="Z418">
            <v>3703703704</v>
          </cell>
          <cell r="AA418"/>
          <cell r="AB418">
            <v>3703703704</v>
          </cell>
          <cell r="AC418"/>
          <cell r="AD418">
            <v>3703703704</v>
          </cell>
          <cell r="AE418">
            <v>370370370</v>
          </cell>
          <cell r="AF418"/>
          <cell r="AG418">
            <v>370370370</v>
          </cell>
          <cell r="AH418">
            <v>4074074074</v>
          </cell>
          <cell r="AI418">
            <v>0</v>
          </cell>
          <cell r="AJ418">
            <v>4074074074</v>
          </cell>
          <cell r="AK418">
            <v>1</v>
          </cell>
          <cell r="AL418"/>
          <cell r="AM418">
            <v>0</v>
          </cell>
          <cell r="AN418">
            <v>1</v>
          </cell>
          <cell r="AO418">
            <v>1</v>
          </cell>
          <cell r="AP418" t="str">
            <v>En Liquidación</v>
          </cell>
          <cell r="AQ418" t="e">
            <v>#REF!</v>
          </cell>
          <cell r="AR418" t="e">
            <v>#N/A</v>
          </cell>
          <cell r="AS418" t="str">
            <v xml:space="preserve">ESTADO: Entregado
Avance 100%,
ACTIVIDADES DESARROLLADAS: Se realizó auditoría visible 3, en la que se entregó la obra al municipio y la comunidad. La interventoría se encuentra realizando el informe final de ejecución para presentarlo a Prosperidad Social.
Se remite toda la documentación a Gestión documental de dicho contrato para que esté a disposición del grupo de liquidaciones una vez termine el contrato MCH derivado del convenio 357 de 2015.
</v>
          </cell>
          <cell r="AT418" t="str">
            <v>No Aplica</v>
          </cell>
          <cell r="AU418">
            <v>42669</v>
          </cell>
          <cell r="AV418">
            <v>43068</v>
          </cell>
          <cell r="AW418" t="e">
            <v>#REF!</v>
          </cell>
          <cell r="AX418"/>
          <cell r="AY418"/>
          <cell r="AZ418">
            <v>0</v>
          </cell>
          <cell r="BA418" t="str">
            <v>-</v>
          </cell>
          <cell r="BB418" t="str">
            <v>1.7Km</v>
          </cell>
          <cell r="BC418"/>
          <cell r="BD418">
            <v>42691</v>
          </cell>
          <cell r="BE418">
            <v>43063</v>
          </cell>
          <cell r="BF418">
            <v>43215</v>
          </cell>
          <cell r="BG418">
            <v>1200</v>
          </cell>
        </row>
        <row r="419">
          <cell r="C419" t="str">
            <v>20160266V3654-1</v>
          </cell>
          <cell r="D419" t="str">
            <v>Proyectos 2011 - 2020</v>
          </cell>
          <cell r="E419" t="str">
            <v>ANTES 2018</v>
          </cell>
          <cell r="F419" t="str">
            <v>VIGENTE</v>
          </cell>
          <cell r="G419"/>
          <cell r="H419" t="str">
            <v>Atlantico</v>
          </cell>
          <cell r="I419">
            <v>8137</v>
          </cell>
          <cell r="J419">
            <v>6</v>
          </cell>
          <cell r="K419" t="str">
            <v>Campo De La Cruz</v>
          </cell>
          <cell r="L419" t="str">
            <v>Campo De La Cruz-Atlantico</v>
          </cell>
          <cell r="M419">
            <v>266</v>
          </cell>
          <cell r="N419" t="str">
            <v>DPS 2016</v>
          </cell>
          <cell r="O419"/>
          <cell r="P419"/>
          <cell r="Q419" t="str">
            <v>Construcción De Pavimento En Concreto Hidráulico De La Calle 6 Entre Carreras 1 Y 7 En El Municipio De Campo De La Cruz - Atlántico</v>
          </cell>
          <cell r="R419" t="str">
            <v>Vías Urbanas</v>
          </cell>
          <cell r="S419"/>
          <cell r="T419"/>
          <cell r="U419"/>
          <cell r="V419" t="str">
            <v>Municipio</v>
          </cell>
          <cell r="W419"/>
          <cell r="X419" t="str">
            <v>Barrios: Flores de María - Cristo Rey - Abajo</v>
          </cell>
          <cell r="Y419"/>
          <cell r="Z419">
            <v>4492666967</v>
          </cell>
          <cell r="AA419"/>
          <cell r="AB419">
            <v>4492666967</v>
          </cell>
          <cell r="AC419"/>
          <cell r="AD419">
            <v>4492666967</v>
          </cell>
          <cell r="AE419">
            <v>449266697</v>
          </cell>
          <cell r="AF419"/>
          <cell r="AG419">
            <v>449266697</v>
          </cell>
          <cell r="AH419">
            <v>4941933664</v>
          </cell>
          <cell r="AI419">
            <v>0</v>
          </cell>
          <cell r="AJ419">
            <v>4941933664</v>
          </cell>
          <cell r="AK419">
            <v>0.9</v>
          </cell>
          <cell r="AL419"/>
          <cell r="AM419">
            <v>0</v>
          </cell>
          <cell r="AN419">
            <v>1</v>
          </cell>
          <cell r="AO419">
            <v>1</v>
          </cell>
          <cell r="AP419" t="str">
            <v>Entregado A Municipio</v>
          </cell>
          <cell r="AQ419" t="e">
            <v>#REF!</v>
          </cell>
          <cell r="AR419" t="e">
            <v>#N/A</v>
          </cell>
          <cell r="AS419" t="str">
            <v>La obra fue entregada en AV3, esta en proceso de liquidacion.</v>
          </cell>
          <cell r="AT419" t="str">
            <v>No Aplica</v>
          </cell>
          <cell r="AU419">
            <v>43087</v>
          </cell>
          <cell r="AV419">
            <v>43314</v>
          </cell>
          <cell r="AW419" t="e">
            <v>#REF!</v>
          </cell>
          <cell r="AX419"/>
          <cell r="AY419"/>
          <cell r="AZ419">
            <v>0</v>
          </cell>
          <cell r="BA419" t="str">
            <v>-</v>
          </cell>
          <cell r="BB419" t="str">
            <v>1,44 Km</v>
          </cell>
          <cell r="BC419"/>
          <cell r="BD419">
            <v>43174</v>
          </cell>
          <cell r="BE419">
            <v>43288</v>
          </cell>
          <cell r="BF419">
            <v>43545</v>
          </cell>
          <cell r="BG419">
            <v>2700</v>
          </cell>
        </row>
        <row r="420">
          <cell r="C420" t="str">
            <v>20160604S5218-1</v>
          </cell>
          <cell r="D420" t="str">
            <v>Proyectos 2011 - 2020</v>
          </cell>
          <cell r="E420" t="str">
            <v>ANTES 2018</v>
          </cell>
          <cell r="F420" t="str">
            <v>VIGENTE</v>
          </cell>
          <cell r="G420"/>
          <cell r="H420" t="str">
            <v>Atlantico</v>
          </cell>
          <cell r="I420">
            <v>8137</v>
          </cell>
          <cell r="J420">
            <v>6</v>
          </cell>
          <cell r="K420" t="str">
            <v>Campo De La Cruz</v>
          </cell>
          <cell r="L420" t="str">
            <v>Campo De La Cruz-Atlantico</v>
          </cell>
          <cell r="M420">
            <v>604</v>
          </cell>
          <cell r="N420" t="str">
            <v>DPS 2016</v>
          </cell>
          <cell r="O420"/>
          <cell r="P420"/>
          <cell r="Q420" t="str">
            <v>Construcción Centro De Vída Del Adulto Mayor Bohorquez Coregimiento De Campo De La Cruz - Atlático</v>
          </cell>
          <cell r="R420" t="str">
            <v>Social Comunitario</v>
          </cell>
          <cell r="S420"/>
          <cell r="T420"/>
          <cell r="U420"/>
          <cell r="V420" t="str">
            <v>Departamento</v>
          </cell>
          <cell r="W420"/>
          <cell r="X420" t="str">
            <v>Corregimiento  Bohorquez</v>
          </cell>
          <cell r="Y420"/>
          <cell r="Z420">
            <v>348623853</v>
          </cell>
          <cell r="AA420"/>
          <cell r="AB420">
            <v>348623853</v>
          </cell>
          <cell r="AC420"/>
          <cell r="AD420">
            <v>348623853</v>
          </cell>
          <cell r="AE420">
            <v>74862385</v>
          </cell>
          <cell r="AF420"/>
          <cell r="AG420">
            <v>74862385</v>
          </cell>
          <cell r="AH420">
            <v>423486238</v>
          </cell>
          <cell r="AI420">
            <v>0</v>
          </cell>
          <cell r="AJ420">
            <v>423486238</v>
          </cell>
          <cell r="AK420">
            <v>0.3</v>
          </cell>
          <cell r="AL420"/>
          <cell r="AM420">
            <v>1</v>
          </cell>
          <cell r="AN420">
            <v>1</v>
          </cell>
          <cell r="AO420">
            <v>0</v>
          </cell>
          <cell r="AP420" t="str">
            <v>Terminado</v>
          </cell>
          <cell r="AQ420" t="e">
            <v>#REF!</v>
          </cell>
          <cell r="AR420" t="e">
            <v>#N/A</v>
          </cell>
          <cell r="AS420" t="str">
            <v>De acuerda a toda la información presentada, la interventoría se permite presentar cada una de las actividades en el balance anexo a este informe, las cuales presentan algunas discrepancias entre lo diseñado y construido, circunstancia por la cual la interventoría consideró pertinente cuantificar todas las cantidades de obra ejecutadas sin que esto quiera decir que serán reconocidas. • Es importante hacer claridad que, al día de hoy, la interventoría sugiere que independientemente cual sea la entidad que vaya a recibir los proyectos, esta debe tener en cuenta la calidad de los acabados de la edificación, debido a que estas actividades se realizaron en tiempo de suspensión por lo que interventoría no pudo realizar seguimiento de la ejecución de dichas actividades. • Es importante aclarar y tal como se expone en el balance anexo al presente informe, que hubo actividades que se ejecutaron y que no se tuvieron en cuenta en el presupuesto y que requerían de su oficialización para su vinculación dentro del mismo, procedimiento que nunca se llevó a cabo por parte del constructor, por tal razón sugerimos que la entidad contratante tenga presente y muy claro el cómo proceder para la oficialización de dichos ítems. •Para finalizar, esta interventoría sugiere que, para el reconocimiento y recibo del proyecto, se deberá presentar una nueva reformulación debido a que se evidencia que lo que se construyó difiere de los diseños y que no hubo justificación y argumento alguno para que esto se concibiera así.
Se coordinó reunión en el DPS - Bogotá, con la interlocutoria, Fondecun, Gobernación del Atlántico y DPS, para el dia 18 de febrero de 2020, con el fin de aclarar el recibo de las obras.</v>
          </cell>
          <cell r="AT420" t="str">
            <v>No Aplica</v>
          </cell>
          <cell r="AU420">
            <v>43157</v>
          </cell>
          <cell r="AV420">
            <v>43465</v>
          </cell>
          <cell r="AW420" t="e">
            <v>#REF!</v>
          </cell>
          <cell r="AX420"/>
          <cell r="AY420"/>
          <cell r="AZ420">
            <v>0</v>
          </cell>
          <cell r="BA420" t="str">
            <v>-</v>
          </cell>
          <cell r="BB420" t="str">
            <v>436m2</v>
          </cell>
          <cell r="BC420"/>
          <cell r="BD420">
            <v>43251</v>
          </cell>
          <cell r="BE420" t="str">
            <v/>
          </cell>
          <cell r="BF420" t="str">
            <v/>
          </cell>
          <cell r="BG420">
            <v>234</v>
          </cell>
        </row>
        <row r="421">
          <cell r="C421" t="str">
            <v>20170365V10087-1</v>
          </cell>
          <cell r="D421" t="str">
            <v>Proyectos 2011 - 2020</v>
          </cell>
          <cell r="E421" t="str">
            <v>No Aplica</v>
          </cell>
          <cell r="F421" t="str">
            <v>CERRADO</v>
          </cell>
          <cell r="G421"/>
          <cell r="H421" t="str">
            <v>Atlantico</v>
          </cell>
          <cell r="I421">
            <v>8137</v>
          </cell>
          <cell r="J421">
            <v>6</v>
          </cell>
          <cell r="K421" t="str">
            <v>Campo De La Cruz</v>
          </cell>
          <cell r="L421" t="str">
            <v>Campo De La Cruz-Atlantico</v>
          </cell>
          <cell r="M421">
            <v>365</v>
          </cell>
          <cell r="N421" t="str">
            <v>DPS 2017</v>
          </cell>
          <cell r="O421"/>
          <cell r="P421"/>
          <cell r="Q421" t="str">
            <v>Construcción De Vías Urbanas En Pavimento Rígido - Malla Vial No. 3, Municipio De Campo De La Cruz, Departamento Del Atlántico</v>
          </cell>
          <cell r="R421" t="str">
            <v>Vías Urbanas</v>
          </cell>
          <cell r="S421"/>
          <cell r="T421"/>
          <cell r="U421"/>
          <cell r="V421" t="str">
            <v>Municipio</v>
          </cell>
          <cell r="W421"/>
          <cell r="X421" t="str">
            <v>San Jose del sur</v>
          </cell>
          <cell r="Y421"/>
          <cell r="Z421">
            <v>2429906542</v>
          </cell>
          <cell r="AA421"/>
          <cell r="AB421">
            <v>2429906542</v>
          </cell>
          <cell r="AC421"/>
          <cell r="AD421">
            <v>2429906542</v>
          </cell>
          <cell r="AE421">
            <v>242990654</v>
          </cell>
          <cell r="AF421"/>
          <cell r="AG421">
            <v>242990654</v>
          </cell>
          <cell r="AH421">
            <v>2672897196</v>
          </cell>
          <cell r="AI421">
            <v>0</v>
          </cell>
          <cell r="AJ421">
            <v>2672897196</v>
          </cell>
          <cell r="AK421">
            <v>1</v>
          </cell>
          <cell r="AL421"/>
          <cell r="AM421">
            <v>1</v>
          </cell>
          <cell r="AN421">
            <v>1</v>
          </cell>
          <cell r="AO421">
            <v>0</v>
          </cell>
          <cell r="AP421" t="str">
            <v>Liquidado</v>
          </cell>
          <cell r="AQ421" t="e">
            <v>#REF!</v>
          </cell>
          <cell r="AR421" t="e">
            <v>#N/A</v>
          </cell>
          <cell r="AS421" t="str">
            <v xml:space="preserve">PROYECTO LIQUIDADO
Acta de liquidación del 25 de marzo de 2021
</v>
          </cell>
          <cell r="AT421" t="str">
            <v>No Aplica</v>
          </cell>
          <cell r="AU421">
            <v>43612</v>
          </cell>
          <cell r="AV421">
            <v>43795</v>
          </cell>
          <cell r="AW421" t="e">
            <v>#REF!</v>
          </cell>
          <cell r="AX421"/>
          <cell r="AY421"/>
          <cell r="AZ421">
            <v>0</v>
          </cell>
          <cell r="BA421" t="str">
            <v>-</v>
          </cell>
          <cell r="BB421" t="str">
            <v>902 m</v>
          </cell>
          <cell r="BC421"/>
          <cell r="BD421">
            <v>43698</v>
          </cell>
          <cell r="BE421">
            <v>43714</v>
          </cell>
          <cell r="BF421">
            <v>44180</v>
          </cell>
          <cell r="BG421">
            <v>6000</v>
          </cell>
        </row>
        <row r="422">
          <cell r="C422" t="str">
            <v>20170377V8115-1</v>
          </cell>
          <cell r="D422" t="str">
            <v>Proyectos 2011 - 2020</v>
          </cell>
          <cell r="E422" t="str">
            <v>ANTES 2018</v>
          </cell>
          <cell r="F422" t="str">
            <v>VIGENTE</v>
          </cell>
          <cell r="G422"/>
          <cell r="H422" t="str">
            <v>Atlantico</v>
          </cell>
          <cell r="I422">
            <v>8137</v>
          </cell>
          <cell r="J422">
            <v>6</v>
          </cell>
          <cell r="K422" t="str">
            <v>Campo De La Cruz</v>
          </cell>
          <cell r="L422" t="str">
            <v>Campo De La Cruz-Atlantico</v>
          </cell>
          <cell r="M422">
            <v>377</v>
          </cell>
          <cell r="N422" t="str">
            <v>DPS 2017</v>
          </cell>
          <cell r="O422"/>
          <cell r="P422"/>
          <cell r="Q422" t="str">
            <v>Construcción Pavimento En Diferentes Calles Y Carreras Del Municipio De Campo De La Cruz - Atlántico</v>
          </cell>
          <cell r="R422" t="str">
            <v>Vías Urbanas</v>
          </cell>
          <cell r="S422"/>
          <cell r="T422"/>
          <cell r="U422"/>
          <cell r="V422" t="str">
            <v>Municipio</v>
          </cell>
          <cell r="W422"/>
          <cell r="X422" t="str">
            <v xml:space="preserve">Cristo Rey, Flores de Maria, San Jose y Villa Estadio </v>
          </cell>
          <cell r="Y422"/>
          <cell r="Z422">
            <v>2195983167</v>
          </cell>
          <cell r="AA422"/>
          <cell r="AB422">
            <v>2195983167</v>
          </cell>
          <cell r="AC422"/>
          <cell r="AD422">
            <v>2195983167</v>
          </cell>
          <cell r="AE422">
            <v>219598317</v>
          </cell>
          <cell r="AF422"/>
          <cell r="AG422">
            <v>219598317</v>
          </cell>
          <cell r="AH422">
            <v>2415581484</v>
          </cell>
          <cell r="AI422">
            <v>0</v>
          </cell>
          <cell r="AJ422">
            <v>2415581484</v>
          </cell>
          <cell r="AK422">
            <v>1</v>
          </cell>
          <cell r="AL422"/>
          <cell r="AM422">
            <v>1</v>
          </cell>
          <cell r="AN422">
            <v>1</v>
          </cell>
          <cell r="AO422">
            <v>0</v>
          </cell>
          <cell r="AP422" t="str">
            <v>Entregado A Municipio</v>
          </cell>
          <cell r="AQ422" t="e">
            <v>#REF!</v>
          </cell>
          <cell r="AR422" t="e">
            <v>#N/A</v>
          </cell>
          <cell r="AS422" t="str">
            <v>PROYECTO ENTREGADO
AV3  se realizó el 15 de diciembre de 2020. Pendiente acta de cierre interventoría.</v>
          </cell>
          <cell r="AT422" t="str">
            <v>No Aplica</v>
          </cell>
          <cell r="AU422">
            <v>43662</v>
          </cell>
          <cell r="AV422">
            <v>43808</v>
          </cell>
          <cell r="AW422" t="e">
            <v>#REF!</v>
          </cell>
          <cell r="AX422"/>
          <cell r="AY422"/>
          <cell r="AZ422">
            <v>0</v>
          </cell>
          <cell r="BA422" t="str">
            <v>-</v>
          </cell>
          <cell r="BB422" t="str">
            <v xml:space="preserve">1.25 Km </v>
          </cell>
          <cell r="BC422"/>
          <cell r="BD422">
            <v>43746</v>
          </cell>
          <cell r="BE422">
            <v>43746</v>
          </cell>
          <cell r="BF422">
            <v>44180</v>
          </cell>
          <cell r="BG422">
            <v>5000</v>
          </cell>
        </row>
        <row r="423">
          <cell r="C423" t="str">
            <v>E-2020-2203-235255</v>
          </cell>
          <cell r="D423" t="str">
            <v>CV 001-2020</v>
          </cell>
          <cell r="E423" t="str">
            <v>2018-2022</v>
          </cell>
          <cell r="F423" t="str">
            <v>VIGENTE</v>
          </cell>
          <cell r="G423"/>
          <cell r="H423" t="str">
            <v>Atlantico</v>
          </cell>
          <cell r="I423"/>
          <cell r="J423"/>
          <cell r="K423" t="str">
            <v>Campo De La Cruz</v>
          </cell>
          <cell r="L423" t="str">
            <v>Campo De La Cruz-Atlantico</v>
          </cell>
          <cell r="M423" t="str">
            <v>479 FIP 2021</v>
          </cell>
          <cell r="N423" t="str">
            <v>DPS 2021</v>
          </cell>
          <cell r="O423">
            <v>44427</v>
          </cell>
          <cell r="P423">
            <v>44773</v>
          </cell>
          <cell r="Q423" t="str">
            <v>Mejoramiento Pavimento En Concreto Hidráulico De La Cll 15 Entre Cra 3 Y 14 En El Municipio De Campo De La Cruz - Atlántico</v>
          </cell>
          <cell r="R423" t="str">
            <v>Vias y Transporte</v>
          </cell>
          <cell r="S423" t="str">
            <v>Vias Urbanas</v>
          </cell>
          <cell r="T423"/>
          <cell r="U423">
            <v>1</v>
          </cell>
          <cell r="V423"/>
          <cell r="W423"/>
          <cell r="X423"/>
          <cell r="Y423"/>
          <cell r="Z423">
            <v>3630926291</v>
          </cell>
          <cell r="AA423"/>
          <cell r="AB423">
            <v>3630926291</v>
          </cell>
          <cell r="AC423">
            <v>0</v>
          </cell>
          <cell r="AD423">
            <v>3630926291</v>
          </cell>
          <cell r="AE423"/>
          <cell r="AF423"/>
          <cell r="AG423">
            <v>0</v>
          </cell>
          <cell r="AH423">
            <v>3630926291</v>
          </cell>
          <cell r="AI423">
            <v>0</v>
          </cell>
          <cell r="AJ423">
            <v>3630926291</v>
          </cell>
          <cell r="AK423"/>
          <cell r="AL423"/>
          <cell r="AM423">
            <v>0</v>
          </cell>
          <cell r="AN423">
            <v>0</v>
          </cell>
          <cell r="AO423">
            <v>0</v>
          </cell>
          <cell r="AP423" t="str">
            <v>En Ejecución</v>
          </cell>
          <cell r="AQ423" t="e">
            <v>#REF!</v>
          </cell>
          <cell r="AR423" t="e">
            <v>#N/A</v>
          </cell>
          <cell r="AS423" t="str">
            <v>-</v>
          </cell>
          <cell r="AT423"/>
          <cell r="AU423">
            <v>44753</v>
          </cell>
          <cell r="AV423">
            <v>44937</v>
          </cell>
          <cell r="AW423" t="e">
            <v>#REF!</v>
          </cell>
          <cell r="AX423">
            <v>9</v>
          </cell>
          <cell r="AY423"/>
          <cell r="AZ423">
            <v>9</v>
          </cell>
          <cell r="BA423"/>
          <cell r="BB423" t="str">
            <v>942 ML</v>
          </cell>
          <cell r="BC423"/>
          <cell r="BD423" t="str">
            <v>-</v>
          </cell>
          <cell r="BE423" t="str">
            <v>-</v>
          </cell>
          <cell r="BF423" t="str">
            <v>-</v>
          </cell>
          <cell r="BG423">
            <v>715</v>
          </cell>
        </row>
        <row r="424">
          <cell r="C424" t="str">
            <v>20140018M2074-5</v>
          </cell>
          <cell r="D424" t="str">
            <v>Proyectos 2011 - 2020</v>
          </cell>
          <cell r="E424" t="str">
            <v>No Aplica</v>
          </cell>
          <cell r="F424" t="str">
            <v>CERRADO</v>
          </cell>
          <cell r="G424"/>
          <cell r="H424" t="str">
            <v>Atlantico</v>
          </cell>
          <cell r="I424">
            <v>8141</v>
          </cell>
          <cell r="J424">
            <v>6</v>
          </cell>
          <cell r="K424" t="str">
            <v>Candelaria</v>
          </cell>
          <cell r="L424" t="str">
            <v>Candelaria-Atlantico</v>
          </cell>
          <cell r="M424">
            <v>18</v>
          </cell>
          <cell r="N424" t="str">
            <v>Unops
DPS 2014</v>
          </cell>
          <cell r="O424"/>
          <cell r="P424"/>
          <cell r="Q424" t="str">
            <v>Mejoramiento De Condiciones De Habitabilidad</v>
          </cell>
          <cell r="R424" t="str">
            <v>Mejoramiento Condiciones de Habitabilidad</v>
          </cell>
          <cell r="S424"/>
          <cell r="T424"/>
          <cell r="U424"/>
          <cell r="V424" t="str">
            <v>Unops</v>
          </cell>
          <cell r="W424"/>
          <cell r="X424" t="str">
            <v/>
          </cell>
          <cell r="Y424"/>
          <cell r="Z424">
            <v>828428529</v>
          </cell>
          <cell r="AA424"/>
          <cell r="AB424">
            <v>828428529</v>
          </cell>
          <cell r="AC424"/>
          <cell r="AD424">
            <v>828428529</v>
          </cell>
          <cell r="AE424">
            <v>0</v>
          </cell>
          <cell r="AF424"/>
          <cell r="AG424">
            <v>0</v>
          </cell>
          <cell r="AH424">
            <v>828428529</v>
          </cell>
          <cell r="AI424">
            <v>0</v>
          </cell>
          <cell r="AJ424">
            <v>828428529</v>
          </cell>
          <cell r="AK424">
            <v>1</v>
          </cell>
          <cell r="AL424"/>
          <cell r="AM424">
            <v>1</v>
          </cell>
          <cell r="AN424">
            <v>1</v>
          </cell>
          <cell r="AO424">
            <v>0</v>
          </cell>
          <cell r="AP424" t="str">
            <v>Liquidado</v>
          </cell>
          <cell r="AQ424" t="e">
            <v>#REF!</v>
          </cell>
          <cell r="AR424" t="e">
            <v>#N/A</v>
          </cell>
          <cell r="AS424" t="str">
            <v>Numero de MCH: 78
Entregado en 2015.
Liquidado.</v>
          </cell>
          <cell r="AT424"/>
          <cell r="AU424" t="str">
            <v/>
          </cell>
          <cell r="AV424" t="str">
            <v/>
          </cell>
          <cell r="AW424" t="e">
            <v>#REF!</v>
          </cell>
          <cell r="AX424"/>
          <cell r="AY424"/>
          <cell r="AZ424">
            <v>0</v>
          </cell>
          <cell r="BA424" t="str">
            <v>-</v>
          </cell>
          <cell r="BB424" t="str">
            <v>78  Viviendas</v>
          </cell>
          <cell r="BC424"/>
          <cell r="BD424" t="str">
            <v/>
          </cell>
          <cell r="BE424" t="str">
            <v/>
          </cell>
          <cell r="BF424" t="str">
            <v/>
          </cell>
          <cell r="BG424">
            <v>312</v>
          </cell>
        </row>
        <row r="425">
          <cell r="C425" t="str">
            <v>20150413V0970-1</v>
          </cell>
          <cell r="D425" t="str">
            <v>Proyectos 2011 - 2020</v>
          </cell>
          <cell r="E425" t="str">
            <v>No Aplica</v>
          </cell>
          <cell r="F425" t="str">
            <v>CERRADO</v>
          </cell>
          <cell r="G425"/>
          <cell r="H425" t="str">
            <v>Atlantico</v>
          </cell>
          <cell r="I425">
            <v>8141</v>
          </cell>
          <cell r="J425">
            <v>6</v>
          </cell>
          <cell r="K425" t="str">
            <v>Candelaria</v>
          </cell>
          <cell r="L425" t="str">
            <v>Candelaria-Atlantico</v>
          </cell>
          <cell r="M425">
            <v>413</v>
          </cell>
          <cell r="N425" t="str">
            <v>DPS 2015</v>
          </cell>
          <cell r="O425"/>
          <cell r="P425"/>
          <cell r="Q425" t="str">
            <v>Construcción De Pavimento En Concreto Hidráulico De La Calle 10 Entre Las Carreras 10 Y 21; Carrera 21 Entre Las Calles 10 Y 15 A En El Municipio De Candelaria - Atlántico</v>
          </cell>
          <cell r="R425" t="str">
            <v>Vías Urbanas</v>
          </cell>
          <cell r="S425"/>
          <cell r="T425"/>
          <cell r="U425"/>
          <cell r="V425" t="str">
            <v>Municipio</v>
          </cell>
          <cell r="W425"/>
          <cell r="X425" t="str">
            <v>Calle 10 Entre Las Carreras 10 Y 21; Carrera 21 Entre Las Calles 10 Y 15 A</v>
          </cell>
          <cell r="Y425"/>
          <cell r="Z425">
            <v>2452755528</v>
          </cell>
          <cell r="AA425"/>
          <cell r="AB425">
            <v>2452755528</v>
          </cell>
          <cell r="AC425"/>
          <cell r="AD425">
            <v>2452755528</v>
          </cell>
          <cell r="AE425">
            <v>245275553</v>
          </cell>
          <cell r="AF425"/>
          <cell r="AG425">
            <v>245275553</v>
          </cell>
          <cell r="AH425">
            <v>2698031081</v>
          </cell>
          <cell r="AI425">
            <v>0</v>
          </cell>
          <cell r="AJ425">
            <v>2698031081</v>
          </cell>
          <cell r="AK425">
            <v>1</v>
          </cell>
          <cell r="AL425"/>
          <cell r="AM425">
            <v>1</v>
          </cell>
          <cell r="AN425">
            <v>1</v>
          </cell>
          <cell r="AO425">
            <v>0</v>
          </cell>
          <cell r="AP425" t="str">
            <v>Liquidado</v>
          </cell>
          <cell r="AQ425" t="e">
            <v>#REF!</v>
          </cell>
          <cell r="AR425" t="e">
            <v>#N/A</v>
          </cell>
          <cell r="AS425" t="str">
            <v>Acta de liquidación 28 de junio 2022.</v>
          </cell>
          <cell r="AT425" t="str">
            <v>No Aplica</v>
          </cell>
          <cell r="AU425">
            <v>42628</v>
          </cell>
          <cell r="AV425">
            <v>43100</v>
          </cell>
          <cell r="AW425" t="e">
            <v>#REF!</v>
          </cell>
          <cell r="AX425"/>
          <cell r="AY425"/>
          <cell r="AZ425">
            <v>0</v>
          </cell>
          <cell r="BA425" t="str">
            <v>-</v>
          </cell>
          <cell r="BB425" t="str">
            <v>1.10Km</v>
          </cell>
          <cell r="BC425"/>
          <cell r="BD425">
            <v>42677</v>
          </cell>
          <cell r="BE425">
            <v>42860</v>
          </cell>
          <cell r="BF425" t="str">
            <v xml:space="preserve">   </v>
          </cell>
          <cell r="BG425">
            <v>11025</v>
          </cell>
        </row>
        <row r="426">
          <cell r="C426" t="str">
            <v>20160268V3629-1</v>
          </cell>
          <cell r="D426" t="str">
            <v>Proyectos 2011 - 2020</v>
          </cell>
          <cell r="E426" t="str">
            <v>No Aplica</v>
          </cell>
          <cell r="F426" t="str">
            <v>CERRADO</v>
          </cell>
          <cell r="G426"/>
          <cell r="H426" t="str">
            <v>Atlantico</v>
          </cell>
          <cell r="I426">
            <v>8141</v>
          </cell>
          <cell r="J426">
            <v>6</v>
          </cell>
          <cell r="K426" t="str">
            <v>Candelaria</v>
          </cell>
          <cell r="L426" t="str">
            <v>Candelaria-Atlantico</v>
          </cell>
          <cell r="M426">
            <v>268</v>
          </cell>
          <cell r="N426" t="str">
            <v>DPS 2016</v>
          </cell>
          <cell r="O426"/>
          <cell r="P426"/>
          <cell r="Q426" t="str">
            <v>Construcción De Pavimento En Concreto Hidraulico De La Carrera 12 Entre Las Calles 15 Y 16; Calle 16 Entre Las Carreras 12 Y 22 En El Municipio De Candelaria - Atlántico</v>
          </cell>
          <cell r="R426" t="str">
            <v>Vías Urbanas</v>
          </cell>
          <cell r="S426"/>
          <cell r="T426"/>
          <cell r="U426"/>
          <cell r="V426" t="str">
            <v>Municipio</v>
          </cell>
          <cell r="W426"/>
          <cell r="X426" t="str">
            <v>Barrios: Juana Díaz - Arroyo - San Vicente</v>
          </cell>
          <cell r="Y426"/>
          <cell r="Z426">
            <v>1929399067</v>
          </cell>
          <cell r="AA426"/>
          <cell r="AB426">
            <v>1929399067</v>
          </cell>
          <cell r="AC426"/>
          <cell r="AD426">
            <v>1929399067</v>
          </cell>
          <cell r="AE426">
            <v>192939907</v>
          </cell>
          <cell r="AF426"/>
          <cell r="AG426">
            <v>192939907</v>
          </cell>
          <cell r="AH426">
            <v>2122338974</v>
          </cell>
          <cell r="AI426">
            <v>0</v>
          </cell>
          <cell r="AJ426">
            <v>2122338974</v>
          </cell>
          <cell r="AK426">
            <v>1</v>
          </cell>
          <cell r="AL426"/>
          <cell r="AM426">
            <v>0</v>
          </cell>
          <cell r="AN426">
            <v>1</v>
          </cell>
          <cell r="AO426">
            <v>1</v>
          </cell>
          <cell r="AP426" t="str">
            <v>Liquidado</v>
          </cell>
          <cell r="AQ426" t="e">
            <v>#REF!</v>
          </cell>
          <cell r="AR426" t="e">
            <v>#N/A</v>
          </cell>
          <cell r="AS426" t="str">
            <v>Liquidado el 16 de febrero 2022.</v>
          </cell>
          <cell r="AT426" t="str">
            <v>No Aplica</v>
          </cell>
          <cell r="AU426">
            <v>43192</v>
          </cell>
          <cell r="AV426">
            <v>43374</v>
          </cell>
          <cell r="AW426" t="e">
            <v>#REF!</v>
          </cell>
          <cell r="AX426"/>
          <cell r="AY426"/>
          <cell r="AZ426">
            <v>0</v>
          </cell>
          <cell r="BA426" t="str">
            <v>-</v>
          </cell>
          <cell r="BB426" t="str">
            <v>1,62 Km</v>
          </cell>
          <cell r="BC426"/>
          <cell r="BD426">
            <v>43321</v>
          </cell>
          <cell r="BE426">
            <v>43361</v>
          </cell>
          <cell r="BF426">
            <v>43700</v>
          </cell>
          <cell r="BG426">
            <v>2260</v>
          </cell>
        </row>
        <row r="427">
          <cell r="C427" t="str">
            <v>20160268V3629-2</v>
          </cell>
          <cell r="D427" t="str">
            <v>Proyectos 2011 - 2020</v>
          </cell>
          <cell r="E427" t="str">
            <v>No Aplica</v>
          </cell>
          <cell r="F427" t="str">
            <v>CERRADO</v>
          </cell>
          <cell r="G427"/>
          <cell r="H427" t="str">
            <v>Atlantico</v>
          </cell>
          <cell r="I427">
            <v>8141</v>
          </cell>
          <cell r="J427">
            <v>6</v>
          </cell>
          <cell r="K427" t="str">
            <v>Candelaria</v>
          </cell>
          <cell r="L427" t="str">
            <v>Candelaria-Atlantico</v>
          </cell>
          <cell r="M427">
            <v>268</v>
          </cell>
          <cell r="N427" t="str">
            <v>DPS 2016</v>
          </cell>
          <cell r="O427"/>
          <cell r="P427"/>
          <cell r="Q427" t="str">
            <v>Construcción De Vías Urbanas En Pavimento Rígido - Malla Vial No 1 Municipio De Candelaria - Atlántico</v>
          </cell>
          <cell r="R427" t="str">
            <v>Vías Urbanas</v>
          </cell>
          <cell r="S427"/>
          <cell r="T427"/>
          <cell r="U427"/>
          <cell r="V427" t="str">
            <v>Municipio</v>
          </cell>
          <cell r="W427"/>
          <cell r="X427" t="str">
            <v>Barrios: San Vicente - Juana Díaz - El Carmen - Villa Alba</v>
          </cell>
          <cell r="Y427"/>
          <cell r="Z427">
            <v>6318823568</v>
          </cell>
          <cell r="AA427"/>
          <cell r="AB427">
            <v>6318823568</v>
          </cell>
          <cell r="AC427"/>
          <cell r="AD427">
            <v>6318823568</v>
          </cell>
          <cell r="AE427">
            <v>631882357</v>
          </cell>
          <cell r="AF427"/>
          <cell r="AG427">
            <v>631882357</v>
          </cell>
          <cell r="AH427">
            <v>6950705925</v>
          </cell>
          <cell r="AI427">
            <v>0</v>
          </cell>
          <cell r="AJ427">
            <v>6950705925</v>
          </cell>
          <cell r="AK427">
            <v>1</v>
          </cell>
          <cell r="AL427"/>
          <cell r="AM427">
            <v>0</v>
          </cell>
          <cell r="AN427">
            <v>1</v>
          </cell>
          <cell r="AO427">
            <v>1</v>
          </cell>
          <cell r="AP427" t="str">
            <v>Liquidado</v>
          </cell>
          <cell r="AQ427" t="e">
            <v>#REF!</v>
          </cell>
          <cell r="AR427" t="e">
            <v>#N/A</v>
          </cell>
          <cell r="AS427" t="str">
            <v>Liquidado el 16 de febrero 2022.</v>
          </cell>
          <cell r="AT427" t="str">
            <v>No Aplica</v>
          </cell>
          <cell r="AU427">
            <v>43192</v>
          </cell>
          <cell r="AV427">
            <v>43524</v>
          </cell>
          <cell r="AW427" t="e">
            <v>#REF!</v>
          </cell>
          <cell r="AX427"/>
          <cell r="AY427"/>
          <cell r="AZ427">
            <v>0</v>
          </cell>
          <cell r="BA427" t="str">
            <v>-</v>
          </cell>
          <cell r="BB427" t="str">
            <v>1,96Km</v>
          </cell>
          <cell r="BC427"/>
          <cell r="BD427">
            <v>43544</v>
          </cell>
          <cell r="BE427">
            <v>43544</v>
          </cell>
          <cell r="BF427">
            <v>43700</v>
          </cell>
          <cell r="BG427">
            <v>2260</v>
          </cell>
        </row>
        <row r="428">
          <cell r="C428" t="str">
            <v>20160327M7328-1</v>
          </cell>
          <cell r="D428" t="str">
            <v>Proyectos 2011 - 2020</v>
          </cell>
          <cell r="E428" t="str">
            <v>ANTES 2018</v>
          </cell>
          <cell r="F428" t="str">
            <v>VIGENTE</v>
          </cell>
          <cell r="G428"/>
          <cell r="H428" t="str">
            <v>Atlantico</v>
          </cell>
          <cell r="I428">
            <v>8141</v>
          </cell>
          <cell r="J428">
            <v>6</v>
          </cell>
          <cell r="K428" t="str">
            <v>Candelaria</v>
          </cell>
          <cell r="L428" t="str">
            <v>Candelaria-Atlantico</v>
          </cell>
          <cell r="M428">
            <v>327</v>
          </cell>
          <cell r="N428" t="str">
            <v>DPS 2016</v>
          </cell>
          <cell r="O428"/>
          <cell r="P428"/>
          <cell r="Q428" t="str">
            <v>Mejoramiento De Condiciones De Habitabilidad</v>
          </cell>
          <cell r="R428" t="str">
            <v>Mejoramiento Condiciones de Habitabilidad</v>
          </cell>
          <cell r="S428"/>
          <cell r="T428"/>
          <cell r="U428"/>
          <cell r="V428" t="str">
            <v>Municipio</v>
          </cell>
          <cell r="W428"/>
          <cell r="X428" t="str">
            <v/>
          </cell>
          <cell r="Y428"/>
          <cell r="Z428">
            <v>932203390</v>
          </cell>
          <cell r="AA428"/>
          <cell r="AB428">
            <v>932203390</v>
          </cell>
          <cell r="AC428"/>
          <cell r="AD428">
            <v>932203390</v>
          </cell>
          <cell r="AE428">
            <v>93220339</v>
          </cell>
          <cell r="AF428"/>
          <cell r="AG428">
            <v>93220339</v>
          </cell>
          <cell r="AH428">
            <v>1025423729</v>
          </cell>
          <cell r="AI428">
            <v>0</v>
          </cell>
          <cell r="AJ428">
            <v>1025423729</v>
          </cell>
          <cell r="AK428">
            <v>0.75</v>
          </cell>
          <cell r="AL428"/>
          <cell r="AM428">
            <v>1</v>
          </cell>
          <cell r="AN428">
            <v>1</v>
          </cell>
          <cell r="AO428">
            <v>0</v>
          </cell>
          <cell r="AP428" t="str">
            <v>Entregado A Municipio</v>
          </cell>
          <cell r="AQ428" t="e">
            <v>#REF!</v>
          </cell>
          <cell r="AR428" t="str">
            <v>TERMINADO</v>
          </cell>
          <cell r="AS428" t="str">
            <v>INTERVENTORIA:                                                                                                                                                                         
- Contratista hace entrega de la documentación e interventoria envía observaciones al contratista sobre planos record entregados, y da un plazo de 3 dias a partir del 10 de junio para la entrega de estos mismo con respectivas correcciones. El contratista no cumple la entrega. E.T. en trámite de presunto incumplimiento.
- El 4 de junio de 2022 el supervisor de P. S. envía al municipio ultimo requerimiento previo al proceso de presunto incumplimiento.
SUPERVISOR:                                                                                                                26-05-2022 realiza nuevamente al requerimiento al E.T. Programar mesa de trabajo con el E.T 31-05-2022
 Se envia requerimiento de incumplimiento a municipio  radicado S-2022-4301-114601
01-04-22 Se realiza mesa de trabajo para avanzar en la liquidacion del contrato actual y otros compromisos, pagado 85% 
Saldo por pagar se tramitara por vigencia expirada.
Docuemnto de vigencia expirada en ajuste.01-04-22 Mesa de trabajo, para cierre del contrato ,pendinte información para cierre del contrato de obra, a cargo de interventoia , entregaria 4-04-22, sin entrega. Atencion quejas comunidad en AV 3quedan 2 por atender..
31-03 -22 se envia acta de cierre para entrega a contabilidad.                                     Se realizó derecho de petición, respondieron solicitando plazo pero no se cumplió, reiterar incumplimiento a la E.T  y se procede  acción de tutela por parte de la interventoría
Citación a la dirección La supervisión recibió observaciones sobre la vigencia expirada.</v>
          </cell>
          <cell r="AT428">
            <v>43584</v>
          </cell>
          <cell r="AU428">
            <v>44018</v>
          </cell>
          <cell r="AV428">
            <v>44186</v>
          </cell>
          <cell r="AW428" t="e">
            <v>#REF!</v>
          </cell>
          <cell r="AX428"/>
          <cell r="AY428"/>
          <cell r="AZ428">
            <v>0</v>
          </cell>
          <cell r="BA428" t="str">
            <v>-</v>
          </cell>
          <cell r="BB428" t="str">
            <v>67  Viviendas</v>
          </cell>
          <cell r="BC428"/>
          <cell r="BD428">
            <v>44106</v>
          </cell>
          <cell r="BE428">
            <v>44162</v>
          </cell>
          <cell r="BF428">
            <v>44631</v>
          </cell>
          <cell r="BG428">
            <v>241.20000000000002</v>
          </cell>
        </row>
        <row r="429">
          <cell r="C429" t="str">
            <v>20160604S5219-1</v>
          </cell>
          <cell r="D429" t="str">
            <v>Proyectos 2011 - 2020</v>
          </cell>
          <cell r="E429" t="str">
            <v>POR FUERA DE LOS 1010</v>
          </cell>
          <cell r="F429" t="str">
            <v>VIGENTE</v>
          </cell>
          <cell r="G429"/>
          <cell r="H429" t="str">
            <v>Atlantico</v>
          </cell>
          <cell r="I429">
            <v>8141</v>
          </cell>
          <cell r="J429">
            <v>6</v>
          </cell>
          <cell r="K429" t="str">
            <v>Candelaria</v>
          </cell>
          <cell r="L429" t="str">
            <v>Candelaria-Atlantico</v>
          </cell>
          <cell r="M429">
            <v>604</v>
          </cell>
          <cell r="N429" t="str">
            <v>DPS 2016</v>
          </cell>
          <cell r="O429"/>
          <cell r="P429"/>
          <cell r="Q429" t="str">
            <v>Construcción Centro De Vida Del  Adulto Mayor Del  Municipio De Candelaria - Atlántico</v>
          </cell>
          <cell r="R429" t="str">
            <v>Social Comunitario</v>
          </cell>
          <cell r="S429"/>
          <cell r="T429"/>
          <cell r="U429"/>
          <cell r="V429" t="str">
            <v>Departamento</v>
          </cell>
          <cell r="W429"/>
          <cell r="X429" t="str">
            <v>Barrio: San Vicente</v>
          </cell>
          <cell r="Y429"/>
          <cell r="Z429">
            <v>348623853</v>
          </cell>
          <cell r="AA429"/>
          <cell r="AB429">
            <v>348623853</v>
          </cell>
          <cell r="AC429"/>
          <cell r="AD429">
            <v>348623853</v>
          </cell>
          <cell r="AE429">
            <v>74862385</v>
          </cell>
          <cell r="AF429"/>
          <cell r="AG429">
            <v>74862385</v>
          </cell>
          <cell r="AH429">
            <v>423486238</v>
          </cell>
          <cell r="AI429">
            <v>0</v>
          </cell>
          <cell r="AJ429">
            <v>423486238</v>
          </cell>
          <cell r="AK429">
            <v>0.45619999999999999</v>
          </cell>
          <cell r="AL429"/>
          <cell r="AM429">
            <v>1</v>
          </cell>
          <cell r="AN429">
            <v>1</v>
          </cell>
          <cell r="AO429">
            <v>0</v>
          </cell>
          <cell r="AP429" t="str">
            <v>Terminado</v>
          </cell>
          <cell r="AQ429" t="e">
            <v>#REF!</v>
          </cell>
          <cell r="AR429" t="e">
            <v>#N/A</v>
          </cell>
          <cell r="AS429" t="str">
            <v>De acuerda a toda la información presentada, la interventoría se permite presentar cada una de las actividades en el balance anexo a este informe, las cuales presentan algunas discrepancias entre lo diseñado y construido, circunstancia por la cual la interventoría consideró pertinente cuantificar todas las cantidades de obra ejecutadas sin que esto quiera decir que serán reconocidas. • Es importante hacer claridad que, al día de hoy, la interventoría sugiere que independientemente cual sea la entidad que vaya a recibir los proyectos, esta debe tener en cuenta la calidad de los acabados de la edificación, debido a que estas actividades se realizaron en tiempo de suspensión por lo que interventoría no pudo realizar seguimiento de la ejecución de dichas actividades. • Es importante aclarar y tal como se expone en el balance anexo al presente informe, que hubo actividades que se ejecutaron y que no se tuvieron en cuenta en el presupuesto y que requerían de su oficialización para su vinculación dentro del mismo, procedimiento que nunca se llevó a cabo por parte del constructor, por tal razón sugerimos que la entidad contratante tenga presente y muy claro el cómo proceder para la oficialización de dichos ítems. •Para finalizar, esta interventoría sugiere que, para el reconocimiento y recibo del proyecto, se deberá presentar una nueva reformulación debido a que se evidencia que lo que se construyó difiere de los diseños y que no hubo justificación y argumento alguno para que esto se concibiera así.
Se coordino reunión en el DPS - Bogotá, con la interlocutoria, Fondecun, Gobernación del Atlántico y DPS, para el día 18 de febrero de 2020, con el fin de aclarar el recibo de las obras.</v>
          </cell>
          <cell r="AT429" t="str">
            <v>No Aplica</v>
          </cell>
          <cell r="AU429">
            <v>43157</v>
          </cell>
          <cell r="AV429">
            <v>43465</v>
          </cell>
          <cell r="AW429" t="e">
            <v>#REF!</v>
          </cell>
          <cell r="AX429"/>
          <cell r="AY429"/>
          <cell r="AZ429">
            <v>0</v>
          </cell>
          <cell r="BA429" t="str">
            <v>-</v>
          </cell>
          <cell r="BB429" t="str">
            <v>792m2</v>
          </cell>
          <cell r="BC429"/>
          <cell r="BD429">
            <v>43250</v>
          </cell>
          <cell r="BE429" t="str">
            <v/>
          </cell>
          <cell r="BF429" t="str">
            <v/>
          </cell>
          <cell r="BG429">
            <v>1400</v>
          </cell>
        </row>
        <row r="430">
          <cell r="C430" t="str">
            <v>20170434V972-1</v>
          </cell>
          <cell r="D430" t="str">
            <v>Proyectos 2011 - 2020</v>
          </cell>
          <cell r="E430" t="str">
            <v>No Aplica</v>
          </cell>
          <cell r="F430" t="str">
            <v>CERRADO</v>
          </cell>
          <cell r="G430"/>
          <cell r="H430" t="str">
            <v>Atlantico</v>
          </cell>
          <cell r="I430">
            <v>8141</v>
          </cell>
          <cell r="J430">
            <v>6</v>
          </cell>
          <cell r="K430" t="str">
            <v>Candelaria</v>
          </cell>
          <cell r="L430" t="str">
            <v>Candelaria-Atlantico</v>
          </cell>
          <cell r="M430">
            <v>434</v>
          </cell>
          <cell r="N430" t="str">
            <v>DPS 2017</v>
          </cell>
          <cell r="O430"/>
          <cell r="P430"/>
          <cell r="Q430" t="str">
            <v>Construcción De Pavimento Sectores En Los Barrios Buenos Aires Y Centro, En El Municipio De Candelaria, Departamento Del  Atlántico</v>
          </cell>
          <cell r="R430" t="str">
            <v>Vías Urbanas</v>
          </cell>
          <cell r="S430"/>
          <cell r="T430"/>
          <cell r="U430"/>
          <cell r="V430" t="str">
            <v>Municipio</v>
          </cell>
          <cell r="W430" t="str">
            <v>Urbano</v>
          </cell>
          <cell r="X430" t="str">
            <v>Calle 14 entre Carreras 12 y 22</v>
          </cell>
          <cell r="Y430"/>
          <cell r="Z430">
            <v>2805831353</v>
          </cell>
          <cell r="AA430"/>
          <cell r="AB430">
            <v>2805831353</v>
          </cell>
          <cell r="AC430"/>
          <cell r="AD430">
            <v>2805831353</v>
          </cell>
          <cell r="AE430">
            <v>280583135</v>
          </cell>
          <cell r="AF430"/>
          <cell r="AG430">
            <v>280583135</v>
          </cell>
          <cell r="AH430">
            <v>3086414488</v>
          </cell>
          <cell r="AI430">
            <v>0</v>
          </cell>
          <cell r="AJ430">
            <v>3086414488</v>
          </cell>
          <cell r="AK430">
            <v>0.9</v>
          </cell>
          <cell r="AL430"/>
          <cell r="AM430">
            <v>1</v>
          </cell>
          <cell r="AN430">
            <v>1</v>
          </cell>
          <cell r="AO430">
            <v>0</v>
          </cell>
          <cell r="AP430" t="str">
            <v>Liquidado</v>
          </cell>
          <cell r="AQ430" t="e">
            <v>#REF!</v>
          </cell>
          <cell r="AR430" t="e">
            <v>#N/A</v>
          </cell>
          <cell r="AS430" t="str">
            <v>Proyecto liquidado con Acta de liquidación del 06 de abril 2022.</v>
          </cell>
          <cell r="AT430" t="str">
            <v>No Aplica</v>
          </cell>
          <cell r="AU430">
            <v>43591</v>
          </cell>
          <cell r="AV430">
            <v>44039</v>
          </cell>
          <cell r="AW430" t="e">
            <v>#REF!</v>
          </cell>
          <cell r="AX430"/>
          <cell r="AY430"/>
          <cell r="AZ430">
            <v>0</v>
          </cell>
          <cell r="BA430" t="str">
            <v>-</v>
          </cell>
          <cell r="BB430" t="str">
            <v xml:space="preserve">1.7 Km </v>
          </cell>
          <cell r="BC430"/>
          <cell r="BD430">
            <v>43686</v>
          </cell>
          <cell r="BE430">
            <v>43803</v>
          </cell>
          <cell r="BF430">
            <v>44530</v>
          </cell>
          <cell r="BG430">
            <v>5000</v>
          </cell>
        </row>
        <row r="431">
          <cell r="C431" t="str">
            <v>E-2020-2203-151344</v>
          </cell>
          <cell r="D431" t="str">
            <v>CV 001-2020</v>
          </cell>
          <cell r="E431" t="str">
            <v>2018-2022</v>
          </cell>
          <cell r="F431" t="str">
            <v>VIGENTE</v>
          </cell>
          <cell r="G431"/>
          <cell r="H431" t="str">
            <v>Atlantico</v>
          </cell>
          <cell r="I431"/>
          <cell r="J431"/>
          <cell r="K431" t="str">
            <v>Candelaria</v>
          </cell>
          <cell r="L431" t="str">
            <v>Candelaria-Atlantico</v>
          </cell>
          <cell r="M431" t="str">
            <v>621 FIP 2021</v>
          </cell>
          <cell r="N431" t="str">
            <v>DPS 2021</v>
          </cell>
          <cell r="O431">
            <v>44512</v>
          </cell>
          <cell r="P431">
            <v>44773</v>
          </cell>
          <cell r="Q431" t="str">
            <v>Mejoramiento En Pavimento Rígido De La Malla Vial Urbana Numero 3 Ubicada En El Municipio De Candelaria - Atlántico</v>
          </cell>
          <cell r="R431" t="str">
            <v>Vias y Transporte</v>
          </cell>
          <cell r="S431" t="str">
            <v>Vias Urbanas</v>
          </cell>
          <cell r="T431"/>
          <cell r="U431">
            <v>1</v>
          </cell>
          <cell r="V431"/>
          <cell r="W431"/>
          <cell r="X431"/>
          <cell r="Y431"/>
          <cell r="Z431">
            <v>4083272953</v>
          </cell>
          <cell r="AA431"/>
          <cell r="AB431">
            <v>4083272953</v>
          </cell>
          <cell r="AC431">
            <v>0</v>
          </cell>
          <cell r="AD431">
            <v>4083272953</v>
          </cell>
          <cell r="AE431"/>
          <cell r="AF431"/>
          <cell r="AG431">
            <v>0</v>
          </cell>
          <cell r="AH431">
            <v>4083272953</v>
          </cell>
          <cell r="AI431">
            <v>0</v>
          </cell>
          <cell r="AJ431">
            <v>4083272953</v>
          </cell>
          <cell r="AK431"/>
          <cell r="AL431"/>
          <cell r="AM431">
            <v>4.4999999999999997E-3</v>
          </cell>
          <cell r="AN431">
            <v>5.0000000000000001E-3</v>
          </cell>
          <cell r="AO431">
            <v>5.0000000000000044E-4</v>
          </cell>
          <cell r="AP431" t="str">
            <v>En Ejecución</v>
          </cell>
          <cell r="AQ431" t="e">
            <v>#REF!</v>
          </cell>
          <cell r="AR431" t="e">
            <v>#N/A</v>
          </cell>
          <cell r="AS431" t="str">
            <v>-</v>
          </cell>
          <cell r="AT431"/>
          <cell r="AU431">
            <v>44747</v>
          </cell>
          <cell r="AV431">
            <v>44962</v>
          </cell>
          <cell r="AW431" t="e">
            <v>#REF!</v>
          </cell>
          <cell r="AX431">
            <v>9</v>
          </cell>
          <cell r="AY431"/>
          <cell r="AZ431">
            <v>9</v>
          </cell>
          <cell r="BA431"/>
          <cell r="BB431" t="str">
            <v>1816 ML</v>
          </cell>
          <cell r="BC431"/>
          <cell r="BD431" t="str">
            <v>-</v>
          </cell>
          <cell r="BE431" t="str">
            <v>-</v>
          </cell>
          <cell r="BF431" t="str">
            <v>-</v>
          </cell>
          <cell r="BG431">
            <v>3158</v>
          </cell>
        </row>
        <row r="432">
          <cell r="C432" t="str">
            <v>E-2020-2203-151348</v>
          </cell>
          <cell r="D432" t="str">
            <v>CV 001-2020</v>
          </cell>
          <cell r="E432" t="str">
            <v>2018-2022</v>
          </cell>
          <cell r="F432" t="str">
            <v>VIGENTE</v>
          </cell>
          <cell r="G432"/>
          <cell r="H432" t="str">
            <v>Atlantico</v>
          </cell>
          <cell r="I432"/>
          <cell r="J432"/>
          <cell r="K432" t="str">
            <v>Candelaria</v>
          </cell>
          <cell r="L432" t="str">
            <v>Candelaria-Atlantico</v>
          </cell>
          <cell r="M432" t="str">
            <v>748 FIP 2021</v>
          </cell>
          <cell r="N432" t="str">
            <v>DPS 2021</v>
          </cell>
          <cell r="O432">
            <v>44551</v>
          </cell>
          <cell r="P432">
            <v>44773</v>
          </cell>
          <cell r="Q432" t="str">
            <v>Mejoramiento En Pavimento Rígido De La Malla Vial Urbana Numero 4 Ubicada En El Municipio De La Candelaria - Atlántico</v>
          </cell>
          <cell r="R432" t="str">
            <v>Vias y Transporte</v>
          </cell>
          <cell r="S432" t="str">
            <v>Vias Urbanas</v>
          </cell>
          <cell r="T432"/>
          <cell r="U432">
            <v>1</v>
          </cell>
          <cell r="V432"/>
          <cell r="W432"/>
          <cell r="X432"/>
          <cell r="Y432"/>
          <cell r="Z432">
            <v>0</v>
          </cell>
          <cell r="AA432"/>
          <cell r="AB432">
            <v>0</v>
          </cell>
          <cell r="AC432">
            <v>0</v>
          </cell>
          <cell r="AD432">
            <v>0</v>
          </cell>
          <cell r="AE432"/>
          <cell r="AF432"/>
          <cell r="AG432">
            <v>0</v>
          </cell>
          <cell r="AH432">
            <v>0</v>
          </cell>
          <cell r="AI432">
            <v>0</v>
          </cell>
          <cell r="AJ432">
            <v>0</v>
          </cell>
          <cell r="AK432"/>
          <cell r="AL432"/>
          <cell r="AM432"/>
          <cell r="AN432"/>
          <cell r="AO432">
            <v>0</v>
          </cell>
          <cell r="AP432" t="str">
            <v>Cancelado</v>
          </cell>
          <cell r="AQ432" t="e">
            <v>#REF!</v>
          </cell>
          <cell r="AR432" t="e">
            <v>#N/A</v>
          </cell>
          <cell r="AS432" t="str">
            <v>Fallo Ley de Garantias</v>
          </cell>
          <cell r="AT432"/>
          <cell r="AU432" t="str">
            <v>-</v>
          </cell>
          <cell r="AV432" t="str">
            <v>-</v>
          </cell>
          <cell r="AW432" t="e">
            <v>#REF!</v>
          </cell>
          <cell r="AX432">
            <v>9</v>
          </cell>
          <cell r="AY432"/>
          <cell r="AZ432">
            <v>9</v>
          </cell>
          <cell r="BA432"/>
          <cell r="BB432" t="str">
            <v>1380 ML</v>
          </cell>
          <cell r="BC432"/>
          <cell r="BD432" t="str">
            <v>-</v>
          </cell>
          <cell r="BE432" t="str">
            <v>-</v>
          </cell>
          <cell r="BF432" t="str">
            <v>-</v>
          </cell>
          <cell r="BG432" t="str">
            <v>-</v>
          </cell>
        </row>
        <row r="433">
          <cell r="C433" t="str">
            <v>E-2020-2203-231700</v>
          </cell>
          <cell r="D433" t="str">
            <v>CV 001-2020</v>
          </cell>
          <cell r="E433" t="str">
            <v>2018-2022</v>
          </cell>
          <cell r="F433" t="str">
            <v>VIGENTE</v>
          </cell>
          <cell r="G433"/>
          <cell r="H433" t="str">
            <v>Atlantico</v>
          </cell>
          <cell r="I433"/>
          <cell r="J433"/>
          <cell r="K433" t="str">
            <v>Candelaria</v>
          </cell>
          <cell r="L433" t="str">
            <v>Candelaria-Atlantico</v>
          </cell>
          <cell r="M433" t="str">
            <v>566 FIP 2021</v>
          </cell>
          <cell r="N433" t="str">
            <v>DPS 2021</v>
          </cell>
          <cell r="O433">
            <v>44512</v>
          </cell>
          <cell r="P433">
            <v>44773</v>
          </cell>
          <cell r="Q433" t="str">
            <v>Construcción De La Pavimentación En Concreto Rígido De La Malla Vial De Corregimiento De Carreto Municipio De Candelaria - Atlántico</v>
          </cell>
          <cell r="R433" t="str">
            <v>Vias y Transporte</v>
          </cell>
          <cell r="S433" t="str">
            <v>Vias Urbanas</v>
          </cell>
          <cell r="T433"/>
          <cell r="U433">
            <v>1</v>
          </cell>
          <cell r="V433"/>
          <cell r="W433"/>
          <cell r="X433"/>
          <cell r="Y433"/>
          <cell r="Z433">
            <v>2412085904</v>
          </cell>
          <cell r="AA433"/>
          <cell r="AB433">
            <v>2412085904</v>
          </cell>
          <cell r="AC433">
            <v>0</v>
          </cell>
          <cell r="AD433">
            <v>2412085904</v>
          </cell>
          <cell r="AE433"/>
          <cell r="AF433"/>
          <cell r="AG433">
            <v>0</v>
          </cell>
          <cell r="AH433">
            <v>2412085904</v>
          </cell>
          <cell r="AI433">
            <v>0</v>
          </cell>
          <cell r="AJ433">
            <v>2412085904</v>
          </cell>
          <cell r="AK433"/>
          <cell r="AL433"/>
          <cell r="AM433">
            <v>6.9999999999999999E-4</v>
          </cell>
          <cell r="AN433">
            <v>0</v>
          </cell>
          <cell r="AO433">
            <v>-6.9999999999999999E-4</v>
          </cell>
          <cell r="AP433" t="str">
            <v>En Ejecución</v>
          </cell>
          <cell r="AQ433" t="e">
            <v>#REF!</v>
          </cell>
          <cell r="AR433" t="e">
            <v>#N/A</v>
          </cell>
          <cell r="AS433" t="str">
            <v>-</v>
          </cell>
          <cell r="AT433"/>
          <cell r="AU433">
            <v>44754</v>
          </cell>
          <cell r="AV433">
            <v>44907</v>
          </cell>
          <cell r="AW433" t="e">
            <v>#REF!</v>
          </cell>
          <cell r="AX433">
            <v>9</v>
          </cell>
          <cell r="AY433"/>
          <cell r="AZ433">
            <v>9</v>
          </cell>
          <cell r="BA433"/>
          <cell r="BB433" t="str">
            <v>6406 ML</v>
          </cell>
          <cell r="BC433"/>
          <cell r="BD433" t="str">
            <v>-</v>
          </cell>
          <cell r="BE433" t="str">
            <v>-</v>
          </cell>
          <cell r="BF433" t="str">
            <v>-</v>
          </cell>
          <cell r="BG433">
            <v>1500</v>
          </cell>
        </row>
        <row r="434">
          <cell r="C434" t="str">
            <v>20090156V0125-1</v>
          </cell>
          <cell r="D434" t="str">
            <v>Proyectos 2011 - 2020</v>
          </cell>
          <cell r="E434" t="str">
            <v>No Aplica</v>
          </cell>
          <cell r="F434" t="str">
            <v>CERRADO</v>
          </cell>
          <cell r="G434"/>
          <cell r="H434" t="str">
            <v>Atlantico</v>
          </cell>
          <cell r="I434">
            <v>8296</v>
          </cell>
          <cell r="J434">
            <v>5</v>
          </cell>
          <cell r="K434" t="str">
            <v>Galapa</v>
          </cell>
          <cell r="L434" t="str">
            <v>Galapa-Atlantico</v>
          </cell>
          <cell r="M434" t="str">
            <v/>
          </cell>
          <cell r="N434" t="str">
            <v>Infraestructura</v>
          </cell>
          <cell r="O434"/>
          <cell r="P434"/>
          <cell r="Q434" t="str">
            <v>Convenio Interadministrtivo Entre Acción Social Y El Municipio De Galapa Para Que Con Autonomia Tecnica, Administrativa Se Aunen Esfuezos Y Se Contribuya Con La Construcción En Concreto Rigido De La Via De Acceso Al Barrio Los Carruajes, Municipio De Galapa - Atlantico</v>
          </cell>
          <cell r="R434" t="str">
            <v>Vías Urbanas</v>
          </cell>
          <cell r="S434"/>
          <cell r="T434"/>
          <cell r="U434"/>
          <cell r="V434" t="str">
            <v>Municipio</v>
          </cell>
          <cell r="W434"/>
          <cell r="X434" t="str">
            <v/>
          </cell>
          <cell r="Y434"/>
          <cell r="Z434">
            <v>2407726898</v>
          </cell>
          <cell r="AA434"/>
          <cell r="AB434">
            <v>2407726898</v>
          </cell>
          <cell r="AC434"/>
          <cell r="AD434">
            <v>2407726898</v>
          </cell>
          <cell r="AE434">
            <v>0</v>
          </cell>
          <cell r="AF434"/>
          <cell r="AG434">
            <v>0</v>
          </cell>
          <cell r="AH434">
            <v>2407726898</v>
          </cell>
          <cell r="AI434">
            <v>0</v>
          </cell>
          <cell r="AJ434">
            <v>2407726898</v>
          </cell>
          <cell r="AK434">
            <v>1</v>
          </cell>
          <cell r="AL434"/>
          <cell r="AM434">
            <v>1</v>
          </cell>
          <cell r="AN434">
            <v>1</v>
          </cell>
          <cell r="AO434">
            <v>0</v>
          </cell>
          <cell r="AP434" t="str">
            <v>Liquidado</v>
          </cell>
          <cell r="AQ434" t="e">
            <v>#REF!</v>
          </cell>
          <cell r="AR434" t="e">
            <v>#N/A</v>
          </cell>
          <cell r="AS434" t="str">
            <v>Entregado en 2011.</v>
          </cell>
          <cell r="AT434" t="str">
            <v>No Aplica</v>
          </cell>
          <cell r="AU434" t="str">
            <v/>
          </cell>
          <cell r="AV434">
            <v>40661</v>
          </cell>
          <cell r="AW434" t="e">
            <v>#REF!</v>
          </cell>
          <cell r="AX434"/>
          <cell r="AY434"/>
          <cell r="AZ434">
            <v>0</v>
          </cell>
          <cell r="BA434" t="str">
            <v>-</v>
          </cell>
          <cell r="BB434" t="str">
            <v/>
          </cell>
          <cell r="BC434"/>
          <cell r="BD434" t="str">
            <v/>
          </cell>
          <cell r="BE434" t="str">
            <v/>
          </cell>
          <cell r="BF434" t="str">
            <v/>
          </cell>
          <cell r="BG434" t="str">
            <v/>
          </cell>
        </row>
        <row r="435">
          <cell r="C435" t="str">
            <v>20100027V0126-1</v>
          </cell>
          <cell r="D435" t="str">
            <v>Proyectos 2011 - 2020</v>
          </cell>
          <cell r="E435" t="str">
            <v>No Aplica</v>
          </cell>
          <cell r="F435" t="str">
            <v>CERRADO</v>
          </cell>
          <cell r="G435"/>
          <cell r="H435" t="str">
            <v>Atlantico</v>
          </cell>
          <cell r="I435">
            <v>8296</v>
          </cell>
          <cell r="J435">
            <v>5</v>
          </cell>
          <cell r="K435" t="str">
            <v>Galapa</v>
          </cell>
          <cell r="L435" t="str">
            <v>Galapa-Atlantico</v>
          </cell>
          <cell r="M435" t="str">
            <v/>
          </cell>
          <cell r="N435" t="str">
            <v>Infraestructura</v>
          </cell>
          <cell r="O435"/>
          <cell r="P435"/>
          <cell r="Q435" t="str">
            <v>Convenio Interadministrativo Entre Acción Social - Fip Y Gensa S.A. E.S.P. Para Aunar Esfuerzos Y Asi Gensa Preste El Apoyo Técnico Y Asesoria Para La Reconstrucción En Concreto Rígido De La Vía Principal Del Municipio De Galapa - Atlantico.</v>
          </cell>
          <cell r="R435" t="str">
            <v>Vías Red Terciaria</v>
          </cell>
          <cell r="S435"/>
          <cell r="T435"/>
          <cell r="U435"/>
          <cell r="V435" t="str">
            <v>Gestión Energetica S.A. - Gensa S.A. E.S.P.</v>
          </cell>
          <cell r="W435"/>
          <cell r="X435" t="str">
            <v/>
          </cell>
          <cell r="Y435"/>
          <cell r="Z435">
            <v>2509406312</v>
          </cell>
          <cell r="AA435"/>
          <cell r="AB435">
            <v>2509406312</v>
          </cell>
          <cell r="AC435"/>
          <cell r="AD435">
            <v>2509406312</v>
          </cell>
          <cell r="AE435">
            <v>0</v>
          </cell>
          <cell r="AF435"/>
          <cell r="AG435">
            <v>0</v>
          </cell>
          <cell r="AH435">
            <v>2509406312</v>
          </cell>
          <cell r="AI435">
            <v>0</v>
          </cell>
          <cell r="AJ435">
            <v>2509406312</v>
          </cell>
          <cell r="AK435">
            <v>1</v>
          </cell>
          <cell r="AL435"/>
          <cell r="AM435">
            <v>1</v>
          </cell>
          <cell r="AN435">
            <v>1</v>
          </cell>
          <cell r="AO435">
            <v>0</v>
          </cell>
          <cell r="AP435" t="str">
            <v>Liquidado</v>
          </cell>
          <cell r="AQ435" t="e">
            <v>#REF!</v>
          </cell>
          <cell r="AR435" t="e">
            <v>#N/A</v>
          </cell>
          <cell r="AS435" t="str">
            <v>Entregado en 2012.</v>
          </cell>
          <cell r="AT435" t="str">
            <v>No Aplica</v>
          </cell>
          <cell r="AU435" t="str">
            <v/>
          </cell>
          <cell r="AV435">
            <v>41108</v>
          </cell>
          <cell r="AW435" t="e">
            <v>#REF!</v>
          </cell>
          <cell r="AX435"/>
          <cell r="AY435"/>
          <cell r="AZ435">
            <v>0</v>
          </cell>
          <cell r="BA435" t="str">
            <v>-</v>
          </cell>
          <cell r="BB435" t="str">
            <v/>
          </cell>
          <cell r="BC435"/>
          <cell r="BD435" t="str">
            <v/>
          </cell>
          <cell r="BE435" t="str">
            <v/>
          </cell>
          <cell r="BF435" t="str">
            <v/>
          </cell>
          <cell r="BG435" t="str">
            <v/>
          </cell>
        </row>
        <row r="436">
          <cell r="C436" t="str">
            <v>20110038V0127-1</v>
          </cell>
          <cell r="D436" t="str">
            <v>Proyectos 2011 - 2020</v>
          </cell>
          <cell r="E436" t="str">
            <v>No Aplica</v>
          </cell>
          <cell r="F436" t="str">
            <v>CERRADO</v>
          </cell>
          <cell r="G436"/>
          <cell r="H436" t="str">
            <v>Atlantico</v>
          </cell>
          <cell r="I436">
            <v>8296</v>
          </cell>
          <cell r="J436">
            <v>5</v>
          </cell>
          <cell r="K436" t="str">
            <v>Galapa</v>
          </cell>
          <cell r="L436" t="str">
            <v>Galapa-Atlantico</v>
          </cell>
          <cell r="M436" t="str">
            <v/>
          </cell>
          <cell r="N436" t="str">
            <v>Infraestructura</v>
          </cell>
          <cell r="O436"/>
          <cell r="P436"/>
          <cell r="Q436" t="str">
            <v>Construcción De Pavimento En Concreto Rigido De La Via De Acceso A La Urbanización Mundo Feliz, Del Municipio De Galapa - Atlantico.</v>
          </cell>
          <cell r="R436" t="str">
            <v>Vías Urbanas</v>
          </cell>
          <cell r="S436"/>
          <cell r="T436"/>
          <cell r="U436"/>
          <cell r="V436" t="str">
            <v>Area Metropolitana De Barranquilla</v>
          </cell>
          <cell r="W436"/>
          <cell r="X436" t="str">
            <v/>
          </cell>
          <cell r="Y436"/>
          <cell r="Z436">
            <v>2327767539</v>
          </cell>
          <cell r="AA436"/>
          <cell r="AB436">
            <v>2327767539</v>
          </cell>
          <cell r="AC436"/>
          <cell r="AD436">
            <v>2327767539</v>
          </cell>
          <cell r="AE436">
            <v>0</v>
          </cell>
          <cell r="AF436"/>
          <cell r="AG436">
            <v>0</v>
          </cell>
          <cell r="AH436">
            <v>2327767539</v>
          </cell>
          <cell r="AI436">
            <v>0</v>
          </cell>
          <cell r="AJ436">
            <v>2327767539</v>
          </cell>
          <cell r="AK436">
            <v>1</v>
          </cell>
          <cell r="AL436"/>
          <cell r="AM436">
            <v>1</v>
          </cell>
          <cell r="AN436">
            <v>1</v>
          </cell>
          <cell r="AO436">
            <v>0</v>
          </cell>
          <cell r="AP436" t="str">
            <v>Liquidado</v>
          </cell>
          <cell r="AQ436" t="e">
            <v>#REF!</v>
          </cell>
          <cell r="AR436" t="e">
            <v>#N/A</v>
          </cell>
          <cell r="AS436" t="str">
            <v>Entregado en 2012.</v>
          </cell>
          <cell r="AT436" t="str">
            <v>No Aplica</v>
          </cell>
          <cell r="AU436" t="str">
            <v/>
          </cell>
          <cell r="AV436">
            <v>41248</v>
          </cell>
          <cell r="AW436" t="e">
            <v>#REF!</v>
          </cell>
          <cell r="AX436"/>
          <cell r="AY436"/>
          <cell r="AZ436">
            <v>0</v>
          </cell>
          <cell r="BA436" t="str">
            <v>-</v>
          </cell>
          <cell r="BB436" t="str">
            <v/>
          </cell>
          <cell r="BC436"/>
          <cell r="BD436" t="str">
            <v/>
          </cell>
          <cell r="BE436" t="str">
            <v/>
          </cell>
          <cell r="BF436" t="str">
            <v/>
          </cell>
          <cell r="BG436" t="str">
            <v/>
          </cell>
        </row>
        <row r="437">
          <cell r="C437" t="str">
            <v>20110160S0008-1</v>
          </cell>
          <cell r="D437" t="str">
            <v>Proyectos 2011 - 2020</v>
          </cell>
          <cell r="E437" t="str">
            <v>No Aplica</v>
          </cell>
          <cell r="F437" t="str">
            <v>CERRADO</v>
          </cell>
          <cell r="G437" t="str">
            <v>A8</v>
          </cell>
          <cell r="H437" t="str">
            <v>Atlantico</v>
          </cell>
          <cell r="I437">
            <v>8296</v>
          </cell>
          <cell r="J437">
            <v>5</v>
          </cell>
          <cell r="K437" t="str">
            <v>Galapa</v>
          </cell>
          <cell r="L437" t="str">
            <v>Galapa-Atlantico</v>
          </cell>
          <cell r="M437">
            <v>160</v>
          </cell>
          <cell r="N437" t="str">
            <v>Fonade 1</v>
          </cell>
          <cell r="O437"/>
          <cell r="P437"/>
          <cell r="Q437" t="str">
            <v>Construcción Centro De Convivencia Del Municipio De Galapa - Atlántico.</v>
          </cell>
          <cell r="R437" t="str">
            <v>Social Comunitario</v>
          </cell>
          <cell r="S437"/>
          <cell r="T437"/>
          <cell r="U437"/>
          <cell r="V437" t="str">
            <v>Municipio</v>
          </cell>
          <cell r="W437"/>
          <cell r="X437" t="str">
            <v/>
          </cell>
          <cell r="Y437"/>
          <cell r="Z437">
            <v>2006988936</v>
          </cell>
          <cell r="AA437"/>
          <cell r="AB437">
            <v>2006988936</v>
          </cell>
          <cell r="AC437"/>
          <cell r="AD437">
            <v>2006988936</v>
          </cell>
          <cell r="AE437">
            <v>0</v>
          </cell>
          <cell r="AF437"/>
          <cell r="AG437">
            <v>0</v>
          </cell>
          <cell r="AH437">
            <v>2006988936</v>
          </cell>
          <cell r="AI437">
            <v>0</v>
          </cell>
          <cell r="AJ437">
            <v>2006988936</v>
          </cell>
          <cell r="AK437">
            <v>0</v>
          </cell>
          <cell r="AL437"/>
          <cell r="AM437">
            <v>1</v>
          </cell>
          <cell r="AN437">
            <v>1</v>
          </cell>
          <cell r="AO437">
            <v>0</v>
          </cell>
          <cell r="AP437" t="str">
            <v>En Liquidación</v>
          </cell>
          <cell r="AQ437" t="e">
            <v>#REF!</v>
          </cell>
          <cell r="AR437" t="e">
            <v>#N/A</v>
          </cell>
          <cell r="AS437" t="str">
            <v>CONTRATOS LIQUIDADOS  - PENDIENTE  CIERRE COSTOS FIJOS Y VARIABLES - INTERVENTORIA 
1. INFORMACION Y ESTADO CONTRATO DE OBRA:  Se liquido con ac ta de fecha 27/10/2016
2.INFORMACION Y ESTADO CONTRATO INTERADMINISTRATIVO:  25/06/2019
3.  INFORMACION Y ESTADO INTERVENTORIA:  Se encuentra en cierre de costos fijos y variables</v>
          </cell>
          <cell r="AT437" t="str">
            <v>No Aplica</v>
          </cell>
          <cell r="AU437">
            <v>42025</v>
          </cell>
          <cell r="AV437">
            <v>42282</v>
          </cell>
          <cell r="AW437" t="e">
            <v>#REF!</v>
          </cell>
          <cell r="AX437"/>
          <cell r="AY437"/>
          <cell r="AZ437">
            <v>0</v>
          </cell>
          <cell r="BA437" t="str">
            <v>-</v>
          </cell>
          <cell r="BB437" t="str">
            <v/>
          </cell>
          <cell r="BC437"/>
          <cell r="BD437">
            <v>42035</v>
          </cell>
          <cell r="BE437">
            <v>42118</v>
          </cell>
          <cell r="BF437">
            <v>42668</v>
          </cell>
          <cell r="BG437">
            <v>31600</v>
          </cell>
        </row>
        <row r="438">
          <cell r="C438" t="str">
            <v>20110160V0009-1</v>
          </cell>
          <cell r="D438" t="str">
            <v>Proyectos 2011 - 2020</v>
          </cell>
          <cell r="E438" t="str">
            <v>No Aplica</v>
          </cell>
          <cell r="F438" t="str">
            <v>CERRADO</v>
          </cell>
          <cell r="G438" t="str">
            <v>A9</v>
          </cell>
          <cell r="H438" t="str">
            <v>Atlantico</v>
          </cell>
          <cell r="I438">
            <v>8296</v>
          </cell>
          <cell r="J438">
            <v>5</v>
          </cell>
          <cell r="K438" t="str">
            <v>Galapa</v>
          </cell>
          <cell r="L438" t="str">
            <v>Galapa-Atlantico</v>
          </cell>
          <cell r="M438">
            <v>160</v>
          </cell>
          <cell r="N438" t="str">
            <v>Fonade 1</v>
          </cell>
          <cell r="O438"/>
          <cell r="P438"/>
          <cell r="Q438" t="str">
            <v xml:space="preserve">Construcción Y Rehabilitacion  De La Malla Vial Urbana Del Municipio De Galapa - Atlántico. </v>
          </cell>
          <cell r="R438" t="str">
            <v>Vías Urbanas</v>
          </cell>
          <cell r="S438"/>
          <cell r="T438"/>
          <cell r="U438"/>
          <cell r="V438" t="str">
            <v>Municipio</v>
          </cell>
          <cell r="W438"/>
          <cell r="X438" t="str">
            <v/>
          </cell>
          <cell r="Y438"/>
          <cell r="Z438">
            <v>1211845737</v>
          </cell>
          <cell r="AA438"/>
          <cell r="AB438">
            <v>1211845737</v>
          </cell>
          <cell r="AC438"/>
          <cell r="AD438">
            <v>1211845737</v>
          </cell>
          <cell r="AE438">
            <v>0</v>
          </cell>
          <cell r="AF438"/>
          <cell r="AG438">
            <v>0</v>
          </cell>
          <cell r="AH438">
            <v>1211845737</v>
          </cell>
          <cell r="AI438">
            <v>0</v>
          </cell>
          <cell r="AJ438">
            <v>1211845737</v>
          </cell>
          <cell r="AK438">
            <v>0</v>
          </cell>
          <cell r="AL438"/>
          <cell r="AM438">
            <v>1</v>
          </cell>
          <cell r="AN438">
            <v>1</v>
          </cell>
          <cell r="AO438">
            <v>0</v>
          </cell>
          <cell r="AP438" t="str">
            <v>En Liquidación</v>
          </cell>
          <cell r="AQ438" t="e">
            <v>#REF!</v>
          </cell>
          <cell r="AR438" t="e">
            <v>#N/A</v>
          </cell>
          <cell r="AS438" t="str">
            <v xml:space="preserve"> CONTRATOS LIQUIDADOS  - PENDIENTE  CIERRE COSTOS FIJOS Y VARIABLES - INTERVENTORIA 
1. INFORMACION Y ESTADO CONTRATO DE OBRA: se encuentra liquidado con acta de fecha 27/12/2016   
2.  INFORMACION Y ESTADO CONTRATO INTERADMINISTRATIVO:  convenio liquidado con acta del 19/01/2018  
3. . INFORMACION Y ESTADO CONTRATO DE INTERVENTORIA:
Se encuentra en cierre de costos fijos y variables.</v>
          </cell>
          <cell r="AT438" t="str">
            <v>No Aplica</v>
          </cell>
          <cell r="AU438">
            <v>41942</v>
          </cell>
          <cell r="AV438">
            <v>42154</v>
          </cell>
          <cell r="AW438" t="e">
            <v>#REF!</v>
          </cell>
          <cell r="AX438"/>
          <cell r="AY438"/>
          <cell r="AZ438">
            <v>0</v>
          </cell>
          <cell r="BA438" t="str">
            <v>-</v>
          </cell>
          <cell r="BB438" t="str">
            <v/>
          </cell>
          <cell r="BC438"/>
          <cell r="BD438">
            <v>42138</v>
          </cell>
          <cell r="BE438" t="str">
            <v xml:space="preserve"> </v>
          </cell>
          <cell r="BF438">
            <v>42668</v>
          </cell>
          <cell r="BG438">
            <v>36400</v>
          </cell>
        </row>
        <row r="439">
          <cell r="C439" t="str">
            <v>20120040V0048-1</v>
          </cell>
          <cell r="D439" t="str">
            <v>Proyectos 2011 - 2020</v>
          </cell>
          <cell r="E439" t="str">
            <v>No Aplica</v>
          </cell>
          <cell r="F439" t="str">
            <v>CERRADO</v>
          </cell>
          <cell r="G439" t="str">
            <v>B48</v>
          </cell>
          <cell r="H439" t="str">
            <v>Atlantico</v>
          </cell>
          <cell r="I439">
            <v>8296</v>
          </cell>
          <cell r="J439">
            <v>5</v>
          </cell>
          <cell r="K439" t="str">
            <v>Galapa</v>
          </cell>
          <cell r="L439" t="str">
            <v>Galapa-Atlantico</v>
          </cell>
          <cell r="M439">
            <v>40</v>
          </cell>
          <cell r="N439" t="str">
            <v>Fonade 2</v>
          </cell>
          <cell r="O439"/>
          <cell r="P439"/>
          <cell r="Q439" t="str">
            <v>2) Construcción De Pavimento En Concreto Rígido De Vías Urbanas Ubicadas En La Calle 19 Entre Carreras 16  Y 17B; Calle 25 Entre Carreras 16 Y 17B ; Carrera 17 Entre Calles 21 Y 26 ; Carrera 17B Entre Calles 22 Y 24; Calle 3B Entre Carreras 15D Y 16F ; Carrera 16E Entre Calles 3 Y 3B  ; Calle 23 Entre Carreras 17 Y 17B , En El Municipio De Galapa, Departamento Del Atlántico.</v>
          </cell>
          <cell r="R439" t="str">
            <v>Vías Urbanas</v>
          </cell>
          <cell r="S439"/>
          <cell r="T439"/>
          <cell r="U439"/>
          <cell r="V439" t="str">
            <v>Municipio</v>
          </cell>
          <cell r="W439"/>
          <cell r="X439" t="str">
            <v/>
          </cell>
          <cell r="Y439"/>
          <cell r="Z439">
            <v>4020042609</v>
          </cell>
          <cell r="AA439"/>
          <cell r="AB439">
            <v>4020042609</v>
          </cell>
          <cell r="AC439"/>
          <cell r="AD439">
            <v>4020042609</v>
          </cell>
          <cell r="AE439">
            <v>0</v>
          </cell>
          <cell r="AF439"/>
          <cell r="AG439">
            <v>0</v>
          </cell>
          <cell r="AH439">
            <v>4020042609</v>
          </cell>
          <cell r="AI439">
            <v>0</v>
          </cell>
          <cell r="AJ439">
            <v>4020042609</v>
          </cell>
          <cell r="AK439">
            <v>0.93</v>
          </cell>
          <cell r="AL439"/>
          <cell r="AM439">
            <v>1</v>
          </cell>
          <cell r="AN439">
            <v>1</v>
          </cell>
          <cell r="AO439">
            <v>0</v>
          </cell>
          <cell r="AP439" t="str">
            <v>Liquidado</v>
          </cell>
          <cell r="AQ439" t="e">
            <v>#REF!</v>
          </cell>
          <cell r="AR439" t="e">
            <v>#N/A</v>
          </cell>
          <cell r="AS439" t="str">
            <v xml:space="preserve">PROYECTO LIQUIDADO
Acta de liquidación del 29/09/2021
</v>
          </cell>
          <cell r="AT439" t="str">
            <v>No Aplica</v>
          </cell>
          <cell r="AU439">
            <v>41611</v>
          </cell>
          <cell r="AV439">
            <v>41952</v>
          </cell>
          <cell r="AW439" t="e">
            <v>#REF!</v>
          </cell>
          <cell r="AX439"/>
          <cell r="AY439"/>
          <cell r="AZ439">
            <v>0</v>
          </cell>
          <cell r="BA439" t="str">
            <v>-</v>
          </cell>
          <cell r="BB439" t="str">
            <v>1,260 Km</v>
          </cell>
          <cell r="BC439"/>
          <cell r="BD439">
            <v>41912</v>
          </cell>
          <cell r="BE439">
            <v>41912</v>
          </cell>
          <cell r="BF439">
            <v>42034</v>
          </cell>
          <cell r="BG439">
            <v>6000</v>
          </cell>
        </row>
        <row r="440">
          <cell r="C440" t="str">
            <v>20120040V0097-1</v>
          </cell>
          <cell r="D440" t="str">
            <v>Proyectos 2011 - 2020</v>
          </cell>
          <cell r="E440" t="str">
            <v>No Aplica</v>
          </cell>
          <cell r="F440" t="str">
            <v>CERRADO</v>
          </cell>
          <cell r="G440" t="str">
            <v>B97</v>
          </cell>
          <cell r="H440" t="str">
            <v>Atlantico</v>
          </cell>
          <cell r="I440">
            <v>8296</v>
          </cell>
          <cell r="J440">
            <v>5</v>
          </cell>
          <cell r="K440" t="str">
            <v>Galapa</v>
          </cell>
          <cell r="L440" t="str">
            <v>Galapa-Atlantico</v>
          </cell>
          <cell r="M440">
            <v>40</v>
          </cell>
          <cell r="N440" t="str">
            <v>Fonade 2</v>
          </cell>
          <cell r="O440"/>
          <cell r="P440"/>
          <cell r="Q440" t="str">
            <v>Mejoramiento Y Pavimentación En Concreto Rígido De La Malla Vial Urbana Ubicada En El Municipio De Galapa, Departamento Del Atlántico</v>
          </cell>
          <cell r="R440" t="str">
            <v>Vías Urbanas</v>
          </cell>
          <cell r="S440"/>
          <cell r="T440"/>
          <cell r="U440"/>
          <cell r="V440" t="str">
            <v>Municipio</v>
          </cell>
          <cell r="W440"/>
          <cell r="X440" t="str">
            <v/>
          </cell>
          <cell r="Y440"/>
          <cell r="Z440">
            <v>1190074046</v>
          </cell>
          <cell r="AA440"/>
          <cell r="AB440">
            <v>1190074046</v>
          </cell>
          <cell r="AC440"/>
          <cell r="AD440">
            <v>1190074046</v>
          </cell>
          <cell r="AE440">
            <v>0</v>
          </cell>
          <cell r="AF440"/>
          <cell r="AG440">
            <v>0</v>
          </cell>
          <cell r="AH440">
            <v>1190074046</v>
          </cell>
          <cell r="AI440">
            <v>0</v>
          </cell>
          <cell r="AJ440">
            <v>1190074046</v>
          </cell>
          <cell r="AK440">
            <v>0.97</v>
          </cell>
          <cell r="AL440"/>
          <cell r="AM440">
            <v>1</v>
          </cell>
          <cell r="AN440">
            <v>1</v>
          </cell>
          <cell r="AO440">
            <v>0</v>
          </cell>
          <cell r="AP440" t="str">
            <v>Liquidado</v>
          </cell>
          <cell r="AQ440" t="e">
            <v>#REF!</v>
          </cell>
          <cell r="AR440" t="e">
            <v>#N/A</v>
          </cell>
          <cell r="AS440" t="str">
            <v xml:space="preserve">PROYECTO LIQUIDADO
Acta de liquidación del 29/09/2021
</v>
          </cell>
          <cell r="AT440" t="str">
            <v>No Aplica</v>
          </cell>
          <cell r="AU440">
            <v>41939</v>
          </cell>
          <cell r="AV440">
            <v>42224</v>
          </cell>
          <cell r="AW440" t="e">
            <v>#REF!</v>
          </cell>
          <cell r="AX440"/>
          <cell r="AY440"/>
          <cell r="AZ440">
            <v>0</v>
          </cell>
          <cell r="BA440" t="str">
            <v>-</v>
          </cell>
          <cell r="BB440" t="str">
            <v>1,000 Km</v>
          </cell>
          <cell r="BC440"/>
          <cell r="BD440">
            <v>42018</v>
          </cell>
          <cell r="BE440">
            <v>42152</v>
          </cell>
          <cell r="BF440">
            <v>42723</v>
          </cell>
          <cell r="BG440">
            <v>6000</v>
          </cell>
        </row>
        <row r="441">
          <cell r="C441" t="str">
            <v>20120069S0020-1</v>
          </cell>
          <cell r="D441" t="str">
            <v>Proyectos 2011 - 2020</v>
          </cell>
          <cell r="E441" t="str">
            <v>No Aplica</v>
          </cell>
          <cell r="F441" t="str">
            <v>CERRADO</v>
          </cell>
          <cell r="G441" t="str">
            <v>C20</v>
          </cell>
          <cell r="H441" t="str">
            <v>Atlantico</v>
          </cell>
          <cell r="I441">
            <v>8296</v>
          </cell>
          <cell r="J441">
            <v>5</v>
          </cell>
          <cell r="K441" t="str">
            <v>Galapa</v>
          </cell>
          <cell r="L441" t="str">
            <v>Galapa-Atlantico</v>
          </cell>
          <cell r="M441">
            <v>69</v>
          </cell>
          <cell r="N441" t="str">
            <v>Fonade 3</v>
          </cell>
          <cell r="O441"/>
          <cell r="P441"/>
          <cell r="Q441" t="str">
            <v xml:space="preserve">Adecuación General Del Coliseo Y Cancha Sintetica De Futbol Del Polideportivo Del Municipio De Galapa </v>
          </cell>
          <cell r="R441" t="str">
            <v>Espacio Público, Recreación Y Deporte</v>
          </cell>
          <cell r="S441"/>
          <cell r="T441"/>
          <cell r="U441"/>
          <cell r="V441" t="str">
            <v>Municipio</v>
          </cell>
          <cell r="W441"/>
          <cell r="X441" t="str">
            <v/>
          </cell>
          <cell r="Y441"/>
          <cell r="Z441">
            <v>3583754679</v>
          </cell>
          <cell r="AA441"/>
          <cell r="AB441">
            <v>3583754679</v>
          </cell>
          <cell r="AC441"/>
          <cell r="AD441">
            <v>3583754679</v>
          </cell>
          <cell r="AE441">
            <v>0</v>
          </cell>
          <cell r="AF441"/>
          <cell r="AG441">
            <v>0</v>
          </cell>
          <cell r="AH441">
            <v>3583754679</v>
          </cell>
          <cell r="AI441">
            <v>0</v>
          </cell>
          <cell r="AJ441">
            <v>3583754679</v>
          </cell>
          <cell r="AK441">
            <v>0</v>
          </cell>
          <cell r="AL441"/>
          <cell r="AM441">
            <v>1</v>
          </cell>
          <cell r="AN441">
            <v>1</v>
          </cell>
          <cell r="AO441">
            <v>0</v>
          </cell>
          <cell r="AP441" t="str">
            <v>En Liquidación</v>
          </cell>
          <cell r="AQ441" t="e">
            <v>#REF!</v>
          </cell>
          <cell r="AR441" t="e">
            <v>#N/A</v>
          </cell>
          <cell r="AS441" t="str">
            <v xml:space="preserve">
CONTRATOS LIQUIDADOS  - PENDIENTE  CIERRE COSTOS FIJOS Y VARIABLES - INTERVENTORIA 
1. INFORMACION Y ESTADO CONTRATO DE OBRA:                                                                         Acta de liquidación suscrita el 26/05/2016                                                                                                                   
                                                                                                                                                                                                                                                                                                                                                                                                                                                                                                                                                                           2. INFORMACION Y ESTADO CONTRATO DE INTERVENTORIA:                                                                                                                                                                                                                                                                                                                                                                     
                                                                                                                                                                                                                                                                                                                                                                                                                                                                                                                                                                                 3. INFORMACION Y ESTADO DE CONTRATO INTERADMINISTRATIVO:                                                    Liquidado con  fecha del 10/11/2016                                                                                                                                                                                                                                                                                                                                                                                                                                                                                                                                                                                                                                                                                                                                 </v>
          </cell>
          <cell r="AT441" t="str">
            <v>No Aplica</v>
          </cell>
          <cell r="AU441">
            <v>42087</v>
          </cell>
          <cell r="AV441">
            <v>42352</v>
          </cell>
          <cell r="AW441" t="e">
            <v>#REF!</v>
          </cell>
          <cell r="AX441"/>
          <cell r="AY441"/>
          <cell r="AZ441">
            <v>0</v>
          </cell>
          <cell r="BA441" t="str">
            <v>-</v>
          </cell>
          <cell r="BB441" t="str">
            <v/>
          </cell>
          <cell r="BC441"/>
          <cell r="BD441">
            <v>42138</v>
          </cell>
          <cell r="BE441">
            <v>42282</v>
          </cell>
          <cell r="BF441">
            <v>42422</v>
          </cell>
          <cell r="BG441" t="str">
            <v/>
          </cell>
        </row>
        <row r="442">
          <cell r="C442" t="str">
            <v>20130160V0273-1</v>
          </cell>
          <cell r="D442" t="str">
            <v>Proyectos 2011 - 2020</v>
          </cell>
          <cell r="E442" t="str">
            <v>No Aplica</v>
          </cell>
          <cell r="F442" t="str">
            <v>CERRADO</v>
          </cell>
          <cell r="G442"/>
          <cell r="H442" t="str">
            <v>Atlantico</v>
          </cell>
          <cell r="I442">
            <v>8296</v>
          </cell>
          <cell r="J442">
            <v>5</v>
          </cell>
          <cell r="K442" t="str">
            <v>Galapa</v>
          </cell>
          <cell r="L442" t="str">
            <v>Galapa-Atlantico</v>
          </cell>
          <cell r="M442">
            <v>160</v>
          </cell>
          <cell r="N442" t="str">
            <v>DPS 2013</v>
          </cell>
          <cell r="O442"/>
          <cell r="P442"/>
          <cell r="Q442" t="str">
            <v>Construcción De Pavimento En Concreto Rígido De La Calle 9 Entre Carrera 14 Y 16, Carrera 14A A Partir De La Calle 9 Y 100 Mts De La Carrera 15 Desde La Calle 9 En El Municipio De Galapa - Atlántico</v>
          </cell>
          <cell r="R442" t="str">
            <v>Vías Urbanas</v>
          </cell>
          <cell r="S442"/>
          <cell r="T442"/>
          <cell r="U442"/>
          <cell r="V442" t="str">
            <v>Municipio</v>
          </cell>
          <cell r="W442"/>
          <cell r="X442" t="str">
            <v>Florida, Centro</v>
          </cell>
          <cell r="Y442"/>
          <cell r="Z442">
            <v>742608285</v>
          </cell>
          <cell r="AA442"/>
          <cell r="AB442">
            <v>742608285</v>
          </cell>
          <cell r="AC442"/>
          <cell r="AD442">
            <v>742608285</v>
          </cell>
          <cell r="AE442">
            <v>78260829</v>
          </cell>
          <cell r="AF442"/>
          <cell r="AG442">
            <v>78260829</v>
          </cell>
          <cell r="AH442">
            <v>820869114</v>
          </cell>
          <cell r="AI442">
            <v>0</v>
          </cell>
          <cell r="AJ442">
            <v>820869114</v>
          </cell>
          <cell r="AK442">
            <v>1</v>
          </cell>
          <cell r="AL442"/>
          <cell r="AM442">
            <v>1</v>
          </cell>
          <cell r="AN442">
            <v>1</v>
          </cell>
          <cell r="AO442">
            <v>0</v>
          </cell>
          <cell r="AP442" t="str">
            <v>Liquidado</v>
          </cell>
          <cell r="AQ442" t="e">
            <v>#REF!</v>
          </cell>
          <cell r="AR442" t="e">
            <v>#N/A</v>
          </cell>
          <cell r="AS442" t="str">
            <v>Entregado en agosto de 2016.
Se encuentra con acta de liquidacion del convenio firmada.</v>
          </cell>
          <cell r="AT442" t="str">
            <v>No Aplica</v>
          </cell>
          <cell r="AU442">
            <v>42166</v>
          </cell>
          <cell r="AV442">
            <v>42258</v>
          </cell>
          <cell r="AW442" t="e">
            <v>#REF!</v>
          </cell>
          <cell r="AX442"/>
          <cell r="AY442"/>
          <cell r="AZ442">
            <v>0</v>
          </cell>
          <cell r="BA442" t="str">
            <v>-</v>
          </cell>
          <cell r="BB442">
            <v>0.39</v>
          </cell>
          <cell r="BC442"/>
          <cell r="BD442">
            <v>42356</v>
          </cell>
          <cell r="BE442">
            <v>42462</v>
          </cell>
          <cell r="BF442">
            <v>42462</v>
          </cell>
          <cell r="BG442">
            <v>2500</v>
          </cell>
        </row>
        <row r="443">
          <cell r="C443" t="str">
            <v>20130160V0428-1</v>
          </cell>
          <cell r="D443" t="str">
            <v>Proyectos 2011 - 2020</v>
          </cell>
          <cell r="E443" t="str">
            <v>No Aplica</v>
          </cell>
          <cell r="F443" t="str">
            <v>CERRADO</v>
          </cell>
          <cell r="G443"/>
          <cell r="H443" t="str">
            <v>Atlantico</v>
          </cell>
          <cell r="I443">
            <v>8296</v>
          </cell>
          <cell r="J443">
            <v>5</v>
          </cell>
          <cell r="K443" t="str">
            <v>Galapa</v>
          </cell>
          <cell r="L443" t="str">
            <v>Galapa-Atlantico</v>
          </cell>
          <cell r="M443">
            <v>160</v>
          </cell>
          <cell r="N443" t="str">
            <v>DPS 2013</v>
          </cell>
          <cell r="O443"/>
          <cell r="P443"/>
          <cell r="Q443" t="str">
            <v>Pavimentación En Concreto Rígido De Las Vías Urbanas Ubicadas En El Municipio De Galapa, Departamento Del Atlántico</v>
          </cell>
          <cell r="R443" t="str">
            <v>Vías Urbanas</v>
          </cell>
          <cell r="S443"/>
          <cell r="T443"/>
          <cell r="U443"/>
          <cell r="V443" t="str">
            <v>Municipio</v>
          </cell>
          <cell r="W443"/>
          <cell r="X443" t="str">
            <v>Carruaje</v>
          </cell>
          <cell r="Y443"/>
          <cell r="Z443">
            <v>1401869159</v>
          </cell>
          <cell r="AA443"/>
          <cell r="AB443">
            <v>1401869159</v>
          </cell>
          <cell r="AC443"/>
          <cell r="AD443">
            <v>1401869159</v>
          </cell>
          <cell r="AE443">
            <v>140186916</v>
          </cell>
          <cell r="AF443"/>
          <cell r="AG443">
            <v>140186916</v>
          </cell>
          <cell r="AH443">
            <v>1542056075</v>
          </cell>
          <cell r="AI443">
            <v>0</v>
          </cell>
          <cell r="AJ443">
            <v>1542056075</v>
          </cell>
          <cell r="AK443">
            <v>0.99729999999999996</v>
          </cell>
          <cell r="AL443"/>
          <cell r="AM443">
            <v>1</v>
          </cell>
          <cell r="AN443">
            <v>1</v>
          </cell>
          <cell r="AO443">
            <v>0</v>
          </cell>
          <cell r="AP443" t="str">
            <v>Liquidado</v>
          </cell>
          <cell r="AQ443" t="e">
            <v>#REF!</v>
          </cell>
          <cell r="AR443" t="e">
            <v>#N/A</v>
          </cell>
          <cell r="AS443" t="str">
            <v>Entregado en agosto de 2016.
Se encuentra con acta de liquidacion del convenio firmada.</v>
          </cell>
          <cell r="AT443" t="str">
            <v>No Aplica</v>
          </cell>
          <cell r="AU443">
            <v>42276</v>
          </cell>
          <cell r="AV443">
            <v>42471</v>
          </cell>
          <cell r="AW443" t="e">
            <v>#REF!</v>
          </cell>
          <cell r="AX443"/>
          <cell r="AY443"/>
          <cell r="AZ443">
            <v>0</v>
          </cell>
          <cell r="BA443" t="str">
            <v>-</v>
          </cell>
          <cell r="BB443">
            <v>0.55000000000000004</v>
          </cell>
          <cell r="BC443"/>
          <cell r="BD443">
            <v>42431</v>
          </cell>
          <cell r="BE443">
            <v>42431</v>
          </cell>
          <cell r="BF443">
            <v>42607</v>
          </cell>
          <cell r="BG443">
            <v>900</v>
          </cell>
        </row>
        <row r="444">
          <cell r="C444" t="str">
            <v>20150308V0982-1</v>
          </cell>
          <cell r="D444" t="str">
            <v>Proyectos 2011 - 2020</v>
          </cell>
          <cell r="E444" t="str">
            <v>No Aplica</v>
          </cell>
          <cell r="F444" t="str">
            <v>CERRADO</v>
          </cell>
          <cell r="G444"/>
          <cell r="H444" t="str">
            <v>Atlantico</v>
          </cell>
          <cell r="I444">
            <v>8296</v>
          </cell>
          <cell r="J444">
            <v>5</v>
          </cell>
          <cell r="K444" t="str">
            <v>Galapa</v>
          </cell>
          <cell r="L444" t="str">
            <v>Galapa-Atlantico</v>
          </cell>
          <cell r="M444">
            <v>308</v>
          </cell>
          <cell r="N444" t="str">
            <v>DPS 2015</v>
          </cell>
          <cell r="O444"/>
          <cell r="P444"/>
          <cell r="Q444" t="str">
            <v>Construcción De Vías Urbanas En Pavimento Rígido Ubicadas En El Barrio La Candelaria Ii Etapa Municipio De Galapa - Atlántico</v>
          </cell>
          <cell r="R444" t="str">
            <v>Vías Urbanas</v>
          </cell>
          <cell r="S444"/>
          <cell r="T444"/>
          <cell r="U444"/>
          <cell r="V444" t="str">
            <v>Municipio</v>
          </cell>
          <cell r="W444"/>
          <cell r="X444" t="str">
            <v>La Candelaria</v>
          </cell>
          <cell r="Y444"/>
          <cell r="Z444">
            <v>1850813807</v>
          </cell>
          <cell r="AA444"/>
          <cell r="AB444">
            <v>1850813807</v>
          </cell>
          <cell r="AC444"/>
          <cell r="AD444">
            <v>1850813807</v>
          </cell>
          <cell r="AE444">
            <v>185185185</v>
          </cell>
          <cell r="AF444"/>
          <cell r="AG444">
            <v>185185185</v>
          </cell>
          <cell r="AH444">
            <v>2035998992</v>
          </cell>
          <cell r="AI444">
            <v>0</v>
          </cell>
          <cell r="AJ444">
            <v>2035998992</v>
          </cell>
          <cell r="AK444">
            <v>1</v>
          </cell>
          <cell r="AL444"/>
          <cell r="AM444">
            <v>1</v>
          </cell>
          <cell r="AN444">
            <v>1</v>
          </cell>
          <cell r="AO444">
            <v>0</v>
          </cell>
          <cell r="AP444" t="str">
            <v>Liquidado</v>
          </cell>
          <cell r="AQ444" t="e">
            <v>#REF!</v>
          </cell>
          <cell r="AR444" t="e">
            <v>#N/A</v>
          </cell>
          <cell r="AS444" t="str">
            <v>PROYECTO LIQUIDADO
Acta de liquidación del 20 de agosto del 2021</v>
          </cell>
          <cell r="AT444" t="str">
            <v>No Aplica</v>
          </cell>
          <cell r="AU444">
            <v>42829</v>
          </cell>
          <cell r="AV444">
            <v>43029</v>
          </cell>
          <cell r="AW444" t="e">
            <v>#REF!</v>
          </cell>
          <cell r="AX444"/>
          <cell r="AY444"/>
          <cell r="AZ444">
            <v>0</v>
          </cell>
          <cell r="BA444" t="str">
            <v>-</v>
          </cell>
          <cell r="BB444" t="str">
            <v>0.75Km</v>
          </cell>
          <cell r="BC444"/>
          <cell r="BD444">
            <v>42859</v>
          </cell>
          <cell r="BE444">
            <v>42937</v>
          </cell>
          <cell r="BF444">
            <v>43081</v>
          </cell>
          <cell r="BG444">
            <v>5000</v>
          </cell>
        </row>
        <row r="445">
          <cell r="C445" t="str">
            <v>20150308V2648-1</v>
          </cell>
          <cell r="D445" t="str">
            <v>Proyectos 2011 - 2020</v>
          </cell>
          <cell r="E445" t="str">
            <v>No Aplica</v>
          </cell>
          <cell r="F445" t="str">
            <v>CERRADO</v>
          </cell>
          <cell r="G445"/>
          <cell r="H445" t="str">
            <v>Atlantico</v>
          </cell>
          <cell r="I445">
            <v>8296</v>
          </cell>
          <cell r="J445">
            <v>5</v>
          </cell>
          <cell r="K445" t="str">
            <v>Galapa</v>
          </cell>
          <cell r="L445" t="str">
            <v>Galapa-Atlantico</v>
          </cell>
          <cell r="M445">
            <v>308</v>
          </cell>
          <cell r="N445" t="str">
            <v>DPS 2015</v>
          </cell>
          <cell r="O445"/>
          <cell r="P445"/>
          <cell r="Q445" t="str">
            <v>Construcción De Vías Urbanas En Pavimento Rígido Ubicadas En El Barrio Mundo Feliz En Galapa</v>
          </cell>
          <cell r="R445" t="str">
            <v>Vías Urbanas</v>
          </cell>
          <cell r="S445"/>
          <cell r="T445"/>
          <cell r="U445"/>
          <cell r="V445" t="str">
            <v>Municipio</v>
          </cell>
          <cell r="W445"/>
          <cell r="X445" t="str">
            <v xml:space="preserve"> Barrio Mundo Feliz </v>
          </cell>
          <cell r="Y445"/>
          <cell r="Z445">
            <v>1851851852</v>
          </cell>
          <cell r="AA445"/>
          <cell r="AB445">
            <v>1851851852</v>
          </cell>
          <cell r="AC445"/>
          <cell r="AD445">
            <v>1851851852</v>
          </cell>
          <cell r="AE445">
            <v>185185185</v>
          </cell>
          <cell r="AF445"/>
          <cell r="AG445">
            <v>185185185</v>
          </cell>
          <cell r="AH445">
            <v>2037037037</v>
          </cell>
          <cell r="AI445">
            <v>0</v>
          </cell>
          <cell r="AJ445">
            <v>2037037037</v>
          </cell>
          <cell r="AK445">
            <v>0.99970000000000003</v>
          </cell>
          <cell r="AL445"/>
          <cell r="AM445">
            <v>0</v>
          </cell>
          <cell r="AN445">
            <v>1</v>
          </cell>
          <cell r="AO445">
            <v>1</v>
          </cell>
          <cell r="AP445" t="str">
            <v>Liquidado</v>
          </cell>
          <cell r="AQ445" t="e">
            <v>#REF!</v>
          </cell>
          <cell r="AR445" t="e">
            <v>#N/A</v>
          </cell>
          <cell r="AS445" t="str">
            <v>PROYECTO LIQUIDADO
Acta de liquidación del 20 de agosto del 2021</v>
          </cell>
          <cell r="AT445" t="str">
            <v>No Aplica</v>
          </cell>
          <cell r="AU445">
            <v>42723</v>
          </cell>
          <cell r="AV445">
            <v>42912</v>
          </cell>
          <cell r="AW445" t="e">
            <v>#REF!</v>
          </cell>
          <cell r="AX445"/>
          <cell r="AY445"/>
          <cell r="AZ445">
            <v>0</v>
          </cell>
          <cell r="BA445" t="str">
            <v>-</v>
          </cell>
          <cell r="BB445" t="str">
            <v>0.78Km</v>
          </cell>
          <cell r="BC445"/>
          <cell r="BD445">
            <v>42768</v>
          </cell>
          <cell r="BE445">
            <v>42860</v>
          </cell>
          <cell r="BF445">
            <v>42969</v>
          </cell>
          <cell r="BG445">
            <v>5000</v>
          </cell>
        </row>
        <row r="446">
          <cell r="C446" t="str">
            <v>20160263V5009-1</v>
          </cell>
          <cell r="D446" t="str">
            <v>Proyectos 2011 - 2020</v>
          </cell>
          <cell r="E446" t="str">
            <v>No Aplica</v>
          </cell>
          <cell r="F446" t="str">
            <v>CERRADO</v>
          </cell>
          <cell r="G446"/>
          <cell r="H446" t="str">
            <v>Atlantico</v>
          </cell>
          <cell r="I446">
            <v>8296</v>
          </cell>
          <cell r="J446">
            <v>5</v>
          </cell>
          <cell r="K446" t="str">
            <v>Galapa</v>
          </cell>
          <cell r="L446" t="str">
            <v>Galapa-Atlantico</v>
          </cell>
          <cell r="M446">
            <v>263</v>
          </cell>
          <cell r="N446" t="str">
            <v>DPS 2016</v>
          </cell>
          <cell r="O446"/>
          <cell r="P446"/>
          <cell r="Q446" t="str">
            <v>Construcción De Pavimento En Concreto Rígido Para La Malla Vial No 3 Ubicada En El Barrio Mundo Feliz Municipio De Galapa - Atlántico</v>
          </cell>
          <cell r="R446" t="str">
            <v>Vías Urbanas</v>
          </cell>
          <cell r="S446"/>
          <cell r="T446"/>
          <cell r="U446"/>
          <cell r="V446" t="str">
            <v>Municipio</v>
          </cell>
          <cell r="W446"/>
          <cell r="X446" t="str">
            <v>Barrio Mundo Feliz</v>
          </cell>
          <cell r="Y446"/>
          <cell r="Z446">
            <v>1696837387</v>
          </cell>
          <cell r="AA446"/>
          <cell r="AB446">
            <v>1696837387</v>
          </cell>
          <cell r="AC446"/>
          <cell r="AD446">
            <v>1696837387</v>
          </cell>
          <cell r="AE446">
            <v>169683739</v>
          </cell>
          <cell r="AF446"/>
          <cell r="AG446">
            <v>169683739</v>
          </cell>
          <cell r="AH446">
            <v>1866521126</v>
          </cell>
          <cell r="AI446">
            <v>0</v>
          </cell>
          <cell r="AJ446">
            <v>1866521126</v>
          </cell>
          <cell r="AK446">
            <v>1</v>
          </cell>
          <cell r="AL446"/>
          <cell r="AM446">
            <v>0</v>
          </cell>
          <cell r="AN446">
            <v>1</v>
          </cell>
          <cell r="AO446">
            <v>1</v>
          </cell>
          <cell r="AP446" t="str">
            <v>Liquidado</v>
          </cell>
          <cell r="AQ446" t="e">
            <v>#REF!</v>
          </cell>
          <cell r="AR446" t="e">
            <v>#N/A</v>
          </cell>
          <cell r="AS446" t="str">
            <v>Liquidado el 17 de febrero 2022.</v>
          </cell>
          <cell r="AT446" t="str">
            <v>No Aplica</v>
          </cell>
          <cell r="AU446">
            <v>43031</v>
          </cell>
          <cell r="AV446">
            <v>43213</v>
          </cell>
          <cell r="AW446" t="e">
            <v>#REF!</v>
          </cell>
          <cell r="AX446"/>
          <cell r="AY446"/>
          <cell r="AZ446">
            <v>0</v>
          </cell>
          <cell r="BA446" t="str">
            <v>-</v>
          </cell>
          <cell r="BB446" t="str">
            <v>0,483 Km</v>
          </cell>
          <cell r="BC446"/>
          <cell r="BD446">
            <v>43070</v>
          </cell>
          <cell r="BE446">
            <v>43151</v>
          </cell>
          <cell r="BF446">
            <v>43334</v>
          </cell>
          <cell r="BG446">
            <v>1000</v>
          </cell>
        </row>
        <row r="447">
          <cell r="C447" t="str">
            <v>E-2020-2203-193323</v>
          </cell>
          <cell r="D447" t="str">
            <v>CV 001-2020</v>
          </cell>
          <cell r="E447" t="str">
            <v>2018-2022</v>
          </cell>
          <cell r="F447" t="str">
            <v>VIGENTE</v>
          </cell>
          <cell r="G447"/>
          <cell r="H447" t="str">
            <v>Atlantico</v>
          </cell>
          <cell r="I447"/>
          <cell r="J447"/>
          <cell r="K447" t="str">
            <v>Galapa</v>
          </cell>
          <cell r="L447" t="str">
            <v>Galapa-Atlantico</v>
          </cell>
          <cell r="M447" t="str">
            <v>364 FIP 2021</v>
          </cell>
          <cell r="N447" t="str">
            <v>DPS 2021</v>
          </cell>
          <cell r="O447">
            <v>44351</v>
          </cell>
          <cell r="P447">
            <v>44926</v>
          </cell>
          <cell r="Q447" t="str">
            <v>Construcción De Pavimento En Concreto Rígido Para La Malla Vial No. 2 Ubicada En El Barrio Mundo Feliz, Municipio De Galapa - Atlántico</v>
          </cell>
          <cell r="R447" t="str">
            <v>Vias y Transporte</v>
          </cell>
          <cell r="S447" t="str">
            <v>Vias Urbanas</v>
          </cell>
          <cell r="T447"/>
          <cell r="U447">
            <v>1</v>
          </cell>
          <cell r="V447"/>
          <cell r="W447"/>
          <cell r="X447"/>
          <cell r="Y447"/>
          <cell r="Z447">
            <v>2044233148</v>
          </cell>
          <cell r="AA447"/>
          <cell r="AB447">
            <v>2044233148</v>
          </cell>
          <cell r="AC447">
            <v>0</v>
          </cell>
          <cell r="AD447">
            <v>2044233148</v>
          </cell>
          <cell r="AE447"/>
          <cell r="AF447"/>
          <cell r="AG447">
            <v>0</v>
          </cell>
          <cell r="AH447">
            <v>2044233148</v>
          </cell>
          <cell r="AI447">
            <v>0</v>
          </cell>
          <cell r="AJ447">
            <v>2044233148</v>
          </cell>
          <cell r="AK447"/>
          <cell r="AL447"/>
          <cell r="AM447">
            <v>0.26200000000000001</v>
          </cell>
          <cell r="AN447">
            <v>0.16500000000000001</v>
          </cell>
          <cell r="AO447">
            <v>-9.7000000000000003E-2</v>
          </cell>
          <cell r="AP447" t="str">
            <v>En Ejecución</v>
          </cell>
          <cell r="AQ447" t="e">
            <v>#REF!</v>
          </cell>
          <cell r="AR447" t="e">
            <v>#N/A</v>
          </cell>
          <cell r="AS447" t="str">
            <v>-</v>
          </cell>
          <cell r="AT447"/>
          <cell r="AU447">
            <v>44699</v>
          </cell>
          <cell r="AV447">
            <v>44852</v>
          </cell>
          <cell r="AW447" t="e">
            <v>#REF!</v>
          </cell>
          <cell r="AX447">
            <v>9</v>
          </cell>
          <cell r="AY447"/>
          <cell r="AZ447">
            <v>9</v>
          </cell>
          <cell r="BA447"/>
          <cell r="BB447" t="str">
            <v>903 ML</v>
          </cell>
          <cell r="BC447"/>
          <cell r="BD447" t="str">
            <v>-</v>
          </cell>
          <cell r="BE447" t="str">
            <v>-</v>
          </cell>
          <cell r="BF447" t="str">
            <v>-</v>
          </cell>
          <cell r="BG447">
            <v>4409</v>
          </cell>
        </row>
        <row r="448">
          <cell r="C448" t="str">
            <v>E-2020-2203-228169</v>
          </cell>
          <cell r="D448" t="str">
            <v>CV 001-2020</v>
          </cell>
          <cell r="E448" t="str">
            <v>2018-2022</v>
          </cell>
          <cell r="F448" t="str">
            <v>VIGENTE</v>
          </cell>
          <cell r="G448"/>
          <cell r="H448" t="str">
            <v>Atlantico</v>
          </cell>
          <cell r="I448"/>
          <cell r="J448"/>
          <cell r="K448" t="str">
            <v>Galapa</v>
          </cell>
          <cell r="L448" t="str">
            <v>Galapa-Atlantico</v>
          </cell>
          <cell r="M448" t="str">
            <v>517 FIP 2021</v>
          </cell>
          <cell r="N448" t="str">
            <v>DPS 2021</v>
          </cell>
          <cell r="O448">
            <v>44461</v>
          </cell>
          <cell r="P448">
            <v>44773</v>
          </cell>
          <cell r="Q448" t="str">
            <v>Mejoramiento De Vías Urbanas En Pavimento Rígido Ubicadas En La Malla Vial Del Barrio Mundo Feliz, Municipio De Galapa - Atlántico</v>
          </cell>
          <cell r="R448" t="str">
            <v>Vias y Transporte</v>
          </cell>
          <cell r="S448" t="str">
            <v>Vias Urbanas</v>
          </cell>
          <cell r="T448"/>
          <cell r="U448">
            <v>1</v>
          </cell>
          <cell r="V448"/>
          <cell r="W448"/>
          <cell r="X448"/>
          <cell r="Y448"/>
          <cell r="Z448">
            <v>3000000000</v>
          </cell>
          <cell r="AA448"/>
          <cell r="AB448">
            <v>3000000000</v>
          </cell>
          <cell r="AC448">
            <v>0</v>
          </cell>
          <cell r="AD448">
            <v>3000000000</v>
          </cell>
          <cell r="AE448"/>
          <cell r="AF448"/>
          <cell r="AG448">
            <v>0</v>
          </cell>
          <cell r="AH448">
            <v>3000000000</v>
          </cell>
          <cell r="AI448">
            <v>0</v>
          </cell>
          <cell r="AJ448">
            <v>3000000000</v>
          </cell>
          <cell r="AK448"/>
          <cell r="AL448"/>
          <cell r="AM448"/>
          <cell r="AN448"/>
          <cell r="AO448">
            <v>0</v>
          </cell>
          <cell r="AP448" t="str">
            <v>Adjudicado</v>
          </cell>
          <cell r="AQ448" t="e">
            <v>#REF!</v>
          </cell>
          <cell r="AR448" t="e">
            <v>#N/A</v>
          </cell>
          <cell r="AS448" t="str">
            <v>-</v>
          </cell>
          <cell r="AT448"/>
          <cell r="AU448" t="str">
            <v>-</v>
          </cell>
          <cell r="AV448" t="str">
            <v>-</v>
          </cell>
          <cell r="AW448" t="e">
            <v>#REF!</v>
          </cell>
          <cell r="AX448">
            <v>9</v>
          </cell>
          <cell r="AY448"/>
          <cell r="AZ448">
            <v>9</v>
          </cell>
          <cell r="BA448"/>
          <cell r="BB448" t="str">
            <v>1807.82 ML</v>
          </cell>
          <cell r="BC448"/>
          <cell r="BD448" t="str">
            <v>-</v>
          </cell>
          <cell r="BE448" t="str">
            <v>-</v>
          </cell>
          <cell r="BF448" t="str">
            <v>-</v>
          </cell>
          <cell r="BG448" t="str">
            <v>-</v>
          </cell>
        </row>
        <row r="449">
          <cell r="C449" t="str">
            <v>20140018M2074-4</v>
          </cell>
          <cell r="D449" t="str">
            <v>Proyectos 2011 - 2020</v>
          </cell>
          <cell r="E449" t="str">
            <v>No Aplica</v>
          </cell>
          <cell r="F449" t="str">
            <v>CERRADO</v>
          </cell>
          <cell r="G449"/>
          <cell r="H449" t="str">
            <v>Atlantico</v>
          </cell>
          <cell r="I449">
            <v>8372</v>
          </cell>
          <cell r="J449">
            <v>6</v>
          </cell>
          <cell r="K449" t="str">
            <v>Juan De Acosta</v>
          </cell>
          <cell r="L449" t="str">
            <v>Juan De Acosta-Atlantico</v>
          </cell>
          <cell r="M449">
            <v>18</v>
          </cell>
          <cell r="N449" t="str">
            <v>Unops
DPS 2014</v>
          </cell>
          <cell r="O449"/>
          <cell r="P449"/>
          <cell r="Q449" t="str">
            <v>Ejecutar Proyectos De La Estrategia De Mejoramiento De Condiciones De Habitabilidad En El Departamento De Atlántico - Juan De Acosta</v>
          </cell>
          <cell r="R449" t="str">
            <v>Mejoramiento Condiciones de Habitabilidad</v>
          </cell>
          <cell r="S449"/>
          <cell r="T449"/>
          <cell r="U449"/>
          <cell r="V449" t="str">
            <v>Unops</v>
          </cell>
          <cell r="W449"/>
          <cell r="X449" t="str">
            <v/>
          </cell>
          <cell r="Y449"/>
          <cell r="Z449">
            <v>1193016958</v>
          </cell>
          <cell r="AA449"/>
          <cell r="AB449">
            <v>1193016958</v>
          </cell>
          <cell r="AC449"/>
          <cell r="AD449">
            <v>1193016958</v>
          </cell>
          <cell r="AE449">
            <v>0</v>
          </cell>
          <cell r="AF449"/>
          <cell r="AG449">
            <v>0</v>
          </cell>
          <cell r="AH449">
            <v>1193016958</v>
          </cell>
          <cell r="AI449">
            <v>0</v>
          </cell>
          <cell r="AJ449">
            <v>1193016958</v>
          </cell>
          <cell r="AK449">
            <v>1</v>
          </cell>
          <cell r="AL449"/>
          <cell r="AM449">
            <v>1</v>
          </cell>
          <cell r="AN449">
            <v>1</v>
          </cell>
          <cell r="AO449">
            <v>0</v>
          </cell>
          <cell r="AP449" t="str">
            <v>Liquidado</v>
          </cell>
          <cell r="AQ449" t="e">
            <v>#REF!</v>
          </cell>
          <cell r="AR449" t="e">
            <v>#N/A</v>
          </cell>
          <cell r="AS449" t="str">
            <v>Numero de MCH: 150
Entregado en 2015</v>
          </cell>
          <cell r="AT449"/>
          <cell r="AU449" t="str">
            <v/>
          </cell>
          <cell r="AV449" t="str">
            <v/>
          </cell>
          <cell r="AW449" t="e">
            <v>#REF!</v>
          </cell>
          <cell r="AX449"/>
          <cell r="AY449"/>
          <cell r="AZ449">
            <v>0</v>
          </cell>
          <cell r="BA449" t="str">
            <v>-</v>
          </cell>
          <cell r="BB449" t="str">
            <v>150  Viviendas</v>
          </cell>
          <cell r="BC449"/>
          <cell r="BD449" t="str">
            <v/>
          </cell>
          <cell r="BE449" t="str">
            <v/>
          </cell>
          <cell r="BF449" t="str">
            <v/>
          </cell>
          <cell r="BG449">
            <v>600</v>
          </cell>
        </row>
        <row r="450">
          <cell r="C450" t="str">
            <v>20150269A2519-1</v>
          </cell>
          <cell r="D450" t="str">
            <v>Proyectos 2011 - 2020</v>
          </cell>
          <cell r="E450" t="str">
            <v>ANTES 2018</v>
          </cell>
          <cell r="F450" t="str">
            <v>VIGENTE</v>
          </cell>
          <cell r="G450"/>
          <cell r="H450" t="str">
            <v>Atlantico</v>
          </cell>
          <cell r="I450">
            <v>8372</v>
          </cell>
          <cell r="J450">
            <v>6</v>
          </cell>
          <cell r="K450" t="str">
            <v>Juan De Acosta</v>
          </cell>
          <cell r="L450" t="str">
            <v>Juan De Acosta-Atlantico</v>
          </cell>
          <cell r="M450">
            <v>269</v>
          </cell>
          <cell r="N450" t="str">
            <v>DPS 2015</v>
          </cell>
          <cell r="O450"/>
          <cell r="P450"/>
          <cell r="Q450" t="str">
            <v>Construcción De La Segunda Etapa Del Plan Maestro De Alcantarillado Y Planta De Tratamiento De Aguas Residuales Del Municipio De Juan De Acosta - Atlántico</v>
          </cell>
          <cell r="R450" t="str">
            <v>Agua Potable Y Saneamiento Básico</v>
          </cell>
          <cell r="S450"/>
          <cell r="T450"/>
          <cell r="U450"/>
          <cell r="V450" t="str">
            <v>Municipio</v>
          </cell>
          <cell r="W450" t="str">
            <v>Urbano</v>
          </cell>
          <cell r="X450" t="str">
            <v xml:space="preserve">Cabecera Municipal </v>
          </cell>
          <cell r="Y450"/>
          <cell r="Z450">
            <v>14071127508</v>
          </cell>
          <cell r="AA450"/>
          <cell r="AB450">
            <v>14071127508</v>
          </cell>
          <cell r="AC450"/>
          <cell r="AD450">
            <v>14071127508</v>
          </cell>
          <cell r="AE450">
            <v>1407112750.8000002</v>
          </cell>
          <cell r="AF450"/>
          <cell r="AG450">
            <v>1407112750.8000002</v>
          </cell>
          <cell r="AH450">
            <v>15478240258.799999</v>
          </cell>
          <cell r="AI450">
            <v>0</v>
          </cell>
          <cell r="AJ450">
            <v>15478240258.799999</v>
          </cell>
          <cell r="AK450">
            <v>0.9</v>
          </cell>
          <cell r="AL450"/>
          <cell r="AM450">
            <v>0.95660000000000001</v>
          </cell>
          <cell r="AN450">
            <v>0.85</v>
          </cell>
          <cell r="AO450">
            <v>-0.10660000000000003</v>
          </cell>
          <cell r="AP450" t="str">
            <v>Suspendido</v>
          </cell>
          <cell r="AQ450" t="e">
            <v>#REF!</v>
          </cell>
          <cell r="AR450" t="e">
            <v>#N/A</v>
          </cell>
          <cell r="AS450" t="str">
            <v>SUPERVISOR:                                                                                                 24-05-22 se da traslado al municipio de las observaciones del plan de sostenibilidad y se aclara la fundamentación para esto.
26-05-22 Se envia requerimiento vía correo electrónico al municipio para que trámite la documentación para la prorroga.
04-06-22 se envia carpeta con los documentos para el trámite de la prorroga del convenio .
09-06-22 se envia requerimiento de presunto  incumplimiento bajo radicado S-2022-4301-180515."
                                                                                                               INTERVENTORIA:                                                                                            - Contrato de obra suspendido por cuarenta y seis (46) días, desde el veintiséis  (26) hasta el diez (10) de julio de 2022, reinicio el once (11) de julio.
- Mediante comunicado 178-1-402 (3/06/2022) se avaló la prórroga del convenio.
- En mesa de trabajo (14/06/2022) se le solicitó al Municipio un cronograma con las fechas para subsanar los faltantes en el tema predial y el CDP para la mayor permanecia de la Interventoría.
- Mediante comunicación 178-1-477 (28/06/2022) se avaló la prórroga del Convenio.</v>
          </cell>
          <cell r="AT450" t="str">
            <v>No Aplica</v>
          </cell>
          <cell r="AU450">
            <v>42537</v>
          </cell>
          <cell r="AV450"/>
          <cell r="AW450" t="e">
            <v>#REF!</v>
          </cell>
          <cell r="AX450"/>
          <cell r="AY450"/>
          <cell r="AZ450">
            <v>0</v>
          </cell>
          <cell r="BA450" t="str">
            <v>ESTUDIOS Y DISEÑOS (Calidad, Ajustes requeridos)</v>
          </cell>
          <cell r="BB450" t="str">
            <v/>
          </cell>
          <cell r="BC450"/>
          <cell r="BD450">
            <v>42606</v>
          </cell>
          <cell r="BE450">
            <v>43258</v>
          </cell>
          <cell r="BF450" t="str">
            <v/>
          </cell>
          <cell r="BG450">
            <v>14000</v>
          </cell>
        </row>
        <row r="451">
          <cell r="C451" t="str">
            <v>20150269S0988-1</v>
          </cell>
          <cell r="D451" t="str">
            <v>Proyectos 2011 - 2020</v>
          </cell>
          <cell r="E451" t="str">
            <v>No Aplica</v>
          </cell>
          <cell r="F451" t="str">
            <v>CERRADO</v>
          </cell>
          <cell r="G451"/>
          <cell r="H451" t="str">
            <v>Atlantico</v>
          </cell>
          <cell r="I451">
            <v>8372</v>
          </cell>
          <cell r="J451">
            <v>6</v>
          </cell>
          <cell r="K451" t="str">
            <v>Juan De Acosta</v>
          </cell>
          <cell r="L451" t="str">
            <v>Juan De Acosta-Atlantico</v>
          </cell>
          <cell r="M451">
            <v>269</v>
          </cell>
          <cell r="N451" t="str">
            <v>DPS 2015</v>
          </cell>
          <cell r="O451"/>
          <cell r="P451"/>
          <cell r="Q451" t="str">
            <v>Construcción Polideportivo (Incluye Graderías, Camerinos Y Cubiertas) Corregimiento San José De Saco Municipio De Juan De Acosta - Atlántico</v>
          </cell>
          <cell r="R451" t="str">
            <v>Espacio Público, Recreación Y Deporte</v>
          </cell>
          <cell r="S451"/>
          <cell r="T451"/>
          <cell r="U451"/>
          <cell r="V451" t="str">
            <v>Municipio</v>
          </cell>
          <cell r="W451"/>
          <cell r="X451" t="str">
            <v xml:space="preserve"> Corregimiento San José De Saco </v>
          </cell>
          <cell r="Y451"/>
          <cell r="Z451">
            <v>2971698113</v>
          </cell>
          <cell r="AA451"/>
          <cell r="AB451">
            <v>2971698113</v>
          </cell>
          <cell r="AC451"/>
          <cell r="AD451">
            <v>2971698113</v>
          </cell>
          <cell r="AE451">
            <v>297169811</v>
          </cell>
          <cell r="AF451"/>
          <cell r="AG451">
            <v>297169811</v>
          </cell>
          <cell r="AH451">
            <v>3268867924</v>
          </cell>
          <cell r="AI451">
            <v>0</v>
          </cell>
          <cell r="AJ451">
            <v>3268867924</v>
          </cell>
          <cell r="AK451">
            <v>0.35</v>
          </cell>
          <cell r="AL451"/>
          <cell r="AM451">
            <v>1</v>
          </cell>
          <cell r="AN451">
            <v>0</v>
          </cell>
          <cell r="AO451">
            <v>-1</v>
          </cell>
          <cell r="AP451" t="str">
            <v>Cancelado</v>
          </cell>
          <cell r="AQ451" t="e">
            <v>#REF!</v>
          </cell>
          <cell r="AR451" t="e">
            <v>#N/A</v>
          </cell>
          <cell r="AS451" t="str">
            <v>SE LIQUIDÓ BILATERALMENTE EL 16 DE OCTUBRE DE 2017.</v>
          </cell>
          <cell r="AT451" t="str">
            <v>No Aplica</v>
          </cell>
          <cell r="AU451" t="str">
            <v/>
          </cell>
          <cell r="AV451">
            <v>42948</v>
          </cell>
          <cell r="AW451" t="e">
            <v>#REF!</v>
          </cell>
          <cell r="AX451"/>
          <cell r="AY451"/>
          <cell r="AZ451">
            <v>0</v>
          </cell>
          <cell r="BA451" t="str">
            <v>-</v>
          </cell>
          <cell r="BB451" t="str">
            <v>3700 m2</v>
          </cell>
          <cell r="BC451"/>
          <cell r="BD451" t="str">
            <v/>
          </cell>
          <cell r="BE451" t="str">
            <v/>
          </cell>
          <cell r="BF451" t="str">
            <v/>
          </cell>
          <cell r="BG451">
            <v>1500</v>
          </cell>
        </row>
        <row r="452">
          <cell r="C452" t="str">
            <v>20150280M3171-1</v>
          </cell>
          <cell r="D452" t="str">
            <v>Proyectos 2011 - 2020</v>
          </cell>
          <cell r="E452" t="str">
            <v>No Aplica</v>
          </cell>
          <cell r="F452" t="str">
            <v>CERRADO</v>
          </cell>
          <cell r="G452"/>
          <cell r="H452" t="str">
            <v>Atlantico</v>
          </cell>
          <cell r="I452">
            <v>8372</v>
          </cell>
          <cell r="J452">
            <v>6</v>
          </cell>
          <cell r="K452" t="str">
            <v>Juan De Acosta</v>
          </cell>
          <cell r="L452" t="str">
            <v>Juan De Acosta-Atlantico</v>
          </cell>
          <cell r="M452">
            <v>280</v>
          </cell>
          <cell r="N452" t="str">
            <v>DPS 2015</v>
          </cell>
          <cell r="O452"/>
          <cell r="P452"/>
          <cell r="Q452" t="str">
            <v>Mejoramiento De Condiciones De Habitabilidad Municipio De Juan De Acosta - Atlántico</v>
          </cell>
          <cell r="R452" t="str">
            <v>Mejoramiento Condiciones de Habitabilidad</v>
          </cell>
          <cell r="S452"/>
          <cell r="T452"/>
          <cell r="U452"/>
          <cell r="V452" t="str">
            <v>Municipio</v>
          </cell>
          <cell r="W452" t="str">
            <v>Urbano</v>
          </cell>
          <cell r="X452" t="str">
            <v/>
          </cell>
          <cell r="Y452"/>
          <cell r="Z452">
            <v>892857143</v>
          </cell>
          <cell r="AA452"/>
          <cell r="AB452">
            <v>892857143</v>
          </cell>
          <cell r="AC452"/>
          <cell r="AD452">
            <v>892857143</v>
          </cell>
          <cell r="AE452">
            <v>89285714</v>
          </cell>
          <cell r="AF452"/>
          <cell r="AG452">
            <v>89285714</v>
          </cell>
          <cell r="AH452">
            <v>982142857</v>
          </cell>
          <cell r="AI452">
            <v>0</v>
          </cell>
          <cell r="AJ452">
            <v>982142857</v>
          </cell>
          <cell r="AK452">
            <v>1.12E-2</v>
          </cell>
          <cell r="AL452"/>
          <cell r="AM452">
            <v>0</v>
          </cell>
          <cell r="AN452">
            <v>0</v>
          </cell>
          <cell r="AO452">
            <v>0</v>
          </cell>
          <cell r="AP452" t="str">
            <v>Liquidación Anticipada</v>
          </cell>
          <cell r="AQ452" t="e">
            <v>#REF!</v>
          </cell>
          <cell r="AR452" t="str">
            <v>LIQUIDACIÓN ANTICIPADA</v>
          </cell>
          <cell r="AS452" t="str">
            <v>INTERVENTORIA: Se encuentra en trámite de liquidación anticipada. La interventoría envió informe jurídico el día 22 de septiembre de 2020 al ente territorial con copia al supervisor del DPS acerca del estado del convenio, se espera respuesta.                                                                                                                                                                                                   -A la espera por parte del E.T del reintegro de los recursos de la proconstrucción para posterior liquidación bilateral 26/05/22</v>
          </cell>
          <cell r="AT452"/>
          <cell r="AU452">
            <v>43579</v>
          </cell>
          <cell r="AV452">
            <v>43609</v>
          </cell>
          <cell r="AW452" t="e">
            <v>#REF!</v>
          </cell>
          <cell r="AX452"/>
          <cell r="AY452"/>
          <cell r="AZ452">
            <v>0</v>
          </cell>
          <cell r="BA452" t="str">
            <v>-</v>
          </cell>
          <cell r="BB452" t="str">
            <v>80  Viviendas</v>
          </cell>
          <cell r="BC452"/>
          <cell r="BD452" t="str">
            <v/>
          </cell>
          <cell r="BE452" t="str">
            <v/>
          </cell>
          <cell r="BF452" t="str">
            <v/>
          </cell>
          <cell r="BG452">
            <v>288</v>
          </cell>
        </row>
        <row r="453">
          <cell r="C453" t="str">
            <v>20090222V0129-1</v>
          </cell>
          <cell r="D453" t="str">
            <v>Proyectos 2011 - 2020</v>
          </cell>
          <cell r="E453" t="str">
            <v>No Aplica</v>
          </cell>
          <cell r="F453" t="str">
            <v>CERRADO</v>
          </cell>
          <cell r="G453"/>
          <cell r="H453" t="str">
            <v>Atlantico</v>
          </cell>
          <cell r="I453">
            <v>8421</v>
          </cell>
          <cell r="J453">
            <v>6</v>
          </cell>
          <cell r="K453" t="str">
            <v>Luruaco</v>
          </cell>
          <cell r="L453" t="str">
            <v>Luruaco-Atlantico</v>
          </cell>
          <cell r="M453" t="str">
            <v/>
          </cell>
          <cell r="N453" t="str">
            <v>Infraestructura</v>
          </cell>
          <cell r="O453"/>
          <cell r="P453"/>
          <cell r="Q453" t="str">
            <v>Convenio Interadministrativo Con El Municipio De Luruaco, Para Que Con Plena Autonomia Técnica Y Administrativa Se Aunen Esfuerzos Y Se Contribuya Con La Rehabilitación De La Malla Vial Urbana, En El Municipio De Luruaco - Atlántico.</v>
          </cell>
          <cell r="R453" t="str">
            <v>Vías Urbanas</v>
          </cell>
          <cell r="S453"/>
          <cell r="T453"/>
          <cell r="U453"/>
          <cell r="V453" t="str">
            <v>Municipio</v>
          </cell>
          <cell r="W453"/>
          <cell r="X453" t="str">
            <v/>
          </cell>
          <cell r="Y453"/>
          <cell r="Z453">
            <v>1700000000</v>
          </cell>
          <cell r="AA453"/>
          <cell r="AB453">
            <v>1700000000</v>
          </cell>
          <cell r="AC453"/>
          <cell r="AD453">
            <v>1700000000</v>
          </cell>
          <cell r="AE453">
            <v>0</v>
          </cell>
          <cell r="AF453"/>
          <cell r="AG453">
            <v>0</v>
          </cell>
          <cell r="AH453">
            <v>1700000000</v>
          </cell>
          <cell r="AI453">
            <v>0</v>
          </cell>
          <cell r="AJ453">
            <v>1700000000</v>
          </cell>
          <cell r="AK453">
            <v>1</v>
          </cell>
          <cell r="AL453"/>
          <cell r="AM453">
            <v>1</v>
          </cell>
          <cell r="AN453">
            <v>1</v>
          </cell>
          <cell r="AO453">
            <v>0</v>
          </cell>
          <cell r="AP453" t="str">
            <v>Liquidado</v>
          </cell>
          <cell r="AQ453" t="e">
            <v>#REF!</v>
          </cell>
          <cell r="AR453" t="e">
            <v>#N/A</v>
          </cell>
          <cell r="AS453" t="str">
            <v>Entregado en 2011.</v>
          </cell>
          <cell r="AT453" t="str">
            <v>No Aplica</v>
          </cell>
          <cell r="AU453" t="str">
            <v/>
          </cell>
          <cell r="AV453">
            <v>40663</v>
          </cell>
          <cell r="AW453" t="e">
            <v>#REF!</v>
          </cell>
          <cell r="AX453"/>
          <cell r="AY453"/>
          <cell r="AZ453">
            <v>0</v>
          </cell>
          <cell r="BA453" t="str">
            <v>-</v>
          </cell>
          <cell r="BB453" t="str">
            <v/>
          </cell>
          <cell r="BC453"/>
          <cell r="BD453" t="str">
            <v/>
          </cell>
          <cell r="BE453" t="str">
            <v/>
          </cell>
          <cell r="BF453" t="str">
            <v/>
          </cell>
          <cell r="BG453" t="str">
            <v/>
          </cell>
        </row>
        <row r="454">
          <cell r="C454" t="str">
            <v>20090286V0130-1</v>
          </cell>
          <cell r="D454" t="str">
            <v>Proyectos 2011 - 2020</v>
          </cell>
          <cell r="E454" t="str">
            <v>No Aplica</v>
          </cell>
          <cell r="F454" t="str">
            <v>CERRADO</v>
          </cell>
          <cell r="G454"/>
          <cell r="H454" t="str">
            <v>Atlantico</v>
          </cell>
          <cell r="I454">
            <v>8421</v>
          </cell>
          <cell r="J454">
            <v>6</v>
          </cell>
          <cell r="K454" t="str">
            <v>Luruaco</v>
          </cell>
          <cell r="L454" t="str">
            <v>Luruaco-Atlantico</v>
          </cell>
          <cell r="M454" t="str">
            <v/>
          </cell>
          <cell r="N454" t="str">
            <v>Infraestructura</v>
          </cell>
          <cell r="O454"/>
          <cell r="P454"/>
          <cell r="Q454" t="str">
            <v>Convenio Interinstitucional Entre Acción Social Y Gensa S.A. E.S. P Para Aunar Esfuerzos Para Que Gensa Ejecute La Construcción E Interventoria De Pavimento  De Vias Internas Del Corregimiento Santa Cruz El El Municipio De Luruaco - Atlantico</v>
          </cell>
          <cell r="R454" t="str">
            <v>Vías Red Terciaria</v>
          </cell>
          <cell r="S454"/>
          <cell r="T454"/>
          <cell r="U454"/>
          <cell r="V454" t="str">
            <v>Gestión Energetica S.A. - Gensa S.A. E.S.P.</v>
          </cell>
          <cell r="W454"/>
          <cell r="X454" t="str">
            <v/>
          </cell>
          <cell r="Y454"/>
          <cell r="Z454">
            <v>800555443</v>
          </cell>
          <cell r="AA454"/>
          <cell r="AB454">
            <v>800555443</v>
          </cell>
          <cell r="AC454"/>
          <cell r="AD454">
            <v>800555443</v>
          </cell>
          <cell r="AE454">
            <v>0</v>
          </cell>
          <cell r="AF454"/>
          <cell r="AG454">
            <v>0</v>
          </cell>
          <cell r="AH454">
            <v>800555443</v>
          </cell>
          <cell r="AI454">
            <v>0</v>
          </cell>
          <cell r="AJ454">
            <v>800555443</v>
          </cell>
          <cell r="AK454">
            <v>1</v>
          </cell>
          <cell r="AL454"/>
          <cell r="AM454">
            <v>1</v>
          </cell>
          <cell r="AN454">
            <v>1</v>
          </cell>
          <cell r="AO454">
            <v>0</v>
          </cell>
          <cell r="AP454" t="str">
            <v>Liquidado</v>
          </cell>
          <cell r="AQ454" t="e">
            <v>#REF!</v>
          </cell>
          <cell r="AR454" t="e">
            <v>#N/A</v>
          </cell>
          <cell r="AS454" t="str">
            <v>Entregado en 2012.</v>
          </cell>
          <cell r="AT454" t="str">
            <v>No Aplica</v>
          </cell>
          <cell r="AU454" t="str">
            <v/>
          </cell>
          <cell r="AV454">
            <v>40998</v>
          </cell>
          <cell r="AW454" t="e">
            <v>#REF!</v>
          </cell>
          <cell r="AX454"/>
          <cell r="AY454"/>
          <cell r="AZ454">
            <v>0</v>
          </cell>
          <cell r="BA454" t="str">
            <v>-</v>
          </cell>
          <cell r="BB454" t="str">
            <v/>
          </cell>
          <cell r="BC454"/>
          <cell r="BD454" t="str">
            <v/>
          </cell>
          <cell r="BE454" t="str">
            <v/>
          </cell>
          <cell r="BF454" t="str">
            <v/>
          </cell>
          <cell r="BG454" t="str">
            <v/>
          </cell>
        </row>
        <row r="455">
          <cell r="C455" t="str">
            <v>20120040V0051-1</v>
          </cell>
          <cell r="D455" t="str">
            <v>Proyectos 2011 - 2020</v>
          </cell>
          <cell r="E455" t="str">
            <v>No Aplica</v>
          </cell>
          <cell r="F455" t="str">
            <v>CERRADO</v>
          </cell>
          <cell r="G455" t="str">
            <v>B51</v>
          </cell>
          <cell r="H455" t="str">
            <v>Atlantico</v>
          </cell>
          <cell r="I455">
            <v>8421</v>
          </cell>
          <cell r="J455">
            <v>6</v>
          </cell>
          <cell r="K455" t="str">
            <v>Luruaco</v>
          </cell>
          <cell r="L455" t="str">
            <v>Luruaco-Atlantico</v>
          </cell>
          <cell r="M455">
            <v>40</v>
          </cell>
          <cell r="N455" t="str">
            <v>Fonade 2</v>
          </cell>
          <cell r="O455"/>
          <cell r="P455"/>
          <cell r="Q455" t="str">
            <v>Construcción De Vías Urbanas En Pavimento Rígido Ubicadas En La Calle 23 Entre Carreras 26 Y 28A; Carrera 26 Entre Calles 21 Y 23; Carrera 27 Entre Calles 22 Y 23; Calle 22 Entre Carreras 25 Y 27 (Cd); Calle 22 Entre Carreras 25 Y 27 (Ci); Carrera 25A Entre Calles 21 Y 22; Carrera 23 Entre Calles 20 Y 21 Y Calle 16 Entre Carreras 21 Y 22, Municipio De Luruaco - Atlántico.</v>
          </cell>
          <cell r="R455" t="str">
            <v>Vías Urbanas</v>
          </cell>
          <cell r="S455"/>
          <cell r="T455"/>
          <cell r="U455"/>
          <cell r="V455" t="str">
            <v>Municipio</v>
          </cell>
          <cell r="W455"/>
          <cell r="X455" t="str">
            <v/>
          </cell>
          <cell r="Y455"/>
          <cell r="Z455">
            <v>2677552132</v>
          </cell>
          <cell r="AA455"/>
          <cell r="AB455">
            <v>2677552132</v>
          </cell>
          <cell r="AC455"/>
          <cell r="AD455">
            <v>2677552132</v>
          </cell>
          <cell r="AE455">
            <v>0</v>
          </cell>
          <cell r="AF455"/>
          <cell r="AG455">
            <v>0</v>
          </cell>
          <cell r="AH455">
            <v>2677552132</v>
          </cell>
          <cell r="AI455">
            <v>0</v>
          </cell>
          <cell r="AJ455">
            <v>2677552132</v>
          </cell>
          <cell r="AK455">
            <v>1</v>
          </cell>
          <cell r="AL455"/>
          <cell r="AM455">
            <v>1</v>
          </cell>
          <cell r="AN455">
            <v>1</v>
          </cell>
          <cell r="AO455">
            <v>0</v>
          </cell>
          <cell r="AP455" t="str">
            <v>Liquidado</v>
          </cell>
          <cell r="AQ455" t="e">
            <v>#REF!</v>
          </cell>
          <cell r="AR455" t="e">
            <v>#N/A</v>
          </cell>
          <cell r="AS455" t="str">
            <v xml:space="preserve">PROYECTO LIQUIDADO
Acta de liquidación del 29/09/2021
</v>
          </cell>
          <cell r="AT455" t="str">
            <v>No Aplica</v>
          </cell>
          <cell r="AU455">
            <v>41593</v>
          </cell>
          <cell r="AV455">
            <v>41820</v>
          </cell>
          <cell r="AW455" t="e">
            <v>#REF!</v>
          </cell>
          <cell r="AX455"/>
          <cell r="AY455"/>
          <cell r="AZ455">
            <v>0</v>
          </cell>
          <cell r="BA455" t="str">
            <v>-</v>
          </cell>
          <cell r="BB455" t="str">
            <v>1.1 Km DE VÍAS URBANAS</v>
          </cell>
          <cell r="BC455"/>
          <cell r="BD455">
            <v>41675</v>
          </cell>
          <cell r="BE455">
            <v>41753</v>
          </cell>
          <cell r="BF455">
            <v>41974</v>
          </cell>
          <cell r="BG455">
            <v>2000</v>
          </cell>
        </row>
        <row r="456">
          <cell r="C456" t="str">
            <v>20130069V0458-1</v>
          </cell>
          <cell r="D456" t="str">
            <v>Proyectos 2011 - 2020</v>
          </cell>
          <cell r="E456" t="str">
            <v>No Aplica</v>
          </cell>
          <cell r="F456" t="str">
            <v>CERRADO</v>
          </cell>
          <cell r="G456" t="str">
            <v>C458</v>
          </cell>
          <cell r="H456" t="str">
            <v>Atlantico</v>
          </cell>
          <cell r="I456">
            <v>8421</v>
          </cell>
          <cell r="J456">
            <v>6</v>
          </cell>
          <cell r="K456" t="str">
            <v>Luruaco</v>
          </cell>
          <cell r="L456" t="str">
            <v>Luruaco-Atlantico</v>
          </cell>
          <cell r="M456">
            <v>69</v>
          </cell>
          <cell r="N456" t="str">
            <v>Fonade 3</v>
          </cell>
          <cell r="O456"/>
          <cell r="P456"/>
          <cell r="Q456" t="str">
            <v>Mejoramiento Y Pavimentación De Vías Urbanas En Concreto Rigido Ubicadas En El Municipio De Luruaco, Departamento Del Atlántico</v>
          </cell>
          <cell r="R456" t="str">
            <v>Vías Urbanas</v>
          </cell>
          <cell r="S456"/>
          <cell r="T456"/>
          <cell r="U456"/>
          <cell r="V456" t="str">
            <v>Municipio</v>
          </cell>
          <cell r="W456"/>
          <cell r="X456" t="str">
            <v/>
          </cell>
          <cell r="Y456"/>
          <cell r="Z456">
            <v>1102248175</v>
          </cell>
          <cell r="AA456"/>
          <cell r="AB456">
            <v>1102248175</v>
          </cell>
          <cell r="AC456"/>
          <cell r="AD456">
            <v>1102248175</v>
          </cell>
          <cell r="AE456">
            <v>0</v>
          </cell>
          <cell r="AF456"/>
          <cell r="AG456">
            <v>0</v>
          </cell>
          <cell r="AH456">
            <v>1102248175</v>
          </cell>
          <cell r="AI456">
            <v>0</v>
          </cell>
          <cell r="AJ456">
            <v>1102248175</v>
          </cell>
          <cell r="AK456">
            <v>0</v>
          </cell>
          <cell r="AL456"/>
          <cell r="AM456">
            <v>1</v>
          </cell>
          <cell r="AN456">
            <v>1</v>
          </cell>
          <cell r="AO456">
            <v>0</v>
          </cell>
          <cell r="AP456" t="str">
            <v>En Liquidación</v>
          </cell>
          <cell r="AQ456" t="e">
            <v>#REF!</v>
          </cell>
          <cell r="AR456" t="e">
            <v>#N/A</v>
          </cell>
          <cell r="AS456" t="str">
            <v>CONTRATOS LIQUIDADOS PENDIENTE CIERRE COSTOS FIJOS Y VARIABLES - INTERVENTORIA.
1. INFORMACIÓN Y ESTADO CONTRATO DE OBRA:                                                                         Acta de liquidación suscrita el 25/04/2016
                                                                                                                                                                                                                                                                                                                                                                                                                                                                                                                                                                           2.  INFORMACION Y ESTADO CONVENIO INTERADMINISTRATIVO:   Liquidado.  Se  suscribe acta de fecha   15/06/2017
3.  INFORMACION Y ESTADO INTERVENTORIA:  Se encuentra en cierre de costos fijos y variables.</v>
          </cell>
          <cell r="AT456" t="str">
            <v>No Aplica</v>
          </cell>
          <cell r="AU456">
            <v>42262</v>
          </cell>
          <cell r="AV456">
            <v>42368</v>
          </cell>
          <cell r="AW456" t="e">
            <v>#REF!</v>
          </cell>
          <cell r="AX456"/>
          <cell r="AY456"/>
          <cell r="AZ456">
            <v>0</v>
          </cell>
          <cell r="BA456" t="str">
            <v>-</v>
          </cell>
          <cell r="BB456" t="str">
            <v/>
          </cell>
          <cell r="BC456"/>
          <cell r="BD456">
            <v>42481</v>
          </cell>
          <cell r="BE456" t="str">
            <v/>
          </cell>
          <cell r="BF456">
            <v>42481</v>
          </cell>
          <cell r="BG456" t="str">
            <v/>
          </cell>
        </row>
        <row r="457">
          <cell r="C457" t="str">
            <v>20130132S0423-1</v>
          </cell>
          <cell r="D457" t="str">
            <v>Proyectos 2011 - 2020</v>
          </cell>
          <cell r="E457" t="str">
            <v>No Aplica</v>
          </cell>
          <cell r="F457" t="str">
            <v>CERRADO</v>
          </cell>
          <cell r="G457"/>
          <cell r="H457" t="str">
            <v>Atlantico</v>
          </cell>
          <cell r="I457">
            <v>8421</v>
          </cell>
          <cell r="J457">
            <v>6</v>
          </cell>
          <cell r="K457" t="str">
            <v>Luruaco</v>
          </cell>
          <cell r="L457" t="str">
            <v>Luruaco-Atlantico</v>
          </cell>
          <cell r="M457">
            <v>132</v>
          </cell>
          <cell r="N457" t="str">
            <v>DPS 2013</v>
          </cell>
          <cell r="O457"/>
          <cell r="P457"/>
          <cell r="Q457" t="str">
            <v>Construcción De Escenario Deportivo Múltiple En La Institución Educativa John F. Kennedy, En El Municipio De Luruaco - Atlántico</v>
          </cell>
          <cell r="R457" t="str">
            <v>Espacio Público, Recreación Y Deporte</v>
          </cell>
          <cell r="S457"/>
          <cell r="T457"/>
          <cell r="U457"/>
          <cell r="V457" t="str">
            <v>Municipio</v>
          </cell>
          <cell r="W457"/>
          <cell r="X457" t="str">
            <v>19 de Marzo, Progreso, San José</v>
          </cell>
          <cell r="Y457"/>
          <cell r="Z457">
            <v>934579439</v>
          </cell>
          <cell r="AA457"/>
          <cell r="AB457">
            <v>934579439</v>
          </cell>
          <cell r="AC457"/>
          <cell r="AD457">
            <v>934579439</v>
          </cell>
          <cell r="AE457">
            <v>93457944</v>
          </cell>
          <cell r="AF457"/>
          <cell r="AG457">
            <v>93457944</v>
          </cell>
          <cell r="AH457">
            <v>1028037383</v>
          </cell>
          <cell r="AI457">
            <v>0</v>
          </cell>
          <cell r="AJ457">
            <v>1028037383</v>
          </cell>
          <cell r="AK457">
            <v>0.90249999999999997</v>
          </cell>
          <cell r="AL457"/>
          <cell r="AM457">
            <v>0</v>
          </cell>
          <cell r="AN457">
            <v>1</v>
          </cell>
          <cell r="AO457">
            <v>1</v>
          </cell>
          <cell r="AP457" t="str">
            <v>Cerrado</v>
          </cell>
          <cell r="AQ457" t="e">
            <v>#REF!</v>
          </cell>
          <cell r="AR457" t="e">
            <v>#N/A</v>
          </cell>
          <cell r="AS457" t="str">
            <v>Acta de cierre de expediente 05 de mayo 2022.</v>
          </cell>
          <cell r="AT457" t="str">
            <v>No Aplica</v>
          </cell>
          <cell r="AU457">
            <v>42263</v>
          </cell>
          <cell r="AV457">
            <v>42696</v>
          </cell>
          <cell r="AW457" t="e">
            <v>#REF!</v>
          </cell>
          <cell r="AX457"/>
          <cell r="AY457"/>
          <cell r="AZ457">
            <v>0</v>
          </cell>
          <cell r="BA457" t="str">
            <v>-</v>
          </cell>
          <cell r="BB457" t="str">
            <v>880 m2</v>
          </cell>
          <cell r="BC457"/>
          <cell r="BD457">
            <v>42313</v>
          </cell>
          <cell r="BE457">
            <v>42439</v>
          </cell>
          <cell r="BF457">
            <v>42824</v>
          </cell>
          <cell r="BG457">
            <v>2000</v>
          </cell>
        </row>
        <row r="458">
          <cell r="C458" t="str">
            <v>20130132V0011-1</v>
          </cell>
          <cell r="D458" t="str">
            <v>Proyectos 2011 - 2020</v>
          </cell>
          <cell r="E458" t="str">
            <v>No Aplica</v>
          </cell>
          <cell r="F458" t="str">
            <v>CERRADO</v>
          </cell>
          <cell r="G458"/>
          <cell r="H458" t="str">
            <v>Atlantico</v>
          </cell>
          <cell r="I458">
            <v>8421</v>
          </cell>
          <cell r="J458">
            <v>6</v>
          </cell>
          <cell r="K458" t="str">
            <v>Luruaco</v>
          </cell>
          <cell r="L458" t="str">
            <v>Luruaco-Atlantico</v>
          </cell>
          <cell r="M458">
            <v>132</v>
          </cell>
          <cell r="N458" t="str">
            <v>DPS 2013</v>
          </cell>
          <cell r="O458"/>
          <cell r="P458"/>
          <cell r="Q458" t="str">
            <v>Mejoramiento De Pavimento En Concreto Rigido De Vias Urbanas Ubicadas En El Municipio De Luruaco - Atlántico</v>
          </cell>
          <cell r="R458" t="str">
            <v>Vías Urbanas</v>
          </cell>
          <cell r="S458"/>
          <cell r="T458"/>
          <cell r="U458"/>
          <cell r="V458" t="str">
            <v>Municipio</v>
          </cell>
          <cell r="W458"/>
          <cell r="X458" t="str">
            <v>Villa Estadio, Centro</v>
          </cell>
          <cell r="Y458"/>
          <cell r="Z458">
            <v>1401869159</v>
          </cell>
          <cell r="AA458"/>
          <cell r="AB458">
            <v>1401869159</v>
          </cell>
          <cell r="AC458"/>
          <cell r="AD458">
            <v>1401869159</v>
          </cell>
          <cell r="AE458">
            <v>140186916</v>
          </cell>
          <cell r="AF458"/>
          <cell r="AG458">
            <v>140186916</v>
          </cell>
          <cell r="AH458">
            <v>1542056075</v>
          </cell>
          <cell r="AI458">
            <v>0</v>
          </cell>
          <cell r="AJ458">
            <v>1542056075</v>
          </cell>
          <cell r="AK458">
            <v>1</v>
          </cell>
          <cell r="AL458"/>
          <cell r="AM458">
            <v>0</v>
          </cell>
          <cell r="AN458">
            <v>1</v>
          </cell>
          <cell r="AO458">
            <v>1</v>
          </cell>
          <cell r="AP458" t="str">
            <v>Cerrado</v>
          </cell>
          <cell r="AQ458" t="e">
            <v>#REF!</v>
          </cell>
          <cell r="AR458" t="e">
            <v>#N/A</v>
          </cell>
          <cell r="AS458" t="str">
            <v>Acta de cierre de expediente 05 de mayo 2022.</v>
          </cell>
          <cell r="AT458" t="str">
            <v>No Aplica</v>
          </cell>
          <cell r="AU458">
            <v>42272</v>
          </cell>
          <cell r="AV458">
            <v>42768</v>
          </cell>
          <cell r="AW458" t="e">
            <v>#REF!</v>
          </cell>
          <cell r="AX458"/>
          <cell r="AY458"/>
          <cell r="AZ458">
            <v>0</v>
          </cell>
          <cell r="BA458" t="str">
            <v>-</v>
          </cell>
          <cell r="BB458" t="str">
            <v xml:space="preserve">0,28 Km </v>
          </cell>
          <cell r="BC458"/>
          <cell r="BD458">
            <v>42486</v>
          </cell>
          <cell r="BE458">
            <v>42486</v>
          </cell>
          <cell r="BF458">
            <v>43341</v>
          </cell>
          <cell r="BG458">
            <v>1800</v>
          </cell>
        </row>
        <row r="459">
          <cell r="C459" t="str">
            <v>20130132V0369-1</v>
          </cell>
          <cell r="D459" t="str">
            <v>Proyectos 2011 - 2020</v>
          </cell>
          <cell r="E459" t="str">
            <v>No Aplica</v>
          </cell>
          <cell r="F459" t="str">
            <v>CERRADO</v>
          </cell>
          <cell r="G459"/>
          <cell r="H459" t="str">
            <v>Atlantico</v>
          </cell>
          <cell r="I459">
            <v>8421</v>
          </cell>
          <cell r="J459">
            <v>6</v>
          </cell>
          <cell r="K459" t="str">
            <v>Luruaco</v>
          </cell>
          <cell r="L459" t="str">
            <v>Luruaco-Atlantico</v>
          </cell>
          <cell r="M459">
            <v>132</v>
          </cell>
          <cell r="N459" t="str">
            <v>DPS 2013</v>
          </cell>
          <cell r="O459"/>
          <cell r="P459"/>
          <cell r="Q459" t="str">
            <v>Mejoramiento De Pavimento En Concreto Rigido De Vias Urbanas Ubicadas En El Corregimiento De Arroyo Municipio De Luruaco - Atlántico</v>
          </cell>
          <cell r="R459" t="str">
            <v>Vías Urbanas</v>
          </cell>
          <cell r="S459"/>
          <cell r="T459"/>
          <cell r="U459"/>
          <cell r="V459" t="str">
            <v>Municipio</v>
          </cell>
          <cell r="W459"/>
          <cell r="X459" t="str">
            <v>Arroyo</v>
          </cell>
          <cell r="Y459"/>
          <cell r="Z459">
            <v>567289720</v>
          </cell>
          <cell r="AA459"/>
          <cell r="AB459">
            <v>567289720</v>
          </cell>
          <cell r="AC459"/>
          <cell r="AD459">
            <v>567289720</v>
          </cell>
          <cell r="AE459">
            <v>56728972</v>
          </cell>
          <cell r="AF459"/>
          <cell r="AG459">
            <v>56728972</v>
          </cell>
          <cell r="AH459">
            <v>624018692</v>
          </cell>
          <cell r="AI459">
            <v>0</v>
          </cell>
          <cell r="AJ459">
            <v>624018692</v>
          </cell>
          <cell r="AK459">
            <v>0.98939999999999995</v>
          </cell>
          <cell r="AL459"/>
          <cell r="AM459">
            <v>0</v>
          </cell>
          <cell r="AN459">
            <v>1</v>
          </cell>
          <cell r="AO459">
            <v>1</v>
          </cell>
          <cell r="AP459" t="str">
            <v>Cerrado</v>
          </cell>
          <cell r="AQ459" t="e">
            <v>#REF!</v>
          </cell>
          <cell r="AR459" t="e">
            <v>#N/A</v>
          </cell>
          <cell r="AS459" t="str">
            <v>Acta de cierre de expediente 05 de mayo 2022.</v>
          </cell>
          <cell r="AT459" t="str">
            <v>No Aplica</v>
          </cell>
          <cell r="AU459">
            <v>42191</v>
          </cell>
          <cell r="AV459">
            <v>42266</v>
          </cell>
          <cell r="AW459" t="e">
            <v>#REF!</v>
          </cell>
          <cell r="AX459"/>
          <cell r="AY459"/>
          <cell r="AZ459">
            <v>0</v>
          </cell>
          <cell r="BA459" t="str">
            <v>-</v>
          </cell>
          <cell r="BB459">
            <v>0.2</v>
          </cell>
          <cell r="BC459"/>
          <cell r="BD459">
            <v>42249</v>
          </cell>
          <cell r="BE459">
            <v>42313</v>
          </cell>
          <cell r="BF459">
            <v>42559</v>
          </cell>
          <cell r="BG459">
            <v>1800</v>
          </cell>
        </row>
        <row r="460">
          <cell r="C460" t="str">
            <v>20140018M2074-3</v>
          </cell>
          <cell r="D460" t="str">
            <v>Proyectos 2011 - 2020</v>
          </cell>
          <cell r="E460" t="str">
            <v>No Aplica</v>
          </cell>
          <cell r="F460" t="str">
            <v>CERRADO</v>
          </cell>
          <cell r="G460"/>
          <cell r="H460" t="str">
            <v>Atlantico</v>
          </cell>
          <cell r="I460">
            <v>8421</v>
          </cell>
          <cell r="J460">
            <v>6</v>
          </cell>
          <cell r="K460" t="str">
            <v>Luruaco</v>
          </cell>
          <cell r="L460" t="str">
            <v>Luruaco-Atlantico</v>
          </cell>
          <cell r="M460">
            <v>18</v>
          </cell>
          <cell r="N460" t="str">
            <v>Unops
DPS 2014</v>
          </cell>
          <cell r="O460"/>
          <cell r="P460"/>
          <cell r="Q460" t="str">
            <v>Ejecutar Proyectos De La Estrategia De Mejoramiento De Condiciones De Habitabilidad En El Departamento De Atlántico - Luruaco</v>
          </cell>
          <cell r="R460" t="str">
            <v>Mejoramiento Condiciones de Habitabilidad</v>
          </cell>
          <cell r="S460"/>
          <cell r="T460"/>
          <cell r="U460"/>
          <cell r="V460" t="str">
            <v>Unops</v>
          </cell>
          <cell r="W460"/>
          <cell r="X460" t="str">
            <v/>
          </cell>
          <cell r="Y460"/>
          <cell r="Z460">
            <v>1265314185</v>
          </cell>
          <cell r="AA460"/>
          <cell r="AB460">
            <v>1265314185</v>
          </cell>
          <cell r="AC460"/>
          <cell r="AD460">
            <v>1265314185</v>
          </cell>
          <cell r="AE460">
            <v>0</v>
          </cell>
          <cell r="AF460"/>
          <cell r="AG460">
            <v>0</v>
          </cell>
          <cell r="AH460">
            <v>1265314185</v>
          </cell>
          <cell r="AI460">
            <v>0</v>
          </cell>
          <cell r="AJ460">
            <v>1265314185</v>
          </cell>
          <cell r="AK460">
            <v>1</v>
          </cell>
          <cell r="AL460"/>
          <cell r="AM460">
            <v>1</v>
          </cell>
          <cell r="AN460">
            <v>1</v>
          </cell>
          <cell r="AO460">
            <v>0</v>
          </cell>
          <cell r="AP460" t="str">
            <v>Liquidado</v>
          </cell>
          <cell r="AQ460" t="e">
            <v>#REF!</v>
          </cell>
          <cell r="AR460" t="e">
            <v>#N/A</v>
          </cell>
          <cell r="AS460" t="str">
            <v>Numero de MCH: 150
Entregado en 2015.</v>
          </cell>
          <cell r="AT460"/>
          <cell r="AU460" t="str">
            <v/>
          </cell>
          <cell r="AV460" t="str">
            <v/>
          </cell>
          <cell r="AW460" t="e">
            <v>#REF!</v>
          </cell>
          <cell r="AX460"/>
          <cell r="AY460"/>
          <cell r="AZ460">
            <v>0</v>
          </cell>
          <cell r="BA460" t="str">
            <v>-</v>
          </cell>
          <cell r="BB460" t="str">
            <v>150  Viviendas</v>
          </cell>
          <cell r="BC460"/>
          <cell r="BD460" t="str">
            <v/>
          </cell>
          <cell r="BE460" t="str">
            <v/>
          </cell>
          <cell r="BF460" t="str">
            <v/>
          </cell>
          <cell r="BG460">
            <v>600</v>
          </cell>
        </row>
        <row r="461">
          <cell r="C461" t="str">
            <v>20140114V0024-1</v>
          </cell>
          <cell r="D461" t="str">
            <v>Proyectos 2011 - 2020</v>
          </cell>
          <cell r="E461" t="str">
            <v>No Aplica</v>
          </cell>
          <cell r="F461" t="str">
            <v>CERRADO</v>
          </cell>
          <cell r="G461"/>
          <cell r="H461" t="str">
            <v>Atlantico</v>
          </cell>
          <cell r="I461">
            <v>8421</v>
          </cell>
          <cell r="J461">
            <v>6</v>
          </cell>
          <cell r="K461" t="str">
            <v>Luruaco</v>
          </cell>
          <cell r="L461" t="str">
            <v>Luruaco-Atlantico</v>
          </cell>
          <cell r="M461">
            <v>114</v>
          </cell>
          <cell r="N461" t="str">
            <v>DPS 2014</v>
          </cell>
          <cell r="O461"/>
          <cell r="P461"/>
          <cell r="Q461" t="str">
            <v>Construcción En Pavimento Rígido En La Malla Vial No 2 Municipio De Luruaco - Atlantico</v>
          </cell>
          <cell r="R461" t="str">
            <v>Vías Urbanas</v>
          </cell>
          <cell r="S461"/>
          <cell r="T461"/>
          <cell r="U461"/>
          <cell r="V461" t="str">
            <v>Municipio</v>
          </cell>
          <cell r="W461"/>
          <cell r="X461" t="str">
            <v>BARRIO LURUAQUITO</v>
          </cell>
          <cell r="Y461"/>
          <cell r="Z461">
            <v>2973394088</v>
          </cell>
          <cell r="AA461"/>
          <cell r="AB461">
            <v>2973394088</v>
          </cell>
          <cell r="AC461"/>
          <cell r="AD461">
            <v>2973394088</v>
          </cell>
          <cell r="AE461">
            <v>297353231</v>
          </cell>
          <cell r="AF461"/>
          <cell r="AG461">
            <v>297353231</v>
          </cell>
          <cell r="AH461">
            <v>3270747319</v>
          </cell>
          <cell r="AI461">
            <v>0</v>
          </cell>
          <cell r="AJ461">
            <v>3270747319</v>
          </cell>
          <cell r="AK461">
            <v>1</v>
          </cell>
          <cell r="AL461"/>
          <cell r="AM461">
            <v>0</v>
          </cell>
          <cell r="AN461">
            <v>1</v>
          </cell>
          <cell r="AO461">
            <v>1</v>
          </cell>
          <cell r="AP461" t="str">
            <v>Cerrado</v>
          </cell>
          <cell r="AQ461" t="e">
            <v>#REF!</v>
          </cell>
          <cell r="AR461" t="e">
            <v>#N/A</v>
          </cell>
          <cell r="AS461" t="str">
            <v xml:space="preserve">Acta de cierre de expediente contractual
10 de junio de 2021
</v>
          </cell>
          <cell r="AT461" t="str">
            <v>No Aplica</v>
          </cell>
          <cell r="AU461">
            <v>42627</v>
          </cell>
          <cell r="AV461">
            <v>42870</v>
          </cell>
          <cell r="AW461" t="e">
            <v>#REF!</v>
          </cell>
          <cell r="AX461"/>
          <cell r="AY461"/>
          <cell r="AZ461">
            <v>0</v>
          </cell>
          <cell r="BA461" t="str">
            <v>-</v>
          </cell>
          <cell r="BB461" t="str">
            <v>1,275 Km</v>
          </cell>
          <cell r="BC461"/>
          <cell r="BD461">
            <v>42634</v>
          </cell>
          <cell r="BE461">
            <v>42775</v>
          </cell>
          <cell r="BF461">
            <v>43163</v>
          </cell>
          <cell r="BG461">
            <v>2500</v>
          </cell>
        </row>
        <row r="462">
          <cell r="C462" t="str">
            <v>20140114V0024-2</v>
          </cell>
          <cell r="D462" t="str">
            <v>Proyectos 2011 - 2020</v>
          </cell>
          <cell r="E462" t="str">
            <v>No Aplica</v>
          </cell>
          <cell r="F462" t="str">
            <v>CERRADO</v>
          </cell>
          <cell r="G462"/>
          <cell r="H462" t="str">
            <v>Atlantico</v>
          </cell>
          <cell r="I462">
            <v>8421</v>
          </cell>
          <cell r="J462">
            <v>6</v>
          </cell>
          <cell r="K462" t="str">
            <v>Luruaco</v>
          </cell>
          <cell r="L462" t="str">
            <v>Luruaco-Atlantico</v>
          </cell>
          <cell r="M462">
            <v>114</v>
          </cell>
          <cell r="N462" t="str">
            <v>DPS 2014</v>
          </cell>
          <cell r="O462"/>
          <cell r="P462"/>
          <cell r="Q462" t="str">
            <v>Construcción En Pavimento Rígido En La Malla Vial No 3 Municipio De Luruaco - Atlantico</v>
          </cell>
          <cell r="R462" t="str">
            <v>Vías Urbanas</v>
          </cell>
          <cell r="S462"/>
          <cell r="T462"/>
          <cell r="U462"/>
          <cell r="V462" t="str">
            <v>Municipio</v>
          </cell>
          <cell r="W462"/>
          <cell r="X462" t="str">
            <v>BARRIOS: LA ESPERANZA, FELIPE RIVERA</v>
          </cell>
          <cell r="Y462"/>
          <cell r="Z462">
            <v>1764524640</v>
          </cell>
          <cell r="AA462"/>
          <cell r="AB462">
            <v>1764524640</v>
          </cell>
          <cell r="AC462"/>
          <cell r="AD462">
            <v>1764524640</v>
          </cell>
          <cell r="AE462">
            <v>185616612</v>
          </cell>
          <cell r="AF462"/>
          <cell r="AG462">
            <v>185616612</v>
          </cell>
          <cell r="AH462">
            <v>1950141252</v>
          </cell>
          <cell r="AI462">
            <v>0</v>
          </cell>
          <cell r="AJ462">
            <v>1950141252</v>
          </cell>
          <cell r="AK462">
            <v>0.9506</v>
          </cell>
          <cell r="AL462"/>
          <cell r="AM462">
            <v>0</v>
          </cell>
          <cell r="AN462">
            <v>1</v>
          </cell>
          <cell r="AO462">
            <v>1</v>
          </cell>
          <cell r="AP462" t="str">
            <v>Cerrado</v>
          </cell>
          <cell r="AQ462" t="e">
            <v>#REF!</v>
          </cell>
          <cell r="AR462" t="e">
            <v>#N/A</v>
          </cell>
          <cell r="AS462" t="str">
            <v xml:space="preserve">Acta de cierre de expediente contractual
10 de junio de 2021
</v>
          </cell>
          <cell r="AT462" t="str">
            <v>No Aplica</v>
          </cell>
          <cell r="AU462">
            <v>42612</v>
          </cell>
          <cell r="AV462">
            <v>42977</v>
          </cell>
          <cell r="AW462" t="e">
            <v>#REF!</v>
          </cell>
          <cell r="AX462"/>
          <cell r="AY462"/>
          <cell r="AZ462">
            <v>0</v>
          </cell>
          <cell r="BA462" t="str">
            <v>-</v>
          </cell>
          <cell r="BB462" t="str">
            <v>0,886 Km</v>
          </cell>
          <cell r="BC462"/>
          <cell r="BD462">
            <v>42635</v>
          </cell>
          <cell r="BE462">
            <v>42775</v>
          </cell>
          <cell r="BF462">
            <v>43163</v>
          </cell>
          <cell r="BG462">
            <v>3000</v>
          </cell>
        </row>
        <row r="463">
          <cell r="C463" t="str">
            <v>20150277V1001-1</v>
          </cell>
          <cell r="D463" t="str">
            <v>Proyectos 2011 - 2020</v>
          </cell>
          <cell r="E463" t="str">
            <v>No Aplica</v>
          </cell>
          <cell r="F463" t="str">
            <v>CERRADO</v>
          </cell>
          <cell r="G463"/>
          <cell r="H463" t="str">
            <v>Atlantico</v>
          </cell>
          <cell r="I463">
            <v>8421</v>
          </cell>
          <cell r="J463">
            <v>6</v>
          </cell>
          <cell r="K463" t="str">
            <v>Luruaco</v>
          </cell>
          <cell r="L463" t="str">
            <v>Luruaco-Atlantico</v>
          </cell>
          <cell r="M463">
            <v>277</v>
          </cell>
          <cell r="N463" t="str">
            <v>DPS 2015</v>
          </cell>
          <cell r="O463"/>
          <cell r="P463"/>
          <cell r="Q463" t="str">
            <v>Construcción En Pavimento Rígido En La Malla Vial No 1 Municipio De Luruaco - Atlántico</v>
          </cell>
          <cell r="R463" t="str">
            <v>Vías Urbanas</v>
          </cell>
          <cell r="S463"/>
          <cell r="T463"/>
          <cell r="U463"/>
          <cell r="V463" t="str">
            <v>Municipio</v>
          </cell>
          <cell r="W463"/>
          <cell r="X463" t="str">
            <v/>
          </cell>
          <cell r="Y463"/>
          <cell r="Z463">
            <v>792152130</v>
          </cell>
          <cell r="AA463"/>
          <cell r="AB463">
            <v>792152130</v>
          </cell>
          <cell r="AC463"/>
          <cell r="AD463">
            <v>792152130</v>
          </cell>
          <cell r="AE463">
            <v>79297763</v>
          </cell>
          <cell r="AF463"/>
          <cell r="AG463">
            <v>79297763</v>
          </cell>
          <cell r="AH463">
            <v>871449893</v>
          </cell>
          <cell r="AI463">
            <v>0</v>
          </cell>
          <cell r="AJ463">
            <v>871449893</v>
          </cell>
          <cell r="AK463">
            <v>0.999</v>
          </cell>
          <cell r="AL463"/>
          <cell r="AM463">
            <v>0</v>
          </cell>
          <cell r="AN463">
            <v>1</v>
          </cell>
          <cell r="AO463">
            <v>1</v>
          </cell>
          <cell r="AP463" t="str">
            <v>Liquidado</v>
          </cell>
          <cell r="AQ463" t="e">
            <v>#REF!</v>
          </cell>
          <cell r="AR463" t="e">
            <v>#N/A</v>
          </cell>
          <cell r="AS463" t="str">
            <v>PROYECTO LIQUIDADO
Acta de Liquidación del 29 de julio de 2021</v>
          </cell>
          <cell r="AT463" t="str">
            <v>No Aplica</v>
          </cell>
          <cell r="AU463">
            <v>42963</v>
          </cell>
          <cell r="AV463">
            <v>43054</v>
          </cell>
          <cell r="AW463" t="e">
            <v>#REF!</v>
          </cell>
          <cell r="AX463"/>
          <cell r="AY463"/>
          <cell r="AZ463">
            <v>0</v>
          </cell>
          <cell r="BA463" t="str">
            <v>-</v>
          </cell>
          <cell r="BB463" t="str">
            <v>0.67Km</v>
          </cell>
          <cell r="BC463"/>
          <cell r="BD463">
            <v>43006</v>
          </cell>
          <cell r="BE463">
            <v>43195</v>
          </cell>
          <cell r="BF463">
            <v>43195</v>
          </cell>
          <cell r="BG463">
            <v>2700</v>
          </cell>
        </row>
        <row r="464">
          <cell r="C464" t="str">
            <v>20150277V1002-1</v>
          </cell>
          <cell r="D464" t="str">
            <v>Proyectos 2011 - 2020</v>
          </cell>
          <cell r="E464" t="str">
            <v>No Aplica</v>
          </cell>
          <cell r="F464" t="str">
            <v>CERRADO</v>
          </cell>
          <cell r="G464"/>
          <cell r="H464" t="str">
            <v>Atlantico</v>
          </cell>
          <cell r="I464">
            <v>8421</v>
          </cell>
          <cell r="J464">
            <v>6</v>
          </cell>
          <cell r="K464" t="str">
            <v>Luruaco</v>
          </cell>
          <cell r="L464" t="str">
            <v>Luruaco-Atlantico</v>
          </cell>
          <cell r="M464">
            <v>277</v>
          </cell>
          <cell r="N464" t="str">
            <v>DPS 2015</v>
          </cell>
          <cell r="O464"/>
          <cell r="P464"/>
          <cell r="Q464" t="str">
            <v>Construcción En Pavimento Rígido En La Malla Vial No 4 Municipio De Luruaco - Atlantico</v>
          </cell>
          <cell r="R464" t="str">
            <v>Vías Urbanas</v>
          </cell>
          <cell r="S464"/>
          <cell r="T464"/>
          <cell r="U464"/>
          <cell r="V464" t="str">
            <v>Municipio</v>
          </cell>
          <cell r="W464"/>
          <cell r="X464" t="str">
            <v>Barrio Luis Carlos Galan</v>
          </cell>
          <cell r="Y464"/>
          <cell r="Z464">
            <v>1574960100</v>
          </cell>
          <cell r="AA464"/>
          <cell r="AB464">
            <v>1574960100</v>
          </cell>
          <cell r="AC464"/>
          <cell r="AD464">
            <v>1574960100</v>
          </cell>
          <cell r="AE464">
            <v>157606991</v>
          </cell>
          <cell r="AF464"/>
          <cell r="AG464">
            <v>157606991</v>
          </cell>
          <cell r="AH464">
            <v>1732567091</v>
          </cell>
          <cell r="AI464">
            <v>0</v>
          </cell>
          <cell r="AJ464">
            <v>1732567091</v>
          </cell>
          <cell r="AK464">
            <v>0.99929999999999997</v>
          </cell>
          <cell r="AL464"/>
          <cell r="AM464">
            <v>0</v>
          </cell>
          <cell r="AN464">
            <v>1</v>
          </cell>
          <cell r="AO464">
            <v>1</v>
          </cell>
          <cell r="AP464" t="str">
            <v>Liquidado</v>
          </cell>
          <cell r="AQ464" t="e">
            <v>#REF!</v>
          </cell>
          <cell r="AR464" t="e">
            <v>#N/A</v>
          </cell>
          <cell r="AS464" t="str">
            <v>PROYECTO LIQUIDADO
Acta de Liquidación del 29 de julio de 2021</v>
          </cell>
          <cell r="AT464" t="str">
            <v>No Aplica</v>
          </cell>
          <cell r="AU464">
            <v>42721</v>
          </cell>
          <cell r="AV464">
            <v>43055</v>
          </cell>
          <cell r="AW464" t="e">
            <v>#REF!</v>
          </cell>
          <cell r="AX464"/>
          <cell r="AY464"/>
          <cell r="AZ464">
            <v>0</v>
          </cell>
          <cell r="BA464" t="str">
            <v>-</v>
          </cell>
          <cell r="BB464" t="str">
            <v>0.74Km</v>
          </cell>
          <cell r="BC464"/>
          <cell r="BD464">
            <v>42773</v>
          </cell>
          <cell r="BE464">
            <v>43005</v>
          </cell>
          <cell r="BF464">
            <v>43194</v>
          </cell>
          <cell r="BG464">
            <v>4093</v>
          </cell>
        </row>
        <row r="465">
          <cell r="C465" t="str">
            <v>20150277V1004-1</v>
          </cell>
          <cell r="D465" t="str">
            <v>Proyectos 2011 - 2020</v>
          </cell>
          <cell r="E465" t="str">
            <v>No Aplica</v>
          </cell>
          <cell r="F465" t="str">
            <v>CERRADO</v>
          </cell>
          <cell r="G465"/>
          <cell r="H465" t="str">
            <v>Atlantico</v>
          </cell>
          <cell r="I465">
            <v>8421</v>
          </cell>
          <cell r="J465">
            <v>6</v>
          </cell>
          <cell r="K465" t="str">
            <v>Luruaco</v>
          </cell>
          <cell r="L465" t="str">
            <v>Luruaco-Atlantico</v>
          </cell>
          <cell r="M465">
            <v>277</v>
          </cell>
          <cell r="N465" t="str">
            <v>DPS 2015</v>
          </cell>
          <cell r="O465"/>
          <cell r="P465"/>
          <cell r="Q465" t="str">
            <v>Construcción En Pavimento Rígido En La Malla Vial No 5 Municipio De Luruaco - Atlantico</v>
          </cell>
          <cell r="R465" t="str">
            <v>Vías Urbanas</v>
          </cell>
          <cell r="S465"/>
          <cell r="T465"/>
          <cell r="U465"/>
          <cell r="V465" t="str">
            <v>Municipio</v>
          </cell>
          <cell r="W465"/>
          <cell r="X465" t="str">
            <v>Barrio El Prograso</v>
          </cell>
          <cell r="Y465"/>
          <cell r="Z465">
            <v>2606663610</v>
          </cell>
          <cell r="AA465"/>
          <cell r="AB465">
            <v>2606663610</v>
          </cell>
          <cell r="AC465"/>
          <cell r="AD465">
            <v>2606663610</v>
          </cell>
          <cell r="AE465">
            <v>264508365</v>
          </cell>
          <cell r="AF465"/>
          <cell r="AG465">
            <v>264508365</v>
          </cell>
          <cell r="AH465">
            <v>2871171975</v>
          </cell>
          <cell r="AI465">
            <v>0</v>
          </cell>
          <cell r="AJ465">
            <v>2871171975</v>
          </cell>
          <cell r="AK465">
            <v>0.98550000000000004</v>
          </cell>
          <cell r="AL465"/>
          <cell r="AM465">
            <v>0</v>
          </cell>
          <cell r="AN465">
            <v>1</v>
          </cell>
          <cell r="AO465">
            <v>1</v>
          </cell>
          <cell r="AP465" t="str">
            <v>Liquidado</v>
          </cell>
          <cell r="AQ465" t="e">
            <v>#REF!</v>
          </cell>
          <cell r="AR465" t="e">
            <v>#N/A</v>
          </cell>
          <cell r="AS465" t="str">
            <v>PROYECTO LIQUIDADO
Acta de Liquidación del 29 de julio de 2021</v>
          </cell>
          <cell r="AT465" t="str">
            <v>No Aplica</v>
          </cell>
          <cell r="AU465">
            <v>42774</v>
          </cell>
          <cell r="AV465">
            <v>42977</v>
          </cell>
          <cell r="AW465" t="e">
            <v>#REF!</v>
          </cell>
          <cell r="AX465"/>
          <cell r="AY465"/>
          <cell r="AZ465">
            <v>0</v>
          </cell>
          <cell r="BA465" t="str">
            <v>-</v>
          </cell>
          <cell r="BB465" t="str">
            <v>1.53 Km</v>
          </cell>
          <cell r="BC465"/>
          <cell r="BD465">
            <v>42773</v>
          </cell>
          <cell r="BE465">
            <v>43020</v>
          </cell>
          <cell r="BF465">
            <v>43194</v>
          </cell>
          <cell r="BG465">
            <v>2700</v>
          </cell>
        </row>
        <row r="466">
          <cell r="C466" t="str">
            <v>E-2020-2203-253280</v>
          </cell>
          <cell r="D466" t="str">
            <v>CV 001-2020</v>
          </cell>
          <cell r="E466" t="str">
            <v>2018-2022</v>
          </cell>
          <cell r="F466" t="str">
            <v>VIGENTE</v>
          </cell>
          <cell r="G466"/>
          <cell r="H466" t="str">
            <v>Atlantico</v>
          </cell>
          <cell r="I466"/>
          <cell r="J466"/>
          <cell r="K466" t="str">
            <v>Luruaco</v>
          </cell>
          <cell r="L466" t="str">
            <v>Luruaco-Atlantico</v>
          </cell>
          <cell r="M466" t="str">
            <v>393 FIP 2021</v>
          </cell>
          <cell r="N466" t="str">
            <v>DPS 2021</v>
          </cell>
          <cell r="O466">
            <v>44364</v>
          </cell>
          <cell r="P466">
            <v>44773</v>
          </cell>
          <cell r="Q466" t="str">
            <v xml:space="preserve">Construcción De Vías Urbanas En Concreto Rígido De Los Sectores Felipe Rivera. Villa Estadio Y La Unión Del Municipio De Luruaco - Atlántico </v>
          </cell>
          <cell r="R466" t="str">
            <v>Vias y Transporte</v>
          </cell>
          <cell r="S466" t="str">
            <v>Vias Urbanas</v>
          </cell>
          <cell r="T466"/>
          <cell r="U466">
            <v>1</v>
          </cell>
          <cell r="V466"/>
          <cell r="W466"/>
          <cell r="X466"/>
          <cell r="Y466"/>
          <cell r="Z466">
            <v>2828665154</v>
          </cell>
          <cell r="AA466"/>
          <cell r="AB466">
            <v>2828665154</v>
          </cell>
          <cell r="AC466">
            <v>0</v>
          </cell>
          <cell r="AD466">
            <v>2828665154</v>
          </cell>
          <cell r="AE466"/>
          <cell r="AF466"/>
          <cell r="AG466">
            <v>0</v>
          </cell>
          <cell r="AH466">
            <v>2828665154</v>
          </cell>
          <cell r="AI466">
            <v>0</v>
          </cell>
          <cell r="AJ466">
            <v>2828665154</v>
          </cell>
          <cell r="AK466"/>
          <cell r="AL466"/>
          <cell r="AM466">
            <v>0.89080000000000004</v>
          </cell>
          <cell r="AN466">
            <v>0.26469999999999999</v>
          </cell>
          <cell r="AO466">
            <v>-0.6261000000000001</v>
          </cell>
          <cell r="AP466" t="str">
            <v>En Ejecución</v>
          </cell>
          <cell r="AQ466" t="e">
            <v>#REF!</v>
          </cell>
          <cell r="AR466" t="e">
            <v>#N/A</v>
          </cell>
          <cell r="AS466" t="str">
            <v>-</v>
          </cell>
          <cell r="AT466"/>
          <cell r="AU466">
            <v>44650</v>
          </cell>
          <cell r="AV466">
            <v>44790</v>
          </cell>
          <cell r="AW466" t="e">
            <v>#REF!</v>
          </cell>
          <cell r="AX466">
            <v>9</v>
          </cell>
          <cell r="AY466"/>
          <cell r="AZ466">
            <v>9</v>
          </cell>
          <cell r="BA466"/>
          <cell r="BB466" t="str">
            <v>1000 ML</v>
          </cell>
          <cell r="BC466"/>
          <cell r="BD466" t="str">
            <v>-</v>
          </cell>
          <cell r="BE466" t="str">
            <v>-</v>
          </cell>
          <cell r="BF466" t="str">
            <v>-</v>
          </cell>
          <cell r="BG466">
            <v>2515</v>
          </cell>
        </row>
        <row r="467">
          <cell r="C467" t="str">
            <v>20110041V0133-1</v>
          </cell>
          <cell r="D467" t="str">
            <v>Proyectos 2011 - 2020</v>
          </cell>
          <cell r="E467" t="str">
            <v>No Aplica</v>
          </cell>
          <cell r="F467" t="str">
            <v>CERRADO</v>
          </cell>
          <cell r="G467"/>
          <cell r="H467" t="str">
            <v>Atlantico</v>
          </cell>
          <cell r="I467">
            <v>8433</v>
          </cell>
          <cell r="J467">
            <v>4</v>
          </cell>
          <cell r="K467" t="str">
            <v>Malambo</v>
          </cell>
          <cell r="L467" t="str">
            <v>Malambo-Atlantico</v>
          </cell>
          <cell r="M467" t="str">
            <v/>
          </cell>
          <cell r="N467" t="str">
            <v>Infraestructura</v>
          </cell>
          <cell r="O467"/>
          <cell r="P467"/>
          <cell r="Q467" t="str">
            <v>Construcción En Pavimento Rígido De La Calle 5A Entre Carrera 7 Y 8; Carrera 7 Entre Calle 5A Y 4; Calle 4 Entre Carrera 7 Y 8 Y Sistema De Alcantarillado Pluvial Del Sector Del Municipio De Malambo - Atlántico.</v>
          </cell>
          <cell r="R467" t="str">
            <v>Vías Urbanas</v>
          </cell>
          <cell r="S467"/>
          <cell r="T467"/>
          <cell r="U467"/>
          <cell r="V467" t="str">
            <v>Area Metropolitana De Barranquilla</v>
          </cell>
          <cell r="W467"/>
          <cell r="X467" t="str">
            <v/>
          </cell>
          <cell r="Y467"/>
          <cell r="Z467">
            <v>986944923</v>
          </cell>
          <cell r="AA467"/>
          <cell r="AB467">
            <v>986944923</v>
          </cell>
          <cell r="AC467"/>
          <cell r="AD467">
            <v>986944923</v>
          </cell>
          <cell r="AE467">
            <v>0</v>
          </cell>
          <cell r="AF467"/>
          <cell r="AG467">
            <v>0</v>
          </cell>
          <cell r="AH467">
            <v>986944923</v>
          </cell>
          <cell r="AI467">
            <v>0</v>
          </cell>
          <cell r="AJ467">
            <v>986944923</v>
          </cell>
          <cell r="AK467">
            <v>1</v>
          </cell>
          <cell r="AL467"/>
          <cell r="AM467">
            <v>1</v>
          </cell>
          <cell r="AN467">
            <v>1</v>
          </cell>
          <cell r="AO467">
            <v>0</v>
          </cell>
          <cell r="AP467" t="str">
            <v>Liquidado</v>
          </cell>
          <cell r="AQ467" t="e">
            <v>#REF!</v>
          </cell>
          <cell r="AR467" t="e">
            <v>#N/A</v>
          </cell>
          <cell r="AS467" t="str">
            <v>Entregado en 2012.</v>
          </cell>
          <cell r="AT467" t="str">
            <v>No Aplica</v>
          </cell>
          <cell r="AU467" t="str">
            <v/>
          </cell>
          <cell r="AV467">
            <v>41248</v>
          </cell>
          <cell r="AW467" t="e">
            <v>#REF!</v>
          </cell>
          <cell r="AX467"/>
          <cell r="AY467"/>
          <cell r="AZ467">
            <v>0</v>
          </cell>
          <cell r="BA467" t="str">
            <v>-</v>
          </cell>
          <cell r="BB467" t="str">
            <v/>
          </cell>
          <cell r="BC467"/>
          <cell r="BD467" t="str">
            <v/>
          </cell>
          <cell r="BE467" t="str">
            <v/>
          </cell>
          <cell r="BF467" t="str">
            <v/>
          </cell>
          <cell r="BG467" t="str">
            <v/>
          </cell>
        </row>
        <row r="468">
          <cell r="C468" t="str">
            <v>20130069S0342-1</v>
          </cell>
          <cell r="D468" t="str">
            <v>Proyectos 2011 - 2020</v>
          </cell>
          <cell r="E468" t="str">
            <v>No Aplica</v>
          </cell>
          <cell r="F468" t="str">
            <v>CERRADO</v>
          </cell>
          <cell r="G468" t="str">
            <v>C342</v>
          </cell>
          <cell r="H468" t="str">
            <v>Atlantico</v>
          </cell>
          <cell r="I468">
            <v>8433</v>
          </cell>
          <cell r="J468">
            <v>4</v>
          </cell>
          <cell r="K468" t="str">
            <v>Malambo</v>
          </cell>
          <cell r="L468" t="str">
            <v>Malambo-Atlantico</v>
          </cell>
          <cell r="M468">
            <v>69</v>
          </cell>
          <cell r="N468" t="str">
            <v>Fonade 3</v>
          </cell>
          <cell r="O468"/>
          <cell r="P468"/>
          <cell r="Q468" t="str">
            <v>Construcción Del Polideportivo Santa Maria Magdalena Del Municipio De Malambo</v>
          </cell>
          <cell r="R468" t="str">
            <v>Espacio Público, Recreación Y Deporte</v>
          </cell>
          <cell r="S468"/>
          <cell r="T468"/>
          <cell r="U468"/>
          <cell r="V468" t="str">
            <v>Municipio</v>
          </cell>
          <cell r="W468"/>
          <cell r="X468" t="str">
            <v/>
          </cell>
          <cell r="Y468"/>
          <cell r="Z468">
            <v>2603710001</v>
          </cell>
          <cell r="AA468"/>
          <cell r="AB468">
            <v>2603710001</v>
          </cell>
          <cell r="AC468"/>
          <cell r="AD468">
            <v>2603710001</v>
          </cell>
          <cell r="AE468">
            <v>0</v>
          </cell>
          <cell r="AF468"/>
          <cell r="AG468">
            <v>0</v>
          </cell>
          <cell r="AH468">
            <v>2603710001</v>
          </cell>
          <cell r="AI468">
            <v>0</v>
          </cell>
          <cell r="AJ468">
            <v>2603710001</v>
          </cell>
          <cell r="AK468">
            <v>0.96099999999999997</v>
          </cell>
          <cell r="AL468"/>
          <cell r="AM468">
            <v>1</v>
          </cell>
          <cell r="AN468">
            <v>1</v>
          </cell>
          <cell r="AO468">
            <v>0</v>
          </cell>
          <cell r="AP468" t="str">
            <v>En Liquidación</v>
          </cell>
          <cell r="AQ468" t="e">
            <v>#REF!</v>
          </cell>
          <cell r="AR468" t="e">
            <v>#N/A</v>
          </cell>
          <cell r="AS468" t="str">
            <v>CONTRATOS LIQUIDADOS PENDIENTE CIERRE COSTOS FIJOS Y VARIABLES - INTERVENTORIA.
1. INFORMACIÓN Y ESTADO CONTRATO DE OBRA:                                                                         Acta de liquidación suscrita  19/12/2016
                                                                                                                                                                                                                                                                                                                                                                                                                                                                                                                                                                           2.  INFORMAICON Y ESTADO CONVENIO INTERADMINISTRATIVO:   Liquidado.  Se  suscribe acta de fecha 07/03/2018
3.  INFORMACION Y ESTADO INTERVENTORIA:  Se encuentra en cierre de costos fijos y variables.</v>
          </cell>
          <cell r="AT468" t="str">
            <v>No Aplica</v>
          </cell>
          <cell r="AU468">
            <v>42185</v>
          </cell>
          <cell r="AV468">
            <v>42486</v>
          </cell>
          <cell r="AW468" t="e">
            <v>#REF!</v>
          </cell>
          <cell r="AX468"/>
          <cell r="AY468"/>
          <cell r="AZ468">
            <v>0</v>
          </cell>
          <cell r="BA468" t="str">
            <v>-</v>
          </cell>
          <cell r="BB468" t="str">
            <v/>
          </cell>
          <cell r="BC468"/>
          <cell r="BD468">
            <v>42209</v>
          </cell>
          <cell r="BE468">
            <v>42283</v>
          </cell>
          <cell r="BF468">
            <v>42580</v>
          </cell>
          <cell r="BG468" t="str">
            <v/>
          </cell>
        </row>
        <row r="469">
          <cell r="C469" t="str">
            <v>20140118V0025-1</v>
          </cell>
          <cell r="D469" t="str">
            <v>Proyectos 2011 - 2020</v>
          </cell>
          <cell r="E469" t="str">
            <v>No Aplica</v>
          </cell>
          <cell r="F469" t="str">
            <v>CERRADO</v>
          </cell>
          <cell r="G469"/>
          <cell r="H469" t="str">
            <v>Atlantico</v>
          </cell>
          <cell r="I469">
            <v>8433</v>
          </cell>
          <cell r="J469">
            <v>4</v>
          </cell>
          <cell r="K469" t="str">
            <v>Malambo</v>
          </cell>
          <cell r="L469" t="str">
            <v>Malambo-Atlantico</v>
          </cell>
          <cell r="M469">
            <v>118</v>
          </cell>
          <cell r="N469" t="str">
            <v>DPS 2014</v>
          </cell>
          <cell r="O469"/>
          <cell r="P469"/>
          <cell r="Q469" t="str">
            <v>Construcción De Pavimento En Concreto Rigido En La Zona Urbana Del Municipio De Malambo - Atlantico Urbanización Bellavista</v>
          </cell>
          <cell r="R469" t="str">
            <v>Vías Urbanas</v>
          </cell>
          <cell r="S469"/>
          <cell r="T469"/>
          <cell r="U469"/>
          <cell r="V469" t="str">
            <v>Municipio</v>
          </cell>
          <cell r="W469"/>
          <cell r="X469" t="str">
            <v>BARRIOS: LA POPA, SAN JORGE, VILLA CAMPO, LA MILAGROSA, EL EDÉN, JUAN XXIII, BELLAVISTA</v>
          </cell>
          <cell r="Y469"/>
          <cell r="Z469">
            <v>9584063430</v>
          </cell>
          <cell r="AA469"/>
          <cell r="AB469">
            <v>9584063430</v>
          </cell>
          <cell r="AC469"/>
          <cell r="AD469">
            <v>9584063430</v>
          </cell>
          <cell r="AE469">
            <v>660377359</v>
          </cell>
          <cell r="AF469"/>
          <cell r="AG469">
            <v>660377359</v>
          </cell>
          <cell r="AH469">
            <v>10244440789</v>
          </cell>
          <cell r="AI469">
            <v>0</v>
          </cell>
          <cell r="AJ469">
            <v>10244440789</v>
          </cell>
          <cell r="AK469">
            <v>0.99929999999999997</v>
          </cell>
          <cell r="AL469"/>
          <cell r="AM469">
            <v>1</v>
          </cell>
          <cell r="AN469">
            <v>1</v>
          </cell>
          <cell r="AO469">
            <v>0</v>
          </cell>
          <cell r="AP469" t="str">
            <v>Liquidado</v>
          </cell>
          <cell r="AQ469" t="e">
            <v>#REF!</v>
          </cell>
          <cell r="AR469" t="e">
            <v>#N/A</v>
          </cell>
          <cell r="AS469" t="str">
            <v>Proyecto Liquidado.</v>
          </cell>
          <cell r="AT469" t="str">
            <v>No Aplica</v>
          </cell>
          <cell r="AU469">
            <v>42229</v>
          </cell>
          <cell r="AV469">
            <v>42714</v>
          </cell>
          <cell r="AW469" t="e">
            <v>#REF!</v>
          </cell>
          <cell r="AX469"/>
          <cell r="AY469"/>
          <cell r="AZ469">
            <v>0</v>
          </cell>
          <cell r="BA469" t="str">
            <v>-</v>
          </cell>
          <cell r="BB469" t="str">
            <v>2,98 Km</v>
          </cell>
          <cell r="BC469"/>
          <cell r="BD469">
            <v>42243</v>
          </cell>
          <cell r="BE469">
            <v>42395</v>
          </cell>
          <cell r="BF469">
            <v>42761</v>
          </cell>
          <cell r="BG469">
            <v>54870</v>
          </cell>
        </row>
        <row r="470">
          <cell r="C470" t="str">
            <v>20160604S5220-1</v>
          </cell>
          <cell r="D470" t="str">
            <v>Proyectos 2011 - 2020</v>
          </cell>
          <cell r="E470" t="str">
            <v>ANTES 2018</v>
          </cell>
          <cell r="F470" t="str">
            <v>VIGENTE</v>
          </cell>
          <cell r="G470"/>
          <cell r="H470" t="str">
            <v>Atlantico</v>
          </cell>
          <cell r="I470">
            <v>8433</v>
          </cell>
          <cell r="J470">
            <v>4</v>
          </cell>
          <cell r="K470" t="str">
            <v>Malambo</v>
          </cell>
          <cell r="L470" t="str">
            <v>Malambo-Atlantico</v>
          </cell>
          <cell r="M470">
            <v>604</v>
          </cell>
          <cell r="N470" t="str">
            <v>DPS 2016</v>
          </cell>
          <cell r="O470"/>
          <cell r="P470"/>
          <cell r="Q470" t="str">
            <v>Construcción Del Centro De Desarrollo Y Liderazgo Juvenil Cdlj En El Municipio De Malambo - Atlantico</v>
          </cell>
          <cell r="R470" t="str">
            <v>Social Comunitario</v>
          </cell>
          <cell r="S470"/>
          <cell r="T470"/>
          <cell r="U470"/>
          <cell r="V470" t="str">
            <v>Departamento</v>
          </cell>
          <cell r="W470" t="str">
            <v>Urbano</v>
          </cell>
          <cell r="X470" t="str">
            <v>Barrio: San Fernando</v>
          </cell>
          <cell r="Y470"/>
          <cell r="Z470">
            <v>895739284.04999995</v>
          </cell>
          <cell r="AA470"/>
          <cell r="AB470">
            <v>895739284.04999995</v>
          </cell>
          <cell r="AC470"/>
          <cell r="AD470">
            <v>895739284.04999995</v>
          </cell>
          <cell r="AE470">
            <v>252674569.37</v>
          </cell>
          <cell r="AF470"/>
          <cell r="AG470">
            <v>252674569.37</v>
          </cell>
          <cell r="AH470">
            <v>1148413853.4200001</v>
          </cell>
          <cell r="AI470">
            <v>0</v>
          </cell>
          <cell r="AJ470">
            <v>1148413853.4200001</v>
          </cell>
          <cell r="AK470">
            <v>0.7</v>
          </cell>
          <cell r="AL470"/>
          <cell r="AM470">
            <v>1</v>
          </cell>
          <cell r="AN470">
            <v>1</v>
          </cell>
          <cell r="AO470">
            <v>0</v>
          </cell>
          <cell r="AP470" t="str">
            <v>Entregado A Municipio</v>
          </cell>
          <cell r="AQ470" t="e">
            <v>#REF!</v>
          </cell>
          <cell r="AR470" t="e">
            <v>#N/A</v>
          </cell>
          <cell r="AS470" t="str">
            <v>Interventoria:                                                                                                                    El acta de entrega de obra y compromiso de sostenibilidad se encuentra firmada por todas las partes. Las actas de cobro del contratista se encuentran desembolsadas.                                                                                           SUPERVISOR: Proyecto entregado a municipio. Avance financiero: 80%, se tramitará el 100%.  Pendiente acta de liquidación.                                -Aporte gobernación: 1.631.006.319,62</v>
          </cell>
          <cell r="AT470" t="str">
            <v>No Aplica</v>
          </cell>
          <cell r="AU470">
            <v>44027</v>
          </cell>
          <cell r="AV470">
            <v>44316</v>
          </cell>
          <cell r="AW470" t="e">
            <v>#REF!</v>
          </cell>
          <cell r="AX470"/>
          <cell r="AY470"/>
          <cell r="AZ470">
            <v>0</v>
          </cell>
          <cell r="BA470" t="str">
            <v>-</v>
          </cell>
          <cell r="BB470" t="str">
            <v>1.3Km</v>
          </cell>
          <cell r="BC470"/>
          <cell r="BD470">
            <v>44104</v>
          </cell>
          <cell r="BE470">
            <v>44322</v>
          </cell>
          <cell r="BF470">
            <v>44390</v>
          </cell>
          <cell r="BG470">
            <v>33151</v>
          </cell>
        </row>
        <row r="471">
          <cell r="C471" t="str">
            <v>20120069V0357-1</v>
          </cell>
          <cell r="D471" t="str">
            <v>Proyectos 2011 - 2020</v>
          </cell>
          <cell r="E471" t="str">
            <v>No Aplica</v>
          </cell>
          <cell r="F471" t="str">
            <v>CERRADO</v>
          </cell>
          <cell r="G471" t="str">
            <v>C357</v>
          </cell>
          <cell r="H471" t="str">
            <v>Atlantico</v>
          </cell>
          <cell r="I471">
            <v>8436</v>
          </cell>
          <cell r="J471">
            <v>6</v>
          </cell>
          <cell r="K471" t="str">
            <v>Manati</v>
          </cell>
          <cell r="L471" t="str">
            <v>Manati-Atlantico</v>
          </cell>
          <cell r="M471">
            <v>69</v>
          </cell>
          <cell r="N471" t="str">
            <v>Fonade 3</v>
          </cell>
          <cell r="O471"/>
          <cell r="P471"/>
          <cell r="Q471" t="str">
            <v>Construcción De Pavimento En Concreto Hidráulico De La Calle 8 Entre Kra. 3 Y Arroyo Calle, Calle 9 Entre Arroyo Calle 10 Y Kra. 5B, Calle 8A Entre Carreras 4 Y 5, Carrera 4 Entre Calles 8 Y 8A Y Carrera 5A Entre Calles 8A Y 9 En El Municipio De Manati - Atlantico.</v>
          </cell>
          <cell r="R471" t="str">
            <v>Vías Urbanas</v>
          </cell>
          <cell r="S471"/>
          <cell r="T471"/>
          <cell r="U471"/>
          <cell r="V471" t="str">
            <v>Municipio</v>
          </cell>
          <cell r="W471"/>
          <cell r="X471" t="str">
            <v/>
          </cell>
          <cell r="Y471"/>
          <cell r="Z471">
            <v>1211213497</v>
          </cell>
          <cell r="AA471"/>
          <cell r="AB471">
            <v>1211213497</v>
          </cell>
          <cell r="AC471"/>
          <cell r="AD471">
            <v>1211213497</v>
          </cell>
          <cell r="AE471">
            <v>0</v>
          </cell>
          <cell r="AF471"/>
          <cell r="AG471">
            <v>0</v>
          </cell>
          <cell r="AH471">
            <v>1211213497</v>
          </cell>
          <cell r="AI471">
            <v>0</v>
          </cell>
          <cell r="AJ471">
            <v>1211213497</v>
          </cell>
          <cell r="AK471">
            <v>0</v>
          </cell>
          <cell r="AL471"/>
          <cell r="AM471">
            <v>1</v>
          </cell>
          <cell r="AN471">
            <v>1</v>
          </cell>
          <cell r="AO471">
            <v>0</v>
          </cell>
          <cell r="AP471" t="str">
            <v>En Liquidación</v>
          </cell>
          <cell r="AQ471" t="e">
            <v>#REF!</v>
          </cell>
          <cell r="AR471" t="e">
            <v>#N/A</v>
          </cell>
          <cell r="AS471" t="str">
            <v>ROYECTO ENTREGADO EN LIQUIDACION CONVENIO      
 1. INFORMACIÓN Y ESTADO CONTRATO DE OBRA:   Liquidado. se cuenta con acta de liquidación suscrita del 10/09/2018 y terminado de acuerdo con el FMI026 el día 01/02/2016, a su vez entregado al municipio por Prosperidad Social y ENTerritorio el 10/09/2018.                                                                                                                    
 2. INFORMACIÓN Y ESTADO CONTRATO INTERADMINISTRATIVO: En liquidación.  Interventoría realizó la entrega de acta aclaratoria a los formatos de liquidación FMI026 y FMI027, la cual se incluiyo a la carpeta con la documentación, adicional se evidencio , que el acta de liquidación del contrato de obra cuenta con observaciones, para lo cual se cito a mesa de trabajo mediante comunicación con radicado No. 20202700029081 del 24/01/2020 al municipio de Manatí, pero no asistieron a la reunión.
Se encuentran pendientes los documentos del nuevo  alcalde para adjuntarlos a la carpeta y ajustar la liquidación del contrato de obra. 
Se remitio derecho de petición dirigido a la administración municipal con radicado 20202700090771 del 22/04/2020  Solicitud Ajustes Acta de Liquidación contrato de obra CONSORCIO MANATI 2014 y Documentación entidad territorial.  
 Se remiten comunicaciones a la interventoría con radicado No. 20202700115371 del 03/06/2020 con Tercera Revisión Informe Final de Interventoría.         
el día 25/06/2020 Se realiza proyección de reiteración de Derecho de Petición al municipio para aclaración del acta de liquidación el cual se encuentra en revisión de la coordinación para aprobación.     
Se remite derecho de petición al Municipio con radicado No. 20202700133551 del 07/07/2020 reiterando solcitud de ajustes al acta de liquidación del contrato de obra.
06/07/2020 se realiza mesa de trabajo con interventoría para realizar revisión de ajustes al acta de liquidación del contrato de obra y formatos con el proposito de subsanar el informe.
06/07/2020 Comunicación telefonica con contratista de obra para solicitar firma de acta aclaratoria de formatos remitida por interventoría  y emitir  renuncia al saldo pendiente.
06/08/2020 Se realiza revisión con profesional de apoyo del acta aclaratoría a los formatos realizada por la interventoría y se envia correo.
13/08/2020 Se remite correo electronico al arquitecto contratista con la solcitud de suscripción de documentos y aclaratoria para subsanar informe final y completar carpeta de liquidación.
Actualmente se esta elaborando Acta de cierre y ber.
Pendiente: 
El Informe final aún presenta ibservaciones sin subsanar. Se revisa y pide soportes a la interventoria de trazabilidad realizada a contratisnicipio-</v>
          </cell>
          <cell r="AT471" t="str">
            <v>No Aplica</v>
          </cell>
          <cell r="AU471">
            <v>42017</v>
          </cell>
          <cell r="AV471">
            <v>42401</v>
          </cell>
          <cell r="AW471" t="e">
            <v>#REF!</v>
          </cell>
          <cell r="AX471"/>
          <cell r="AY471"/>
          <cell r="AZ471">
            <v>0</v>
          </cell>
          <cell r="BA471" t="str">
            <v>-</v>
          </cell>
          <cell r="BB471" t="str">
            <v>0,8 Km</v>
          </cell>
          <cell r="BC471"/>
          <cell r="BD471">
            <v>42111</v>
          </cell>
          <cell r="BE471" t="str">
            <v/>
          </cell>
          <cell r="BF471">
            <v>42643</v>
          </cell>
          <cell r="BG471" t="str">
            <v/>
          </cell>
        </row>
        <row r="472">
          <cell r="C472" t="str">
            <v>20130146V0221-1</v>
          </cell>
          <cell r="D472" t="str">
            <v>Proyectos 2011 - 2020</v>
          </cell>
          <cell r="E472" t="str">
            <v>No Aplica</v>
          </cell>
          <cell r="F472" t="str">
            <v>CERRADO</v>
          </cell>
          <cell r="G472"/>
          <cell r="H472" t="str">
            <v>Atlantico</v>
          </cell>
          <cell r="I472">
            <v>8436</v>
          </cell>
          <cell r="J472">
            <v>6</v>
          </cell>
          <cell r="K472" t="str">
            <v>Manati</v>
          </cell>
          <cell r="L472" t="str">
            <v>Manati-Atlantico</v>
          </cell>
          <cell r="M472">
            <v>146</v>
          </cell>
          <cell r="N472" t="str">
            <v>DPS 2013</v>
          </cell>
          <cell r="O472"/>
          <cell r="P472"/>
          <cell r="Q472" t="str">
            <v>Pavimentación En Concreto Rígido De Vías Urbanas En El Municipio De Manatí - Atlántico</v>
          </cell>
          <cell r="R472" t="str">
            <v>Vías Urbanas</v>
          </cell>
          <cell r="S472"/>
          <cell r="T472"/>
          <cell r="U472"/>
          <cell r="V472" t="str">
            <v>Municipio</v>
          </cell>
          <cell r="W472"/>
          <cell r="X472" t="str">
            <v>Buenos Aires, Piñuelita</v>
          </cell>
          <cell r="Y472"/>
          <cell r="Z472">
            <v>2149532710</v>
          </cell>
          <cell r="AA472"/>
          <cell r="AB472">
            <v>2149532710</v>
          </cell>
          <cell r="AC472"/>
          <cell r="AD472">
            <v>2149532710</v>
          </cell>
          <cell r="AE472">
            <v>214953271</v>
          </cell>
          <cell r="AF472"/>
          <cell r="AG472">
            <v>214953271</v>
          </cell>
          <cell r="AH472">
            <v>2364485981</v>
          </cell>
          <cell r="AI472">
            <v>0</v>
          </cell>
          <cell r="AJ472">
            <v>2364485981</v>
          </cell>
          <cell r="AK472">
            <v>0.9</v>
          </cell>
          <cell r="AL472"/>
          <cell r="AM472">
            <v>0</v>
          </cell>
          <cell r="AN472">
            <v>1</v>
          </cell>
          <cell r="AO472">
            <v>1</v>
          </cell>
          <cell r="AP472" t="str">
            <v>Cerrado</v>
          </cell>
          <cell r="AQ472" t="e">
            <v>#REF!</v>
          </cell>
          <cell r="AR472" t="e">
            <v>#N/A</v>
          </cell>
          <cell r="AS472" t="str">
            <v xml:space="preserve">PROYECTO CERRADO
Acta de cierre del 20 de agosto de 2020
</v>
          </cell>
          <cell r="AT472" t="str">
            <v>No Aplica</v>
          </cell>
          <cell r="AU472">
            <v>42459</v>
          </cell>
          <cell r="AV472">
            <v>42746</v>
          </cell>
          <cell r="AW472" t="e">
            <v>#REF!</v>
          </cell>
          <cell r="AX472"/>
          <cell r="AY472"/>
          <cell r="AZ472">
            <v>0</v>
          </cell>
          <cell r="BA472" t="str">
            <v>-</v>
          </cell>
          <cell r="BB472">
            <v>0.63</v>
          </cell>
          <cell r="BC472"/>
          <cell r="BD472">
            <v>42509</v>
          </cell>
          <cell r="BE472">
            <v>42699</v>
          </cell>
          <cell r="BF472">
            <v>43446</v>
          </cell>
          <cell r="BG472">
            <v>1600</v>
          </cell>
        </row>
        <row r="473">
          <cell r="C473" t="str">
            <v>20140018M2074-15</v>
          </cell>
          <cell r="D473" t="str">
            <v>Proyectos 2011 - 2020</v>
          </cell>
          <cell r="E473" t="str">
            <v>No Aplica</v>
          </cell>
          <cell r="F473" t="str">
            <v>CERRADO</v>
          </cell>
          <cell r="G473"/>
          <cell r="H473" t="str">
            <v>Atlantico</v>
          </cell>
          <cell r="I473">
            <v>8436</v>
          </cell>
          <cell r="J473">
            <v>6</v>
          </cell>
          <cell r="K473" t="str">
            <v>Manati</v>
          </cell>
          <cell r="L473" t="str">
            <v>Manati-Atlantico</v>
          </cell>
          <cell r="M473">
            <v>18</v>
          </cell>
          <cell r="N473" t="str">
            <v>Unops
DPS 2014</v>
          </cell>
          <cell r="O473"/>
          <cell r="P473"/>
          <cell r="Q473" t="str">
            <v>Ejecutar Proyectos De La Estrategia De Mejoramiento De Condiciones De Habitabilidad En El Departamento De Atlántico - Manatí</v>
          </cell>
          <cell r="R473" t="str">
            <v>Mejoramiento Condiciones de Habitabilidad</v>
          </cell>
          <cell r="S473"/>
          <cell r="T473"/>
          <cell r="U473"/>
          <cell r="V473" t="str">
            <v>Unops</v>
          </cell>
          <cell r="W473"/>
          <cell r="X473" t="str">
            <v/>
          </cell>
          <cell r="Y473"/>
          <cell r="Z473">
            <v>828428529</v>
          </cell>
          <cell r="AA473"/>
          <cell r="AB473">
            <v>828428529</v>
          </cell>
          <cell r="AC473"/>
          <cell r="AD473">
            <v>828428529</v>
          </cell>
          <cell r="AE473">
            <v>0</v>
          </cell>
          <cell r="AF473"/>
          <cell r="AG473">
            <v>0</v>
          </cell>
          <cell r="AH473">
            <v>828428529</v>
          </cell>
          <cell r="AI473">
            <v>0</v>
          </cell>
          <cell r="AJ473">
            <v>828428529</v>
          </cell>
          <cell r="AK473">
            <v>1</v>
          </cell>
          <cell r="AL473"/>
          <cell r="AM473">
            <v>1</v>
          </cell>
          <cell r="AN473">
            <v>1</v>
          </cell>
          <cell r="AO473">
            <v>0</v>
          </cell>
          <cell r="AP473" t="str">
            <v>Liquidado</v>
          </cell>
          <cell r="AQ473" t="e">
            <v>#REF!</v>
          </cell>
          <cell r="AR473" t="e">
            <v>#N/A</v>
          </cell>
          <cell r="AS473" t="str">
            <v>Numero de MCH: 78
Entregado en 2015.</v>
          </cell>
          <cell r="AT473"/>
          <cell r="AU473" t="str">
            <v/>
          </cell>
          <cell r="AV473" t="str">
            <v/>
          </cell>
          <cell r="AW473" t="e">
            <v>#REF!</v>
          </cell>
          <cell r="AX473"/>
          <cell r="AY473"/>
          <cell r="AZ473">
            <v>0</v>
          </cell>
          <cell r="BA473" t="str">
            <v>-</v>
          </cell>
          <cell r="BB473" t="str">
            <v>78  Viviendas</v>
          </cell>
          <cell r="BC473"/>
          <cell r="BD473" t="str">
            <v/>
          </cell>
          <cell r="BE473" t="str">
            <v/>
          </cell>
          <cell r="BF473" t="str">
            <v/>
          </cell>
          <cell r="BG473">
            <v>312</v>
          </cell>
        </row>
        <row r="474">
          <cell r="C474" t="str">
            <v>20160604S5222-1</v>
          </cell>
          <cell r="D474" t="str">
            <v>Proyectos 2011 - 2020</v>
          </cell>
          <cell r="E474" t="str">
            <v>ANTES 2018</v>
          </cell>
          <cell r="F474" t="str">
            <v>VIGENTE</v>
          </cell>
          <cell r="G474"/>
          <cell r="H474" t="str">
            <v>Atlantico</v>
          </cell>
          <cell r="I474">
            <v>8436</v>
          </cell>
          <cell r="J474">
            <v>6</v>
          </cell>
          <cell r="K474" t="str">
            <v>Manati</v>
          </cell>
          <cell r="L474" t="str">
            <v>Manati-Atlantico</v>
          </cell>
          <cell r="M474">
            <v>604</v>
          </cell>
          <cell r="N474" t="str">
            <v>DPS 2016</v>
          </cell>
          <cell r="O474"/>
          <cell r="P474"/>
          <cell r="Q474" t="str">
            <v>Construcción Ciudadela De La Primera Infancia, Adolescencia Y Juventud, Municipio De Manatí, Departamento Del Atlántico</v>
          </cell>
          <cell r="R474" t="str">
            <v>Social Comunitario</v>
          </cell>
          <cell r="S474"/>
          <cell r="T474"/>
          <cell r="U474"/>
          <cell r="V474" t="str">
            <v>Departamento</v>
          </cell>
          <cell r="W474" t="str">
            <v>Urbano</v>
          </cell>
          <cell r="X474" t="str">
            <v>Barrio: Simon Bolivar</v>
          </cell>
          <cell r="Y474"/>
          <cell r="Z474">
            <v>1961009174</v>
          </cell>
          <cell r="AA474"/>
          <cell r="AB474">
            <v>1961009174</v>
          </cell>
          <cell r="AC474"/>
          <cell r="AD474">
            <v>1961009174</v>
          </cell>
          <cell r="AE474">
            <v>421100917.40000004</v>
          </cell>
          <cell r="AF474"/>
          <cell r="AG474">
            <v>421100917.40000004</v>
          </cell>
          <cell r="AH474">
            <v>2382110091.4000001</v>
          </cell>
          <cell r="AI474">
            <v>0</v>
          </cell>
          <cell r="AJ474">
            <v>2382110091.4000001</v>
          </cell>
          <cell r="AK474">
            <v>0.3</v>
          </cell>
          <cell r="AL474"/>
          <cell r="AM474">
            <v>1</v>
          </cell>
          <cell r="AN474">
            <v>1</v>
          </cell>
          <cell r="AO474">
            <v>0</v>
          </cell>
          <cell r="AP474" t="str">
            <v>Terminado</v>
          </cell>
          <cell r="AQ474" t="e">
            <v>#REF!</v>
          </cell>
          <cell r="AR474" t="e">
            <v>#N/A</v>
          </cell>
          <cell r="AS474" t="str">
            <v>INTERVENTORIA:
Terminado con pendientes.
SUPERVISOR:
Reinicio del proyecto  el 9 de febrero de 2022, a la espera del plan de contingencia solicitado al contratista, se ajustará el nuevo cronograma de obra de acuerdo a la fecha de terminación establecida. Se tramitó OTRO SI N°5 se firma el 29-12-2021 prórroga del convenio  con nueva fecha de terminación 30/06/2022</v>
          </cell>
          <cell r="AT474" t="str">
            <v>No Aplica</v>
          </cell>
          <cell r="AU474">
            <v>43157</v>
          </cell>
          <cell r="AV474">
            <v>44732</v>
          </cell>
          <cell r="AW474" t="e">
            <v>#REF!</v>
          </cell>
          <cell r="AX474"/>
          <cell r="AY474"/>
          <cell r="AZ474">
            <v>0</v>
          </cell>
          <cell r="BA474" t="str">
            <v>-</v>
          </cell>
          <cell r="BB474" t="str">
            <v>5000m2</v>
          </cell>
          <cell r="BC474"/>
          <cell r="BD474">
            <v>43250</v>
          </cell>
          <cell r="BE474" t="str">
            <v/>
          </cell>
          <cell r="BF474" t="str">
            <v/>
          </cell>
          <cell r="BG474">
            <v>9500</v>
          </cell>
        </row>
        <row r="475">
          <cell r="C475" t="str">
            <v>20170561V8457-1</v>
          </cell>
          <cell r="D475" t="str">
            <v>Proyectos 2011 - 2020</v>
          </cell>
          <cell r="E475" t="str">
            <v>No Aplica</v>
          </cell>
          <cell r="F475" t="str">
            <v>CERRADO</v>
          </cell>
          <cell r="G475"/>
          <cell r="H475" t="str">
            <v>Atlantico</v>
          </cell>
          <cell r="I475">
            <v>8436</v>
          </cell>
          <cell r="J475">
            <v>6</v>
          </cell>
          <cell r="K475" t="str">
            <v>Manati</v>
          </cell>
          <cell r="L475" t="str">
            <v>Manati-Atlantico</v>
          </cell>
          <cell r="M475">
            <v>561</v>
          </cell>
          <cell r="N475" t="str">
            <v>DPS 2017</v>
          </cell>
          <cell r="O475"/>
          <cell r="P475"/>
          <cell r="Q475" t="str">
            <v>Construcción De Vias Urbanas En Pavimento Rígido Ubicadas En El Municipio De Manatí, Departamento Del Atlántico</v>
          </cell>
          <cell r="R475" t="str">
            <v>Vías Urbanas</v>
          </cell>
          <cell r="S475"/>
          <cell r="T475"/>
          <cell r="U475"/>
          <cell r="V475" t="str">
            <v>Municipio</v>
          </cell>
          <cell r="W475" t="str">
            <v>Urbano</v>
          </cell>
          <cell r="X475" t="str">
            <v>El paso, Simon Bolivar, Santa Rita, Buenos Aires, Piyuelita, Floresta, San Vicente, La Inmaculada</v>
          </cell>
          <cell r="Y475"/>
          <cell r="Z475">
            <v>8317757009</v>
          </cell>
          <cell r="AA475"/>
          <cell r="AB475">
            <v>8317757009</v>
          </cell>
          <cell r="AC475"/>
          <cell r="AD475">
            <v>8317757009</v>
          </cell>
          <cell r="AE475">
            <v>831775701</v>
          </cell>
          <cell r="AF475"/>
          <cell r="AG475">
            <v>831775701</v>
          </cell>
          <cell r="AH475">
            <v>9149532710</v>
          </cell>
          <cell r="AI475">
            <v>0</v>
          </cell>
          <cell r="AJ475">
            <v>9149532710</v>
          </cell>
          <cell r="AK475">
            <v>1</v>
          </cell>
          <cell r="AL475"/>
          <cell r="AM475">
            <v>1</v>
          </cell>
          <cell r="AN475">
            <v>1</v>
          </cell>
          <cell r="AO475">
            <v>0</v>
          </cell>
          <cell r="AP475" t="str">
            <v>Liquidado</v>
          </cell>
          <cell r="AQ475" t="e">
            <v>#REF!</v>
          </cell>
          <cell r="AR475" t="e">
            <v>#N/A</v>
          </cell>
          <cell r="AS475" t="str">
            <v>INTERVENTORIA:                                                                                                       Se envía informe final el día 11 de abril de 2022. En espera de observaciones.                                                                           SUPERVISOR:                                                                                                          El proyecto se encuentra liquidado. Porcentaje de ejecución financiera 100%. Pendiente acta de cierre de la interventoría.</v>
          </cell>
          <cell r="AT475" t="str">
            <v>No Aplica</v>
          </cell>
          <cell r="AU475">
            <v>43661</v>
          </cell>
          <cell r="AV475">
            <v>44117</v>
          </cell>
          <cell r="AW475" t="e">
            <v>#REF!</v>
          </cell>
          <cell r="AX475"/>
          <cell r="AY475"/>
          <cell r="AZ475">
            <v>0</v>
          </cell>
          <cell r="BA475" t="str">
            <v>-</v>
          </cell>
          <cell r="BB475" t="str">
            <v xml:space="preserve">1.8 Km </v>
          </cell>
          <cell r="BC475"/>
          <cell r="BD475">
            <v>43742</v>
          </cell>
          <cell r="BE475">
            <v>44068</v>
          </cell>
          <cell r="BF475">
            <v>44390</v>
          </cell>
          <cell r="BG475">
            <v>4000</v>
          </cell>
        </row>
        <row r="476">
          <cell r="C476" t="str">
            <v>E-2020-2203-137013</v>
          </cell>
          <cell r="D476" t="str">
            <v>CV 001-2020</v>
          </cell>
          <cell r="E476" t="str">
            <v>2018-2022</v>
          </cell>
          <cell r="F476" t="str">
            <v>VIGENTE</v>
          </cell>
          <cell r="G476"/>
          <cell r="H476" t="str">
            <v>Atlantico</v>
          </cell>
          <cell r="I476"/>
          <cell r="J476"/>
          <cell r="K476" t="str">
            <v>Manati</v>
          </cell>
          <cell r="L476" t="str">
            <v>Manati-Atlantico</v>
          </cell>
          <cell r="M476" t="str">
            <v>665 FIP 2021</v>
          </cell>
          <cell r="N476" t="str">
            <v>DPS 2021</v>
          </cell>
          <cell r="O476">
            <v>44512</v>
          </cell>
          <cell r="P476">
            <v>44773</v>
          </cell>
          <cell r="Q476" t="str">
            <v>Mejoramiento De Vías Urbanas En Pavimento Rígido Ubicadas En La Malla No. 2 Del Municipio De Manatí - Atlántico</v>
          </cell>
          <cell r="R476" t="str">
            <v>Vias y Transporte</v>
          </cell>
          <cell r="S476" t="str">
            <v>Vias Urbanas</v>
          </cell>
          <cell r="T476"/>
          <cell r="U476">
            <v>1</v>
          </cell>
          <cell r="V476"/>
          <cell r="W476"/>
          <cell r="X476"/>
          <cell r="Y476"/>
          <cell r="Z476">
            <v>2000000000</v>
          </cell>
          <cell r="AA476"/>
          <cell r="AB476">
            <v>2000000000</v>
          </cell>
          <cell r="AC476">
            <v>0</v>
          </cell>
          <cell r="AD476">
            <v>2000000000</v>
          </cell>
          <cell r="AE476"/>
          <cell r="AF476"/>
          <cell r="AG476">
            <v>0</v>
          </cell>
          <cell r="AH476">
            <v>2000000000</v>
          </cell>
          <cell r="AI476">
            <v>0</v>
          </cell>
          <cell r="AJ476">
            <v>2000000000</v>
          </cell>
          <cell r="AK476"/>
          <cell r="AL476"/>
          <cell r="AM476">
            <v>0.1658</v>
          </cell>
          <cell r="AN476">
            <v>1.3299999999999999E-2</v>
          </cell>
          <cell r="AO476">
            <v>-0.1525</v>
          </cell>
          <cell r="AP476" t="str">
            <v>En Ejecución</v>
          </cell>
          <cell r="AQ476" t="e">
            <v>#REF!</v>
          </cell>
          <cell r="AR476" t="e">
            <v>#N/A</v>
          </cell>
          <cell r="AS476" t="str">
            <v>-</v>
          </cell>
          <cell r="AT476"/>
          <cell r="AU476">
            <v>44692</v>
          </cell>
          <cell r="AV476">
            <v>44824</v>
          </cell>
          <cell r="AW476" t="e">
            <v>#REF!</v>
          </cell>
          <cell r="AX476">
            <v>9</v>
          </cell>
          <cell r="AY476"/>
          <cell r="AZ476">
            <v>9</v>
          </cell>
          <cell r="BA476"/>
          <cell r="BB476" t="str">
            <v>1070 ML</v>
          </cell>
          <cell r="BC476"/>
          <cell r="BD476" t="str">
            <v>-</v>
          </cell>
          <cell r="BE476" t="str">
            <v>-</v>
          </cell>
          <cell r="BF476" t="str">
            <v>-</v>
          </cell>
          <cell r="BG476">
            <v>1517</v>
          </cell>
        </row>
        <row r="477">
          <cell r="C477" t="str">
            <v>20090140V0134-1</v>
          </cell>
          <cell r="D477" t="str">
            <v>Proyectos 2011 - 2020</v>
          </cell>
          <cell r="E477" t="str">
            <v>No Aplica</v>
          </cell>
          <cell r="F477" t="str">
            <v>CERRADO</v>
          </cell>
          <cell r="G477"/>
          <cell r="H477" t="str">
            <v>Atlantico</v>
          </cell>
          <cell r="I477">
            <v>8520</v>
          </cell>
          <cell r="J477">
            <v>6</v>
          </cell>
          <cell r="K477" t="str">
            <v>Palmar De Varela</v>
          </cell>
          <cell r="L477" t="str">
            <v>Palmar De Varela-Atlantico</v>
          </cell>
          <cell r="M477" t="str">
            <v/>
          </cell>
          <cell r="N477" t="str">
            <v>Infraestructura</v>
          </cell>
          <cell r="O477"/>
          <cell r="P477"/>
          <cell r="Q477" t="str">
            <v>Convenio Entre Acción Social Y El Municipio De Palmar De Varel Paraque Con Plena Autonomia Técnica Y Administrativa Se Aunen Esfuerzos Y Se Contribuya Con El Mejoramiento De La Via Terciaria Camino San Joaquin, Municipio De Palmar De Varela - Atlantico</v>
          </cell>
          <cell r="R477" t="str">
            <v>Vías Red Terciaria</v>
          </cell>
          <cell r="S477"/>
          <cell r="T477"/>
          <cell r="U477"/>
          <cell r="V477" t="str">
            <v>Municipio</v>
          </cell>
          <cell r="W477"/>
          <cell r="X477" t="str">
            <v/>
          </cell>
          <cell r="Y477"/>
          <cell r="Z477">
            <v>437696960</v>
          </cell>
          <cell r="AA477"/>
          <cell r="AB477">
            <v>437696960</v>
          </cell>
          <cell r="AC477"/>
          <cell r="AD477">
            <v>437696960</v>
          </cell>
          <cell r="AE477">
            <v>0</v>
          </cell>
          <cell r="AF477"/>
          <cell r="AG477">
            <v>0</v>
          </cell>
          <cell r="AH477">
            <v>437696960</v>
          </cell>
          <cell r="AI477">
            <v>0</v>
          </cell>
          <cell r="AJ477">
            <v>437696960</v>
          </cell>
          <cell r="AK477">
            <v>1</v>
          </cell>
          <cell r="AL477"/>
          <cell r="AM477">
            <v>1</v>
          </cell>
          <cell r="AN477">
            <v>1</v>
          </cell>
          <cell r="AO477">
            <v>0</v>
          </cell>
          <cell r="AP477" t="str">
            <v>Liquidado</v>
          </cell>
          <cell r="AQ477" t="e">
            <v>#REF!</v>
          </cell>
          <cell r="AR477" t="e">
            <v>#N/A</v>
          </cell>
          <cell r="AS477" t="str">
            <v>Entregado en 2010.</v>
          </cell>
          <cell r="AT477" t="str">
            <v>No Aplica</v>
          </cell>
          <cell r="AU477" t="str">
            <v/>
          </cell>
          <cell r="AV477">
            <v>40389</v>
          </cell>
          <cell r="AW477" t="e">
            <v>#REF!</v>
          </cell>
          <cell r="AX477"/>
          <cell r="AY477"/>
          <cell r="AZ477">
            <v>0</v>
          </cell>
          <cell r="BA477" t="str">
            <v>-</v>
          </cell>
          <cell r="BB477" t="str">
            <v/>
          </cell>
          <cell r="BC477"/>
          <cell r="BD477" t="str">
            <v/>
          </cell>
          <cell r="BE477" t="str">
            <v/>
          </cell>
          <cell r="BF477" t="str">
            <v/>
          </cell>
          <cell r="BG477" t="str">
            <v/>
          </cell>
        </row>
        <row r="478">
          <cell r="C478" t="str">
            <v>20120040V0005-1</v>
          </cell>
          <cell r="D478" t="str">
            <v>Proyectos 2011 - 2020</v>
          </cell>
          <cell r="E478" t="str">
            <v>No Aplica</v>
          </cell>
          <cell r="F478" t="str">
            <v>CERRADO</v>
          </cell>
          <cell r="G478" t="str">
            <v>B5</v>
          </cell>
          <cell r="H478" t="str">
            <v>Atlantico</v>
          </cell>
          <cell r="I478">
            <v>8520</v>
          </cell>
          <cell r="J478">
            <v>6</v>
          </cell>
          <cell r="K478" t="str">
            <v>Palmar De Varela</v>
          </cell>
          <cell r="L478" t="str">
            <v>Palmar De Varela-Atlantico</v>
          </cell>
          <cell r="M478">
            <v>40</v>
          </cell>
          <cell r="N478" t="str">
            <v>Fonade 2</v>
          </cell>
          <cell r="O478"/>
          <cell r="P478"/>
          <cell r="Q478" t="str">
            <v>Construcción Pavimento En Concreto Rígido De La Calle 4 Entre Cra 5 Y 10, Municipio De Palmar De Varela - Atlántico</v>
          </cell>
          <cell r="R478" t="str">
            <v>Vías Urbanas</v>
          </cell>
          <cell r="S478"/>
          <cell r="T478"/>
          <cell r="U478"/>
          <cell r="V478" t="str">
            <v>Municipio</v>
          </cell>
          <cell r="W478"/>
          <cell r="X478" t="str">
            <v/>
          </cell>
          <cell r="Y478"/>
          <cell r="Z478">
            <v>1275713140</v>
          </cell>
          <cell r="AA478"/>
          <cell r="AB478">
            <v>1275713140</v>
          </cell>
          <cell r="AC478"/>
          <cell r="AD478">
            <v>1275713140</v>
          </cell>
          <cell r="AE478">
            <v>0</v>
          </cell>
          <cell r="AF478"/>
          <cell r="AG478">
            <v>0</v>
          </cell>
          <cell r="AH478">
            <v>1275713140</v>
          </cell>
          <cell r="AI478">
            <v>0</v>
          </cell>
          <cell r="AJ478">
            <v>1275713140</v>
          </cell>
          <cell r="AK478">
            <v>0.44</v>
          </cell>
          <cell r="AL478"/>
          <cell r="AM478">
            <v>1</v>
          </cell>
          <cell r="AN478">
            <v>1</v>
          </cell>
          <cell r="AO478">
            <v>0</v>
          </cell>
          <cell r="AP478" t="str">
            <v>Liquidado</v>
          </cell>
          <cell r="AQ478" t="e">
            <v>#REF!</v>
          </cell>
          <cell r="AR478" t="e">
            <v>#N/A</v>
          </cell>
          <cell r="AS478" t="str">
            <v xml:space="preserve">PROYECTO LIQUIDADO
Acta de liquidación del 29/09/2021
</v>
          </cell>
          <cell r="AT478" t="str">
            <v>No Aplica</v>
          </cell>
          <cell r="AU478">
            <v>41515</v>
          </cell>
          <cell r="AV478">
            <v>41950</v>
          </cell>
          <cell r="AW478" t="e">
            <v>#REF!</v>
          </cell>
          <cell r="AX478"/>
          <cell r="AY478"/>
          <cell r="AZ478">
            <v>0</v>
          </cell>
          <cell r="BA478" t="str">
            <v>-</v>
          </cell>
          <cell r="BB478" t="str">
            <v>0,662 Km</v>
          </cell>
          <cell r="BC478"/>
          <cell r="BD478">
            <v>41495</v>
          </cell>
          <cell r="BE478">
            <v>41676</v>
          </cell>
          <cell r="BF478">
            <v>42313</v>
          </cell>
          <cell r="BG478">
            <v>24748</v>
          </cell>
        </row>
        <row r="479">
          <cell r="C479" t="str">
            <v>20120040V0006-1</v>
          </cell>
          <cell r="D479" t="str">
            <v>Proyectos 2011 - 2020</v>
          </cell>
          <cell r="E479" t="str">
            <v>No Aplica</v>
          </cell>
          <cell r="F479" t="str">
            <v>CERRADO</v>
          </cell>
          <cell r="G479" t="str">
            <v>B6</v>
          </cell>
          <cell r="H479" t="str">
            <v>Atlantico</v>
          </cell>
          <cell r="I479">
            <v>8520</v>
          </cell>
          <cell r="J479">
            <v>6</v>
          </cell>
          <cell r="K479" t="str">
            <v>Palmar De Varela</v>
          </cell>
          <cell r="L479" t="str">
            <v>Palmar De Varela-Atlantico</v>
          </cell>
          <cell r="M479">
            <v>40</v>
          </cell>
          <cell r="N479" t="str">
            <v>Fonade 2</v>
          </cell>
          <cell r="O479"/>
          <cell r="P479"/>
          <cell r="Q479" t="str">
            <v>Construcción Pavimento De Concreto Rígido En La Calle 7 Entre Cras 6 Y 10, Municipio De Palmar De Varela - Atlántico</v>
          </cell>
          <cell r="R479" t="str">
            <v>Vías Urbanas</v>
          </cell>
          <cell r="S479"/>
          <cell r="T479"/>
          <cell r="U479"/>
          <cell r="V479" t="str">
            <v>Municipio</v>
          </cell>
          <cell r="W479"/>
          <cell r="X479" t="str">
            <v/>
          </cell>
          <cell r="Y479"/>
          <cell r="Z479">
            <v>1087244236</v>
          </cell>
          <cell r="AA479"/>
          <cell r="AB479">
            <v>1087244236</v>
          </cell>
          <cell r="AC479"/>
          <cell r="AD479">
            <v>1087244236</v>
          </cell>
          <cell r="AE479">
            <v>0</v>
          </cell>
          <cell r="AF479"/>
          <cell r="AG479">
            <v>0</v>
          </cell>
          <cell r="AH479">
            <v>1087244236</v>
          </cell>
          <cell r="AI479">
            <v>0</v>
          </cell>
          <cell r="AJ479">
            <v>1087244236</v>
          </cell>
          <cell r="AK479">
            <v>0.44</v>
          </cell>
          <cell r="AL479"/>
          <cell r="AM479">
            <v>1</v>
          </cell>
          <cell r="AN479">
            <v>1</v>
          </cell>
          <cell r="AO479">
            <v>0</v>
          </cell>
          <cell r="AP479" t="str">
            <v>Liquidado</v>
          </cell>
          <cell r="AQ479" t="e">
            <v>#REF!</v>
          </cell>
          <cell r="AR479" t="e">
            <v>#N/A</v>
          </cell>
          <cell r="AS479" t="str">
            <v xml:space="preserve">PROYECTO LIQUIDADO
Acta de liquidación del 29/09/2021
</v>
          </cell>
          <cell r="AT479" t="str">
            <v>No Aplica</v>
          </cell>
          <cell r="AU479">
            <v>41515</v>
          </cell>
          <cell r="AV479">
            <v>41950</v>
          </cell>
          <cell r="AW479" t="e">
            <v>#REF!</v>
          </cell>
          <cell r="AX479"/>
          <cell r="AY479"/>
          <cell r="AZ479">
            <v>0</v>
          </cell>
          <cell r="BA479" t="str">
            <v>-</v>
          </cell>
          <cell r="BB479" t="str">
            <v>0,770 Km</v>
          </cell>
          <cell r="BC479"/>
          <cell r="BD479">
            <v>41495</v>
          </cell>
          <cell r="BE479">
            <v>41676</v>
          </cell>
          <cell r="BF479">
            <v>42313</v>
          </cell>
          <cell r="BG479">
            <v>24748</v>
          </cell>
        </row>
        <row r="480">
          <cell r="C480" t="str">
            <v>20120040V0067-1</v>
          </cell>
          <cell r="D480" t="str">
            <v>Proyectos 2011 - 2020</v>
          </cell>
          <cell r="E480" t="str">
            <v>No Aplica</v>
          </cell>
          <cell r="F480" t="str">
            <v>CERRADO</v>
          </cell>
          <cell r="G480" t="str">
            <v>B67</v>
          </cell>
          <cell r="H480" t="str">
            <v>Atlantico</v>
          </cell>
          <cell r="I480">
            <v>8520</v>
          </cell>
          <cell r="J480">
            <v>6</v>
          </cell>
          <cell r="K480" t="str">
            <v>Palmar De Varela</v>
          </cell>
          <cell r="L480" t="str">
            <v>Palmar De Varela-Atlantico</v>
          </cell>
          <cell r="M480">
            <v>40</v>
          </cell>
          <cell r="N480" t="str">
            <v>Fonade 2</v>
          </cell>
          <cell r="O480"/>
          <cell r="P480"/>
          <cell r="Q480" t="str">
            <v xml:space="preserve">Pavimentación En Concreto Mr=4.2 Mpa, E =0,20M De La Calle 5 Entre Las Carreras 3 Y 5, Y Carreras 6 Y 12 En El Municipio De Palmar De Varela, Departamento De Atlantico </v>
          </cell>
          <cell r="R480" t="str">
            <v>Vías Urbanas</v>
          </cell>
          <cell r="S480"/>
          <cell r="T480"/>
          <cell r="U480"/>
          <cell r="V480" t="str">
            <v>Municipio</v>
          </cell>
          <cell r="W480"/>
          <cell r="X480" t="str">
            <v/>
          </cell>
          <cell r="Y480"/>
          <cell r="Z480">
            <v>2201304680</v>
          </cell>
          <cell r="AA480"/>
          <cell r="AB480">
            <v>2201304680</v>
          </cell>
          <cell r="AC480"/>
          <cell r="AD480">
            <v>2201304680</v>
          </cell>
          <cell r="AE480">
            <v>0</v>
          </cell>
          <cell r="AF480"/>
          <cell r="AG480">
            <v>0</v>
          </cell>
          <cell r="AH480">
            <v>2201304680</v>
          </cell>
          <cell r="AI480">
            <v>0</v>
          </cell>
          <cell r="AJ480">
            <v>2201304680</v>
          </cell>
          <cell r="AK480">
            <v>0.5</v>
          </cell>
          <cell r="AL480"/>
          <cell r="AM480">
            <v>1</v>
          </cell>
          <cell r="AN480">
            <v>1</v>
          </cell>
          <cell r="AO480">
            <v>0</v>
          </cell>
          <cell r="AP480" t="str">
            <v>Liquidado</v>
          </cell>
          <cell r="AQ480" t="e">
            <v>#REF!</v>
          </cell>
          <cell r="AR480" t="e">
            <v>#N/A</v>
          </cell>
          <cell r="AS480" t="str">
            <v xml:space="preserve">PROYECTO LIQUIDADO
Acta de liquidación del 29/09/2021
</v>
          </cell>
          <cell r="AT480" t="str">
            <v>No Aplica</v>
          </cell>
          <cell r="AU480">
            <v>41498</v>
          </cell>
          <cell r="AV480">
            <v>41789</v>
          </cell>
          <cell r="AW480" t="e">
            <v>#REF!</v>
          </cell>
          <cell r="AX480"/>
          <cell r="AY480"/>
          <cell r="AZ480">
            <v>0</v>
          </cell>
          <cell r="BA480" t="str">
            <v>-</v>
          </cell>
          <cell r="BB480" t="str">
            <v>1,000 Km</v>
          </cell>
          <cell r="BC480"/>
          <cell r="BD480">
            <v>41495</v>
          </cell>
          <cell r="BE480">
            <v>41676</v>
          </cell>
          <cell r="BF480">
            <v>41999</v>
          </cell>
          <cell r="BG480">
            <v>24748</v>
          </cell>
        </row>
        <row r="481">
          <cell r="C481" t="str">
            <v>20120040V0068-1</v>
          </cell>
          <cell r="D481" t="str">
            <v>Proyectos 2011 - 2020</v>
          </cell>
          <cell r="E481" t="str">
            <v>No Aplica</v>
          </cell>
          <cell r="F481" t="str">
            <v>CERRADO</v>
          </cell>
          <cell r="G481" t="str">
            <v>B68</v>
          </cell>
          <cell r="H481" t="str">
            <v>Atlantico</v>
          </cell>
          <cell r="I481">
            <v>8520</v>
          </cell>
          <cell r="J481">
            <v>6</v>
          </cell>
          <cell r="K481" t="str">
            <v>Palmar De Varela</v>
          </cell>
          <cell r="L481" t="str">
            <v>Palmar De Varela-Atlantico</v>
          </cell>
          <cell r="M481">
            <v>40</v>
          </cell>
          <cell r="N481" t="str">
            <v>Fonade 2</v>
          </cell>
          <cell r="O481"/>
          <cell r="P481"/>
          <cell r="Q481" t="str">
            <v>Pavimentación En Concreto Rigido Mr=4.2 Mpa, E=0,20M De La Calle 6 Entre Las Carreras 4 Y 10 En El Municipio De Palmar De Varela Departamento Del Atlantico</v>
          </cell>
          <cell r="R481" t="str">
            <v>Vías Urbanas</v>
          </cell>
          <cell r="S481"/>
          <cell r="T481"/>
          <cell r="U481"/>
          <cell r="V481" t="str">
            <v>Municipio</v>
          </cell>
          <cell r="W481"/>
          <cell r="X481" t="str">
            <v/>
          </cell>
          <cell r="Y481"/>
          <cell r="Z481">
            <v>1639656075</v>
          </cell>
          <cell r="AA481"/>
          <cell r="AB481">
            <v>1639656075</v>
          </cell>
          <cell r="AC481"/>
          <cell r="AD481">
            <v>1639656075</v>
          </cell>
          <cell r="AE481">
            <v>0</v>
          </cell>
          <cell r="AF481"/>
          <cell r="AG481">
            <v>0</v>
          </cell>
          <cell r="AH481">
            <v>1639656075</v>
          </cell>
          <cell r="AI481">
            <v>0</v>
          </cell>
          <cell r="AJ481">
            <v>1639656075</v>
          </cell>
          <cell r="AK481">
            <v>0.5</v>
          </cell>
          <cell r="AL481"/>
          <cell r="AM481">
            <v>1</v>
          </cell>
          <cell r="AN481">
            <v>1</v>
          </cell>
          <cell r="AO481">
            <v>0</v>
          </cell>
          <cell r="AP481" t="str">
            <v>Liquidado</v>
          </cell>
          <cell r="AQ481" t="e">
            <v>#REF!</v>
          </cell>
          <cell r="AR481" t="e">
            <v>#N/A</v>
          </cell>
          <cell r="AS481" t="str">
            <v xml:space="preserve">PROYECTO LIQUIDADO
Acta de liquidación del 29/09/2021
</v>
          </cell>
          <cell r="AT481" t="str">
            <v>No Aplica</v>
          </cell>
          <cell r="AU481">
            <v>41498</v>
          </cell>
          <cell r="AV481">
            <v>41789</v>
          </cell>
          <cell r="AW481" t="e">
            <v>#REF!</v>
          </cell>
          <cell r="AX481"/>
          <cell r="AY481"/>
          <cell r="AZ481">
            <v>0</v>
          </cell>
          <cell r="BA481" t="str">
            <v>-</v>
          </cell>
          <cell r="BB481" t="str">
            <v>0,690 Km</v>
          </cell>
          <cell r="BC481"/>
          <cell r="BD481">
            <v>41495</v>
          </cell>
          <cell r="BE481">
            <v>41676</v>
          </cell>
          <cell r="BF481">
            <v>41999</v>
          </cell>
          <cell r="BG481">
            <v>24748</v>
          </cell>
        </row>
        <row r="482">
          <cell r="C482" t="str">
            <v>20120069V0023-1</v>
          </cell>
          <cell r="D482" t="str">
            <v>Proyectos 2011 - 2020</v>
          </cell>
          <cell r="E482" t="str">
            <v>No Aplica</v>
          </cell>
          <cell r="F482" t="str">
            <v>CERRADO</v>
          </cell>
          <cell r="G482" t="str">
            <v>C23</v>
          </cell>
          <cell r="H482" t="str">
            <v>Atlantico</v>
          </cell>
          <cell r="I482">
            <v>8520</v>
          </cell>
          <cell r="J482">
            <v>6</v>
          </cell>
          <cell r="K482" t="str">
            <v>Palmar De Varela</v>
          </cell>
          <cell r="L482" t="str">
            <v>Palmar De Varela-Atlantico</v>
          </cell>
          <cell r="M482">
            <v>69</v>
          </cell>
          <cell r="N482" t="str">
            <v>Fonade 3</v>
          </cell>
          <cell r="O482"/>
          <cell r="P482"/>
          <cell r="Q482" t="str">
            <v>Construccion En Concreto Rigido De La Cra 10 Entre Calle 3 Y 11 Calle 3 Entre Cra 5 Y 10 Municipio De Palmar De Varela</v>
          </cell>
          <cell r="R482" t="str">
            <v>Vías Urbanas</v>
          </cell>
          <cell r="S482"/>
          <cell r="T482"/>
          <cell r="U482"/>
          <cell r="V482" t="str">
            <v>Municipio</v>
          </cell>
          <cell r="W482"/>
          <cell r="X482" t="str">
            <v/>
          </cell>
          <cell r="Y482"/>
          <cell r="Z482">
            <v>2113802580</v>
          </cell>
          <cell r="AA482"/>
          <cell r="AB482">
            <v>2113802580</v>
          </cell>
          <cell r="AC482"/>
          <cell r="AD482">
            <v>2113802580</v>
          </cell>
          <cell r="AE482">
            <v>0</v>
          </cell>
          <cell r="AF482"/>
          <cell r="AG482">
            <v>0</v>
          </cell>
          <cell r="AH482">
            <v>2113802580</v>
          </cell>
          <cell r="AI482">
            <v>0</v>
          </cell>
          <cell r="AJ482">
            <v>2113802580</v>
          </cell>
          <cell r="AK482">
            <v>0</v>
          </cell>
          <cell r="AL482"/>
          <cell r="AM482">
            <v>1</v>
          </cell>
          <cell r="AN482">
            <v>1</v>
          </cell>
          <cell r="AO482">
            <v>0</v>
          </cell>
          <cell r="AP482" t="str">
            <v>En Liquidación</v>
          </cell>
          <cell r="AQ482" t="e">
            <v>#REF!</v>
          </cell>
          <cell r="AR482" t="e">
            <v>#N/A</v>
          </cell>
          <cell r="AS482" t="str">
            <v xml:space="preserve">CONTRATOS LIQUIDADOS  - PENDIENTE  CIERRE COSTOS FIJOS Y VARIABLES - INTERVENTORIA 
1. INFORMACION Y ESTADO CONTRATO DE OBRA:                                                                         Acta de liquidación suscrita el 20/04/2015                                                                                                                   
                                                                                                                                                                                                                                                                                                                                                                                                                                                                                                                                                                                2. INFORMACION Y ESTADO DE CONTRATO INTERADMINISTRATIVO:                                                    Liquidado con  fecha del 25/07/2017.
3. INFORMACION Y ESTADO CONTRATO DE INTERVENTORIA:                                                       El proyecto se encuentra en etapa de liquidación.                                                               Se inició linea del tiempo y recolección de documentación                                                              
                                                                                                                                                                                                                                                                                                                                                                                                                                                                                                                                                                                                                                                                                                                                                         </v>
          </cell>
          <cell r="AT482" t="str">
            <v>No Aplica</v>
          </cell>
          <cell r="AU482">
            <v>41780</v>
          </cell>
          <cell r="AV482">
            <v>42061</v>
          </cell>
          <cell r="AW482" t="e">
            <v>#REF!</v>
          </cell>
          <cell r="AX482"/>
          <cell r="AY482"/>
          <cell r="AZ482">
            <v>0</v>
          </cell>
          <cell r="BA482" t="str">
            <v>-</v>
          </cell>
          <cell r="BB482" t="str">
            <v/>
          </cell>
          <cell r="BC482"/>
          <cell r="BD482">
            <v>41947</v>
          </cell>
          <cell r="BE482">
            <v>41947</v>
          </cell>
          <cell r="BF482">
            <v>42110</v>
          </cell>
          <cell r="BG482" t="str">
            <v/>
          </cell>
        </row>
        <row r="483">
          <cell r="C483" t="str">
            <v>20120069V0024-1</v>
          </cell>
          <cell r="D483" t="str">
            <v>Proyectos 2011 - 2020</v>
          </cell>
          <cell r="E483" t="str">
            <v>No Aplica</v>
          </cell>
          <cell r="F483" t="str">
            <v>CERRADO</v>
          </cell>
          <cell r="G483" t="str">
            <v>C24</v>
          </cell>
          <cell r="H483" t="str">
            <v>Atlantico</v>
          </cell>
          <cell r="I483">
            <v>8520</v>
          </cell>
          <cell r="J483">
            <v>6</v>
          </cell>
          <cell r="K483" t="str">
            <v>Palmar De Varela</v>
          </cell>
          <cell r="L483" t="str">
            <v>Palmar De Varela-Atlantico</v>
          </cell>
          <cell r="M483">
            <v>69</v>
          </cell>
          <cell r="N483" t="str">
            <v>Fonade 3</v>
          </cell>
          <cell r="O483"/>
          <cell r="P483"/>
          <cell r="Q483" t="str">
            <v>Construcción De La Vías En Pavimento Rígido De La Calle 7A Entre Las Carreras 7 Y 10 En El Municipio De Palmar De Varela Departamento Del Atlántico</v>
          </cell>
          <cell r="R483" t="str">
            <v>Vías Urbanas</v>
          </cell>
          <cell r="S483"/>
          <cell r="T483"/>
          <cell r="U483"/>
          <cell r="V483" t="str">
            <v>Municipio</v>
          </cell>
          <cell r="W483"/>
          <cell r="X483" t="str">
            <v/>
          </cell>
          <cell r="Y483"/>
          <cell r="Z483">
            <v>1271925173</v>
          </cell>
          <cell r="AA483"/>
          <cell r="AB483">
            <v>1271925173</v>
          </cell>
          <cell r="AC483"/>
          <cell r="AD483">
            <v>1271925173</v>
          </cell>
          <cell r="AE483">
            <v>0</v>
          </cell>
          <cell r="AF483"/>
          <cell r="AG483">
            <v>0</v>
          </cell>
          <cell r="AH483">
            <v>1271925173</v>
          </cell>
          <cell r="AI483">
            <v>0</v>
          </cell>
          <cell r="AJ483">
            <v>1271925173</v>
          </cell>
          <cell r="AK483">
            <v>0</v>
          </cell>
          <cell r="AL483"/>
          <cell r="AM483">
            <v>1</v>
          </cell>
          <cell r="AN483">
            <v>1</v>
          </cell>
          <cell r="AO483">
            <v>0</v>
          </cell>
          <cell r="AP483" t="str">
            <v>En Liquidación</v>
          </cell>
          <cell r="AQ483" t="e">
            <v>#REF!</v>
          </cell>
          <cell r="AR483" t="e">
            <v>#N/A</v>
          </cell>
          <cell r="AS483" t="str">
            <v xml:space="preserve">
CONTRATOS LIQUIDADOS  - PENDIENTE  CIERRE COSTOS FIJOS Y VARIABLES - INTERVENTORIA 
1. INFORMACION Y ESTADO CONTRATO DE OBRA:                                                                         Acta de liquidación suscrita el 20/03/2015 y  con aclaracion  suscrita de  fecha 27/07/2016                                                                                                                   
                                                                                                                                                                                                                                                                                                                                                                                                                                                                                                                                                                                2. INFORMACION Y ESTADO DE CONTRATO INTERADMINISTRATIVO:                                                    Liquidado con  fecha del 25/07/2017.
3. INFORMACION Y ESTADO CONTRATO DE INTERVENTORIA:                                                      El proyecto se encuentra en etapa de liquidación.                                                               Se inició linea del tiempo y recolección de documentación                                                          
</v>
          </cell>
          <cell r="AT483" t="str">
            <v>No Aplica</v>
          </cell>
          <cell r="AU483">
            <v>41752</v>
          </cell>
          <cell r="AV483">
            <v>41905</v>
          </cell>
          <cell r="AW483" t="e">
            <v>#REF!</v>
          </cell>
          <cell r="AX483"/>
          <cell r="AY483"/>
          <cell r="AZ483">
            <v>0</v>
          </cell>
          <cell r="BA483" t="str">
            <v>-</v>
          </cell>
          <cell r="BB483" t="str">
            <v/>
          </cell>
          <cell r="BC483"/>
          <cell r="BD483">
            <v>41884</v>
          </cell>
          <cell r="BE483" t="str">
            <v/>
          </cell>
          <cell r="BF483">
            <v>42068</v>
          </cell>
          <cell r="BG483" t="str">
            <v/>
          </cell>
        </row>
        <row r="484">
          <cell r="C484" t="str">
            <v>20130177V0105-1</v>
          </cell>
          <cell r="D484" t="str">
            <v>Proyectos 2011 - 2020</v>
          </cell>
          <cell r="E484" t="str">
            <v>No Aplica</v>
          </cell>
          <cell r="F484" t="str">
            <v>CERRADO</v>
          </cell>
          <cell r="G484"/>
          <cell r="H484" t="str">
            <v>Atlantico</v>
          </cell>
          <cell r="I484">
            <v>8520</v>
          </cell>
          <cell r="J484">
            <v>6</v>
          </cell>
          <cell r="K484" t="str">
            <v>Palmar De Varela</v>
          </cell>
          <cell r="L484" t="str">
            <v>Palmar De Varela-Atlantico</v>
          </cell>
          <cell r="M484">
            <v>177</v>
          </cell>
          <cell r="N484" t="str">
            <v>DPS 2013</v>
          </cell>
          <cell r="O484"/>
          <cell r="P484"/>
          <cell r="Q484" t="str">
            <v>Construccion De Pavimento En Concreto Hidraulico De La Calle 9 Entre Carrera 2 Y 11 En El Municiopio De Palmar De Varela - Atlántico</v>
          </cell>
          <cell r="R484" t="str">
            <v>Vías Urbanas</v>
          </cell>
          <cell r="S484"/>
          <cell r="T484"/>
          <cell r="U484"/>
          <cell r="V484" t="str">
            <v>Municipio</v>
          </cell>
          <cell r="W484"/>
          <cell r="X484" t="str">
            <v/>
          </cell>
          <cell r="Y484"/>
          <cell r="Z484">
            <v>3271028037</v>
          </cell>
          <cell r="AA484"/>
          <cell r="AB484">
            <v>3271028037</v>
          </cell>
          <cell r="AC484"/>
          <cell r="AD484">
            <v>3271028037</v>
          </cell>
          <cell r="AE484">
            <v>327102804</v>
          </cell>
          <cell r="AF484"/>
          <cell r="AG484">
            <v>327102804</v>
          </cell>
          <cell r="AH484">
            <v>3598130841</v>
          </cell>
          <cell r="AI484">
            <v>0</v>
          </cell>
          <cell r="AJ484">
            <v>3598130841</v>
          </cell>
          <cell r="AK484">
            <v>1</v>
          </cell>
          <cell r="AL484"/>
          <cell r="AM484">
            <v>1</v>
          </cell>
          <cell r="AN484">
            <v>1</v>
          </cell>
          <cell r="AO484">
            <v>0</v>
          </cell>
          <cell r="AP484" t="str">
            <v>Liquidado</v>
          </cell>
          <cell r="AQ484" t="e">
            <v>#REF!</v>
          </cell>
          <cell r="AR484" t="e">
            <v>#N/A</v>
          </cell>
          <cell r="AS484" t="str">
            <v>PROYECTO LIQUIDADO</v>
          </cell>
          <cell r="AT484" t="str">
            <v>No Aplica</v>
          </cell>
          <cell r="AU484">
            <v>42166</v>
          </cell>
          <cell r="AV484">
            <v>42380</v>
          </cell>
          <cell r="AW484" t="e">
            <v>#REF!</v>
          </cell>
          <cell r="AX484"/>
          <cell r="AY484"/>
          <cell r="AZ484">
            <v>0</v>
          </cell>
          <cell r="BA484" t="str">
            <v>-</v>
          </cell>
          <cell r="BB484">
            <v>1.3</v>
          </cell>
          <cell r="BC484"/>
          <cell r="BD484">
            <v>42356</v>
          </cell>
          <cell r="BE484">
            <v>42462</v>
          </cell>
          <cell r="BF484">
            <v>42462</v>
          </cell>
          <cell r="BG484">
            <v>200</v>
          </cell>
        </row>
        <row r="485">
          <cell r="C485" t="str">
            <v>20140018M2074-6</v>
          </cell>
          <cell r="D485" t="str">
            <v>Proyectos 2011 - 2020</v>
          </cell>
          <cell r="E485" t="str">
            <v>No Aplica</v>
          </cell>
          <cell r="F485" t="str">
            <v>CERRADO</v>
          </cell>
          <cell r="G485"/>
          <cell r="H485" t="str">
            <v>Atlantico</v>
          </cell>
          <cell r="I485">
            <v>8520</v>
          </cell>
          <cell r="J485">
            <v>6</v>
          </cell>
          <cell r="K485" t="str">
            <v>Palmar De Varela</v>
          </cell>
          <cell r="L485" t="str">
            <v>Palmar De Varela-Atlantico</v>
          </cell>
          <cell r="M485">
            <v>18</v>
          </cell>
          <cell r="N485" t="str">
            <v>Unops
DPS 2014</v>
          </cell>
          <cell r="O485"/>
          <cell r="P485"/>
          <cell r="Q485" t="str">
            <v>Ejecutar Proyectos De La Estrategia De Mejoramiento De Condiciones De Habitabilidad En El Departamento De Atlántico - Palmar De Varela</v>
          </cell>
          <cell r="R485" t="str">
            <v>Mejoramiento Condiciones de Habitabilidad</v>
          </cell>
          <cell r="S485"/>
          <cell r="T485"/>
          <cell r="U485"/>
          <cell r="V485" t="str">
            <v>Unops</v>
          </cell>
          <cell r="W485"/>
          <cell r="X485" t="str">
            <v/>
          </cell>
          <cell r="Y485"/>
          <cell r="Z485">
            <v>828428529</v>
          </cell>
          <cell r="AA485"/>
          <cell r="AB485">
            <v>828428529</v>
          </cell>
          <cell r="AC485"/>
          <cell r="AD485">
            <v>828428529</v>
          </cell>
          <cell r="AE485">
            <v>0</v>
          </cell>
          <cell r="AF485"/>
          <cell r="AG485">
            <v>0</v>
          </cell>
          <cell r="AH485">
            <v>828428529</v>
          </cell>
          <cell r="AI485">
            <v>0</v>
          </cell>
          <cell r="AJ485">
            <v>828428529</v>
          </cell>
          <cell r="AK485">
            <v>1</v>
          </cell>
          <cell r="AL485"/>
          <cell r="AM485">
            <v>1</v>
          </cell>
          <cell r="AN485">
            <v>1</v>
          </cell>
          <cell r="AO485">
            <v>0</v>
          </cell>
          <cell r="AP485" t="str">
            <v>Liquidado</v>
          </cell>
          <cell r="AQ485" t="e">
            <v>#REF!</v>
          </cell>
          <cell r="AR485" t="e">
            <v>#N/A</v>
          </cell>
          <cell r="AS485" t="str">
            <v>Numero de MCH: 78
Entregado en 2015.</v>
          </cell>
          <cell r="AT485"/>
          <cell r="AU485" t="str">
            <v/>
          </cell>
          <cell r="AV485" t="str">
            <v/>
          </cell>
          <cell r="AW485" t="e">
            <v>#REF!</v>
          </cell>
          <cell r="AX485"/>
          <cell r="AY485"/>
          <cell r="AZ485">
            <v>0</v>
          </cell>
          <cell r="BA485" t="str">
            <v>-</v>
          </cell>
          <cell r="BB485" t="str">
            <v>78  Viviendas</v>
          </cell>
          <cell r="BC485"/>
          <cell r="BD485" t="str">
            <v/>
          </cell>
          <cell r="BE485" t="str">
            <v/>
          </cell>
          <cell r="BF485" t="str">
            <v/>
          </cell>
          <cell r="BG485">
            <v>312</v>
          </cell>
        </row>
        <row r="486">
          <cell r="C486" t="str">
            <v>20140119V0026-1</v>
          </cell>
          <cell r="D486" t="str">
            <v>Proyectos 2011 - 2020</v>
          </cell>
          <cell r="E486" t="str">
            <v>No Aplica</v>
          </cell>
          <cell r="F486" t="str">
            <v>CERRADO</v>
          </cell>
          <cell r="G486"/>
          <cell r="H486" t="str">
            <v>Atlantico</v>
          </cell>
          <cell r="I486">
            <v>8520</v>
          </cell>
          <cell r="J486">
            <v>6</v>
          </cell>
          <cell r="K486" t="str">
            <v>Palmar De Varela</v>
          </cell>
          <cell r="L486" t="str">
            <v>Palmar De Varela-Atlantico</v>
          </cell>
          <cell r="M486">
            <v>119</v>
          </cell>
          <cell r="N486" t="str">
            <v>DPS 2014</v>
          </cell>
          <cell r="O486"/>
          <cell r="P486"/>
          <cell r="Q486" t="str">
            <v>Construcción De Pavimento En Concreto Hidráulico De La Carrera 8 Entre Calles 3 Y 9, Carrera 7 Entre Calles 3 Y 7 En El Municipio De Palmar De Varela - Atlántico</v>
          </cell>
          <cell r="R486" t="str">
            <v>Vías Urbanas</v>
          </cell>
          <cell r="S486"/>
          <cell r="T486"/>
          <cell r="U486"/>
          <cell r="V486" t="str">
            <v>Municipio</v>
          </cell>
          <cell r="W486"/>
          <cell r="X486" t="str">
            <v xml:space="preserve">CASCO URBANO </v>
          </cell>
          <cell r="Y486"/>
          <cell r="Z486">
            <v>1184429078</v>
          </cell>
          <cell r="AA486"/>
          <cell r="AB486">
            <v>1184429078</v>
          </cell>
          <cell r="AC486"/>
          <cell r="AD486">
            <v>1184429078</v>
          </cell>
          <cell r="AE486">
            <v>118442908</v>
          </cell>
          <cell r="AF486"/>
          <cell r="AG486">
            <v>118442908</v>
          </cell>
          <cell r="AH486">
            <v>1302871986</v>
          </cell>
          <cell r="AI486">
            <v>0</v>
          </cell>
          <cell r="AJ486">
            <v>1302871986</v>
          </cell>
          <cell r="AK486">
            <v>1</v>
          </cell>
          <cell r="AL486"/>
          <cell r="AM486">
            <v>1</v>
          </cell>
          <cell r="AN486">
            <v>1</v>
          </cell>
          <cell r="AO486">
            <v>0</v>
          </cell>
          <cell r="AP486" t="str">
            <v>Liquidado</v>
          </cell>
          <cell r="AQ486" t="e">
            <v>#REF!</v>
          </cell>
          <cell r="AR486" t="e">
            <v>#N/A</v>
          </cell>
          <cell r="AS486" t="str">
            <v>PROYECTO LIQUIDADO</v>
          </cell>
          <cell r="AT486" t="str">
            <v>No Aplica</v>
          </cell>
          <cell r="AU486">
            <v>42275</v>
          </cell>
          <cell r="AV486">
            <v>42527</v>
          </cell>
          <cell r="AW486" t="e">
            <v>#REF!</v>
          </cell>
          <cell r="AX486"/>
          <cell r="AY486"/>
          <cell r="AZ486">
            <v>0</v>
          </cell>
          <cell r="BA486" t="str">
            <v>-</v>
          </cell>
          <cell r="BB486" t="str">
            <v>0,34 Km</v>
          </cell>
          <cell r="BC486"/>
          <cell r="BD486">
            <v>42432</v>
          </cell>
          <cell r="BE486">
            <v>42432</v>
          </cell>
          <cell r="BF486">
            <v>42755</v>
          </cell>
          <cell r="BG486">
            <v>800</v>
          </cell>
        </row>
        <row r="487">
          <cell r="C487" t="str">
            <v>20140119V0026-2</v>
          </cell>
          <cell r="D487" t="str">
            <v>Proyectos 2011 - 2020</v>
          </cell>
          <cell r="E487" t="str">
            <v>No Aplica</v>
          </cell>
          <cell r="F487" t="str">
            <v>CERRADO</v>
          </cell>
          <cell r="G487"/>
          <cell r="H487" t="str">
            <v>Atlantico</v>
          </cell>
          <cell r="I487">
            <v>8520</v>
          </cell>
          <cell r="J487">
            <v>6</v>
          </cell>
          <cell r="K487" t="str">
            <v>Palmar De Varela</v>
          </cell>
          <cell r="L487" t="str">
            <v>Palmar De Varela-Atlantico</v>
          </cell>
          <cell r="M487">
            <v>119</v>
          </cell>
          <cell r="N487" t="str">
            <v>DPS 2014</v>
          </cell>
          <cell r="O487"/>
          <cell r="P487"/>
          <cell r="Q487" t="str">
            <v>Construcción De Pavimento En Concreto Hidraulico De La Carrera 4A Entre Calles 10 Y 4 En El Municipio De Palmar De Varela - Atlántico</v>
          </cell>
          <cell r="R487" t="str">
            <v>Vías Urbanas</v>
          </cell>
          <cell r="S487"/>
          <cell r="T487"/>
          <cell r="U487"/>
          <cell r="V487" t="str">
            <v>Municipio</v>
          </cell>
          <cell r="W487"/>
          <cell r="X487" t="str">
            <v xml:space="preserve">CASCO URBANO </v>
          </cell>
          <cell r="Y487"/>
          <cell r="Z487">
            <v>786387483</v>
          </cell>
          <cell r="AA487"/>
          <cell r="AB487">
            <v>786387483</v>
          </cell>
          <cell r="AC487"/>
          <cell r="AD487">
            <v>786387483</v>
          </cell>
          <cell r="AE487">
            <v>78638748</v>
          </cell>
          <cell r="AF487"/>
          <cell r="AG487">
            <v>78638748</v>
          </cell>
          <cell r="AH487">
            <v>865026231</v>
          </cell>
          <cell r="AI487">
            <v>0</v>
          </cell>
          <cell r="AJ487">
            <v>865026231</v>
          </cell>
          <cell r="AK487">
            <v>1</v>
          </cell>
          <cell r="AL487"/>
          <cell r="AM487">
            <v>1</v>
          </cell>
          <cell r="AN487">
            <v>1</v>
          </cell>
          <cell r="AO487">
            <v>0</v>
          </cell>
          <cell r="AP487" t="str">
            <v>Liquidado</v>
          </cell>
          <cell r="AQ487" t="e">
            <v>#REF!</v>
          </cell>
          <cell r="AR487" t="e">
            <v>#N/A</v>
          </cell>
          <cell r="AS487" t="str">
            <v>PROYECTO LIQUIDADO</v>
          </cell>
          <cell r="AT487" t="str">
            <v>No Aplica</v>
          </cell>
          <cell r="AU487">
            <v>42275</v>
          </cell>
          <cell r="AV487">
            <v>42527</v>
          </cell>
          <cell r="AW487" t="e">
            <v>#REF!</v>
          </cell>
          <cell r="AX487"/>
          <cell r="AY487"/>
          <cell r="AZ487">
            <v>0</v>
          </cell>
          <cell r="BA487" t="str">
            <v>-</v>
          </cell>
          <cell r="BB487" t="str">
            <v>0,59 Km</v>
          </cell>
          <cell r="BC487"/>
          <cell r="BD487">
            <v>42433</v>
          </cell>
          <cell r="BE487">
            <v>42433</v>
          </cell>
          <cell r="BF487">
            <v>42700</v>
          </cell>
          <cell r="BG487">
            <v>600</v>
          </cell>
        </row>
        <row r="488">
          <cell r="C488" t="str">
            <v>20140119V0026-3</v>
          </cell>
          <cell r="D488" t="str">
            <v>Proyectos 2011 - 2020</v>
          </cell>
          <cell r="E488" t="str">
            <v>No Aplica</v>
          </cell>
          <cell r="F488" t="str">
            <v>CERRADO</v>
          </cell>
          <cell r="G488"/>
          <cell r="H488" t="str">
            <v>Atlantico</v>
          </cell>
          <cell r="I488">
            <v>8520</v>
          </cell>
          <cell r="J488">
            <v>6</v>
          </cell>
          <cell r="K488" t="str">
            <v>Palmar De Varela</v>
          </cell>
          <cell r="L488" t="str">
            <v>Palmar De Varela-Atlantico</v>
          </cell>
          <cell r="M488">
            <v>119</v>
          </cell>
          <cell r="N488" t="str">
            <v>DPS 2014</v>
          </cell>
          <cell r="O488"/>
          <cell r="P488"/>
          <cell r="Q488" t="str">
            <v>Construcción De Pavimento En Concreto Hidraulico De La Carrera 4 Entre Calles 9 Y 4; Calle 4 Entre Carrera 4 Y 4A; En El Municipio De  Palmar De Varela - Atlántico</v>
          </cell>
          <cell r="R488" t="str">
            <v>Vías Urbanas</v>
          </cell>
          <cell r="S488"/>
          <cell r="T488"/>
          <cell r="U488"/>
          <cell r="V488" t="str">
            <v>Municipio</v>
          </cell>
          <cell r="W488"/>
          <cell r="X488" t="str">
            <v xml:space="preserve">CASCO URBANO </v>
          </cell>
          <cell r="Y488"/>
          <cell r="Z488">
            <v>870132802</v>
          </cell>
          <cell r="AA488"/>
          <cell r="AB488">
            <v>870132802</v>
          </cell>
          <cell r="AC488"/>
          <cell r="AD488">
            <v>870132802</v>
          </cell>
          <cell r="AE488">
            <v>87013280</v>
          </cell>
          <cell r="AF488"/>
          <cell r="AG488">
            <v>87013280</v>
          </cell>
          <cell r="AH488">
            <v>957146082</v>
          </cell>
          <cell r="AI488">
            <v>0</v>
          </cell>
          <cell r="AJ488">
            <v>957146082</v>
          </cell>
          <cell r="AK488">
            <v>1</v>
          </cell>
          <cell r="AL488"/>
          <cell r="AM488">
            <v>1</v>
          </cell>
          <cell r="AN488">
            <v>1</v>
          </cell>
          <cell r="AO488">
            <v>0</v>
          </cell>
          <cell r="AP488" t="str">
            <v>Liquidado</v>
          </cell>
          <cell r="AQ488" t="e">
            <v>#REF!</v>
          </cell>
          <cell r="AR488" t="e">
            <v>#N/A</v>
          </cell>
          <cell r="AS488" t="str">
            <v>PROYECTO LIQUIDADO</v>
          </cell>
          <cell r="AT488" t="str">
            <v>No Aplica</v>
          </cell>
          <cell r="AU488">
            <v>42275</v>
          </cell>
          <cell r="AV488">
            <v>42527</v>
          </cell>
          <cell r="AW488" t="e">
            <v>#REF!</v>
          </cell>
          <cell r="AX488"/>
          <cell r="AY488"/>
          <cell r="AZ488">
            <v>0</v>
          </cell>
          <cell r="BA488" t="str">
            <v>-</v>
          </cell>
          <cell r="BB488" t="str">
            <v>0,505 Km</v>
          </cell>
          <cell r="BC488"/>
          <cell r="BD488">
            <v>42433</v>
          </cell>
          <cell r="BE488">
            <v>42433</v>
          </cell>
          <cell r="BF488">
            <v>42700</v>
          </cell>
          <cell r="BG488">
            <v>480</v>
          </cell>
        </row>
        <row r="489">
          <cell r="C489" t="str">
            <v>20140119V0026-4</v>
          </cell>
          <cell r="D489" t="str">
            <v>Proyectos 2011 - 2020</v>
          </cell>
          <cell r="E489" t="str">
            <v>No Aplica</v>
          </cell>
          <cell r="F489" t="str">
            <v>CERRADO</v>
          </cell>
          <cell r="G489"/>
          <cell r="H489" t="str">
            <v>Atlantico</v>
          </cell>
          <cell r="I489">
            <v>8520</v>
          </cell>
          <cell r="J489">
            <v>6</v>
          </cell>
          <cell r="K489" t="str">
            <v>Palmar De Varela</v>
          </cell>
          <cell r="L489" t="str">
            <v>Palmar De Varela-Atlantico</v>
          </cell>
          <cell r="M489">
            <v>119</v>
          </cell>
          <cell r="N489" t="str">
            <v>DPS 2014</v>
          </cell>
          <cell r="O489"/>
          <cell r="P489"/>
          <cell r="Q489" t="str">
            <v>Construcción De Pavimento En Concreto Hidráulico De La Calle 8 Entre Carreras 2 Y 10 En El Municipio De  Palmar De Varela - Atlántico</v>
          </cell>
          <cell r="R489" t="str">
            <v>Vías Urbanas</v>
          </cell>
          <cell r="S489"/>
          <cell r="T489"/>
          <cell r="U489"/>
          <cell r="V489" t="str">
            <v>Municipio</v>
          </cell>
          <cell r="W489"/>
          <cell r="X489" t="str">
            <v xml:space="preserve">CASCO URBANO </v>
          </cell>
          <cell r="Y489"/>
          <cell r="Z489">
            <v>1966814075</v>
          </cell>
          <cell r="AA489"/>
          <cell r="AB489">
            <v>1966814075</v>
          </cell>
          <cell r="AC489"/>
          <cell r="AD489">
            <v>1966814075</v>
          </cell>
          <cell r="AE489">
            <v>196681408</v>
          </cell>
          <cell r="AF489"/>
          <cell r="AG489">
            <v>196681408</v>
          </cell>
          <cell r="AH489">
            <v>2163495483</v>
          </cell>
          <cell r="AI489">
            <v>0</v>
          </cell>
          <cell r="AJ489">
            <v>2163495483</v>
          </cell>
          <cell r="AK489">
            <v>0.94420000000000004</v>
          </cell>
          <cell r="AL489"/>
          <cell r="AM489">
            <v>1</v>
          </cell>
          <cell r="AN489">
            <v>1</v>
          </cell>
          <cell r="AO489">
            <v>0</v>
          </cell>
          <cell r="AP489" t="str">
            <v>Liquidado</v>
          </cell>
          <cell r="AQ489" t="e">
            <v>#REF!</v>
          </cell>
          <cell r="AR489" t="e">
            <v>#N/A</v>
          </cell>
          <cell r="AS489" t="str">
            <v>PROYECTO LIQUIDADO</v>
          </cell>
          <cell r="AT489" t="str">
            <v>No Aplica</v>
          </cell>
          <cell r="AU489">
            <v>42275</v>
          </cell>
          <cell r="AV489">
            <v>42527</v>
          </cell>
          <cell r="AW489" t="e">
            <v>#REF!</v>
          </cell>
          <cell r="AX489"/>
          <cell r="AY489"/>
          <cell r="AZ489">
            <v>0</v>
          </cell>
          <cell r="BA489" t="str">
            <v>-</v>
          </cell>
          <cell r="BB489" t="str">
            <v>1,1 Km</v>
          </cell>
          <cell r="BC489"/>
          <cell r="BD489">
            <v>42432</v>
          </cell>
          <cell r="BE489">
            <v>42432</v>
          </cell>
          <cell r="BF489">
            <v>42755</v>
          </cell>
          <cell r="BG489">
            <v>480</v>
          </cell>
        </row>
        <row r="490">
          <cell r="C490" t="str">
            <v>20160285V3933-1</v>
          </cell>
          <cell r="D490" t="str">
            <v>Proyectos 2011 - 2020</v>
          </cell>
          <cell r="E490" t="str">
            <v>POR FUERA DE LOS 1010</v>
          </cell>
          <cell r="F490" t="str">
            <v>VIGENTE</v>
          </cell>
          <cell r="G490"/>
          <cell r="H490" t="str">
            <v>Atlantico</v>
          </cell>
          <cell r="I490">
            <v>8520</v>
          </cell>
          <cell r="J490">
            <v>6</v>
          </cell>
          <cell r="K490" t="str">
            <v>Palmar De Varela</v>
          </cell>
          <cell r="L490" t="str">
            <v>Palmar De Varela-Atlantico</v>
          </cell>
          <cell r="M490">
            <v>285</v>
          </cell>
          <cell r="N490" t="str">
            <v>DPS 2016</v>
          </cell>
          <cell r="O490"/>
          <cell r="P490"/>
          <cell r="Q490" t="str">
            <v>Construcción De Pavimento En Concreto Hidráulico Y Separador Central De La Calle 7 Desde La Carrera 6A Hasta La Carrera 10 Una Calzada Izquierda Y Calle 7 Desde La Carrera 10 Hasta La Carrera 12 Dos Calzadas En El Municipio De Palmar De Varela</v>
          </cell>
          <cell r="R490" t="str">
            <v>Vías Urbanas</v>
          </cell>
          <cell r="S490"/>
          <cell r="T490"/>
          <cell r="U490"/>
          <cell r="V490" t="str">
            <v>Municipio</v>
          </cell>
          <cell r="W490"/>
          <cell r="X490" t="str">
            <v>Barrios: Parate Bien - Avenida Jesús o Casco Viejo</v>
          </cell>
          <cell r="Y490"/>
          <cell r="Z490">
            <v>4122522618</v>
          </cell>
          <cell r="AA490"/>
          <cell r="AB490">
            <v>4122522618</v>
          </cell>
          <cell r="AC490"/>
          <cell r="AD490">
            <v>4122522618</v>
          </cell>
          <cell r="AE490">
            <v>412252262</v>
          </cell>
          <cell r="AF490"/>
          <cell r="AG490">
            <v>412252262</v>
          </cell>
          <cell r="AH490">
            <v>4534774880</v>
          </cell>
          <cell r="AI490">
            <v>0</v>
          </cell>
          <cell r="AJ490">
            <v>4534774880</v>
          </cell>
          <cell r="AK490">
            <v>0.9</v>
          </cell>
          <cell r="AL490"/>
          <cell r="AM490">
            <v>0</v>
          </cell>
          <cell r="AN490">
            <v>1</v>
          </cell>
          <cell r="AO490">
            <v>1</v>
          </cell>
          <cell r="AP490" t="str">
            <v>Entregado A Municipio</v>
          </cell>
          <cell r="AQ490" t="e">
            <v>#REF!</v>
          </cell>
          <cell r="AR490" t="e">
            <v>#N/A</v>
          </cell>
          <cell r="AS490" t="str">
            <v>Se hizo el ultimo desembolso en el mes de Octubre de 2019, se solicito al muncipio la documentacion al respecto a la liquidacion del convenio, queda pendiente por este el cierre de la fiducia.</v>
          </cell>
          <cell r="AT490" t="str">
            <v>No Aplica</v>
          </cell>
          <cell r="AU490">
            <v>43089</v>
          </cell>
          <cell r="AV490">
            <v>43434</v>
          </cell>
          <cell r="AW490" t="e">
            <v>#REF!</v>
          </cell>
          <cell r="AX490"/>
          <cell r="AY490"/>
          <cell r="AZ490">
            <v>0</v>
          </cell>
          <cell r="BA490" t="str">
            <v>-</v>
          </cell>
          <cell r="BB490" t="str">
            <v>1.2Km</v>
          </cell>
          <cell r="BC490"/>
          <cell r="BD490">
            <v>43133</v>
          </cell>
          <cell r="BE490">
            <v>43250</v>
          </cell>
          <cell r="BF490">
            <v>43448</v>
          </cell>
          <cell r="BG490">
            <v>3200</v>
          </cell>
        </row>
        <row r="491">
          <cell r="C491" t="str">
            <v>20170408V8365-1</v>
          </cell>
          <cell r="D491" t="str">
            <v>Proyectos 2011 - 2020</v>
          </cell>
          <cell r="E491" t="str">
            <v>No Aplica</v>
          </cell>
          <cell r="F491" t="str">
            <v>CERRADO</v>
          </cell>
          <cell r="G491"/>
          <cell r="H491" t="str">
            <v>Atlantico</v>
          </cell>
          <cell r="I491">
            <v>8520</v>
          </cell>
          <cell r="J491">
            <v>6</v>
          </cell>
          <cell r="K491" t="str">
            <v>Palmar De Varela</v>
          </cell>
          <cell r="L491" t="str">
            <v>Palmar De Varela-Atlantico</v>
          </cell>
          <cell r="M491">
            <v>408</v>
          </cell>
          <cell r="N491" t="str">
            <v>DPS 2017</v>
          </cell>
          <cell r="O491"/>
          <cell r="P491"/>
          <cell r="Q491" t="str">
            <v>Construcción De Pavimento Barrio Las Flores En El Municipio De Palmar De Varela - Departamento Del Atlántico.</v>
          </cell>
          <cell r="R491" t="str">
            <v>Vías Urbanas</v>
          </cell>
          <cell r="S491"/>
          <cell r="T491"/>
          <cell r="U491"/>
          <cell r="V491" t="str">
            <v>Municipio</v>
          </cell>
          <cell r="W491" t="str">
            <v>Urbano</v>
          </cell>
          <cell r="X491" t="str">
            <v>Villa Nerys</v>
          </cell>
          <cell r="Y491"/>
          <cell r="Z491">
            <v>1260511283</v>
          </cell>
          <cell r="AA491"/>
          <cell r="AB491">
            <v>1260511283</v>
          </cell>
          <cell r="AC491"/>
          <cell r="AD491">
            <v>1260511283</v>
          </cell>
          <cell r="AE491">
            <v>126051128</v>
          </cell>
          <cell r="AF491"/>
          <cell r="AG491">
            <v>126051128</v>
          </cell>
          <cell r="AH491">
            <v>1386562411</v>
          </cell>
          <cell r="AI491">
            <v>0</v>
          </cell>
          <cell r="AJ491">
            <v>1386562411</v>
          </cell>
          <cell r="AK491">
            <v>1</v>
          </cell>
          <cell r="AL491"/>
          <cell r="AM491">
            <v>1</v>
          </cell>
          <cell r="AN491">
            <v>1</v>
          </cell>
          <cell r="AO491">
            <v>0</v>
          </cell>
          <cell r="AP491" t="str">
            <v>Liquidado</v>
          </cell>
          <cell r="AQ491" t="e">
            <v>#REF!</v>
          </cell>
          <cell r="AR491" t="e">
            <v>#N/A</v>
          </cell>
          <cell r="AS491" t="str">
            <v xml:space="preserve">INTERVENTORIA:                                                                                                                                  Se radica informe final  el 9 de mayo. En espera de certificado de suficiencia.                                                                                                SUPERVISOR:                                                                                              Proyecto liquidado, Porcentaje de avance financiero: 100%. Pendiente entrega de informe final por parte de la interventoría. </v>
          </cell>
          <cell r="AT491" t="str">
            <v>No Aplica</v>
          </cell>
          <cell r="AU491">
            <v>43606</v>
          </cell>
          <cell r="AV491">
            <v>44030</v>
          </cell>
          <cell r="AW491" t="e">
            <v>#REF!</v>
          </cell>
          <cell r="AX491"/>
          <cell r="AY491"/>
          <cell r="AZ491">
            <v>0</v>
          </cell>
          <cell r="BA491" t="str">
            <v>-</v>
          </cell>
          <cell r="BB491" t="str">
            <v>285,29 m</v>
          </cell>
          <cell r="BC491"/>
          <cell r="BD491">
            <v>43685</v>
          </cell>
          <cell r="BE491">
            <v>44180</v>
          </cell>
          <cell r="BF491">
            <v>44180</v>
          </cell>
          <cell r="BG491">
            <v>6000</v>
          </cell>
        </row>
        <row r="492">
          <cell r="C492" t="str">
            <v>E-2020-2203-212318</v>
          </cell>
          <cell r="D492" t="str">
            <v>CV 001-2020</v>
          </cell>
          <cell r="E492" t="str">
            <v>2018-2022</v>
          </cell>
          <cell r="F492" t="str">
            <v>VIGENTE</v>
          </cell>
          <cell r="G492"/>
          <cell r="H492" t="str">
            <v>Atlantico</v>
          </cell>
          <cell r="I492"/>
          <cell r="J492"/>
          <cell r="K492" t="str">
            <v>Palmar De Varela</v>
          </cell>
          <cell r="L492" t="str">
            <v>Palmar De Varela-Atlantico</v>
          </cell>
          <cell r="M492" t="str">
            <v>416 FIP 2021</v>
          </cell>
          <cell r="N492" t="str">
            <v>DPS 2021</v>
          </cell>
          <cell r="O492">
            <v>44378</v>
          </cell>
          <cell r="P492">
            <v>44773</v>
          </cell>
          <cell r="Q492" t="str">
            <v>Construcción De Vías Urbanas En Concreto Rígido En Los Sectores La Tranca Y El Carmen Del Municipio De Palmar De Varela - Atlántico</v>
          </cell>
          <cell r="R492" t="str">
            <v>Vias y Transporte</v>
          </cell>
          <cell r="S492" t="str">
            <v>Vias Urbanas</v>
          </cell>
          <cell r="T492"/>
          <cell r="U492">
            <v>1</v>
          </cell>
          <cell r="V492"/>
          <cell r="W492"/>
          <cell r="X492"/>
          <cell r="Y492"/>
          <cell r="Z492">
            <v>2092682224</v>
          </cell>
          <cell r="AA492"/>
          <cell r="AB492">
            <v>2092682224</v>
          </cell>
          <cell r="AC492">
            <v>101441678</v>
          </cell>
          <cell r="AD492">
            <v>2194123902</v>
          </cell>
          <cell r="AE492"/>
          <cell r="AF492"/>
          <cell r="AG492">
            <v>0</v>
          </cell>
          <cell r="AH492">
            <v>2092682224</v>
          </cell>
          <cell r="AI492">
            <v>101441678</v>
          </cell>
          <cell r="AJ492">
            <v>2194123902</v>
          </cell>
          <cell r="AK492"/>
          <cell r="AL492"/>
          <cell r="AM492">
            <v>0.79059999999999997</v>
          </cell>
          <cell r="AN492">
            <v>0.3785</v>
          </cell>
          <cell r="AO492">
            <v>-0.41209999999999997</v>
          </cell>
          <cell r="AP492" t="str">
            <v>Suspendido</v>
          </cell>
          <cell r="AQ492" t="e">
            <v>#REF!</v>
          </cell>
          <cell r="AR492" t="e">
            <v>#N/A</v>
          </cell>
          <cell r="AS492" t="str">
            <v>-</v>
          </cell>
          <cell r="AT492"/>
          <cell r="AU492">
            <v>44607</v>
          </cell>
          <cell r="AV492">
            <v>44824</v>
          </cell>
          <cell r="AW492" t="e">
            <v>#REF!</v>
          </cell>
          <cell r="AX492">
            <v>6</v>
          </cell>
          <cell r="AY492"/>
          <cell r="AZ492">
            <v>6</v>
          </cell>
          <cell r="BA492"/>
          <cell r="BB492" t="str">
            <v>833 ML</v>
          </cell>
          <cell r="BC492"/>
          <cell r="BD492" t="str">
            <v>-</v>
          </cell>
          <cell r="BE492" t="str">
            <v>-</v>
          </cell>
          <cell r="BF492" t="str">
            <v>-</v>
          </cell>
          <cell r="BG492">
            <v>2564</v>
          </cell>
        </row>
        <row r="493">
          <cell r="C493" t="str">
            <v>20160604S5238-1</v>
          </cell>
          <cell r="D493" t="str">
            <v>Proyectos 2011 - 2020</v>
          </cell>
          <cell r="E493" t="str">
            <v>ANTES 2018</v>
          </cell>
          <cell r="F493" t="str">
            <v>VIGENTE</v>
          </cell>
          <cell r="G493"/>
          <cell r="H493" t="str">
            <v>Atlantico</v>
          </cell>
          <cell r="I493">
            <v>8549</v>
          </cell>
          <cell r="J493">
            <v>6</v>
          </cell>
          <cell r="K493" t="str">
            <v>Piojo</v>
          </cell>
          <cell r="L493" t="str">
            <v>Piojo-Atlantico</v>
          </cell>
          <cell r="M493">
            <v>604</v>
          </cell>
          <cell r="N493" t="str">
            <v>DPS 2016</v>
          </cell>
          <cell r="O493"/>
          <cell r="P493"/>
          <cell r="Q493" t="str">
            <v>Construcción De Centro De Vida Del Adulto Mayor, Hibacharo Municipio De Piojó - Atlantico</v>
          </cell>
          <cell r="R493" t="str">
            <v>Social Comunitario</v>
          </cell>
          <cell r="S493"/>
          <cell r="T493"/>
          <cell r="U493"/>
          <cell r="V493" t="str">
            <v>Departamento</v>
          </cell>
          <cell r="W493" t="str">
            <v>Rural</v>
          </cell>
          <cell r="X493" t="str">
            <v>Corregimiento Hibacharo</v>
          </cell>
          <cell r="Y493"/>
          <cell r="Z493">
            <v>348160455.12</v>
          </cell>
          <cell r="AA493"/>
          <cell r="AB493">
            <v>348160455.12</v>
          </cell>
          <cell r="AC493"/>
          <cell r="AD493">
            <v>348160455.12</v>
          </cell>
          <cell r="AE493">
            <v>76092410.339000002</v>
          </cell>
          <cell r="AF493"/>
          <cell r="AG493">
            <v>76092410.339000002</v>
          </cell>
          <cell r="AH493">
            <v>424252865.45899999</v>
          </cell>
          <cell r="AI493">
            <v>0</v>
          </cell>
          <cell r="AJ493">
            <v>424252865.45899999</v>
          </cell>
          <cell r="AK493">
            <v>0.9</v>
          </cell>
          <cell r="AL493"/>
          <cell r="AM493">
            <v>1</v>
          </cell>
          <cell r="AN493">
            <v>1</v>
          </cell>
          <cell r="AO493">
            <v>0</v>
          </cell>
          <cell r="AP493" t="str">
            <v>Entregado A Municipio</v>
          </cell>
          <cell r="AQ493" t="e">
            <v>#REF!</v>
          </cell>
          <cell r="AR493" t="e">
            <v>#N/A</v>
          </cell>
          <cell r="AS493" t="str">
            <v>INTERVENTORIA:  El acta de entrega de obra y compromiso de sostenibilidad se encuentra firmada por todas las partes. Las actas de cobro del contratista se encuentran desembolsadas.                                                          SUPERVISOR:                                                                                                     Proyecto entregado a municipio, avance financiero: 90%.  Se tramitará el 100%.  Pendiente acta de liquidación.                                               -Aportado gobernación: 412.763.648,27</v>
          </cell>
          <cell r="AT493" t="str">
            <v>No Aplica</v>
          </cell>
          <cell r="AU493">
            <v>44018</v>
          </cell>
          <cell r="AV493">
            <v>44185</v>
          </cell>
          <cell r="AW493" t="e">
            <v>#REF!</v>
          </cell>
          <cell r="AX493"/>
          <cell r="AY493"/>
          <cell r="AZ493">
            <v>0</v>
          </cell>
          <cell r="BA493" t="str">
            <v>-</v>
          </cell>
          <cell r="BB493" t="str">
            <v>792 m2</v>
          </cell>
          <cell r="BC493"/>
          <cell r="BD493">
            <v>44099</v>
          </cell>
          <cell r="BE493">
            <v>44165</v>
          </cell>
          <cell r="BF493">
            <v>44194</v>
          </cell>
          <cell r="BG493">
            <v>1000</v>
          </cell>
        </row>
        <row r="494">
          <cell r="C494" t="str">
            <v>20170679M9556-1</v>
          </cell>
          <cell r="D494" t="str">
            <v>Proyectos 2011 - 2020</v>
          </cell>
          <cell r="E494" t="str">
            <v>No Aplica</v>
          </cell>
          <cell r="F494" t="str">
            <v>CERRADO</v>
          </cell>
          <cell r="G494"/>
          <cell r="H494" t="str">
            <v>Atlantico</v>
          </cell>
          <cell r="I494">
            <v>8549</v>
          </cell>
          <cell r="J494">
            <v>6</v>
          </cell>
          <cell r="K494" t="str">
            <v>Piojo</v>
          </cell>
          <cell r="L494" t="str">
            <v>Piojo-Atlantico</v>
          </cell>
          <cell r="M494">
            <v>679</v>
          </cell>
          <cell r="N494" t="str">
            <v>DPS 2017</v>
          </cell>
          <cell r="O494"/>
          <cell r="P494"/>
          <cell r="Q494" t="str">
            <v>Mejoramiento De Condiciones De Habitabilidad</v>
          </cell>
          <cell r="R494" t="str">
            <v>Mejoramiento Condiciones de Habitabilidad</v>
          </cell>
          <cell r="S494"/>
          <cell r="T494"/>
          <cell r="U494"/>
          <cell r="V494" t="str">
            <v>Municipio</v>
          </cell>
          <cell r="W494"/>
          <cell r="X494" t="str">
            <v/>
          </cell>
          <cell r="Y494"/>
          <cell r="Z494">
            <v>2118644067</v>
          </cell>
          <cell r="AA494"/>
          <cell r="AB494">
            <v>2118644067</v>
          </cell>
          <cell r="AC494"/>
          <cell r="AD494">
            <v>2118644067</v>
          </cell>
          <cell r="AE494">
            <v>211864407</v>
          </cell>
          <cell r="AF494"/>
          <cell r="AG494">
            <v>211864407</v>
          </cell>
          <cell r="AH494">
            <v>2330508474</v>
          </cell>
          <cell r="AI494">
            <v>0</v>
          </cell>
          <cell r="AJ494">
            <v>2330508474</v>
          </cell>
          <cell r="AK494">
            <v>0.75</v>
          </cell>
          <cell r="AL494"/>
          <cell r="AM494">
            <v>1</v>
          </cell>
          <cell r="AN494">
            <v>1</v>
          </cell>
          <cell r="AO494">
            <v>0</v>
          </cell>
          <cell r="AP494" t="str">
            <v>Liquidado</v>
          </cell>
          <cell r="AQ494" t="e">
            <v>#REF!</v>
          </cell>
          <cell r="AR494" t="str">
            <v>TERMINADO</v>
          </cell>
          <cell r="AS494" t="str">
            <v>INTERVENTORIA:                                                                                             Informe final enviado el 20 de mayo.                                                                                             SUPERVISOR:                                                                                               Proyecto liquidado. Porcentaje avance financiero: 90%, pero se reporta 65%. 10% fenecido. Ya tiene CDP, radicado desembolso final para trámite,   Pendiente acta de cierre de interventoría.  Pendiente subsanación técnica informe 6 enviada el 10 de noviembre de 2021.</v>
          </cell>
          <cell r="AT494">
            <v>43581</v>
          </cell>
          <cell r="AU494">
            <v>44053</v>
          </cell>
          <cell r="AV494">
            <v>44340</v>
          </cell>
          <cell r="AW494" t="e">
            <v>#REF!</v>
          </cell>
          <cell r="AX494"/>
          <cell r="AY494"/>
          <cell r="AZ494">
            <v>0</v>
          </cell>
          <cell r="BA494" t="str">
            <v>-</v>
          </cell>
          <cell r="BB494" t="str">
            <v>151  Viviendas</v>
          </cell>
          <cell r="BC494"/>
          <cell r="BD494">
            <v>44109</v>
          </cell>
          <cell r="BE494">
            <v>44181</v>
          </cell>
          <cell r="BF494">
            <v>44529</v>
          </cell>
          <cell r="BG494">
            <v>543.6</v>
          </cell>
        </row>
        <row r="495">
          <cell r="C495" t="str">
            <v>20150270M3172-1</v>
          </cell>
          <cell r="D495" t="str">
            <v>Proyectos 2011 - 2020</v>
          </cell>
          <cell r="E495" t="str">
            <v>No Aplica</v>
          </cell>
          <cell r="F495" t="str">
            <v>CERRADO</v>
          </cell>
          <cell r="G495"/>
          <cell r="H495" t="str">
            <v>Atlantico</v>
          </cell>
          <cell r="I495">
            <v>8558</v>
          </cell>
          <cell r="J495">
            <v>6</v>
          </cell>
          <cell r="K495" t="str">
            <v>Polonuevo</v>
          </cell>
          <cell r="L495" t="str">
            <v>Polonuevo-Atlantico</v>
          </cell>
          <cell r="M495">
            <v>270</v>
          </cell>
          <cell r="N495" t="str">
            <v>DPS 2015</v>
          </cell>
          <cell r="O495"/>
          <cell r="P495"/>
          <cell r="Q495" t="str">
            <v>Mejoramiento De Condiciones De Habitabilidad Municipio De Polonuevo - Atlántico</v>
          </cell>
          <cell r="R495" t="str">
            <v>Mejoramiento Condiciones de Habitabilidad</v>
          </cell>
          <cell r="S495"/>
          <cell r="T495"/>
          <cell r="U495"/>
          <cell r="V495" t="str">
            <v>Municipio</v>
          </cell>
          <cell r="W495"/>
          <cell r="X495" t="str">
            <v/>
          </cell>
          <cell r="Y495"/>
          <cell r="Z495">
            <v>892857143</v>
          </cell>
          <cell r="AA495"/>
          <cell r="AB495">
            <v>892857143</v>
          </cell>
          <cell r="AC495"/>
          <cell r="AD495">
            <v>892857143</v>
          </cell>
          <cell r="AE495">
            <v>89285714</v>
          </cell>
          <cell r="AF495"/>
          <cell r="AG495">
            <v>89285714</v>
          </cell>
          <cell r="AH495">
            <v>982142857</v>
          </cell>
          <cell r="AI495">
            <v>0</v>
          </cell>
          <cell r="AJ495">
            <v>982142857</v>
          </cell>
          <cell r="AK495">
            <v>1</v>
          </cell>
          <cell r="AL495"/>
          <cell r="AM495">
            <v>1</v>
          </cell>
          <cell r="AN495">
            <v>1</v>
          </cell>
          <cell r="AO495">
            <v>0</v>
          </cell>
          <cell r="AP495" t="str">
            <v>Liquidado</v>
          </cell>
          <cell r="AQ495" t="e">
            <v>#REF!</v>
          </cell>
          <cell r="AR495" t="str">
            <v>TERMINADO</v>
          </cell>
          <cell r="AS495" t="str">
            <v xml:space="preserve">Se radicó informe de liquidación del convenio 270 el día 28 de septiembre de 2020 en las instalaciones del DPS en la ciudad de Bogotá, aprobado por parte del supervisor. </v>
          </cell>
          <cell r="AT495"/>
          <cell r="AU495">
            <v>43607</v>
          </cell>
          <cell r="AV495">
            <v>43775</v>
          </cell>
          <cell r="AW495" t="e">
            <v>#REF!</v>
          </cell>
          <cell r="AX495"/>
          <cell r="AY495"/>
          <cell r="AZ495">
            <v>0</v>
          </cell>
          <cell r="BA495" t="str">
            <v>-</v>
          </cell>
          <cell r="BB495" t="str">
            <v>80  Viviendas</v>
          </cell>
          <cell r="BC495"/>
          <cell r="BD495">
            <v>43740</v>
          </cell>
          <cell r="BE495">
            <v>43740</v>
          </cell>
          <cell r="BF495">
            <v>43802</v>
          </cell>
          <cell r="BG495">
            <v>80</v>
          </cell>
        </row>
        <row r="496">
          <cell r="C496" t="str">
            <v>20150270V2526-1</v>
          </cell>
          <cell r="D496" t="str">
            <v>Proyectos 2011 - 2020</v>
          </cell>
          <cell r="E496" t="str">
            <v>POR FUERA DE LOS 1010</v>
          </cell>
          <cell r="F496" t="str">
            <v>VIGENTE</v>
          </cell>
          <cell r="G496"/>
          <cell r="H496" t="str">
            <v>Atlantico</v>
          </cell>
          <cell r="I496">
            <v>8558</v>
          </cell>
          <cell r="J496">
            <v>6</v>
          </cell>
          <cell r="K496" t="str">
            <v>Polonuevo</v>
          </cell>
          <cell r="L496" t="str">
            <v>Polonuevo-Atlantico</v>
          </cell>
          <cell r="M496">
            <v>270</v>
          </cell>
          <cell r="N496" t="str">
            <v>DPS 2015</v>
          </cell>
          <cell r="O496"/>
          <cell r="P496"/>
          <cell r="Q496" t="str">
            <v>Construcción De Pavimento En Concreto Rígido (Vías Internas - Diferentes Tramos) En El Municipio De Polonuevo - Atlántico</v>
          </cell>
          <cell r="R496" t="str">
            <v>Vías Urbanas</v>
          </cell>
          <cell r="S496"/>
          <cell r="T496"/>
          <cell r="U496"/>
          <cell r="V496" t="str">
            <v>Municipio</v>
          </cell>
          <cell r="W496"/>
          <cell r="X496" t="str">
            <v xml:space="preserve">Barrios Plaza y Centro,Camilo Torres ,Pradito </v>
          </cell>
          <cell r="Y496"/>
          <cell r="Z496">
            <v>4746851806</v>
          </cell>
          <cell r="AA496"/>
          <cell r="AB496">
            <v>4746851806</v>
          </cell>
          <cell r="AC496"/>
          <cell r="AD496">
            <v>4746851806</v>
          </cell>
          <cell r="AE496">
            <v>474685181</v>
          </cell>
          <cell r="AF496"/>
          <cell r="AG496">
            <v>474685181</v>
          </cell>
          <cell r="AH496">
            <v>5221536987</v>
          </cell>
          <cell r="AI496">
            <v>0</v>
          </cell>
          <cell r="AJ496">
            <v>5221536987</v>
          </cell>
          <cell r="AK496">
            <v>0.90129999999999999</v>
          </cell>
          <cell r="AL496"/>
          <cell r="AM496">
            <v>0</v>
          </cell>
          <cell r="AN496">
            <v>1</v>
          </cell>
          <cell r="AO496">
            <v>1</v>
          </cell>
          <cell r="AP496" t="str">
            <v>Entregado A Municipio</v>
          </cell>
          <cell r="AQ496" t="e">
            <v>#REF!</v>
          </cell>
          <cell r="AR496" t="e">
            <v>#N/A</v>
          </cell>
          <cell r="AS496" t="str">
            <v>Obra terminada al 100% Se le solcito al municipio el envío del acta de liquidación de obra y a la interventoría el informe final de interventoría.</v>
          </cell>
          <cell r="AT496" t="str">
            <v>No Aplica</v>
          </cell>
          <cell r="AU496">
            <v>42964</v>
          </cell>
          <cell r="AV496">
            <v>43192</v>
          </cell>
          <cell r="AW496" t="e">
            <v>#REF!</v>
          </cell>
          <cell r="AX496"/>
          <cell r="AY496"/>
          <cell r="AZ496">
            <v>0</v>
          </cell>
          <cell r="BA496" t="str">
            <v>-</v>
          </cell>
          <cell r="BB496" t="str">
            <v xml:space="preserve">2.0 Km </v>
          </cell>
          <cell r="BC496"/>
          <cell r="BD496">
            <v>42989</v>
          </cell>
          <cell r="BE496">
            <v>43126</v>
          </cell>
          <cell r="BF496">
            <v>43350</v>
          </cell>
          <cell r="BG496">
            <v>1500</v>
          </cell>
        </row>
        <row r="497">
          <cell r="C497" t="str">
            <v>20160326M7434-1</v>
          </cell>
          <cell r="D497" t="str">
            <v>Proyectos 2011 - 2020</v>
          </cell>
          <cell r="E497" t="str">
            <v>No Aplica</v>
          </cell>
          <cell r="F497" t="str">
            <v>CERRADO</v>
          </cell>
          <cell r="G497"/>
          <cell r="H497" t="str">
            <v>Atlantico</v>
          </cell>
          <cell r="I497">
            <v>8558</v>
          </cell>
          <cell r="J497">
            <v>6</v>
          </cell>
          <cell r="K497" t="str">
            <v>Polonuevo</v>
          </cell>
          <cell r="L497" t="str">
            <v>Polonuevo-Atlantico</v>
          </cell>
          <cell r="M497">
            <v>326</v>
          </cell>
          <cell r="N497" t="str">
            <v>DPS 2016</v>
          </cell>
          <cell r="O497"/>
          <cell r="P497"/>
          <cell r="Q497" t="str">
            <v>Mejoramiento De Condiciones De Habitabilidad</v>
          </cell>
          <cell r="R497" t="str">
            <v>Mejoramiento Condiciones de Habitabilidad</v>
          </cell>
          <cell r="S497"/>
          <cell r="T497"/>
          <cell r="U497"/>
          <cell r="V497" t="str">
            <v>Municipio</v>
          </cell>
          <cell r="W497"/>
          <cell r="X497" t="str">
            <v/>
          </cell>
          <cell r="Y497"/>
          <cell r="Z497">
            <v>1016949153</v>
          </cell>
          <cell r="AA497"/>
          <cell r="AB497">
            <v>1016949153</v>
          </cell>
          <cell r="AC497"/>
          <cell r="AD497">
            <v>1016949153</v>
          </cell>
          <cell r="AE497">
            <v>101694915</v>
          </cell>
          <cell r="AF497"/>
          <cell r="AG497">
            <v>101694915</v>
          </cell>
          <cell r="AH497">
            <v>1118644068</v>
          </cell>
          <cell r="AI497">
            <v>0</v>
          </cell>
          <cell r="AJ497">
            <v>1118644068</v>
          </cell>
          <cell r="AK497">
            <v>0.88300000000000001</v>
          </cell>
          <cell r="AL497"/>
          <cell r="AM497">
            <v>1</v>
          </cell>
          <cell r="AN497">
            <v>1</v>
          </cell>
          <cell r="AO497">
            <v>0</v>
          </cell>
          <cell r="AP497" t="str">
            <v>Liquidado</v>
          </cell>
          <cell r="AQ497" t="e">
            <v>#REF!</v>
          </cell>
          <cell r="AR497" t="str">
            <v>TERMINADO</v>
          </cell>
          <cell r="AS497" t="str">
            <v>INTERVENTORIA:                                                                                                  Se suscribe el acta de cierre del proyecto de interventoría con fecha del 9 de diciembre de 2021.                                                     SUPERVISOR:                                                                                                                    El proyecto se encuentra liquidado. Porcentaje de avance financiero: 88,30%, el saldo es vigencia expirada que ya cuenta con CDP, está en revisión para RP, se espera respuesta a mas tardar el 27 de diciembre de 2021.  Ya se tiene resolución proyectada.</v>
          </cell>
          <cell r="AT497">
            <v>43578</v>
          </cell>
          <cell r="AU497">
            <v>44096</v>
          </cell>
          <cell r="AV497">
            <v>44248</v>
          </cell>
          <cell r="AW497" t="e">
            <v>#REF!</v>
          </cell>
          <cell r="AX497"/>
          <cell r="AY497"/>
          <cell r="AZ497">
            <v>0</v>
          </cell>
          <cell r="BA497" t="str">
            <v>-</v>
          </cell>
          <cell r="BB497" t="str">
            <v>73  Viviendas</v>
          </cell>
          <cell r="BC497"/>
          <cell r="BD497">
            <v>44110</v>
          </cell>
          <cell r="BE497">
            <v>44193</v>
          </cell>
          <cell r="BF497">
            <v>44378</v>
          </cell>
          <cell r="BG497">
            <v>262.8</v>
          </cell>
        </row>
        <row r="498">
          <cell r="C498" t="str">
            <v>20100027V0135-1</v>
          </cell>
          <cell r="D498" t="str">
            <v>Proyectos 2011 - 2020</v>
          </cell>
          <cell r="E498" t="str">
            <v>No Aplica</v>
          </cell>
          <cell r="F498" t="str">
            <v>CERRADO</v>
          </cell>
          <cell r="G498"/>
          <cell r="H498" t="str">
            <v>Atlantico</v>
          </cell>
          <cell r="I498">
            <v>8560</v>
          </cell>
          <cell r="J498">
            <v>6</v>
          </cell>
          <cell r="K498" t="str">
            <v>Ponedera</v>
          </cell>
          <cell r="L498" t="str">
            <v>Ponedera-Atlantico</v>
          </cell>
          <cell r="M498" t="str">
            <v/>
          </cell>
          <cell r="N498" t="str">
            <v>Infraestructura</v>
          </cell>
          <cell r="O498"/>
          <cell r="P498"/>
          <cell r="Q498" t="str">
            <v>Convenio Interadministrativo Entre Acción Social - Fip Y Gensa S.A. E.S.P. Para Aunar Esfuerzos Y Asi Gensa Preste El Apoyo Técnico Y Asesoria Para La Construcción De Pavimento En Concreto Rigido En La Carrera 15 Entre La Vía Oriental (2516) Y Calle 15 En El Municipio De Ponedera - Atlantico.</v>
          </cell>
          <cell r="R498" t="str">
            <v>Vías Urbanas</v>
          </cell>
          <cell r="S498"/>
          <cell r="T498"/>
          <cell r="U498"/>
          <cell r="V498" t="str">
            <v>Gestión Energetica S.A. - Gensa S.A. E.S.P.</v>
          </cell>
          <cell r="W498"/>
          <cell r="X498" t="str">
            <v/>
          </cell>
          <cell r="Y498"/>
          <cell r="Z498">
            <v>1200000000</v>
          </cell>
          <cell r="AA498"/>
          <cell r="AB498">
            <v>1200000000</v>
          </cell>
          <cell r="AC498"/>
          <cell r="AD498">
            <v>1200000000</v>
          </cell>
          <cell r="AE498">
            <v>0</v>
          </cell>
          <cell r="AF498"/>
          <cell r="AG498">
            <v>0</v>
          </cell>
          <cell r="AH498">
            <v>1200000000</v>
          </cell>
          <cell r="AI498">
            <v>0</v>
          </cell>
          <cell r="AJ498">
            <v>1200000000</v>
          </cell>
          <cell r="AK498">
            <v>1</v>
          </cell>
          <cell r="AL498"/>
          <cell r="AM498">
            <v>1</v>
          </cell>
          <cell r="AN498">
            <v>1</v>
          </cell>
          <cell r="AO498">
            <v>0</v>
          </cell>
          <cell r="AP498" t="str">
            <v>Liquidado</v>
          </cell>
          <cell r="AQ498" t="e">
            <v>#REF!</v>
          </cell>
          <cell r="AR498" t="e">
            <v>#N/A</v>
          </cell>
          <cell r="AS498" t="str">
            <v>Entregado en 2011.</v>
          </cell>
          <cell r="AT498" t="str">
            <v>No Aplica</v>
          </cell>
          <cell r="AU498" t="str">
            <v/>
          </cell>
          <cell r="AV498">
            <v>40991</v>
          </cell>
          <cell r="AW498" t="e">
            <v>#REF!</v>
          </cell>
          <cell r="AX498"/>
          <cell r="AY498"/>
          <cell r="AZ498">
            <v>0</v>
          </cell>
          <cell r="BA498" t="str">
            <v>-</v>
          </cell>
          <cell r="BB498" t="str">
            <v/>
          </cell>
          <cell r="BC498"/>
          <cell r="BD498" t="str">
            <v/>
          </cell>
          <cell r="BE498" t="str">
            <v/>
          </cell>
          <cell r="BF498" t="str">
            <v/>
          </cell>
          <cell r="BG498" t="str">
            <v/>
          </cell>
        </row>
        <row r="499">
          <cell r="C499" t="str">
            <v>20100027V0136-1</v>
          </cell>
          <cell r="D499" t="str">
            <v>Proyectos 2011 - 2020</v>
          </cell>
          <cell r="E499" t="str">
            <v>No Aplica</v>
          </cell>
          <cell r="F499" t="str">
            <v>CERRADO</v>
          </cell>
          <cell r="G499"/>
          <cell r="H499" t="str">
            <v>Atlantico</v>
          </cell>
          <cell r="I499">
            <v>8560</v>
          </cell>
          <cell r="J499">
            <v>6</v>
          </cell>
          <cell r="K499" t="str">
            <v>Ponedera</v>
          </cell>
          <cell r="L499" t="str">
            <v>Ponedera-Atlantico</v>
          </cell>
          <cell r="M499" t="str">
            <v/>
          </cell>
          <cell r="N499" t="str">
            <v>Infraestructura</v>
          </cell>
          <cell r="O499"/>
          <cell r="P499"/>
          <cell r="Q499" t="str">
            <v>Convenio Interadministrativo Entre Acción Social - Fip Y Gensa S.A. E.S.P. Para Aunar Esfuerzos Y Asi Gensa Preste El Apoyo Técnico Y Asesoria Para La Construcción De Pavimento Rígido De La Calle 17 Desde Vía Oriental (2516) Hasta La Carrera 15, Municipio De Ponedera - Atlantico.</v>
          </cell>
          <cell r="R499" t="str">
            <v>Vías Urbanas</v>
          </cell>
          <cell r="S499"/>
          <cell r="T499"/>
          <cell r="U499"/>
          <cell r="V499" t="str">
            <v>Gestión Energetica S.A. - Gensa S.A. E.S.P.</v>
          </cell>
          <cell r="W499"/>
          <cell r="X499" t="str">
            <v/>
          </cell>
          <cell r="Y499"/>
          <cell r="Z499">
            <v>422412000</v>
          </cell>
          <cell r="AA499"/>
          <cell r="AB499">
            <v>422412000</v>
          </cell>
          <cell r="AC499"/>
          <cell r="AD499">
            <v>422412000</v>
          </cell>
          <cell r="AE499">
            <v>0</v>
          </cell>
          <cell r="AF499"/>
          <cell r="AG499">
            <v>0</v>
          </cell>
          <cell r="AH499">
            <v>422412000</v>
          </cell>
          <cell r="AI499">
            <v>0</v>
          </cell>
          <cell r="AJ499">
            <v>422412000</v>
          </cell>
          <cell r="AK499">
            <v>1</v>
          </cell>
          <cell r="AL499"/>
          <cell r="AM499">
            <v>1</v>
          </cell>
          <cell r="AN499">
            <v>1</v>
          </cell>
          <cell r="AO499">
            <v>0</v>
          </cell>
          <cell r="AP499" t="str">
            <v>Liquidado</v>
          </cell>
          <cell r="AQ499" t="e">
            <v>#REF!</v>
          </cell>
          <cell r="AR499" t="e">
            <v>#N/A</v>
          </cell>
          <cell r="AS499" t="str">
            <v>Entregado en 2012.</v>
          </cell>
          <cell r="AT499" t="str">
            <v>No Aplica</v>
          </cell>
          <cell r="AU499" t="str">
            <v/>
          </cell>
          <cell r="AV499">
            <v>40991</v>
          </cell>
          <cell r="AW499" t="e">
            <v>#REF!</v>
          </cell>
          <cell r="AX499"/>
          <cell r="AY499"/>
          <cell r="AZ499">
            <v>0</v>
          </cell>
          <cell r="BA499" t="str">
            <v>-</v>
          </cell>
          <cell r="BB499" t="str">
            <v/>
          </cell>
          <cell r="BC499"/>
          <cell r="BD499" t="str">
            <v/>
          </cell>
          <cell r="BE499" t="str">
            <v/>
          </cell>
          <cell r="BF499" t="str">
            <v/>
          </cell>
          <cell r="BG499" t="str">
            <v/>
          </cell>
        </row>
        <row r="500">
          <cell r="C500" t="str">
            <v>20100027V0137-1</v>
          </cell>
          <cell r="D500" t="str">
            <v>Proyectos 2011 - 2020</v>
          </cell>
          <cell r="E500" t="str">
            <v>No Aplica</v>
          </cell>
          <cell r="F500" t="str">
            <v>CERRADO</v>
          </cell>
          <cell r="G500"/>
          <cell r="H500" t="str">
            <v>Atlantico</v>
          </cell>
          <cell r="I500">
            <v>8560</v>
          </cell>
          <cell r="J500">
            <v>6</v>
          </cell>
          <cell r="K500" t="str">
            <v>Ponedera</v>
          </cell>
          <cell r="L500" t="str">
            <v>Ponedera-Atlantico</v>
          </cell>
          <cell r="M500" t="str">
            <v/>
          </cell>
          <cell r="N500" t="str">
            <v>Infraestructura</v>
          </cell>
          <cell r="O500"/>
          <cell r="P500"/>
          <cell r="Q500" t="str">
            <v>Construcción De Pavimento Rígido De La Calle 17 Desde Vía Oriental Hasta La Carrera 15, Municipio De Ponedera - Atlantico.</v>
          </cell>
          <cell r="R500" t="str">
            <v>Vías Urbanas</v>
          </cell>
          <cell r="S500"/>
          <cell r="T500"/>
          <cell r="U500"/>
          <cell r="V500" t="str">
            <v>Gestión Energetica S.A. - Gensa S.A. E.S.P.</v>
          </cell>
          <cell r="W500"/>
          <cell r="X500" t="str">
            <v/>
          </cell>
          <cell r="Y500"/>
          <cell r="Z500">
            <v>500000000</v>
          </cell>
          <cell r="AA500"/>
          <cell r="AB500">
            <v>500000000</v>
          </cell>
          <cell r="AC500"/>
          <cell r="AD500">
            <v>500000000</v>
          </cell>
          <cell r="AE500">
            <v>0</v>
          </cell>
          <cell r="AF500"/>
          <cell r="AG500">
            <v>0</v>
          </cell>
          <cell r="AH500">
            <v>500000000</v>
          </cell>
          <cell r="AI500">
            <v>0</v>
          </cell>
          <cell r="AJ500">
            <v>500000000</v>
          </cell>
          <cell r="AK500">
            <v>1</v>
          </cell>
          <cell r="AL500"/>
          <cell r="AM500">
            <v>1</v>
          </cell>
          <cell r="AN500">
            <v>1</v>
          </cell>
          <cell r="AO500">
            <v>0</v>
          </cell>
          <cell r="AP500" t="str">
            <v>Liquidado</v>
          </cell>
          <cell r="AQ500" t="e">
            <v>#REF!</v>
          </cell>
          <cell r="AR500" t="e">
            <v>#N/A</v>
          </cell>
          <cell r="AS500" t="str">
            <v>Entregado en 2012.</v>
          </cell>
          <cell r="AT500" t="str">
            <v>No Aplica</v>
          </cell>
          <cell r="AU500" t="str">
            <v/>
          </cell>
          <cell r="AV500">
            <v>40991</v>
          </cell>
          <cell r="AW500" t="e">
            <v>#REF!</v>
          </cell>
          <cell r="AX500"/>
          <cell r="AY500"/>
          <cell r="AZ500">
            <v>0</v>
          </cell>
          <cell r="BA500" t="str">
            <v>-</v>
          </cell>
          <cell r="BB500" t="str">
            <v/>
          </cell>
          <cell r="BC500"/>
          <cell r="BD500" t="str">
            <v/>
          </cell>
          <cell r="BE500" t="str">
            <v/>
          </cell>
          <cell r="BF500" t="str">
            <v/>
          </cell>
          <cell r="BG500" t="str">
            <v/>
          </cell>
        </row>
        <row r="501">
          <cell r="C501" t="str">
            <v>20120040S0070-1</v>
          </cell>
          <cell r="D501" t="str">
            <v>Proyectos 2011 - 2020</v>
          </cell>
          <cell r="E501" t="str">
            <v>No Aplica</v>
          </cell>
          <cell r="F501" t="str">
            <v>CERRADO</v>
          </cell>
          <cell r="G501" t="str">
            <v>B70</v>
          </cell>
          <cell r="H501" t="str">
            <v>Atlantico</v>
          </cell>
          <cell r="I501">
            <v>8560</v>
          </cell>
          <cell r="J501">
            <v>6</v>
          </cell>
          <cell r="K501" t="str">
            <v>Ponedera</v>
          </cell>
          <cell r="L501" t="str">
            <v>Ponedera-Atlantico</v>
          </cell>
          <cell r="M501">
            <v>40</v>
          </cell>
          <cell r="N501" t="str">
            <v>Fonade 2</v>
          </cell>
          <cell r="O501"/>
          <cell r="P501"/>
          <cell r="Q501" t="str">
            <v>Mejoramiento Del Parque Ecologico En El Barrio San Francisco En El Municipio De Ponedera Atlantico</v>
          </cell>
          <cell r="R501" t="str">
            <v>Espacio Público, Recreación Y Deporte</v>
          </cell>
          <cell r="S501"/>
          <cell r="T501"/>
          <cell r="U501"/>
          <cell r="V501" t="str">
            <v>Municipio</v>
          </cell>
          <cell r="W501"/>
          <cell r="X501" t="str">
            <v/>
          </cell>
          <cell r="Y501"/>
          <cell r="Z501">
            <v>867097063</v>
          </cell>
          <cell r="AA501"/>
          <cell r="AB501">
            <v>867097063</v>
          </cell>
          <cell r="AC501"/>
          <cell r="AD501">
            <v>867097063</v>
          </cell>
          <cell r="AE501">
            <v>0</v>
          </cell>
          <cell r="AF501"/>
          <cell r="AG501">
            <v>0</v>
          </cell>
          <cell r="AH501">
            <v>867097063</v>
          </cell>
          <cell r="AI501">
            <v>0</v>
          </cell>
          <cell r="AJ501">
            <v>867097063</v>
          </cell>
          <cell r="AK501">
            <v>0.25</v>
          </cell>
          <cell r="AL501"/>
          <cell r="AM501">
            <v>1</v>
          </cell>
          <cell r="AN501">
            <v>1</v>
          </cell>
          <cell r="AO501">
            <v>0</v>
          </cell>
          <cell r="AP501" t="str">
            <v>Liquidado</v>
          </cell>
          <cell r="AQ501" t="e">
            <v>#REF!</v>
          </cell>
          <cell r="AR501" t="e">
            <v>#N/A</v>
          </cell>
          <cell r="AS501" t="str">
            <v xml:space="preserve">PROYECTO LIQUIDADO
Acta de liquidación del 29/09/2021
</v>
          </cell>
          <cell r="AT501" t="str">
            <v>No Aplica</v>
          </cell>
          <cell r="AU501">
            <v>41596</v>
          </cell>
          <cell r="AV501">
            <v>41911</v>
          </cell>
          <cell r="AW501" t="e">
            <v>#REF!</v>
          </cell>
          <cell r="AX501"/>
          <cell r="AY501"/>
          <cell r="AZ501">
            <v>0</v>
          </cell>
          <cell r="BA501" t="str">
            <v>-</v>
          </cell>
          <cell r="BB501" t="str">
            <v/>
          </cell>
          <cell r="BC501"/>
          <cell r="BD501">
            <v>41572</v>
          </cell>
          <cell r="BE501">
            <v>41712</v>
          </cell>
          <cell r="BF501">
            <v>42193</v>
          </cell>
          <cell r="BG501">
            <v>12232</v>
          </cell>
        </row>
        <row r="502">
          <cell r="C502" t="str">
            <v>20120040V0049-1</v>
          </cell>
          <cell r="D502" t="str">
            <v>Proyectos 2011 - 2020</v>
          </cell>
          <cell r="E502" t="str">
            <v>No Aplica</v>
          </cell>
          <cell r="F502" t="str">
            <v>CERRADO</v>
          </cell>
          <cell r="G502" t="str">
            <v>B49</v>
          </cell>
          <cell r="H502" t="str">
            <v>Atlantico</v>
          </cell>
          <cell r="I502">
            <v>8560</v>
          </cell>
          <cell r="J502">
            <v>6</v>
          </cell>
          <cell r="K502" t="str">
            <v>Ponedera</v>
          </cell>
          <cell r="L502" t="str">
            <v>Ponedera-Atlantico</v>
          </cell>
          <cell r="M502">
            <v>40</v>
          </cell>
          <cell r="N502" t="str">
            <v>Fonade 2</v>
          </cell>
          <cell r="O502"/>
          <cell r="P502"/>
          <cell r="Q502" t="str">
            <v>4) Construcción Pavimentación Del Sector San Francisco En La Cabecera Del Municipio De Ponedera, Departamento Del Atlántico</v>
          </cell>
          <cell r="R502" t="str">
            <v>Vías Urbanas</v>
          </cell>
          <cell r="S502"/>
          <cell r="T502"/>
          <cell r="U502"/>
          <cell r="V502" t="str">
            <v>Municipio</v>
          </cell>
          <cell r="W502"/>
          <cell r="X502" t="str">
            <v/>
          </cell>
          <cell r="Y502"/>
          <cell r="Z502">
            <v>4070390052</v>
          </cell>
          <cell r="AA502"/>
          <cell r="AB502">
            <v>4070390052</v>
          </cell>
          <cell r="AC502"/>
          <cell r="AD502">
            <v>4070390052</v>
          </cell>
          <cell r="AE502">
            <v>0</v>
          </cell>
          <cell r="AF502"/>
          <cell r="AG502">
            <v>0</v>
          </cell>
          <cell r="AH502">
            <v>4070390052</v>
          </cell>
          <cell r="AI502">
            <v>0</v>
          </cell>
          <cell r="AJ502">
            <v>4070390052</v>
          </cell>
          <cell r="AK502">
            <v>0.98</v>
          </cell>
          <cell r="AL502"/>
          <cell r="AM502">
            <v>1</v>
          </cell>
          <cell r="AN502">
            <v>1</v>
          </cell>
          <cell r="AO502">
            <v>0</v>
          </cell>
          <cell r="AP502" t="str">
            <v>Liquidado</v>
          </cell>
          <cell r="AQ502" t="e">
            <v>#REF!</v>
          </cell>
          <cell r="AR502" t="e">
            <v>#N/A</v>
          </cell>
          <cell r="AS502" t="str">
            <v xml:space="preserve">PROYECTO LIQUIDADO
Acta de liquidación del 29/09/2021
</v>
          </cell>
          <cell r="AT502" t="str">
            <v>No Aplica</v>
          </cell>
          <cell r="AU502">
            <v>41625</v>
          </cell>
          <cell r="AV502">
            <v>41851</v>
          </cell>
          <cell r="AW502" t="e">
            <v>#REF!</v>
          </cell>
          <cell r="AX502"/>
          <cell r="AY502"/>
          <cell r="AZ502">
            <v>0</v>
          </cell>
          <cell r="BA502" t="str">
            <v>-</v>
          </cell>
          <cell r="BB502" t="str">
            <v/>
          </cell>
          <cell r="BC502"/>
          <cell r="BD502">
            <v>41674</v>
          </cell>
          <cell r="BE502">
            <v>41810</v>
          </cell>
          <cell r="BF502">
            <v>42193</v>
          </cell>
          <cell r="BG502">
            <v>1500</v>
          </cell>
        </row>
        <row r="503">
          <cell r="C503" t="str">
            <v>20120040V0069-1</v>
          </cell>
          <cell r="D503" t="str">
            <v>Proyectos 2011 - 2020</v>
          </cell>
          <cell r="E503" t="str">
            <v>No Aplica</v>
          </cell>
          <cell r="F503" t="str">
            <v>CERRADO</v>
          </cell>
          <cell r="G503" t="str">
            <v>B69</v>
          </cell>
          <cell r="H503" t="str">
            <v>Atlantico</v>
          </cell>
          <cell r="I503">
            <v>8560</v>
          </cell>
          <cell r="J503">
            <v>6</v>
          </cell>
          <cell r="K503" t="str">
            <v>Ponedera</v>
          </cell>
          <cell r="L503" t="str">
            <v>Ponedera-Atlantico</v>
          </cell>
          <cell r="M503">
            <v>40</v>
          </cell>
          <cell r="N503" t="str">
            <v>Fonade 2</v>
          </cell>
          <cell r="O503"/>
          <cell r="P503"/>
          <cell r="Q503" t="str">
            <v>Pavimentación En Concreto Hidraulico De La Calle 17 Entre Carreras 18 Y La Carretera Nacional (2516); Intersección Variante A Sabanalarga En La Cabecera Municipal De Ponedera - Departamento Del Atlantico</v>
          </cell>
          <cell r="R503" t="str">
            <v>Vías Urbanas</v>
          </cell>
          <cell r="S503"/>
          <cell r="T503"/>
          <cell r="U503"/>
          <cell r="V503" t="str">
            <v>Municipio</v>
          </cell>
          <cell r="W503"/>
          <cell r="X503" t="str">
            <v/>
          </cell>
          <cell r="Y503"/>
          <cell r="Z503">
            <v>2020481197</v>
          </cell>
          <cell r="AA503"/>
          <cell r="AB503">
            <v>2020481197</v>
          </cell>
          <cell r="AC503"/>
          <cell r="AD503">
            <v>2020481197</v>
          </cell>
          <cell r="AE503">
            <v>0</v>
          </cell>
          <cell r="AF503"/>
          <cell r="AG503">
            <v>0</v>
          </cell>
          <cell r="AH503">
            <v>2020481197</v>
          </cell>
          <cell r="AI503">
            <v>0</v>
          </cell>
          <cell r="AJ503">
            <v>2020481197</v>
          </cell>
          <cell r="AK503">
            <v>0.7</v>
          </cell>
          <cell r="AL503"/>
          <cell r="AM503">
            <v>1</v>
          </cell>
          <cell r="AN503">
            <v>1</v>
          </cell>
          <cell r="AO503">
            <v>0</v>
          </cell>
          <cell r="AP503" t="str">
            <v>Liquidado</v>
          </cell>
          <cell r="AQ503" t="e">
            <v>#REF!</v>
          </cell>
          <cell r="AR503" t="e">
            <v>#N/A</v>
          </cell>
          <cell r="AS503" t="str">
            <v xml:space="preserve">PROYECTO LIQUIDADO
Acta de liquidación del 29/09/2021
</v>
          </cell>
          <cell r="AT503" t="str">
            <v>No Aplica</v>
          </cell>
          <cell r="AU503">
            <v>41603</v>
          </cell>
          <cell r="AV503">
            <v>41911</v>
          </cell>
          <cell r="AW503" t="e">
            <v>#REF!</v>
          </cell>
          <cell r="AX503"/>
          <cell r="AY503"/>
          <cell r="AZ503">
            <v>0</v>
          </cell>
          <cell r="BA503" t="str">
            <v>-</v>
          </cell>
          <cell r="BB503" t="str">
            <v/>
          </cell>
          <cell r="BC503"/>
          <cell r="BD503">
            <v>41572</v>
          </cell>
          <cell r="BE503">
            <v>41712</v>
          </cell>
          <cell r="BF503">
            <v>42083</v>
          </cell>
          <cell r="BG503">
            <v>12232</v>
          </cell>
        </row>
        <row r="504">
          <cell r="C504" t="str">
            <v>20120069S0025-1</v>
          </cell>
          <cell r="D504" t="str">
            <v>Proyectos 2011 - 2020</v>
          </cell>
          <cell r="E504" t="str">
            <v>No Aplica</v>
          </cell>
          <cell r="F504" t="str">
            <v>CERRADO</v>
          </cell>
          <cell r="G504" t="str">
            <v>C25</v>
          </cell>
          <cell r="H504" t="str">
            <v>Atlantico</v>
          </cell>
          <cell r="I504">
            <v>8560</v>
          </cell>
          <cell r="J504">
            <v>6</v>
          </cell>
          <cell r="K504" t="str">
            <v>Ponedera</v>
          </cell>
          <cell r="L504" t="str">
            <v>Ponedera-Atlantico</v>
          </cell>
          <cell r="M504">
            <v>69</v>
          </cell>
          <cell r="N504" t="str">
            <v>Fonade 3</v>
          </cell>
          <cell r="O504"/>
          <cell r="P504"/>
          <cell r="Q504" t="str">
            <v>Mejoramiento Del Estadio De Futbol San Francisco Del Municipio De Ponedera En El Departamento Del Atlantico</v>
          </cell>
          <cell r="R504" t="str">
            <v>Espacio Público, Recreación Y Deporte</v>
          </cell>
          <cell r="S504"/>
          <cell r="T504"/>
          <cell r="U504"/>
          <cell r="V504" t="str">
            <v>Municipio</v>
          </cell>
          <cell r="W504"/>
          <cell r="X504" t="str">
            <v/>
          </cell>
          <cell r="Y504"/>
          <cell r="Z504">
            <v>2221167158</v>
          </cell>
          <cell r="AA504"/>
          <cell r="AB504">
            <v>2221167158</v>
          </cell>
          <cell r="AC504"/>
          <cell r="AD504">
            <v>2221167158</v>
          </cell>
          <cell r="AE504">
            <v>0</v>
          </cell>
          <cell r="AF504"/>
          <cell r="AG504">
            <v>0</v>
          </cell>
          <cell r="AH504">
            <v>2221167158</v>
          </cell>
          <cell r="AI504">
            <v>0</v>
          </cell>
          <cell r="AJ504">
            <v>2221167158</v>
          </cell>
          <cell r="AK504">
            <v>0</v>
          </cell>
          <cell r="AL504"/>
          <cell r="AM504">
            <v>1</v>
          </cell>
          <cell r="AN504">
            <v>1</v>
          </cell>
          <cell r="AO504">
            <v>0</v>
          </cell>
          <cell r="AP504" t="str">
            <v>En Liquidación</v>
          </cell>
          <cell r="AQ504" t="e">
            <v>#REF!</v>
          </cell>
          <cell r="AR504" t="e">
            <v>#N/A</v>
          </cell>
          <cell r="AS504" t="str">
            <v xml:space="preserve">CONTRATOS LIQUIDADOS  - PENDIENTE  CIERRE COSTOS FIJOS Y VARIABLES - INTERVENTORIA 
1. INFORMACION Y ESTADO CONTRATO DE OBRA:                                                                         Acta de liquidación suscrita el 04/12/2015                                                                                                                   
                                                                                                                                                                                                                                                                                                                                                                                                                                                                                                                                                                                 2. INFORMACION Y ESTADO DE CONTRATO INTERADMINISTRATIVO:                                                    Liquidado con  fecha del 29/09/2016.
3. INFORMACION Y ESTADO CONTRATO DE INTERVENTORIA:  en cierre de costos fijos y variables de  Interventoria.                                                                                                                                                                                                                                                                                                                                                                                               </v>
          </cell>
          <cell r="AT504" t="str">
            <v>No Aplica</v>
          </cell>
          <cell r="AU504">
            <v>41712</v>
          </cell>
          <cell r="AV504">
            <v>42256</v>
          </cell>
          <cell r="AW504" t="e">
            <v>#REF!</v>
          </cell>
          <cell r="AX504"/>
          <cell r="AY504"/>
          <cell r="AZ504">
            <v>0</v>
          </cell>
          <cell r="BA504" t="str">
            <v>-</v>
          </cell>
          <cell r="BB504" t="str">
            <v/>
          </cell>
          <cell r="BC504"/>
          <cell r="BD504">
            <v>42020</v>
          </cell>
          <cell r="BE504">
            <v>42208</v>
          </cell>
          <cell r="BF504">
            <v>42359</v>
          </cell>
          <cell r="BG504" t="str">
            <v/>
          </cell>
        </row>
        <row r="505">
          <cell r="C505" t="str">
            <v>20120069V0026-1</v>
          </cell>
          <cell r="D505" t="str">
            <v>Proyectos 2011 - 2020</v>
          </cell>
          <cell r="E505" t="str">
            <v>No Aplica</v>
          </cell>
          <cell r="F505" t="str">
            <v>CERRADO</v>
          </cell>
          <cell r="G505" t="str">
            <v>C26</v>
          </cell>
          <cell r="H505" t="str">
            <v>Atlantico</v>
          </cell>
          <cell r="I505">
            <v>8560</v>
          </cell>
          <cell r="J505">
            <v>6</v>
          </cell>
          <cell r="K505" t="str">
            <v>Ponedera</v>
          </cell>
          <cell r="L505" t="str">
            <v>Ponedera-Atlantico</v>
          </cell>
          <cell r="M505">
            <v>69</v>
          </cell>
          <cell r="N505" t="str">
            <v>Fonade 3</v>
          </cell>
          <cell r="O505"/>
          <cell r="P505"/>
          <cell r="Q505" t="str">
            <v xml:space="preserve">Construcción De Pavimento Rigido De La Calle 14 Entre Cras 10 Y 17B Y La Calle 13 Entre La 17B Y La Calle 13 Entre La 17B Y La Planta De Tratamiento En El Municipio De Ponedera </v>
          </cell>
          <cell r="R505" t="str">
            <v>Vías Urbanas</v>
          </cell>
          <cell r="S505"/>
          <cell r="T505"/>
          <cell r="U505"/>
          <cell r="V505" t="str">
            <v>Municipio</v>
          </cell>
          <cell r="W505"/>
          <cell r="X505" t="str">
            <v/>
          </cell>
          <cell r="Y505"/>
          <cell r="Z505">
            <v>2368552268</v>
          </cell>
          <cell r="AA505"/>
          <cell r="AB505">
            <v>2368552268</v>
          </cell>
          <cell r="AC505"/>
          <cell r="AD505">
            <v>2368552268</v>
          </cell>
          <cell r="AE505">
            <v>0</v>
          </cell>
          <cell r="AF505"/>
          <cell r="AG505">
            <v>0</v>
          </cell>
          <cell r="AH505">
            <v>2368552268</v>
          </cell>
          <cell r="AI505">
            <v>0</v>
          </cell>
          <cell r="AJ505">
            <v>2368552268</v>
          </cell>
          <cell r="AK505">
            <v>0</v>
          </cell>
          <cell r="AL505"/>
          <cell r="AM505">
            <v>1</v>
          </cell>
          <cell r="AN505">
            <v>1</v>
          </cell>
          <cell r="AO505">
            <v>0</v>
          </cell>
          <cell r="AP505" t="str">
            <v>En Liquidación</v>
          </cell>
          <cell r="AQ505" t="e">
            <v>#REF!</v>
          </cell>
          <cell r="AR505" t="e">
            <v>#N/A</v>
          </cell>
          <cell r="AS505" t="str">
            <v xml:space="preserve">CONTRATOS LIQUIDADOS  - PENDIENTE  CIERRE COSTOS FIJOS Y VARIABLES - INTERVENTORIA 
1. INFORMACION Y ESTADO CONTRATO DE OBRA:                                                                         Acta de liquidación suscrita el 14/05/2015 y aclaración de fecha 04/05/2017.                                                                                                                  
                                                                                                                                                                                                                                                                                                                                                                                                                                                                                                                                                                                 2. INFORMACION Y ESTADO DE CONTRATO INTERADMINISTRATIVO:                                                    Liquidado con  fecha del 09/08/2017.
3. INFORMACION Y ESTADO CONTRATO DE INTERVENTORIA:                                          Estado de aprobación de informes mensuales- finales.
Acta de cierre por costos fijos, en trámite por el área de fábricas.                                                             
                                                                                                                                                                                                                                                                                                                                                                                                                                                                                                                                                                                                                                                                                                                                                         </v>
          </cell>
          <cell r="AT505" t="str">
            <v>No Aplica</v>
          </cell>
          <cell r="AU505">
            <v>41709</v>
          </cell>
          <cell r="AV505">
            <v>41974</v>
          </cell>
          <cell r="AW505" t="e">
            <v>#REF!</v>
          </cell>
          <cell r="AX505"/>
          <cell r="AY505"/>
          <cell r="AZ505">
            <v>0</v>
          </cell>
          <cell r="BA505" t="str">
            <v>-</v>
          </cell>
          <cell r="BB505" t="str">
            <v/>
          </cell>
          <cell r="BC505"/>
          <cell r="BD505">
            <v>41883</v>
          </cell>
          <cell r="BE505">
            <v>41883</v>
          </cell>
          <cell r="BF505">
            <v>42104</v>
          </cell>
          <cell r="BG505" t="str">
            <v/>
          </cell>
        </row>
        <row r="506">
          <cell r="C506" t="str">
            <v>20130101V0263-1</v>
          </cell>
          <cell r="D506" t="str">
            <v>Proyectos 2011 - 2020</v>
          </cell>
          <cell r="E506" t="str">
            <v>No Aplica</v>
          </cell>
          <cell r="F506" t="str">
            <v>CERRADO</v>
          </cell>
          <cell r="G506"/>
          <cell r="H506" t="str">
            <v>Atlantico</v>
          </cell>
          <cell r="I506">
            <v>8560</v>
          </cell>
          <cell r="J506">
            <v>6</v>
          </cell>
          <cell r="K506" t="str">
            <v>Ponedera</v>
          </cell>
          <cell r="L506" t="str">
            <v>Ponedera-Atlantico</v>
          </cell>
          <cell r="M506">
            <v>101</v>
          </cell>
          <cell r="N506" t="str">
            <v>DPS 2013</v>
          </cell>
          <cell r="O506"/>
          <cell r="P506"/>
          <cell r="Q506" t="str">
            <v>Construcción De Pavimento Rígido Ubicado Entre Calle 21 Entre Carrera 15 Y Carrera 13, Carrera 14B Entre Calle 21 Y Calle 18, Calle 20 Entre Carrera 14B Y Carrera 14-1, Calle 19 Entre Carrera 14-4 Y Carrera 11 En El Municipio De Ponedera - Atlántico</v>
          </cell>
          <cell r="R506" t="str">
            <v>Vías Urbanas</v>
          </cell>
          <cell r="S506"/>
          <cell r="T506"/>
          <cell r="U506"/>
          <cell r="V506" t="str">
            <v>Municipio</v>
          </cell>
          <cell r="W506"/>
          <cell r="X506" t="str">
            <v/>
          </cell>
          <cell r="Y506"/>
          <cell r="Z506">
            <v>2984746694</v>
          </cell>
          <cell r="AA506"/>
          <cell r="AB506">
            <v>2984746694</v>
          </cell>
          <cell r="AC506"/>
          <cell r="AD506">
            <v>2984746694</v>
          </cell>
          <cell r="AE506">
            <v>298474669</v>
          </cell>
          <cell r="AF506"/>
          <cell r="AG506">
            <v>298474669</v>
          </cell>
          <cell r="AH506">
            <v>3283221363</v>
          </cell>
          <cell r="AI506">
            <v>0</v>
          </cell>
          <cell r="AJ506">
            <v>3283221363</v>
          </cell>
          <cell r="AK506">
            <v>0.99929999999999997</v>
          </cell>
          <cell r="AL506"/>
          <cell r="AM506">
            <v>1</v>
          </cell>
          <cell r="AN506">
            <v>1</v>
          </cell>
          <cell r="AO506">
            <v>0</v>
          </cell>
          <cell r="AP506" t="str">
            <v>Liquidado</v>
          </cell>
          <cell r="AQ506" t="e">
            <v>#REF!</v>
          </cell>
          <cell r="AR506" t="e">
            <v>#N/A</v>
          </cell>
          <cell r="AS506" t="str">
            <v>Entregada en noviembre de 2016.
Convenio liquidado el 30/10/2018</v>
          </cell>
          <cell r="AT506" t="str">
            <v>No Aplica</v>
          </cell>
          <cell r="AU506">
            <v>42255</v>
          </cell>
          <cell r="AV506">
            <v>42420</v>
          </cell>
          <cell r="AW506" t="e">
            <v>#REF!</v>
          </cell>
          <cell r="AX506"/>
          <cell r="AY506"/>
          <cell r="AZ506">
            <v>0</v>
          </cell>
          <cell r="BA506" t="str">
            <v>-</v>
          </cell>
          <cell r="BB506">
            <v>1.33</v>
          </cell>
          <cell r="BC506"/>
          <cell r="BD506">
            <v>42271</v>
          </cell>
          <cell r="BE506">
            <v>42445</v>
          </cell>
          <cell r="BF506">
            <v>42675</v>
          </cell>
          <cell r="BG506">
            <v>6000</v>
          </cell>
        </row>
        <row r="507">
          <cell r="C507" t="str">
            <v>20130101V0318-1</v>
          </cell>
          <cell r="D507" t="str">
            <v>Proyectos 2011 - 2020</v>
          </cell>
          <cell r="E507" t="str">
            <v>No Aplica</v>
          </cell>
          <cell r="F507" t="str">
            <v>CERRADO</v>
          </cell>
          <cell r="G507"/>
          <cell r="H507" t="str">
            <v>Atlantico</v>
          </cell>
          <cell r="I507">
            <v>8560</v>
          </cell>
          <cell r="J507">
            <v>6</v>
          </cell>
          <cell r="K507" t="str">
            <v>Ponedera</v>
          </cell>
          <cell r="L507" t="str">
            <v>Ponedera-Atlantico</v>
          </cell>
          <cell r="M507">
            <v>101</v>
          </cell>
          <cell r="N507" t="str">
            <v>DPS 2013</v>
          </cell>
          <cell r="O507"/>
          <cell r="P507"/>
          <cell r="Q507" t="str">
            <v>Construcción En Pavimento Rígido De Vias En Los Sectores Pachita Y Estadio Del Municipio De Ponedera Departamento De Atlántico En El  Marco Del Convenio No. 101 De 2013 Celebrado Con El Dps</v>
          </cell>
          <cell r="R507" t="str">
            <v>Vías Urbanas</v>
          </cell>
          <cell r="S507"/>
          <cell r="T507"/>
          <cell r="U507"/>
          <cell r="V507" t="str">
            <v>Municipio</v>
          </cell>
          <cell r="W507"/>
          <cell r="X507" t="str">
            <v>Centro</v>
          </cell>
          <cell r="Y507"/>
          <cell r="Z507">
            <v>1869158879</v>
          </cell>
          <cell r="AA507"/>
          <cell r="AB507">
            <v>1869158879</v>
          </cell>
          <cell r="AC507"/>
          <cell r="AD507">
            <v>1869158879</v>
          </cell>
          <cell r="AE507">
            <v>186915888</v>
          </cell>
          <cell r="AF507"/>
          <cell r="AG507">
            <v>186915888</v>
          </cell>
          <cell r="AH507">
            <v>2056074767</v>
          </cell>
          <cell r="AI507">
            <v>0</v>
          </cell>
          <cell r="AJ507">
            <v>2056074767</v>
          </cell>
          <cell r="AK507">
            <v>0.99890000000000001</v>
          </cell>
          <cell r="AL507"/>
          <cell r="AM507">
            <v>1</v>
          </cell>
          <cell r="AN507">
            <v>1</v>
          </cell>
          <cell r="AO507">
            <v>0</v>
          </cell>
          <cell r="AP507" t="str">
            <v>Liquidado</v>
          </cell>
          <cell r="AQ507" t="e">
            <v>#REF!</v>
          </cell>
          <cell r="AR507" t="e">
            <v>#N/A</v>
          </cell>
          <cell r="AS507" t="str">
            <v>Entregada en noviembre de 2016.
Convenio liquidado el 30/10/2018</v>
          </cell>
          <cell r="AT507" t="str">
            <v>No Aplica</v>
          </cell>
          <cell r="AU507">
            <v>42255</v>
          </cell>
          <cell r="AV507">
            <v>42419</v>
          </cell>
          <cell r="AW507" t="e">
            <v>#REF!</v>
          </cell>
          <cell r="AX507"/>
          <cell r="AY507"/>
          <cell r="AZ507">
            <v>0</v>
          </cell>
          <cell r="BA507" t="str">
            <v>-</v>
          </cell>
          <cell r="BB507">
            <v>0.78</v>
          </cell>
          <cell r="BC507"/>
          <cell r="BD507">
            <v>42271</v>
          </cell>
          <cell r="BE507">
            <v>42445</v>
          </cell>
          <cell r="BF507">
            <v>42675</v>
          </cell>
          <cell r="BG507">
            <v>12000</v>
          </cell>
        </row>
        <row r="508">
          <cell r="C508" t="str">
            <v>20140112V0027-1</v>
          </cell>
          <cell r="D508" t="str">
            <v>Proyectos 2011 - 2020</v>
          </cell>
          <cell r="E508" t="str">
            <v>No Aplica</v>
          </cell>
          <cell r="F508" t="str">
            <v>CERRADO</v>
          </cell>
          <cell r="G508"/>
          <cell r="H508" t="str">
            <v>Atlantico</v>
          </cell>
          <cell r="I508">
            <v>8560</v>
          </cell>
          <cell r="J508">
            <v>6</v>
          </cell>
          <cell r="K508" t="str">
            <v>Ponedera</v>
          </cell>
          <cell r="L508" t="str">
            <v>Ponedera-Atlantico</v>
          </cell>
          <cell r="M508">
            <v>112</v>
          </cell>
          <cell r="N508" t="str">
            <v>DPS 2014</v>
          </cell>
          <cell r="O508"/>
          <cell r="P508"/>
          <cell r="Q508" t="str">
            <v>Construcción En Pavimento Rigido De Las Vías Urbanas Ubicadas En El Barrio San Francisco En El Municipio De Ponedera - Atlántico</v>
          </cell>
          <cell r="R508" t="str">
            <v>Vías Urbanas</v>
          </cell>
          <cell r="S508"/>
          <cell r="T508"/>
          <cell r="U508"/>
          <cell r="V508" t="str">
            <v>Municipio</v>
          </cell>
          <cell r="W508"/>
          <cell r="X508" t="str">
            <v>BARRIO SAN FRANCISCO</v>
          </cell>
          <cell r="Y508"/>
          <cell r="Z508">
            <v>3159117641</v>
          </cell>
          <cell r="AA508"/>
          <cell r="AB508">
            <v>3159117641</v>
          </cell>
          <cell r="AC508"/>
          <cell r="AD508">
            <v>3159117641</v>
          </cell>
          <cell r="AE508">
            <v>315911764</v>
          </cell>
          <cell r="AF508"/>
          <cell r="AG508">
            <v>315911764</v>
          </cell>
          <cell r="AH508">
            <v>3475029405</v>
          </cell>
          <cell r="AI508">
            <v>0</v>
          </cell>
          <cell r="AJ508">
            <v>3475029405</v>
          </cell>
          <cell r="AK508">
            <v>0.99919999999999998</v>
          </cell>
          <cell r="AL508"/>
          <cell r="AM508">
            <v>1</v>
          </cell>
          <cell r="AN508">
            <v>1</v>
          </cell>
          <cell r="AO508">
            <v>0</v>
          </cell>
          <cell r="AP508" t="str">
            <v>Cerrado</v>
          </cell>
          <cell r="AQ508" t="e">
            <v>#REF!</v>
          </cell>
          <cell r="AR508" t="e">
            <v>#N/A</v>
          </cell>
          <cell r="AS508" t="str">
            <v>Cierre del expediente, mediante acta de cierre el día 20 de agosto de 2020</v>
          </cell>
          <cell r="AT508" t="str">
            <v>No Aplica</v>
          </cell>
          <cell r="AU508">
            <v>42327</v>
          </cell>
          <cell r="AV508">
            <v>42880</v>
          </cell>
          <cell r="AW508" t="e">
            <v>#REF!</v>
          </cell>
          <cell r="AX508"/>
          <cell r="AY508"/>
          <cell r="AZ508">
            <v>0</v>
          </cell>
          <cell r="BA508" t="str">
            <v>-</v>
          </cell>
          <cell r="BB508" t="str">
            <v>1,18 Km</v>
          </cell>
          <cell r="BC508"/>
          <cell r="BD508">
            <v>42426</v>
          </cell>
          <cell r="BE508">
            <v>42481</v>
          </cell>
          <cell r="BF508">
            <v>43174</v>
          </cell>
          <cell r="BG508">
            <v>4000</v>
          </cell>
        </row>
        <row r="509">
          <cell r="C509" t="str">
            <v>20160262V6303-1</v>
          </cell>
          <cell r="D509" t="str">
            <v>Proyectos 2011 - 2020</v>
          </cell>
          <cell r="E509" t="str">
            <v>ANTES 2018</v>
          </cell>
          <cell r="F509" t="str">
            <v>VIGENTE</v>
          </cell>
          <cell r="G509"/>
          <cell r="H509" t="str">
            <v>Atlantico</v>
          </cell>
          <cell r="I509">
            <v>8560</v>
          </cell>
          <cell r="J509">
            <v>6</v>
          </cell>
          <cell r="K509" t="str">
            <v>Ponedera</v>
          </cell>
          <cell r="L509" t="str">
            <v>Ponedera-Atlantico</v>
          </cell>
          <cell r="M509">
            <v>262</v>
          </cell>
          <cell r="N509" t="str">
            <v>DPS 2016</v>
          </cell>
          <cell r="O509"/>
          <cell r="P509"/>
          <cell r="Q509" t="str">
            <v>Construcción De Pavimento En Concreto Rígido De La Calle 2 Entre El Puente Grande Y La Carrera 20, Carrera 16 Entre El Rio Magdalena Y Calle 4, Calle 1B Entre Arroyo Grande Y Carrera 18 En Giraldito Municipio De Ponedera - Atlántico</v>
          </cell>
          <cell r="R509" t="str">
            <v>Vías Urbanas</v>
          </cell>
          <cell r="S509"/>
          <cell r="T509"/>
          <cell r="U509"/>
          <cell r="V509" t="str">
            <v>Municipio</v>
          </cell>
          <cell r="W509"/>
          <cell r="X509" t="str">
            <v>Corregimiento Puerto Giraldo (Barrio Giraldito)</v>
          </cell>
          <cell r="Y509"/>
          <cell r="Z509">
            <v>3234699718</v>
          </cell>
          <cell r="AA509"/>
          <cell r="AB509">
            <v>3234699718</v>
          </cell>
          <cell r="AC509"/>
          <cell r="AD509">
            <v>3234699718</v>
          </cell>
          <cell r="AE509">
            <v>323469972</v>
          </cell>
          <cell r="AF509"/>
          <cell r="AG509">
            <v>323469972</v>
          </cell>
          <cell r="AH509">
            <v>3558169690</v>
          </cell>
          <cell r="AI509">
            <v>0</v>
          </cell>
          <cell r="AJ509">
            <v>3558169690</v>
          </cell>
          <cell r="AK509">
            <v>1</v>
          </cell>
          <cell r="AL509"/>
          <cell r="AM509">
            <v>1</v>
          </cell>
          <cell r="AN509">
            <v>1</v>
          </cell>
          <cell r="AO509">
            <v>0</v>
          </cell>
          <cell r="AP509" t="str">
            <v>Entregado A Municipio</v>
          </cell>
          <cell r="AQ509" t="e">
            <v>#REF!</v>
          </cell>
          <cell r="AR509" t="e">
            <v>#N/A</v>
          </cell>
          <cell r="AS509" t="str">
            <v>El contratista ha subsanado lo relacionado con algunas placas fisuradas. Ya se cuenta con las actas de terminación y entrega de obra. Se está a la espera de consolidar toda la documentación para entregar al grupo de liquidaciones.</v>
          </cell>
          <cell r="AT509" t="str">
            <v>No Aplica</v>
          </cell>
          <cell r="AU509">
            <v>43423</v>
          </cell>
          <cell r="AV509">
            <v>43603</v>
          </cell>
          <cell r="AW509" t="e">
            <v>#REF!</v>
          </cell>
          <cell r="AX509"/>
          <cell r="AY509"/>
          <cell r="AZ509">
            <v>0</v>
          </cell>
          <cell r="BA509" t="str">
            <v>-</v>
          </cell>
          <cell r="BB509" t="str">
            <v>1 Km</v>
          </cell>
          <cell r="BC509"/>
          <cell r="BD509">
            <v>43585</v>
          </cell>
          <cell r="BE509">
            <v>43585</v>
          </cell>
          <cell r="BF509">
            <v>43805</v>
          </cell>
          <cell r="BG509">
            <v>4000</v>
          </cell>
        </row>
        <row r="510">
          <cell r="C510" t="str">
            <v>20160325M5938-1</v>
          </cell>
          <cell r="D510" t="str">
            <v>Proyectos 2011 - 2020</v>
          </cell>
          <cell r="E510" t="str">
            <v>No Aplica</v>
          </cell>
          <cell r="F510" t="str">
            <v>CERRADO</v>
          </cell>
          <cell r="G510"/>
          <cell r="H510" t="str">
            <v>Atlantico</v>
          </cell>
          <cell r="I510">
            <v>8560</v>
          </cell>
          <cell r="J510">
            <v>6</v>
          </cell>
          <cell r="K510" t="str">
            <v>Ponedera</v>
          </cell>
          <cell r="L510" t="str">
            <v>Ponedera-Atlantico</v>
          </cell>
          <cell r="M510">
            <v>325</v>
          </cell>
          <cell r="N510" t="str">
            <v>DPS 2016</v>
          </cell>
          <cell r="O510"/>
          <cell r="P510"/>
          <cell r="Q510" t="str">
            <v>Mejoramiento De Condiciones De Habitabilidad</v>
          </cell>
          <cell r="R510" t="str">
            <v>Mejoramiento Condiciones de Habitabilidad</v>
          </cell>
          <cell r="S510"/>
          <cell r="T510"/>
          <cell r="U510"/>
          <cell r="V510" t="str">
            <v>Municipio</v>
          </cell>
          <cell r="W510"/>
          <cell r="X510" t="str">
            <v/>
          </cell>
          <cell r="Y510"/>
          <cell r="Z510">
            <v>1432203390</v>
          </cell>
          <cell r="AA510"/>
          <cell r="AB510">
            <v>1432203390</v>
          </cell>
          <cell r="AC510"/>
          <cell r="AD510">
            <v>1432203390</v>
          </cell>
          <cell r="AE510">
            <v>143220339</v>
          </cell>
          <cell r="AF510"/>
          <cell r="AG510">
            <v>143220339</v>
          </cell>
          <cell r="AH510">
            <v>1575423729</v>
          </cell>
          <cell r="AI510">
            <v>0</v>
          </cell>
          <cell r="AJ510">
            <v>1575423729</v>
          </cell>
          <cell r="AK510">
            <v>0.94989999999999997</v>
          </cell>
          <cell r="AL510"/>
          <cell r="AM510">
            <v>1</v>
          </cell>
          <cell r="AN510">
            <v>1</v>
          </cell>
          <cell r="AO510">
            <v>0</v>
          </cell>
          <cell r="AP510" t="str">
            <v>Liquidado</v>
          </cell>
          <cell r="AQ510" t="e">
            <v>#REF!</v>
          </cell>
          <cell r="AR510" t="str">
            <v>TERMINADO</v>
          </cell>
          <cell r="AS510" t="str">
            <v>INTERVENTORIA:                                                                                                          Se suscribe el acta de cierre del proyecto de interventoría con fecha del 15 de enero del 2022.                                                                   SUPERVISOR:                                                                                                       Proyecto se encuentra liquidado. avance financiero: 85%.  15% pasivo exigible radicado en financiera. Pendiente radicación en físico de inf final para emitir certificado de suficiencia.</v>
          </cell>
          <cell r="AT510">
            <v>43852</v>
          </cell>
          <cell r="AU510">
            <v>44109</v>
          </cell>
          <cell r="AV510">
            <v>44367</v>
          </cell>
          <cell r="AW510" t="e">
            <v>#REF!</v>
          </cell>
          <cell r="AX510"/>
          <cell r="AY510"/>
          <cell r="AZ510">
            <v>0</v>
          </cell>
          <cell r="BA510" t="str">
            <v>-</v>
          </cell>
          <cell r="BB510" t="str">
            <v>102  Viviendas</v>
          </cell>
          <cell r="BC510"/>
          <cell r="BD510">
            <v>44158</v>
          </cell>
          <cell r="BE510">
            <v>44236</v>
          </cell>
          <cell r="BF510">
            <v>44446</v>
          </cell>
          <cell r="BG510">
            <v>367.2</v>
          </cell>
        </row>
        <row r="511">
          <cell r="C511" t="str">
            <v>20160604S5240-1</v>
          </cell>
          <cell r="D511" t="str">
            <v>Proyectos 2011 - 2020</v>
          </cell>
          <cell r="E511" t="str">
            <v>ANTES 2018</v>
          </cell>
          <cell r="F511" t="str">
            <v>VIGENTE</v>
          </cell>
          <cell r="G511"/>
          <cell r="H511" t="str">
            <v>Atlantico</v>
          </cell>
          <cell r="I511">
            <v>8560</v>
          </cell>
          <cell r="J511">
            <v>6</v>
          </cell>
          <cell r="K511" t="str">
            <v>Ponedera</v>
          </cell>
          <cell r="L511" t="str">
            <v>Ponedera-Atlantico</v>
          </cell>
          <cell r="M511">
            <v>604</v>
          </cell>
          <cell r="N511" t="str">
            <v>DPS 2016</v>
          </cell>
          <cell r="O511"/>
          <cell r="P511"/>
          <cell r="Q511" t="str">
            <v>Construcción Centro De Vida Del Adulto Mayor Puerto Giraldo Correimiento De Ponedera - Atlántico</v>
          </cell>
          <cell r="R511" t="str">
            <v>Social Comunitario</v>
          </cell>
          <cell r="S511"/>
          <cell r="T511"/>
          <cell r="U511"/>
          <cell r="V511" t="str">
            <v>Departamento</v>
          </cell>
          <cell r="W511" t="str">
            <v>Rural</v>
          </cell>
          <cell r="X511" t="str">
            <v>Corregimiento: Puerto Giraldo,Barrio Giraldito</v>
          </cell>
          <cell r="Y511"/>
          <cell r="Z511">
            <v>348160455.12</v>
          </cell>
          <cell r="AA511"/>
          <cell r="AB511">
            <v>348160455.12</v>
          </cell>
          <cell r="AC511"/>
          <cell r="AD511">
            <v>348160455.12</v>
          </cell>
          <cell r="AE511">
            <v>81712441.280000001</v>
          </cell>
          <cell r="AF511"/>
          <cell r="AG511">
            <v>81712441.280000001</v>
          </cell>
          <cell r="AH511">
            <v>429872896.39999998</v>
          </cell>
          <cell r="AI511">
            <v>0</v>
          </cell>
          <cell r="AJ511">
            <v>429872896.39999998</v>
          </cell>
          <cell r="AK511">
            <v>0.9</v>
          </cell>
          <cell r="AL511"/>
          <cell r="AM511">
            <v>1</v>
          </cell>
          <cell r="AN511">
            <v>1</v>
          </cell>
          <cell r="AO511">
            <v>0</v>
          </cell>
          <cell r="AP511" t="str">
            <v>Entregado A Municipio</v>
          </cell>
          <cell r="AQ511" t="e">
            <v>#REF!</v>
          </cell>
          <cell r="AR511" t="e">
            <v>#N/A</v>
          </cell>
          <cell r="AS511" t="str">
            <v>INTERVENTORIA:                                                                                                          El acta de entrega de obra y compromiso de sostenibilidad se encuentra firmada por las partes. Se encuentran en revisión las actas de desembolso.                                                                                              SUPERVISOR:                                                                                                 Proyecto entregado a municipio, avance financiero: 90%. Se tramitará 100%.  Pendiente acta de liquidación.                                        -Aporte gobernación 468.963.957,67</v>
          </cell>
          <cell r="AT511" t="str">
            <v>No Aplica</v>
          </cell>
          <cell r="AU511">
            <v>44018</v>
          </cell>
          <cell r="AV511">
            <v>44185</v>
          </cell>
          <cell r="AW511" t="e">
            <v>#REF!</v>
          </cell>
          <cell r="AX511"/>
          <cell r="AY511"/>
          <cell r="AZ511">
            <v>0</v>
          </cell>
          <cell r="BA511" t="str">
            <v>-</v>
          </cell>
          <cell r="BB511" t="str">
            <v>436 m2</v>
          </cell>
          <cell r="BC511"/>
          <cell r="BD511">
            <v>44153</v>
          </cell>
          <cell r="BE511">
            <v>44153</v>
          </cell>
          <cell r="BF511">
            <v>44193</v>
          </cell>
          <cell r="BG511">
            <v>2700</v>
          </cell>
        </row>
        <row r="512">
          <cell r="C512" t="str">
            <v>20170309V10522-1</v>
          </cell>
          <cell r="D512" t="str">
            <v>Proyectos 2011 - 2020</v>
          </cell>
          <cell r="E512" t="str">
            <v>No Aplica</v>
          </cell>
          <cell r="F512" t="str">
            <v>CERRADO</v>
          </cell>
          <cell r="G512"/>
          <cell r="H512" t="str">
            <v>Atlantico</v>
          </cell>
          <cell r="I512">
            <v>8560</v>
          </cell>
          <cell r="J512">
            <v>6</v>
          </cell>
          <cell r="K512" t="str">
            <v>Ponedera</v>
          </cell>
          <cell r="L512" t="str">
            <v>Ponedera-Atlantico</v>
          </cell>
          <cell r="M512">
            <v>309</v>
          </cell>
          <cell r="N512" t="str">
            <v>DPS 2017</v>
          </cell>
          <cell r="O512"/>
          <cell r="P512"/>
          <cell r="Q512" t="str">
            <v xml:space="preserve"> Construcción De Pavimento En Concreto Rigido Zona Giraldito El Municipio De Ponedera - Atlantico</v>
          </cell>
          <cell r="R512" t="str">
            <v>Vías Urbanas</v>
          </cell>
          <cell r="S512"/>
          <cell r="T512"/>
          <cell r="U512"/>
          <cell r="V512" t="str">
            <v>Municipio</v>
          </cell>
          <cell r="W512"/>
          <cell r="X512" t="str">
            <v>Zona Giraldito, Corregimiento Puerto Giraldo</v>
          </cell>
          <cell r="Y512"/>
          <cell r="Z512">
            <v>4642659862</v>
          </cell>
          <cell r="AA512"/>
          <cell r="AB512">
            <v>4642659862</v>
          </cell>
          <cell r="AC512"/>
          <cell r="AD512">
            <v>4642659862</v>
          </cell>
          <cell r="AE512">
            <v>464265986</v>
          </cell>
          <cell r="AF512"/>
          <cell r="AG512">
            <v>464265986</v>
          </cell>
          <cell r="AH512">
            <v>5106925848</v>
          </cell>
          <cell r="AI512">
            <v>0</v>
          </cell>
          <cell r="AJ512">
            <v>5106925848</v>
          </cell>
          <cell r="AK512">
            <v>1</v>
          </cell>
          <cell r="AL512"/>
          <cell r="AM512">
            <v>1</v>
          </cell>
          <cell r="AN512">
            <v>1</v>
          </cell>
          <cell r="AO512">
            <v>0</v>
          </cell>
          <cell r="AP512" t="str">
            <v>Liquidado</v>
          </cell>
          <cell r="AQ512" t="e">
            <v>#REF!</v>
          </cell>
          <cell r="AR512" t="e">
            <v>#N/A</v>
          </cell>
          <cell r="AS512" t="str">
            <v>Liquidado el 06 de diciembre 2021.</v>
          </cell>
          <cell r="AT512" t="str">
            <v>No Aplica</v>
          </cell>
          <cell r="AU512">
            <v>43593</v>
          </cell>
          <cell r="AV512">
            <v>43856</v>
          </cell>
          <cell r="AW512" t="e">
            <v>#REF!</v>
          </cell>
          <cell r="AX512"/>
          <cell r="AY512"/>
          <cell r="AZ512">
            <v>0</v>
          </cell>
          <cell r="BA512" t="str">
            <v>-</v>
          </cell>
          <cell r="BB512" t="str">
            <v xml:space="preserve">1.80 Km </v>
          </cell>
          <cell r="BC512"/>
          <cell r="BD512">
            <v>43692</v>
          </cell>
          <cell r="BE512">
            <v>43740</v>
          </cell>
          <cell r="BF512">
            <v>44181</v>
          </cell>
          <cell r="BG512">
            <v>6000</v>
          </cell>
        </row>
        <row r="513">
          <cell r="C513" t="str">
            <v>E-2020-2203-232777</v>
          </cell>
          <cell r="D513" t="str">
            <v>CV 001-2020</v>
          </cell>
          <cell r="E513" t="str">
            <v>2018-2022</v>
          </cell>
          <cell r="F513" t="str">
            <v>VIGENTE</v>
          </cell>
          <cell r="G513"/>
          <cell r="H513" t="str">
            <v>Atlantico</v>
          </cell>
          <cell r="I513"/>
          <cell r="J513"/>
          <cell r="K513" t="str">
            <v>Ponedera</v>
          </cell>
          <cell r="L513" t="str">
            <v>Ponedera-Atlantico</v>
          </cell>
          <cell r="M513" t="str">
            <v>568 FIP 2021</v>
          </cell>
          <cell r="N513" t="str">
            <v>DPS 2021</v>
          </cell>
          <cell r="O513">
            <v>44512</v>
          </cell>
          <cell r="P513">
            <v>44773</v>
          </cell>
          <cell r="Q513" t="str">
            <v xml:space="preserve">Construcción Pavimento Rígido En La Cra 14A Entre Cll 21 Y Cll 23. Cll 23 Entre Cra 14A Y 15 Del Municipio De Ponedera - Atlántico </v>
          </cell>
          <cell r="R513" t="str">
            <v>Vias y Transporte</v>
          </cell>
          <cell r="S513" t="str">
            <v>Vias Urbanas</v>
          </cell>
          <cell r="T513"/>
          <cell r="U513">
            <v>1</v>
          </cell>
          <cell r="V513"/>
          <cell r="W513"/>
          <cell r="X513"/>
          <cell r="Y513"/>
          <cell r="Z513">
            <v>1108789108</v>
          </cell>
          <cell r="AA513"/>
          <cell r="AB513">
            <v>1108789108</v>
          </cell>
          <cell r="AC513">
            <v>0</v>
          </cell>
          <cell r="AD513">
            <v>1108789108</v>
          </cell>
          <cell r="AE513"/>
          <cell r="AF513"/>
          <cell r="AG513">
            <v>0</v>
          </cell>
          <cell r="AH513">
            <v>1108789108</v>
          </cell>
          <cell r="AI513">
            <v>0</v>
          </cell>
          <cell r="AJ513">
            <v>1108789108</v>
          </cell>
          <cell r="AK513"/>
          <cell r="AL513"/>
          <cell r="AM513">
            <v>0.36880000000000002</v>
          </cell>
          <cell r="AN513">
            <v>0.37590000000000001</v>
          </cell>
          <cell r="AO513">
            <v>7.0999999999999952E-3</v>
          </cell>
          <cell r="AP513" t="str">
            <v>En Ejecución</v>
          </cell>
          <cell r="AQ513" t="e">
            <v>#REF!</v>
          </cell>
          <cell r="AR513" t="e">
            <v>#N/A</v>
          </cell>
          <cell r="AS513" t="str">
            <v>-</v>
          </cell>
          <cell r="AT513"/>
          <cell r="AU513">
            <v>44713</v>
          </cell>
          <cell r="AV513">
            <v>44805</v>
          </cell>
          <cell r="AW513" t="e">
            <v>#REF!</v>
          </cell>
          <cell r="AX513">
            <v>6</v>
          </cell>
          <cell r="AY513"/>
          <cell r="AZ513">
            <v>6</v>
          </cell>
          <cell r="BA513"/>
          <cell r="BB513" t="str">
            <v>550 ML</v>
          </cell>
          <cell r="BC513"/>
          <cell r="BD513" t="str">
            <v>-</v>
          </cell>
          <cell r="BE513" t="str">
            <v>-</v>
          </cell>
          <cell r="BF513" t="str">
            <v>-</v>
          </cell>
          <cell r="BG513">
            <v>1250</v>
          </cell>
        </row>
        <row r="514">
          <cell r="C514" t="str">
            <v>E-2020-2203-232796</v>
          </cell>
          <cell r="D514" t="str">
            <v>CV 001-2020</v>
          </cell>
          <cell r="E514" t="str">
            <v>2018-2022</v>
          </cell>
          <cell r="F514" t="str">
            <v>VIGENTE</v>
          </cell>
          <cell r="G514"/>
          <cell r="H514" t="str">
            <v>Atlantico</v>
          </cell>
          <cell r="I514"/>
          <cell r="J514"/>
          <cell r="K514" t="str">
            <v>Ponedera</v>
          </cell>
          <cell r="L514" t="str">
            <v>Ponedera-Atlantico</v>
          </cell>
          <cell r="M514" t="str">
            <v>328 FIP 2021</v>
          </cell>
          <cell r="N514" t="str">
            <v>DPS 2021</v>
          </cell>
          <cell r="O514">
            <v>44343</v>
          </cell>
          <cell r="P514">
            <v>44742</v>
          </cell>
          <cell r="Q514" t="str">
            <v>Construcción Pavimento Rígido En La Cra 14A Entre Cll 23A Y Cll 24. Cll 23A Entre Cra 14A Y 12 Del Municipio De Ponedera - Atlántico</v>
          </cell>
          <cell r="R514" t="str">
            <v>Vias y Transporte</v>
          </cell>
          <cell r="S514" t="str">
            <v>Vias Urbanas</v>
          </cell>
          <cell r="T514"/>
          <cell r="U514">
            <v>1</v>
          </cell>
          <cell r="V514"/>
          <cell r="W514"/>
          <cell r="X514"/>
          <cell r="Y514"/>
          <cell r="Z514">
            <v>1224868493</v>
          </cell>
          <cell r="AA514"/>
          <cell r="AB514">
            <v>1224868493</v>
          </cell>
          <cell r="AC514">
            <v>0</v>
          </cell>
          <cell r="AD514">
            <v>1224868493</v>
          </cell>
          <cell r="AE514"/>
          <cell r="AF514"/>
          <cell r="AG514">
            <v>0</v>
          </cell>
          <cell r="AH514">
            <v>1224868493</v>
          </cell>
          <cell r="AI514">
            <v>0</v>
          </cell>
          <cell r="AJ514">
            <v>1224868493</v>
          </cell>
          <cell r="AK514"/>
          <cell r="AL514"/>
          <cell r="AM514">
            <v>1</v>
          </cell>
          <cell r="AN514">
            <v>1</v>
          </cell>
          <cell r="AO514">
            <v>0</v>
          </cell>
          <cell r="AP514" t="str">
            <v>Entregado A Municipio</v>
          </cell>
          <cell r="AQ514" t="e">
            <v>#REF!</v>
          </cell>
          <cell r="AR514" t="e">
            <v>#N/A</v>
          </cell>
          <cell r="AS514" t="str">
            <v>-</v>
          </cell>
          <cell r="AT514"/>
          <cell r="AU514">
            <v>44551</v>
          </cell>
          <cell r="AV514">
            <v>44672</v>
          </cell>
          <cell r="AW514" t="e">
            <v>#REF!</v>
          </cell>
          <cell r="AX514">
            <v>4</v>
          </cell>
          <cell r="AY514"/>
          <cell r="AZ514">
            <v>4</v>
          </cell>
          <cell r="BA514"/>
          <cell r="BB514" t="str">
            <v>394 ML</v>
          </cell>
          <cell r="BC514"/>
          <cell r="BD514" t="str">
            <v>-</v>
          </cell>
          <cell r="BE514" t="str">
            <v>-</v>
          </cell>
          <cell r="BF514" t="str">
            <v>-</v>
          </cell>
          <cell r="BG514">
            <v>125</v>
          </cell>
        </row>
        <row r="515">
          <cell r="C515" t="str">
            <v>E-2020-2203-252650</v>
          </cell>
          <cell r="D515" t="str">
            <v>CV 001-2020</v>
          </cell>
          <cell r="E515" t="str">
            <v>2018-2022</v>
          </cell>
          <cell r="F515" t="str">
            <v>VIGENTE</v>
          </cell>
          <cell r="G515"/>
          <cell r="H515" t="str">
            <v>Atlantico</v>
          </cell>
          <cell r="I515"/>
          <cell r="J515"/>
          <cell r="K515" t="str">
            <v>Ponedera</v>
          </cell>
          <cell r="L515" t="str">
            <v>Ponedera-Atlantico</v>
          </cell>
          <cell r="M515" t="str">
            <v>478 FIP 2021</v>
          </cell>
          <cell r="N515" t="str">
            <v>DPS 2021</v>
          </cell>
          <cell r="O515">
            <v>44427</v>
          </cell>
          <cell r="P515">
            <v>44773</v>
          </cell>
          <cell r="Q515" t="str">
            <v>Mejoramiento De La Vía De Acceso Al Sector Giraldito Corregimiento De Puerto Giraldo, Ponedera - Atlántico</v>
          </cell>
          <cell r="R515" t="str">
            <v>Vias y Transporte</v>
          </cell>
          <cell r="S515" t="str">
            <v>Vias Urbanas</v>
          </cell>
          <cell r="T515"/>
          <cell r="U515">
            <v>1</v>
          </cell>
          <cell r="V515"/>
          <cell r="W515"/>
          <cell r="X515"/>
          <cell r="Y515"/>
          <cell r="Z515">
            <v>2674870731</v>
          </cell>
          <cell r="AA515"/>
          <cell r="AB515">
            <v>2674870731</v>
          </cell>
          <cell r="AC515">
            <v>0</v>
          </cell>
          <cell r="AD515">
            <v>2674870731</v>
          </cell>
          <cell r="AE515"/>
          <cell r="AF515"/>
          <cell r="AG515">
            <v>0</v>
          </cell>
          <cell r="AH515">
            <v>2674870731</v>
          </cell>
          <cell r="AI515">
            <v>0</v>
          </cell>
          <cell r="AJ515">
            <v>2674870731</v>
          </cell>
          <cell r="AK515"/>
          <cell r="AL515"/>
          <cell r="AM515">
            <v>0.98</v>
          </cell>
          <cell r="AN515">
            <v>0.4042</v>
          </cell>
          <cell r="AO515">
            <v>-0.57579999999999998</v>
          </cell>
          <cell r="AP515" t="str">
            <v>En Ejecución</v>
          </cell>
          <cell r="AQ515" t="e">
            <v>#REF!</v>
          </cell>
          <cell r="AR515" t="e">
            <v>#N/A</v>
          </cell>
          <cell r="AS515" t="str">
            <v>-</v>
          </cell>
          <cell r="AT515"/>
          <cell r="AU515">
            <v>44643</v>
          </cell>
          <cell r="AV515">
            <v>44765</v>
          </cell>
          <cell r="AW515" t="e">
            <v>#REF!</v>
          </cell>
          <cell r="AX515">
            <v>9</v>
          </cell>
          <cell r="AY515"/>
          <cell r="AZ515">
            <v>9</v>
          </cell>
          <cell r="BA515"/>
          <cell r="BB515" t="str">
            <v>2040 ML</v>
          </cell>
          <cell r="BC515"/>
          <cell r="BD515" t="str">
            <v>-</v>
          </cell>
          <cell r="BE515" t="str">
            <v>-</v>
          </cell>
          <cell r="BF515" t="str">
            <v>-</v>
          </cell>
          <cell r="BG515">
            <v>250</v>
          </cell>
        </row>
        <row r="516">
          <cell r="C516" t="str">
            <v>20080232S0138-1</v>
          </cell>
          <cell r="D516" t="str">
            <v>Proyectos 2011 - 2020</v>
          </cell>
          <cell r="E516" t="str">
            <v>No Aplica</v>
          </cell>
          <cell r="F516" t="str">
            <v>CERRADO</v>
          </cell>
          <cell r="G516"/>
          <cell r="H516" t="str">
            <v>Atlantico</v>
          </cell>
          <cell r="I516">
            <v>8573</v>
          </cell>
          <cell r="J516">
            <v>4</v>
          </cell>
          <cell r="K516" t="str">
            <v>Puerto Colombia</v>
          </cell>
          <cell r="L516" t="str">
            <v>Puerto Colombia-Atlantico</v>
          </cell>
          <cell r="M516" t="str">
            <v/>
          </cell>
          <cell r="N516" t="str">
            <v>Infraestructura</v>
          </cell>
          <cell r="O516"/>
          <cell r="P516"/>
          <cell r="Q516" t="str">
            <v>Construcción De Cubierta Y Adecuación De Áreas De Competencia, Camerinos, Fachada, Y Obras Exteriores Del Coliseo Del Municipio De Pto Colombia</v>
          </cell>
          <cell r="R516" t="str">
            <v>Espacio Público, Recreación Y Deporte</v>
          </cell>
          <cell r="S516"/>
          <cell r="T516"/>
          <cell r="U516"/>
          <cell r="V516" t="str">
            <v>Area Metropolitana De Barranquilla</v>
          </cell>
          <cell r="W516"/>
          <cell r="X516" t="str">
            <v/>
          </cell>
          <cell r="Y516"/>
          <cell r="Z516">
            <v>452733027</v>
          </cell>
          <cell r="AA516"/>
          <cell r="AB516">
            <v>452733027</v>
          </cell>
          <cell r="AC516"/>
          <cell r="AD516">
            <v>452733027</v>
          </cell>
          <cell r="AE516">
            <v>0</v>
          </cell>
          <cell r="AF516"/>
          <cell r="AG516">
            <v>0</v>
          </cell>
          <cell r="AH516">
            <v>452733027</v>
          </cell>
          <cell r="AI516">
            <v>0</v>
          </cell>
          <cell r="AJ516">
            <v>452733027</v>
          </cell>
          <cell r="AK516">
            <v>1</v>
          </cell>
          <cell r="AL516"/>
          <cell r="AM516">
            <v>1</v>
          </cell>
          <cell r="AN516">
            <v>1</v>
          </cell>
          <cell r="AO516">
            <v>0</v>
          </cell>
          <cell r="AP516" t="str">
            <v>Liquidado</v>
          </cell>
          <cell r="AQ516" t="e">
            <v>#REF!</v>
          </cell>
          <cell r="AR516" t="e">
            <v>#N/A</v>
          </cell>
          <cell r="AS516" t="str">
            <v>Entregado en 2011.</v>
          </cell>
          <cell r="AT516" t="str">
            <v>No Aplica</v>
          </cell>
          <cell r="AU516" t="str">
            <v/>
          </cell>
          <cell r="AV516" t="str">
            <v/>
          </cell>
          <cell r="AW516" t="e">
            <v>#REF!</v>
          </cell>
          <cell r="AX516"/>
          <cell r="AY516"/>
          <cell r="AZ516">
            <v>0</v>
          </cell>
          <cell r="BA516" t="str">
            <v>-</v>
          </cell>
          <cell r="BB516" t="str">
            <v/>
          </cell>
          <cell r="BC516"/>
          <cell r="BD516" t="str">
            <v/>
          </cell>
          <cell r="BE516" t="str">
            <v/>
          </cell>
          <cell r="BF516" t="str">
            <v/>
          </cell>
          <cell r="BG516" t="str">
            <v/>
          </cell>
        </row>
        <row r="517">
          <cell r="C517" t="str">
            <v>20120040V0050-1</v>
          </cell>
          <cell r="D517" t="str">
            <v>Proyectos 2011 - 2020</v>
          </cell>
          <cell r="E517" t="str">
            <v>No Aplica</v>
          </cell>
          <cell r="F517" t="str">
            <v>CERRADO</v>
          </cell>
          <cell r="G517" t="str">
            <v>B50</v>
          </cell>
          <cell r="H517" t="str">
            <v>Atlantico</v>
          </cell>
          <cell r="I517">
            <v>8573</v>
          </cell>
          <cell r="J517">
            <v>4</v>
          </cell>
          <cell r="K517" t="str">
            <v>Puerto Colombia</v>
          </cell>
          <cell r="L517" t="str">
            <v>Puerto Colombia-Atlantico</v>
          </cell>
          <cell r="M517">
            <v>40</v>
          </cell>
          <cell r="N517" t="str">
            <v>Fonade 2</v>
          </cell>
          <cell r="O517"/>
          <cell r="P517"/>
          <cell r="Q517" t="str">
            <v>5) Construcción De Vías Urbanas En Pavimento Rígido Ubicadas En La Carrera 14 Entre Calles 4 Y 13; Calle 14 Entre Carrera 5A Y Arroyo; Carrera 7 Entre Calles 13 Y 15, Municipio De Puerto Colombia, Departamento Del Atlántico</v>
          </cell>
          <cell r="R517" t="str">
            <v>Vías Urbanas</v>
          </cell>
          <cell r="S517"/>
          <cell r="T517"/>
          <cell r="U517"/>
          <cell r="V517" t="str">
            <v>Municipio</v>
          </cell>
          <cell r="W517"/>
          <cell r="X517" t="str">
            <v/>
          </cell>
          <cell r="Y517"/>
          <cell r="Z517">
            <v>2385334581</v>
          </cell>
          <cell r="AA517"/>
          <cell r="AB517">
            <v>2385334581</v>
          </cell>
          <cell r="AC517"/>
          <cell r="AD517">
            <v>2385334581</v>
          </cell>
          <cell r="AE517">
            <v>0</v>
          </cell>
          <cell r="AF517"/>
          <cell r="AG517">
            <v>0</v>
          </cell>
          <cell r="AH517">
            <v>2385334581</v>
          </cell>
          <cell r="AI517">
            <v>0</v>
          </cell>
          <cell r="AJ517">
            <v>2385334581</v>
          </cell>
          <cell r="AK517">
            <v>1</v>
          </cell>
          <cell r="AL517"/>
          <cell r="AM517">
            <v>1</v>
          </cell>
          <cell r="AN517">
            <v>1</v>
          </cell>
          <cell r="AO517">
            <v>0</v>
          </cell>
          <cell r="AP517" t="str">
            <v>Liquidado</v>
          </cell>
          <cell r="AQ517" t="e">
            <v>#REF!</v>
          </cell>
          <cell r="AR517" t="e">
            <v>#N/A</v>
          </cell>
          <cell r="AS517" t="str">
            <v xml:space="preserve">PROYECTO LIQUIDADO
Acta de liquidación del 29/09/2021
</v>
          </cell>
          <cell r="AT517" t="str">
            <v>No Aplica</v>
          </cell>
          <cell r="AU517">
            <v>41625</v>
          </cell>
          <cell r="AV517">
            <v>41973</v>
          </cell>
          <cell r="AW517" t="e">
            <v>#REF!</v>
          </cell>
          <cell r="AX517"/>
          <cell r="AY517"/>
          <cell r="AZ517">
            <v>0</v>
          </cell>
          <cell r="BA517" t="str">
            <v>-</v>
          </cell>
          <cell r="BB517" t="str">
            <v>0,910 Km</v>
          </cell>
          <cell r="BC517"/>
          <cell r="BD517">
            <v>41648</v>
          </cell>
          <cell r="BE517">
            <v>41886</v>
          </cell>
          <cell r="BF517">
            <v>42017</v>
          </cell>
          <cell r="BG517">
            <v>2000</v>
          </cell>
        </row>
        <row r="518">
          <cell r="C518" t="str">
            <v>20120069S0027-1</v>
          </cell>
          <cell r="D518" t="str">
            <v>Proyectos 2011 - 2020</v>
          </cell>
          <cell r="E518" t="str">
            <v>No Aplica</v>
          </cell>
          <cell r="F518" t="str">
            <v>CERRADO</v>
          </cell>
          <cell r="G518" t="str">
            <v>C27</v>
          </cell>
          <cell r="H518" t="str">
            <v>Atlantico</v>
          </cell>
          <cell r="I518">
            <v>8573</v>
          </cell>
          <cell r="J518">
            <v>4</v>
          </cell>
          <cell r="K518" t="str">
            <v>Puerto Colombia</v>
          </cell>
          <cell r="L518" t="str">
            <v>Puerto Colombia-Atlantico</v>
          </cell>
          <cell r="M518">
            <v>69</v>
          </cell>
          <cell r="N518" t="str">
            <v>Fonade 3</v>
          </cell>
          <cell r="O518"/>
          <cell r="P518"/>
          <cell r="Q518" t="str">
            <v>Construcción De La Tribuna No 2 Sistema De Drenaje, Riego E Iluminación Y Adecuación De Cancha , Tribuna No 1 Y Cerramiento Perimetral Del Estadio Lulio Gonzalez En El Municipio  De Puerto Colombia Atlantico</v>
          </cell>
          <cell r="R518" t="str">
            <v>Espacio Público, Recreación Y Deporte</v>
          </cell>
          <cell r="S518"/>
          <cell r="T518"/>
          <cell r="U518"/>
          <cell r="V518" t="str">
            <v>Municipio</v>
          </cell>
          <cell r="W518"/>
          <cell r="X518" t="str">
            <v/>
          </cell>
          <cell r="Y518"/>
          <cell r="Z518">
            <v>4499998350</v>
          </cell>
          <cell r="AA518"/>
          <cell r="AB518">
            <v>4499998350</v>
          </cell>
          <cell r="AC518"/>
          <cell r="AD518">
            <v>4499998350</v>
          </cell>
          <cell r="AE518">
            <v>0</v>
          </cell>
          <cell r="AF518"/>
          <cell r="AG518">
            <v>0</v>
          </cell>
          <cell r="AH518">
            <v>4499998350</v>
          </cell>
          <cell r="AI518">
            <v>0</v>
          </cell>
          <cell r="AJ518">
            <v>4499998350</v>
          </cell>
          <cell r="AK518">
            <v>0</v>
          </cell>
          <cell r="AL518"/>
          <cell r="AM518">
            <v>1</v>
          </cell>
          <cell r="AN518">
            <v>1</v>
          </cell>
          <cell r="AO518">
            <v>0</v>
          </cell>
          <cell r="AP518" t="str">
            <v>En Liquidación</v>
          </cell>
          <cell r="AQ518" t="e">
            <v>#REF!</v>
          </cell>
          <cell r="AR518" t="e">
            <v>#N/A</v>
          </cell>
          <cell r="AS518" t="str">
            <v xml:space="preserve">CONTRATOS LIQUIDADOS  - PENDIENTE  CIERRE COSTOS FIJOS Y VARIABLES - INTERVENTORIA
1. INFORMACION Y ESTADO CONTRATO DE OBRA:                                                                         Acta de liquidación suscrita el 25/11/2016                                                   
                                                                                                                                                                                                                                                                                                                                                                                                                                                                                                                                                                               2. INFORMACION Y ESTADO DE CONTRATO INTERADMINISTRATIVO:                                                    Liquidado con  fecha del 04/08/2017.
2. INFORMACION Y ESTADO CONTRATO DE INTERVENTORIA:                                                        En tramite de cierre A.S Interventoria.                                                      
                                                                                                                                                                                                                                                                                                                                                                                                                                                                                                                                                                                                                                                                                                                                                         </v>
          </cell>
          <cell r="AT518" t="str">
            <v>No Aplica</v>
          </cell>
          <cell r="AU518">
            <v>41943</v>
          </cell>
          <cell r="AV518">
            <v>42406</v>
          </cell>
          <cell r="AW518" t="e">
            <v>#REF!</v>
          </cell>
          <cell r="AX518"/>
          <cell r="AY518"/>
          <cell r="AZ518">
            <v>0</v>
          </cell>
          <cell r="BA518" t="str">
            <v>-</v>
          </cell>
          <cell r="BB518" t="str">
            <v/>
          </cell>
          <cell r="BC518"/>
          <cell r="BD518">
            <v>41957</v>
          </cell>
          <cell r="BE518">
            <v>42069</v>
          </cell>
          <cell r="BF518">
            <v>42507</v>
          </cell>
          <cell r="BG518" t="str">
            <v/>
          </cell>
        </row>
        <row r="519">
          <cell r="C519" t="str">
            <v>20130257V0449-1</v>
          </cell>
          <cell r="D519" t="str">
            <v>Proyectos 2011 - 2020</v>
          </cell>
          <cell r="E519" t="str">
            <v>No Aplica</v>
          </cell>
          <cell r="F519" t="str">
            <v>CERRADO</v>
          </cell>
          <cell r="G519"/>
          <cell r="H519" t="str">
            <v>Atlantico</v>
          </cell>
          <cell r="I519">
            <v>8573</v>
          </cell>
          <cell r="J519">
            <v>4</v>
          </cell>
          <cell r="K519" t="str">
            <v>Puerto Colombia</v>
          </cell>
          <cell r="L519" t="str">
            <v>Puerto Colombia-Atlantico</v>
          </cell>
          <cell r="M519">
            <v>257</v>
          </cell>
          <cell r="N519" t="str">
            <v>DPS 2013</v>
          </cell>
          <cell r="O519"/>
          <cell r="P519"/>
          <cell r="Q519" t="str">
            <v>Pavimentación En Concreto Rígido De La Vía La Circunvalar De La Prosperidad Porteña, Municipio De Puerto Colombia, Departamento De Atlántico</v>
          </cell>
          <cell r="R519" t="str">
            <v>Vías Urbanas</v>
          </cell>
          <cell r="S519"/>
          <cell r="T519"/>
          <cell r="U519"/>
          <cell r="V519" t="str">
            <v>Municipio</v>
          </cell>
          <cell r="W519"/>
          <cell r="X519" t="str">
            <v>Rizota, Rosita. Nvo horizonte, altos de Horizonte</v>
          </cell>
          <cell r="Y519"/>
          <cell r="Z519">
            <v>1682242991</v>
          </cell>
          <cell r="AA519"/>
          <cell r="AB519">
            <v>1682242991</v>
          </cell>
          <cell r="AC519"/>
          <cell r="AD519">
            <v>1682242991</v>
          </cell>
          <cell r="AE519">
            <v>168224299</v>
          </cell>
          <cell r="AF519"/>
          <cell r="AG519">
            <v>168224299</v>
          </cell>
          <cell r="AH519">
            <v>1850467290</v>
          </cell>
          <cell r="AI519">
            <v>0</v>
          </cell>
          <cell r="AJ519">
            <v>1850467290</v>
          </cell>
          <cell r="AK519">
            <v>0.99670000000000003</v>
          </cell>
          <cell r="AL519"/>
          <cell r="AM519">
            <v>1</v>
          </cell>
          <cell r="AN519">
            <v>1</v>
          </cell>
          <cell r="AO519">
            <v>0</v>
          </cell>
          <cell r="AP519" t="str">
            <v>Liquidado</v>
          </cell>
          <cell r="AQ519" t="e">
            <v>#REF!</v>
          </cell>
          <cell r="AR519" t="e">
            <v>#N/A</v>
          </cell>
          <cell r="AS519" t="str">
            <v>PROYECTO LIQUIDADO</v>
          </cell>
          <cell r="AT519" t="str">
            <v>No Aplica</v>
          </cell>
          <cell r="AU519">
            <v>42213</v>
          </cell>
          <cell r="AV519">
            <v>42541</v>
          </cell>
          <cell r="AW519" t="e">
            <v>#REF!</v>
          </cell>
          <cell r="AX519"/>
          <cell r="AY519"/>
          <cell r="AZ519">
            <v>0</v>
          </cell>
          <cell r="BA519" t="str">
            <v>-</v>
          </cell>
          <cell r="BB519">
            <v>0.65</v>
          </cell>
          <cell r="BC519"/>
          <cell r="BD519">
            <v>42257</v>
          </cell>
          <cell r="BE519">
            <v>42438</v>
          </cell>
          <cell r="BF519">
            <v>42613</v>
          </cell>
          <cell r="BG519">
            <v>1500</v>
          </cell>
        </row>
        <row r="520">
          <cell r="C520" t="str">
            <v>20150302S2162-1</v>
          </cell>
          <cell r="D520" t="str">
            <v>Proyectos 2011 - 2020</v>
          </cell>
          <cell r="E520" t="str">
            <v>No Aplica</v>
          </cell>
          <cell r="F520" t="str">
            <v>CERRADO</v>
          </cell>
          <cell r="G520"/>
          <cell r="H520" t="str">
            <v>Atlantico</v>
          </cell>
          <cell r="I520">
            <v>8573</v>
          </cell>
          <cell r="J520">
            <v>4</v>
          </cell>
          <cell r="K520" t="str">
            <v>Puerto Colombia</v>
          </cell>
          <cell r="L520" t="str">
            <v>Puerto Colombia-Atlantico</v>
          </cell>
          <cell r="M520">
            <v>302</v>
          </cell>
          <cell r="N520" t="str">
            <v>DPS 2015</v>
          </cell>
          <cell r="O520"/>
          <cell r="P520"/>
          <cell r="Q520" t="str">
            <v>Construcción De La Segunda Etapa Del Malecon De Puerto Colombia - Atlantico</v>
          </cell>
          <cell r="R520" t="str">
            <v>Espacio Público, Recreación Y Deporte</v>
          </cell>
          <cell r="S520"/>
          <cell r="T520"/>
          <cell r="U520"/>
          <cell r="V520" t="str">
            <v>Departamento</v>
          </cell>
          <cell r="W520"/>
          <cell r="X520" t="str">
            <v>Miramar</v>
          </cell>
          <cell r="Y520"/>
          <cell r="Z520">
            <v>5633431198</v>
          </cell>
          <cell r="AA520"/>
          <cell r="AB520">
            <v>5633431198</v>
          </cell>
          <cell r="AC520"/>
          <cell r="AD520">
            <v>5633431198</v>
          </cell>
          <cell r="AE520">
            <v>563916628</v>
          </cell>
          <cell r="AF520"/>
          <cell r="AG520">
            <v>563916628</v>
          </cell>
          <cell r="AH520">
            <v>6197347826</v>
          </cell>
          <cell r="AI520">
            <v>0</v>
          </cell>
          <cell r="AJ520">
            <v>6197347826</v>
          </cell>
          <cell r="AK520">
            <v>0.999</v>
          </cell>
          <cell r="AL520"/>
          <cell r="AM520">
            <v>1</v>
          </cell>
          <cell r="AN520">
            <v>1</v>
          </cell>
          <cell r="AO520">
            <v>0</v>
          </cell>
          <cell r="AP520" t="str">
            <v>Cerrado</v>
          </cell>
          <cell r="AQ520" t="e">
            <v>#REF!</v>
          </cell>
          <cell r="AR520" t="e">
            <v>#N/A</v>
          </cell>
          <cell r="AS520" t="str">
            <v>Cerrado el 02 de diciembre 2021.</v>
          </cell>
          <cell r="AT520" t="str">
            <v>No Aplica</v>
          </cell>
          <cell r="AU520">
            <v>42653</v>
          </cell>
          <cell r="AV520">
            <v>42969</v>
          </cell>
          <cell r="AW520" t="e">
            <v>#REF!</v>
          </cell>
          <cell r="AX520"/>
          <cell r="AY520"/>
          <cell r="AZ520">
            <v>0</v>
          </cell>
          <cell r="BA520" t="str">
            <v>-</v>
          </cell>
          <cell r="BB520" t="str">
            <v>1.0Km</v>
          </cell>
          <cell r="BC520"/>
          <cell r="BD520">
            <v>42718</v>
          </cell>
          <cell r="BE520">
            <v>42769</v>
          </cell>
          <cell r="BF520">
            <v>42997</v>
          </cell>
          <cell r="BG520">
            <v>200</v>
          </cell>
        </row>
        <row r="521">
          <cell r="C521" t="str">
            <v>20150310V1053-1</v>
          </cell>
          <cell r="D521" t="str">
            <v>Proyectos 2011 - 2020</v>
          </cell>
          <cell r="E521" t="str">
            <v>No Aplica</v>
          </cell>
          <cell r="F521" t="str">
            <v>CERRADO</v>
          </cell>
          <cell r="G521"/>
          <cell r="H521" t="str">
            <v>Atlantico</v>
          </cell>
          <cell r="I521">
            <v>8573</v>
          </cell>
          <cell r="J521">
            <v>4</v>
          </cell>
          <cell r="K521" t="str">
            <v>Puerto Colombia</v>
          </cell>
          <cell r="L521" t="str">
            <v>Puerto Colombia-Atlantico</v>
          </cell>
          <cell r="M521">
            <v>310</v>
          </cell>
          <cell r="N521" t="str">
            <v>DPS 2015</v>
          </cell>
          <cell r="O521"/>
          <cell r="P521"/>
          <cell r="Q521" t="str">
            <v>Construcción De Vías En Pavimento Rígido En El Corregimiento De Salgar En El Municipio De Puerto Colombia - Atlántico</v>
          </cell>
          <cell r="R521" t="str">
            <v>Vías Red Terciaria</v>
          </cell>
          <cell r="S521"/>
          <cell r="T521"/>
          <cell r="U521"/>
          <cell r="V521" t="str">
            <v>Municipio</v>
          </cell>
          <cell r="W521"/>
          <cell r="X521" t="str">
            <v>Corregimiento De Salgar</v>
          </cell>
          <cell r="Y521"/>
          <cell r="Z521">
            <v>2673774838</v>
          </cell>
          <cell r="AA521"/>
          <cell r="AB521">
            <v>2673774838</v>
          </cell>
          <cell r="AC521"/>
          <cell r="AD521">
            <v>2673774838</v>
          </cell>
          <cell r="AE521">
            <v>267377484</v>
          </cell>
          <cell r="AF521"/>
          <cell r="AG521">
            <v>267377484</v>
          </cell>
          <cell r="AH521">
            <v>2941152322</v>
          </cell>
          <cell r="AI521">
            <v>0</v>
          </cell>
          <cell r="AJ521">
            <v>2941152322</v>
          </cell>
          <cell r="AK521">
            <v>1</v>
          </cell>
          <cell r="AL521"/>
          <cell r="AM521">
            <v>1</v>
          </cell>
          <cell r="AN521">
            <v>1</v>
          </cell>
          <cell r="AO521">
            <v>0</v>
          </cell>
          <cell r="AP521" t="str">
            <v>Liquidado</v>
          </cell>
          <cell r="AQ521" t="e">
            <v>#REF!</v>
          </cell>
          <cell r="AR521" t="e">
            <v>#N/A</v>
          </cell>
          <cell r="AS521" t="str">
            <v>PROYECTO LIQUIDADO
Acta de liquidación del 14 de septiembre de 2020</v>
          </cell>
          <cell r="AT521" t="str">
            <v>No Aplica</v>
          </cell>
          <cell r="AU521">
            <v>42416</v>
          </cell>
          <cell r="AV521">
            <v>42765</v>
          </cell>
          <cell r="AW521" t="e">
            <v>#REF!</v>
          </cell>
          <cell r="AX521"/>
          <cell r="AY521"/>
          <cell r="AZ521">
            <v>0</v>
          </cell>
          <cell r="BA521" t="str">
            <v>-</v>
          </cell>
          <cell r="BB521" t="str">
            <v>1.6Km</v>
          </cell>
          <cell r="BC521"/>
          <cell r="BD521">
            <v>42426</v>
          </cell>
          <cell r="BE521">
            <v>42718</v>
          </cell>
          <cell r="BF521">
            <v>42818</v>
          </cell>
          <cell r="BG521">
            <v>250</v>
          </cell>
        </row>
        <row r="522">
          <cell r="C522" t="str">
            <v>20160260V6116-1</v>
          </cell>
          <cell r="D522" t="str">
            <v>Proyectos 2011 - 2020</v>
          </cell>
          <cell r="E522" t="str">
            <v>No Aplica</v>
          </cell>
          <cell r="F522" t="str">
            <v>CERRADO</v>
          </cell>
          <cell r="G522"/>
          <cell r="H522" t="str">
            <v>Atlantico</v>
          </cell>
          <cell r="I522">
            <v>8573</v>
          </cell>
          <cell r="J522">
            <v>4</v>
          </cell>
          <cell r="K522" t="str">
            <v>Puerto Colombia</v>
          </cell>
          <cell r="L522" t="str">
            <v>Puerto Colombia-Atlantico</v>
          </cell>
          <cell r="M522">
            <v>260</v>
          </cell>
          <cell r="N522" t="str">
            <v>DPS 2016</v>
          </cell>
          <cell r="O522"/>
          <cell r="P522"/>
          <cell r="Q522" t="str">
            <v>Cosntruccion De Pavimento Rigido En La Zona Urbana Del Municipio De Puerto Colombia Y Corregimiento Salgar En El Departamento De Atlantico</v>
          </cell>
          <cell r="R522" t="str">
            <v>Vías Urbanas</v>
          </cell>
          <cell r="S522"/>
          <cell r="T522"/>
          <cell r="U522"/>
          <cell r="V522" t="str">
            <v>Municipio</v>
          </cell>
          <cell r="W522"/>
          <cell r="X522" t="str">
            <v>Barrios: Margarita - Silencio - Vistamar - Miramar - Corregimiento de Salgar</v>
          </cell>
          <cell r="Y522"/>
          <cell r="Z522">
            <v>4410285955</v>
          </cell>
          <cell r="AA522"/>
          <cell r="AB522">
            <v>4410285955</v>
          </cell>
          <cell r="AC522"/>
          <cell r="AD522">
            <v>4410285955</v>
          </cell>
          <cell r="AE522">
            <v>841028596</v>
          </cell>
          <cell r="AF522"/>
          <cell r="AG522">
            <v>841028596</v>
          </cell>
          <cell r="AH522">
            <v>5251314551</v>
          </cell>
          <cell r="AI522">
            <v>0</v>
          </cell>
          <cell r="AJ522">
            <v>5251314551</v>
          </cell>
          <cell r="AK522">
            <v>1</v>
          </cell>
          <cell r="AL522"/>
          <cell r="AM522">
            <v>0</v>
          </cell>
          <cell r="AN522">
            <v>1</v>
          </cell>
          <cell r="AO522">
            <v>1</v>
          </cell>
          <cell r="AP522" t="str">
            <v>Liquidado</v>
          </cell>
          <cell r="AQ522" t="e">
            <v>#REF!</v>
          </cell>
          <cell r="AR522" t="e">
            <v>#N/A</v>
          </cell>
          <cell r="AS522" t="str">
            <v>Liquidado el 17 de enero 2022.</v>
          </cell>
          <cell r="AT522" t="str">
            <v>No Aplica</v>
          </cell>
          <cell r="AU522">
            <v>43157</v>
          </cell>
          <cell r="AV522">
            <v>43830</v>
          </cell>
          <cell r="AW522" t="e">
            <v>#REF!</v>
          </cell>
          <cell r="AX522"/>
          <cell r="AY522"/>
          <cell r="AZ522">
            <v>0</v>
          </cell>
          <cell r="BA522" t="str">
            <v>-</v>
          </cell>
          <cell r="BB522" t="str">
            <v>3,49713 Km</v>
          </cell>
          <cell r="BC522"/>
          <cell r="BD522">
            <v>43270</v>
          </cell>
          <cell r="BE522">
            <v>43364</v>
          </cell>
          <cell r="BF522">
            <v>43546</v>
          </cell>
          <cell r="BG522">
            <v>8400</v>
          </cell>
        </row>
        <row r="523">
          <cell r="C523" t="str">
            <v>20170396V9223-1</v>
          </cell>
          <cell r="D523" t="str">
            <v>Proyectos 2011 - 2020</v>
          </cell>
          <cell r="E523" t="str">
            <v>ANTES 2018</v>
          </cell>
          <cell r="F523" t="str">
            <v>VIGENTE</v>
          </cell>
          <cell r="G523"/>
          <cell r="H523" t="str">
            <v>Atlantico</v>
          </cell>
          <cell r="I523">
            <v>8573</v>
          </cell>
          <cell r="J523">
            <v>4</v>
          </cell>
          <cell r="K523" t="str">
            <v>Puerto Colombia</v>
          </cell>
          <cell r="L523" t="str">
            <v>Puerto Colombia-Atlantico</v>
          </cell>
          <cell r="M523">
            <v>396</v>
          </cell>
          <cell r="N523" t="str">
            <v>DPS 2017</v>
          </cell>
          <cell r="O523"/>
          <cell r="P523"/>
          <cell r="Q523" t="str">
            <v>Construcción De Vías Urbanas En Pavimento Rígido Ubicadas En El Municipio De Puerto Colombia, Departamento Del Atlántico.</v>
          </cell>
          <cell r="R523" t="str">
            <v>Vías Urbanas</v>
          </cell>
          <cell r="S523"/>
          <cell r="T523"/>
          <cell r="U523"/>
          <cell r="V523" t="str">
            <v>Municipio</v>
          </cell>
          <cell r="W523"/>
          <cell r="X523" t="str">
            <v>Costa Azúl - San Carlos - Loma Fresca - Villa Rosales - La Unión - Brisas de Puerto</v>
          </cell>
          <cell r="Y523"/>
          <cell r="Z523">
            <v>5435192576</v>
          </cell>
          <cell r="AA523"/>
          <cell r="AB523">
            <v>5435192576</v>
          </cell>
          <cell r="AC523"/>
          <cell r="AD523">
            <v>5435192576</v>
          </cell>
          <cell r="AE523">
            <v>543519258</v>
          </cell>
          <cell r="AF523"/>
          <cell r="AG523">
            <v>543519258</v>
          </cell>
          <cell r="AH523">
            <v>5978711834</v>
          </cell>
          <cell r="AI523">
            <v>0</v>
          </cell>
          <cell r="AJ523">
            <v>5978711834</v>
          </cell>
          <cell r="AK523">
            <v>1</v>
          </cell>
          <cell r="AL523"/>
          <cell r="AM523">
            <v>1</v>
          </cell>
          <cell r="AN523">
            <v>1</v>
          </cell>
          <cell r="AO523">
            <v>0</v>
          </cell>
          <cell r="AP523" t="str">
            <v>Entregado A Municipio</v>
          </cell>
          <cell r="AQ523" t="e">
            <v>#REF!</v>
          </cell>
          <cell r="AR523" t="e">
            <v>#N/A</v>
          </cell>
          <cell r="AS523" t="str">
            <v>PROYECTO ENTREGADO
Pendiente radicación del informe final en físico por parte de interventoría.</v>
          </cell>
          <cell r="AT523" t="str">
            <v>No Aplica</v>
          </cell>
          <cell r="AU523">
            <v>43577</v>
          </cell>
          <cell r="AV523">
            <v>43893</v>
          </cell>
          <cell r="AW523" t="e">
            <v>#REF!</v>
          </cell>
          <cell r="AX523"/>
          <cell r="AY523"/>
          <cell r="AZ523">
            <v>0</v>
          </cell>
          <cell r="BA523" t="str">
            <v>-</v>
          </cell>
          <cell r="BB523" t="str">
            <v>2297 m</v>
          </cell>
          <cell r="BC523"/>
          <cell r="BD523">
            <v>43635</v>
          </cell>
          <cell r="BE523">
            <v>44022</v>
          </cell>
          <cell r="BF523">
            <v>44022</v>
          </cell>
          <cell r="BG523">
            <v>6000</v>
          </cell>
        </row>
        <row r="524">
          <cell r="C524" t="str">
            <v>20170700S8459-1</v>
          </cell>
          <cell r="D524" t="str">
            <v>Proyectos 2011 - 2020</v>
          </cell>
          <cell r="E524" t="str">
            <v>ANTES 2018</v>
          </cell>
          <cell r="F524" t="str">
            <v>VIGENTE</v>
          </cell>
          <cell r="G524"/>
          <cell r="H524" t="str">
            <v>Atlantico</v>
          </cell>
          <cell r="I524">
            <v>8573</v>
          </cell>
          <cell r="J524">
            <v>4</v>
          </cell>
          <cell r="K524" t="str">
            <v>Puerto Colombia</v>
          </cell>
          <cell r="L524" t="str">
            <v>Puerto Colombia-Atlantico</v>
          </cell>
          <cell r="M524">
            <v>700</v>
          </cell>
          <cell r="N524" t="str">
            <v>DPS 2017</v>
          </cell>
          <cell r="O524"/>
          <cell r="P524"/>
          <cell r="Q524" t="str">
            <v>Ciudadela Para La Primera Infancia, Adolescencia Y Juventud Del Municipio De Puerto Colombia, Atlántico.</v>
          </cell>
          <cell r="R524" t="str">
            <v>Social Comunitario</v>
          </cell>
          <cell r="S524"/>
          <cell r="T524"/>
          <cell r="U524"/>
          <cell r="V524" t="str">
            <v>Departamento</v>
          </cell>
          <cell r="W524" t="str">
            <v>Urbano</v>
          </cell>
          <cell r="X524" t="str">
            <v>Barrio Unión Paraíso</v>
          </cell>
          <cell r="Y524"/>
          <cell r="Z524">
            <v>4391289870</v>
          </cell>
          <cell r="AA524"/>
          <cell r="AB524">
            <v>4391289870</v>
          </cell>
          <cell r="AC524"/>
          <cell r="AD524">
            <v>4391289870</v>
          </cell>
          <cell r="AE524">
            <v>898331694</v>
          </cell>
          <cell r="AF524"/>
          <cell r="AG524">
            <v>898331694</v>
          </cell>
          <cell r="AH524">
            <v>5289621564</v>
          </cell>
          <cell r="AI524">
            <v>0</v>
          </cell>
          <cell r="AJ524">
            <v>5289621564</v>
          </cell>
          <cell r="AK524">
            <v>1</v>
          </cell>
          <cell r="AL524"/>
          <cell r="AM524">
            <v>1</v>
          </cell>
          <cell r="AN524">
            <v>1</v>
          </cell>
          <cell r="AO524">
            <v>0</v>
          </cell>
          <cell r="AP524" t="str">
            <v>Entregado A Municipio</v>
          </cell>
          <cell r="AQ524" t="e">
            <v>#REF!</v>
          </cell>
          <cell r="AR524" t="e">
            <v>#N/A</v>
          </cell>
          <cell r="AS524" t="str">
            <v xml:space="preserve">INTERVENTORIA:                                                                                             -En proceso de liquidación. Se realizó mesa de trabajo junto con delegado de gobernación para adelantar trámites el 2 de mayo de 2022. Continua pendiente la entrega del acta de liquidación, paz y salvo, el acta de entrega de obra y compromiso de sostenibilidad y la aprobación de las pólizas finales por parte de la gobernación del Atlántico.
-Gobernación presentó a empresa externa  encargada de liquidación subsanaciones para adelantar trámite de liquidación.
-E.T. se abstiene de suscribir acta de liquidación hasta tanto no se subsanen hallazgos reportados por la contraloría.                                                                              SUPERVISOR:                                                                                                Proyecto entregado a municipio. Porcentaje de ejecución:100%. Porcentaje de avance financiero: 100%.Pendiente acta de entrega y compromiso de sostenibilidad, se encuentra en gestión de firma de la Gobernación, también se encuentra pendiente el acta de liquidación en trámite de la Gobernación.  Pendiente informe final en recopilación de información.  Se enviará oficio a la Gobernación por parte de la supervisión para recordar que el acta de compromiso de sostenibilidad está hace tiempo en manos de la Gobernación y no se ha dado respuesta.  Supervisor de convenio requerirá a supervisor de Gobernación para dejar trazabilidad.                                                          - Aporte gobernación: $ 4.591.820.986,00 </v>
          </cell>
          <cell r="AT524" t="str">
            <v>No Aplica</v>
          </cell>
          <cell r="AU524">
            <v>43614</v>
          </cell>
          <cell r="AV524">
            <v>44195</v>
          </cell>
          <cell r="AW524" t="e">
            <v>#REF!</v>
          </cell>
          <cell r="AX524"/>
          <cell r="AY524"/>
          <cell r="AZ524">
            <v>0</v>
          </cell>
          <cell r="BA524" t="str">
            <v>-</v>
          </cell>
          <cell r="BB524" t="str">
            <v>5000 mt2</v>
          </cell>
          <cell r="BC524"/>
          <cell r="BD524">
            <v>43676</v>
          </cell>
          <cell r="BE524">
            <v>43894</v>
          </cell>
          <cell r="BF524">
            <v>44272</v>
          </cell>
          <cell r="BG524">
            <v>15195</v>
          </cell>
        </row>
        <row r="525">
          <cell r="C525" t="str">
            <v>20120040V0052-1</v>
          </cell>
          <cell r="D525" t="str">
            <v>Proyectos 2011 - 2020</v>
          </cell>
          <cell r="E525" t="str">
            <v>No Aplica</v>
          </cell>
          <cell r="F525" t="str">
            <v>CERRADO</v>
          </cell>
          <cell r="G525" t="str">
            <v>B52</v>
          </cell>
          <cell r="H525" t="str">
            <v>Atlantico</v>
          </cell>
          <cell r="I525">
            <v>8606</v>
          </cell>
          <cell r="J525">
            <v>6</v>
          </cell>
          <cell r="K525" t="str">
            <v>Repelon</v>
          </cell>
          <cell r="L525" t="str">
            <v>Repelon-Atlantico</v>
          </cell>
          <cell r="M525">
            <v>40</v>
          </cell>
          <cell r="N525" t="str">
            <v>Fonade 2</v>
          </cell>
          <cell r="O525"/>
          <cell r="P525"/>
          <cell r="Q525" t="str">
            <v>6) Construcción De Vías Urbanas En Pavimento Rígido Ubicadas En La Calle 9 Entre Carreras 9 Y 10;Calle 10 Entre Carreras 9 Y 10 ; Calle 10A Entre Carreras 9 Y 10; Carrera 10 Entre Calles 9 Y 10A; Carrera 9 Entre Calles 9  Y 10A; Calle 9 Entre Carrera 9 Y Transversal 11, Municipio De Repelón, Departamento Del Atlántico.</v>
          </cell>
          <cell r="R525" t="str">
            <v>Vías Urbanas</v>
          </cell>
          <cell r="S525"/>
          <cell r="T525"/>
          <cell r="U525"/>
          <cell r="V525" t="str">
            <v>Municipio</v>
          </cell>
          <cell r="W525"/>
          <cell r="X525" t="str">
            <v/>
          </cell>
          <cell r="Y525"/>
          <cell r="Z525">
            <v>4470373379</v>
          </cell>
          <cell r="AA525"/>
          <cell r="AB525">
            <v>4470373379</v>
          </cell>
          <cell r="AC525"/>
          <cell r="AD525">
            <v>4470373379</v>
          </cell>
          <cell r="AE525">
            <v>0</v>
          </cell>
          <cell r="AF525"/>
          <cell r="AG525">
            <v>0</v>
          </cell>
          <cell r="AH525">
            <v>4470373379</v>
          </cell>
          <cell r="AI525">
            <v>0</v>
          </cell>
          <cell r="AJ525">
            <v>4470373379</v>
          </cell>
          <cell r="AK525">
            <v>0.98</v>
          </cell>
          <cell r="AL525"/>
          <cell r="AM525">
            <v>1</v>
          </cell>
          <cell r="AN525">
            <v>1</v>
          </cell>
          <cell r="AO525">
            <v>0</v>
          </cell>
          <cell r="AP525" t="str">
            <v>Liquidado</v>
          </cell>
          <cell r="AQ525" t="e">
            <v>#REF!</v>
          </cell>
          <cell r="AR525" t="e">
            <v>#N/A</v>
          </cell>
          <cell r="AS525" t="str">
            <v xml:space="preserve">PROYECTO LIQUIDADO
Acta de liquidación del 29/09/2021
</v>
          </cell>
          <cell r="AT525" t="str">
            <v>No Aplica</v>
          </cell>
          <cell r="AU525">
            <v>41621</v>
          </cell>
          <cell r="AV525">
            <v>41835</v>
          </cell>
          <cell r="AW525" t="e">
            <v>#REF!</v>
          </cell>
          <cell r="AX525"/>
          <cell r="AY525"/>
          <cell r="AZ525">
            <v>0</v>
          </cell>
          <cell r="BA525" t="str">
            <v>-</v>
          </cell>
          <cell r="BB525" t="str">
            <v/>
          </cell>
          <cell r="BC525"/>
          <cell r="BD525">
            <v>41600</v>
          </cell>
          <cell r="BE525">
            <v>41752</v>
          </cell>
          <cell r="BF525">
            <v>41974</v>
          </cell>
          <cell r="BG525">
            <v>2000</v>
          </cell>
        </row>
        <row r="526">
          <cell r="C526" t="str">
            <v>20140018M2074-14</v>
          </cell>
          <cell r="D526" t="str">
            <v>Proyectos 2011 - 2020</v>
          </cell>
          <cell r="E526" t="str">
            <v>No Aplica</v>
          </cell>
          <cell r="F526" t="str">
            <v>CERRADO</v>
          </cell>
          <cell r="G526"/>
          <cell r="H526" t="str">
            <v>Atlantico</v>
          </cell>
          <cell r="I526">
            <v>8606</v>
          </cell>
          <cell r="J526">
            <v>6</v>
          </cell>
          <cell r="K526" t="str">
            <v>Repelon</v>
          </cell>
          <cell r="L526" t="str">
            <v>Repelon-Atlantico</v>
          </cell>
          <cell r="M526">
            <v>18</v>
          </cell>
          <cell r="N526" t="str">
            <v>Unops
DPS 2014</v>
          </cell>
          <cell r="O526"/>
          <cell r="P526"/>
          <cell r="Q526" t="str">
            <v>Ejecutar Proyectos De La Estrategia De Mejoramiento De Condiciones De Habitabilidad En El Departamento De Atlántico - Repelón</v>
          </cell>
          <cell r="R526" t="str">
            <v>Mejoramiento Condiciones de Habitabilidad</v>
          </cell>
          <cell r="S526"/>
          <cell r="T526"/>
          <cell r="U526"/>
          <cell r="V526" t="str">
            <v>Unops</v>
          </cell>
          <cell r="W526"/>
          <cell r="X526" t="str">
            <v/>
          </cell>
          <cell r="Y526"/>
          <cell r="Z526">
            <v>828428529</v>
          </cell>
          <cell r="AA526"/>
          <cell r="AB526">
            <v>828428529</v>
          </cell>
          <cell r="AC526"/>
          <cell r="AD526">
            <v>828428529</v>
          </cell>
          <cell r="AE526">
            <v>0</v>
          </cell>
          <cell r="AF526"/>
          <cell r="AG526">
            <v>0</v>
          </cell>
          <cell r="AH526">
            <v>828428529</v>
          </cell>
          <cell r="AI526">
            <v>0</v>
          </cell>
          <cell r="AJ526">
            <v>828428529</v>
          </cell>
          <cell r="AK526">
            <v>1</v>
          </cell>
          <cell r="AL526"/>
          <cell r="AM526">
            <v>1</v>
          </cell>
          <cell r="AN526">
            <v>1</v>
          </cell>
          <cell r="AO526">
            <v>0</v>
          </cell>
          <cell r="AP526" t="str">
            <v>Liquidado</v>
          </cell>
          <cell r="AQ526" t="e">
            <v>#REF!</v>
          </cell>
          <cell r="AR526" t="e">
            <v>#N/A</v>
          </cell>
          <cell r="AS526" t="str">
            <v>Numero de MCH: 80
Entregado en 2015.</v>
          </cell>
          <cell r="AT526"/>
          <cell r="AU526" t="str">
            <v/>
          </cell>
          <cell r="AV526" t="str">
            <v/>
          </cell>
          <cell r="AW526" t="e">
            <v>#REF!</v>
          </cell>
          <cell r="AX526"/>
          <cell r="AY526"/>
          <cell r="AZ526">
            <v>0</v>
          </cell>
          <cell r="BA526" t="str">
            <v>-</v>
          </cell>
          <cell r="BB526" t="str">
            <v>80  Viviendas</v>
          </cell>
          <cell r="BC526"/>
          <cell r="BD526" t="str">
            <v/>
          </cell>
          <cell r="BE526" t="str">
            <v/>
          </cell>
          <cell r="BF526" t="str">
            <v/>
          </cell>
          <cell r="BG526">
            <v>320</v>
          </cell>
        </row>
        <row r="527">
          <cell r="C527" t="str">
            <v>20150284M3118-1</v>
          </cell>
          <cell r="D527" t="str">
            <v>Proyectos 2011 - 2020</v>
          </cell>
          <cell r="E527" t="str">
            <v>ANTES 2018</v>
          </cell>
          <cell r="F527" t="str">
            <v>VIGENTE</v>
          </cell>
          <cell r="G527"/>
          <cell r="H527" t="str">
            <v>Atlantico</v>
          </cell>
          <cell r="I527">
            <v>8606</v>
          </cell>
          <cell r="J527">
            <v>6</v>
          </cell>
          <cell r="K527" t="str">
            <v>Repelon</v>
          </cell>
          <cell r="L527" t="str">
            <v>Repelon-Atlantico</v>
          </cell>
          <cell r="M527">
            <v>284</v>
          </cell>
          <cell r="N527" t="str">
            <v>DPS 2015</v>
          </cell>
          <cell r="O527"/>
          <cell r="P527"/>
          <cell r="Q527" t="str">
            <v>Mejoramientos De Vivienda En Los Corregimientos De Villa Rosa, Ciente Pesos Y Rotinet Del Municipio De Repelón Atlántico</v>
          </cell>
          <cell r="R527" t="str">
            <v>Mejoramiento Condiciones de Habitabilidad</v>
          </cell>
          <cell r="S527"/>
          <cell r="T527"/>
          <cell r="U527"/>
          <cell r="V527" t="str">
            <v>Municipio</v>
          </cell>
          <cell r="W527" t="str">
            <v>Urbano</v>
          </cell>
          <cell r="X527" t="str">
            <v>Corregimientos De Villa Rosa, Ciente Pesos Y Rotinet</v>
          </cell>
          <cell r="Y527"/>
          <cell r="Z527">
            <v>892857143</v>
          </cell>
          <cell r="AA527"/>
          <cell r="AB527">
            <v>892857143</v>
          </cell>
          <cell r="AC527"/>
          <cell r="AD527">
            <v>892857143</v>
          </cell>
          <cell r="AE527">
            <v>160714285.73999998</v>
          </cell>
          <cell r="AF527"/>
          <cell r="AG527">
            <v>160714285.73999998</v>
          </cell>
          <cell r="AH527">
            <v>1053571428.74</v>
          </cell>
          <cell r="AI527">
            <v>0</v>
          </cell>
          <cell r="AJ527">
            <v>1053571428.74</v>
          </cell>
          <cell r="AK527">
            <v>0.75</v>
          </cell>
          <cell r="AL527"/>
          <cell r="AM527">
            <v>1</v>
          </cell>
          <cell r="AN527">
            <v>1</v>
          </cell>
          <cell r="AO527">
            <v>0</v>
          </cell>
          <cell r="AP527" t="str">
            <v>Terminado</v>
          </cell>
          <cell r="AQ527" t="e">
            <v>#REF!</v>
          </cell>
          <cell r="AR527" t="str">
            <v>TERMINADO</v>
          </cell>
          <cell r="AS527" t="str">
            <v xml:space="preserve">Proyecto terminado, en proceso de elaboracion de informes finales se deben presentar antes del 20 de enero de 2021 </v>
          </cell>
          <cell r="AT527"/>
          <cell r="AU527">
            <v>43039</v>
          </cell>
          <cell r="AV527">
            <v>44561</v>
          </cell>
          <cell r="AW527" t="e">
            <v>#REF!</v>
          </cell>
          <cell r="AX527"/>
          <cell r="AY527"/>
          <cell r="AZ527">
            <v>0</v>
          </cell>
          <cell r="BA527" t="str">
            <v>-</v>
          </cell>
          <cell r="BB527" t="str">
            <v>87  Viviendas</v>
          </cell>
          <cell r="BC527"/>
          <cell r="BD527">
            <v>42439</v>
          </cell>
          <cell r="BE527">
            <v>42515</v>
          </cell>
          <cell r="BF527" t="str">
            <v/>
          </cell>
          <cell r="BG527">
            <v>288</v>
          </cell>
        </row>
        <row r="528">
          <cell r="C528" t="str">
            <v>E-2020-2203-190704</v>
          </cell>
          <cell r="D528" t="str">
            <v>CV 001-2020</v>
          </cell>
          <cell r="E528" t="str">
            <v>2018-2022</v>
          </cell>
          <cell r="F528" t="str">
            <v>VIGENTE</v>
          </cell>
          <cell r="G528"/>
          <cell r="H528" t="str">
            <v>Atlantico</v>
          </cell>
          <cell r="I528"/>
          <cell r="J528"/>
          <cell r="K528" t="str">
            <v>Repelon</v>
          </cell>
          <cell r="L528" t="str">
            <v>Repelon-Atlantico</v>
          </cell>
          <cell r="M528" t="str">
            <v>476 FIP 2021</v>
          </cell>
          <cell r="N528" t="str">
            <v>DPS 2021</v>
          </cell>
          <cell r="O528">
            <v>44427</v>
          </cell>
          <cell r="P528">
            <v>44773</v>
          </cell>
          <cell r="Q528" t="str">
            <v>Construcción De Pavimento Rígido En Concreto Hidráulico En Las Vías Urbanas Del Municipio Repelón - Atlántico</v>
          </cell>
          <cell r="R528" t="str">
            <v>Vias y Transporte</v>
          </cell>
          <cell r="S528" t="str">
            <v>Vias Urbanas</v>
          </cell>
          <cell r="T528"/>
          <cell r="U528">
            <v>1</v>
          </cell>
          <cell r="V528"/>
          <cell r="W528"/>
          <cell r="X528"/>
          <cell r="Y528"/>
          <cell r="Z528">
            <v>5000272168</v>
          </cell>
          <cell r="AA528"/>
          <cell r="AB528">
            <v>5000272168</v>
          </cell>
          <cell r="AC528">
            <v>0</v>
          </cell>
          <cell r="AD528">
            <v>5000272168</v>
          </cell>
          <cell r="AE528"/>
          <cell r="AF528"/>
          <cell r="AG528">
            <v>0</v>
          </cell>
          <cell r="AH528">
            <v>5000272168</v>
          </cell>
          <cell r="AI528">
            <v>0</v>
          </cell>
          <cell r="AJ528">
            <v>5000272168</v>
          </cell>
          <cell r="AK528"/>
          <cell r="AL528"/>
          <cell r="AM528">
            <v>0.47320000000000001</v>
          </cell>
          <cell r="AN528">
            <v>0.1714</v>
          </cell>
          <cell r="AO528">
            <v>-0.30180000000000001</v>
          </cell>
          <cell r="AP528" t="str">
            <v>Suspendido</v>
          </cell>
          <cell r="AQ528" t="e">
            <v>#REF!</v>
          </cell>
          <cell r="AR528" t="e">
            <v>#N/A</v>
          </cell>
          <cell r="AS528" t="str">
            <v>-</v>
          </cell>
          <cell r="AT528"/>
          <cell r="AU528">
            <v>44657</v>
          </cell>
          <cell r="AV528">
            <v>44880</v>
          </cell>
          <cell r="AW528" t="e">
            <v>#REF!</v>
          </cell>
          <cell r="AX528">
            <v>9</v>
          </cell>
          <cell r="AY528"/>
          <cell r="AZ528">
            <v>9</v>
          </cell>
          <cell r="BA528"/>
          <cell r="BB528" t="str">
            <v>102 ML</v>
          </cell>
          <cell r="BC528"/>
          <cell r="BD528" t="str">
            <v>-</v>
          </cell>
          <cell r="BE528" t="str">
            <v>-</v>
          </cell>
          <cell r="BF528" t="str">
            <v>-</v>
          </cell>
          <cell r="BG528">
            <v>3233</v>
          </cell>
        </row>
        <row r="529">
          <cell r="C529" t="str">
            <v>20100027V0139-1</v>
          </cell>
          <cell r="D529" t="str">
            <v>Proyectos 2011 - 2020</v>
          </cell>
          <cell r="E529" t="str">
            <v>No Aplica</v>
          </cell>
          <cell r="F529" t="str">
            <v>CERRADO</v>
          </cell>
          <cell r="G529"/>
          <cell r="H529" t="str">
            <v>Atlantico</v>
          </cell>
          <cell r="I529">
            <v>8634</v>
          </cell>
          <cell r="J529">
            <v>6</v>
          </cell>
          <cell r="K529" t="str">
            <v>Sabanagrande</v>
          </cell>
          <cell r="L529" t="str">
            <v>Sabanagrande-Atlantico</v>
          </cell>
          <cell r="M529" t="str">
            <v/>
          </cell>
          <cell r="N529" t="str">
            <v>Infraestructura</v>
          </cell>
          <cell r="O529"/>
          <cell r="P529"/>
          <cell r="Q529" t="str">
            <v>Protección De Diques En Enrocado De La Cienega De Sabanagrande Y Barrio San Francisco De Sabanagrande - Atlantico.</v>
          </cell>
          <cell r="R529" t="str">
            <v>Otros</v>
          </cell>
          <cell r="S529"/>
          <cell r="T529"/>
          <cell r="U529"/>
          <cell r="V529" t="str">
            <v>Gestión Energetica S.A. - Gensa S.A. E.S.P.</v>
          </cell>
          <cell r="W529"/>
          <cell r="X529" t="str">
            <v/>
          </cell>
          <cell r="Y529"/>
          <cell r="Z529">
            <v>2550000000</v>
          </cell>
          <cell r="AA529"/>
          <cell r="AB529">
            <v>2550000000</v>
          </cell>
          <cell r="AC529"/>
          <cell r="AD529">
            <v>2550000000</v>
          </cell>
          <cell r="AE529">
            <v>0</v>
          </cell>
          <cell r="AF529"/>
          <cell r="AG529">
            <v>0</v>
          </cell>
          <cell r="AH529">
            <v>2550000000</v>
          </cell>
          <cell r="AI529">
            <v>0</v>
          </cell>
          <cell r="AJ529">
            <v>2550000000</v>
          </cell>
          <cell r="AK529">
            <v>1</v>
          </cell>
          <cell r="AL529"/>
          <cell r="AM529">
            <v>1</v>
          </cell>
          <cell r="AN529">
            <v>1</v>
          </cell>
          <cell r="AO529">
            <v>0</v>
          </cell>
          <cell r="AP529" t="str">
            <v>Liquidado</v>
          </cell>
          <cell r="AQ529" t="e">
            <v>#REF!</v>
          </cell>
          <cell r="AR529" t="e">
            <v>#N/A</v>
          </cell>
          <cell r="AS529" t="str">
            <v>PROYECTO LIQUIDADO</v>
          </cell>
          <cell r="AT529" t="str">
            <v>No Aplica</v>
          </cell>
          <cell r="AU529" t="str">
            <v/>
          </cell>
          <cell r="AV529">
            <v>41205</v>
          </cell>
          <cell r="AW529" t="e">
            <v>#REF!</v>
          </cell>
          <cell r="AX529"/>
          <cell r="AY529"/>
          <cell r="AZ529">
            <v>0</v>
          </cell>
          <cell r="BA529" t="str">
            <v>-</v>
          </cell>
          <cell r="BB529" t="str">
            <v/>
          </cell>
          <cell r="BC529"/>
          <cell r="BD529">
            <v>43567</v>
          </cell>
          <cell r="BE529" t="str">
            <v/>
          </cell>
          <cell r="BF529">
            <v>43567</v>
          </cell>
          <cell r="BG529" t="str">
            <v/>
          </cell>
        </row>
        <row r="530">
          <cell r="C530" t="str">
            <v>20120069V0375-1</v>
          </cell>
          <cell r="D530" t="str">
            <v>Proyectos 2011 - 2020</v>
          </cell>
          <cell r="E530" t="str">
            <v>No Aplica</v>
          </cell>
          <cell r="F530" t="str">
            <v>CERRADO</v>
          </cell>
          <cell r="G530" t="str">
            <v>C375</v>
          </cell>
          <cell r="H530" t="str">
            <v>Atlantico</v>
          </cell>
          <cell r="I530">
            <v>8634</v>
          </cell>
          <cell r="J530">
            <v>6</v>
          </cell>
          <cell r="K530" t="str">
            <v>Sabanagrande</v>
          </cell>
          <cell r="L530" t="str">
            <v>Sabanagrande-Atlantico</v>
          </cell>
          <cell r="M530">
            <v>69</v>
          </cell>
          <cell r="N530" t="str">
            <v>Fonade 3</v>
          </cell>
          <cell r="O530"/>
          <cell r="P530"/>
          <cell r="Q530" t="str">
            <v>Construccion De Pavimento Rigido En Concreto Hidraulico En La Calle 1 Entre Carreras 9 Y 6 Carrera 7 Entre Calles 3 Y 1 Carrera 6 Entre Calles 2 Y 1 En El Municipio De Sabanagrande - Atlantico</v>
          </cell>
          <cell r="R530" t="str">
            <v>Vías Urbanas</v>
          </cell>
          <cell r="S530"/>
          <cell r="T530"/>
          <cell r="U530"/>
          <cell r="V530" t="str">
            <v>Municipio</v>
          </cell>
          <cell r="W530"/>
          <cell r="X530" t="str">
            <v/>
          </cell>
          <cell r="Y530"/>
          <cell r="Z530">
            <v>1054840451</v>
          </cell>
          <cell r="AA530"/>
          <cell r="AB530">
            <v>1054840451</v>
          </cell>
          <cell r="AC530"/>
          <cell r="AD530">
            <v>1054840451</v>
          </cell>
          <cell r="AE530">
            <v>0</v>
          </cell>
          <cell r="AF530"/>
          <cell r="AG530">
            <v>0</v>
          </cell>
          <cell r="AH530">
            <v>1054840451</v>
          </cell>
          <cell r="AI530">
            <v>0</v>
          </cell>
          <cell r="AJ530">
            <v>1054840451</v>
          </cell>
          <cell r="AK530">
            <v>1</v>
          </cell>
          <cell r="AL530"/>
          <cell r="AM530">
            <v>1</v>
          </cell>
          <cell r="AN530">
            <v>1</v>
          </cell>
          <cell r="AO530">
            <v>0</v>
          </cell>
          <cell r="AP530" t="str">
            <v>En Liquidación</v>
          </cell>
          <cell r="AQ530" t="e">
            <v>#REF!</v>
          </cell>
          <cell r="AR530" t="e">
            <v>#N/A</v>
          </cell>
          <cell r="AS530" t="str">
            <v xml:space="preserve"> CONTRATOS LIQUIDADOS  - PENDIENTE  CIERRE COSTOS FIJOS Y VARIABLES - INTERVENTORIA 
1. INFORMACION Y ESTADO CONTRATO DE OBRA: se encuentra liquidado con acta de fecha 07/11/2019
2.  INFORMACION Y ESTADO CONTRATO INTERADMINISTRATIVO: 29/09/2020
3. INFORMACION Y ESTADO INTERVENTORIA: Se encuentra en cierre de costos fijos y variables.
</v>
          </cell>
          <cell r="AT530" t="str">
            <v>No Aplica</v>
          </cell>
          <cell r="AU530">
            <v>42042</v>
          </cell>
          <cell r="AV530">
            <v>42341</v>
          </cell>
          <cell r="AW530" t="e">
            <v>#REF!</v>
          </cell>
          <cell r="AX530"/>
          <cell r="AY530"/>
          <cell r="AZ530">
            <v>0</v>
          </cell>
          <cell r="BA530" t="str">
            <v>-</v>
          </cell>
          <cell r="BB530" t="str">
            <v>0,4 Km</v>
          </cell>
          <cell r="BC530"/>
          <cell r="BD530">
            <v>42109</v>
          </cell>
          <cell r="BE530" t="str">
            <v/>
          </cell>
          <cell r="BF530">
            <v>43567</v>
          </cell>
          <cell r="BG530" t="str">
            <v/>
          </cell>
        </row>
        <row r="531">
          <cell r="C531" t="str">
            <v>20120069V0376-1</v>
          </cell>
          <cell r="D531" t="str">
            <v>Proyectos 2011 - 2020</v>
          </cell>
          <cell r="E531" t="str">
            <v>No Aplica</v>
          </cell>
          <cell r="F531" t="str">
            <v>CERRADO</v>
          </cell>
          <cell r="G531" t="str">
            <v>C376</v>
          </cell>
          <cell r="H531" t="str">
            <v>Atlantico</v>
          </cell>
          <cell r="I531">
            <v>8634</v>
          </cell>
          <cell r="J531">
            <v>6</v>
          </cell>
          <cell r="K531" t="str">
            <v>Sabanagrande</v>
          </cell>
          <cell r="L531" t="str">
            <v>Sabanagrande-Atlantico</v>
          </cell>
          <cell r="M531">
            <v>69</v>
          </cell>
          <cell r="N531" t="str">
            <v>Fonade 3</v>
          </cell>
          <cell r="O531"/>
          <cell r="P531"/>
          <cell r="Q531" t="str">
            <v>Construccion De Pavimento En Concreto Rigido De La Calle 14 Entre Carreras 3 Y 7 En El Municipio De Sabanagrande Atlantico</v>
          </cell>
          <cell r="R531" t="str">
            <v>Vías Urbanas</v>
          </cell>
          <cell r="S531"/>
          <cell r="T531"/>
          <cell r="U531"/>
          <cell r="V531" t="str">
            <v>Municipio</v>
          </cell>
          <cell r="W531"/>
          <cell r="X531" t="str">
            <v/>
          </cell>
          <cell r="Y531"/>
          <cell r="Z531">
            <v>643813506</v>
          </cell>
          <cell r="AA531"/>
          <cell r="AB531">
            <v>643813506</v>
          </cell>
          <cell r="AC531"/>
          <cell r="AD531">
            <v>643813506</v>
          </cell>
          <cell r="AE531">
            <v>0</v>
          </cell>
          <cell r="AF531"/>
          <cell r="AG531">
            <v>0</v>
          </cell>
          <cell r="AH531">
            <v>643813506</v>
          </cell>
          <cell r="AI531">
            <v>0</v>
          </cell>
          <cell r="AJ531">
            <v>643813506</v>
          </cell>
          <cell r="AK531">
            <v>1</v>
          </cell>
          <cell r="AL531"/>
          <cell r="AM531">
            <v>1</v>
          </cell>
          <cell r="AN531">
            <v>1</v>
          </cell>
          <cell r="AO531">
            <v>0</v>
          </cell>
          <cell r="AP531" t="str">
            <v>En Liquidación</v>
          </cell>
          <cell r="AQ531" t="e">
            <v>#REF!</v>
          </cell>
          <cell r="AR531" t="e">
            <v>#N/A</v>
          </cell>
          <cell r="AS531" t="str">
            <v xml:space="preserve"> CONTRATOS LIQUIDADOS  - PENDIENTE  CIERRE COSTOS FIJOS Y VARIABLES - INTERVENTORIA 
1. INFORMACION Y ESTADO CONTRATO DE OBRA: se encuentra liquidado con acta de fecha 03/12/2019
2.  INFORMACION Y ESTADO CONTRATO INTERADMINISTRATIVO: 30/09/2020
3. INFORMACION Y ESTADO INTERVENTORIA: Se encuentra en cierre de costos fijos y variables.
En tramite cuentas de cobro final No. JV2 y JV3</v>
          </cell>
          <cell r="AT531" t="str">
            <v>No Aplica</v>
          </cell>
          <cell r="AU531">
            <v>42042</v>
          </cell>
          <cell r="AV531">
            <v>42268</v>
          </cell>
          <cell r="AW531" t="e">
            <v>#REF!</v>
          </cell>
          <cell r="AX531"/>
          <cell r="AY531"/>
          <cell r="AZ531">
            <v>0</v>
          </cell>
          <cell r="BA531" t="str">
            <v>-</v>
          </cell>
          <cell r="BB531" t="str">
            <v>0,3 Km</v>
          </cell>
          <cell r="BC531"/>
          <cell r="BD531">
            <v>42109</v>
          </cell>
          <cell r="BE531" t="str">
            <v/>
          </cell>
          <cell r="BF531">
            <v>43567</v>
          </cell>
          <cell r="BG531" t="str">
            <v/>
          </cell>
        </row>
        <row r="532">
          <cell r="C532" t="str">
            <v>20120160V0349-1</v>
          </cell>
          <cell r="D532" t="str">
            <v>Proyectos 2011 - 2020</v>
          </cell>
          <cell r="E532" t="str">
            <v>No Aplica</v>
          </cell>
          <cell r="F532" t="str">
            <v>CERRADO</v>
          </cell>
          <cell r="G532" t="str">
            <v>A349</v>
          </cell>
          <cell r="H532" t="str">
            <v>Atlantico</v>
          </cell>
          <cell r="I532">
            <v>8634</v>
          </cell>
          <cell r="J532">
            <v>6</v>
          </cell>
          <cell r="K532" t="str">
            <v>Sabanagrande</v>
          </cell>
          <cell r="L532" t="str">
            <v>Sabanagrande-Atlantico</v>
          </cell>
          <cell r="M532">
            <v>160</v>
          </cell>
          <cell r="N532" t="str">
            <v>Fonade 1</v>
          </cell>
          <cell r="O532"/>
          <cell r="P532"/>
          <cell r="Q532" t="str">
            <v>Construcción De Pavimento Rígido En Concreto Hidráulico En La Carrera 11, Entre Calles 3 Y 7, Carrera 16 Entre Calle 4 Y 7A</v>
          </cell>
          <cell r="R532" t="str">
            <v>Vías Urbanas</v>
          </cell>
          <cell r="S532"/>
          <cell r="T532"/>
          <cell r="U532"/>
          <cell r="V532" t="str">
            <v>Municipio</v>
          </cell>
          <cell r="W532"/>
          <cell r="X532" t="str">
            <v/>
          </cell>
          <cell r="Y532"/>
          <cell r="Z532">
            <v>1357259342</v>
          </cell>
          <cell r="AA532"/>
          <cell r="AB532">
            <v>1357259342</v>
          </cell>
          <cell r="AC532"/>
          <cell r="AD532">
            <v>1357259342</v>
          </cell>
          <cell r="AE532">
            <v>0</v>
          </cell>
          <cell r="AF532"/>
          <cell r="AG532">
            <v>0</v>
          </cell>
          <cell r="AH532">
            <v>1357259342</v>
          </cell>
          <cell r="AI532">
            <v>0</v>
          </cell>
          <cell r="AJ532">
            <v>1357259342</v>
          </cell>
          <cell r="AK532">
            <v>0</v>
          </cell>
          <cell r="AL532"/>
          <cell r="AM532">
            <v>1</v>
          </cell>
          <cell r="AN532">
            <v>1</v>
          </cell>
          <cell r="AO532">
            <v>0</v>
          </cell>
          <cell r="AP532" t="str">
            <v>En Liquidación</v>
          </cell>
          <cell r="AQ532" t="e">
            <v>#REF!</v>
          </cell>
          <cell r="AR532" t="e">
            <v>#N/A</v>
          </cell>
          <cell r="AS532" t="str">
            <v xml:space="preserve"> CONTRATOS LIQUIDADOS  - PENDIENTE  CIERRE COSTOS FIJOS Y VARIABLES - INTERVENTORIA 
1. INFORMACION Y ESTADO CONTRATO DE OBRA: se encuentra liquidado con acta de fecha 25/06/2014 - VERIFICAR SI ES LA OBRA
2.  INFORMACION Y ESTADO CONTRATO INTERADMINISTRATIVO: 
3. INFORMACION Y ESTADO INTERVENTORIA: Se encuentra en cierre de costos fijos y variables.
</v>
          </cell>
          <cell r="AT532" t="str">
            <v>No Aplica</v>
          </cell>
          <cell r="AU532">
            <v>41487</v>
          </cell>
          <cell r="AV532">
            <v>41740</v>
          </cell>
          <cell r="AW532" t="e">
            <v>#REF!</v>
          </cell>
          <cell r="AX532"/>
          <cell r="AY532"/>
          <cell r="AZ532">
            <v>0</v>
          </cell>
          <cell r="BA532" t="str">
            <v>-</v>
          </cell>
          <cell r="BB532" t="str">
            <v/>
          </cell>
          <cell r="BC532"/>
          <cell r="BD532">
            <v>41487</v>
          </cell>
          <cell r="BE532">
            <v>41652</v>
          </cell>
          <cell r="BF532">
            <v>41940</v>
          </cell>
          <cell r="BG532">
            <v>24800</v>
          </cell>
        </row>
        <row r="533">
          <cell r="C533" t="str">
            <v>20120160V0350-1</v>
          </cell>
          <cell r="D533" t="str">
            <v>Proyectos 2011 - 2020</v>
          </cell>
          <cell r="E533" t="str">
            <v>No Aplica</v>
          </cell>
          <cell r="F533" t="str">
            <v>CERRADO</v>
          </cell>
          <cell r="G533" t="str">
            <v>A350</v>
          </cell>
          <cell r="H533" t="str">
            <v>Atlantico</v>
          </cell>
          <cell r="I533">
            <v>8634</v>
          </cell>
          <cell r="J533">
            <v>6</v>
          </cell>
          <cell r="K533" t="str">
            <v>Sabanagrande</v>
          </cell>
          <cell r="L533" t="str">
            <v>Sabanagrande-Atlantico</v>
          </cell>
          <cell r="M533">
            <v>160</v>
          </cell>
          <cell r="N533" t="str">
            <v>Fonade 1</v>
          </cell>
          <cell r="O533"/>
          <cell r="P533"/>
          <cell r="Q533" t="str">
            <v>Construcción De Pavimento Rígido En Concreto Hidráulico En La Calle 4, Entre Carreras 1B Y 3, Carrera 1B Entre Calles 7 Y 4</v>
          </cell>
          <cell r="R533" t="str">
            <v>Vías Urbanas</v>
          </cell>
          <cell r="S533"/>
          <cell r="T533"/>
          <cell r="U533"/>
          <cell r="V533" t="str">
            <v>Municipio</v>
          </cell>
          <cell r="W533"/>
          <cell r="X533" t="str">
            <v/>
          </cell>
          <cell r="Y533"/>
          <cell r="Z533">
            <v>1203607342</v>
          </cell>
          <cell r="AA533"/>
          <cell r="AB533">
            <v>1203607342</v>
          </cell>
          <cell r="AC533"/>
          <cell r="AD533">
            <v>1203607342</v>
          </cell>
          <cell r="AE533">
            <v>0</v>
          </cell>
          <cell r="AF533"/>
          <cell r="AG533">
            <v>0</v>
          </cell>
          <cell r="AH533">
            <v>1203607342</v>
          </cell>
          <cell r="AI533">
            <v>0</v>
          </cell>
          <cell r="AJ533">
            <v>1203607342</v>
          </cell>
          <cell r="AK533">
            <v>0</v>
          </cell>
          <cell r="AL533"/>
          <cell r="AM533">
            <v>1</v>
          </cell>
          <cell r="AN533">
            <v>1</v>
          </cell>
          <cell r="AO533">
            <v>0</v>
          </cell>
          <cell r="AP533" t="str">
            <v>En Liquidación</v>
          </cell>
          <cell r="AQ533" t="e">
            <v>#REF!</v>
          </cell>
          <cell r="AR533" t="e">
            <v>#N/A</v>
          </cell>
          <cell r="AS533" t="str">
            <v xml:space="preserve"> CONTRATOS LIQUIDADOS  - PENDIENTE  CIERRE COSTOS FIJOS Y VARIABLES - INTERVENTORIA 
1. INFORMACION Y ESTADO CONTRATO DE OBRA: se encuentra liquidado con acta de fecha 25/06/2014 - VERIFICAR SI ES LA OBRA
2.  INFORMACION Y ESTADO CONTRATO INTERADMINISTRATIVO: 
3. INFORMACION Y ESTADO INTERVENTORIA: Se encuentra en cierre de costos fijos y variables.
</v>
          </cell>
          <cell r="AT533" t="str">
            <v>No Aplica</v>
          </cell>
          <cell r="AU533">
            <v>41487</v>
          </cell>
          <cell r="AV533">
            <v>41740</v>
          </cell>
          <cell r="AW533" t="e">
            <v>#REF!</v>
          </cell>
          <cell r="AX533"/>
          <cell r="AY533"/>
          <cell r="AZ533">
            <v>0</v>
          </cell>
          <cell r="BA533" t="str">
            <v>-</v>
          </cell>
          <cell r="BB533" t="str">
            <v/>
          </cell>
          <cell r="BC533"/>
          <cell r="BD533">
            <v>41487</v>
          </cell>
          <cell r="BE533">
            <v>41652</v>
          </cell>
          <cell r="BF533">
            <v>41940</v>
          </cell>
          <cell r="BG533">
            <v>24800</v>
          </cell>
        </row>
        <row r="534">
          <cell r="C534" t="str">
            <v>20140122V0028-1</v>
          </cell>
          <cell r="D534" t="str">
            <v>Proyectos 2011 - 2020</v>
          </cell>
          <cell r="E534" t="str">
            <v>No Aplica</v>
          </cell>
          <cell r="F534" t="str">
            <v>CERRADO</v>
          </cell>
          <cell r="G534"/>
          <cell r="H534" t="str">
            <v>Atlantico</v>
          </cell>
          <cell r="I534">
            <v>8634</v>
          </cell>
          <cell r="J534">
            <v>6</v>
          </cell>
          <cell r="K534" t="str">
            <v>Sabanagrande</v>
          </cell>
          <cell r="L534" t="str">
            <v>Sabanagrande-Atlantico</v>
          </cell>
          <cell r="M534">
            <v>122</v>
          </cell>
          <cell r="N534" t="str">
            <v>DPS 2014</v>
          </cell>
          <cell r="O534"/>
          <cell r="P534"/>
          <cell r="Q534" t="str">
            <v>Construcción De Pavimento En Concreto Rigido De La Calle 6 Entre Carreras 1 Y 13 En El Municipio De Sabanagrande - Atlántico</v>
          </cell>
          <cell r="R534" t="str">
            <v>Vías Urbanas</v>
          </cell>
          <cell r="S534"/>
          <cell r="T534"/>
          <cell r="U534"/>
          <cell r="V534" t="str">
            <v>Municipio</v>
          </cell>
          <cell r="W534"/>
          <cell r="X534" t="str">
            <v xml:space="preserve">CASCO URBANO </v>
          </cell>
          <cell r="Y534"/>
          <cell r="Z534">
            <v>1367094772</v>
          </cell>
          <cell r="AA534"/>
          <cell r="AB534">
            <v>1367094772</v>
          </cell>
          <cell r="AC534"/>
          <cell r="AD534">
            <v>1367094772</v>
          </cell>
          <cell r="AE534">
            <v>136709477</v>
          </cell>
          <cell r="AF534"/>
          <cell r="AG534">
            <v>136709477</v>
          </cell>
          <cell r="AH534">
            <v>1503804249</v>
          </cell>
          <cell r="AI534">
            <v>0</v>
          </cell>
          <cell r="AJ534">
            <v>1503804249</v>
          </cell>
          <cell r="AK534">
            <v>0.99819999999999998</v>
          </cell>
          <cell r="AL534"/>
          <cell r="AM534">
            <v>1</v>
          </cell>
          <cell r="AN534">
            <v>1</v>
          </cell>
          <cell r="AO534">
            <v>0</v>
          </cell>
          <cell r="AP534" t="str">
            <v>Liquidado</v>
          </cell>
          <cell r="AQ534" t="e">
            <v>#REF!</v>
          </cell>
          <cell r="AR534" t="e">
            <v>#N/A</v>
          </cell>
          <cell r="AS534" t="str">
            <v>PROYECTO LIQUIDADO</v>
          </cell>
          <cell r="AT534" t="str">
            <v>No Aplica</v>
          </cell>
          <cell r="AU534">
            <v>42298</v>
          </cell>
          <cell r="AV534">
            <v>42541</v>
          </cell>
          <cell r="AW534" t="e">
            <v>#REF!</v>
          </cell>
          <cell r="AX534"/>
          <cell r="AY534"/>
          <cell r="AZ534">
            <v>0</v>
          </cell>
          <cell r="BA534" t="str">
            <v>-</v>
          </cell>
          <cell r="BB534" t="str">
            <v>0,77 Km</v>
          </cell>
          <cell r="BC534"/>
          <cell r="BD534">
            <v>42460</v>
          </cell>
          <cell r="BE534">
            <v>42566</v>
          </cell>
          <cell r="BF534">
            <v>42566</v>
          </cell>
          <cell r="BG534">
            <v>12000</v>
          </cell>
        </row>
        <row r="535">
          <cell r="C535" t="str">
            <v>20150222M3185-1</v>
          </cell>
          <cell r="D535" t="str">
            <v>Proyectos 2011 - 2020</v>
          </cell>
          <cell r="E535" t="str">
            <v>ANTES 2018</v>
          </cell>
          <cell r="F535" t="str">
            <v>VIGENTE</v>
          </cell>
          <cell r="G535"/>
          <cell r="H535" t="str">
            <v>Atlantico</v>
          </cell>
          <cell r="I535">
            <v>8634</v>
          </cell>
          <cell r="J535">
            <v>6</v>
          </cell>
          <cell r="K535" t="str">
            <v>Sabanagrande</v>
          </cell>
          <cell r="L535" t="str">
            <v>Sabanagrande-Atlantico</v>
          </cell>
          <cell r="M535">
            <v>222</v>
          </cell>
          <cell r="N535" t="str">
            <v>DPS 2015</v>
          </cell>
          <cell r="O535"/>
          <cell r="P535"/>
          <cell r="Q535" t="str">
            <v>Mejoramiento De Condiciones De Habitabilidad En El Municipio De Sabanagrande - Atlántico</v>
          </cell>
          <cell r="R535" t="str">
            <v>Mejoramiento Condiciones de Habitabilidad</v>
          </cell>
          <cell r="S535"/>
          <cell r="T535"/>
          <cell r="U535"/>
          <cell r="V535" t="str">
            <v>Municipio</v>
          </cell>
          <cell r="W535" t="str">
            <v>urbano</v>
          </cell>
          <cell r="X535" t="str">
            <v/>
          </cell>
          <cell r="Y535"/>
          <cell r="Z535">
            <v>446428572</v>
          </cell>
          <cell r="AA535"/>
          <cell r="AB535">
            <v>446428572</v>
          </cell>
          <cell r="AC535"/>
          <cell r="AD535">
            <v>446428572</v>
          </cell>
          <cell r="AE535">
            <v>80357142.959999993</v>
          </cell>
          <cell r="AF535"/>
          <cell r="AG535">
            <v>80357142.959999993</v>
          </cell>
          <cell r="AH535">
            <v>526785714.95999998</v>
          </cell>
          <cell r="AI535">
            <v>0</v>
          </cell>
          <cell r="AJ535">
            <v>526785714.95999998</v>
          </cell>
          <cell r="AK535">
            <v>0.7</v>
          </cell>
          <cell r="AL535"/>
          <cell r="AM535">
            <v>1</v>
          </cell>
          <cell r="AN535">
            <v>1</v>
          </cell>
          <cell r="AO535">
            <v>0</v>
          </cell>
          <cell r="AP535" t="str">
            <v>Entregado A Municipio</v>
          </cell>
          <cell r="AQ535" t="e">
            <v>#REF!</v>
          </cell>
          <cell r="AR535" t="str">
            <v>TERMINADO</v>
          </cell>
          <cell r="AS535" t="str">
            <v>Se entrego por parte de fonade el 30 de julio de 2021 el acta de terminacion y de cierre del proyecto debidamente firmada el 16 de junio de 20201, se inica proceso de liquidacion del convenio.</v>
          </cell>
          <cell r="AT535"/>
          <cell r="AU535">
            <v>43339</v>
          </cell>
          <cell r="AV535">
            <v>44363</v>
          </cell>
          <cell r="AW535" t="e">
            <v>#REF!</v>
          </cell>
          <cell r="AX535"/>
          <cell r="AY535"/>
          <cell r="AZ535">
            <v>0</v>
          </cell>
          <cell r="BA535" t="str">
            <v>-</v>
          </cell>
          <cell r="BB535" t="str">
            <v>40  Viviendas</v>
          </cell>
          <cell r="BC535"/>
          <cell r="BD535">
            <v>43419</v>
          </cell>
          <cell r="BE535">
            <v>43616</v>
          </cell>
          <cell r="BF535">
            <v>44365</v>
          </cell>
          <cell r="BG535">
            <v>144</v>
          </cell>
        </row>
        <row r="536">
          <cell r="C536" t="str">
            <v>20150222V2429-1</v>
          </cell>
          <cell r="D536" t="str">
            <v>Proyectos 2011 - 2020</v>
          </cell>
          <cell r="E536" t="str">
            <v>POR FUERA DE LOS 1010</v>
          </cell>
          <cell r="F536" t="str">
            <v>VIGENTE</v>
          </cell>
          <cell r="G536"/>
          <cell r="H536" t="str">
            <v>Atlantico</v>
          </cell>
          <cell r="I536">
            <v>8634</v>
          </cell>
          <cell r="J536">
            <v>6</v>
          </cell>
          <cell r="K536" t="str">
            <v>Sabanagrande</v>
          </cell>
          <cell r="L536" t="str">
            <v>Sabanagrande-Atlantico</v>
          </cell>
          <cell r="M536">
            <v>222</v>
          </cell>
          <cell r="N536" t="str">
            <v>DPS 2015</v>
          </cell>
          <cell r="O536"/>
          <cell r="P536"/>
          <cell r="Q536" t="str">
            <v>Pavimentación En Concreto Hidraulico En Las Siguientes Direcciones:  Carrera 1B Entre Calles 4 Y 2, Carrera 2 Entre Calles 11 Y 13, Carrera 3 Entre Calles 17 Y 18, Carrera 4 Entre Calles 11 Y 7, Carrera 5 Entre Calles 7 Y 4, Carrera 5 Entre Calles 11 Y 14, Calle 4 Entre Carreras 8 Y 13, Calle 4 Entre Carreras 16 Y 18 (Final Calle), Calle 19 Entre Carreras 3 Y 7, Calle 18 Entre Carreras 1 Y 3, Carreras 13 Entre Calles 11 Y 15 En El Municipio De Sabanagrande Atlántico</v>
          </cell>
          <cell r="R536" t="str">
            <v>Vías Urbanas</v>
          </cell>
          <cell r="S536"/>
          <cell r="T536"/>
          <cell r="U536"/>
          <cell r="V536" t="str">
            <v>Municipio</v>
          </cell>
          <cell r="W536"/>
          <cell r="X536" t="str">
            <v xml:space="preserve">San Juan Bosco, Villa Marcela I,II,y III ,San Marcos y Los Caracoles </v>
          </cell>
          <cell r="Y536"/>
          <cell r="Z536">
            <v>4133276350</v>
          </cell>
          <cell r="AA536"/>
          <cell r="AB536">
            <v>4133276350</v>
          </cell>
          <cell r="AC536"/>
          <cell r="AD536">
            <v>4133276350</v>
          </cell>
          <cell r="AE536">
            <v>413327635</v>
          </cell>
          <cell r="AF536"/>
          <cell r="AG536">
            <v>413327635</v>
          </cell>
          <cell r="AH536">
            <v>4546603985</v>
          </cell>
          <cell r="AI536">
            <v>0</v>
          </cell>
          <cell r="AJ536">
            <v>4546603985</v>
          </cell>
          <cell r="AK536">
            <v>0.99780000000000002</v>
          </cell>
          <cell r="AL536"/>
          <cell r="AM536">
            <v>1</v>
          </cell>
          <cell r="AN536">
            <v>1</v>
          </cell>
          <cell r="AO536">
            <v>0</v>
          </cell>
          <cell r="AP536" t="str">
            <v>Entregado A Municipio</v>
          </cell>
          <cell r="AQ536" t="e">
            <v>#REF!</v>
          </cell>
          <cell r="AR536" t="e">
            <v>#N/A</v>
          </cell>
          <cell r="AS536" t="str">
            <v>Entregada el 2 de noviembre de 2017.
Se recopila toda la documentación necesaria para la liquidación, una vez culmine el contrato de MCH derivado del mismo convenio.</v>
          </cell>
          <cell r="AT536" t="str">
            <v>No Aplica</v>
          </cell>
          <cell r="AU536">
            <v>42734</v>
          </cell>
          <cell r="AV536">
            <v>42993</v>
          </cell>
          <cell r="AW536" t="e">
            <v>#REF!</v>
          </cell>
          <cell r="AX536"/>
          <cell r="AY536"/>
          <cell r="AZ536">
            <v>0</v>
          </cell>
          <cell r="BA536" t="str">
            <v>-</v>
          </cell>
          <cell r="BB536" t="str">
            <v>2.54Km</v>
          </cell>
          <cell r="BC536"/>
          <cell r="BD536">
            <v>42801</v>
          </cell>
          <cell r="BE536">
            <v>42907</v>
          </cell>
          <cell r="BF536">
            <v>43041</v>
          </cell>
          <cell r="BG536">
            <v>5000</v>
          </cell>
        </row>
        <row r="537">
          <cell r="C537" t="str">
            <v>20150222V2435-1</v>
          </cell>
          <cell r="D537" t="str">
            <v>Proyectos 2011 - 2020</v>
          </cell>
          <cell r="E537" t="str">
            <v>No Aplica</v>
          </cell>
          <cell r="F537" t="str">
            <v>CERRADO</v>
          </cell>
          <cell r="G537"/>
          <cell r="H537" t="str">
            <v>Atlantico</v>
          </cell>
          <cell r="I537">
            <v>8634</v>
          </cell>
          <cell r="J537">
            <v>6</v>
          </cell>
          <cell r="K537" t="str">
            <v>Sabanagrande</v>
          </cell>
          <cell r="L537" t="str">
            <v>Sabanagrande-Atlantico</v>
          </cell>
          <cell r="M537">
            <v>222</v>
          </cell>
          <cell r="N537" t="str">
            <v>DPS 2015</v>
          </cell>
          <cell r="O537"/>
          <cell r="P537"/>
          <cell r="Q537" t="str">
            <v>Construcción De Vía Urbana En Pavimento Rígido Ubicada En La Calle 5 Entre Carreras 3 Y 6 Municipio De Sabanagrande - Atlántico</v>
          </cell>
          <cell r="R537" t="str">
            <v>Vías Urbanas</v>
          </cell>
          <cell r="S537"/>
          <cell r="T537"/>
          <cell r="U537"/>
          <cell r="V537" t="str">
            <v>Municipio</v>
          </cell>
          <cell r="W537"/>
          <cell r="X537" t="str">
            <v xml:space="preserve"> Calle 5 Entre Carreras 3 Y 6 Cabecera Municipal </v>
          </cell>
          <cell r="Y537"/>
          <cell r="Z537">
            <v>767535050</v>
          </cell>
          <cell r="AA537"/>
          <cell r="AB537">
            <v>767535050</v>
          </cell>
          <cell r="AC537"/>
          <cell r="AD537">
            <v>767535050</v>
          </cell>
          <cell r="AE537">
            <v>76753505</v>
          </cell>
          <cell r="AF537"/>
          <cell r="AG537">
            <v>76753505</v>
          </cell>
          <cell r="AH537">
            <v>844288555</v>
          </cell>
          <cell r="AI537">
            <v>0</v>
          </cell>
          <cell r="AJ537">
            <v>844288555</v>
          </cell>
          <cell r="AK537">
            <v>0.99960000000000004</v>
          </cell>
          <cell r="AL537"/>
          <cell r="AM537">
            <v>1</v>
          </cell>
          <cell r="AN537">
            <v>1</v>
          </cell>
          <cell r="AO537">
            <v>0</v>
          </cell>
          <cell r="AP537" t="str">
            <v>En Liquidación</v>
          </cell>
          <cell r="AQ537" t="e">
            <v>#REF!</v>
          </cell>
          <cell r="AR537" t="e">
            <v>#N/A</v>
          </cell>
          <cell r="AS537" t="str">
            <v>Entregada el 2 de noviembre de 2017.
Se recopila toda la documentación necesaria para la liquidación.</v>
          </cell>
          <cell r="AT537" t="str">
            <v>No Aplica</v>
          </cell>
          <cell r="AU537">
            <v>42734</v>
          </cell>
          <cell r="AV537">
            <v>42993</v>
          </cell>
          <cell r="AW537" t="e">
            <v>#REF!</v>
          </cell>
          <cell r="AX537"/>
          <cell r="AY537"/>
          <cell r="AZ537">
            <v>0</v>
          </cell>
          <cell r="BA537" t="str">
            <v>-</v>
          </cell>
          <cell r="BB537" t="str">
            <v xml:space="preserve">2.54Km </v>
          </cell>
          <cell r="BC537"/>
          <cell r="BD537">
            <v>42801</v>
          </cell>
          <cell r="BE537">
            <v>42907</v>
          </cell>
          <cell r="BF537">
            <v>43041</v>
          </cell>
          <cell r="BG537">
            <v>2000</v>
          </cell>
        </row>
        <row r="538">
          <cell r="C538" t="str">
            <v>20170574V8271-1</v>
          </cell>
          <cell r="D538" t="str">
            <v>Proyectos 2011 - 2020</v>
          </cell>
          <cell r="E538" t="str">
            <v>No Aplica</v>
          </cell>
          <cell r="F538" t="str">
            <v>CERRADO</v>
          </cell>
          <cell r="G538"/>
          <cell r="H538" t="str">
            <v>Atlantico</v>
          </cell>
          <cell r="I538">
            <v>8634</v>
          </cell>
          <cell r="J538">
            <v>6</v>
          </cell>
          <cell r="K538" t="str">
            <v>Sabanagrande</v>
          </cell>
          <cell r="L538" t="str">
            <v>Sabanagrande-Atlantico</v>
          </cell>
          <cell r="M538">
            <v>574</v>
          </cell>
          <cell r="N538" t="str">
            <v>DPS 2017</v>
          </cell>
          <cell r="O538"/>
          <cell r="P538"/>
          <cell r="Q538" t="str">
            <v>Construcción De Vías Urbanas En Pavimento En Concreto Rígido En El Municipio De Sabanagrande - Atlantico</v>
          </cell>
          <cell r="R538" t="str">
            <v>Vías Urbanas</v>
          </cell>
          <cell r="S538"/>
          <cell r="T538"/>
          <cell r="U538"/>
          <cell r="V538" t="str">
            <v>Municipio</v>
          </cell>
          <cell r="W538" t="str">
            <v>Urbano</v>
          </cell>
          <cell r="X538" t="str">
            <v>El recreo y El Carmen</v>
          </cell>
          <cell r="Y538"/>
          <cell r="Z538">
            <v>2738991347</v>
          </cell>
          <cell r="AA538"/>
          <cell r="AB538">
            <v>2738991347</v>
          </cell>
          <cell r="AC538"/>
          <cell r="AD538">
            <v>2738991347</v>
          </cell>
          <cell r="AE538">
            <v>273899135</v>
          </cell>
          <cell r="AF538"/>
          <cell r="AG538">
            <v>273899135</v>
          </cell>
          <cell r="AH538">
            <v>3012890482</v>
          </cell>
          <cell r="AI538">
            <v>0</v>
          </cell>
          <cell r="AJ538">
            <v>3012890482</v>
          </cell>
          <cell r="AK538">
            <v>1</v>
          </cell>
          <cell r="AL538"/>
          <cell r="AM538">
            <v>1</v>
          </cell>
          <cell r="AN538">
            <v>1</v>
          </cell>
          <cell r="AO538">
            <v>0</v>
          </cell>
          <cell r="AP538" t="str">
            <v>Liquidado</v>
          </cell>
          <cell r="AQ538" t="e">
            <v>#REF!</v>
          </cell>
          <cell r="AR538" t="e">
            <v>#N/A</v>
          </cell>
          <cell r="AS538" t="str">
            <v>INTERVENTORIA:                                                                                               En proceso de acta de cierre. Certificado de suficiencia fue devuelto con observaciones.                                                                             SUPERVISOR:                                                                                                          El proyecto se encuentra liquidado.
Porcentaje de ejecución: 100%. Porcentaje de avance financiero:100%.. Pendiente revisión de informe final enviado el 18 marzo 2021.  Pendiente revisión técnica de informe final, observ enviada el 26 oct 2021, se aprobó comp social.  Pendiente acta de cierre de interventoría</v>
          </cell>
          <cell r="AT538" t="str">
            <v>No Aplica</v>
          </cell>
          <cell r="AU538">
            <v>43612</v>
          </cell>
          <cell r="AV538">
            <v>43991</v>
          </cell>
          <cell r="AW538" t="e">
            <v>#REF!</v>
          </cell>
          <cell r="AX538"/>
          <cell r="AY538"/>
          <cell r="AZ538">
            <v>0</v>
          </cell>
          <cell r="BA538" t="str">
            <v>-</v>
          </cell>
          <cell r="BB538" t="str">
            <v xml:space="preserve">1.23 Km </v>
          </cell>
          <cell r="BC538"/>
          <cell r="BD538">
            <v>43699</v>
          </cell>
          <cell r="BE538">
            <v>43747</v>
          </cell>
          <cell r="BF538">
            <v>44175</v>
          </cell>
          <cell r="BG538">
            <v>8000</v>
          </cell>
        </row>
        <row r="539">
          <cell r="C539" t="str">
            <v>E-2020-2203-046714</v>
          </cell>
          <cell r="D539" t="str">
            <v>CV 001-2020</v>
          </cell>
          <cell r="E539" t="str">
            <v>2018-2022</v>
          </cell>
          <cell r="F539" t="str">
            <v>VIGENTE</v>
          </cell>
          <cell r="G539"/>
          <cell r="H539" t="str">
            <v>Atlantico</v>
          </cell>
          <cell r="I539"/>
          <cell r="J539"/>
          <cell r="K539" t="str">
            <v>Sabanagrande</v>
          </cell>
          <cell r="L539" t="str">
            <v>Sabanagrande-Atlantico</v>
          </cell>
          <cell r="M539" t="str">
            <v>327 FIP 2021</v>
          </cell>
          <cell r="N539" t="str">
            <v>DPS 2021</v>
          </cell>
          <cell r="O539">
            <v>44343</v>
          </cell>
          <cell r="P539">
            <v>44742</v>
          </cell>
          <cell r="Q539" t="str">
            <v>Construcción De Vías Urbanas En Concreto Rígido En Los Sectores Villa Maria, Frías Y Altos De Betania Del Municipio De Sabanagrande - Atlántico</v>
          </cell>
          <cell r="R539" t="str">
            <v>Vias y Transporte</v>
          </cell>
          <cell r="S539" t="str">
            <v>Vias Urbanas</v>
          </cell>
          <cell r="T539"/>
          <cell r="U539">
            <v>1</v>
          </cell>
          <cell r="V539"/>
          <cell r="W539"/>
          <cell r="X539"/>
          <cell r="Y539"/>
          <cell r="Z539">
            <v>1674251815</v>
          </cell>
          <cell r="AA539"/>
          <cell r="AB539">
            <v>1674251815</v>
          </cell>
          <cell r="AC539">
            <v>0</v>
          </cell>
          <cell r="AD539">
            <v>1674251815</v>
          </cell>
          <cell r="AE539"/>
          <cell r="AF539"/>
          <cell r="AG539">
            <v>0</v>
          </cell>
          <cell r="AH539">
            <v>1674251815</v>
          </cell>
          <cell r="AI539">
            <v>0</v>
          </cell>
          <cell r="AJ539">
            <v>1674251815</v>
          </cell>
          <cell r="AK539"/>
          <cell r="AL539"/>
          <cell r="AM539">
            <v>0.99480000000000002</v>
          </cell>
          <cell r="AN539">
            <v>0.94210000000000005</v>
          </cell>
          <cell r="AO539">
            <v>-5.2699999999999969E-2</v>
          </cell>
          <cell r="AP539" t="str">
            <v>Suspendido</v>
          </cell>
          <cell r="AQ539" t="e">
            <v>#REF!</v>
          </cell>
          <cell r="AR539" t="e">
            <v>#N/A</v>
          </cell>
          <cell r="AS539" t="str">
            <v>-</v>
          </cell>
          <cell r="AT539"/>
          <cell r="AU539">
            <v>44554</v>
          </cell>
          <cell r="AV539">
            <v>44780</v>
          </cell>
          <cell r="AW539" t="e">
            <v>#REF!</v>
          </cell>
          <cell r="AX539">
            <v>6</v>
          </cell>
          <cell r="AY539"/>
          <cell r="AZ539">
            <v>6</v>
          </cell>
          <cell r="BA539"/>
          <cell r="BB539" t="str">
            <v>664 ML</v>
          </cell>
          <cell r="BC539"/>
          <cell r="BD539" t="str">
            <v>-</v>
          </cell>
          <cell r="BE539" t="str">
            <v>-</v>
          </cell>
          <cell r="BF539" t="str">
            <v>-</v>
          </cell>
          <cell r="BG539">
            <v>1240</v>
          </cell>
        </row>
        <row r="540">
          <cell r="C540" t="str">
            <v>E-2020-2203-046725</v>
          </cell>
          <cell r="D540" t="str">
            <v>CV 001-2020</v>
          </cell>
          <cell r="E540" t="str">
            <v>2018-2022</v>
          </cell>
          <cell r="F540" t="str">
            <v>VIGENTE</v>
          </cell>
          <cell r="G540"/>
          <cell r="H540" t="str">
            <v>Atlantico</v>
          </cell>
          <cell r="I540"/>
          <cell r="J540"/>
          <cell r="K540" t="str">
            <v>Sabanagrande</v>
          </cell>
          <cell r="L540" t="str">
            <v>Sabanagrande-Atlantico</v>
          </cell>
          <cell r="M540" t="str">
            <v>576 FIP 2021</v>
          </cell>
          <cell r="N540" t="str">
            <v>DPS 2021</v>
          </cell>
          <cell r="O540">
            <v>44512</v>
          </cell>
          <cell r="P540">
            <v>44773</v>
          </cell>
          <cell r="Q540" t="str">
            <v>Construcción De Vías Urbanas En Pavimento Rígido En Diferentes Sectores Del Municipio De Sabanagrande - Atlántico</v>
          </cell>
          <cell r="R540" t="str">
            <v>Vias y Transporte</v>
          </cell>
          <cell r="S540" t="str">
            <v>Vias Urbanas</v>
          </cell>
          <cell r="T540"/>
          <cell r="U540">
            <v>1</v>
          </cell>
          <cell r="V540"/>
          <cell r="W540"/>
          <cell r="X540"/>
          <cell r="Y540"/>
          <cell r="Z540">
            <v>3382292367</v>
          </cell>
          <cell r="AA540"/>
          <cell r="AB540">
            <v>3382292367</v>
          </cell>
          <cell r="AC540">
            <v>0</v>
          </cell>
          <cell r="AD540">
            <v>3382292367</v>
          </cell>
          <cell r="AE540"/>
          <cell r="AF540"/>
          <cell r="AG540">
            <v>0</v>
          </cell>
          <cell r="AH540">
            <v>3382292367</v>
          </cell>
          <cell r="AI540">
            <v>0</v>
          </cell>
          <cell r="AJ540">
            <v>3382292367</v>
          </cell>
          <cell r="AK540"/>
          <cell r="AL540"/>
          <cell r="AM540">
            <v>2.9999999999999997E-4</v>
          </cell>
          <cell r="AN540">
            <v>0</v>
          </cell>
          <cell r="AO540">
            <v>-2.9999999999999997E-4</v>
          </cell>
          <cell r="AP540" t="str">
            <v>En Ejecución</v>
          </cell>
          <cell r="AQ540" t="e">
            <v>#REF!</v>
          </cell>
          <cell r="AR540" t="e">
            <v>#N/A</v>
          </cell>
          <cell r="AS540" t="str">
            <v>-</v>
          </cell>
          <cell r="AT540"/>
          <cell r="AU540">
            <v>44755</v>
          </cell>
          <cell r="AV540">
            <v>0</v>
          </cell>
          <cell r="AW540" t="e">
            <v>#REF!</v>
          </cell>
          <cell r="AX540">
            <v>9</v>
          </cell>
          <cell r="AY540"/>
          <cell r="AZ540">
            <v>9</v>
          </cell>
          <cell r="BA540"/>
          <cell r="BB540" t="str">
            <v>1428 ML</v>
          </cell>
          <cell r="BC540"/>
          <cell r="BD540" t="str">
            <v>-</v>
          </cell>
          <cell r="BE540" t="str">
            <v>-</v>
          </cell>
          <cell r="BF540" t="str">
            <v>-</v>
          </cell>
          <cell r="BG540">
            <v>1300</v>
          </cell>
        </row>
        <row r="541">
          <cell r="C541" t="str">
            <v>E-2020-2203-167068</v>
          </cell>
          <cell r="D541" t="str">
            <v>CV 001-2020</v>
          </cell>
          <cell r="E541" t="str">
            <v>2018-2022</v>
          </cell>
          <cell r="F541" t="str">
            <v>VIGENTE</v>
          </cell>
          <cell r="G541"/>
          <cell r="H541" t="str">
            <v>Atlantico</v>
          </cell>
          <cell r="I541"/>
          <cell r="J541"/>
          <cell r="K541" t="str">
            <v>Sabanagrande</v>
          </cell>
          <cell r="L541" t="str">
            <v>Sabanagrande-Atlantico</v>
          </cell>
          <cell r="M541" t="str">
            <v>579 FIP 2021</v>
          </cell>
          <cell r="N541" t="str">
            <v>DPS 2021</v>
          </cell>
          <cell r="O541">
            <v>44512</v>
          </cell>
          <cell r="P541">
            <v>44773</v>
          </cell>
          <cell r="Q541" t="str">
            <v>Mejoramiento En Placa Huella Camino A La Montaña Municipio De Sabanagrande - Atlántico</v>
          </cell>
          <cell r="R541" t="str">
            <v>Vias y Transporte</v>
          </cell>
          <cell r="S541" t="str">
            <v>Vias Rurales</v>
          </cell>
          <cell r="T541"/>
          <cell r="U541">
            <v>1</v>
          </cell>
          <cell r="V541"/>
          <cell r="W541"/>
          <cell r="X541"/>
          <cell r="Y541"/>
          <cell r="Z541">
            <v>2000000000</v>
          </cell>
          <cell r="AA541"/>
          <cell r="AB541">
            <v>2000000000</v>
          </cell>
          <cell r="AC541">
            <v>0</v>
          </cell>
          <cell r="AD541">
            <v>2000000000</v>
          </cell>
          <cell r="AE541"/>
          <cell r="AF541"/>
          <cell r="AG541">
            <v>0</v>
          </cell>
          <cell r="AH541">
            <v>2000000000</v>
          </cell>
          <cell r="AI541">
            <v>0</v>
          </cell>
          <cell r="AJ541">
            <v>2000000000</v>
          </cell>
          <cell r="AK541"/>
          <cell r="AL541"/>
          <cell r="AM541">
            <v>4.4999999999999997E-3</v>
          </cell>
          <cell r="AN541">
            <v>0</v>
          </cell>
          <cell r="AO541">
            <v>-4.4999999999999997E-3</v>
          </cell>
          <cell r="AP541" t="str">
            <v>En Ejecución</v>
          </cell>
          <cell r="AQ541" t="e">
            <v>#REF!</v>
          </cell>
          <cell r="AR541" t="e">
            <v>#N/A</v>
          </cell>
          <cell r="AS541" t="str">
            <v>-</v>
          </cell>
          <cell r="AT541"/>
          <cell r="AU541">
            <v>44753</v>
          </cell>
          <cell r="AV541">
            <v>44906</v>
          </cell>
          <cell r="AW541" t="e">
            <v>#REF!</v>
          </cell>
          <cell r="AX541">
            <v>9</v>
          </cell>
          <cell r="AY541"/>
          <cell r="AZ541">
            <v>9</v>
          </cell>
          <cell r="BA541"/>
          <cell r="BB541" t="str">
            <v>2800 ML</v>
          </cell>
          <cell r="BC541"/>
          <cell r="BD541" t="str">
            <v>-</v>
          </cell>
          <cell r="BE541" t="str">
            <v>-</v>
          </cell>
          <cell r="BF541" t="str">
            <v>-</v>
          </cell>
          <cell r="BG541">
            <v>563</v>
          </cell>
        </row>
        <row r="542">
          <cell r="C542" t="str">
            <v>E-2020-2203-167083</v>
          </cell>
          <cell r="D542" t="str">
            <v>CV 001-2020</v>
          </cell>
          <cell r="E542" t="str">
            <v>2018-2022</v>
          </cell>
          <cell r="F542" t="str">
            <v>VIGENTE</v>
          </cell>
          <cell r="G542"/>
          <cell r="H542" t="str">
            <v>Atlantico</v>
          </cell>
          <cell r="I542"/>
          <cell r="J542"/>
          <cell r="K542" t="str">
            <v>Sabanagrande</v>
          </cell>
          <cell r="L542" t="str">
            <v>Sabanagrande-Atlantico</v>
          </cell>
          <cell r="M542" t="str">
            <v>573 FIP 2021</v>
          </cell>
          <cell r="N542" t="str">
            <v>DPS 2021</v>
          </cell>
          <cell r="O542">
            <v>44512</v>
          </cell>
          <cell r="P542">
            <v>44773</v>
          </cell>
          <cell r="Q542" t="str">
            <v>Construcción En Pavimento Rígido De Vías Urbanas, Sectores Altos De Betania Y Gaitán En La Cabecera Del Municipio De Sabanagrande - Atlántico</v>
          </cell>
          <cell r="R542" t="str">
            <v>Vias y Transporte</v>
          </cell>
          <cell r="S542" t="str">
            <v>Vias Urbanas</v>
          </cell>
          <cell r="T542"/>
          <cell r="U542">
            <v>1</v>
          </cell>
          <cell r="V542"/>
          <cell r="W542"/>
          <cell r="X542"/>
          <cell r="Y542"/>
          <cell r="Z542">
            <v>2511337221</v>
          </cell>
          <cell r="AA542"/>
          <cell r="AB542">
            <v>2511337221</v>
          </cell>
          <cell r="AC542">
            <v>0</v>
          </cell>
          <cell r="AD542">
            <v>2511337221</v>
          </cell>
          <cell r="AE542"/>
          <cell r="AF542"/>
          <cell r="AG542">
            <v>0</v>
          </cell>
          <cell r="AH542">
            <v>2511337221</v>
          </cell>
          <cell r="AI542">
            <v>0</v>
          </cell>
          <cell r="AJ542">
            <v>2511337221</v>
          </cell>
          <cell r="AK542"/>
          <cell r="AL542"/>
          <cell r="AM542"/>
          <cell r="AN542"/>
          <cell r="AO542">
            <v>0</v>
          </cell>
          <cell r="AP542" t="str">
            <v>Adjudicado</v>
          </cell>
          <cell r="AQ542" t="e">
            <v>#REF!</v>
          </cell>
          <cell r="AR542" t="e">
            <v>#N/A</v>
          </cell>
          <cell r="AS542" t="str">
            <v>-</v>
          </cell>
          <cell r="AT542"/>
          <cell r="AU542" t="str">
            <v>-</v>
          </cell>
          <cell r="AV542" t="str">
            <v>-</v>
          </cell>
          <cell r="AW542" t="e">
            <v>#REF!</v>
          </cell>
          <cell r="AX542">
            <v>9</v>
          </cell>
          <cell r="AY542"/>
          <cell r="AZ542">
            <v>9</v>
          </cell>
          <cell r="BA542"/>
          <cell r="BB542" t="str">
            <v>1058 ML</v>
          </cell>
          <cell r="BC542"/>
          <cell r="BD542" t="str">
            <v>-</v>
          </cell>
          <cell r="BE542" t="str">
            <v>-</v>
          </cell>
          <cell r="BF542" t="str">
            <v>-</v>
          </cell>
          <cell r="BG542" t="str">
            <v>-</v>
          </cell>
        </row>
        <row r="543">
          <cell r="C543" t="str">
            <v>20090210V0141-1</v>
          </cell>
          <cell r="D543" t="str">
            <v>Proyectos 2011 - 2020</v>
          </cell>
          <cell r="E543" t="str">
            <v>No Aplica</v>
          </cell>
          <cell r="F543" t="str">
            <v>CERRADO</v>
          </cell>
          <cell r="G543"/>
          <cell r="H543" t="str">
            <v>Atlantico</v>
          </cell>
          <cell r="I543">
            <v>8638</v>
          </cell>
          <cell r="J543">
            <v>6</v>
          </cell>
          <cell r="K543" t="str">
            <v>Sabanalarga</v>
          </cell>
          <cell r="L543" t="str">
            <v>Sabanalarga-Atlantico</v>
          </cell>
          <cell r="M543" t="str">
            <v/>
          </cell>
          <cell r="N543" t="str">
            <v>Infraestructura</v>
          </cell>
          <cell r="O543"/>
          <cell r="P543"/>
          <cell r="Q543" t="str">
            <v>Convenio Interadministrativo Con El Municipio De Sabanalarga, Para Que Con Plena Autonomia Técnica Y Administrativa Se Aunen Esfuerzos Y Se Contribuya Con La Construcción De Pavimentos En Concreto Rigido De 3000 Psi De Los Siguientes Sectores: Calle 19 Entre Carreras 19, 20 Y 21 Y De Las Carreras 19 Y 20 Entre Las Calles 18, 19 Y 20 Enre Carreras 10 Y 13, Calle 21 Entre Carreras 15 Y 12, Calle 22 Entre Carreras Del Municipio De Sabanalarga - Atlántico.</v>
          </cell>
          <cell r="R543" t="str">
            <v>Vías Urbanas</v>
          </cell>
          <cell r="S543"/>
          <cell r="T543"/>
          <cell r="U543"/>
          <cell r="V543" t="str">
            <v>Municipio</v>
          </cell>
          <cell r="W543"/>
          <cell r="X543" t="str">
            <v/>
          </cell>
          <cell r="Y543"/>
          <cell r="Z543">
            <v>971000000</v>
          </cell>
          <cell r="AA543"/>
          <cell r="AB543">
            <v>971000000</v>
          </cell>
          <cell r="AC543"/>
          <cell r="AD543">
            <v>971000000</v>
          </cell>
          <cell r="AE543">
            <v>0</v>
          </cell>
          <cell r="AF543"/>
          <cell r="AG543">
            <v>0</v>
          </cell>
          <cell r="AH543">
            <v>971000000</v>
          </cell>
          <cell r="AI543">
            <v>0</v>
          </cell>
          <cell r="AJ543">
            <v>971000000</v>
          </cell>
          <cell r="AK543">
            <v>1</v>
          </cell>
          <cell r="AL543"/>
          <cell r="AM543">
            <v>1</v>
          </cell>
          <cell r="AN543">
            <v>1</v>
          </cell>
          <cell r="AO543">
            <v>0</v>
          </cell>
          <cell r="AP543" t="str">
            <v>Liquidado</v>
          </cell>
          <cell r="AQ543" t="e">
            <v>#REF!</v>
          </cell>
          <cell r="AR543" t="e">
            <v>#N/A</v>
          </cell>
          <cell r="AS543" t="str">
            <v>Entregado en 2011.</v>
          </cell>
          <cell r="AT543" t="str">
            <v>No Aplica</v>
          </cell>
          <cell r="AU543" t="str">
            <v/>
          </cell>
          <cell r="AV543">
            <v>40663</v>
          </cell>
          <cell r="AW543" t="e">
            <v>#REF!</v>
          </cell>
          <cell r="AX543"/>
          <cell r="AY543"/>
          <cell r="AZ543">
            <v>0</v>
          </cell>
          <cell r="BA543" t="str">
            <v>-</v>
          </cell>
          <cell r="BB543" t="str">
            <v/>
          </cell>
          <cell r="BC543"/>
          <cell r="BD543" t="str">
            <v/>
          </cell>
          <cell r="BE543" t="str">
            <v/>
          </cell>
          <cell r="BF543" t="str">
            <v/>
          </cell>
          <cell r="BG543" t="str">
            <v/>
          </cell>
        </row>
        <row r="544">
          <cell r="C544" t="str">
            <v>20090286V0142-1</v>
          </cell>
          <cell r="D544" t="str">
            <v>Proyectos 2011 - 2020</v>
          </cell>
          <cell r="E544" t="str">
            <v>No Aplica</v>
          </cell>
          <cell r="F544" t="str">
            <v>CERRADO</v>
          </cell>
          <cell r="G544"/>
          <cell r="H544" t="str">
            <v>Atlantico</v>
          </cell>
          <cell r="I544">
            <v>8638</v>
          </cell>
          <cell r="J544">
            <v>6</v>
          </cell>
          <cell r="K544" t="str">
            <v>Sabanalarga</v>
          </cell>
          <cell r="L544" t="str">
            <v>Sabanalarga-Atlantico</v>
          </cell>
          <cell r="M544" t="str">
            <v/>
          </cell>
          <cell r="N544" t="str">
            <v>Infraestructura</v>
          </cell>
          <cell r="O544"/>
          <cell r="P544"/>
          <cell r="Q544" t="str">
            <v>Convenio Interinstitucional Entre Acción Social Y Gensa S.A. E.S. P Para Aunar Esfuerzos Para Que Gensa Ejecute La Rehabilitación E Interventoria De Vias En Concreto Regido Carrera 21 Entre Calles 27C Y Calle 29 Y De La Calle 25B Entre Carreras 22B Y 23 Carrera 22B Entre Calles 25 Y 26 Del Municipio De Sabanalarga - Atlantico</v>
          </cell>
          <cell r="R544" t="str">
            <v>Vías Urbanas</v>
          </cell>
          <cell r="S544"/>
          <cell r="T544"/>
          <cell r="U544"/>
          <cell r="V544" t="str">
            <v>Gestión Energetica S.A. - Gensa S.A. E.S.P.</v>
          </cell>
          <cell r="W544"/>
          <cell r="X544" t="str">
            <v/>
          </cell>
          <cell r="Y544"/>
          <cell r="Z544">
            <v>851510758</v>
          </cell>
          <cell r="AA544"/>
          <cell r="AB544">
            <v>851510758</v>
          </cell>
          <cell r="AC544"/>
          <cell r="AD544">
            <v>851510758</v>
          </cell>
          <cell r="AE544">
            <v>0</v>
          </cell>
          <cell r="AF544"/>
          <cell r="AG544">
            <v>0</v>
          </cell>
          <cell r="AH544">
            <v>851510758</v>
          </cell>
          <cell r="AI544">
            <v>0</v>
          </cell>
          <cell r="AJ544">
            <v>851510758</v>
          </cell>
          <cell r="AK544">
            <v>1</v>
          </cell>
          <cell r="AL544"/>
          <cell r="AM544">
            <v>1</v>
          </cell>
          <cell r="AN544">
            <v>1</v>
          </cell>
          <cell r="AO544">
            <v>0</v>
          </cell>
          <cell r="AP544" t="str">
            <v>Liquidado</v>
          </cell>
          <cell r="AQ544" t="e">
            <v>#REF!</v>
          </cell>
          <cell r="AR544" t="e">
            <v>#N/A</v>
          </cell>
          <cell r="AS544" t="str">
            <v>Entregado en 2011.</v>
          </cell>
          <cell r="AT544" t="str">
            <v>No Aplica</v>
          </cell>
          <cell r="AU544" t="str">
            <v/>
          </cell>
          <cell r="AV544">
            <v>40828</v>
          </cell>
          <cell r="AW544" t="e">
            <v>#REF!</v>
          </cell>
          <cell r="AX544"/>
          <cell r="AY544"/>
          <cell r="AZ544">
            <v>0</v>
          </cell>
          <cell r="BA544" t="str">
            <v>-</v>
          </cell>
          <cell r="BB544" t="str">
            <v/>
          </cell>
          <cell r="BC544"/>
          <cell r="BD544" t="str">
            <v/>
          </cell>
          <cell r="BE544" t="str">
            <v/>
          </cell>
          <cell r="BF544" t="str">
            <v/>
          </cell>
          <cell r="BG544" t="str">
            <v/>
          </cell>
        </row>
        <row r="545">
          <cell r="C545" t="str">
            <v>20120040V0065-1</v>
          </cell>
          <cell r="D545" t="str">
            <v>Proyectos 2011 - 2020</v>
          </cell>
          <cell r="E545" t="str">
            <v>No Aplica</v>
          </cell>
          <cell r="F545" t="str">
            <v>CERRADO</v>
          </cell>
          <cell r="G545" t="str">
            <v>B65</v>
          </cell>
          <cell r="H545" t="str">
            <v>Atlantico</v>
          </cell>
          <cell r="I545">
            <v>8638</v>
          </cell>
          <cell r="J545">
            <v>6</v>
          </cell>
          <cell r="K545" t="str">
            <v>Sabanalarga</v>
          </cell>
          <cell r="L545" t="str">
            <v>Sabanalarga-Atlantico</v>
          </cell>
          <cell r="M545">
            <v>40</v>
          </cell>
          <cell r="N545" t="str">
            <v>Fonade 2</v>
          </cell>
          <cell r="O545"/>
          <cell r="P545"/>
          <cell r="Q545" t="str">
            <v>Mejoramiento De Via En Pavimento Rigido Ubicada En La Calle 13 Entre Carreras 16 B Y 27 Area Urbana Del Municipio De Sabanalarga Departamento De Atlantico</v>
          </cell>
          <cell r="R545" t="str">
            <v>Vías Urbanas</v>
          </cell>
          <cell r="S545"/>
          <cell r="T545"/>
          <cell r="U545"/>
          <cell r="V545" t="str">
            <v>Municipio</v>
          </cell>
          <cell r="W545"/>
          <cell r="X545" t="str">
            <v/>
          </cell>
          <cell r="Y545"/>
          <cell r="Z545">
            <v>1280307921</v>
          </cell>
          <cell r="AA545"/>
          <cell r="AB545">
            <v>1280307921</v>
          </cell>
          <cell r="AC545"/>
          <cell r="AD545">
            <v>1280307921</v>
          </cell>
          <cell r="AE545">
            <v>0</v>
          </cell>
          <cell r="AF545"/>
          <cell r="AG545">
            <v>0</v>
          </cell>
          <cell r="AH545">
            <v>1280307921</v>
          </cell>
          <cell r="AI545">
            <v>0</v>
          </cell>
          <cell r="AJ545">
            <v>1280307921</v>
          </cell>
          <cell r="AK545">
            <v>0.89</v>
          </cell>
          <cell r="AL545"/>
          <cell r="AM545">
            <v>1</v>
          </cell>
          <cell r="AN545">
            <v>1</v>
          </cell>
          <cell r="AO545">
            <v>0</v>
          </cell>
          <cell r="AP545" t="str">
            <v>Liquidado</v>
          </cell>
          <cell r="AQ545" t="e">
            <v>#REF!</v>
          </cell>
          <cell r="AR545" t="e">
            <v>#N/A</v>
          </cell>
          <cell r="AS545" t="str">
            <v xml:space="preserve">PROYECTO LIQUIDADO
Acta de liquidación del 29/09/2021
</v>
          </cell>
          <cell r="AT545" t="str">
            <v>No Aplica</v>
          </cell>
          <cell r="AU545">
            <v>41580</v>
          </cell>
          <cell r="AV545">
            <v>41815</v>
          </cell>
          <cell r="AW545" t="e">
            <v>#REF!</v>
          </cell>
          <cell r="AX545"/>
          <cell r="AY545"/>
          <cell r="AZ545">
            <v>0</v>
          </cell>
          <cell r="BA545" t="str">
            <v>-</v>
          </cell>
          <cell r="BB545" t="str">
            <v>0,500 Km</v>
          </cell>
          <cell r="BC545"/>
          <cell r="BD545">
            <v>41649</v>
          </cell>
          <cell r="BE545">
            <v>41782</v>
          </cell>
          <cell r="BF545">
            <v>41935</v>
          </cell>
          <cell r="BG545">
            <v>95542</v>
          </cell>
        </row>
        <row r="546">
          <cell r="C546" t="str">
            <v>20120069S0029-1</v>
          </cell>
          <cell r="D546" t="str">
            <v>Proyectos 2011 - 2020</v>
          </cell>
          <cell r="E546" t="str">
            <v>No Aplica</v>
          </cell>
          <cell r="F546" t="str">
            <v>CERRADO</v>
          </cell>
          <cell r="G546" t="str">
            <v>C29</v>
          </cell>
          <cell r="H546" t="str">
            <v>Atlantico</v>
          </cell>
          <cell r="I546">
            <v>8638</v>
          </cell>
          <cell r="J546">
            <v>6</v>
          </cell>
          <cell r="K546" t="str">
            <v>Sabanalarga</v>
          </cell>
          <cell r="L546" t="str">
            <v>Sabanalarga-Atlantico</v>
          </cell>
          <cell r="M546">
            <v>69</v>
          </cell>
          <cell r="N546" t="str">
            <v>Fonade 3</v>
          </cell>
          <cell r="O546"/>
          <cell r="P546"/>
          <cell r="Q546" t="str">
            <v>Construcción Cuatro Aulas Escolares, Bateria Sanitaria, Cancha Multiple Y Mejoras En La Infraestructura De La Institución Educativa Antonia Santos Sede Mariana Barraza De Isabel Lopez, Ubicada En El Corregimiento Molineros, Muncipio De Sabanalarga - Atlantico</v>
          </cell>
          <cell r="R546" t="str">
            <v>Espacio Público, Recreación Y Deporte</v>
          </cell>
          <cell r="S546"/>
          <cell r="T546"/>
          <cell r="U546"/>
          <cell r="V546" t="str">
            <v>Municipio</v>
          </cell>
          <cell r="W546"/>
          <cell r="X546" t="str">
            <v/>
          </cell>
          <cell r="Y546"/>
          <cell r="Z546">
            <v>783340200</v>
          </cell>
          <cell r="AA546"/>
          <cell r="AB546">
            <v>783340200</v>
          </cell>
          <cell r="AC546"/>
          <cell r="AD546">
            <v>783340200</v>
          </cell>
          <cell r="AE546">
            <v>0</v>
          </cell>
          <cell r="AF546"/>
          <cell r="AG546">
            <v>0</v>
          </cell>
          <cell r="AH546">
            <v>783340200</v>
          </cell>
          <cell r="AI546">
            <v>0</v>
          </cell>
          <cell r="AJ546">
            <v>783340200</v>
          </cell>
          <cell r="AK546">
            <v>0</v>
          </cell>
          <cell r="AL546"/>
          <cell r="AM546">
            <v>1</v>
          </cell>
          <cell r="AN546">
            <v>1</v>
          </cell>
          <cell r="AO546">
            <v>0</v>
          </cell>
          <cell r="AP546" t="str">
            <v>En Liquidación</v>
          </cell>
          <cell r="AQ546" t="e">
            <v>#REF!</v>
          </cell>
          <cell r="AR546" t="e">
            <v>#N/A</v>
          </cell>
          <cell r="AS546" t="str">
            <v xml:space="preserve">
CONTRATOS LIQUIDADOS  - PENDIENTE  CIERRE COSTOS FIJOS Y VARIABLES - INTERVENTORIA 
1. INFORMACION Y ESTADO CONTRATO DE OBRA:                                                                         Acta de liquidación suscrita el 25/11/2015                                                   
                                                                                                                                                                                                                                                                                                                                                                                                                                                                                                                                                                        2. INFORMACION Y ESTADO DE CONTRATO INTERADMINISTRATIVO:                                                    Liquidado con  fecha del 30/03/2017.
2. INFORMACION Y ESTADO CONTRATO DE INTERVENTORIA:  En tramite de cierre de costos fijos y variables del acta de servicio No. 375                                                           
                                                                                                                                                                                                                                                                                                                                                                                                                                                                                                                                                                                                                                                                                                                                                         </v>
          </cell>
          <cell r="AT546" t="str">
            <v>No Aplica</v>
          </cell>
          <cell r="AU546">
            <v>42037</v>
          </cell>
          <cell r="AV546">
            <v>42257</v>
          </cell>
          <cell r="AW546" t="e">
            <v>#REF!</v>
          </cell>
          <cell r="AX546"/>
          <cell r="AY546"/>
          <cell r="AZ546">
            <v>0</v>
          </cell>
          <cell r="BA546" t="str">
            <v>-</v>
          </cell>
          <cell r="BB546" t="str">
            <v/>
          </cell>
          <cell r="BC546"/>
          <cell r="BD546">
            <v>42068</v>
          </cell>
          <cell r="BE546">
            <v>42208</v>
          </cell>
          <cell r="BF546">
            <v>42359</v>
          </cell>
          <cell r="BG546" t="str">
            <v/>
          </cell>
        </row>
        <row r="547">
          <cell r="C547" t="str">
            <v>20120069V0028-1</v>
          </cell>
          <cell r="D547" t="str">
            <v>Proyectos 2011 - 2020</v>
          </cell>
          <cell r="E547" t="str">
            <v>ANTES 2018</v>
          </cell>
          <cell r="F547" t="str">
            <v>VIGENTE</v>
          </cell>
          <cell r="G547" t="e">
            <v>#N/A</v>
          </cell>
          <cell r="H547" t="str">
            <v>Atlantico</v>
          </cell>
          <cell r="I547">
            <v>8638</v>
          </cell>
          <cell r="J547">
            <v>6</v>
          </cell>
          <cell r="K547" t="str">
            <v>Sabanalarga</v>
          </cell>
          <cell r="L547" t="str">
            <v>Sabanalarga-Atlantico</v>
          </cell>
          <cell r="M547">
            <v>69</v>
          </cell>
          <cell r="N547" t="str">
            <v>Fonade 3</v>
          </cell>
          <cell r="O547"/>
          <cell r="P547"/>
          <cell r="Q547" t="str">
            <v>Recuperación Ambiental Arroyo San Antonio 2A Etapa (K 0+00+560 Al K1+160) Municipio De Sabanalarga</v>
          </cell>
          <cell r="R547" t="str">
            <v>Otros</v>
          </cell>
          <cell r="S547"/>
          <cell r="T547"/>
          <cell r="U547"/>
          <cell r="V547" t="str">
            <v>Municipio</v>
          </cell>
          <cell r="W547" t="str">
            <v>Urbano</v>
          </cell>
          <cell r="X547" t="str">
            <v/>
          </cell>
          <cell r="Y547"/>
          <cell r="Z547">
            <v>4830786443</v>
          </cell>
          <cell r="AA547"/>
          <cell r="AB547">
            <v>4830786443</v>
          </cell>
          <cell r="AC547"/>
          <cell r="AD547">
            <v>4830786443</v>
          </cell>
          <cell r="AE547">
            <v>0</v>
          </cell>
          <cell r="AF547"/>
          <cell r="AG547">
            <v>0</v>
          </cell>
          <cell r="AH547">
            <v>4830786443</v>
          </cell>
          <cell r="AI547">
            <v>0</v>
          </cell>
          <cell r="AJ547">
            <v>4830786443</v>
          </cell>
          <cell r="AK547">
            <v>0</v>
          </cell>
          <cell r="AL547"/>
          <cell r="AM547">
            <v>1</v>
          </cell>
          <cell r="AN547">
            <v>1</v>
          </cell>
          <cell r="AO547">
            <v>0</v>
          </cell>
          <cell r="AP547" t="str">
            <v>Entregado A Municipio</v>
          </cell>
          <cell r="AQ547" t="e">
            <v>#REF!</v>
          </cell>
          <cell r="AR547" t="e">
            <v>#N/A</v>
          </cell>
          <cell r="AS547" t="str">
            <v xml:space="preserve">Proyecto terminado el 6 de junio de 2021 y entregado a la comunidad  el 20 de octubre de 2021, se inicia proceso de recopilacion de documentacion para iniciar tramite de liquidacion. </v>
          </cell>
          <cell r="AT547" t="str">
            <v>No Aplica</v>
          </cell>
          <cell r="AU547">
            <v>42359</v>
          </cell>
          <cell r="AV547">
            <v>44353</v>
          </cell>
          <cell r="AW547" t="e">
            <v>#REF!</v>
          </cell>
          <cell r="AX547"/>
          <cell r="AY547"/>
          <cell r="AZ547">
            <v>0</v>
          </cell>
          <cell r="BA547" t="str">
            <v>-</v>
          </cell>
          <cell r="BB547" t="str">
            <v>0,6 Km</v>
          </cell>
          <cell r="BC547"/>
          <cell r="BD547">
            <v>43248</v>
          </cell>
          <cell r="BE547">
            <v>44351</v>
          </cell>
          <cell r="BF547">
            <v>44489</v>
          </cell>
          <cell r="BG547">
            <v>5235</v>
          </cell>
        </row>
        <row r="548">
          <cell r="C548" t="str">
            <v>20130232V0010-1</v>
          </cell>
          <cell r="D548" t="str">
            <v>Proyectos 2011 - 2020</v>
          </cell>
          <cell r="E548" t="str">
            <v>No Aplica</v>
          </cell>
          <cell r="F548" t="str">
            <v>CERRADO</v>
          </cell>
          <cell r="G548"/>
          <cell r="H548" t="str">
            <v>Atlantico</v>
          </cell>
          <cell r="I548">
            <v>8638</v>
          </cell>
          <cell r="J548">
            <v>6</v>
          </cell>
          <cell r="K548" t="str">
            <v>Sabanalarga</v>
          </cell>
          <cell r="L548" t="str">
            <v>Sabanalarga-Atlantico</v>
          </cell>
          <cell r="M548">
            <v>232</v>
          </cell>
          <cell r="N548" t="str">
            <v>DPS 2013</v>
          </cell>
          <cell r="O548"/>
          <cell r="P548"/>
          <cell r="Q548" t="str">
            <v>Construccion De Pavimento Rigido De La Carrera 22 Entre Calle 32 Y 38 De La Calle 32 Entre Carreras 21B, 22 Y 23 De La Calle 38 Entre Carreras 21B Y 22 Del Municipio De Sabanalarga - Atlantico</v>
          </cell>
          <cell r="R548" t="str">
            <v>Vías Urbanas</v>
          </cell>
          <cell r="S548"/>
          <cell r="T548"/>
          <cell r="U548"/>
          <cell r="V548" t="str">
            <v>Municipio</v>
          </cell>
          <cell r="W548"/>
          <cell r="X548" t="str">
            <v/>
          </cell>
          <cell r="Y548"/>
          <cell r="Z548">
            <v>1401869159</v>
          </cell>
          <cell r="AA548"/>
          <cell r="AB548">
            <v>1401869159</v>
          </cell>
          <cell r="AC548"/>
          <cell r="AD548">
            <v>1401869159</v>
          </cell>
          <cell r="AE548">
            <v>140186916</v>
          </cell>
          <cell r="AF548"/>
          <cell r="AG548">
            <v>140186916</v>
          </cell>
          <cell r="AH548">
            <v>1542056075</v>
          </cell>
          <cell r="AI548">
            <v>0</v>
          </cell>
          <cell r="AJ548">
            <v>1542056075</v>
          </cell>
          <cell r="AK548">
            <v>1</v>
          </cell>
          <cell r="AL548"/>
          <cell r="AM548">
            <v>1</v>
          </cell>
          <cell r="AN548">
            <v>1</v>
          </cell>
          <cell r="AO548">
            <v>0</v>
          </cell>
          <cell r="AP548" t="str">
            <v>Liquidado</v>
          </cell>
          <cell r="AQ548" t="e">
            <v>#REF!</v>
          </cell>
          <cell r="AR548" t="e">
            <v>#N/A</v>
          </cell>
          <cell r="AS548" t="str">
            <v>Cerrado mediante Acta cierre régimen por perdida de competencia de 23 de agosto de 2019.</v>
          </cell>
          <cell r="AT548" t="str">
            <v>No Aplica</v>
          </cell>
          <cell r="AU548">
            <v>42270</v>
          </cell>
          <cell r="AV548">
            <v>42500</v>
          </cell>
          <cell r="AW548" t="e">
            <v>#REF!</v>
          </cell>
          <cell r="AX548"/>
          <cell r="AY548"/>
          <cell r="AZ548">
            <v>0</v>
          </cell>
          <cell r="BA548" t="str">
            <v>-</v>
          </cell>
          <cell r="BB548">
            <v>0.89</v>
          </cell>
          <cell r="BC548"/>
          <cell r="BD548">
            <v>42488</v>
          </cell>
          <cell r="BE548">
            <v>42488</v>
          </cell>
          <cell r="BF548">
            <v>42627</v>
          </cell>
          <cell r="BG548">
            <v>900</v>
          </cell>
        </row>
        <row r="549">
          <cell r="C549" t="str">
            <v>20130232V0106-1</v>
          </cell>
          <cell r="D549" t="str">
            <v>Proyectos 2011 - 2020</v>
          </cell>
          <cell r="E549" t="str">
            <v>No Aplica</v>
          </cell>
          <cell r="F549" t="str">
            <v>CERRADO</v>
          </cell>
          <cell r="G549"/>
          <cell r="H549" t="str">
            <v>Atlantico</v>
          </cell>
          <cell r="I549">
            <v>8638</v>
          </cell>
          <cell r="J549">
            <v>6</v>
          </cell>
          <cell r="K549" t="str">
            <v>Sabanalarga</v>
          </cell>
          <cell r="L549" t="str">
            <v>Sabanalarga-Atlantico</v>
          </cell>
          <cell r="M549">
            <v>232</v>
          </cell>
          <cell r="N549" t="str">
            <v>DPS 2013</v>
          </cell>
          <cell r="O549"/>
          <cell r="P549"/>
          <cell r="Q549" t="str">
            <v>Pavimentacion De Vias Urbanas De Los Barrios Las Mercedes Y Villa Concepción En El Municipio De Sabanalarga - Atlántico</v>
          </cell>
          <cell r="R549" t="str">
            <v>Vías Urbanas</v>
          </cell>
          <cell r="S549"/>
          <cell r="T549"/>
          <cell r="U549"/>
          <cell r="V549" t="str">
            <v>Municipio</v>
          </cell>
          <cell r="W549"/>
          <cell r="X549" t="str">
            <v>Las Mercedes, Villa Concepción.</v>
          </cell>
          <cell r="Y549"/>
          <cell r="Z549">
            <v>2011230166</v>
          </cell>
          <cell r="AA549"/>
          <cell r="AB549">
            <v>2011230166</v>
          </cell>
          <cell r="AC549"/>
          <cell r="AD549">
            <v>2011230166</v>
          </cell>
          <cell r="AE549">
            <v>201123017</v>
          </cell>
          <cell r="AF549"/>
          <cell r="AG549">
            <v>201123017</v>
          </cell>
          <cell r="AH549">
            <v>2212353183</v>
          </cell>
          <cell r="AI549">
            <v>0</v>
          </cell>
          <cell r="AJ549">
            <v>2212353183</v>
          </cell>
          <cell r="AK549">
            <v>0.99960000000000004</v>
          </cell>
          <cell r="AL549"/>
          <cell r="AM549">
            <v>1</v>
          </cell>
          <cell r="AN549">
            <v>1</v>
          </cell>
          <cell r="AO549">
            <v>0</v>
          </cell>
          <cell r="AP549" t="str">
            <v>Liquidado</v>
          </cell>
          <cell r="AQ549" t="e">
            <v>#REF!</v>
          </cell>
          <cell r="AR549" t="e">
            <v>#N/A</v>
          </cell>
          <cell r="AS549" t="str">
            <v>Cerrado mediante Acta cierre régimen por perdida de competencia de 23 de agosto de 2019.</v>
          </cell>
          <cell r="AT549" t="str">
            <v>No Aplica</v>
          </cell>
          <cell r="AU549">
            <v>42264</v>
          </cell>
          <cell r="AV549">
            <v>42525</v>
          </cell>
          <cell r="AW549" t="e">
            <v>#REF!</v>
          </cell>
          <cell r="AX549"/>
          <cell r="AY549"/>
          <cell r="AZ549">
            <v>0</v>
          </cell>
          <cell r="BA549" t="str">
            <v>-</v>
          </cell>
          <cell r="BB549">
            <v>0.79</v>
          </cell>
          <cell r="BC549"/>
          <cell r="BD549">
            <v>42314</v>
          </cell>
          <cell r="BE549">
            <v>42360</v>
          </cell>
          <cell r="BF549">
            <v>42580</v>
          </cell>
          <cell r="BG549">
            <v>900</v>
          </cell>
        </row>
        <row r="550">
          <cell r="C550" t="str">
            <v>20130232V0222-1</v>
          </cell>
          <cell r="D550" t="str">
            <v>Proyectos 2011 - 2020</v>
          </cell>
          <cell r="E550" t="str">
            <v>No Aplica</v>
          </cell>
          <cell r="F550" t="str">
            <v>CERRADO</v>
          </cell>
          <cell r="G550"/>
          <cell r="H550" t="str">
            <v>Atlantico</v>
          </cell>
          <cell r="I550">
            <v>8638</v>
          </cell>
          <cell r="J550">
            <v>6</v>
          </cell>
          <cell r="K550" t="str">
            <v>Sabanalarga</v>
          </cell>
          <cell r="L550" t="str">
            <v>Sabanalarga-Atlantico</v>
          </cell>
          <cell r="M550">
            <v>232</v>
          </cell>
          <cell r="N550" t="str">
            <v>DPS 2013</v>
          </cell>
          <cell r="O550"/>
          <cell r="P550"/>
          <cell r="Q550" t="str">
            <v>Construcción De Vías Urbanas En Pavimento Rígido Ubicadas En El Casco Urbano Del Municipio De Sabanalarga - Atlántico</v>
          </cell>
          <cell r="R550" t="str">
            <v>Vías Urbanas</v>
          </cell>
          <cell r="S550"/>
          <cell r="T550"/>
          <cell r="U550"/>
          <cell r="V550" t="str">
            <v>Municipio</v>
          </cell>
          <cell r="W550"/>
          <cell r="X550" t="str">
            <v>Villa Carmen,.</v>
          </cell>
          <cell r="Y550"/>
          <cell r="Z550">
            <v>3686456965</v>
          </cell>
          <cell r="AA550"/>
          <cell r="AB550">
            <v>3686456965</v>
          </cell>
          <cell r="AC550"/>
          <cell r="AD550">
            <v>3686456965</v>
          </cell>
          <cell r="AE550">
            <v>368645697</v>
          </cell>
          <cell r="AF550"/>
          <cell r="AG550">
            <v>368645697</v>
          </cell>
          <cell r="AH550">
            <v>4055102662</v>
          </cell>
          <cell r="AI550">
            <v>0</v>
          </cell>
          <cell r="AJ550">
            <v>4055102662</v>
          </cell>
          <cell r="AK550">
            <v>0.99829999999999997</v>
          </cell>
          <cell r="AL550"/>
          <cell r="AM550">
            <v>1</v>
          </cell>
          <cell r="AN550">
            <v>1</v>
          </cell>
          <cell r="AO550">
            <v>0</v>
          </cell>
          <cell r="AP550" t="str">
            <v>Liquidado</v>
          </cell>
          <cell r="AQ550" t="e">
            <v>#REF!</v>
          </cell>
          <cell r="AR550" t="e">
            <v>#N/A</v>
          </cell>
          <cell r="AS550" t="str">
            <v>Cerrado mediante Acta cierre régimen por perdida de competencia de 23 de agosto de 2019.</v>
          </cell>
          <cell r="AT550" t="str">
            <v>No Aplica</v>
          </cell>
          <cell r="AU550">
            <v>42268</v>
          </cell>
          <cell r="AV550">
            <v>42549</v>
          </cell>
          <cell r="AW550" t="e">
            <v>#REF!</v>
          </cell>
          <cell r="AX550"/>
          <cell r="AY550"/>
          <cell r="AZ550">
            <v>0</v>
          </cell>
          <cell r="BA550" t="str">
            <v>-</v>
          </cell>
          <cell r="BB550">
            <v>0.86</v>
          </cell>
          <cell r="BC550"/>
          <cell r="BD550">
            <v>42314</v>
          </cell>
          <cell r="BE550">
            <v>42488</v>
          </cell>
          <cell r="BF550">
            <v>42802</v>
          </cell>
          <cell r="BG550">
            <v>762</v>
          </cell>
        </row>
        <row r="551">
          <cell r="C551" t="str">
            <v>20130232V0456-1</v>
          </cell>
          <cell r="D551" t="str">
            <v>Proyectos 2011 - 2020</v>
          </cell>
          <cell r="E551" t="str">
            <v>No Aplica</v>
          </cell>
          <cell r="F551" t="str">
            <v>CERRADO</v>
          </cell>
          <cell r="G551"/>
          <cell r="H551" t="str">
            <v>Atlantico</v>
          </cell>
          <cell r="I551">
            <v>8638</v>
          </cell>
          <cell r="J551">
            <v>6</v>
          </cell>
          <cell r="K551" t="str">
            <v>Sabanalarga</v>
          </cell>
          <cell r="L551" t="str">
            <v>Sabanalarga-Atlantico</v>
          </cell>
          <cell r="M551">
            <v>232</v>
          </cell>
          <cell r="N551" t="str">
            <v>DPS 2013</v>
          </cell>
          <cell r="O551"/>
          <cell r="P551"/>
          <cell r="Q551" t="str">
            <v>Construccion De Pavimento En Concreto Rigido De  La Carrera 27 Entre Calle 13 Y 18 En El Municipio De Sabanalarga - Atlántico</v>
          </cell>
          <cell r="R551" t="str">
            <v>Vías Urbanas</v>
          </cell>
          <cell r="S551"/>
          <cell r="T551"/>
          <cell r="U551"/>
          <cell r="V551" t="str">
            <v>Municipio</v>
          </cell>
          <cell r="W551"/>
          <cell r="X551" t="str">
            <v/>
          </cell>
          <cell r="Y551"/>
          <cell r="Z551">
            <v>1168224299</v>
          </cell>
          <cell r="AA551"/>
          <cell r="AB551">
            <v>1168224299</v>
          </cell>
          <cell r="AC551"/>
          <cell r="AD551">
            <v>1168224299</v>
          </cell>
          <cell r="AE551">
            <v>116822430</v>
          </cell>
          <cell r="AF551"/>
          <cell r="AG551">
            <v>116822430</v>
          </cell>
          <cell r="AH551">
            <v>1285046729</v>
          </cell>
          <cell r="AI551">
            <v>0</v>
          </cell>
          <cell r="AJ551">
            <v>1285046729</v>
          </cell>
          <cell r="AK551">
            <v>1</v>
          </cell>
          <cell r="AL551"/>
          <cell r="AM551">
            <v>1</v>
          </cell>
          <cell r="AN551">
            <v>1</v>
          </cell>
          <cell r="AO551">
            <v>0</v>
          </cell>
          <cell r="AP551" t="str">
            <v>Liquidado</v>
          </cell>
          <cell r="AQ551" t="e">
            <v>#REF!</v>
          </cell>
          <cell r="AR551" t="e">
            <v>#N/A</v>
          </cell>
          <cell r="AS551" t="str">
            <v>Cerrado mediante Acta cierre régimen por perdida de competencia de 23 de agosto de 2019.</v>
          </cell>
          <cell r="AT551" t="str">
            <v>No Aplica</v>
          </cell>
          <cell r="AU551">
            <v>42263</v>
          </cell>
          <cell r="AV551">
            <v>42379</v>
          </cell>
          <cell r="AW551" t="e">
            <v>#REF!</v>
          </cell>
          <cell r="AX551"/>
          <cell r="AY551"/>
          <cell r="AZ551">
            <v>0</v>
          </cell>
          <cell r="BA551" t="str">
            <v>-</v>
          </cell>
          <cell r="BB551">
            <v>0.37</v>
          </cell>
          <cell r="BC551"/>
          <cell r="BD551">
            <v>42041</v>
          </cell>
          <cell r="BE551">
            <v>42640</v>
          </cell>
          <cell r="BF551">
            <v>42640</v>
          </cell>
          <cell r="BG551">
            <v>360</v>
          </cell>
        </row>
        <row r="552">
          <cell r="C552" t="str">
            <v>20150323M3222-1</v>
          </cell>
          <cell r="D552" t="str">
            <v>Proyectos 2011 - 2020</v>
          </cell>
          <cell r="E552" t="str">
            <v>ANTES 2018</v>
          </cell>
          <cell r="F552" t="str">
            <v>VIGENTE</v>
          </cell>
          <cell r="G552"/>
          <cell r="H552" t="str">
            <v>Atlantico</v>
          </cell>
          <cell r="I552">
            <v>8638</v>
          </cell>
          <cell r="J552">
            <v>6</v>
          </cell>
          <cell r="K552" t="str">
            <v>Sabanalarga</v>
          </cell>
          <cell r="L552" t="str">
            <v>Sabanalarga-Atlantico</v>
          </cell>
          <cell r="M552">
            <v>323</v>
          </cell>
          <cell r="N552" t="str">
            <v>DPS 2015</v>
          </cell>
          <cell r="O552"/>
          <cell r="P552"/>
          <cell r="Q552" t="str">
            <v>Mejoramiento De Condiciones De Habitabilidad En El Municipio De Sabanalarga - Atlántico</v>
          </cell>
          <cell r="R552" t="str">
            <v>Mejoramiento Condiciones de Habitabilidad</v>
          </cell>
          <cell r="S552"/>
          <cell r="T552"/>
          <cell r="U552"/>
          <cell r="V552" t="str">
            <v>Municipio</v>
          </cell>
          <cell r="W552" t="str">
            <v xml:space="preserve">Urbano y Rural </v>
          </cell>
          <cell r="X552" t="str">
            <v/>
          </cell>
          <cell r="Y552"/>
          <cell r="Z552">
            <v>1160714286</v>
          </cell>
          <cell r="AA552"/>
          <cell r="AB552">
            <v>1160714286</v>
          </cell>
          <cell r="AC552"/>
          <cell r="AD552">
            <v>1160714286</v>
          </cell>
          <cell r="AE552">
            <v>95178571.780000016</v>
          </cell>
          <cell r="AF552"/>
          <cell r="AG552">
            <v>95178571.780000016</v>
          </cell>
          <cell r="AH552">
            <v>1255892857.78</v>
          </cell>
          <cell r="AI552">
            <v>0</v>
          </cell>
          <cell r="AJ552">
            <v>1255892857.78</v>
          </cell>
          <cell r="AK552">
            <v>0.96109999999999995</v>
          </cell>
          <cell r="AL552"/>
          <cell r="AM552">
            <v>1</v>
          </cell>
          <cell r="AN552">
            <v>1</v>
          </cell>
          <cell r="AO552">
            <v>0</v>
          </cell>
          <cell r="AP552" t="str">
            <v>Entregado A Municipio</v>
          </cell>
          <cell r="AQ552" t="e">
            <v>#REF!</v>
          </cell>
          <cell r="AR552" t="str">
            <v>TERMINADO</v>
          </cell>
          <cell r="AS552" t="str">
            <v>INTERVENTORIA:                                                                                               Se encuentra pendiente radicación del último cobro por parte del contratista y se remite derecho de petición a E.T. el día 9 de mayo solicitando aval de planos récords, certificado de no pendientes y acta de liquidación.
El día 2 de junio se reitera a E.T. la respuesta al derecho de petición anteriormente enviado con el fin de que se informe de la gestión adelantada para entrega de pólizas y liquidación.
Se realizó mesa de trabajo el 6 de junio de 2022 y quedo compromiso de P.S. de enviar derecho de petición a E.T. y este se compromete a emitir respueste a más tardar el 21 de junio. Derecho de petición enviado el 14 de junio de 2022.                                                                                 SUPERVISOR:                                                                                                          Proyecto se encuentra terminado con pendientes.  Porcentaje ejecución 100%.Porcentaje de avance financiero: 96,11%.  Se tramitará desembolso final una vez se concilie con el contratista el balance final y se tenga el recibo de todos los beneficiarios.  Pendiente firma de acta de recibo por E.T..  AV3 para 27 de diciembre de 2021.  Informes 6 y 7 tienen aprob social del 29 de julio de 2021  e informe 6 y 7 tienen aprobación técnica del 10 de diciembre de 2021.  Pend revisión técnica de informe mensual 8, tiene aprob social del 28 dic 2021.</v>
          </cell>
          <cell r="AT552"/>
          <cell r="AU552">
            <v>44053</v>
          </cell>
          <cell r="AV552">
            <v>44428</v>
          </cell>
          <cell r="AW552" t="e">
            <v>#REF!</v>
          </cell>
          <cell r="AX552"/>
          <cell r="AY552"/>
          <cell r="AZ552">
            <v>0</v>
          </cell>
          <cell r="BA552" t="str">
            <v>-</v>
          </cell>
          <cell r="BB552" t="str">
            <v>126  Viviendas</v>
          </cell>
          <cell r="BC552"/>
          <cell r="BD552">
            <v>44162</v>
          </cell>
          <cell r="BE552">
            <v>44162</v>
          </cell>
          <cell r="BF552">
            <v>44557</v>
          </cell>
          <cell r="BG552">
            <v>475.2</v>
          </cell>
        </row>
        <row r="553">
          <cell r="C553" t="str">
            <v>20160256V6305-1</v>
          </cell>
          <cell r="D553" t="str">
            <v>Proyectos 2011 - 2020</v>
          </cell>
          <cell r="E553" t="str">
            <v>No Aplica</v>
          </cell>
          <cell r="F553" t="str">
            <v>CERRADO</v>
          </cell>
          <cell r="G553"/>
          <cell r="H553" t="str">
            <v>Atlantico</v>
          </cell>
          <cell r="I553">
            <v>8638</v>
          </cell>
          <cell r="J553">
            <v>6</v>
          </cell>
          <cell r="K553" t="str">
            <v>Sabanalarga</v>
          </cell>
          <cell r="L553" t="str">
            <v>Sabanalarga-Atlantico</v>
          </cell>
          <cell r="M553">
            <v>256</v>
          </cell>
          <cell r="N553" t="str">
            <v>DPS 2016</v>
          </cell>
          <cell r="O553"/>
          <cell r="P553"/>
          <cell r="Q553" t="str">
            <v>Construcción De Pavimento En Concreto Rígido En Vías Urbanas Del Sector Norte En El Municipio De Sabanalarga - Atlántico</v>
          </cell>
          <cell r="R553" t="str">
            <v>Vías Urbanas</v>
          </cell>
          <cell r="S553"/>
          <cell r="T553"/>
          <cell r="U553"/>
          <cell r="V553" t="str">
            <v>Municipio</v>
          </cell>
          <cell r="W553"/>
          <cell r="X553" t="str">
            <v>Barrios: Las Américas - Siete de Agosto - Colinas</v>
          </cell>
          <cell r="Y553"/>
          <cell r="Z553">
            <v>3018408676</v>
          </cell>
          <cell r="AA553"/>
          <cell r="AB553">
            <v>3018408676</v>
          </cell>
          <cell r="AC553"/>
          <cell r="AD553">
            <v>3018408676</v>
          </cell>
          <cell r="AE553">
            <v>194993886</v>
          </cell>
          <cell r="AF553"/>
          <cell r="AG553">
            <v>194993886</v>
          </cell>
          <cell r="AH553">
            <v>3213402562</v>
          </cell>
          <cell r="AI553">
            <v>0</v>
          </cell>
          <cell r="AJ553">
            <v>3213402562</v>
          </cell>
          <cell r="AK553">
            <v>1</v>
          </cell>
          <cell r="AL553"/>
          <cell r="AM553">
            <v>1</v>
          </cell>
          <cell r="AN553">
            <v>1</v>
          </cell>
          <cell r="AO553">
            <v>0</v>
          </cell>
          <cell r="AP553" t="str">
            <v>Liquidado</v>
          </cell>
          <cell r="AQ553" t="e">
            <v>#REF!</v>
          </cell>
          <cell r="AR553" t="e">
            <v>#N/A</v>
          </cell>
          <cell r="AS553" t="str">
            <v>Proyecto liquidado con Acta de liquidación del 08 de abril 2022.</v>
          </cell>
          <cell r="AT553" t="str">
            <v>No Aplica</v>
          </cell>
          <cell r="AU553">
            <v>43343</v>
          </cell>
          <cell r="AV553">
            <v>43692</v>
          </cell>
          <cell r="AW553" t="e">
            <v>#REF!</v>
          </cell>
          <cell r="AX553"/>
          <cell r="AY553"/>
          <cell r="AZ553">
            <v>0</v>
          </cell>
          <cell r="BA553" t="str">
            <v>-</v>
          </cell>
          <cell r="BB553" t="str">
            <v>1,05Km</v>
          </cell>
          <cell r="BC553"/>
          <cell r="BD553">
            <v>43412</v>
          </cell>
          <cell r="BE553">
            <v>43692</v>
          </cell>
          <cell r="BF553">
            <v>44069</v>
          </cell>
          <cell r="BG553">
            <v>3200</v>
          </cell>
        </row>
        <row r="554">
          <cell r="C554" t="str">
            <v>20160604S5244-1</v>
          </cell>
          <cell r="D554" t="str">
            <v>Proyectos 2011 - 2020</v>
          </cell>
          <cell r="E554" t="str">
            <v>ANTES 2018</v>
          </cell>
          <cell r="F554" t="str">
            <v>VIGENTE</v>
          </cell>
          <cell r="G554"/>
          <cell r="H554" t="str">
            <v>Atlantico</v>
          </cell>
          <cell r="I554">
            <v>8638</v>
          </cell>
          <cell r="J554">
            <v>6</v>
          </cell>
          <cell r="K554" t="str">
            <v>Sabanalarga</v>
          </cell>
          <cell r="L554" t="str">
            <v>Sabanalarga-Atlantico</v>
          </cell>
          <cell r="M554">
            <v>604</v>
          </cell>
          <cell r="N554" t="str">
            <v>DPS 2016</v>
          </cell>
          <cell r="O554"/>
          <cell r="P554"/>
          <cell r="Q554" t="str">
            <v>Construcción Centro De Vida Del Adulto Mayor Aguada De Pablo Corregimiento De Sabanalarga -Atlántico</v>
          </cell>
          <cell r="R554" t="str">
            <v>Social Comunitario</v>
          </cell>
          <cell r="S554"/>
          <cell r="T554"/>
          <cell r="U554"/>
          <cell r="V554" t="str">
            <v>Departamento</v>
          </cell>
          <cell r="W554" t="str">
            <v>Rural</v>
          </cell>
          <cell r="X554" t="str">
            <v>Barrio Santander, Cascajalito</v>
          </cell>
          <cell r="Y554"/>
          <cell r="Z554">
            <v>348160455.12</v>
          </cell>
          <cell r="AA554"/>
          <cell r="AB554">
            <v>348160455.12</v>
          </cell>
          <cell r="AC554"/>
          <cell r="AD554">
            <v>348160455.12</v>
          </cell>
          <cell r="AE554">
            <v>75932465.200000003</v>
          </cell>
          <cell r="AF554"/>
          <cell r="AG554">
            <v>75932465.200000003</v>
          </cell>
          <cell r="AH554">
            <v>424092920.31999999</v>
          </cell>
          <cell r="AI554">
            <v>0</v>
          </cell>
          <cell r="AJ554">
            <v>424092920.31999999</v>
          </cell>
          <cell r="AK554">
            <v>0.7</v>
          </cell>
          <cell r="AL554"/>
          <cell r="AM554">
            <v>1</v>
          </cell>
          <cell r="AN554">
            <v>1</v>
          </cell>
          <cell r="AO554">
            <v>0</v>
          </cell>
          <cell r="AP554" t="str">
            <v>Entregado A Municipio</v>
          </cell>
          <cell r="AQ554" t="e">
            <v>#REF!</v>
          </cell>
          <cell r="AR554" t="e">
            <v>#N/A</v>
          </cell>
          <cell r="AS554" t="str">
            <v>INTERVENTORIA:                                                                                                             El acta de entrega de obra y compromiso de sostenibilidad se encuentra firmada por todas las partes. Las actas de cobro del contratista se encuentran desembolsadas.                                                                                           SUPERVISOR:                                                                                                Proyecto entregado a municipio, Avance financiero: 80%.  Se tramitará el 100%.  Pendiente acta de liquidación.                                               -Aporte gobernación: 411.164.196,85</v>
          </cell>
          <cell r="AT554" t="str">
            <v>No Aplica</v>
          </cell>
          <cell r="AU554">
            <v>44018</v>
          </cell>
          <cell r="AV554">
            <v>44185</v>
          </cell>
          <cell r="AW554" t="e">
            <v>#REF!</v>
          </cell>
          <cell r="AX554"/>
          <cell r="AY554"/>
          <cell r="AZ554">
            <v>0</v>
          </cell>
          <cell r="BA554" t="str">
            <v>-</v>
          </cell>
          <cell r="BB554" t="str">
            <v>436 m2</v>
          </cell>
          <cell r="BC554"/>
          <cell r="BD554">
            <v>44103</v>
          </cell>
          <cell r="BE554">
            <v>44155</v>
          </cell>
          <cell r="BF554">
            <v>44193</v>
          </cell>
          <cell r="BG554">
            <v>8000</v>
          </cell>
        </row>
        <row r="555">
          <cell r="C555" t="str">
            <v>20170310V9876-1</v>
          </cell>
          <cell r="D555" t="str">
            <v>Proyectos 2011 - 2020</v>
          </cell>
          <cell r="E555" t="str">
            <v>No Aplica</v>
          </cell>
          <cell r="F555" t="str">
            <v>CERRADO</v>
          </cell>
          <cell r="G555"/>
          <cell r="H555" t="str">
            <v>Atlantico</v>
          </cell>
          <cell r="I555">
            <v>8638</v>
          </cell>
          <cell r="J555">
            <v>6</v>
          </cell>
          <cell r="K555" t="str">
            <v>Sabanalarga</v>
          </cell>
          <cell r="L555" t="str">
            <v>Sabanalarga-Atlantico</v>
          </cell>
          <cell r="M555">
            <v>310</v>
          </cell>
          <cell r="N555" t="str">
            <v>DPS 2017</v>
          </cell>
          <cell r="O555"/>
          <cell r="P555"/>
          <cell r="Q555" t="str">
            <v>Construcción De Pavimento Rígido En Vías Urbanas Del Municipio De Sabanalarga Sector La Feria 2017, Departamento Del Atlántico</v>
          </cell>
          <cell r="R555" t="str">
            <v>Vías Urbanas</v>
          </cell>
          <cell r="S555"/>
          <cell r="T555"/>
          <cell r="U555"/>
          <cell r="V555" t="str">
            <v>Municipio</v>
          </cell>
          <cell r="W555" t="str">
            <v>Urbano</v>
          </cell>
          <cell r="X555" t="str">
            <v>Sector La Feria</v>
          </cell>
          <cell r="Y555"/>
          <cell r="Z555">
            <v>3395650958</v>
          </cell>
          <cell r="AA555"/>
          <cell r="AB555">
            <v>3395650958</v>
          </cell>
          <cell r="AC555"/>
          <cell r="AD555">
            <v>3395650958</v>
          </cell>
          <cell r="AE555">
            <v>339565096</v>
          </cell>
          <cell r="AF555"/>
          <cell r="AG555">
            <v>339565096</v>
          </cell>
          <cell r="AH555">
            <v>3735216054</v>
          </cell>
          <cell r="AI555">
            <v>0</v>
          </cell>
          <cell r="AJ555">
            <v>3735216054</v>
          </cell>
          <cell r="AK555">
            <v>1</v>
          </cell>
          <cell r="AL555"/>
          <cell r="AM555">
            <v>1</v>
          </cell>
          <cell r="AN555">
            <v>1</v>
          </cell>
          <cell r="AO555">
            <v>0</v>
          </cell>
          <cell r="AP555" t="str">
            <v>Liquidado</v>
          </cell>
          <cell r="AQ555" t="e">
            <v>#REF!</v>
          </cell>
          <cell r="AR555" t="e">
            <v>#N/A</v>
          </cell>
          <cell r="AS555" t="str">
            <v xml:space="preserve">INTERVENTORIA:                                                                                                           Se suscribe el acta de cierre del proyecto de interventoría con fecha del 15 de enero del 2022.                                                                     SUPERVISOR:                                                                                                          El proyecto se encuentra liquidado. Ejecución financiera: 100%. El proceso de liquidación se encuentra en trámite.  Se subsanaciones técnicas al inf final el 25 de octubre de 2021.  Ya tiene aprobación social.  </v>
          </cell>
          <cell r="AT555" t="str">
            <v>No Aplica</v>
          </cell>
          <cell r="AU555">
            <v>43626</v>
          </cell>
          <cell r="AV555">
            <v>43988</v>
          </cell>
          <cell r="AW555" t="e">
            <v>#REF!</v>
          </cell>
          <cell r="AX555"/>
          <cell r="AY555"/>
          <cell r="AZ555">
            <v>0</v>
          </cell>
          <cell r="BA555" t="str">
            <v>-</v>
          </cell>
          <cell r="BB555" t="str">
            <v xml:space="preserve">1.2 Km </v>
          </cell>
          <cell r="BC555"/>
          <cell r="BD555">
            <v>43748</v>
          </cell>
          <cell r="BE555">
            <v>43802</v>
          </cell>
          <cell r="BF555">
            <v>44090</v>
          </cell>
          <cell r="BG555">
            <v>3300</v>
          </cell>
        </row>
        <row r="556">
          <cell r="C556" t="str">
            <v>E-2020-2203-235588</v>
          </cell>
          <cell r="D556" t="str">
            <v>CV 001-2020</v>
          </cell>
          <cell r="E556" t="str">
            <v>2018-2022</v>
          </cell>
          <cell r="F556" t="str">
            <v>VIGENTE</v>
          </cell>
          <cell r="G556"/>
          <cell r="H556" t="str">
            <v>Atlantico</v>
          </cell>
          <cell r="I556"/>
          <cell r="J556"/>
          <cell r="K556" t="str">
            <v>Sabanalarga</v>
          </cell>
          <cell r="L556" t="str">
            <v>Sabanalarga-Atlantico</v>
          </cell>
          <cell r="M556" t="str">
            <v>687 FIP 2021</v>
          </cell>
          <cell r="N556" t="str">
            <v>DPS 2021</v>
          </cell>
          <cell r="O556">
            <v>44512</v>
          </cell>
          <cell r="P556">
            <v>44773</v>
          </cell>
          <cell r="Q556" t="str">
            <v>Construcción De Pavimento En Concreto Rígido Y Revestimiento En Concreto Del Arroyo Las Mercedes En El Casco Urbano De La Cabecera Municipal De Sabanalarga - Atlántico</v>
          </cell>
          <cell r="R556" t="str">
            <v>Vias y Transporte</v>
          </cell>
          <cell r="S556" t="str">
            <v>Vias Urbanas</v>
          </cell>
          <cell r="T556"/>
          <cell r="U556">
            <v>1</v>
          </cell>
          <cell r="V556"/>
          <cell r="W556"/>
          <cell r="X556"/>
          <cell r="Y556"/>
          <cell r="Z556">
            <v>4000000000</v>
          </cell>
          <cell r="AA556"/>
          <cell r="AB556">
            <v>4000000000</v>
          </cell>
          <cell r="AC556">
            <v>0</v>
          </cell>
          <cell r="AD556">
            <v>4000000000</v>
          </cell>
          <cell r="AE556"/>
          <cell r="AF556"/>
          <cell r="AG556">
            <v>0</v>
          </cell>
          <cell r="AH556">
            <v>4000000000</v>
          </cell>
          <cell r="AI556">
            <v>0</v>
          </cell>
          <cell r="AJ556">
            <v>4000000000</v>
          </cell>
          <cell r="AK556"/>
          <cell r="AL556"/>
          <cell r="AM556"/>
          <cell r="AN556"/>
          <cell r="AO556">
            <v>0</v>
          </cell>
          <cell r="AP556" t="str">
            <v>Adjudicado</v>
          </cell>
          <cell r="AQ556" t="e">
            <v>#REF!</v>
          </cell>
          <cell r="AR556" t="e">
            <v>#N/A</v>
          </cell>
          <cell r="AS556" t="str">
            <v>-</v>
          </cell>
          <cell r="AT556"/>
          <cell r="AU556" t="str">
            <v>-</v>
          </cell>
          <cell r="AV556" t="str">
            <v>-</v>
          </cell>
          <cell r="AW556" t="e">
            <v>#REF!</v>
          </cell>
          <cell r="AX556">
            <v>9</v>
          </cell>
          <cell r="AY556"/>
          <cell r="AZ556">
            <v>9</v>
          </cell>
          <cell r="BA556"/>
          <cell r="BB556" t="str">
            <v>4521.4 ML</v>
          </cell>
          <cell r="BC556"/>
          <cell r="BD556" t="str">
            <v>-</v>
          </cell>
          <cell r="BE556" t="str">
            <v>-</v>
          </cell>
          <cell r="BF556" t="str">
            <v>-</v>
          </cell>
          <cell r="BG556" t="str">
            <v>-</v>
          </cell>
        </row>
        <row r="557">
          <cell r="C557" t="str">
            <v>20120069V0030-1</v>
          </cell>
          <cell r="D557" t="str">
            <v>Proyectos 2011 - 2020</v>
          </cell>
          <cell r="E557" t="str">
            <v>No Aplica</v>
          </cell>
          <cell r="F557" t="str">
            <v>CERRADO</v>
          </cell>
          <cell r="G557" t="str">
            <v>C30</v>
          </cell>
          <cell r="H557" t="str">
            <v>Atlantico</v>
          </cell>
          <cell r="I557">
            <v>8675</v>
          </cell>
          <cell r="J557">
            <v>6</v>
          </cell>
          <cell r="K557" t="str">
            <v>Santa Lucia</v>
          </cell>
          <cell r="L557" t="str">
            <v>Santa Lucia-Atlantico</v>
          </cell>
          <cell r="M557">
            <v>69</v>
          </cell>
          <cell r="N557" t="str">
            <v>Fonade 3</v>
          </cell>
          <cell r="O557"/>
          <cell r="P557"/>
          <cell r="Q557" t="str">
            <v>Construcción De Pavimento En Concreto Rígido De La Calle 7 Entre Carreras 4 Y 6B  En El Municipio De Santa Lucia - Atlántico.</v>
          </cell>
          <cell r="R557" t="str">
            <v>Vías Urbanas</v>
          </cell>
          <cell r="S557"/>
          <cell r="T557"/>
          <cell r="U557"/>
          <cell r="V557" t="str">
            <v>Municipio</v>
          </cell>
          <cell r="W557"/>
          <cell r="X557" t="str">
            <v/>
          </cell>
          <cell r="Y557"/>
          <cell r="Z557">
            <v>1250665700</v>
          </cell>
          <cell r="AA557"/>
          <cell r="AB557">
            <v>1250665700</v>
          </cell>
          <cell r="AC557"/>
          <cell r="AD557">
            <v>1250665700</v>
          </cell>
          <cell r="AE557">
            <v>0</v>
          </cell>
          <cell r="AF557"/>
          <cell r="AG557">
            <v>0</v>
          </cell>
          <cell r="AH557">
            <v>1250665700</v>
          </cell>
          <cell r="AI557">
            <v>0</v>
          </cell>
          <cell r="AJ557">
            <v>1250665700</v>
          </cell>
          <cell r="AK557">
            <v>0</v>
          </cell>
          <cell r="AL557"/>
          <cell r="AM557">
            <v>1</v>
          </cell>
          <cell r="AN557">
            <v>1</v>
          </cell>
          <cell r="AO557">
            <v>0</v>
          </cell>
          <cell r="AP557" t="str">
            <v>En Liquidación</v>
          </cell>
          <cell r="AQ557" t="e">
            <v>#REF!</v>
          </cell>
          <cell r="AR557" t="e">
            <v>#N/A</v>
          </cell>
          <cell r="AS557" t="str">
            <v>CONTRATOS LIQUIDADOS  - PENDIENTE  CIERRE COSTOS FIJOS Y VARIABLES - INTERVENTORIA 
1. INFORMACION Y ESTADO CONTRATO DE OBRA:  Se liquido con ac ta de fecha 19/09/2019
2.INFORMACION Y ESTADO CONTRATO INTERADMINISTRATIVO:  01/10/2020
3.  INFORMACION Y ESTADO INTERVENTORIA:  Se encuentra en cierre de costos fijos y variables</v>
          </cell>
          <cell r="AT557" t="str">
            <v>No Aplica</v>
          </cell>
          <cell r="AU557">
            <v>41811</v>
          </cell>
          <cell r="AV557">
            <v>41942</v>
          </cell>
          <cell r="AW557" t="e">
            <v>#REF!</v>
          </cell>
          <cell r="AX557"/>
          <cell r="AY557"/>
          <cell r="AZ557">
            <v>0</v>
          </cell>
          <cell r="BA557" t="str">
            <v>-</v>
          </cell>
          <cell r="BB557" t="str">
            <v/>
          </cell>
          <cell r="BC557"/>
          <cell r="BD557">
            <v>41914</v>
          </cell>
          <cell r="BE557" t="str">
            <v/>
          </cell>
          <cell r="BF557">
            <v>42019</v>
          </cell>
          <cell r="BG557" t="str">
            <v/>
          </cell>
        </row>
        <row r="558">
          <cell r="C558" t="str">
            <v>20130066V0148-1</v>
          </cell>
          <cell r="D558" t="str">
            <v>Proyectos 2011 - 2020</v>
          </cell>
          <cell r="E558" t="str">
            <v>No Aplica</v>
          </cell>
          <cell r="F558" t="str">
            <v>CERRADO</v>
          </cell>
          <cell r="G558"/>
          <cell r="H558" t="str">
            <v>Atlantico</v>
          </cell>
          <cell r="I558">
            <v>8675</v>
          </cell>
          <cell r="J558">
            <v>6</v>
          </cell>
          <cell r="K558" t="str">
            <v>Santa Lucia</v>
          </cell>
          <cell r="L558" t="str">
            <v>Santa Lucia-Atlantico</v>
          </cell>
          <cell r="M558">
            <v>66</v>
          </cell>
          <cell r="N558" t="str">
            <v>DPS 2013</v>
          </cell>
          <cell r="O558"/>
          <cell r="P558"/>
          <cell r="Q558" t="str">
            <v>Construcción De Pavimento En Concreto De La Calle 7 Entre Carreras 6B Y 10 En El Municipio De Santa Lucía - Atlántico</v>
          </cell>
          <cell r="R558" t="str">
            <v>Vías Urbanas</v>
          </cell>
          <cell r="S558"/>
          <cell r="T558"/>
          <cell r="U558"/>
          <cell r="V558" t="str">
            <v>Municipio</v>
          </cell>
          <cell r="W558"/>
          <cell r="X558" t="str">
            <v/>
          </cell>
          <cell r="Y558"/>
          <cell r="Z558">
            <v>1168224299</v>
          </cell>
          <cell r="AA558"/>
          <cell r="AB558">
            <v>1168224299</v>
          </cell>
          <cell r="AC558"/>
          <cell r="AD558">
            <v>1168224299</v>
          </cell>
          <cell r="AE558">
            <v>116822430</v>
          </cell>
          <cell r="AF558"/>
          <cell r="AG558">
            <v>116822430</v>
          </cell>
          <cell r="AH558">
            <v>1285046729</v>
          </cell>
          <cell r="AI558">
            <v>0</v>
          </cell>
          <cell r="AJ558">
            <v>1285046729</v>
          </cell>
          <cell r="AK558">
            <v>0.98119999999999996</v>
          </cell>
          <cell r="AL558"/>
          <cell r="AM558">
            <v>1</v>
          </cell>
          <cell r="AN558">
            <v>1</v>
          </cell>
          <cell r="AO558">
            <v>0</v>
          </cell>
          <cell r="AP558" t="str">
            <v>Liquidado</v>
          </cell>
          <cell r="AQ558" t="e">
            <v>#REF!</v>
          </cell>
          <cell r="AR558" t="e">
            <v>#N/A</v>
          </cell>
          <cell r="AS558" t="str">
            <v>Entregado en 2016.</v>
          </cell>
          <cell r="AT558" t="str">
            <v>No Aplica</v>
          </cell>
          <cell r="AU558">
            <v>42249</v>
          </cell>
          <cell r="AV558">
            <v>42345</v>
          </cell>
          <cell r="AW558" t="e">
            <v>#REF!</v>
          </cell>
          <cell r="AX558"/>
          <cell r="AY558"/>
          <cell r="AZ558">
            <v>0</v>
          </cell>
          <cell r="BA558" t="str">
            <v>-</v>
          </cell>
          <cell r="BB558">
            <v>0.436</v>
          </cell>
          <cell r="BC558"/>
          <cell r="BD558">
            <v>42424</v>
          </cell>
          <cell r="BE558">
            <v>42321</v>
          </cell>
          <cell r="BF558">
            <v>42424</v>
          </cell>
          <cell r="BG558">
            <v>720</v>
          </cell>
        </row>
        <row r="559">
          <cell r="C559" t="str">
            <v>20140018M2074-16</v>
          </cell>
          <cell r="D559" t="str">
            <v>Proyectos 2011 - 2020</v>
          </cell>
          <cell r="E559" t="str">
            <v>No Aplica</v>
          </cell>
          <cell r="F559" t="str">
            <v>CERRADO</v>
          </cell>
          <cell r="G559"/>
          <cell r="H559" t="str">
            <v>Atlantico</v>
          </cell>
          <cell r="I559">
            <v>8675</v>
          </cell>
          <cell r="J559">
            <v>6</v>
          </cell>
          <cell r="K559" t="str">
            <v>Santa Lucia</v>
          </cell>
          <cell r="L559" t="str">
            <v>Santa Lucia-Atlantico</v>
          </cell>
          <cell r="M559">
            <v>18</v>
          </cell>
          <cell r="N559" t="str">
            <v>Unops
DPS 2014</v>
          </cell>
          <cell r="O559"/>
          <cell r="P559"/>
          <cell r="Q559" t="str">
            <v>Ejecutar Proyectos De La Estrategia De Mejoramiento De Condiciones De Habitabilidad En El Departamento De Atlántico - Santa Lucia</v>
          </cell>
          <cell r="R559" t="str">
            <v>Mejoramiento Condiciones de Habitabilidad</v>
          </cell>
          <cell r="S559"/>
          <cell r="T559"/>
          <cell r="U559"/>
          <cell r="V559" t="str">
            <v>Unops</v>
          </cell>
          <cell r="W559"/>
          <cell r="X559" t="str">
            <v/>
          </cell>
          <cell r="Y559"/>
          <cell r="Z559">
            <v>828428529</v>
          </cell>
          <cell r="AA559"/>
          <cell r="AB559">
            <v>828428529</v>
          </cell>
          <cell r="AC559"/>
          <cell r="AD559">
            <v>828428529</v>
          </cell>
          <cell r="AE559">
            <v>0</v>
          </cell>
          <cell r="AF559"/>
          <cell r="AG559">
            <v>0</v>
          </cell>
          <cell r="AH559">
            <v>828428529</v>
          </cell>
          <cell r="AI559">
            <v>0</v>
          </cell>
          <cell r="AJ559">
            <v>828428529</v>
          </cell>
          <cell r="AK559">
            <v>1</v>
          </cell>
          <cell r="AL559"/>
          <cell r="AM559">
            <v>1</v>
          </cell>
          <cell r="AN559">
            <v>1</v>
          </cell>
          <cell r="AO559">
            <v>0</v>
          </cell>
          <cell r="AP559" t="str">
            <v>Liquidado</v>
          </cell>
          <cell r="AQ559" t="e">
            <v>#REF!</v>
          </cell>
          <cell r="AR559" t="e">
            <v>#N/A</v>
          </cell>
          <cell r="AS559" t="str">
            <v>Numero de MCH: 80
Entregado en 2015.</v>
          </cell>
          <cell r="AT559"/>
          <cell r="AU559" t="str">
            <v/>
          </cell>
          <cell r="AV559" t="str">
            <v/>
          </cell>
          <cell r="AW559" t="e">
            <v>#REF!</v>
          </cell>
          <cell r="AX559"/>
          <cell r="AY559"/>
          <cell r="AZ559">
            <v>0</v>
          </cell>
          <cell r="BA559" t="str">
            <v>-</v>
          </cell>
          <cell r="BB559" t="str">
            <v>80  Viviendas</v>
          </cell>
          <cell r="BC559"/>
          <cell r="BD559" t="str">
            <v/>
          </cell>
          <cell r="BE559" t="str">
            <v/>
          </cell>
          <cell r="BF559" t="str">
            <v/>
          </cell>
          <cell r="BG559">
            <v>320</v>
          </cell>
        </row>
        <row r="560">
          <cell r="C560" t="str">
            <v>20150354V1077-1</v>
          </cell>
          <cell r="D560" t="str">
            <v>Proyectos 2011 - 2020</v>
          </cell>
          <cell r="E560" t="str">
            <v>POR FUERA DE LOS 1010</v>
          </cell>
          <cell r="F560" t="str">
            <v>VIGENTE</v>
          </cell>
          <cell r="G560"/>
          <cell r="H560" t="str">
            <v>Atlantico</v>
          </cell>
          <cell r="I560">
            <v>8675</v>
          </cell>
          <cell r="J560">
            <v>6</v>
          </cell>
          <cell r="K560" t="str">
            <v>Santa Lucia</v>
          </cell>
          <cell r="L560" t="str">
            <v>Santa Lucia-Atlantico</v>
          </cell>
          <cell r="M560">
            <v>354</v>
          </cell>
          <cell r="N560" t="str">
            <v>DPS 2015</v>
          </cell>
          <cell r="O560"/>
          <cell r="P560"/>
          <cell r="Q560" t="str">
            <v>Construcción En Pavimento Rígido De Cal Calle 8 Entre Carrera 6 Y Carrera 7 En El Municipio De Santa Lucia - Atlántico</v>
          </cell>
          <cell r="R560" t="str">
            <v>Vías Urbanas</v>
          </cell>
          <cell r="S560"/>
          <cell r="T560"/>
          <cell r="U560"/>
          <cell r="V560" t="str">
            <v>Municipio</v>
          </cell>
          <cell r="W560"/>
          <cell r="X560" t="str">
            <v>Barrio Centro, Chinbal Carrera 6 Y Carrera 7</v>
          </cell>
          <cell r="Y560"/>
          <cell r="Z560">
            <v>2065509989</v>
          </cell>
          <cell r="AA560"/>
          <cell r="AB560">
            <v>2065509989</v>
          </cell>
          <cell r="AC560"/>
          <cell r="AD560">
            <v>2065509989</v>
          </cell>
          <cell r="AE560">
            <v>206550999</v>
          </cell>
          <cell r="AF560"/>
          <cell r="AG560">
            <v>206550999</v>
          </cell>
          <cell r="AH560">
            <v>2272060988</v>
          </cell>
          <cell r="AI560">
            <v>0</v>
          </cell>
          <cell r="AJ560">
            <v>2272060988</v>
          </cell>
          <cell r="AK560">
            <v>0.99970000000000003</v>
          </cell>
          <cell r="AL560"/>
          <cell r="AM560">
            <v>1</v>
          </cell>
          <cell r="AN560">
            <v>1</v>
          </cell>
          <cell r="AO560">
            <v>0</v>
          </cell>
          <cell r="AP560" t="str">
            <v>Entregado A Municipio</v>
          </cell>
          <cell r="AQ560" t="e">
            <v>#REF!</v>
          </cell>
          <cell r="AR560" t="e">
            <v>#N/A</v>
          </cell>
          <cell r="AS560" t="str">
            <v>Entregado, en proceso de liquidacion</v>
          </cell>
          <cell r="AT560" t="str">
            <v>No Aplica</v>
          </cell>
          <cell r="AU560">
            <v>42401</v>
          </cell>
          <cell r="AV560">
            <v>43072</v>
          </cell>
          <cell r="AW560" t="e">
            <v>#REF!</v>
          </cell>
          <cell r="AX560"/>
          <cell r="AY560"/>
          <cell r="AZ560">
            <v>0</v>
          </cell>
          <cell r="BA560" t="str">
            <v>-</v>
          </cell>
          <cell r="BB560" t="str">
            <v>0.92 Km</v>
          </cell>
          <cell r="BC560"/>
          <cell r="BD560">
            <v>42668</v>
          </cell>
          <cell r="BE560">
            <v>42776</v>
          </cell>
          <cell r="BF560">
            <v>43777</v>
          </cell>
          <cell r="BG560">
            <v>2000</v>
          </cell>
        </row>
        <row r="561">
          <cell r="C561" t="str">
            <v>20150354V1078-1</v>
          </cell>
          <cell r="D561" t="str">
            <v>Proyectos 2011 - 2020</v>
          </cell>
          <cell r="E561" t="str">
            <v>POR FUERA DE LOS 1010</v>
          </cell>
          <cell r="F561" t="str">
            <v>VIGENTE</v>
          </cell>
          <cell r="G561"/>
          <cell r="H561" t="str">
            <v>Atlantico</v>
          </cell>
          <cell r="I561">
            <v>8675</v>
          </cell>
          <cell r="J561">
            <v>6</v>
          </cell>
          <cell r="K561" t="str">
            <v>Santa Lucia</v>
          </cell>
          <cell r="L561" t="str">
            <v>Santa Lucia-Atlantico</v>
          </cell>
          <cell r="M561">
            <v>354</v>
          </cell>
          <cell r="N561" t="str">
            <v>DPS 2015</v>
          </cell>
          <cell r="O561"/>
          <cell r="P561"/>
          <cell r="Q561" t="str">
            <v>Construcción En Pavimento Rígido De La Calle 3 Entre Carrera 4 Y Calle 2 En El Municipio De Santa Lucia - Atlántico</v>
          </cell>
          <cell r="R561" t="str">
            <v>Vías Urbanas</v>
          </cell>
          <cell r="S561"/>
          <cell r="T561"/>
          <cell r="U561"/>
          <cell r="V561" t="str">
            <v>Municipio</v>
          </cell>
          <cell r="W561"/>
          <cell r="X561" t="str">
            <v xml:space="preserve">Barrio Simba  Calle 3 Entre Carrera 4 Y Calle 2 </v>
          </cell>
          <cell r="Y561"/>
          <cell r="Z561">
            <v>2240567900</v>
          </cell>
          <cell r="AA561"/>
          <cell r="AB561">
            <v>2240567900</v>
          </cell>
          <cell r="AC561"/>
          <cell r="AD561">
            <v>2240567900</v>
          </cell>
          <cell r="AE561">
            <v>224056790</v>
          </cell>
          <cell r="AF561"/>
          <cell r="AG561">
            <v>224056790</v>
          </cell>
          <cell r="AH561">
            <v>2464624690</v>
          </cell>
          <cell r="AI561">
            <v>0</v>
          </cell>
          <cell r="AJ561">
            <v>2464624690</v>
          </cell>
          <cell r="AK561">
            <v>0.99970000000000003</v>
          </cell>
          <cell r="AL561"/>
          <cell r="AM561">
            <v>0</v>
          </cell>
          <cell r="AN561">
            <v>1</v>
          </cell>
          <cell r="AO561">
            <v>1</v>
          </cell>
          <cell r="AP561" t="str">
            <v>Entregado A Municipio</v>
          </cell>
          <cell r="AQ561" t="e">
            <v>#REF!</v>
          </cell>
          <cell r="AR561" t="e">
            <v>#N/A</v>
          </cell>
          <cell r="AS561" t="str">
            <v>Entregado, en proceso de liquidacion</v>
          </cell>
          <cell r="AT561" t="str">
            <v>No Aplica</v>
          </cell>
          <cell r="AU561">
            <v>42401</v>
          </cell>
          <cell r="AV561">
            <v>43072</v>
          </cell>
          <cell r="AW561" t="e">
            <v>#REF!</v>
          </cell>
          <cell r="AX561"/>
          <cell r="AY561"/>
          <cell r="AZ561">
            <v>0</v>
          </cell>
          <cell r="BA561" t="str">
            <v>-</v>
          </cell>
          <cell r="BB561" t="str">
            <v xml:space="preserve">0,87 Km </v>
          </cell>
          <cell r="BC561"/>
          <cell r="BD561">
            <v>42668</v>
          </cell>
          <cell r="BE561">
            <v>42776</v>
          </cell>
          <cell r="BF561">
            <v>43777</v>
          </cell>
          <cell r="BG561">
            <v>2000</v>
          </cell>
        </row>
        <row r="562">
          <cell r="C562" t="str">
            <v>20160257V4467-1</v>
          </cell>
          <cell r="D562" t="str">
            <v>Proyectos 2011 - 2020</v>
          </cell>
          <cell r="E562" t="str">
            <v>ANTES 2018</v>
          </cell>
          <cell r="F562" t="str">
            <v>VIGENTE</v>
          </cell>
          <cell r="G562"/>
          <cell r="H562" t="str">
            <v>Atlantico</v>
          </cell>
          <cell r="I562">
            <v>8675</v>
          </cell>
          <cell r="J562">
            <v>6</v>
          </cell>
          <cell r="K562" t="str">
            <v>Santa Lucia</v>
          </cell>
          <cell r="L562" t="str">
            <v>Santa Lucia-Atlantico</v>
          </cell>
          <cell r="M562">
            <v>257</v>
          </cell>
          <cell r="N562" t="str">
            <v>DPS 2016</v>
          </cell>
          <cell r="O562"/>
          <cell r="P562"/>
          <cell r="Q562" t="str">
            <v>Construcción De Pavimento Rígido En Las Vías Urbanas Del Municipio De Santa Lucía - Atlántico</v>
          </cell>
          <cell r="R562" t="str">
            <v>Vías Urbanas</v>
          </cell>
          <cell r="S562"/>
          <cell r="T562"/>
          <cell r="U562"/>
          <cell r="V562" t="str">
            <v>Municipio</v>
          </cell>
          <cell r="W562"/>
          <cell r="X562" t="str">
            <v>Barrio Centro</v>
          </cell>
          <cell r="Y562"/>
          <cell r="Z562">
            <v>2203001379</v>
          </cell>
          <cell r="AA562"/>
          <cell r="AB562">
            <v>2203001379</v>
          </cell>
          <cell r="AC562"/>
          <cell r="AD562">
            <v>2203001379</v>
          </cell>
          <cell r="AE562">
            <v>220300138</v>
          </cell>
          <cell r="AF562"/>
          <cell r="AG562">
            <v>220300138</v>
          </cell>
          <cell r="AH562">
            <v>2423301517</v>
          </cell>
          <cell r="AI562">
            <v>0</v>
          </cell>
          <cell r="AJ562">
            <v>2423301517</v>
          </cell>
          <cell r="AK562">
            <v>0.9</v>
          </cell>
          <cell r="AL562"/>
          <cell r="AM562">
            <v>1</v>
          </cell>
          <cell r="AN562">
            <v>1</v>
          </cell>
          <cell r="AO562">
            <v>0</v>
          </cell>
          <cell r="AP562" t="str">
            <v>Entregado A Municipio</v>
          </cell>
          <cell r="AQ562" t="e">
            <v>#REF!</v>
          </cell>
          <cell r="AR562" t="e">
            <v>#N/A</v>
          </cell>
          <cell r="AS562" t="str">
            <v>Proyecto entregado.
Se cuenta con Acta de entrega y compromiso de sostenibilidad de fecha 23 de octubre de 2019 debidamente suscrita.</v>
          </cell>
          <cell r="AT562" t="str">
            <v>No Aplica</v>
          </cell>
          <cell r="AU562">
            <v>43010</v>
          </cell>
          <cell r="AV562">
            <v>43262</v>
          </cell>
          <cell r="AW562" t="e">
            <v>#REF!</v>
          </cell>
          <cell r="AX562"/>
          <cell r="AY562"/>
          <cell r="AZ562">
            <v>0</v>
          </cell>
          <cell r="BA562" t="str">
            <v>-</v>
          </cell>
          <cell r="BB562" t="str">
            <v>0,85 Km</v>
          </cell>
          <cell r="BC562"/>
          <cell r="BD562">
            <v>43049</v>
          </cell>
          <cell r="BE562">
            <v>43215</v>
          </cell>
          <cell r="BF562">
            <v>43683</v>
          </cell>
          <cell r="BG562">
            <v>1500</v>
          </cell>
        </row>
        <row r="563">
          <cell r="C563" t="str">
            <v>20160257V4489-1</v>
          </cell>
          <cell r="D563" t="str">
            <v>Proyectos 2011 - 2020</v>
          </cell>
          <cell r="E563" t="str">
            <v>ANTES 2018</v>
          </cell>
          <cell r="F563" t="str">
            <v>VIGENTE</v>
          </cell>
          <cell r="G563"/>
          <cell r="H563" t="str">
            <v>Atlantico</v>
          </cell>
          <cell r="I563">
            <v>8675</v>
          </cell>
          <cell r="J563">
            <v>6</v>
          </cell>
          <cell r="K563" t="str">
            <v>Santa Lucia</v>
          </cell>
          <cell r="L563" t="str">
            <v>Santa Lucia-Atlantico</v>
          </cell>
          <cell r="M563">
            <v>257</v>
          </cell>
          <cell r="N563" t="str">
            <v>DPS 2016</v>
          </cell>
          <cell r="O563"/>
          <cell r="P563"/>
          <cell r="Q563" t="str">
            <v>Construcción En Concreto Rígido De Vías Urbanas Del Municipio De Santa Lucía - Atlántico</v>
          </cell>
          <cell r="R563" t="str">
            <v>Vías Urbanas</v>
          </cell>
          <cell r="S563"/>
          <cell r="T563"/>
          <cell r="U563"/>
          <cell r="V563" t="str">
            <v>Municipio</v>
          </cell>
          <cell r="W563"/>
          <cell r="X563" t="str">
            <v>Barrio Abajo - Barrio Centro - Portal del Sol</v>
          </cell>
          <cell r="Y563"/>
          <cell r="Z563">
            <v>5205053475</v>
          </cell>
          <cell r="AA563"/>
          <cell r="AB563">
            <v>5205053475</v>
          </cell>
          <cell r="AC563"/>
          <cell r="AD563">
            <v>5205053475</v>
          </cell>
          <cell r="AE563">
            <v>520505348</v>
          </cell>
          <cell r="AF563"/>
          <cell r="AG563">
            <v>520505348</v>
          </cell>
          <cell r="AH563">
            <v>5725558823</v>
          </cell>
          <cell r="AI563">
            <v>0</v>
          </cell>
          <cell r="AJ563">
            <v>5725558823</v>
          </cell>
          <cell r="AK563">
            <v>0.9</v>
          </cell>
          <cell r="AL563"/>
          <cell r="AM563">
            <v>1</v>
          </cell>
          <cell r="AN563">
            <v>1</v>
          </cell>
          <cell r="AO563">
            <v>0</v>
          </cell>
          <cell r="AP563" t="str">
            <v>Entregado A Municipio</v>
          </cell>
          <cell r="AQ563" t="e">
            <v>#REF!</v>
          </cell>
          <cell r="AR563" t="e">
            <v>#N/A</v>
          </cell>
          <cell r="AS563" t="str">
            <v>Se terminó y se entrego la obra el dia 6 de agostos de 2019.
Se cuenta con Acta de entrega y compromiso de sostenibilidad de fecha 23 de octubre de 2019 debidamente suscrita.</v>
          </cell>
          <cell r="AT563" t="str">
            <v>No Aplica</v>
          </cell>
          <cell r="AU563">
            <v>43010</v>
          </cell>
          <cell r="AV563">
            <v>43296</v>
          </cell>
          <cell r="AW563" t="e">
            <v>#REF!</v>
          </cell>
          <cell r="AX563"/>
          <cell r="AY563"/>
          <cell r="AZ563">
            <v>0</v>
          </cell>
          <cell r="BA563" t="str">
            <v>-</v>
          </cell>
          <cell r="BB563" t="str">
            <v>2.37Km</v>
          </cell>
          <cell r="BC563"/>
          <cell r="BD563">
            <v>43049</v>
          </cell>
          <cell r="BE563">
            <v>43216</v>
          </cell>
          <cell r="BF563">
            <v>43760</v>
          </cell>
          <cell r="BG563">
            <v>11123</v>
          </cell>
        </row>
        <row r="564">
          <cell r="C564" t="str">
            <v>20160324M5706-1</v>
          </cell>
          <cell r="D564" t="str">
            <v>Proyectos 2011 - 2020</v>
          </cell>
          <cell r="E564" t="str">
            <v>No Aplica</v>
          </cell>
          <cell r="F564" t="str">
            <v>CERRADO</v>
          </cell>
          <cell r="G564"/>
          <cell r="H564" t="str">
            <v>Atlantico</v>
          </cell>
          <cell r="I564">
            <v>8675</v>
          </cell>
          <cell r="J564">
            <v>6</v>
          </cell>
          <cell r="K564" t="str">
            <v>Santa Lucia</v>
          </cell>
          <cell r="L564" t="str">
            <v>Santa Lucia-Atlantico</v>
          </cell>
          <cell r="M564">
            <v>324</v>
          </cell>
          <cell r="N564" t="str">
            <v>DPS 2016</v>
          </cell>
          <cell r="O564"/>
          <cell r="P564"/>
          <cell r="Q564" t="str">
            <v>Mejoramiento De Condiciones De Habitabilidad</v>
          </cell>
          <cell r="R564" t="str">
            <v>Mejoramiento Condiciones de Habitabilidad</v>
          </cell>
          <cell r="S564"/>
          <cell r="T564"/>
          <cell r="U564"/>
          <cell r="V564" t="str">
            <v>Municipio</v>
          </cell>
          <cell r="W564"/>
          <cell r="X564" t="str">
            <v/>
          </cell>
          <cell r="Y564"/>
          <cell r="Z564">
            <v>847457627</v>
          </cell>
          <cell r="AA564"/>
          <cell r="AB564">
            <v>847457627</v>
          </cell>
          <cell r="AC564"/>
          <cell r="AD564">
            <v>847457627</v>
          </cell>
          <cell r="AE564">
            <v>84745763</v>
          </cell>
          <cell r="AF564"/>
          <cell r="AG564">
            <v>84745763</v>
          </cell>
          <cell r="AH564">
            <v>932203390</v>
          </cell>
          <cell r="AI564">
            <v>0</v>
          </cell>
          <cell r="AJ564">
            <v>932203390</v>
          </cell>
          <cell r="AK564">
            <v>0.8</v>
          </cell>
          <cell r="AL564"/>
          <cell r="AM564">
            <v>1</v>
          </cell>
          <cell r="AN564">
            <v>1</v>
          </cell>
          <cell r="AO564">
            <v>0</v>
          </cell>
          <cell r="AP564" t="str">
            <v>Liquidado</v>
          </cell>
          <cell r="AQ564" t="e">
            <v>#REF!</v>
          </cell>
          <cell r="AR564" t="str">
            <v>TERMINADO</v>
          </cell>
          <cell r="AS564" t="str">
            <v xml:space="preserve">INTERVENTORIA: Se suscribe el acta de cierre del proyecto de interventoría con fecha del 9 de diciembre del 2021.                    SUPERVISOR:                                                                                                 Proyecto se encuentra liquidado. Reporte financiero está 80%. Pendiente revisión social del inf final radicado en físico, ya tiene aprobación técnica del 23 de diciembre de 2021.  </v>
          </cell>
          <cell r="AT564"/>
          <cell r="AU564">
            <v>44014</v>
          </cell>
          <cell r="AV564">
            <v>44146</v>
          </cell>
          <cell r="AW564" t="e">
            <v>#REF!</v>
          </cell>
          <cell r="AX564"/>
          <cell r="AY564"/>
          <cell r="AZ564">
            <v>0</v>
          </cell>
          <cell r="BA564" t="str">
            <v>-</v>
          </cell>
          <cell r="BB564" t="str">
            <v>61  Viviendas</v>
          </cell>
          <cell r="BC564"/>
          <cell r="BD564">
            <v>44105</v>
          </cell>
          <cell r="BE564">
            <v>44260</v>
          </cell>
          <cell r="BF564">
            <v>44260</v>
          </cell>
          <cell r="BG564">
            <v>219.6</v>
          </cell>
        </row>
        <row r="565">
          <cell r="C565" t="str">
            <v>20170319V10252-1</v>
          </cell>
          <cell r="D565" t="str">
            <v>Proyectos 2011 - 2020</v>
          </cell>
          <cell r="E565" t="str">
            <v>No Aplica</v>
          </cell>
          <cell r="F565" t="str">
            <v>CERRADO</v>
          </cell>
          <cell r="G565"/>
          <cell r="H565" t="str">
            <v>Atlantico</v>
          </cell>
          <cell r="I565">
            <v>8675</v>
          </cell>
          <cell r="J565">
            <v>6</v>
          </cell>
          <cell r="K565" t="str">
            <v>Santa Lucia</v>
          </cell>
          <cell r="L565" t="str">
            <v>Santa Lucia-Atlantico</v>
          </cell>
          <cell r="M565">
            <v>319</v>
          </cell>
          <cell r="N565" t="str">
            <v>DPS 2017</v>
          </cell>
          <cell r="O565"/>
          <cell r="P565"/>
          <cell r="Q565" t="str">
            <v>Construcción De Pavimento En Concreto Rígido, En Vías Urbanas Del Munici´Pio De Santa Lucia, Departamento Del Atlántico</v>
          </cell>
          <cell r="R565" t="str">
            <v>Vías Urbanas</v>
          </cell>
          <cell r="S565"/>
          <cell r="T565"/>
          <cell r="U565"/>
          <cell r="V565" t="str">
            <v>Municipio</v>
          </cell>
          <cell r="W565" t="str">
            <v>Urbano</v>
          </cell>
          <cell r="X565" t="str">
            <v>Ruta 2</v>
          </cell>
          <cell r="Y565"/>
          <cell r="Z565">
            <v>4796593807</v>
          </cell>
          <cell r="AA565"/>
          <cell r="AB565">
            <v>4796593807</v>
          </cell>
          <cell r="AC565"/>
          <cell r="AD565">
            <v>4796593807</v>
          </cell>
          <cell r="AE565">
            <v>479659381</v>
          </cell>
          <cell r="AF565"/>
          <cell r="AG565">
            <v>479659381</v>
          </cell>
          <cell r="AH565">
            <v>5276253188</v>
          </cell>
          <cell r="AI565">
            <v>0</v>
          </cell>
          <cell r="AJ565">
            <v>5276253188</v>
          </cell>
          <cell r="AK565">
            <v>1</v>
          </cell>
          <cell r="AL565"/>
          <cell r="AM565">
            <v>1</v>
          </cell>
          <cell r="AN565">
            <v>1</v>
          </cell>
          <cell r="AO565">
            <v>0</v>
          </cell>
          <cell r="AP565" t="str">
            <v>Liquidado</v>
          </cell>
          <cell r="AQ565" t="e">
            <v>#REF!</v>
          </cell>
          <cell r="AR565" t="e">
            <v>#N/A</v>
          </cell>
          <cell r="AS565" t="str">
            <v xml:space="preserve">INTERVENTORIA:                                                                                               Acta de cierre suscrita 21 de abril de 2022.                                                                                     SUPERVISOR:                                                                                                          El proyecto se encuentra liquidado, avance financiero: 100%.  Pendiente subsanación y radicación física del informe final. Pendiente acta de cierre de interventoría.  Supervisor reitera la solicitud de radicación del informe final en físico el 01 de diciembre de 2021, al igual que el supervisor del contrato de interventoría                                </v>
          </cell>
          <cell r="AT565" t="str">
            <v>No Aplica</v>
          </cell>
          <cell r="AU565">
            <v>43697</v>
          </cell>
          <cell r="AV565">
            <v>44002</v>
          </cell>
          <cell r="AW565" t="e">
            <v>#REF!</v>
          </cell>
          <cell r="AX565"/>
          <cell r="AY565"/>
          <cell r="AZ565">
            <v>0</v>
          </cell>
          <cell r="BA565" t="str">
            <v>-</v>
          </cell>
          <cell r="BB565" t="str">
            <v>1.03Km</v>
          </cell>
          <cell r="BC565"/>
          <cell r="BD565">
            <v>43760</v>
          </cell>
          <cell r="BE565">
            <v>44084</v>
          </cell>
          <cell r="BF565">
            <v>44084</v>
          </cell>
          <cell r="BG565">
            <v>3000</v>
          </cell>
        </row>
        <row r="566">
          <cell r="C566" t="str">
            <v>20170320V9213-1</v>
          </cell>
          <cell r="D566" t="str">
            <v>Proyectos 2011 - 2020</v>
          </cell>
          <cell r="E566" t="str">
            <v>No Aplica</v>
          </cell>
          <cell r="F566" t="str">
            <v>CERRADO</v>
          </cell>
          <cell r="G566"/>
          <cell r="H566" t="str">
            <v>Atlantico</v>
          </cell>
          <cell r="I566">
            <v>8675</v>
          </cell>
          <cell r="J566">
            <v>6</v>
          </cell>
          <cell r="K566" t="str">
            <v>Santa Lucia</v>
          </cell>
          <cell r="L566" t="str">
            <v>Santa Lucia-Atlantico</v>
          </cell>
          <cell r="M566">
            <v>320</v>
          </cell>
          <cell r="N566" t="str">
            <v>DPS 2017</v>
          </cell>
          <cell r="O566"/>
          <cell r="P566"/>
          <cell r="Q566" t="str">
            <v>Construccion En Concreto Rigido De Vias Urbanas Del Municipio De Santa Lucia Atlantico</v>
          </cell>
          <cell r="R566" t="str">
            <v>Vías Urbanas</v>
          </cell>
          <cell r="S566"/>
          <cell r="T566"/>
          <cell r="U566"/>
          <cell r="V566" t="str">
            <v>Municipio</v>
          </cell>
          <cell r="W566"/>
          <cell r="X566" t="str">
            <v>Pueblo Nuevo - El Carmen</v>
          </cell>
          <cell r="Y566"/>
          <cell r="Z566">
            <v>4636543927</v>
          </cell>
          <cell r="AA566"/>
          <cell r="AB566">
            <v>4636543927</v>
          </cell>
          <cell r="AC566"/>
          <cell r="AD566">
            <v>4636543927</v>
          </cell>
          <cell r="AE566">
            <v>463654393</v>
          </cell>
          <cell r="AF566"/>
          <cell r="AG566">
            <v>463654393</v>
          </cell>
          <cell r="AH566">
            <v>5100198320</v>
          </cell>
          <cell r="AI566">
            <v>0</v>
          </cell>
          <cell r="AJ566">
            <v>5100198320</v>
          </cell>
          <cell r="AK566">
            <v>1</v>
          </cell>
          <cell r="AL566"/>
          <cell r="AM566">
            <v>1</v>
          </cell>
          <cell r="AN566">
            <v>1</v>
          </cell>
          <cell r="AO566">
            <v>0</v>
          </cell>
          <cell r="AP566" t="str">
            <v>Liquidado</v>
          </cell>
          <cell r="AQ566" t="e">
            <v>#REF!</v>
          </cell>
          <cell r="AR566" t="e">
            <v>#N/A</v>
          </cell>
          <cell r="AS566" t="str">
            <v>Se firmó acta de liquidación el 03 de febrero 2022.</v>
          </cell>
          <cell r="AT566" t="str">
            <v>No Aplica</v>
          </cell>
          <cell r="AU566">
            <v>43570</v>
          </cell>
          <cell r="AV566">
            <v>43732</v>
          </cell>
          <cell r="AW566" t="e">
            <v>#REF!</v>
          </cell>
          <cell r="AX566"/>
          <cell r="AY566"/>
          <cell r="AZ566">
            <v>0</v>
          </cell>
          <cell r="BA566" t="str">
            <v>-</v>
          </cell>
          <cell r="BB566" t="str">
            <v>989,85 ml</v>
          </cell>
          <cell r="BC566"/>
          <cell r="BD566">
            <v>43613</v>
          </cell>
          <cell r="BE566">
            <v>43683</v>
          </cell>
          <cell r="BF566">
            <v>43760</v>
          </cell>
          <cell r="BG566">
            <v>5000</v>
          </cell>
        </row>
        <row r="567">
          <cell r="C567" t="str">
            <v>E-2020-2203-231686</v>
          </cell>
          <cell r="D567" t="str">
            <v>CV 001-2020</v>
          </cell>
          <cell r="E567" t="str">
            <v>2018-2022</v>
          </cell>
          <cell r="F567" t="str">
            <v>VIGENTE</v>
          </cell>
          <cell r="G567"/>
          <cell r="H567" t="str">
            <v>Atlantico</v>
          </cell>
          <cell r="I567"/>
          <cell r="J567"/>
          <cell r="K567" t="str">
            <v>Santa Lucia</v>
          </cell>
          <cell r="L567" t="str">
            <v>Santa Lucia-Atlantico</v>
          </cell>
          <cell r="M567" t="str">
            <v>403 FIP 2021</v>
          </cell>
          <cell r="N567" t="str">
            <v>DPS 2021</v>
          </cell>
          <cell r="O567">
            <v>44368</v>
          </cell>
          <cell r="P567">
            <v>44773</v>
          </cell>
          <cell r="Q567" t="str">
            <v>Mejoramiento De La Vía Rural Santa Lucia, Cienaguita En Pavimento Flexible Ubicada En El Municipio De Santa Lucia - Atlántico</v>
          </cell>
          <cell r="R567" t="str">
            <v>Vias y Transporte</v>
          </cell>
          <cell r="S567" t="str">
            <v>Vias Rurales</v>
          </cell>
          <cell r="T567"/>
          <cell r="U567">
            <v>1</v>
          </cell>
          <cell r="V567"/>
          <cell r="W567"/>
          <cell r="X567"/>
          <cell r="Y567"/>
          <cell r="Z567">
            <v>1050000000</v>
          </cell>
          <cell r="AA567"/>
          <cell r="AB567">
            <v>1050000000</v>
          </cell>
          <cell r="AC567">
            <v>0</v>
          </cell>
          <cell r="AD567">
            <v>1050000000</v>
          </cell>
          <cell r="AE567"/>
          <cell r="AF567"/>
          <cell r="AG567">
            <v>0</v>
          </cell>
          <cell r="AH567">
            <v>1050000000</v>
          </cell>
          <cell r="AI567">
            <v>0</v>
          </cell>
          <cell r="AJ567">
            <v>1050000000</v>
          </cell>
          <cell r="AK567"/>
          <cell r="AL567"/>
          <cell r="AM567">
            <v>0.61739999999999995</v>
          </cell>
          <cell r="AN567">
            <v>0.5726</v>
          </cell>
          <cell r="AO567">
            <v>-4.4799999999999951E-2</v>
          </cell>
          <cell r="AP567" t="str">
            <v>En Ejecución</v>
          </cell>
          <cell r="AQ567" t="e">
            <v>#REF!</v>
          </cell>
          <cell r="AR567" t="e">
            <v>#N/A</v>
          </cell>
          <cell r="AS567" t="str">
            <v>-</v>
          </cell>
          <cell r="AT567"/>
          <cell r="AU567">
            <v>44684</v>
          </cell>
          <cell r="AV567">
            <v>44807</v>
          </cell>
          <cell r="AW567" t="e">
            <v>#REF!</v>
          </cell>
          <cell r="AX567">
            <v>9</v>
          </cell>
          <cell r="AY567"/>
          <cell r="AZ567">
            <v>9</v>
          </cell>
          <cell r="BA567"/>
          <cell r="BB567" t="str">
            <v>2020 ML</v>
          </cell>
          <cell r="BC567"/>
          <cell r="BD567" t="str">
            <v>-</v>
          </cell>
          <cell r="BE567" t="str">
            <v>-</v>
          </cell>
          <cell r="BF567" t="str">
            <v>-</v>
          </cell>
          <cell r="BG567">
            <v>531</v>
          </cell>
        </row>
        <row r="568">
          <cell r="C568" t="str">
            <v>20090286V0145-1</v>
          </cell>
          <cell r="D568" t="str">
            <v>Proyectos 2011 - 2020</v>
          </cell>
          <cell r="E568" t="str">
            <v>No Aplica</v>
          </cell>
          <cell r="F568" t="str">
            <v>CERRADO</v>
          </cell>
          <cell r="G568"/>
          <cell r="H568" t="str">
            <v>Atlantico</v>
          </cell>
          <cell r="I568">
            <v>8685</v>
          </cell>
          <cell r="J568">
            <v>6</v>
          </cell>
          <cell r="K568" t="str">
            <v>Santo Tomas</v>
          </cell>
          <cell r="L568" t="str">
            <v>Santo Tomas-Atlantico</v>
          </cell>
          <cell r="M568" t="str">
            <v/>
          </cell>
          <cell r="N568" t="str">
            <v>Infraestructura</v>
          </cell>
          <cell r="O568"/>
          <cell r="P568"/>
          <cell r="Q568" t="str">
            <v>Construccion E Interventoria De Pavimenteo En Concreto Rigido De La Calle 8 Cras 11 Y 8 A</v>
          </cell>
          <cell r="R568" t="str">
            <v>Vías Urbanas</v>
          </cell>
          <cell r="S568"/>
          <cell r="T568"/>
          <cell r="U568"/>
          <cell r="V568" t="str">
            <v>Gestión Energetica S.A. - Gensa S.A. E.S.P.</v>
          </cell>
          <cell r="W568"/>
          <cell r="X568" t="str">
            <v/>
          </cell>
          <cell r="Y568"/>
          <cell r="Z568">
            <v>100000000</v>
          </cell>
          <cell r="AA568"/>
          <cell r="AB568">
            <v>100000000</v>
          </cell>
          <cell r="AC568"/>
          <cell r="AD568">
            <v>100000000</v>
          </cell>
          <cell r="AE568">
            <v>0</v>
          </cell>
          <cell r="AF568"/>
          <cell r="AG568">
            <v>0</v>
          </cell>
          <cell r="AH568">
            <v>100000000</v>
          </cell>
          <cell r="AI568">
            <v>0</v>
          </cell>
          <cell r="AJ568">
            <v>100000000</v>
          </cell>
          <cell r="AK568">
            <v>1</v>
          </cell>
          <cell r="AL568"/>
          <cell r="AM568">
            <v>1</v>
          </cell>
          <cell r="AN568">
            <v>1</v>
          </cell>
          <cell r="AO568">
            <v>0</v>
          </cell>
          <cell r="AP568" t="str">
            <v>Liquidado</v>
          </cell>
          <cell r="AQ568" t="e">
            <v>#REF!</v>
          </cell>
          <cell r="AR568" t="e">
            <v>#N/A</v>
          </cell>
          <cell r="AS568" t="str">
            <v>Entregado en 2011.</v>
          </cell>
          <cell r="AT568" t="str">
            <v>No Aplica</v>
          </cell>
          <cell r="AU568" t="str">
            <v/>
          </cell>
          <cell r="AV568" t="str">
            <v/>
          </cell>
          <cell r="AW568" t="e">
            <v>#REF!</v>
          </cell>
          <cell r="AX568"/>
          <cell r="AY568"/>
          <cell r="AZ568">
            <v>0</v>
          </cell>
          <cell r="BA568" t="str">
            <v>-</v>
          </cell>
          <cell r="BB568" t="str">
            <v/>
          </cell>
          <cell r="BC568"/>
          <cell r="BD568" t="str">
            <v/>
          </cell>
          <cell r="BE568" t="str">
            <v/>
          </cell>
          <cell r="BF568" t="str">
            <v/>
          </cell>
          <cell r="BG568" t="str">
            <v/>
          </cell>
        </row>
        <row r="569">
          <cell r="C569" t="str">
            <v>20110037V0146-1</v>
          </cell>
          <cell r="D569" t="str">
            <v>Proyectos 2011 - 2020</v>
          </cell>
          <cell r="E569" t="str">
            <v>No Aplica</v>
          </cell>
          <cell r="F569" t="str">
            <v>CERRADO</v>
          </cell>
          <cell r="G569"/>
          <cell r="H569" t="str">
            <v>Atlantico</v>
          </cell>
          <cell r="I569">
            <v>8685</v>
          </cell>
          <cell r="J569">
            <v>6</v>
          </cell>
          <cell r="K569" t="str">
            <v>Santo Tomas</v>
          </cell>
          <cell r="L569" t="str">
            <v>Santo Tomas-Atlantico</v>
          </cell>
          <cell r="M569" t="str">
            <v/>
          </cell>
          <cell r="N569" t="str">
            <v>Infraestructura</v>
          </cell>
          <cell r="O569"/>
          <cell r="P569"/>
          <cell r="Q569" t="str">
            <v>Pavimentación De Calles Urbanas Fase Ii, Del Municipio De Santo Tomás - Atlántico.</v>
          </cell>
          <cell r="R569" t="str">
            <v>Vías Urbanas</v>
          </cell>
          <cell r="S569"/>
          <cell r="T569"/>
          <cell r="U569"/>
          <cell r="V569" t="str">
            <v>Gestión Energetica S.A. - Gensa S.A. E.S.P.</v>
          </cell>
          <cell r="W569"/>
          <cell r="X569" t="str">
            <v/>
          </cell>
          <cell r="Y569"/>
          <cell r="Z569">
            <v>100000000</v>
          </cell>
          <cell r="AA569"/>
          <cell r="AB569">
            <v>100000000</v>
          </cell>
          <cell r="AC569"/>
          <cell r="AD569">
            <v>100000000</v>
          </cell>
          <cell r="AE569">
            <v>0</v>
          </cell>
          <cell r="AF569"/>
          <cell r="AG569">
            <v>0</v>
          </cell>
          <cell r="AH569">
            <v>100000000</v>
          </cell>
          <cell r="AI569">
            <v>0</v>
          </cell>
          <cell r="AJ569">
            <v>100000000</v>
          </cell>
          <cell r="AK569">
            <v>1</v>
          </cell>
          <cell r="AL569"/>
          <cell r="AM569">
            <v>1</v>
          </cell>
          <cell r="AN569">
            <v>1</v>
          </cell>
          <cell r="AO569">
            <v>0</v>
          </cell>
          <cell r="AP569" t="str">
            <v>Liquidado</v>
          </cell>
          <cell r="AQ569" t="e">
            <v>#REF!</v>
          </cell>
          <cell r="AR569" t="e">
            <v>#N/A</v>
          </cell>
          <cell r="AS569" t="str">
            <v>Entregado en 2012.</v>
          </cell>
          <cell r="AT569" t="str">
            <v>No Aplica</v>
          </cell>
          <cell r="AU569" t="str">
            <v/>
          </cell>
          <cell r="AV569">
            <v>41277</v>
          </cell>
          <cell r="AW569" t="e">
            <v>#REF!</v>
          </cell>
          <cell r="AX569"/>
          <cell r="AY569"/>
          <cell r="AZ569">
            <v>0</v>
          </cell>
          <cell r="BA569" t="str">
            <v>-</v>
          </cell>
          <cell r="BB569" t="str">
            <v/>
          </cell>
          <cell r="BC569"/>
          <cell r="BD569" t="str">
            <v/>
          </cell>
          <cell r="BE569" t="str">
            <v/>
          </cell>
          <cell r="BF569" t="str">
            <v/>
          </cell>
          <cell r="BG569" t="str">
            <v/>
          </cell>
        </row>
        <row r="570">
          <cell r="C570" t="str">
            <v>20120069V0031-1</v>
          </cell>
          <cell r="D570" t="str">
            <v>Proyectos 2011 - 2020</v>
          </cell>
          <cell r="E570" t="str">
            <v>No Aplica</v>
          </cell>
          <cell r="F570" t="str">
            <v>CERRADO</v>
          </cell>
          <cell r="G570" t="str">
            <v>C31</v>
          </cell>
          <cell r="H570" t="str">
            <v>Atlantico</v>
          </cell>
          <cell r="I570">
            <v>8685</v>
          </cell>
          <cell r="J570">
            <v>6</v>
          </cell>
          <cell r="K570" t="str">
            <v>Santo Tomas</v>
          </cell>
          <cell r="L570" t="str">
            <v>Santo Tomas-Atlantico</v>
          </cell>
          <cell r="M570">
            <v>69</v>
          </cell>
          <cell r="N570" t="str">
            <v>Fonade 3</v>
          </cell>
          <cell r="O570"/>
          <cell r="P570"/>
          <cell r="Q570" t="str">
            <v>Construcción De Adoquín De La Vía Calle De La Ciénaga Que Comprende La 2 Entre Las Carreras 5 Y 15 Y En Concreto Rígido La Calle 4 Entre Carreras 7 Y 8  Municipio De Santo Tomas</v>
          </cell>
          <cell r="R570" t="str">
            <v>Vías Urbanas</v>
          </cell>
          <cell r="S570"/>
          <cell r="T570"/>
          <cell r="U570"/>
          <cell r="V570" t="str">
            <v>Municipio</v>
          </cell>
          <cell r="W570"/>
          <cell r="X570" t="str">
            <v/>
          </cell>
          <cell r="Y570"/>
          <cell r="Z570">
            <v>2762348470</v>
          </cell>
          <cell r="AA570"/>
          <cell r="AB570">
            <v>2762348470</v>
          </cell>
          <cell r="AC570"/>
          <cell r="AD570">
            <v>2762348470</v>
          </cell>
          <cell r="AE570">
            <v>0</v>
          </cell>
          <cell r="AF570"/>
          <cell r="AG570">
            <v>0</v>
          </cell>
          <cell r="AH570">
            <v>2762348470</v>
          </cell>
          <cell r="AI570">
            <v>0</v>
          </cell>
          <cell r="AJ570">
            <v>2762348470</v>
          </cell>
          <cell r="AK570">
            <v>0</v>
          </cell>
          <cell r="AL570"/>
          <cell r="AM570">
            <v>1</v>
          </cell>
          <cell r="AN570">
            <v>1</v>
          </cell>
          <cell r="AO570">
            <v>0</v>
          </cell>
          <cell r="AP570" t="str">
            <v>En Liquidación</v>
          </cell>
          <cell r="AQ570" t="e">
            <v>#REF!</v>
          </cell>
          <cell r="AR570" t="e">
            <v>#N/A</v>
          </cell>
          <cell r="AS570" t="str">
            <v>CONTRATOS LIQUIDADOS  - PENDIENTE  CIERRE COSTOS FIJOS Y VARIABLES - INTERVENTORIA
1. INFORMACIÓN Y ESTADO CONTRATO DE OBRA:                                                                         Acta de liquidación suscrita el 30/06/2016                                             
                                                                                                                                                                                                                                                                                                                                                                                                                                                                                                                                                                                2. INFORMACIÓN Y ESTADO DE CONTRATO INTERADMINISTRATIVO:                                                    Liquidado con  fecha del 15/05/2017.
3. INFORMACIÓN Y ESTADO CONTRATO DE INTERVENTORIA:                                                        Estado de aprobación de informes mensuales- finales.
Mensuales: Aprobado N° 2, con observaciones 1,3,4,5,6,7,8
Final Técnico: Devuelto con observaciones 20172700111401
Final PGIO: Devuelto con observaciones 20162700269911
Acta de Cierre del Acta de Servicio: Una vez se cuente con aprobación de la totalidad de informes de Interventoría, se tramitará el acta de cierre.</v>
          </cell>
          <cell r="AT570" t="str">
            <v>No Aplica</v>
          </cell>
          <cell r="AU570">
            <v>41975</v>
          </cell>
          <cell r="AV570">
            <v>42460</v>
          </cell>
          <cell r="AW570" t="e">
            <v>#REF!</v>
          </cell>
          <cell r="AX570"/>
          <cell r="AY570"/>
          <cell r="AZ570">
            <v>0</v>
          </cell>
          <cell r="BA570" t="str">
            <v>-</v>
          </cell>
          <cell r="BB570" t="str">
            <v>1,3 Km</v>
          </cell>
          <cell r="BC570"/>
          <cell r="BD570">
            <v>42115</v>
          </cell>
          <cell r="BE570">
            <v>42115</v>
          </cell>
          <cell r="BF570">
            <v>42530</v>
          </cell>
          <cell r="BG570" t="str">
            <v/>
          </cell>
        </row>
        <row r="571">
          <cell r="C571" t="str">
            <v>20160244MU001-1</v>
          </cell>
          <cell r="D571" t="str">
            <v>Proyectos 2011 - 2020</v>
          </cell>
          <cell r="E571" t="str">
            <v>ANTES 2018</v>
          </cell>
          <cell r="F571" t="str">
            <v>VIGENTE</v>
          </cell>
          <cell r="G571"/>
          <cell r="H571" t="str">
            <v>Atlantico</v>
          </cell>
          <cell r="I571">
            <v>8685</v>
          </cell>
          <cell r="J571">
            <v>6</v>
          </cell>
          <cell r="K571" t="str">
            <v>Santo Tomas</v>
          </cell>
          <cell r="L571" t="str">
            <v>Santo Tomas-Atlantico</v>
          </cell>
          <cell r="M571">
            <v>244</v>
          </cell>
          <cell r="N571" t="str">
            <v>Unops
DPS 2016</v>
          </cell>
          <cell r="O571"/>
          <cell r="P571"/>
          <cell r="Q571" t="str">
            <v>Mejoramiento De Condiciones De Habitabilidad</v>
          </cell>
          <cell r="R571" t="str">
            <v>Mejoramiento Condiciones de Habitabilidad</v>
          </cell>
          <cell r="S571"/>
          <cell r="T571"/>
          <cell r="U571"/>
          <cell r="V571" t="str">
            <v>Unops</v>
          </cell>
          <cell r="W571"/>
          <cell r="X571" t="str">
            <v/>
          </cell>
          <cell r="Y571"/>
          <cell r="Z571">
            <v>1158282720</v>
          </cell>
          <cell r="AA571"/>
          <cell r="AB571">
            <v>1158282720</v>
          </cell>
          <cell r="AC571"/>
          <cell r="AD571">
            <v>1158282720</v>
          </cell>
          <cell r="AE571">
            <v>283318738</v>
          </cell>
          <cell r="AF571"/>
          <cell r="AG571">
            <v>283318738</v>
          </cell>
          <cell r="AH571">
            <v>1441601458</v>
          </cell>
          <cell r="AI571">
            <v>0</v>
          </cell>
          <cell r="AJ571">
            <v>1441601458</v>
          </cell>
          <cell r="AK571">
            <v>1</v>
          </cell>
          <cell r="AL571"/>
          <cell r="AM571">
            <v>1</v>
          </cell>
          <cell r="AN571">
            <v>1</v>
          </cell>
          <cell r="AO571">
            <v>0</v>
          </cell>
          <cell r="AP571" t="str">
            <v>Entregado A Municipio</v>
          </cell>
          <cell r="AQ571" t="e">
            <v>#REF!</v>
          </cell>
          <cell r="AR571" t="str">
            <v>TERMINADO</v>
          </cell>
          <cell r="AS571" t="str">
            <v xml:space="preserve">Numero de MCH: 100
Entregado
</v>
          </cell>
          <cell r="AT571"/>
          <cell r="AU571">
            <v>42929</v>
          </cell>
          <cell r="AV571">
            <v>43250</v>
          </cell>
          <cell r="AW571" t="e">
            <v>#REF!</v>
          </cell>
          <cell r="AX571"/>
          <cell r="AY571"/>
          <cell r="AZ571">
            <v>0</v>
          </cell>
          <cell r="BA571" t="str">
            <v>-</v>
          </cell>
          <cell r="BB571" t="str">
            <v>100  Viviendas</v>
          </cell>
          <cell r="BC571"/>
          <cell r="BD571">
            <v>42956</v>
          </cell>
          <cell r="BE571">
            <v>43217</v>
          </cell>
          <cell r="BF571">
            <v>43300</v>
          </cell>
          <cell r="BG571">
            <v>400</v>
          </cell>
        </row>
        <row r="572">
          <cell r="C572" t="str">
            <v>20160602V4568-1</v>
          </cell>
          <cell r="D572" t="str">
            <v>Proyectos 2011 - 2020</v>
          </cell>
          <cell r="E572" t="str">
            <v>ANTES 2018</v>
          </cell>
          <cell r="F572" t="str">
            <v>VIGENTE</v>
          </cell>
          <cell r="G572"/>
          <cell r="H572" t="str">
            <v>Atlantico</v>
          </cell>
          <cell r="I572">
            <v>8685</v>
          </cell>
          <cell r="J572">
            <v>6</v>
          </cell>
          <cell r="K572" t="str">
            <v>Santo Tomas</v>
          </cell>
          <cell r="L572" t="str">
            <v>Santo Tomas-Atlantico</v>
          </cell>
          <cell r="M572">
            <v>602</v>
          </cell>
          <cell r="N572" t="str">
            <v>DPS 2016</v>
          </cell>
          <cell r="O572"/>
          <cell r="P572"/>
          <cell r="Q572" t="str">
            <v>Construcción De La Via En Pavimento Rigido En Tramos Urbanos Del Municipio De Santo Tomas, Atlantico</v>
          </cell>
          <cell r="R572" t="str">
            <v>Vías Urbanas</v>
          </cell>
          <cell r="S572"/>
          <cell r="T572"/>
          <cell r="U572"/>
          <cell r="V572" t="str">
            <v>Municipio</v>
          </cell>
          <cell r="W572"/>
          <cell r="X572" t="str">
            <v>Barrio: Nueva Esperanza</v>
          </cell>
          <cell r="Y572"/>
          <cell r="Z572">
            <v>1819376776</v>
          </cell>
          <cell r="AA572"/>
          <cell r="AB572">
            <v>1819376776</v>
          </cell>
          <cell r="AC572"/>
          <cell r="AD572">
            <v>1819376776</v>
          </cell>
          <cell r="AE572">
            <v>193975592</v>
          </cell>
          <cell r="AF572"/>
          <cell r="AG572">
            <v>193975592</v>
          </cell>
          <cell r="AH572">
            <v>2013352368</v>
          </cell>
          <cell r="AI572">
            <v>0</v>
          </cell>
          <cell r="AJ572">
            <v>2013352368</v>
          </cell>
          <cell r="AK572">
            <v>0.6</v>
          </cell>
          <cell r="AL572"/>
          <cell r="AM572">
            <v>1</v>
          </cell>
          <cell r="AN572">
            <v>1</v>
          </cell>
          <cell r="AO572">
            <v>0</v>
          </cell>
          <cell r="AP572" t="str">
            <v>Entregado A Municipio</v>
          </cell>
          <cell r="AQ572" t="e">
            <v>#REF!</v>
          </cell>
          <cell r="AR572" t="e">
            <v>#N/A</v>
          </cell>
          <cell r="AS572" t="str">
            <v>PROYECTO ENTREGADO, AV3 25/09/2020</v>
          </cell>
          <cell r="AT572" t="str">
            <v>No Aplica</v>
          </cell>
          <cell r="AU572">
            <v>43355</v>
          </cell>
          <cell r="AV572">
            <v>43536</v>
          </cell>
          <cell r="AW572" t="e">
            <v>#REF!</v>
          </cell>
          <cell r="AX572"/>
          <cell r="AY572"/>
          <cell r="AZ572">
            <v>0</v>
          </cell>
          <cell r="BA572" t="str">
            <v>-</v>
          </cell>
          <cell r="BB572" t="str">
            <v>830,02 ml</v>
          </cell>
          <cell r="BC572"/>
          <cell r="BD572">
            <v>43427</v>
          </cell>
          <cell r="BE572">
            <v>43775</v>
          </cell>
          <cell r="BF572">
            <v>44099</v>
          </cell>
          <cell r="BG572">
            <v>11025</v>
          </cell>
        </row>
        <row r="573">
          <cell r="C573" t="str">
            <v>20170304V7624-1</v>
          </cell>
          <cell r="D573" t="str">
            <v>Proyectos 2011 - 2020</v>
          </cell>
          <cell r="E573" t="str">
            <v>ANTES 2018</v>
          </cell>
          <cell r="F573" t="str">
            <v>VIGENTE</v>
          </cell>
          <cell r="G573"/>
          <cell r="H573" t="str">
            <v>Atlantico</v>
          </cell>
          <cell r="I573">
            <v>8685</v>
          </cell>
          <cell r="J573">
            <v>6</v>
          </cell>
          <cell r="K573" t="str">
            <v>Santo Tomas</v>
          </cell>
          <cell r="L573" t="str">
            <v>Santo Tomas-Atlantico</v>
          </cell>
          <cell r="M573">
            <v>304</v>
          </cell>
          <cell r="N573" t="str">
            <v>DPS 2017</v>
          </cell>
          <cell r="O573"/>
          <cell r="P573"/>
          <cell r="Q573" t="str">
            <v>Construcción De Pavimento En Concretos Rígidos, En El Casco Urbano Del Municipio De Santo Tomas</v>
          </cell>
          <cell r="R573" t="str">
            <v>Vías Urbanas</v>
          </cell>
          <cell r="S573"/>
          <cell r="T573"/>
          <cell r="U573"/>
          <cell r="V573" t="str">
            <v>Municipio</v>
          </cell>
          <cell r="W573"/>
          <cell r="X573" t="str">
            <v>San Jose, La Florida, Nuevo Horizonte</v>
          </cell>
          <cell r="Y573"/>
          <cell r="Z573">
            <v>934579440</v>
          </cell>
          <cell r="AA573"/>
          <cell r="AB573">
            <v>934579440</v>
          </cell>
          <cell r="AC573"/>
          <cell r="AD573">
            <v>934579440</v>
          </cell>
          <cell r="AE573">
            <v>93457944</v>
          </cell>
          <cell r="AF573"/>
          <cell r="AG573">
            <v>93457944</v>
          </cell>
          <cell r="AH573">
            <v>1028037384</v>
          </cell>
          <cell r="AI573">
            <v>0</v>
          </cell>
          <cell r="AJ573">
            <v>1028037384</v>
          </cell>
          <cell r="AK573">
            <v>1</v>
          </cell>
          <cell r="AL573"/>
          <cell r="AM573">
            <v>1</v>
          </cell>
          <cell r="AN573">
            <v>1</v>
          </cell>
          <cell r="AO573">
            <v>0</v>
          </cell>
          <cell r="AP573" t="str">
            <v>Entregado A Municipio</v>
          </cell>
          <cell r="AQ573" t="e">
            <v>#REF!</v>
          </cell>
          <cell r="AR573" t="e">
            <v>#N/A</v>
          </cell>
          <cell r="AS573" t="str">
            <v>PROYECTO ENTREGADO
Pendiente radicación en físico de informe final para expedir certificado de suficiencia, ya se avaló digitalmente componente social y técnico.  Pendiente acta de cierre de interventoría.</v>
          </cell>
          <cell r="AT573" t="str">
            <v>No Aplica</v>
          </cell>
          <cell r="AU573">
            <v>43710</v>
          </cell>
          <cell r="AV573">
            <v>43862</v>
          </cell>
          <cell r="AW573" t="e">
            <v>#REF!</v>
          </cell>
          <cell r="AX573"/>
          <cell r="AY573"/>
          <cell r="AZ573">
            <v>0</v>
          </cell>
          <cell r="BA573" t="str">
            <v>-</v>
          </cell>
          <cell r="BB573" t="str">
            <v>0.95 Km</v>
          </cell>
          <cell r="BC573"/>
          <cell r="BD573">
            <v>43747</v>
          </cell>
          <cell r="BE573">
            <v>43802</v>
          </cell>
          <cell r="BF573">
            <v>44082</v>
          </cell>
          <cell r="BG573">
            <v>2000</v>
          </cell>
        </row>
        <row r="574">
          <cell r="C574" t="str">
            <v>E-2020-2203-226490</v>
          </cell>
          <cell r="D574" t="str">
            <v>CV 001-2020</v>
          </cell>
          <cell r="E574" t="str">
            <v>2018-2022</v>
          </cell>
          <cell r="F574" t="str">
            <v>VIGENTE</v>
          </cell>
          <cell r="G574"/>
          <cell r="H574" t="str">
            <v>Atlantico</v>
          </cell>
          <cell r="I574"/>
          <cell r="J574"/>
          <cell r="K574" t="str">
            <v>Santo Tomas</v>
          </cell>
          <cell r="L574" t="str">
            <v>Santo Tomas-Atlantico</v>
          </cell>
          <cell r="M574" t="str">
            <v>491 FIP 2021</v>
          </cell>
          <cell r="N574" t="str">
            <v>DPS 2021</v>
          </cell>
          <cell r="O574">
            <v>44432</v>
          </cell>
          <cell r="P574">
            <v>44773</v>
          </cell>
          <cell r="Q574" t="str">
            <v>Mejoramiento De Las Vías Urbanas En Pavimento De Concreto Hidráulico En La Cabecera Municipal De San Tomas - Atlántico</v>
          </cell>
          <cell r="R574" t="str">
            <v>Vias y Transporte</v>
          </cell>
          <cell r="S574" t="str">
            <v>Vias Urbanas</v>
          </cell>
          <cell r="T574"/>
          <cell r="U574">
            <v>1</v>
          </cell>
          <cell r="V574"/>
          <cell r="W574"/>
          <cell r="X574"/>
          <cell r="Y574"/>
          <cell r="Z574">
            <v>1341035256</v>
          </cell>
          <cell r="AA574"/>
          <cell r="AB574">
            <v>1341035256</v>
          </cell>
          <cell r="AC574">
            <v>0</v>
          </cell>
          <cell r="AD574">
            <v>1341035256</v>
          </cell>
          <cell r="AE574"/>
          <cell r="AF574"/>
          <cell r="AG574">
            <v>0</v>
          </cell>
          <cell r="AH574">
            <v>1341035256</v>
          </cell>
          <cell r="AI574">
            <v>0</v>
          </cell>
          <cell r="AJ574">
            <v>1341035256</v>
          </cell>
          <cell r="AK574"/>
          <cell r="AL574"/>
          <cell r="AM574">
            <v>5.1200000000000002E-2</v>
          </cell>
          <cell r="AN574">
            <v>8.9999999999999998E-4</v>
          </cell>
          <cell r="AO574">
            <v>-5.0300000000000004E-2</v>
          </cell>
          <cell r="AP574" t="str">
            <v>En Ejecución</v>
          </cell>
          <cell r="AQ574" t="e">
            <v>#REF!</v>
          </cell>
          <cell r="AR574" t="e">
            <v>#N/A</v>
          </cell>
          <cell r="AS574" t="str">
            <v>-</v>
          </cell>
          <cell r="AT574"/>
          <cell r="AU574">
            <v>44729</v>
          </cell>
          <cell r="AV574">
            <v>44882</v>
          </cell>
          <cell r="AW574" t="e">
            <v>#REF!</v>
          </cell>
          <cell r="AX574">
            <v>6</v>
          </cell>
          <cell r="AY574"/>
          <cell r="AZ574">
            <v>6</v>
          </cell>
          <cell r="BA574"/>
          <cell r="BB574" t="str">
            <v>486 ML</v>
          </cell>
          <cell r="BC574"/>
          <cell r="BD574" t="str">
            <v>-</v>
          </cell>
          <cell r="BE574" t="str">
            <v>-</v>
          </cell>
          <cell r="BF574" t="str">
            <v>-</v>
          </cell>
          <cell r="BG574">
            <v>0</v>
          </cell>
        </row>
        <row r="575">
          <cell r="C575" t="str">
            <v>E-2020-2203-253075</v>
          </cell>
          <cell r="D575" t="str">
            <v>CV 001-2020</v>
          </cell>
          <cell r="E575" t="str">
            <v>2018-2022</v>
          </cell>
          <cell r="F575" t="str">
            <v>VIGENTE</v>
          </cell>
          <cell r="G575"/>
          <cell r="H575" t="str">
            <v>Atlantico</v>
          </cell>
          <cell r="I575"/>
          <cell r="J575"/>
          <cell r="K575" t="str">
            <v>Santo Tomas</v>
          </cell>
          <cell r="L575" t="str">
            <v>Santo Tomas-Atlantico</v>
          </cell>
          <cell r="M575" t="str">
            <v>611 FIP 2021</v>
          </cell>
          <cell r="N575" t="str">
            <v>DPS 2021</v>
          </cell>
          <cell r="O575">
            <v>44512</v>
          </cell>
          <cell r="P575">
            <v>44773</v>
          </cell>
          <cell r="Q575" t="str">
            <v>Mejoramiento De Vía Terciaria Mediante El Uso De Placa Huella Camino A La Vereda Las Mercedes En El Municipio De Santo Tomas - Atlántico</v>
          </cell>
          <cell r="R575" t="str">
            <v>Vias y Transporte</v>
          </cell>
          <cell r="S575" t="str">
            <v>Vias Rurales</v>
          </cell>
          <cell r="T575"/>
          <cell r="U575">
            <v>1</v>
          </cell>
          <cell r="V575"/>
          <cell r="W575"/>
          <cell r="X575"/>
          <cell r="Y575"/>
          <cell r="Z575">
            <v>2238772142</v>
          </cell>
          <cell r="AA575"/>
          <cell r="AB575">
            <v>2238772142</v>
          </cell>
          <cell r="AC575">
            <v>0</v>
          </cell>
          <cell r="AD575">
            <v>2238772142</v>
          </cell>
          <cell r="AE575"/>
          <cell r="AF575"/>
          <cell r="AG575">
            <v>0</v>
          </cell>
          <cell r="AH575">
            <v>2238772142</v>
          </cell>
          <cell r="AI575">
            <v>0</v>
          </cell>
          <cell r="AJ575">
            <v>2238772142</v>
          </cell>
          <cell r="AK575"/>
          <cell r="AL575"/>
          <cell r="AM575">
            <v>0.27450000000000002</v>
          </cell>
          <cell r="AN575">
            <v>0.27579999999999999</v>
          </cell>
          <cell r="AO575">
            <v>1.2999999999999678E-3</v>
          </cell>
          <cell r="AP575" t="str">
            <v>En Ejecución</v>
          </cell>
          <cell r="AQ575" t="e">
            <v>#REF!</v>
          </cell>
          <cell r="AR575" t="e">
            <v>#N/A</v>
          </cell>
          <cell r="AS575" t="str">
            <v>-</v>
          </cell>
          <cell r="AT575"/>
          <cell r="AU575">
            <v>44699</v>
          </cell>
          <cell r="AV575">
            <v>44852</v>
          </cell>
          <cell r="AW575" t="e">
            <v>#REF!</v>
          </cell>
          <cell r="AX575">
            <v>9</v>
          </cell>
          <cell r="AY575"/>
          <cell r="AZ575">
            <v>9</v>
          </cell>
          <cell r="BA575"/>
          <cell r="BB575" t="str">
            <v>1815 ML</v>
          </cell>
          <cell r="BC575"/>
          <cell r="BD575" t="str">
            <v>-</v>
          </cell>
          <cell r="BE575" t="str">
            <v>-</v>
          </cell>
          <cell r="BF575" t="str">
            <v>-</v>
          </cell>
          <cell r="BG575">
            <v>1280</v>
          </cell>
        </row>
        <row r="576">
          <cell r="C576" t="str">
            <v>20080232V0147-1</v>
          </cell>
          <cell r="D576" t="str">
            <v>Proyectos 2011 - 2020</v>
          </cell>
          <cell r="E576" t="str">
            <v>No Aplica</v>
          </cell>
          <cell r="F576" t="str">
            <v>CERRADO</v>
          </cell>
          <cell r="G576"/>
          <cell r="H576" t="str">
            <v>Atlantico</v>
          </cell>
          <cell r="I576">
            <v>8758</v>
          </cell>
          <cell r="J576">
            <v>2</v>
          </cell>
          <cell r="K576" t="str">
            <v>Soledad</v>
          </cell>
          <cell r="L576" t="str">
            <v>Soledad-Atlantico</v>
          </cell>
          <cell r="M576" t="str">
            <v/>
          </cell>
          <cell r="N576" t="str">
            <v>Infraestructura</v>
          </cell>
          <cell r="O576"/>
          <cell r="P576"/>
          <cell r="Q576" t="str">
            <v>Eje Ambiental Parque Lineal Arroyos El Salado El Platanal Y Canal Del Desvio Sector 2 Abs K5+788.9 - K3+300 Y Arborizacion Sector 3 Abs K5+824,94-K6+790, Sector 5 Abs K5+333-K2+943, Sector 1 Abs K3+300-K1+860 Minicipio De Soledad</v>
          </cell>
          <cell r="R576" t="str">
            <v>Espacio Público, Recreación Y Deporte</v>
          </cell>
          <cell r="S576"/>
          <cell r="T576"/>
          <cell r="U576"/>
          <cell r="V576" t="str">
            <v>Area Metropolitana De Barranquilla</v>
          </cell>
          <cell r="W576"/>
          <cell r="X576" t="str">
            <v/>
          </cell>
          <cell r="Y576"/>
          <cell r="Z576">
            <v>1535186836</v>
          </cell>
          <cell r="AA576"/>
          <cell r="AB576">
            <v>1535186836</v>
          </cell>
          <cell r="AC576"/>
          <cell r="AD576">
            <v>1535186836</v>
          </cell>
          <cell r="AE576">
            <v>0</v>
          </cell>
          <cell r="AF576"/>
          <cell r="AG576">
            <v>0</v>
          </cell>
          <cell r="AH576">
            <v>1535186836</v>
          </cell>
          <cell r="AI576">
            <v>0</v>
          </cell>
          <cell r="AJ576">
            <v>1535186836</v>
          </cell>
          <cell r="AK576">
            <v>1</v>
          </cell>
          <cell r="AL576"/>
          <cell r="AM576">
            <v>1</v>
          </cell>
          <cell r="AN576">
            <v>1</v>
          </cell>
          <cell r="AO576">
            <v>0</v>
          </cell>
          <cell r="AP576" t="str">
            <v>Liquidado</v>
          </cell>
          <cell r="AQ576" t="e">
            <v>#REF!</v>
          </cell>
          <cell r="AR576" t="e">
            <v>#N/A</v>
          </cell>
          <cell r="AS576" t="str">
            <v>Entregado en 2011.</v>
          </cell>
          <cell r="AT576" t="str">
            <v>No Aplica</v>
          </cell>
          <cell r="AU576" t="str">
            <v/>
          </cell>
          <cell r="AV576" t="str">
            <v/>
          </cell>
          <cell r="AW576" t="e">
            <v>#REF!</v>
          </cell>
          <cell r="AX576"/>
          <cell r="AY576"/>
          <cell r="AZ576">
            <v>0</v>
          </cell>
          <cell r="BA576" t="str">
            <v>-</v>
          </cell>
          <cell r="BB576" t="str">
            <v/>
          </cell>
          <cell r="BC576"/>
          <cell r="BD576" t="str">
            <v/>
          </cell>
          <cell r="BE576" t="str">
            <v/>
          </cell>
          <cell r="BF576" t="str">
            <v/>
          </cell>
          <cell r="BG576" t="str">
            <v/>
          </cell>
        </row>
        <row r="577">
          <cell r="C577" t="str">
            <v>20100027V0148-1</v>
          </cell>
          <cell r="D577" t="str">
            <v>Proyectos 2011 - 2020</v>
          </cell>
          <cell r="E577" t="str">
            <v>No Aplica</v>
          </cell>
          <cell r="F577" t="str">
            <v>CERRADO</v>
          </cell>
          <cell r="G577"/>
          <cell r="H577" t="str">
            <v>Atlantico</v>
          </cell>
          <cell r="I577">
            <v>8758</v>
          </cell>
          <cell r="J577">
            <v>2</v>
          </cell>
          <cell r="K577" t="str">
            <v>Soledad</v>
          </cell>
          <cell r="L577" t="str">
            <v>Soledad-Atlantico</v>
          </cell>
          <cell r="M577" t="str">
            <v/>
          </cell>
          <cell r="N577" t="str">
            <v>Infraestructura</v>
          </cell>
          <cell r="O577"/>
          <cell r="P577"/>
          <cell r="Q577" t="str">
            <v>Convenio Interadministrativo Entre Acción Social - Fip Y Gensa S.A. E.S.P. Para Aunar Esfuerzos Y Asi Gensa Preste El Apoyo Técnico Y Asesoria Para La Pavimentación Camino De Sevilla, Municipio De Soledad - Atlantico</v>
          </cell>
          <cell r="R577" t="str">
            <v>Vías Urbanas</v>
          </cell>
          <cell r="S577"/>
          <cell r="T577"/>
          <cell r="U577"/>
          <cell r="V577" t="str">
            <v>Gestión Energetica S.A. - Gensa S.A. E.S.P.</v>
          </cell>
          <cell r="W577"/>
          <cell r="X577" t="str">
            <v/>
          </cell>
          <cell r="Y577"/>
          <cell r="Z577">
            <v>3600000000</v>
          </cell>
          <cell r="AA577"/>
          <cell r="AB577">
            <v>3600000000</v>
          </cell>
          <cell r="AC577"/>
          <cell r="AD577">
            <v>3600000000</v>
          </cell>
          <cell r="AE577">
            <v>0</v>
          </cell>
          <cell r="AF577"/>
          <cell r="AG577">
            <v>0</v>
          </cell>
          <cell r="AH577">
            <v>3600000000</v>
          </cell>
          <cell r="AI577">
            <v>0</v>
          </cell>
          <cell r="AJ577">
            <v>3600000000</v>
          </cell>
          <cell r="AK577">
            <v>1</v>
          </cell>
          <cell r="AL577"/>
          <cell r="AM577">
            <v>1</v>
          </cell>
          <cell r="AN577">
            <v>1</v>
          </cell>
          <cell r="AO577">
            <v>0</v>
          </cell>
          <cell r="AP577" t="str">
            <v>Liquidado</v>
          </cell>
          <cell r="AQ577" t="e">
            <v>#REF!</v>
          </cell>
          <cell r="AR577" t="e">
            <v>#N/A</v>
          </cell>
          <cell r="AS577" t="str">
            <v>Entregado en 2012.</v>
          </cell>
          <cell r="AT577" t="str">
            <v>No Aplica</v>
          </cell>
          <cell r="AU577" t="str">
            <v/>
          </cell>
          <cell r="AV577">
            <v>41277</v>
          </cell>
          <cell r="AW577" t="e">
            <v>#REF!</v>
          </cell>
          <cell r="AX577"/>
          <cell r="AY577"/>
          <cell r="AZ577">
            <v>0</v>
          </cell>
          <cell r="BA577" t="str">
            <v>-</v>
          </cell>
          <cell r="BB577" t="str">
            <v/>
          </cell>
          <cell r="BC577"/>
          <cell r="BD577" t="str">
            <v/>
          </cell>
          <cell r="BE577" t="str">
            <v/>
          </cell>
          <cell r="BF577" t="str">
            <v/>
          </cell>
          <cell r="BG577" t="str">
            <v/>
          </cell>
        </row>
        <row r="578">
          <cell r="C578" t="str">
            <v>20100027V0149-1</v>
          </cell>
          <cell r="D578" t="str">
            <v>Proyectos 2011 - 2020</v>
          </cell>
          <cell r="E578" t="str">
            <v>No Aplica</v>
          </cell>
          <cell r="F578" t="str">
            <v>CERRADO</v>
          </cell>
          <cell r="G578"/>
          <cell r="H578" t="str">
            <v>Atlantico</v>
          </cell>
          <cell r="I578">
            <v>8758</v>
          </cell>
          <cell r="J578">
            <v>2</v>
          </cell>
          <cell r="K578" t="str">
            <v>Soledad</v>
          </cell>
          <cell r="L578" t="str">
            <v>Soledad-Atlantico</v>
          </cell>
          <cell r="M578" t="str">
            <v/>
          </cell>
          <cell r="N578" t="str">
            <v>Infraestructura</v>
          </cell>
          <cell r="O578"/>
          <cell r="P578"/>
          <cell r="Q578" t="str">
            <v>Construcción De Pavimento En Concreto Rigido En El Barrio Costa Hermosa Desde Ka Kra 38 C Entre La Calle 30 Y La Calle 34 Del Municipio De  Soledad - Atlántico</v>
          </cell>
          <cell r="R578" t="str">
            <v>Vías Urbanas</v>
          </cell>
          <cell r="S578"/>
          <cell r="T578"/>
          <cell r="U578"/>
          <cell r="V578" t="str">
            <v>Gestión Energetica S.A. - Gensa S.A. E.S.P.</v>
          </cell>
          <cell r="W578"/>
          <cell r="X578" t="str">
            <v/>
          </cell>
          <cell r="Y578"/>
          <cell r="Z578">
            <v>590000000</v>
          </cell>
          <cell r="AA578"/>
          <cell r="AB578">
            <v>590000000</v>
          </cell>
          <cell r="AC578"/>
          <cell r="AD578">
            <v>590000000</v>
          </cell>
          <cell r="AE578">
            <v>0</v>
          </cell>
          <cell r="AF578"/>
          <cell r="AG578">
            <v>0</v>
          </cell>
          <cell r="AH578">
            <v>590000000</v>
          </cell>
          <cell r="AI578">
            <v>0</v>
          </cell>
          <cell r="AJ578">
            <v>590000000</v>
          </cell>
          <cell r="AK578">
            <v>1</v>
          </cell>
          <cell r="AL578"/>
          <cell r="AM578">
            <v>1</v>
          </cell>
          <cell r="AN578">
            <v>1</v>
          </cell>
          <cell r="AO578">
            <v>0</v>
          </cell>
          <cell r="AP578" t="str">
            <v>Liquidado</v>
          </cell>
          <cell r="AQ578" t="e">
            <v>#REF!</v>
          </cell>
          <cell r="AR578" t="e">
            <v>#N/A</v>
          </cell>
          <cell r="AS578" t="str">
            <v>Entregado en 2012.</v>
          </cell>
          <cell r="AT578" t="str">
            <v>No Aplica</v>
          </cell>
          <cell r="AU578" t="str">
            <v/>
          </cell>
          <cell r="AV578">
            <v>41113</v>
          </cell>
          <cell r="AW578" t="e">
            <v>#REF!</v>
          </cell>
          <cell r="AX578"/>
          <cell r="AY578"/>
          <cell r="AZ578">
            <v>0</v>
          </cell>
          <cell r="BA578" t="str">
            <v>-</v>
          </cell>
          <cell r="BB578" t="str">
            <v/>
          </cell>
          <cell r="BC578"/>
          <cell r="BD578" t="str">
            <v/>
          </cell>
          <cell r="BE578" t="str">
            <v/>
          </cell>
          <cell r="BF578" t="str">
            <v/>
          </cell>
          <cell r="BG578" t="str">
            <v/>
          </cell>
        </row>
        <row r="579">
          <cell r="C579" t="str">
            <v>20100222A0150-1</v>
          </cell>
          <cell r="D579" t="str">
            <v>Proyectos 2011 - 2020</v>
          </cell>
          <cell r="E579" t="str">
            <v>No Aplica</v>
          </cell>
          <cell r="F579" t="str">
            <v>CERRADO</v>
          </cell>
          <cell r="G579"/>
          <cell r="H579" t="str">
            <v>Atlantico</v>
          </cell>
          <cell r="I579">
            <v>8758</v>
          </cell>
          <cell r="J579">
            <v>2</v>
          </cell>
          <cell r="K579" t="str">
            <v>Soledad</v>
          </cell>
          <cell r="L579" t="str">
            <v>Soledad-Atlantico</v>
          </cell>
          <cell r="M579" t="str">
            <v/>
          </cell>
          <cell r="N579" t="str">
            <v>Infraestructura</v>
          </cell>
          <cell r="O579"/>
          <cell r="P579"/>
          <cell r="Q579" t="str">
            <v>Construcción En Concreto Rigido De 3.500 Psi De Las Vías Del Barrio La Ilusión Y Reposición De Las Redes De Acueducto Y Alcantarillado En El Municipio De Soledad  - Atlantico.</v>
          </cell>
          <cell r="R579" t="str">
            <v>Vías Urbanas</v>
          </cell>
          <cell r="S579"/>
          <cell r="T579"/>
          <cell r="U579"/>
          <cell r="V579" t="str">
            <v>Area Metropolitana De Barranquilla</v>
          </cell>
          <cell r="W579"/>
          <cell r="X579" t="str">
            <v/>
          </cell>
          <cell r="Y579"/>
          <cell r="Z579">
            <v>1900000000</v>
          </cell>
          <cell r="AA579"/>
          <cell r="AB579">
            <v>1900000000</v>
          </cell>
          <cell r="AC579"/>
          <cell r="AD579">
            <v>1900000000</v>
          </cell>
          <cell r="AE579">
            <v>0</v>
          </cell>
          <cell r="AF579"/>
          <cell r="AG579">
            <v>0</v>
          </cell>
          <cell r="AH579">
            <v>1900000000</v>
          </cell>
          <cell r="AI579">
            <v>0</v>
          </cell>
          <cell r="AJ579">
            <v>1900000000</v>
          </cell>
          <cell r="AK579">
            <v>1</v>
          </cell>
          <cell r="AL579"/>
          <cell r="AM579">
            <v>1</v>
          </cell>
          <cell r="AN579">
            <v>1</v>
          </cell>
          <cell r="AO579">
            <v>0</v>
          </cell>
          <cell r="AP579" t="str">
            <v>Liquidado</v>
          </cell>
          <cell r="AQ579" t="e">
            <v>#REF!</v>
          </cell>
          <cell r="AR579" t="e">
            <v>#N/A</v>
          </cell>
          <cell r="AS579" t="str">
            <v>Entregado en 2012.</v>
          </cell>
          <cell r="AT579" t="str">
            <v>No Aplica</v>
          </cell>
          <cell r="AU579" t="str">
            <v/>
          </cell>
          <cell r="AV579">
            <v>41261</v>
          </cell>
          <cell r="AW579" t="e">
            <v>#REF!</v>
          </cell>
          <cell r="AX579"/>
          <cell r="AY579"/>
          <cell r="AZ579">
            <v>0</v>
          </cell>
          <cell r="BA579" t="str">
            <v>-</v>
          </cell>
          <cell r="BB579" t="str">
            <v/>
          </cell>
          <cell r="BC579"/>
          <cell r="BD579" t="str">
            <v/>
          </cell>
          <cell r="BE579" t="str">
            <v/>
          </cell>
          <cell r="BF579" t="str">
            <v/>
          </cell>
          <cell r="BG579" t="str">
            <v/>
          </cell>
        </row>
        <row r="580">
          <cell r="C580" t="str">
            <v>20110160V0013-1</v>
          </cell>
          <cell r="D580" t="str">
            <v>Proyectos 2011 - 2020</v>
          </cell>
          <cell r="E580" t="str">
            <v>POR FUERA DE LOS 1010</v>
          </cell>
          <cell r="F580" t="str">
            <v>VIGENTE</v>
          </cell>
          <cell r="G580" t="str">
            <v>A13</v>
          </cell>
          <cell r="H580" t="str">
            <v>Atlantico</v>
          </cell>
          <cell r="I580">
            <v>8758</v>
          </cell>
          <cell r="J580">
            <v>2</v>
          </cell>
          <cell r="K580" t="str">
            <v>Soledad</v>
          </cell>
          <cell r="L580" t="str">
            <v>Soledad-Atlantico</v>
          </cell>
          <cell r="M580">
            <v>160</v>
          </cell>
          <cell r="N580" t="str">
            <v>Fonade 1</v>
          </cell>
          <cell r="O580"/>
          <cell r="P580"/>
          <cell r="Q580" t="str">
            <v>Construcción En Pavimento Rígido, Calle 18, Primera Etapa, Entrada A La Virgencita Puente Club De Leones, Municipio De Soledad - Atlántico.</v>
          </cell>
          <cell r="R580" t="str">
            <v>Vías Urbanas</v>
          </cell>
          <cell r="S580"/>
          <cell r="T580"/>
          <cell r="U580"/>
          <cell r="V580" t="str">
            <v>Municipio</v>
          </cell>
          <cell r="W580"/>
          <cell r="X580" t="str">
            <v/>
          </cell>
          <cell r="Y580"/>
          <cell r="Z580">
            <v>2170199577</v>
          </cell>
          <cell r="AA580"/>
          <cell r="AB580">
            <v>2170199577</v>
          </cell>
          <cell r="AC580"/>
          <cell r="AD580">
            <v>2170199577</v>
          </cell>
          <cell r="AE580">
            <v>0</v>
          </cell>
          <cell r="AF580"/>
          <cell r="AG580">
            <v>0</v>
          </cell>
          <cell r="AH580">
            <v>2170199577</v>
          </cell>
          <cell r="AI580">
            <v>0</v>
          </cell>
          <cell r="AJ580">
            <v>2170199577</v>
          </cell>
          <cell r="AK580">
            <v>0</v>
          </cell>
          <cell r="AL580"/>
          <cell r="AM580">
            <v>1</v>
          </cell>
          <cell r="AN580">
            <v>1</v>
          </cell>
          <cell r="AO580">
            <v>0</v>
          </cell>
          <cell r="AP580" t="str">
            <v>Terminado</v>
          </cell>
          <cell r="AQ580" t="e">
            <v>#REF!</v>
          </cell>
          <cell r="AR580" t="e">
            <v>#N/A</v>
          </cell>
          <cell r="AS580" t="str">
            <v>PROYECTOS TERMINADO PENDIENTE ENTREGA PS 
1.  INFORMACIÓN Y ESTADO CONTRATO OBRA:  Municipio aporta acta de liquidación bilateral mediante radicado No. 20194300551052 del 29/10/2019.
2.  INFORMACION Y ESTADO CONVENIO INTERADMINISTRATIVO: Proyecto Con Observaciones de cantidad por parte de la CGR.
Se realizó mesa de trabajo el día 29/11/2019 con el Municipio de soledad y la coordinación jurídica de ENTerritorio, con el propósito de dirimir sobre la liquidación remitida el 29/10/2019 y el FMI043 entregado y validado por el municipio, ENTerritorio le informo al municipio que luego de la revisión del acta de liquidación y FMI043 se encontró   que pese a que esta descontados los bordillos (motivos de uno de los hallazgos de la CGR) se aprecia que se reconocen mayores cantidades en excavación, lo cual no se consideraba pertinente, a lo cual el municipio respondió que esto aduce a que el contratista y la supervisión del municipio remitieron informe de lo anterior en la etapa de construcción para pagar las mayores cantidades, pero debido a que no existían recursos de adición no se le reconocieron, ahora en la liquidación se le reconoce.
ENTerritorio solicita los informes presentados para la verificación, adicional se solicita las acciones adelantadas por la alcaldía al contratista de obra ante la aseguradora. Lo anterior no tuvo respuesta por parte del Municipio.
Con el propósito de amortizar el anticipo pendiente, se tramito FAP900 Inicio de Acciones judiciales ante la subgerencia de contratación con radicado No. 20195000077073 del 11/04/2019.
Se cito a mesa de trabajo el 06/02/2020 mediante radicado No. 20202700029051 del 24/01/2020 y correo electrónico del 27/01/2020 a la nueva administración municipal, a la cual asistió el Alcalde Rodolfo Ucros, al cual se le entregó documentación relacionada con el convenio y se solicitó las acciones pertinentes para la recuperación del anticipo, resultado de la mesa de trabajo se levantó FAP 601 acta de reunión, con el compromiso por parte de ENTerritorio de remitir las observaciones de la CGR, para realizar seguimiento. Dicha información fue remitida bajo comunicación No. 20202700038891 del 11/02/2020, de igual manera mediante comunicación 20202700036381 del 07/02/2020 se solicita aclaración del acta de liquidación de obra al municipio y adelantar las acciones para recuperar anticipo. De Lo anterior no se recibió respuesta.
Considerando lo anterior se realizó mesa de trabajo el día 06/03/2020, a la cual asistió el Dr. Hugo Cortez, asesor jurídico del municipio, con el cual se discutió la situación actual del proyecto y se acordó realizar la revisión del estado del proyecto en la CGR e iniciar las acciones de reclamación a la póliza de estabilidad de la obra, se establece compromiso de informar a ENTerritorio de estas, el próximo 18 de marzo de 2020.
Adicional y en consideración de proceso de solicitud de inicio de acción judicial, se proyectó ficha de seguimiento asesoría jurídica y se remite a la gerencia del convenio  el día 27/02/2020.
Se emitio comuniacado con radicado No. 20212700043601 del 02/03/2021 dirigido al municipio de soledad haciendo seguimiento a los compromisos para subsanar los hallazgos de la contraloria.
Se remitió memorando con radicado No. 20202700082181 de 13/04/2020 dirigido a la entidad territorial con asunto seguimiento a compromisos mesa de trabajo 06/03/2020.
Se realizó mesa de trabajo virtual con el ente territorial el miércoles 06/05/2020 a las 2 de la tarde, para realizar seguimiento a los compromisos considerando los hallazgo de la CGR a la cual asistieron los abogados del Municipio Víctor Valera y Bernardo Saade, en la cual informaron que remitieron requerimiento al contratista y que se encuentran a la espera de respuesta, la cual una vez se tengan, emitirán comunicación a ENTerritorio.
Se remite comunicación con radicado No. 20202700107671 del 21/05/2020 requiriendo al municipio por los compromisos establecidos en la mesa virtual realizada el 06/05/2020.
Se remiten comunicaciones a la interventoría con radicado No. 20202700114341 del 02/06/2020 con las observaciones al informe final de interventoría.
Se realizo mesa de trabajo con la asesoría jurídica DR. Gabriel del Toro, las Sub-Gerencias de Contabilidad y de Presupuesto el día 29/05/2020 con el ánimo de solicitar concepto y aprobación para que se pueda aplicar a los contratos pendientes de amortización de anticipo, la figura de compensación considerando que ENTerritorio posee los recursos pero la entidad territorial no ha realizado el trámite de cuenta o devolución de los recursos, ante esto las gerencias informaron que se debe presentar las cuentas por los contratistas de obra, sin embargo se va a elevar consulta ante la asesora jurídica de la Gerencia General.
Se realizo mesa de trabajo el día 08/06/2020 con la asesoría jurídica para impulsar el proceso jurídico en contra del municipio.
04/08/2020 Se remite Memorando No. 20202700112553 de Solicitud de Compensación de anticipo dirigido a la Sub gerencia financiera para revisión de la gerencia.
01/09/2020 Se remite Derecho de Petición con radicado No. 20202700171471 solicitando cumplimiento compromisos Reunión Virtual del 06/05/2020 - Observaciones Contraloría General de la Republica.
Se remite memorando a la OAJ con radicado No. 20202700135393 del 23/09/2020 con Solicitud información estado inicio de acción judicial al municipio de Barranquilla.
Mediante memorando No. 20201100144743 del 13/10/2020 la OAJ informa que El 10/09/2020 se radicó demanda que se encuentra en el Juzgado 14 Administrativo de Barranquilla, con el No. 08001333301420200015200. No se ha calificado la demanda por el Juez.
El municipio contestó la demanda no aceptando ninguno de los hechos, por tal motivo se remiten mediante correo electrónico a la OFICINA ASESORA JURÍDICA, los soportes de los incumplimientso del Municipio. 
En revisión del concepto de compensación de saldo.
Se concluye que no es viable la compensación de saldo en este proyecto toda vez que de la demanda interpuesta contra elmunicipio derivarán transacciones.
Se remitio comunicacion con rad No. 20212700043601 del 2/3/2021 dirigida al municipio de soledad solicitando el cumplimiento de los compromisos adquiridos encaminados a subsanr los hallazgos de la CGR
3.  Pendientes: 
(Amortización saldo final de anticipo)
4.  Imputabilidad: (Contratista, E. Territorial e Interventoría)</v>
          </cell>
          <cell r="AT580" t="str">
            <v>No Aplica</v>
          </cell>
          <cell r="AU580">
            <v>41942</v>
          </cell>
          <cell r="AV580">
            <v>42544</v>
          </cell>
          <cell r="AW580" t="e">
            <v>#REF!</v>
          </cell>
          <cell r="AX580"/>
          <cell r="AY580"/>
          <cell r="AZ580">
            <v>0</v>
          </cell>
          <cell r="BA580" t="str">
            <v>-</v>
          </cell>
          <cell r="BB580" t="str">
            <v xml:space="preserve">1.2 Km </v>
          </cell>
          <cell r="BC580"/>
          <cell r="BD580">
            <v>42138</v>
          </cell>
          <cell r="BE580">
            <v>42251</v>
          </cell>
          <cell r="BF580" t="str">
            <v xml:space="preserve"> </v>
          </cell>
          <cell r="BG580">
            <v>15000</v>
          </cell>
        </row>
        <row r="581">
          <cell r="C581" t="str">
            <v>20120040V0071-1</v>
          </cell>
          <cell r="D581" t="str">
            <v>Proyectos 2011 - 2020</v>
          </cell>
          <cell r="E581" t="str">
            <v>No Aplica</v>
          </cell>
          <cell r="F581" t="str">
            <v>CERRADO</v>
          </cell>
          <cell r="G581" t="str">
            <v>B71</v>
          </cell>
          <cell r="H581" t="str">
            <v>Atlantico</v>
          </cell>
          <cell r="I581">
            <v>8758</v>
          </cell>
          <cell r="J581">
            <v>2</v>
          </cell>
          <cell r="K581" t="str">
            <v>Soledad</v>
          </cell>
          <cell r="L581" t="str">
            <v>Soledad-Atlantico</v>
          </cell>
          <cell r="M581">
            <v>40</v>
          </cell>
          <cell r="N581" t="str">
            <v>Fonade 2</v>
          </cell>
          <cell r="O581"/>
          <cell r="P581"/>
          <cell r="Q581" t="str">
            <v xml:space="preserve">Recuperación Del Espacio Público Mediante Construcción De Vías En Adoquín Tipo Vehícular Ii Etapa Y Adecuación En Cancha De Minifutbol, Salón Comunal Y Zona De Juegos Infantiles, Ubicados En El Barrio La Ilusión Etapa Del Casco Urbano Del Municipio De Soledad, Departamento Del Atlántico </v>
          </cell>
          <cell r="R581" t="str">
            <v>Vías Urbanas</v>
          </cell>
          <cell r="S581"/>
          <cell r="T581"/>
          <cell r="U581"/>
          <cell r="V581" t="str">
            <v>Departamento</v>
          </cell>
          <cell r="W581"/>
          <cell r="X581" t="str">
            <v/>
          </cell>
          <cell r="Y581"/>
          <cell r="Z581">
            <v>1035495583</v>
          </cell>
          <cell r="AA581"/>
          <cell r="AB581">
            <v>1035495583</v>
          </cell>
          <cell r="AC581"/>
          <cell r="AD581">
            <v>1035495583</v>
          </cell>
          <cell r="AE581">
            <v>0</v>
          </cell>
          <cell r="AF581"/>
          <cell r="AG581">
            <v>0</v>
          </cell>
          <cell r="AH581">
            <v>1035495583</v>
          </cell>
          <cell r="AI581">
            <v>0</v>
          </cell>
          <cell r="AJ581">
            <v>1035495583</v>
          </cell>
          <cell r="AK581">
            <v>0.9</v>
          </cell>
          <cell r="AL581"/>
          <cell r="AM581">
            <v>1</v>
          </cell>
          <cell r="AN581">
            <v>1</v>
          </cell>
          <cell r="AO581">
            <v>0</v>
          </cell>
          <cell r="AP581" t="str">
            <v>Liquidado</v>
          </cell>
          <cell r="AQ581" t="e">
            <v>#REF!</v>
          </cell>
          <cell r="AR581" t="e">
            <v>#N/A</v>
          </cell>
          <cell r="AS581" t="str">
            <v xml:space="preserve">PROYECTO LIQUIDADO
Acta de liquidación del 29/09/2021
</v>
          </cell>
          <cell r="AT581" t="str">
            <v>No Aplica</v>
          </cell>
          <cell r="AU581">
            <v>41652</v>
          </cell>
          <cell r="AV581">
            <v>42004</v>
          </cell>
          <cell r="AW581" t="e">
            <v>#REF!</v>
          </cell>
          <cell r="AX581"/>
          <cell r="AY581"/>
          <cell r="AZ581">
            <v>0</v>
          </cell>
          <cell r="BA581" t="str">
            <v>-</v>
          </cell>
          <cell r="BB581" t="str">
            <v/>
          </cell>
          <cell r="BC581"/>
          <cell r="BD581">
            <v>41911</v>
          </cell>
          <cell r="BE581">
            <v>41911</v>
          </cell>
          <cell r="BF581">
            <v>42545</v>
          </cell>
          <cell r="BG581">
            <v>2000</v>
          </cell>
        </row>
        <row r="582">
          <cell r="C582" t="str">
            <v>20120069V0032-1</v>
          </cell>
          <cell r="D582" t="str">
            <v>Proyectos 2011 - 2020</v>
          </cell>
          <cell r="E582" t="str">
            <v>No Aplica</v>
          </cell>
          <cell r="F582" t="str">
            <v>CERRADO</v>
          </cell>
          <cell r="G582" t="str">
            <v>C32</v>
          </cell>
          <cell r="H582" t="str">
            <v>Atlantico</v>
          </cell>
          <cell r="I582">
            <v>8758</v>
          </cell>
          <cell r="J582">
            <v>2</v>
          </cell>
          <cell r="K582" t="str">
            <v>Soledad</v>
          </cell>
          <cell r="L582" t="str">
            <v>Soledad-Atlantico</v>
          </cell>
          <cell r="M582">
            <v>69</v>
          </cell>
          <cell r="N582" t="str">
            <v>Fonade 3</v>
          </cell>
          <cell r="O582"/>
          <cell r="P582"/>
          <cell r="Q582" t="str">
            <v xml:space="preserve">Construcción De La Via En Concreto Rigido Elaborado En Planta Mr. 550 Calle 59 Entre Cras 12 Y 14 Barrio La Inmaculada </v>
          </cell>
          <cell r="R582" t="str">
            <v>Vías Urbanas</v>
          </cell>
          <cell r="S582"/>
          <cell r="T582"/>
          <cell r="U582"/>
          <cell r="V582" t="str">
            <v>Municipio</v>
          </cell>
          <cell r="W582"/>
          <cell r="X582" t="str">
            <v/>
          </cell>
          <cell r="Y582"/>
          <cell r="Z582">
            <v>1075325609</v>
          </cell>
          <cell r="AA582"/>
          <cell r="AB582">
            <v>1075325609</v>
          </cell>
          <cell r="AC582"/>
          <cell r="AD582">
            <v>1075325609</v>
          </cell>
          <cell r="AE582">
            <v>0</v>
          </cell>
          <cell r="AF582"/>
          <cell r="AG582">
            <v>0</v>
          </cell>
          <cell r="AH582">
            <v>1075325609</v>
          </cell>
          <cell r="AI582">
            <v>0</v>
          </cell>
          <cell r="AJ582">
            <v>1075325609</v>
          </cell>
          <cell r="AK582">
            <v>0</v>
          </cell>
          <cell r="AL582"/>
          <cell r="AM582">
            <v>1</v>
          </cell>
          <cell r="AN582">
            <v>1</v>
          </cell>
          <cell r="AO582">
            <v>0</v>
          </cell>
          <cell r="AP582" t="str">
            <v>En Liquidación</v>
          </cell>
          <cell r="AQ582" t="e">
            <v>#REF!</v>
          </cell>
          <cell r="AR582" t="e">
            <v>#N/A</v>
          </cell>
          <cell r="AS582" t="str">
            <v xml:space="preserve">CONTRATOS LIQUIDADOS PENDIENTE CIERRE DE COSTOS FIJOS Y VARIABLES -INTERVENTORIA
1.  INFORMACIÓN Y ESTADO CONTRATO DE OBRA : Acta de liquidación  suscrita por parte del municipio  24/11/2016.
2. INFORMACION Y  ESTADO DEL CONVENIO INTERADMINISTRATIVO: Acta de liquidación suscrita con fecha 04/12/2018
3.  INFORMACION Y ESTADO INTERVENTORIA:  En cierre de costos fijos y variables
</v>
          </cell>
          <cell r="AT582" t="str">
            <v>No Aplica</v>
          </cell>
          <cell r="AU582">
            <v>42111</v>
          </cell>
          <cell r="AV582">
            <v>42534</v>
          </cell>
          <cell r="AW582" t="e">
            <v>#REF!</v>
          </cell>
          <cell r="AX582"/>
          <cell r="AY582"/>
          <cell r="AZ582">
            <v>0</v>
          </cell>
          <cell r="BA582" t="str">
            <v>-</v>
          </cell>
          <cell r="BB582" t="str">
            <v>0,2 Km</v>
          </cell>
          <cell r="BC582"/>
          <cell r="BD582">
            <v>42531</v>
          </cell>
          <cell r="BE582" t="str">
            <v xml:space="preserve"> </v>
          </cell>
          <cell r="BF582">
            <v>42724</v>
          </cell>
          <cell r="BG582" t="str">
            <v/>
          </cell>
        </row>
        <row r="583">
          <cell r="C583" t="str">
            <v>20120069V0036-1</v>
          </cell>
          <cell r="D583" t="str">
            <v>Proyectos 2011 - 2020</v>
          </cell>
          <cell r="E583" t="str">
            <v>No Aplica</v>
          </cell>
          <cell r="F583" t="str">
            <v>CERRADO</v>
          </cell>
          <cell r="G583" t="str">
            <v>C36</v>
          </cell>
          <cell r="H583" t="str">
            <v>Atlantico</v>
          </cell>
          <cell r="I583">
            <v>8758</v>
          </cell>
          <cell r="J583">
            <v>2</v>
          </cell>
          <cell r="K583" t="str">
            <v>Soledad</v>
          </cell>
          <cell r="L583" t="str">
            <v>Soledad-Atlantico</v>
          </cell>
          <cell r="M583">
            <v>69</v>
          </cell>
          <cell r="N583" t="str">
            <v>Fonade 3</v>
          </cell>
          <cell r="O583"/>
          <cell r="P583"/>
          <cell r="Q583" t="str">
            <v>Construcción En Concreto Rigido En El Barrio Villa De La Soledad Entre La Calle 47 Y Cra 6C Y 7 Municipio De Soledad - Atlantico</v>
          </cell>
          <cell r="R583" t="str">
            <v>Vías Urbanas</v>
          </cell>
          <cell r="S583"/>
          <cell r="T583"/>
          <cell r="U583"/>
          <cell r="V583" t="str">
            <v>Municipio</v>
          </cell>
          <cell r="W583"/>
          <cell r="X583" t="str">
            <v/>
          </cell>
          <cell r="Y583"/>
          <cell r="Z583">
            <v>602441670</v>
          </cell>
          <cell r="AA583"/>
          <cell r="AB583">
            <v>602441670</v>
          </cell>
          <cell r="AC583"/>
          <cell r="AD583">
            <v>602441670</v>
          </cell>
          <cell r="AE583">
            <v>0</v>
          </cell>
          <cell r="AF583"/>
          <cell r="AG583">
            <v>0</v>
          </cell>
          <cell r="AH583">
            <v>602441670</v>
          </cell>
          <cell r="AI583">
            <v>0</v>
          </cell>
          <cell r="AJ583">
            <v>602441670</v>
          </cell>
          <cell r="AK583">
            <v>0.48</v>
          </cell>
          <cell r="AL583"/>
          <cell r="AM583">
            <v>1</v>
          </cell>
          <cell r="AN583">
            <v>1</v>
          </cell>
          <cell r="AO583">
            <v>0</v>
          </cell>
          <cell r="AP583" t="str">
            <v>En Liquidación</v>
          </cell>
          <cell r="AQ583" t="e">
            <v>#REF!</v>
          </cell>
          <cell r="AR583" t="e">
            <v>#N/A</v>
          </cell>
          <cell r="AS583" t="str">
            <v>LIQUIDADO 29-01-2021</v>
          </cell>
          <cell r="AT583" t="str">
            <v>No Aplica</v>
          </cell>
          <cell r="AU583">
            <v>43256</v>
          </cell>
          <cell r="AV583">
            <v>43317</v>
          </cell>
          <cell r="AW583" t="e">
            <v>#REF!</v>
          </cell>
          <cell r="AX583"/>
          <cell r="AY583"/>
          <cell r="AZ583">
            <v>0</v>
          </cell>
          <cell r="BA583" t="str">
            <v>-</v>
          </cell>
          <cell r="BB583" t="str">
            <v>0,267 Km</v>
          </cell>
          <cell r="BC583"/>
          <cell r="BD583">
            <v>43248</v>
          </cell>
          <cell r="BE583">
            <v>43306</v>
          </cell>
          <cell r="BF583">
            <v>43357</v>
          </cell>
          <cell r="BG583" t="str">
            <v/>
          </cell>
        </row>
        <row r="584">
          <cell r="C584" t="str">
            <v>20130247V0012-1</v>
          </cell>
          <cell r="D584" t="str">
            <v>Proyectos 2011 - 2020</v>
          </cell>
          <cell r="E584" t="str">
            <v>No Aplica</v>
          </cell>
          <cell r="F584" t="str">
            <v>CERRADO</v>
          </cell>
          <cell r="G584"/>
          <cell r="H584" t="str">
            <v>Atlantico</v>
          </cell>
          <cell r="I584">
            <v>8758</v>
          </cell>
          <cell r="J584">
            <v>2</v>
          </cell>
          <cell r="K584" t="str">
            <v>Soledad</v>
          </cell>
          <cell r="L584" t="str">
            <v>Soledad-Atlantico</v>
          </cell>
          <cell r="M584">
            <v>247</v>
          </cell>
          <cell r="N584" t="str">
            <v>DPS 2013</v>
          </cell>
          <cell r="O584"/>
          <cell r="P584"/>
          <cell r="Q584" t="str">
            <v>Construcción En Pavimento Rígido De Vías En Los Sectores El Triunfo E Hipódromo, Municipio De Soledad - Atlántico</v>
          </cell>
          <cell r="R584" t="str">
            <v>Vías Urbanas</v>
          </cell>
          <cell r="S584"/>
          <cell r="T584"/>
          <cell r="U584"/>
          <cell r="V584" t="str">
            <v>Municipio</v>
          </cell>
          <cell r="W584"/>
          <cell r="X584" t="str">
            <v xml:space="preserve">Provios, Triunfo. </v>
          </cell>
          <cell r="Y584"/>
          <cell r="Z584">
            <v>1573949581</v>
          </cell>
          <cell r="AA584"/>
          <cell r="AB584">
            <v>1573949581</v>
          </cell>
          <cell r="AC584"/>
          <cell r="AD584">
            <v>1573949581</v>
          </cell>
          <cell r="AE584">
            <v>180072027</v>
          </cell>
          <cell r="AF584"/>
          <cell r="AG584">
            <v>180072027</v>
          </cell>
          <cell r="AH584">
            <v>1754021608</v>
          </cell>
          <cell r="AI584">
            <v>0</v>
          </cell>
          <cell r="AJ584">
            <v>1754021608</v>
          </cell>
          <cell r="AK584">
            <v>1</v>
          </cell>
          <cell r="AL584"/>
          <cell r="AM584">
            <v>0</v>
          </cell>
          <cell r="AN584">
            <v>1</v>
          </cell>
          <cell r="AO584">
            <v>1</v>
          </cell>
          <cell r="AP584" t="str">
            <v>En Liquidación</v>
          </cell>
          <cell r="AQ584" t="e">
            <v>#REF!</v>
          </cell>
          <cell r="AR584" t="e">
            <v>#N/A</v>
          </cell>
          <cell r="AS584" t="str">
            <v>se envio correo al municipio ( 6 de agosto de 2019), para que envie la documentacion faltante para proceder a la liquidacion del convenio.</v>
          </cell>
          <cell r="AT584" t="str">
            <v>No Aplica</v>
          </cell>
          <cell r="AU584">
            <v>42282</v>
          </cell>
          <cell r="AV584">
            <v>42765</v>
          </cell>
          <cell r="AW584" t="e">
            <v>#REF!</v>
          </cell>
          <cell r="AX584"/>
          <cell r="AY584"/>
          <cell r="AZ584">
            <v>0</v>
          </cell>
          <cell r="BA584" t="str">
            <v>-</v>
          </cell>
          <cell r="BB584">
            <v>0.64</v>
          </cell>
          <cell r="BC584"/>
          <cell r="BD584">
            <v>42319</v>
          </cell>
          <cell r="BE584">
            <v>42591</v>
          </cell>
          <cell r="BF584">
            <v>42957</v>
          </cell>
          <cell r="BG584">
            <v>1180</v>
          </cell>
        </row>
        <row r="585">
          <cell r="C585" t="str">
            <v>20130247V0013-1</v>
          </cell>
          <cell r="D585" t="str">
            <v>Proyectos 2011 - 2020</v>
          </cell>
          <cell r="E585" t="str">
            <v>No Aplica</v>
          </cell>
          <cell r="F585" t="str">
            <v>CERRADO</v>
          </cell>
          <cell r="G585"/>
          <cell r="H585" t="str">
            <v>Atlantico</v>
          </cell>
          <cell r="I585">
            <v>8758</v>
          </cell>
          <cell r="J585">
            <v>2</v>
          </cell>
          <cell r="K585" t="str">
            <v>Soledad</v>
          </cell>
          <cell r="L585" t="str">
            <v>Soledad-Atlantico</v>
          </cell>
          <cell r="M585">
            <v>247</v>
          </cell>
          <cell r="N585" t="str">
            <v>DPS 2013</v>
          </cell>
          <cell r="O585"/>
          <cell r="P585"/>
          <cell r="Q585" t="str">
            <v>Construcción En Pavimento Rígido De Vías En Los Sectores Salamanca, Salamar, Margarita Y Los Mangos,  Municipio De Soledad - Atlántico</v>
          </cell>
          <cell r="R585" t="str">
            <v>Vías Urbanas</v>
          </cell>
          <cell r="S585"/>
          <cell r="T585"/>
          <cell r="U585"/>
          <cell r="V585" t="str">
            <v>Municipio</v>
          </cell>
          <cell r="W585"/>
          <cell r="X585" t="str">
            <v xml:space="preserve">Provios, Triunfo, Los Mangos, Margarita, Salamar. </v>
          </cell>
          <cell r="Y585"/>
          <cell r="Z585">
            <v>2501240653</v>
          </cell>
          <cell r="AA585"/>
          <cell r="AB585">
            <v>2501240653</v>
          </cell>
          <cell r="AC585"/>
          <cell r="AD585">
            <v>2501240653</v>
          </cell>
          <cell r="AE585">
            <v>283941925</v>
          </cell>
          <cell r="AF585"/>
          <cell r="AG585">
            <v>283941925</v>
          </cell>
          <cell r="AH585">
            <v>2785182578</v>
          </cell>
          <cell r="AI585">
            <v>0</v>
          </cell>
          <cell r="AJ585">
            <v>2785182578</v>
          </cell>
          <cell r="AK585">
            <v>0.99960000000000004</v>
          </cell>
          <cell r="AL585"/>
          <cell r="AM585">
            <v>0</v>
          </cell>
          <cell r="AN585">
            <v>1</v>
          </cell>
          <cell r="AO585">
            <v>1</v>
          </cell>
          <cell r="AP585" t="str">
            <v>En Liquidación</v>
          </cell>
          <cell r="AQ585" t="e">
            <v>#REF!</v>
          </cell>
          <cell r="AR585" t="e">
            <v>#N/A</v>
          </cell>
          <cell r="AS585" t="str">
            <v>se envio correo al municipio ( 6 de agosto de 2019), para que envie la documentacion faltante para proceder a la liquidacion del convenio.</v>
          </cell>
          <cell r="AT585" t="str">
            <v>No Aplica</v>
          </cell>
          <cell r="AU585">
            <v>42282</v>
          </cell>
          <cell r="AV585">
            <v>42765</v>
          </cell>
          <cell r="AW585" t="e">
            <v>#REF!</v>
          </cell>
          <cell r="AX585"/>
          <cell r="AY585"/>
          <cell r="AZ585">
            <v>0</v>
          </cell>
          <cell r="BA585" t="str">
            <v>-</v>
          </cell>
          <cell r="BB585">
            <v>1.02</v>
          </cell>
          <cell r="BC585"/>
          <cell r="BD585">
            <v>42319</v>
          </cell>
          <cell r="BE585">
            <v>42591</v>
          </cell>
          <cell r="BF585">
            <v>42957</v>
          </cell>
          <cell r="BG585">
            <v>2060</v>
          </cell>
        </row>
        <row r="586">
          <cell r="C586" t="str">
            <v>20130247V0457-1</v>
          </cell>
          <cell r="D586" t="str">
            <v>Proyectos 2011 - 2020</v>
          </cell>
          <cell r="E586" t="str">
            <v>No Aplica</v>
          </cell>
          <cell r="F586" t="str">
            <v>CERRADO</v>
          </cell>
          <cell r="G586"/>
          <cell r="H586" t="str">
            <v>Atlantico</v>
          </cell>
          <cell r="I586">
            <v>8758</v>
          </cell>
          <cell r="J586">
            <v>2</v>
          </cell>
          <cell r="K586" t="str">
            <v>Soledad</v>
          </cell>
          <cell r="L586" t="str">
            <v>Soledad-Atlantico</v>
          </cell>
          <cell r="M586">
            <v>247</v>
          </cell>
          <cell r="N586" t="str">
            <v>DPS 2013</v>
          </cell>
          <cell r="O586"/>
          <cell r="P586"/>
          <cell r="Q586" t="str">
            <v>Construcción De La Via En Concreto Rigido De La Planta Mr 550 De Al Cra 14 Y 12 Entre Calles 54 Y 65 De Los Barrios Cusules En El Municipio De Soledad - Atlántico</v>
          </cell>
          <cell r="R586" t="str">
            <v>Vías Urbanas</v>
          </cell>
          <cell r="S586"/>
          <cell r="T586"/>
          <cell r="U586"/>
          <cell r="V586" t="str">
            <v>Municipio</v>
          </cell>
          <cell r="W586"/>
          <cell r="X586" t="str">
            <v>Cusules</v>
          </cell>
          <cell r="Y586"/>
          <cell r="Z586">
            <v>1324293298</v>
          </cell>
          <cell r="AA586"/>
          <cell r="AB586">
            <v>1324293298</v>
          </cell>
          <cell r="AC586"/>
          <cell r="AD586">
            <v>1324293298</v>
          </cell>
          <cell r="AE586">
            <v>152801906</v>
          </cell>
          <cell r="AF586"/>
          <cell r="AG586">
            <v>152801906</v>
          </cell>
          <cell r="AH586">
            <v>1477095204</v>
          </cell>
          <cell r="AI586">
            <v>0</v>
          </cell>
          <cell r="AJ586">
            <v>1477095204</v>
          </cell>
          <cell r="AK586">
            <v>0.99919999999999998</v>
          </cell>
          <cell r="AL586"/>
          <cell r="AM586">
            <v>0</v>
          </cell>
          <cell r="AN586">
            <v>1</v>
          </cell>
          <cell r="AO586">
            <v>1</v>
          </cell>
          <cell r="AP586" t="str">
            <v>En Liquidación</v>
          </cell>
          <cell r="AQ586" t="e">
            <v>#REF!</v>
          </cell>
          <cell r="AR586" t="e">
            <v>#N/A</v>
          </cell>
          <cell r="AS586" t="str">
            <v>se envio correo al municipio ( 6 de agosto de 2019), para que envie la documentacion faltante para proceder a la liquidacion del convenio.</v>
          </cell>
          <cell r="AT586" t="str">
            <v>No Aplica</v>
          </cell>
          <cell r="AU586">
            <v>42534</v>
          </cell>
          <cell r="AV586">
            <v>42765</v>
          </cell>
          <cell r="AW586" t="e">
            <v>#REF!</v>
          </cell>
          <cell r="AX586"/>
          <cell r="AY586"/>
          <cell r="AZ586">
            <v>0</v>
          </cell>
          <cell r="BA586" t="str">
            <v>-</v>
          </cell>
          <cell r="BB586" t="str">
            <v/>
          </cell>
          <cell r="BC586"/>
          <cell r="BD586">
            <v>42573</v>
          </cell>
          <cell r="BE586">
            <v>42803</v>
          </cell>
          <cell r="BF586">
            <v>42958</v>
          </cell>
          <cell r="BG586">
            <v>1500</v>
          </cell>
        </row>
        <row r="587">
          <cell r="C587" t="str">
            <v>20130261V0516-1</v>
          </cell>
          <cell r="D587" t="str">
            <v>Proyectos 2011 - 2020</v>
          </cell>
          <cell r="E587" t="str">
            <v>POR FUERA DE LOS 1010</v>
          </cell>
          <cell r="F587" t="str">
            <v>VIGENTE</v>
          </cell>
          <cell r="G587"/>
          <cell r="H587" t="str">
            <v>Atlantico</v>
          </cell>
          <cell r="I587">
            <v>8758</v>
          </cell>
          <cell r="J587">
            <v>2</v>
          </cell>
          <cell r="K587" t="str">
            <v>Soledad</v>
          </cell>
          <cell r="L587" t="str">
            <v>Soledad-Atlantico</v>
          </cell>
          <cell r="M587">
            <v>261</v>
          </cell>
          <cell r="N587" t="str">
            <v>DPS 2013</v>
          </cell>
          <cell r="O587"/>
          <cell r="P587"/>
          <cell r="Q587" t="str">
            <v>Construccion Del Nuevo Canal En Concreto Reforzado Para El Nuevo Cauce De Brazo Del Arroyo Que Atravieza El Itida En El Municipio De Soledad - Atlántico</v>
          </cell>
          <cell r="R587" t="str">
            <v>Otros</v>
          </cell>
          <cell r="S587"/>
          <cell r="T587"/>
          <cell r="U587"/>
          <cell r="V587" t="str">
            <v>Municipio</v>
          </cell>
          <cell r="W587"/>
          <cell r="X587" t="str">
            <v>Barrio el Tucán.</v>
          </cell>
          <cell r="Y587"/>
          <cell r="Z587">
            <v>1354482642</v>
          </cell>
          <cell r="AA587"/>
          <cell r="AB587">
            <v>1354482642</v>
          </cell>
          <cell r="AC587"/>
          <cell r="AD587">
            <v>1354482642</v>
          </cell>
          <cell r="AE587">
            <v>135448264</v>
          </cell>
          <cell r="AF587"/>
          <cell r="AG587">
            <v>135448264</v>
          </cell>
          <cell r="AH587">
            <v>1489930906</v>
          </cell>
          <cell r="AI587">
            <v>0</v>
          </cell>
          <cell r="AJ587">
            <v>1489930906</v>
          </cell>
          <cell r="AK587">
            <v>0.99990000000000001</v>
          </cell>
          <cell r="AL587"/>
          <cell r="AM587">
            <v>1</v>
          </cell>
          <cell r="AN587">
            <v>1</v>
          </cell>
          <cell r="AO587">
            <v>0</v>
          </cell>
          <cell r="AP587" t="str">
            <v>Entregado A Municipio</v>
          </cell>
          <cell r="AQ587" t="e">
            <v>#REF!</v>
          </cell>
          <cell r="AR587" t="e">
            <v>#N/A</v>
          </cell>
          <cell r="AS587" t="str">
            <v xml:space="preserve">ESTADO: Entregado
ACTIVIDADES DESARROLLADAS: Contrato finalizado 100% y recibido a satisfacción. Se realiza Auditoria visible 3 el día 10 de agosto de 2017.
Está pendiente de liquidacion, con la validacion de la documentacion.
</v>
          </cell>
          <cell r="AT587" t="str">
            <v>No Aplica</v>
          </cell>
          <cell r="AU587">
            <v>42656</v>
          </cell>
          <cell r="AV587">
            <v>42819</v>
          </cell>
          <cell r="AW587" t="e">
            <v>#REF!</v>
          </cell>
          <cell r="AX587"/>
          <cell r="AY587"/>
          <cell r="AZ587">
            <v>0</v>
          </cell>
          <cell r="BA587" t="str">
            <v>-</v>
          </cell>
          <cell r="BB587" t="str">
            <v>0.70 Km</v>
          </cell>
          <cell r="BC587"/>
          <cell r="BD587">
            <v>42677</v>
          </cell>
          <cell r="BE587">
            <v>42844</v>
          </cell>
          <cell r="BF587">
            <v>42958</v>
          </cell>
          <cell r="BG587">
            <v>5000</v>
          </cell>
        </row>
        <row r="588">
          <cell r="C588" t="str">
            <v>20150332M3139-1</v>
          </cell>
          <cell r="D588" t="str">
            <v>Proyectos 2011 - 2020</v>
          </cell>
          <cell r="E588" t="str">
            <v>ANTES 2018</v>
          </cell>
          <cell r="F588" t="str">
            <v>VIGENTE</v>
          </cell>
          <cell r="G588"/>
          <cell r="H588" t="str">
            <v>Atlantico</v>
          </cell>
          <cell r="I588">
            <v>8758</v>
          </cell>
          <cell r="J588">
            <v>2</v>
          </cell>
          <cell r="K588" t="str">
            <v>Soledad</v>
          </cell>
          <cell r="L588" t="str">
            <v>Soledad-Atlantico</v>
          </cell>
          <cell r="M588">
            <v>332</v>
          </cell>
          <cell r="N588" t="str">
            <v>DPS 2015</v>
          </cell>
          <cell r="O588"/>
          <cell r="P588"/>
          <cell r="Q588" t="str">
            <v>Mejoramiento De Condiciones De Habitabilidad Municipio De Soledad - Atlántico</v>
          </cell>
          <cell r="R588" t="str">
            <v>Mejoramiento Condiciones de Habitabilidad</v>
          </cell>
          <cell r="S588"/>
          <cell r="T588"/>
          <cell r="U588"/>
          <cell r="V588" t="str">
            <v>Municipio</v>
          </cell>
          <cell r="W588"/>
          <cell r="X588" t="str">
            <v/>
          </cell>
          <cell r="Y588"/>
          <cell r="Z588">
            <v>892857143</v>
          </cell>
          <cell r="AA588"/>
          <cell r="AB588">
            <v>892857143</v>
          </cell>
          <cell r="AC588"/>
          <cell r="AD588">
            <v>892857143</v>
          </cell>
          <cell r="AE588">
            <v>73214285.480000019</v>
          </cell>
          <cell r="AF588"/>
          <cell r="AG588">
            <v>73214285.480000019</v>
          </cell>
          <cell r="AH588">
            <v>966071428.48000002</v>
          </cell>
          <cell r="AI588">
            <v>0</v>
          </cell>
          <cell r="AJ588">
            <v>966071428.48000002</v>
          </cell>
          <cell r="AK588">
            <v>1.12E-2</v>
          </cell>
          <cell r="AL588"/>
          <cell r="AM588">
            <v>0.68579999999999997</v>
          </cell>
          <cell r="AN588">
            <v>0.52</v>
          </cell>
          <cell r="AO588">
            <v>-0.16579999999999995</v>
          </cell>
          <cell r="AP588" t="str">
            <v>Liquidado</v>
          </cell>
          <cell r="AQ588" t="e">
            <v>#REF!</v>
          </cell>
          <cell r="AR588" t="str">
            <v>TERMINADO</v>
          </cell>
          <cell r="AS588" t="str">
            <v>INTERVENTORIA:                                                                                            El proyecto se encuentra suspendido.
2. Fecha de suspensión: 26 de julio de 2021.
3. Fecha de reinicio: Sin definir.
4. Estado del trámite: Firma contratista tiene pendiente radicar cobro final, planos récord y paz y salvo de proveedores y trabajadores. El 18 de abril el supervisor envía reiteración de requerimiento de cumplimiento de obligaciones al E.T.                                                                                                 SUPERVISOR:                                                                                                              29-03-22 Se envia requerimiento de incumplimiento a municipio  radicado S-2022-4301-114601
01-04-22 Se realiza mesa de trabajo para avanzar en la liquidacion del contrato actual y otros compromisos.                                                        -Pendiente tramite de cierre del contrato por intermedio de la dirección de contratos,se radico la solicitud a la dirección.                          24-05-2022"SE SOLICITO TERMINACION  ANTICIPADA DEL CONVENIO
En el informe de supervisión se envío concepto de no prorroga, por incumplimiento de los compromisos del municipo para el cierre del contrato de obra"</v>
          </cell>
          <cell r="AT588"/>
          <cell r="AU588">
            <v>43871</v>
          </cell>
          <cell r="AV588" t="str">
            <v/>
          </cell>
          <cell r="AW588" t="e">
            <v>#REF!</v>
          </cell>
          <cell r="AX588"/>
          <cell r="AY588"/>
          <cell r="AZ588">
            <v>0</v>
          </cell>
          <cell r="BA588" t="str">
            <v>CONFLICTOS COMUNIDAD (Paros, Orden Público, Consulta Popular, Juntas de Acción Comunal, Auditorias Visibles, Discusiones Políticas, Comunidades Indígenas)</v>
          </cell>
          <cell r="BB588" t="str">
            <v>80  Viviendas</v>
          </cell>
          <cell r="BC588"/>
          <cell r="BD588">
            <v>44391</v>
          </cell>
          <cell r="BE588" t="str">
            <v/>
          </cell>
          <cell r="BF588" t="str">
            <v/>
          </cell>
          <cell r="BG588">
            <v>288</v>
          </cell>
        </row>
        <row r="589">
          <cell r="C589" t="str">
            <v>20150332V2485-1</v>
          </cell>
          <cell r="D589" t="str">
            <v>Proyectos 2011 - 2020</v>
          </cell>
          <cell r="E589" t="str">
            <v>POR FUERA DE LOS 1010</v>
          </cell>
          <cell r="F589" t="str">
            <v>VIGENTE</v>
          </cell>
          <cell r="G589"/>
          <cell r="H589" t="str">
            <v>Atlantico</v>
          </cell>
          <cell r="I589">
            <v>8758</v>
          </cell>
          <cell r="J589">
            <v>2</v>
          </cell>
          <cell r="K589" t="str">
            <v>Soledad</v>
          </cell>
          <cell r="L589" t="str">
            <v>Soledad-Atlantico</v>
          </cell>
          <cell r="M589">
            <v>332</v>
          </cell>
          <cell r="N589" t="str">
            <v>DPS 2015</v>
          </cell>
          <cell r="O589"/>
          <cell r="P589"/>
          <cell r="Q589" t="str">
            <v>Construcción De Pavimento Rigido En La Calle 25 A Entre Carreras 26 A Y Arroyo El Salao; Calle 25 Entre Carreras 26 Y 27; Calle 24A Entre Carreras 27 Y Arroyo El Salao Y La Carrera 26 A Entre Calles 25 Y 24 A En El Municipio De Soledad - Atlántico</v>
          </cell>
          <cell r="R589" t="str">
            <v>Vías Urbanas</v>
          </cell>
          <cell r="S589"/>
          <cell r="T589"/>
          <cell r="U589"/>
          <cell r="V589" t="str">
            <v>Municipio</v>
          </cell>
          <cell r="W589"/>
          <cell r="X589" t="str">
            <v xml:space="preserve"> barrios Ferrocarril, 20 de Julio y Centenario.   </v>
          </cell>
          <cell r="Y589"/>
          <cell r="Z589">
            <v>2361111112</v>
          </cell>
          <cell r="AA589"/>
          <cell r="AB589">
            <v>2361111112</v>
          </cell>
          <cell r="AC589"/>
          <cell r="AD589">
            <v>2361111112</v>
          </cell>
          <cell r="AE589">
            <v>236111111</v>
          </cell>
          <cell r="AF589"/>
          <cell r="AG589">
            <v>236111111</v>
          </cell>
          <cell r="AH589">
            <v>2597222223</v>
          </cell>
          <cell r="AI589">
            <v>0</v>
          </cell>
          <cell r="AJ589">
            <v>2597222223</v>
          </cell>
          <cell r="AK589">
            <v>0.998</v>
          </cell>
          <cell r="AL589"/>
          <cell r="AM589">
            <v>1</v>
          </cell>
          <cell r="AN589">
            <v>1</v>
          </cell>
          <cell r="AO589">
            <v>0</v>
          </cell>
          <cell r="AP589" t="str">
            <v>Entregado A Municipio</v>
          </cell>
          <cell r="AQ589" t="e">
            <v>#REF!</v>
          </cell>
          <cell r="AR589" t="e">
            <v>#N/A</v>
          </cell>
          <cell r="AS589" t="str">
            <v>ESTADO: Entregado
ACTIVIDADES DESARROLLADAS: El proyecto fue recibido a setisfacción por parte del municipio, la tercera auditoría visible se realizó el día 15 de diciembre de 2017. 
PENDIENTE Y/O DIFICULTADES: Se encuentra terminado el proyecto, el quinto desembolso del proyecto se hizo efectivo el 4 de octubre de 2018. Informe final de interventoría fue revisado y aprobado con visto bueno del grupo de liquidaciones.
TRAZABILIDAD: Durante el presente mes no se realizaron gestiones debido a que se encuentra al 100% de su ejecución tanto contractual como postcontractual. Se está a la espera de que se finalizce el otro proyecto que hace parte del convenio.</v>
          </cell>
          <cell r="AT589" t="str">
            <v>No Aplica</v>
          </cell>
          <cell r="AU589">
            <v>42819</v>
          </cell>
          <cell r="AV589">
            <v>43084</v>
          </cell>
          <cell r="AW589" t="e">
            <v>#REF!</v>
          </cell>
          <cell r="AX589"/>
          <cell r="AY589"/>
          <cell r="AZ589">
            <v>0</v>
          </cell>
          <cell r="BA589" t="str">
            <v>-</v>
          </cell>
          <cell r="BB589" t="str">
            <v>0.80Km</v>
          </cell>
          <cell r="BC589"/>
          <cell r="BD589">
            <v>42865</v>
          </cell>
          <cell r="BE589">
            <v>43048</v>
          </cell>
          <cell r="BF589">
            <v>43080</v>
          </cell>
          <cell r="BG589">
            <v>2000</v>
          </cell>
        </row>
        <row r="590">
          <cell r="C590" t="str">
            <v>20160604S5247-1</v>
          </cell>
          <cell r="D590" t="str">
            <v>Proyectos 2011 - 2020</v>
          </cell>
          <cell r="E590" t="str">
            <v>ANTES 2018</v>
          </cell>
          <cell r="F590" t="str">
            <v>VIGENTE</v>
          </cell>
          <cell r="G590"/>
          <cell r="H590" t="str">
            <v>Atlantico</v>
          </cell>
          <cell r="I590">
            <v>8758</v>
          </cell>
          <cell r="J590">
            <v>2</v>
          </cell>
          <cell r="K590" t="str">
            <v>Soledad</v>
          </cell>
          <cell r="L590" t="str">
            <v>Soledad-Atlantico</v>
          </cell>
          <cell r="M590">
            <v>604</v>
          </cell>
          <cell r="N590" t="str">
            <v>DPS 2016</v>
          </cell>
          <cell r="O590"/>
          <cell r="P590"/>
          <cell r="Q590" t="str">
            <v>Construcción Del Centro De Desarrollo Y Liderazgo Juvenil Cdlj En El Municipio De Soledad - Atlantico</v>
          </cell>
          <cell r="R590" t="str">
            <v>Social Comunitario</v>
          </cell>
          <cell r="S590"/>
          <cell r="T590"/>
          <cell r="U590"/>
          <cell r="V590" t="str">
            <v>Departamento</v>
          </cell>
          <cell r="W590" t="str">
            <v>Urbano</v>
          </cell>
          <cell r="X590" t="str">
            <v>Barrio: Ciudadela Metropólitana</v>
          </cell>
          <cell r="Y590"/>
          <cell r="Z590">
            <v>895739284.04999995</v>
          </cell>
          <cell r="AA590"/>
          <cell r="AB590">
            <v>895739284.04999995</v>
          </cell>
          <cell r="AC590"/>
          <cell r="AD590">
            <v>895739284.04999995</v>
          </cell>
          <cell r="AE590">
            <v>309649986.13</v>
          </cell>
          <cell r="AF590"/>
          <cell r="AG590">
            <v>309649986.13</v>
          </cell>
          <cell r="AH590">
            <v>1205389270.1799998</v>
          </cell>
          <cell r="AI590">
            <v>0</v>
          </cell>
          <cell r="AJ590">
            <v>1205389270.1799998</v>
          </cell>
          <cell r="AK590">
            <v>0.7</v>
          </cell>
          <cell r="AL590"/>
          <cell r="AM590">
            <v>1</v>
          </cell>
          <cell r="AN590">
            <v>1</v>
          </cell>
          <cell r="AO590">
            <v>0</v>
          </cell>
          <cell r="AP590" t="str">
            <v>Entregado A Municipio</v>
          </cell>
          <cell r="AQ590" t="e">
            <v>#REF!</v>
          </cell>
          <cell r="AR590" t="e">
            <v>#N/A</v>
          </cell>
          <cell r="AS590" t="str">
            <v xml:space="preserve">INTERVENTORIA:                                                                                                      El acta de entrega de obra y compromiso de sostenibilidad se encuentra firmada por todas las partes. Las actas de cobro del contratista se encuentran desembolsadas.                                                                                          SUPERVISOR:                                                                                                              Proyecto entregado a municipio,  avance financiero: 80%.  Se tramitará 100%.  Pendiente acta de liquidación.                                          Aporte de la Gobernación: 2.200.760.577,21 </v>
          </cell>
          <cell r="AT590" t="str">
            <v>No Aplica</v>
          </cell>
          <cell r="AU590">
            <v>44027</v>
          </cell>
          <cell r="AV590">
            <v>44316</v>
          </cell>
          <cell r="AW590" t="e">
            <v>#REF!</v>
          </cell>
          <cell r="AX590"/>
          <cell r="AY590"/>
          <cell r="AZ590">
            <v>0</v>
          </cell>
          <cell r="BA590" t="str">
            <v>-</v>
          </cell>
          <cell r="BB590" t="str">
            <v>2500m2</v>
          </cell>
          <cell r="BC590"/>
          <cell r="BD590">
            <v>44153</v>
          </cell>
          <cell r="BE590">
            <v>44348</v>
          </cell>
          <cell r="BF590">
            <v>44390</v>
          </cell>
          <cell r="BG590">
            <v>11000</v>
          </cell>
        </row>
        <row r="591">
          <cell r="C591" t="str">
            <v>E-2020-2203-253058</v>
          </cell>
          <cell r="D591" t="str">
            <v>CV 001-2020</v>
          </cell>
          <cell r="E591" t="str">
            <v>2018-2022</v>
          </cell>
          <cell r="F591" t="str">
            <v>VIGENTE</v>
          </cell>
          <cell r="G591"/>
          <cell r="H591" t="str">
            <v>Atlantico</v>
          </cell>
          <cell r="I591"/>
          <cell r="J591"/>
          <cell r="K591" t="str">
            <v>Soledad</v>
          </cell>
          <cell r="L591" t="str">
            <v>Soledad-Atlantico</v>
          </cell>
          <cell r="M591" t="str">
            <v>494 FIP 2021</v>
          </cell>
          <cell r="N591" t="str">
            <v>DPS 2021</v>
          </cell>
          <cell r="O591">
            <v>44432</v>
          </cell>
          <cell r="P591">
            <v>44773</v>
          </cell>
          <cell r="Q591" t="str">
            <v>Construcción. Rehabilitación Y Mejoramiento De La Valla Vial Del Municipio De Soledad - Atlántico</v>
          </cell>
          <cell r="R591" t="str">
            <v>Vias y Transporte</v>
          </cell>
          <cell r="S591" t="str">
            <v>Vias Urbanas</v>
          </cell>
          <cell r="T591"/>
          <cell r="U591">
            <v>1</v>
          </cell>
          <cell r="V591"/>
          <cell r="W591"/>
          <cell r="X591"/>
          <cell r="Y591"/>
          <cell r="Z591">
            <v>5624932221</v>
          </cell>
          <cell r="AA591"/>
          <cell r="AB591">
            <v>5624932221</v>
          </cell>
          <cell r="AC591">
            <v>0</v>
          </cell>
          <cell r="AD591">
            <v>5624932221</v>
          </cell>
          <cell r="AE591"/>
          <cell r="AF591"/>
          <cell r="AG591">
            <v>0</v>
          </cell>
          <cell r="AH591">
            <v>5624932221</v>
          </cell>
          <cell r="AI591">
            <v>0</v>
          </cell>
          <cell r="AJ591">
            <v>5624932221</v>
          </cell>
          <cell r="AK591"/>
          <cell r="AL591"/>
          <cell r="AM591">
            <v>0</v>
          </cell>
          <cell r="AN591">
            <v>0</v>
          </cell>
          <cell r="AO591">
            <v>0</v>
          </cell>
          <cell r="AP591" t="str">
            <v>En Ejecución</v>
          </cell>
          <cell r="AQ591" t="e">
            <v>#REF!</v>
          </cell>
          <cell r="AR591" t="e">
            <v>#N/A</v>
          </cell>
          <cell r="AS591" t="str">
            <v>-</v>
          </cell>
          <cell r="AT591"/>
          <cell r="AU591">
            <v>44760</v>
          </cell>
          <cell r="AV591">
            <v>44944</v>
          </cell>
          <cell r="AW591" t="e">
            <v>#REF!</v>
          </cell>
          <cell r="AX591">
            <v>9</v>
          </cell>
          <cell r="AY591"/>
          <cell r="AZ591">
            <v>9</v>
          </cell>
          <cell r="BA591"/>
          <cell r="BB591" t="str">
            <v>2130 ML</v>
          </cell>
          <cell r="BC591"/>
          <cell r="BD591" t="str">
            <v>-</v>
          </cell>
          <cell r="BE591" t="str">
            <v>-</v>
          </cell>
          <cell r="BF591" t="str">
            <v>-</v>
          </cell>
          <cell r="BG591">
            <v>9371</v>
          </cell>
        </row>
        <row r="592">
          <cell r="C592" t="str">
            <v>20090167V0151-1</v>
          </cell>
          <cell r="D592" t="str">
            <v>Proyectos 2011 - 2020</v>
          </cell>
          <cell r="E592" t="str">
            <v>No Aplica</v>
          </cell>
          <cell r="F592" t="str">
            <v>CERRADO</v>
          </cell>
          <cell r="G592"/>
          <cell r="H592" t="str">
            <v>Atlantico</v>
          </cell>
          <cell r="I592">
            <v>8770</v>
          </cell>
          <cell r="J592">
            <v>6</v>
          </cell>
          <cell r="K592" t="str">
            <v>Suan</v>
          </cell>
          <cell r="L592" t="str">
            <v>Suan-Atlantico</v>
          </cell>
          <cell r="M592" t="str">
            <v/>
          </cell>
          <cell r="N592" t="str">
            <v>Infraestructura</v>
          </cell>
          <cell r="O592"/>
          <cell r="P592"/>
          <cell r="Q592" t="str">
            <v>Convenio Entre Acción Social Y El Municipio De Suan Para Que Con Plena Autonomia Técnica Y Administrativa Se Aunen Esfuerzos Para El Realce Y Mantenimiento Del Dique De Protecciòn Ubicado En La Margen Izquierda Del Rio Magdalena En El Sector Del Municipio De Suan - Atlantico</v>
          </cell>
          <cell r="R592" t="str">
            <v>Otros</v>
          </cell>
          <cell r="S592"/>
          <cell r="T592"/>
          <cell r="U592"/>
          <cell r="V592" t="str">
            <v>Municipio</v>
          </cell>
          <cell r="W592"/>
          <cell r="X592" t="str">
            <v/>
          </cell>
          <cell r="Y592"/>
          <cell r="Z592">
            <v>2000000000</v>
          </cell>
          <cell r="AA592"/>
          <cell r="AB592">
            <v>2000000000</v>
          </cell>
          <cell r="AC592"/>
          <cell r="AD592">
            <v>2000000000</v>
          </cell>
          <cell r="AE592">
            <v>0</v>
          </cell>
          <cell r="AF592"/>
          <cell r="AG592">
            <v>0</v>
          </cell>
          <cell r="AH592">
            <v>2000000000</v>
          </cell>
          <cell r="AI592">
            <v>0</v>
          </cell>
          <cell r="AJ592">
            <v>2000000000</v>
          </cell>
          <cell r="AK592">
            <v>1</v>
          </cell>
          <cell r="AL592"/>
          <cell r="AM592">
            <v>1</v>
          </cell>
          <cell r="AN592">
            <v>1</v>
          </cell>
          <cell r="AO592">
            <v>0</v>
          </cell>
          <cell r="AP592" t="str">
            <v>Liquidado</v>
          </cell>
          <cell r="AQ592" t="e">
            <v>#REF!</v>
          </cell>
          <cell r="AR592" t="e">
            <v>#N/A</v>
          </cell>
          <cell r="AS592" t="str">
            <v>Entregado en 2010.</v>
          </cell>
          <cell r="AT592" t="str">
            <v>No Aplica</v>
          </cell>
          <cell r="AU592" t="str">
            <v/>
          </cell>
          <cell r="AV592">
            <v>40512</v>
          </cell>
          <cell r="AW592" t="e">
            <v>#REF!</v>
          </cell>
          <cell r="AX592"/>
          <cell r="AY592"/>
          <cell r="AZ592">
            <v>0</v>
          </cell>
          <cell r="BA592" t="str">
            <v>-</v>
          </cell>
          <cell r="BB592" t="str">
            <v/>
          </cell>
          <cell r="BC592"/>
          <cell r="BD592" t="str">
            <v/>
          </cell>
          <cell r="BE592" t="str">
            <v/>
          </cell>
          <cell r="BF592" t="str">
            <v/>
          </cell>
          <cell r="BG592" t="str">
            <v/>
          </cell>
        </row>
        <row r="593">
          <cell r="C593" t="str">
            <v>20120040V0007-1</v>
          </cell>
          <cell r="D593" t="str">
            <v>Proyectos 2011 - 2020</v>
          </cell>
          <cell r="E593" t="str">
            <v>No Aplica</v>
          </cell>
          <cell r="F593" t="str">
            <v>CERRADO</v>
          </cell>
          <cell r="G593" t="str">
            <v>B7</v>
          </cell>
          <cell r="H593" t="str">
            <v>Atlantico</v>
          </cell>
          <cell r="I593">
            <v>8770</v>
          </cell>
          <cell r="J593">
            <v>6</v>
          </cell>
          <cell r="K593" t="str">
            <v>Suan</v>
          </cell>
          <cell r="L593" t="str">
            <v>Suan-Atlantico</v>
          </cell>
          <cell r="M593">
            <v>40</v>
          </cell>
          <cell r="N593" t="str">
            <v>Fonade 2</v>
          </cell>
          <cell r="O593"/>
          <cell r="P593"/>
          <cell r="Q593" t="str">
            <v xml:space="preserve">Construcción De La Muralla Paralela Al Dique Existente Ubicado En La Margen Izquierda Del Rio Magdalena En El Sector Norte  Del Municipio De Suan - Atlántico </v>
          </cell>
          <cell r="R593" t="str">
            <v>Vías Red Terciaria</v>
          </cell>
          <cell r="S593"/>
          <cell r="T593"/>
          <cell r="U593"/>
          <cell r="V593" t="str">
            <v>Municipio</v>
          </cell>
          <cell r="W593"/>
          <cell r="X593" t="str">
            <v/>
          </cell>
          <cell r="Y593"/>
          <cell r="Z593">
            <v>4594213646</v>
          </cell>
          <cell r="AA593"/>
          <cell r="AB593">
            <v>4594213646</v>
          </cell>
          <cell r="AC593"/>
          <cell r="AD593">
            <v>4594213646</v>
          </cell>
          <cell r="AE593">
            <v>0</v>
          </cell>
          <cell r="AF593"/>
          <cell r="AG593">
            <v>0</v>
          </cell>
          <cell r="AH593">
            <v>4594213646</v>
          </cell>
          <cell r="AI593">
            <v>0</v>
          </cell>
          <cell r="AJ593">
            <v>4594213646</v>
          </cell>
          <cell r="AK593">
            <v>0.63</v>
          </cell>
          <cell r="AL593"/>
          <cell r="AM593">
            <v>1</v>
          </cell>
          <cell r="AN593">
            <v>1</v>
          </cell>
          <cell r="AO593">
            <v>0</v>
          </cell>
          <cell r="AP593" t="str">
            <v>Liquidado</v>
          </cell>
          <cell r="AQ593" t="e">
            <v>#REF!</v>
          </cell>
          <cell r="AR593" t="e">
            <v>#N/A</v>
          </cell>
          <cell r="AS593" t="str">
            <v xml:space="preserve">PROYECTO LIQUIDADO
Acta de liquidación del 29/09/2021
</v>
          </cell>
          <cell r="AT593" t="str">
            <v>No Aplica</v>
          </cell>
          <cell r="AU593">
            <v>41565</v>
          </cell>
          <cell r="AV593">
            <v>41997</v>
          </cell>
          <cell r="AW593" t="e">
            <v>#REF!</v>
          </cell>
          <cell r="AX593"/>
          <cell r="AY593"/>
          <cell r="AZ593">
            <v>0</v>
          </cell>
          <cell r="BA593" t="str">
            <v>-</v>
          </cell>
          <cell r="BB593" t="str">
            <v>1,000 Km</v>
          </cell>
          <cell r="BC593"/>
          <cell r="BD593">
            <v>41565</v>
          </cell>
          <cell r="BE593">
            <v>41849</v>
          </cell>
          <cell r="BF593">
            <v>41999</v>
          </cell>
          <cell r="BG593">
            <v>9702</v>
          </cell>
        </row>
        <row r="594">
          <cell r="C594" t="str">
            <v>20120040V0008-1</v>
          </cell>
          <cell r="D594" t="str">
            <v>Proyectos 2011 - 2020</v>
          </cell>
          <cell r="E594" t="str">
            <v>No Aplica</v>
          </cell>
          <cell r="F594" t="str">
            <v>CERRADO</v>
          </cell>
          <cell r="G594" t="str">
            <v>B8</v>
          </cell>
          <cell r="H594" t="str">
            <v>Atlantico</v>
          </cell>
          <cell r="I594">
            <v>8770</v>
          </cell>
          <cell r="J594">
            <v>6</v>
          </cell>
          <cell r="K594" t="str">
            <v>Suan</v>
          </cell>
          <cell r="L594" t="str">
            <v>Suan-Atlantico</v>
          </cell>
          <cell r="M594">
            <v>40</v>
          </cell>
          <cell r="N594" t="str">
            <v>Fonade 2</v>
          </cell>
          <cell r="O594"/>
          <cell r="P594"/>
          <cell r="Q594" t="str">
            <v>Construcción Calle 6 Entre Cras 6 Y 15, Cra 3 Entre Cra Oriental Y Calle 3, Calle 3 Entre Cra 1 Y 3, Calle 3 Entre Cra 3 Y 5, Municipio De Suan - Atlántico</v>
          </cell>
          <cell r="R594" t="str">
            <v>Vías Urbanas</v>
          </cell>
          <cell r="S594"/>
          <cell r="T594"/>
          <cell r="U594"/>
          <cell r="V594" t="str">
            <v>Municipio</v>
          </cell>
          <cell r="W594"/>
          <cell r="X594" t="str">
            <v/>
          </cell>
          <cell r="Y594"/>
          <cell r="Z594">
            <v>1297867885</v>
          </cell>
          <cell r="AA594"/>
          <cell r="AB594">
            <v>1297867885</v>
          </cell>
          <cell r="AC594"/>
          <cell r="AD594">
            <v>1297867885</v>
          </cell>
          <cell r="AE594">
            <v>0</v>
          </cell>
          <cell r="AF594"/>
          <cell r="AG594">
            <v>0</v>
          </cell>
          <cell r="AH594">
            <v>1297867885</v>
          </cell>
          <cell r="AI594">
            <v>0</v>
          </cell>
          <cell r="AJ594">
            <v>1297867885</v>
          </cell>
          <cell r="AK594">
            <v>0.19</v>
          </cell>
          <cell r="AL594"/>
          <cell r="AM594">
            <v>1</v>
          </cell>
          <cell r="AN594">
            <v>1</v>
          </cell>
          <cell r="AO594">
            <v>0</v>
          </cell>
          <cell r="AP594" t="str">
            <v>Liquidado</v>
          </cell>
          <cell r="AQ594" t="e">
            <v>#REF!</v>
          </cell>
          <cell r="AR594" t="e">
            <v>#N/A</v>
          </cell>
          <cell r="AS594" t="str">
            <v xml:space="preserve">PROYECTO LIQUIDADO
Acta de liquidación del 29/09/2021
</v>
          </cell>
          <cell r="AT594" t="str">
            <v>No Aplica</v>
          </cell>
          <cell r="AU594">
            <v>41533</v>
          </cell>
          <cell r="AV594">
            <v>41744</v>
          </cell>
          <cell r="AW594" t="e">
            <v>#REF!</v>
          </cell>
          <cell r="AX594"/>
          <cell r="AY594"/>
          <cell r="AZ594">
            <v>0</v>
          </cell>
          <cell r="BA594" t="str">
            <v>-</v>
          </cell>
          <cell r="BB594" t="str">
            <v>0,935 Km</v>
          </cell>
          <cell r="BC594"/>
          <cell r="BD594">
            <v>41570</v>
          </cell>
          <cell r="BE594">
            <v>41711</v>
          </cell>
          <cell r="BF594">
            <v>41975</v>
          </cell>
          <cell r="BG594">
            <v>9702</v>
          </cell>
        </row>
        <row r="595">
          <cell r="C595" t="str">
            <v>20120040V0009-1</v>
          </cell>
          <cell r="D595" t="str">
            <v>Proyectos 2011 - 2020</v>
          </cell>
          <cell r="E595" t="str">
            <v>No Aplica</v>
          </cell>
          <cell r="F595" t="str">
            <v>CERRADO</v>
          </cell>
          <cell r="G595" t="str">
            <v>B9</v>
          </cell>
          <cell r="H595" t="str">
            <v>Atlantico</v>
          </cell>
          <cell r="I595">
            <v>8770</v>
          </cell>
          <cell r="J595">
            <v>6</v>
          </cell>
          <cell r="K595" t="str">
            <v>Suan</v>
          </cell>
          <cell r="L595" t="str">
            <v>Suan-Atlantico</v>
          </cell>
          <cell r="M595">
            <v>40</v>
          </cell>
          <cell r="N595" t="str">
            <v>Fonade 2</v>
          </cell>
          <cell r="O595"/>
          <cell r="P595"/>
          <cell r="Q595" t="str">
            <v>Construcción De Pavimento De La Calle 3 Entre Carreras 20 Y 22, Calle 4 Entre Carreras 17 Y 27, Municipio De Suan - Atlántico</v>
          </cell>
          <cell r="R595" t="str">
            <v>Vías Urbanas</v>
          </cell>
          <cell r="S595"/>
          <cell r="T595"/>
          <cell r="U595"/>
          <cell r="V595" t="str">
            <v>Municipio</v>
          </cell>
          <cell r="W595"/>
          <cell r="X595" t="str">
            <v/>
          </cell>
          <cell r="Y595"/>
          <cell r="Z595">
            <v>1505122462</v>
          </cell>
          <cell r="AA595"/>
          <cell r="AB595">
            <v>1505122462</v>
          </cell>
          <cell r="AC595"/>
          <cell r="AD595">
            <v>1505122462</v>
          </cell>
          <cell r="AE595">
            <v>0</v>
          </cell>
          <cell r="AF595"/>
          <cell r="AG595">
            <v>0</v>
          </cell>
          <cell r="AH595">
            <v>1505122462</v>
          </cell>
          <cell r="AI595">
            <v>0</v>
          </cell>
          <cell r="AJ595">
            <v>1505122462</v>
          </cell>
          <cell r="AK595">
            <v>0.19</v>
          </cell>
          <cell r="AL595"/>
          <cell r="AM595">
            <v>1</v>
          </cell>
          <cell r="AN595">
            <v>1</v>
          </cell>
          <cell r="AO595">
            <v>0</v>
          </cell>
          <cell r="AP595" t="str">
            <v>Liquidado</v>
          </cell>
          <cell r="AQ595" t="e">
            <v>#REF!</v>
          </cell>
          <cell r="AR595" t="e">
            <v>#N/A</v>
          </cell>
          <cell r="AS595" t="str">
            <v xml:space="preserve">PROYECTO LIQUIDADO
Acta de liquidación del 29/09/2021
</v>
          </cell>
          <cell r="AT595" t="str">
            <v>No Aplica</v>
          </cell>
          <cell r="AU595">
            <v>41471</v>
          </cell>
          <cell r="AV595">
            <v>41744</v>
          </cell>
          <cell r="AW595" t="e">
            <v>#REF!</v>
          </cell>
          <cell r="AX595"/>
          <cell r="AY595"/>
          <cell r="AZ595">
            <v>0</v>
          </cell>
          <cell r="BA595" t="str">
            <v>-</v>
          </cell>
          <cell r="BB595" t="str">
            <v>0,765 Km</v>
          </cell>
          <cell r="BC595"/>
          <cell r="BD595">
            <v>41544</v>
          </cell>
          <cell r="BE595">
            <v>41711</v>
          </cell>
          <cell r="BF595">
            <v>41975</v>
          </cell>
          <cell r="BG595">
            <v>9702</v>
          </cell>
        </row>
        <row r="596">
          <cell r="C596" t="str">
            <v>20130035V0416-1</v>
          </cell>
          <cell r="D596" t="str">
            <v>Proyectos 2011 - 2020</v>
          </cell>
          <cell r="E596" t="str">
            <v>POR FUERA DE LOS 1010</v>
          </cell>
          <cell r="F596" t="str">
            <v>VIGENTE</v>
          </cell>
          <cell r="G596"/>
          <cell r="H596" t="str">
            <v>Atlantico</v>
          </cell>
          <cell r="I596">
            <v>8770</v>
          </cell>
          <cell r="J596">
            <v>6</v>
          </cell>
          <cell r="K596" t="str">
            <v>Suan</v>
          </cell>
          <cell r="L596" t="str">
            <v>Suan-Atlantico</v>
          </cell>
          <cell r="M596">
            <v>35</v>
          </cell>
          <cell r="N596" t="str">
            <v>DPS 2013</v>
          </cell>
          <cell r="O596"/>
          <cell r="P596"/>
          <cell r="Q596" t="str">
            <v>Construccion De Pavimento En Concreto Rigido En Las Carrera 13, 14, Entre Las Calles 4 Y 6 (Carretera Oriental) Y Carrera 17 Entre Las Calles 2 Y (Carretera Oriental) En El Municipio De Suán - Atlántico</v>
          </cell>
          <cell r="R596" t="str">
            <v>Vías Urbanas</v>
          </cell>
          <cell r="S596"/>
          <cell r="T596"/>
          <cell r="U596"/>
          <cell r="V596" t="str">
            <v>Municipio</v>
          </cell>
          <cell r="W596"/>
          <cell r="X596" t="str">
            <v>Abajo</v>
          </cell>
          <cell r="Y596"/>
          <cell r="Z596">
            <v>1466117167</v>
          </cell>
          <cell r="AA596"/>
          <cell r="AB596">
            <v>1466117167</v>
          </cell>
          <cell r="AC596"/>
          <cell r="AD596">
            <v>1466117167</v>
          </cell>
          <cell r="AE596">
            <v>146611717</v>
          </cell>
          <cell r="AF596"/>
          <cell r="AG596">
            <v>146611717</v>
          </cell>
          <cell r="AH596">
            <v>1612728884</v>
          </cell>
          <cell r="AI596">
            <v>0</v>
          </cell>
          <cell r="AJ596">
            <v>1612728884</v>
          </cell>
          <cell r="AK596">
            <v>0.99099999999999999</v>
          </cell>
          <cell r="AL596"/>
          <cell r="AM596">
            <v>1</v>
          </cell>
          <cell r="AN596">
            <v>1</v>
          </cell>
          <cell r="AO596">
            <v>0</v>
          </cell>
          <cell r="AP596" t="str">
            <v>Entregado A Municipio</v>
          </cell>
          <cell r="AQ596" t="e">
            <v>#REF!</v>
          </cell>
          <cell r="AR596" t="e">
            <v>#N/A</v>
          </cell>
          <cell r="AS596" t="str">
            <v>Entregado, en tramite para liquidacion del convenio</v>
          </cell>
          <cell r="AT596" t="str">
            <v>No Aplica</v>
          </cell>
          <cell r="AU596">
            <v>42213</v>
          </cell>
          <cell r="AV596">
            <v>42845</v>
          </cell>
          <cell r="AW596" t="e">
            <v>#REF!</v>
          </cell>
          <cell r="AX596"/>
          <cell r="AY596"/>
          <cell r="AZ596">
            <v>0</v>
          </cell>
          <cell r="BA596" t="str">
            <v>-</v>
          </cell>
          <cell r="BB596" t="str">
            <v xml:space="preserve">1,235 Km </v>
          </cell>
          <cell r="BC596"/>
          <cell r="BD596">
            <v>42268</v>
          </cell>
          <cell r="BE596">
            <v>42825</v>
          </cell>
          <cell r="BF596">
            <v>43153</v>
          </cell>
          <cell r="BG596">
            <v>995</v>
          </cell>
        </row>
        <row r="597">
          <cell r="C597" t="str">
            <v>20140136V0029-1</v>
          </cell>
          <cell r="D597" t="str">
            <v>Proyectos 2011 - 2020</v>
          </cell>
          <cell r="E597" t="str">
            <v>No Aplica</v>
          </cell>
          <cell r="F597" t="str">
            <v>CERRADO</v>
          </cell>
          <cell r="G597"/>
          <cell r="H597" t="str">
            <v>Atlantico</v>
          </cell>
          <cell r="I597">
            <v>8770</v>
          </cell>
          <cell r="J597">
            <v>6</v>
          </cell>
          <cell r="K597" t="str">
            <v>Suan</v>
          </cell>
          <cell r="L597" t="str">
            <v>Suan-Atlantico</v>
          </cell>
          <cell r="M597">
            <v>136</v>
          </cell>
          <cell r="N597" t="str">
            <v>DPS 2014</v>
          </cell>
          <cell r="O597"/>
          <cell r="P597"/>
          <cell r="Q597" t="str">
            <v>Construcción De Pavimento En Concreto Rígido Esp 015 En Las Carreras 7,8 Y 9 Entre Las Calles 2 Y 6 Y Carretera Oriental Del Municipio De Suan - Atlántico</v>
          </cell>
          <cell r="R597" t="str">
            <v>Vías Urbanas</v>
          </cell>
          <cell r="S597"/>
          <cell r="T597"/>
          <cell r="U597"/>
          <cell r="V597" t="str">
            <v>Municipio</v>
          </cell>
          <cell r="W597"/>
          <cell r="X597" t="str">
            <v xml:space="preserve">CASCO URBANO </v>
          </cell>
          <cell r="Y597"/>
          <cell r="Z597">
            <v>1457353078</v>
          </cell>
          <cell r="AA597"/>
          <cell r="AB597">
            <v>1457353078</v>
          </cell>
          <cell r="AC597"/>
          <cell r="AD597">
            <v>1457353078</v>
          </cell>
          <cell r="AE597">
            <v>145735308</v>
          </cell>
          <cell r="AF597"/>
          <cell r="AG597">
            <v>145735308</v>
          </cell>
          <cell r="AH597">
            <v>1603088386</v>
          </cell>
          <cell r="AI597">
            <v>0</v>
          </cell>
          <cell r="AJ597">
            <v>1603088386</v>
          </cell>
          <cell r="AK597">
            <v>0.93410000000000004</v>
          </cell>
          <cell r="AL597"/>
          <cell r="AM597">
            <v>1</v>
          </cell>
          <cell r="AN597">
            <v>1</v>
          </cell>
          <cell r="AO597">
            <v>0</v>
          </cell>
          <cell r="AP597" t="str">
            <v>Cerrado</v>
          </cell>
          <cell r="AQ597" t="e">
            <v>#REF!</v>
          </cell>
          <cell r="AR597" t="e">
            <v>#N/A</v>
          </cell>
          <cell r="AS597" t="str">
            <v>Acta de cierre de expediente 04 de mayo 2022.</v>
          </cell>
          <cell r="AT597" t="str">
            <v>No Aplica</v>
          </cell>
          <cell r="AU597">
            <v>42934</v>
          </cell>
          <cell r="AV597">
            <v>43097</v>
          </cell>
          <cell r="AW597" t="e">
            <v>#REF!</v>
          </cell>
          <cell r="AX597"/>
          <cell r="AY597"/>
          <cell r="AZ597">
            <v>0</v>
          </cell>
          <cell r="BA597" t="str">
            <v>-</v>
          </cell>
          <cell r="BB597" t="str">
            <v>0,8 Km</v>
          </cell>
          <cell r="BC597"/>
          <cell r="BD597">
            <v>43011</v>
          </cell>
          <cell r="BE597">
            <v>43062</v>
          </cell>
          <cell r="BF597">
            <v>43154</v>
          </cell>
          <cell r="BG597">
            <v>875</v>
          </cell>
        </row>
        <row r="598">
          <cell r="C598" t="str">
            <v>20140136V0029-2</v>
          </cell>
          <cell r="D598" t="str">
            <v>Proyectos 2011 - 2020</v>
          </cell>
          <cell r="E598" t="str">
            <v>No Aplica</v>
          </cell>
          <cell r="F598" t="str">
            <v>CERRADO</v>
          </cell>
          <cell r="G598"/>
          <cell r="H598" t="str">
            <v>Atlantico</v>
          </cell>
          <cell r="I598">
            <v>8770</v>
          </cell>
          <cell r="J598">
            <v>6</v>
          </cell>
          <cell r="K598" t="str">
            <v>Suan</v>
          </cell>
          <cell r="L598" t="str">
            <v>Suan-Atlantico</v>
          </cell>
          <cell r="M598">
            <v>136</v>
          </cell>
          <cell r="N598" t="str">
            <v>DPS 2014</v>
          </cell>
          <cell r="O598"/>
          <cell r="P598"/>
          <cell r="Q598" t="str">
            <v>Construcción De Pavimento En Concreto Rigido Esp 0,15 Barrio San Nicolas Del Sur Municipio De Suan - Atlántico</v>
          </cell>
          <cell r="R598" t="str">
            <v>Vías Urbanas</v>
          </cell>
          <cell r="S598"/>
          <cell r="T598"/>
          <cell r="U598"/>
          <cell r="V598" t="str">
            <v>Municipio</v>
          </cell>
          <cell r="W598"/>
          <cell r="X598" t="str">
            <v>BARRIO SAN NICOLÁS</v>
          </cell>
          <cell r="Y598"/>
          <cell r="Z598">
            <v>1123927879</v>
          </cell>
          <cell r="AA598"/>
          <cell r="AB598">
            <v>1123927879</v>
          </cell>
          <cell r="AC598"/>
          <cell r="AD598">
            <v>1123927879</v>
          </cell>
          <cell r="AE598">
            <v>112392788</v>
          </cell>
          <cell r="AF598"/>
          <cell r="AG598">
            <v>112392788</v>
          </cell>
          <cell r="AH598">
            <v>1236320667</v>
          </cell>
          <cell r="AI598">
            <v>0</v>
          </cell>
          <cell r="AJ598">
            <v>1236320667</v>
          </cell>
          <cell r="AK598">
            <v>1</v>
          </cell>
          <cell r="AL598"/>
          <cell r="AM598">
            <v>1</v>
          </cell>
          <cell r="AN598">
            <v>1</v>
          </cell>
          <cell r="AO598">
            <v>0</v>
          </cell>
          <cell r="AP598" t="str">
            <v>Cerrado</v>
          </cell>
          <cell r="AQ598" t="e">
            <v>#REF!</v>
          </cell>
          <cell r="AR598" t="e">
            <v>#N/A</v>
          </cell>
          <cell r="AS598" t="str">
            <v>Acta de cierre de expediente 04 de mayo 2022.</v>
          </cell>
          <cell r="AT598" t="str">
            <v>No Aplica</v>
          </cell>
          <cell r="AU598">
            <v>42689</v>
          </cell>
          <cell r="AV598">
            <v>42993</v>
          </cell>
          <cell r="AW598" t="e">
            <v>#REF!</v>
          </cell>
          <cell r="AX598"/>
          <cell r="AY598"/>
          <cell r="AZ598">
            <v>0</v>
          </cell>
          <cell r="BA598" t="str">
            <v>-</v>
          </cell>
          <cell r="BB598" t="str">
            <v>0.7Km</v>
          </cell>
          <cell r="BC598"/>
          <cell r="BD598">
            <v>42703</v>
          </cell>
          <cell r="BE598">
            <v>42852</v>
          </cell>
          <cell r="BF598">
            <v>43053</v>
          </cell>
          <cell r="BG598">
            <v>490</v>
          </cell>
        </row>
        <row r="599">
          <cell r="C599" t="str">
            <v>20140136V0029-3</v>
          </cell>
          <cell r="D599" t="str">
            <v>Proyectos 2011 - 2020</v>
          </cell>
          <cell r="E599" t="str">
            <v>No Aplica</v>
          </cell>
          <cell r="F599" t="str">
            <v>CERRADO</v>
          </cell>
          <cell r="G599"/>
          <cell r="H599" t="str">
            <v>Atlantico</v>
          </cell>
          <cell r="I599">
            <v>8770</v>
          </cell>
          <cell r="J599">
            <v>6</v>
          </cell>
          <cell r="K599" t="str">
            <v>Suan</v>
          </cell>
          <cell r="L599" t="str">
            <v>Suan-Atlantico</v>
          </cell>
          <cell r="M599">
            <v>136</v>
          </cell>
          <cell r="N599" t="str">
            <v>DPS 2014</v>
          </cell>
          <cell r="O599"/>
          <cell r="P599"/>
          <cell r="Q599" t="str">
            <v>Construcción De Pavimento En Concreto Rigido Esp 0,15 En Las Carreras 6 Entre Calles 2 Y 6 Y Carretera Oriental Y Carrera 4,5,10,11,12 Y 15 Entre Calle 2,3 Y 4 Municipio De Suan - Atlántico</v>
          </cell>
          <cell r="R599" t="str">
            <v>Vías Urbanas</v>
          </cell>
          <cell r="S599"/>
          <cell r="T599"/>
          <cell r="U599"/>
          <cell r="V599" t="str">
            <v>Municipio</v>
          </cell>
          <cell r="W599"/>
          <cell r="X599" t="str">
            <v xml:space="preserve">CASCO URBANO </v>
          </cell>
          <cell r="Y599"/>
          <cell r="Z599">
            <v>1811912312</v>
          </cell>
          <cell r="AA599"/>
          <cell r="AB599">
            <v>1811912312</v>
          </cell>
          <cell r="AC599"/>
          <cell r="AD599">
            <v>1811912312</v>
          </cell>
          <cell r="AE599">
            <v>181191231</v>
          </cell>
          <cell r="AF599"/>
          <cell r="AG599">
            <v>181191231</v>
          </cell>
          <cell r="AH599">
            <v>1993103543</v>
          </cell>
          <cell r="AI599">
            <v>0</v>
          </cell>
          <cell r="AJ599">
            <v>1993103543</v>
          </cell>
          <cell r="AK599">
            <v>1</v>
          </cell>
          <cell r="AL599"/>
          <cell r="AM599">
            <v>1</v>
          </cell>
          <cell r="AN599">
            <v>1</v>
          </cell>
          <cell r="AO599">
            <v>0</v>
          </cell>
          <cell r="AP599" t="str">
            <v>Cerrado</v>
          </cell>
          <cell r="AQ599" t="e">
            <v>#REF!</v>
          </cell>
          <cell r="AR599" t="e">
            <v>#N/A</v>
          </cell>
          <cell r="AS599" t="str">
            <v>Acta de cierre de expediente 04 de mayo 2022.</v>
          </cell>
          <cell r="AT599" t="str">
            <v>No Aplica</v>
          </cell>
          <cell r="AU599">
            <v>42689</v>
          </cell>
          <cell r="AV599">
            <v>42993</v>
          </cell>
          <cell r="AW599" t="e">
            <v>#REF!</v>
          </cell>
          <cell r="AX599"/>
          <cell r="AY599"/>
          <cell r="AZ599">
            <v>0</v>
          </cell>
          <cell r="BA599" t="str">
            <v>-</v>
          </cell>
          <cell r="BB599" t="str">
            <v xml:space="preserve">1.Km </v>
          </cell>
          <cell r="BC599"/>
          <cell r="BD599">
            <v>42703</v>
          </cell>
          <cell r="BE599">
            <v>42853</v>
          </cell>
          <cell r="BF599">
            <v>43053</v>
          </cell>
          <cell r="BG599">
            <v>11114</v>
          </cell>
        </row>
        <row r="600">
          <cell r="C600" t="str">
            <v>20140136V0029-4</v>
          </cell>
          <cell r="D600" t="str">
            <v>Proyectos 2011 - 2020</v>
          </cell>
          <cell r="E600" t="str">
            <v>No Aplica</v>
          </cell>
          <cell r="F600" t="str">
            <v>CERRADO</v>
          </cell>
          <cell r="G600"/>
          <cell r="H600" t="str">
            <v>Atlantico</v>
          </cell>
          <cell r="I600">
            <v>8770</v>
          </cell>
          <cell r="J600">
            <v>6</v>
          </cell>
          <cell r="K600" t="str">
            <v>Suan</v>
          </cell>
          <cell r="L600" t="str">
            <v>Suan-Atlantico</v>
          </cell>
          <cell r="M600">
            <v>136</v>
          </cell>
          <cell r="N600" t="str">
            <v>DPS 2014</v>
          </cell>
          <cell r="O600"/>
          <cell r="P600"/>
          <cell r="Q600" t="str">
            <v>Construcción De Pavimento En Concreto Rigido Esp 0,15 En Las Carreras 19, 20, 21 Y 22 Entre Calles 2 Y 6 Y Carretera Oriental Del Municipio De Suan - Atlántico</v>
          </cell>
          <cell r="R600" t="str">
            <v>Vías Urbanas</v>
          </cell>
          <cell r="S600"/>
          <cell r="T600"/>
          <cell r="U600"/>
          <cell r="V600" t="str">
            <v>Municipio</v>
          </cell>
          <cell r="W600"/>
          <cell r="X600" t="str">
            <v xml:space="preserve">CASCO URBANO </v>
          </cell>
          <cell r="Y600"/>
          <cell r="Z600">
            <v>1144903396</v>
          </cell>
          <cell r="AA600"/>
          <cell r="AB600">
            <v>1144903396</v>
          </cell>
          <cell r="AC600"/>
          <cell r="AD600">
            <v>1144903396</v>
          </cell>
          <cell r="AE600">
            <v>114490340</v>
          </cell>
          <cell r="AF600"/>
          <cell r="AG600">
            <v>114490340</v>
          </cell>
          <cell r="AH600">
            <v>1259393736</v>
          </cell>
          <cell r="AI600">
            <v>0</v>
          </cell>
          <cell r="AJ600">
            <v>1259393736</v>
          </cell>
          <cell r="AK600">
            <v>1</v>
          </cell>
          <cell r="AL600"/>
          <cell r="AM600">
            <v>1</v>
          </cell>
          <cell r="AN600">
            <v>1</v>
          </cell>
          <cell r="AO600">
            <v>0</v>
          </cell>
          <cell r="AP600" t="str">
            <v>Cerrado</v>
          </cell>
          <cell r="AQ600" t="e">
            <v>#REF!</v>
          </cell>
          <cell r="AR600" t="e">
            <v>#N/A</v>
          </cell>
          <cell r="AS600" t="str">
            <v>Acta de cierre de expediente 04 de mayo 2022.</v>
          </cell>
          <cell r="AT600" t="str">
            <v>No Aplica</v>
          </cell>
          <cell r="AU600">
            <v>42689</v>
          </cell>
          <cell r="AV600">
            <v>42993</v>
          </cell>
          <cell r="AW600" t="e">
            <v>#REF!</v>
          </cell>
          <cell r="AX600"/>
          <cell r="AY600"/>
          <cell r="AZ600">
            <v>0</v>
          </cell>
          <cell r="BA600" t="str">
            <v>-</v>
          </cell>
          <cell r="BB600" t="str">
            <v>0.85Km</v>
          </cell>
          <cell r="BC600"/>
          <cell r="BD600">
            <v>42704</v>
          </cell>
          <cell r="BE600">
            <v>42849</v>
          </cell>
          <cell r="BF600">
            <v>43054</v>
          </cell>
          <cell r="BG600">
            <v>11114</v>
          </cell>
        </row>
        <row r="601">
          <cell r="C601" t="str">
            <v>20150187M3173-1</v>
          </cell>
          <cell r="D601" t="str">
            <v>Proyectos 2011 - 2020</v>
          </cell>
          <cell r="E601" t="str">
            <v>POR FUERA DE LOS 1010</v>
          </cell>
          <cell r="F601" t="str">
            <v>VIGENTE</v>
          </cell>
          <cell r="G601"/>
          <cell r="H601" t="str">
            <v>Atlantico</v>
          </cell>
          <cell r="I601">
            <v>8770</v>
          </cell>
          <cell r="J601">
            <v>6</v>
          </cell>
          <cell r="K601" t="str">
            <v>Suan</v>
          </cell>
          <cell r="L601" t="str">
            <v>Suan-Atlantico</v>
          </cell>
          <cell r="M601">
            <v>187</v>
          </cell>
          <cell r="N601" t="str">
            <v>DPS 2015</v>
          </cell>
          <cell r="O601"/>
          <cell r="P601"/>
          <cell r="Q601" t="str">
            <v>Mejoramiento De Condiciones De Habitabilidad Municipio De Suan - Atlántico</v>
          </cell>
          <cell r="R601" t="str">
            <v>Mejoramiento Condiciones de Habitabilidad</v>
          </cell>
          <cell r="S601"/>
          <cell r="T601"/>
          <cell r="U601"/>
          <cell r="V601" t="str">
            <v>Municipio</v>
          </cell>
          <cell r="W601"/>
          <cell r="X601" t="str">
            <v/>
          </cell>
          <cell r="Y601"/>
          <cell r="Z601">
            <v>892857143</v>
          </cell>
          <cell r="AA601"/>
          <cell r="AB601">
            <v>892857143</v>
          </cell>
          <cell r="AC601"/>
          <cell r="AD601">
            <v>892857143</v>
          </cell>
          <cell r="AE601">
            <v>160714286</v>
          </cell>
          <cell r="AF601"/>
          <cell r="AG601">
            <v>160714286</v>
          </cell>
          <cell r="AH601">
            <v>1053571429</v>
          </cell>
          <cell r="AI601">
            <v>0</v>
          </cell>
          <cell r="AJ601">
            <v>1053571429</v>
          </cell>
          <cell r="AK601">
            <v>1</v>
          </cell>
          <cell r="AL601"/>
          <cell r="AM601">
            <v>1</v>
          </cell>
          <cell r="AN601">
            <v>1</v>
          </cell>
          <cell r="AO601">
            <v>0</v>
          </cell>
          <cell r="AP601" t="str">
            <v>Entregado A Municipio</v>
          </cell>
          <cell r="AQ601" t="e">
            <v>#REF!</v>
          </cell>
          <cell r="AR601" t="e">
            <v>#N/A</v>
          </cell>
          <cell r="AS601" t="str">
            <v>Numero de MCH: 80
ENTREGA DE LA OBRA: El proyecto fue recibido a satisfacción por parte del municipio el dia 11 de mayo de 2018 y la tercera auditoría visible se realizó el 22 de febrero de 2018. Se remite toda la documentación a Gestión documental de dicho contrato para que esté a disposición del grupo de liquidaciones.</v>
          </cell>
          <cell r="AT601"/>
          <cell r="AU601">
            <v>43046</v>
          </cell>
          <cell r="AV601">
            <v>43231</v>
          </cell>
          <cell r="AW601" t="e">
            <v>#REF!</v>
          </cell>
          <cell r="AX601"/>
          <cell r="AY601"/>
          <cell r="AZ601">
            <v>0</v>
          </cell>
          <cell r="BA601" t="str">
            <v>-</v>
          </cell>
          <cell r="BB601" t="str">
            <v>80  Viviendas</v>
          </cell>
          <cell r="BC601"/>
          <cell r="BD601">
            <v>42853</v>
          </cell>
          <cell r="BE601">
            <v>43300</v>
          </cell>
          <cell r="BF601">
            <v>43776</v>
          </cell>
          <cell r="BG601">
            <v>320</v>
          </cell>
        </row>
        <row r="602">
          <cell r="C602" t="str">
            <v>20150187V0860-1</v>
          </cell>
          <cell r="D602" t="str">
            <v>Proyectos 2011 - 2020</v>
          </cell>
          <cell r="E602" t="str">
            <v>POR FUERA DE LOS 1010</v>
          </cell>
          <cell r="F602" t="str">
            <v>VIGENTE</v>
          </cell>
          <cell r="G602"/>
          <cell r="H602" t="str">
            <v>Atlantico</v>
          </cell>
          <cell r="I602">
            <v>8770</v>
          </cell>
          <cell r="J602">
            <v>6</v>
          </cell>
          <cell r="K602" t="str">
            <v>Suan</v>
          </cell>
          <cell r="L602" t="str">
            <v>Suan-Atlantico</v>
          </cell>
          <cell r="M602">
            <v>187</v>
          </cell>
          <cell r="N602" t="str">
            <v>DPS 2015</v>
          </cell>
          <cell r="O602"/>
          <cell r="P602"/>
          <cell r="Q602" t="str">
            <v>Construcción De Pavimento En Concreto Rígido Esp 015 De La Calle 3 Entre Carrera 20 Y 28 Y Carrera 27 Entre Calle 3 Y Carretera Oriental Municipio De Suan - Atlántico</v>
          </cell>
          <cell r="R602" t="str">
            <v>Vías Urbanas</v>
          </cell>
          <cell r="S602"/>
          <cell r="T602"/>
          <cell r="U602"/>
          <cell r="V602" t="str">
            <v>Municipio</v>
          </cell>
          <cell r="W602"/>
          <cell r="X602" t="str">
            <v xml:space="preserve"> Barrios Villa Sol, San Gabriel  </v>
          </cell>
          <cell r="Y602"/>
          <cell r="Z602">
            <v>1157407408</v>
          </cell>
          <cell r="AA602"/>
          <cell r="AB602">
            <v>1157407408</v>
          </cell>
          <cell r="AC602"/>
          <cell r="AD602">
            <v>1157407408</v>
          </cell>
          <cell r="AE602">
            <v>115740741</v>
          </cell>
          <cell r="AF602"/>
          <cell r="AG602">
            <v>115740741</v>
          </cell>
          <cell r="AH602">
            <v>1273148149</v>
          </cell>
          <cell r="AI602">
            <v>0</v>
          </cell>
          <cell r="AJ602">
            <v>1273148149</v>
          </cell>
          <cell r="AK602">
            <v>0.99729999999999996</v>
          </cell>
          <cell r="AL602"/>
          <cell r="AM602">
            <v>1</v>
          </cell>
          <cell r="AN602">
            <v>1</v>
          </cell>
          <cell r="AO602">
            <v>0</v>
          </cell>
          <cell r="AP602" t="str">
            <v>Entregado A Municipio</v>
          </cell>
          <cell r="AQ602" t="e">
            <v>#REF!</v>
          </cell>
          <cell r="AR602" t="e">
            <v>#N/A</v>
          </cell>
          <cell r="AS602" t="str">
            <v>ESTADO: Entregado
ENTREGA DE LA OBRA: El proyecto fue recibido a satisfacción por parte del municipio el dia 26 de diciembre de 2017 y la tercera auditoría visible se realizo el dia 22 de febrero de 2018. Se remite toda la documentación a Gestión documental de dicho contrato para que esté a disposición del grupo de liquidaciones.</v>
          </cell>
          <cell r="AT602" t="str">
            <v>No Aplica</v>
          </cell>
          <cell r="AU602">
            <v>42865</v>
          </cell>
          <cell r="AV602">
            <v>42988</v>
          </cell>
          <cell r="AW602" t="e">
            <v>#REF!</v>
          </cell>
          <cell r="AX602"/>
          <cell r="AY602"/>
          <cell r="AZ602">
            <v>0</v>
          </cell>
          <cell r="BA602" t="str">
            <v>-</v>
          </cell>
          <cell r="BB602" t="str">
            <v>0.86Km</v>
          </cell>
          <cell r="BC602"/>
          <cell r="BD602">
            <v>42881</v>
          </cell>
          <cell r="BE602">
            <v>43153</v>
          </cell>
          <cell r="BF602">
            <v>43153</v>
          </cell>
          <cell r="BG602">
            <v>600</v>
          </cell>
        </row>
        <row r="603">
          <cell r="C603" t="str">
            <v>20160244MU002-1</v>
          </cell>
          <cell r="D603" t="str">
            <v>Proyectos 2011 - 2020</v>
          </cell>
          <cell r="E603" t="str">
            <v>ANTES 2018</v>
          </cell>
          <cell r="F603" t="str">
            <v>VIGENTE</v>
          </cell>
          <cell r="G603"/>
          <cell r="H603" t="str">
            <v>Atlantico</v>
          </cell>
          <cell r="I603">
            <v>8770</v>
          </cell>
          <cell r="J603">
            <v>6</v>
          </cell>
          <cell r="K603" t="str">
            <v>Suan</v>
          </cell>
          <cell r="L603" t="str">
            <v>Suan-Atlantico</v>
          </cell>
          <cell r="M603">
            <v>244</v>
          </cell>
          <cell r="N603" t="str">
            <v>Unops
DPS 2016</v>
          </cell>
          <cell r="O603"/>
          <cell r="P603"/>
          <cell r="Q603" t="str">
            <v>Mejoramiento De Condiciones De Habitabilidad</v>
          </cell>
          <cell r="R603" t="str">
            <v>Mejoramiento Condiciones de Habitabilidad</v>
          </cell>
          <cell r="S603"/>
          <cell r="T603"/>
          <cell r="U603"/>
          <cell r="V603" t="str">
            <v>Unops</v>
          </cell>
          <cell r="W603"/>
          <cell r="X603" t="str">
            <v/>
          </cell>
          <cell r="Y603"/>
          <cell r="Z603">
            <v>416981779</v>
          </cell>
          <cell r="AA603"/>
          <cell r="AB603">
            <v>416981779</v>
          </cell>
          <cell r="AC603"/>
          <cell r="AD603">
            <v>416981779</v>
          </cell>
          <cell r="AE603">
            <v>111542810</v>
          </cell>
          <cell r="AF603"/>
          <cell r="AG603">
            <v>111542810</v>
          </cell>
          <cell r="AH603">
            <v>528524589</v>
          </cell>
          <cell r="AI603">
            <v>0</v>
          </cell>
          <cell r="AJ603">
            <v>528524589</v>
          </cell>
          <cell r="AK603">
            <v>1</v>
          </cell>
          <cell r="AL603"/>
          <cell r="AM603">
            <v>1</v>
          </cell>
          <cell r="AN603">
            <v>1</v>
          </cell>
          <cell r="AO603">
            <v>0</v>
          </cell>
          <cell r="AP603" t="str">
            <v>Entregado A Municipio</v>
          </cell>
          <cell r="AQ603" t="e">
            <v>#REF!</v>
          </cell>
          <cell r="AR603" t="str">
            <v>TERMINADO</v>
          </cell>
          <cell r="AS603" t="str">
            <v>Numero de MCH: 35 con 73 intervenciones
Entregado</v>
          </cell>
          <cell r="AT603"/>
          <cell r="AU603">
            <v>43474</v>
          </cell>
          <cell r="AV603">
            <v>43533</v>
          </cell>
          <cell r="AW603" t="e">
            <v>#REF!</v>
          </cell>
          <cell r="AX603"/>
          <cell r="AY603"/>
          <cell r="AZ603">
            <v>0</v>
          </cell>
          <cell r="BA603" t="str">
            <v>-</v>
          </cell>
          <cell r="BB603" t="str">
            <v>35  Viviendas</v>
          </cell>
          <cell r="BC603"/>
          <cell r="BD603">
            <v>43272</v>
          </cell>
          <cell r="BE603">
            <v>43515</v>
          </cell>
          <cell r="BF603">
            <v>43515</v>
          </cell>
          <cell r="BG603">
            <v>140</v>
          </cell>
        </row>
        <row r="604">
          <cell r="C604" t="str">
            <v>20170492S9515-1</v>
          </cell>
          <cell r="D604" t="str">
            <v>Proyectos 2011 - 2020</v>
          </cell>
          <cell r="E604" t="str">
            <v>No Aplica</v>
          </cell>
          <cell r="F604" t="str">
            <v>CERRADO</v>
          </cell>
          <cell r="G604"/>
          <cell r="H604" t="str">
            <v>Atlantico</v>
          </cell>
          <cell r="I604">
            <v>8770</v>
          </cell>
          <cell r="J604">
            <v>6</v>
          </cell>
          <cell r="K604" t="str">
            <v>Suan</v>
          </cell>
          <cell r="L604" t="str">
            <v>Suan-Atlantico</v>
          </cell>
          <cell r="M604">
            <v>492</v>
          </cell>
          <cell r="N604" t="str">
            <v>DPS 2017</v>
          </cell>
          <cell r="O604"/>
          <cell r="P604"/>
          <cell r="Q604" t="str">
            <v>Construcción De Parque Y Cancha Sintetica En El Municipio De Suan - Atlantico</v>
          </cell>
          <cell r="R604" t="str">
            <v>Espacio Público, Recreación Y Deporte</v>
          </cell>
          <cell r="S604"/>
          <cell r="T604"/>
          <cell r="U604"/>
          <cell r="V604" t="str">
            <v>Municipio</v>
          </cell>
          <cell r="W604" t="str">
            <v>Urbano</v>
          </cell>
          <cell r="X604" t="str">
            <v>Inmaculada</v>
          </cell>
          <cell r="Y604"/>
          <cell r="Z604">
            <v>1464765667</v>
          </cell>
          <cell r="AA604"/>
          <cell r="AB604">
            <v>1464765667</v>
          </cell>
          <cell r="AC604"/>
          <cell r="AD604">
            <v>1464765667</v>
          </cell>
          <cell r="AE604">
            <v>146476567</v>
          </cell>
          <cell r="AF604"/>
          <cell r="AG604">
            <v>146476567</v>
          </cell>
          <cell r="AH604">
            <v>1611242234</v>
          </cell>
          <cell r="AI604">
            <v>0</v>
          </cell>
          <cell r="AJ604">
            <v>1611242234</v>
          </cell>
          <cell r="AK604">
            <v>1</v>
          </cell>
          <cell r="AL604"/>
          <cell r="AM604">
            <v>1</v>
          </cell>
          <cell r="AN604">
            <v>1</v>
          </cell>
          <cell r="AO604">
            <v>0</v>
          </cell>
          <cell r="AP604" t="str">
            <v>Liquidado</v>
          </cell>
          <cell r="AQ604" t="e">
            <v>#REF!</v>
          </cell>
          <cell r="AR604" t="e">
            <v>#N/A</v>
          </cell>
          <cell r="AS604" t="str">
            <v>INTERVENTORIA:                                                                                                                                                                     En proceso de acta de cierre. Certificado de suficiencia fue devuelto con observaciones.                                                                            SUPERVISOR:                                                                                                                  Proyecto liquidado, ejecución Finaciera: 100%.Pendiente revisión social al informe final enviada el 06 de agosto de 2021.  Tiene aprobación técnica.  Pendiente acta de cierre de interventoría.</v>
          </cell>
          <cell r="AT604" t="str">
            <v>No Aplica</v>
          </cell>
          <cell r="AU604">
            <v>43717</v>
          </cell>
          <cell r="AV604">
            <v>43999</v>
          </cell>
          <cell r="AW604" t="e">
            <v>#REF!</v>
          </cell>
          <cell r="AX604"/>
          <cell r="AY604"/>
          <cell r="AZ604">
            <v>0</v>
          </cell>
          <cell r="BA604" t="str">
            <v>-</v>
          </cell>
          <cell r="BB604" t="str">
            <v>4004,24 m2</v>
          </cell>
          <cell r="BC604"/>
          <cell r="BD604">
            <v>44022</v>
          </cell>
          <cell r="BE604">
            <v>44022</v>
          </cell>
          <cell r="BF604">
            <v>44083</v>
          </cell>
          <cell r="BG604">
            <v>8800</v>
          </cell>
        </row>
        <row r="605">
          <cell r="C605" t="str">
            <v>20170501V9309-1</v>
          </cell>
          <cell r="D605" t="str">
            <v>Proyectos 2011 - 2020</v>
          </cell>
          <cell r="E605" t="str">
            <v>ANTES 2018</v>
          </cell>
          <cell r="F605" t="str">
            <v>VIGENTE</v>
          </cell>
          <cell r="G605"/>
          <cell r="H605" t="str">
            <v>Atlantico</v>
          </cell>
          <cell r="I605">
            <v>8770</v>
          </cell>
          <cell r="J605">
            <v>6</v>
          </cell>
          <cell r="K605" t="str">
            <v>Suan</v>
          </cell>
          <cell r="L605" t="str">
            <v>Suan-Atlantico</v>
          </cell>
          <cell r="M605">
            <v>501</v>
          </cell>
          <cell r="N605" t="str">
            <v>DPS 2017</v>
          </cell>
          <cell r="O605"/>
          <cell r="P605"/>
          <cell r="Q605" t="str">
            <v>Construcción De Vías Urbanas En Pavimento Rígido Ubicadas En El Municipio De Suan - Departamento Del Atlántico</v>
          </cell>
          <cell r="R605" t="str">
            <v>Vías Urbanas</v>
          </cell>
          <cell r="S605"/>
          <cell r="T605"/>
          <cell r="U605"/>
          <cell r="V605" t="str">
            <v>Municipio</v>
          </cell>
          <cell r="W605"/>
          <cell r="X605" t="str">
            <v>Carrera 22, 23, 24 y 25, entre calle 2 y carretera oriental</v>
          </cell>
          <cell r="Y605"/>
          <cell r="Z605">
            <v>2445206207</v>
          </cell>
          <cell r="AA605"/>
          <cell r="AB605">
            <v>2445206207</v>
          </cell>
          <cell r="AC605"/>
          <cell r="AD605">
            <v>2445206207</v>
          </cell>
          <cell r="AE605">
            <v>244520621</v>
          </cell>
          <cell r="AF605"/>
          <cell r="AG605">
            <v>244520621</v>
          </cell>
          <cell r="AH605">
            <v>2689726828</v>
          </cell>
          <cell r="AI605">
            <v>0</v>
          </cell>
          <cell r="AJ605">
            <v>2689726828</v>
          </cell>
          <cell r="AK605">
            <v>1</v>
          </cell>
          <cell r="AL605"/>
          <cell r="AM605">
            <v>1</v>
          </cell>
          <cell r="AN605">
            <v>1</v>
          </cell>
          <cell r="AO605">
            <v>0</v>
          </cell>
          <cell r="AP605" t="str">
            <v>Entregado A Municipio</v>
          </cell>
          <cell r="AQ605" t="e">
            <v>#REF!</v>
          </cell>
          <cell r="AR605" t="e">
            <v>#N/A</v>
          </cell>
          <cell r="AS605" t="str">
            <v>PROYECTO ENTREGADO
Pendiente entrega de subsanaciones del informe final por parte de interventoría.  Pendiente acta de cierre de interventoría.</v>
          </cell>
          <cell r="AT605" t="str">
            <v>No Aplica</v>
          </cell>
          <cell r="AU605">
            <v>43661</v>
          </cell>
          <cell r="AV605">
            <v>43858</v>
          </cell>
          <cell r="AW605" t="e">
            <v>#REF!</v>
          </cell>
          <cell r="AX605"/>
          <cell r="AY605"/>
          <cell r="AZ605">
            <v>0</v>
          </cell>
          <cell r="BA605" t="str">
            <v>-</v>
          </cell>
          <cell r="BB605" t="str">
            <v>0,77Km</v>
          </cell>
          <cell r="BC605"/>
          <cell r="BD605">
            <v>43741</v>
          </cell>
          <cell r="BE605">
            <v>43798</v>
          </cell>
          <cell r="BF605">
            <v>44069</v>
          </cell>
          <cell r="BG605">
            <v>5000</v>
          </cell>
        </row>
        <row r="606">
          <cell r="C606" t="str">
            <v>20120040V0053-1</v>
          </cell>
          <cell r="D606" t="str">
            <v>Proyectos 2011 - 2020</v>
          </cell>
          <cell r="E606" t="str">
            <v>No Aplica</v>
          </cell>
          <cell r="F606" t="str">
            <v>CERRADO</v>
          </cell>
          <cell r="G606" t="str">
            <v>B53</v>
          </cell>
          <cell r="H606" t="str">
            <v>Atlantico</v>
          </cell>
          <cell r="I606">
            <v>8832</v>
          </cell>
          <cell r="J606">
            <v>6</v>
          </cell>
          <cell r="K606" t="str">
            <v>Tubara</v>
          </cell>
          <cell r="L606" t="str">
            <v>Tubara-Atlantico</v>
          </cell>
          <cell r="M606">
            <v>40</v>
          </cell>
          <cell r="N606" t="str">
            <v>Fonade 2</v>
          </cell>
          <cell r="O606"/>
          <cell r="P606"/>
          <cell r="Q606" t="str">
            <v>7) Construcción De Vías Urbanas En Pavimento Rígido Ubicadas En La Calle 13 Entre Carreras 2 Y 2B; Calle 13 Entre Carreras 2B Y 3; Carrera 2 Entre Calles 12 Y 13; Carrera 2 Entre Calles 13 Y 14; Carrera 2 Entre Calles 14 Y 15; Carrera 2 Entre Las Calles 15 Y 16; Calle 12 Entre Carreras 2 Y 2B; Calle 12 Entre Carreras 2B Y 3, Municipio De Tubara, Departamento Del Atlántico</v>
          </cell>
          <cell r="R606" t="str">
            <v>Vías Urbanas</v>
          </cell>
          <cell r="S606"/>
          <cell r="T606"/>
          <cell r="U606"/>
          <cell r="V606" t="str">
            <v>Municipio</v>
          </cell>
          <cell r="W606"/>
          <cell r="X606" t="str">
            <v/>
          </cell>
          <cell r="Y606"/>
          <cell r="Z606">
            <v>2331270632</v>
          </cell>
          <cell r="AA606"/>
          <cell r="AB606">
            <v>2331270632</v>
          </cell>
          <cell r="AC606"/>
          <cell r="AD606">
            <v>2331270632</v>
          </cell>
          <cell r="AE606">
            <v>0</v>
          </cell>
          <cell r="AF606"/>
          <cell r="AG606">
            <v>0</v>
          </cell>
          <cell r="AH606">
            <v>2331270632</v>
          </cell>
          <cell r="AI606">
            <v>0</v>
          </cell>
          <cell r="AJ606">
            <v>2331270632</v>
          </cell>
          <cell r="AK606">
            <v>0.56999999999999995</v>
          </cell>
          <cell r="AL606"/>
          <cell r="AM606">
            <v>1</v>
          </cell>
          <cell r="AN606">
            <v>1</v>
          </cell>
          <cell r="AO606">
            <v>0</v>
          </cell>
          <cell r="AP606" t="str">
            <v>Liquidado</v>
          </cell>
          <cell r="AQ606" t="e">
            <v>#REF!</v>
          </cell>
          <cell r="AR606" t="e">
            <v>#N/A</v>
          </cell>
          <cell r="AS606" t="str">
            <v xml:space="preserve">PROYECTO LIQUIDADO
Acta de liquidación del 29/09/2021
</v>
          </cell>
          <cell r="AT606" t="str">
            <v>No Aplica</v>
          </cell>
          <cell r="AU606">
            <v>41611</v>
          </cell>
          <cell r="AV606">
            <v>41972</v>
          </cell>
          <cell r="AW606" t="e">
            <v>#REF!</v>
          </cell>
          <cell r="AX606"/>
          <cell r="AY606"/>
          <cell r="AZ606">
            <v>0</v>
          </cell>
          <cell r="BA606" t="str">
            <v>-</v>
          </cell>
          <cell r="BB606" t="str">
            <v>0,810 Km</v>
          </cell>
          <cell r="BC606"/>
          <cell r="BD606">
            <v>41725</v>
          </cell>
          <cell r="BE606">
            <v>41800</v>
          </cell>
          <cell r="BF606">
            <v>42174</v>
          </cell>
          <cell r="BG606">
            <v>2000</v>
          </cell>
        </row>
        <row r="607">
          <cell r="C607" t="str">
            <v>20140111R0030-1</v>
          </cell>
          <cell r="D607" t="str">
            <v>Proyectos 2011 - 2020</v>
          </cell>
          <cell r="E607" t="str">
            <v>No Aplica</v>
          </cell>
          <cell r="F607" t="str">
            <v>CERRADO</v>
          </cell>
          <cell r="G607"/>
          <cell r="H607" t="str">
            <v>Atlantico</v>
          </cell>
          <cell r="I607">
            <v>8832</v>
          </cell>
          <cell r="J607">
            <v>6</v>
          </cell>
          <cell r="K607" t="str">
            <v>Tubara</v>
          </cell>
          <cell r="L607" t="str">
            <v>Tubara-Atlantico</v>
          </cell>
          <cell r="M607">
            <v>111</v>
          </cell>
          <cell r="N607" t="str">
            <v>DPS 2014</v>
          </cell>
          <cell r="O607"/>
          <cell r="P607"/>
          <cell r="Q607" t="str">
            <v xml:space="preserve">Construcción De Dique Carreteable Paralelo A La Linea Costera De Puerto Velero En El Municipio De Tubará Como Estrategia De Mitigación  De Los Efectos Del Cambio Climatico En El Departamento Del Atlántico </v>
          </cell>
          <cell r="R607" t="str">
            <v>Otros</v>
          </cell>
          <cell r="S607"/>
          <cell r="T607"/>
          <cell r="U607"/>
          <cell r="V607" t="str">
            <v>Corporación Autonoma Regional Del Atlántico</v>
          </cell>
          <cell r="W607"/>
          <cell r="X607" t="str">
            <v>PUERTO VELERO</v>
          </cell>
          <cell r="Y607"/>
          <cell r="Z607">
            <v>10109836317</v>
          </cell>
          <cell r="AA607"/>
          <cell r="AB607">
            <v>10109836317</v>
          </cell>
          <cell r="AC607"/>
          <cell r="AD607">
            <v>10109836317</v>
          </cell>
          <cell r="AE607">
            <v>1010983632</v>
          </cell>
          <cell r="AF607"/>
          <cell r="AG607">
            <v>1010983632</v>
          </cell>
          <cell r="AH607">
            <v>11120819949</v>
          </cell>
          <cell r="AI607">
            <v>0</v>
          </cell>
          <cell r="AJ607">
            <v>11120819949</v>
          </cell>
          <cell r="AK607">
            <v>0.99039999999999995</v>
          </cell>
          <cell r="AL607"/>
          <cell r="AM607">
            <v>1</v>
          </cell>
          <cell r="AN607">
            <v>1</v>
          </cell>
          <cell r="AO607">
            <v>0</v>
          </cell>
          <cell r="AP607" t="str">
            <v>Liquidado</v>
          </cell>
          <cell r="AQ607" t="e">
            <v>#REF!</v>
          </cell>
          <cell r="AR607" t="e">
            <v>#N/A</v>
          </cell>
          <cell r="AS607" t="str">
            <v>Entregada en marzo de 2017.</v>
          </cell>
          <cell r="AT607" t="str">
            <v>No Aplica</v>
          </cell>
          <cell r="AU607">
            <v>42282</v>
          </cell>
          <cell r="AV607">
            <v>42589</v>
          </cell>
          <cell r="AW607" t="e">
            <v>#REF!</v>
          </cell>
          <cell r="AX607"/>
          <cell r="AY607"/>
          <cell r="AZ607">
            <v>0</v>
          </cell>
          <cell r="BA607" t="str">
            <v>-</v>
          </cell>
          <cell r="BB607" t="str">
            <v>2,8 Km</v>
          </cell>
          <cell r="BC607"/>
          <cell r="BD607">
            <v>42487</v>
          </cell>
          <cell r="BE607">
            <v>42852</v>
          </cell>
          <cell r="BF607">
            <v>42663</v>
          </cell>
          <cell r="BG607">
            <v>1325</v>
          </cell>
        </row>
        <row r="608">
          <cell r="C608" t="str">
            <v>20160604S5250-1</v>
          </cell>
          <cell r="D608" t="str">
            <v>Proyectos 2011 - 2020</v>
          </cell>
          <cell r="E608" t="str">
            <v>ANTES 2018</v>
          </cell>
          <cell r="F608" t="str">
            <v>VIGENTE</v>
          </cell>
          <cell r="G608"/>
          <cell r="H608" t="str">
            <v>Atlantico</v>
          </cell>
          <cell r="I608">
            <v>8832</v>
          </cell>
          <cell r="J608">
            <v>6</v>
          </cell>
          <cell r="K608" t="str">
            <v>Tubara</v>
          </cell>
          <cell r="L608" t="str">
            <v>Tubara-Atlantico</v>
          </cell>
          <cell r="M608">
            <v>604</v>
          </cell>
          <cell r="N608" t="str">
            <v>DPS 2016</v>
          </cell>
          <cell r="O608"/>
          <cell r="P608"/>
          <cell r="Q608" t="str">
            <v>Construcción Centro De Desarrollo Y Liderazgo Juvinil, Municipio De Tubará - Atlantico</v>
          </cell>
          <cell r="R608" t="str">
            <v>Social Comunitario</v>
          </cell>
          <cell r="S608"/>
          <cell r="T608"/>
          <cell r="U608"/>
          <cell r="V608" t="str">
            <v>Departamento</v>
          </cell>
          <cell r="W608" t="str">
            <v>Urbano</v>
          </cell>
          <cell r="X608" t="str">
            <v>Barrio: Los Pozos</v>
          </cell>
          <cell r="Y608"/>
          <cell r="Z608">
            <v>895739284.04999995</v>
          </cell>
          <cell r="AA608"/>
          <cell r="AB608">
            <v>895739284.04999995</v>
          </cell>
          <cell r="AC608"/>
          <cell r="AD608">
            <v>895739284.04999995</v>
          </cell>
          <cell r="AE608">
            <v>284979184.97000003</v>
          </cell>
          <cell r="AF608"/>
          <cell r="AG608">
            <v>284979184.97000003</v>
          </cell>
          <cell r="AH608">
            <v>1180718469.02</v>
          </cell>
          <cell r="AI608">
            <v>0</v>
          </cell>
          <cell r="AJ608">
            <v>1180718469.02</v>
          </cell>
          <cell r="AK608">
            <v>0.5</v>
          </cell>
          <cell r="AL608"/>
          <cell r="AM608">
            <v>1</v>
          </cell>
          <cell r="AN608">
            <v>1</v>
          </cell>
          <cell r="AO608">
            <v>0</v>
          </cell>
          <cell r="AP608" t="str">
            <v>Entregado A Municipio</v>
          </cell>
          <cell r="AQ608" t="e">
            <v>#REF!</v>
          </cell>
          <cell r="AR608" t="e">
            <v>#N/A</v>
          </cell>
          <cell r="AS608" t="str">
            <v>INTERVENTORIA:                                                                                                          El acta de entrega de obra y compromiso de sostenibilidad se encuentra firmada por todas las partes. Las actas de cobro del contratista se encuentran desembolsadas.                                                                     SUPERVISOR:                                                                                                                  Proyecto entregado al municipio.   Avance de ejecución: 100%.   Avance financiero: 55% del aporte de DPS.  Se tramitará 100%.  Pendiente acta de compromiso de sostenibilidad en gestión de firmas de Cindy Y Zaida.                                                                                     -Aporte gobernación: 1.954.052.565,68</v>
          </cell>
          <cell r="AT608" t="str">
            <v>No Aplica</v>
          </cell>
          <cell r="AU608">
            <v>44027</v>
          </cell>
          <cell r="AV608">
            <v>44407</v>
          </cell>
          <cell r="AW608" t="e">
            <v>#REF!</v>
          </cell>
          <cell r="AX608"/>
          <cell r="AY608"/>
          <cell r="AZ608">
            <v>0</v>
          </cell>
          <cell r="BA608" t="str">
            <v>-</v>
          </cell>
          <cell r="BB608" t="str">
            <v>2245m2</v>
          </cell>
          <cell r="BC608"/>
          <cell r="BD608">
            <v>44176</v>
          </cell>
          <cell r="BE608">
            <v>44348</v>
          </cell>
          <cell r="BF608">
            <v>44559</v>
          </cell>
          <cell r="BG608">
            <v>2741</v>
          </cell>
        </row>
        <row r="609">
          <cell r="C609" t="str">
            <v>20100147V0152-1</v>
          </cell>
          <cell r="D609" t="str">
            <v>Proyectos 2011 - 2020</v>
          </cell>
          <cell r="E609" t="str">
            <v>No Aplica</v>
          </cell>
          <cell r="F609" t="str">
            <v>CERRADO</v>
          </cell>
          <cell r="G609"/>
          <cell r="H609" t="str">
            <v>Atlantico</v>
          </cell>
          <cell r="I609">
            <v>8849</v>
          </cell>
          <cell r="J609">
            <v>6</v>
          </cell>
          <cell r="K609" t="str">
            <v>Usiacuri</v>
          </cell>
          <cell r="L609" t="str">
            <v>Usiacuri-Atlantico</v>
          </cell>
          <cell r="M609" t="str">
            <v/>
          </cell>
          <cell r="N609" t="str">
            <v>Infraestructura</v>
          </cell>
          <cell r="O609"/>
          <cell r="P609"/>
          <cell r="Q609" t="str">
            <v>Pavimentación En Adoquines Cra. 22 Entre Calles 9C Y 16, Municipio Usiacuri - Atlántico.</v>
          </cell>
          <cell r="R609" t="str">
            <v>Vías Urbanas</v>
          </cell>
          <cell r="S609"/>
          <cell r="T609"/>
          <cell r="U609"/>
          <cell r="V609" t="str">
            <v>Federación Nacional De Cafeteros</v>
          </cell>
          <cell r="W609"/>
          <cell r="X609" t="str">
            <v/>
          </cell>
          <cell r="Y609"/>
          <cell r="Z609">
            <v>460000000</v>
          </cell>
          <cell r="AA609"/>
          <cell r="AB609">
            <v>460000000</v>
          </cell>
          <cell r="AC609"/>
          <cell r="AD609">
            <v>460000000</v>
          </cell>
          <cell r="AE609">
            <v>0</v>
          </cell>
          <cell r="AF609"/>
          <cell r="AG609">
            <v>0</v>
          </cell>
          <cell r="AH609">
            <v>460000000</v>
          </cell>
          <cell r="AI609">
            <v>0</v>
          </cell>
          <cell r="AJ609">
            <v>460000000</v>
          </cell>
          <cell r="AK609">
            <v>1</v>
          </cell>
          <cell r="AL609"/>
          <cell r="AM609">
            <v>1</v>
          </cell>
          <cell r="AN609">
            <v>1</v>
          </cell>
          <cell r="AO609">
            <v>0</v>
          </cell>
          <cell r="AP609" t="str">
            <v>Liquidado</v>
          </cell>
          <cell r="AQ609" t="e">
            <v>#REF!</v>
          </cell>
          <cell r="AR609" t="e">
            <v>#N/A</v>
          </cell>
          <cell r="AS609" t="str">
            <v>Entregado en 2012.</v>
          </cell>
          <cell r="AT609" t="str">
            <v>No Aplica</v>
          </cell>
          <cell r="AU609" t="str">
            <v/>
          </cell>
          <cell r="AV609">
            <v>40908</v>
          </cell>
          <cell r="AW609" t="e">
            <v>#REF!</v>
          </cell>
          <cell r="AX609"/>
          <cell r="AY609"/>
          <cell r="AZ609">
            <v>0</v>
          </cell>
          <cell r="BA609" t="str">
            <v>-</v>
          </cell>
          <cell r="BB609" t="str">
            <v/>
          </cell>
          <cell r="BC609"/>
          <cell r="BD609" t="str">
            <v/>
          </cell>
          <cell r="BE609" t="str">
            <v/>
          </cell>
          <cell r="BF609" t="str">
            <v/>
          </cell>
          <cell r="BG609" t="str">
            <v/>
          </cell>
        </row>
        <row r="610">
          <cell r="C610" t="str">
            <v>20120069V0035-1</v>
          </cell>
          <cell r="D610" t="str">
            <v>Proyectos 2011 - 2020</v>
          </cell>
          <cell r="E610" t="str">
            <v>No Aplica</v>
          </cell>
          <cell r="F610" t="str">
            <v>CERRADO</v>
          </cell>
          <cell r="G610" t="str">
            <v>C35</v>
          </cell>
          <cell r="H610" t="str">
            <v>Atlantico</v>
          </cell>
          <cell r="I610">
            <v>8849</v>
          </cell>
          <cell r="J610">
            <v>6</v>
          </cell>
          <cell r="K610" t="str">
            <v>Usiacuri</v>
          </cell>
          <cell r="L610" t="str">
            <v>Usiacuri-Atlantico</v>
          </cell>
          <cell r="M610">
            <v>69</v>
          </cell>
          <cell r="N610" t="str">
            <v>Fonade 3</v>
          </cell>
          <cell r="O610"/>
          <cell r="P610"/>
          <cell r="Q610" t="str">
            <v>Construcción De Muro De Contención En Concreto Reforzado Que Incluye Obras De Protección De Taludes Y De Recuperación Paisajística Para La Estabilización De Una Ladera Con Delizamientos Remontantes En Los Barrios  Nueva Esperanza Y La Cruz, Área Urbana Del Municipio De Usiacuri - Atlántico.</v>
          </cell>
          <cell r="R610" t="str">
            <v>Otros</v>
          </cell>
          <cell r="S610"/>
          <cell r="T610"/>
          <cell r="U610"/>
          <cell r="V610" t="str">
            <v>Municipio</v>
          </cell>
          <cell r="W610"/>
          <cell r="X610" t="str">
            <v/>
          </cell>
          <cell r="Y610"/>
          <cell r="Z610">
            <v>1685154089</v>
          </cell>
          <cell r="AA610"/>
          <cell r="AB610">
            <v>1685154089</v>
          </cell>
          <cell r="AC610"/>
          <cell r="AD610">
            <v>1685154089</v>
          </cell>
          <cell r="AE610">
            <v>0</v>
          </cell>
          <cell r="AF610"/>
          <cell r="AG610">
            <v>0</v>
          </cell>
          <cell r="AH610">
            <v>1685154089</v>
          </cell>
          <cell r="AI610">
            <v>0</v>
          </cell>
          <cell r="AJ610">
            <v>1685154089</v>
          </cell>
          <cell r="AK610">
            <v>0</v>
          </cell>
          <cell r="AL610"/>
          <cell r="AM610">
            <v>1</v>
          </cell>
          <cell r="AN610">
            <v>1</v>
          </cell>
          <cell r="AO610">
            <v>0</v>
          </cell>
          <cell r="AP610" t="str">
            <v>En Liquidación</v>
          </cell>
          <cell r="AQ610" t="e">
            <v>#REF!</v>
          </cell>
          <cell r="AR610" t="e">
            <v>#N/A</v>
          </cell>
          <cell r="AS610" t="str">
            <v>PROYECTO TERMINADO EN LIQUIDACION CONVENIO
1. INFORMACIÓN Y ESTADO CONTRATO OBRA: Liquidado.  Acta de liquidación  suscrita por parte del municipio 06/11/2015
2. INFORMACIÓN Y ESTADO CONVENIO INTERADMINISTRATIVO:  Sin liquidación debido a inicio de reclamación jurídica.
 Recomendaciones:
Realizar seguimiento a repuesta del FAP901 con radicado No. 20195000009163 del 15/01/2019, asi como al FAP900 para el Municipio de Usiacurí, mediante memorando dirigido a la subgerencia de contratación con No. 20192700062373 del 14/03/2019.
HALLAZGO POR PARTE DE LA CONTRALORIA
El proyecto (etapa II) se terminó el 31/01/2017 según FMI026 etapa II, y el presunto cabeceo que presentó el muro en el mes de febrero de 2015, se realizó comité de seguimiento el 20/05/2015 donde la supervisión requirió a la interventoría presentar concepto u aprobación de los informes presentados por el contratista de estabilidad de Taludes, verticalidad de los muros y funcionalidad del proyecto realizado, por lo que el 03/07/2015 mediante comunicación identificada con radicado No 20154300513142, la interventoría presentó informe requerido, en el cual concluye, para el muro en concreto reforzado, que este es estable y no requiere acciones adicionales para garantizar su estabilidad; recomendando realizar monitoreo permanente a fin de establecer posibles variaciones que vayan en detrimento de la estabilidad. 
El proyecto se recibe por la interventoría el 29/05/2015, y se entrega a la entidad territorial y comunidad el 04/11/2015, fecha a partir de la cual, tal y como lo establece el acta de entrega, numeral 7 cesa la responsabilidad del DPS sobre la obra y se transfiere la responsabilidad al municipio de Usiacurí, el cual debe garantizar la sostenibilidad social, técnica, económica y administrativa; tal y como lo certifica mediante comunicaciones emitidas por la entidad territorial de Usiacurí, de fecha 19 de febrero de 2012 y 5 de marzo de 2012, en cuanto a destinar los recursos necesarios para el correcto funcionamiento y mantenimiento del proyecto.   
El contrato de obra posteriormente fue liquidado, tal y como lo evidencia el Acta de liquidación de fecha 06/11/2015. 
El 04/04/2016 la CGR realizó auditoría al proyecto, por lo que el 22/04/2016 a través de comunicación identificada con radicado No 20162700109991, se requiere a la interventoría informar estado de solicitudes realizadas por la CGR en auditoria antes mencionada, según acta de visita adjunta al comunicado. 
 El 28/04/2016 la CGR emitió el comunicado A FONADE 045, donde se pone en conocimiento las observaciones 16, 17 y 18; por lo que el 29/04/2016 mediante comunicación identificada con radicado No. 20162700116821, se remitió a interventoría informe de contraloría para requerir respuesta a las observaciones respectivas y el 03/05/2016 se realizó comité de seguimiento con la interventoría para conocer avance en respuesta a las observaciones antes mencionadas estableciendo compromiso de entrega de un nuevo concepto de estabilidad del muro en concreto, planos récord ajustados y concepto respecto a pertinencia de afectar la póliza. 
Mediante comunicación identificada con radicado No 20162700119901, del 03/05/2016, se solicitó a la interventoría realizar el acompañamiento respectivo a la medición topográfica programada por el contratista de obra para 10/05/2016. 
El 04/05/2016 la interventoría remite comunicado identificado con radiado No. 20164300292202 dando respuesta a las observaciones realizadas por la CGR donde manifestó respecto a la estabilidad y calidad de la obra que la misma cumple con especificaciones técnicas en cuanto a calidad de concretos y compactación de rellenos y condición adecuada de estabilidad; en lo que corresponde a las cantidades se manifestó que las mismas están soportadas con las memorias de cantidades anexas a las actas parciales. Finalmente, en cuanto a la aplicabilidad de la póliza, la interventoría recomendó informar a la aseguradora sobre el posible siniestro. 
El 05/05/2016 se remitió a la Entidad territorial comunicación identificada con radicado No 20162700121501, en la cual se recomienda la afectación póliza de estabilidad no póliza no 0956997-0 de la compañía de seguros SURAMERICANA.
Se da respuesta a la CGR mediante comunicación identificada con radicado No. 20162700120181 del 04/05/2017, sin embargo, las observaciones no fueron desvirtuadas y se configuro el Hallazgo No. 5 de tipo fiscal y disciplinario. 
Actualmente se solicitó el inicio de reclamación jurídica tanto al municipio como a la interventoría, de acuerdo con el estudio factico para reclamación, teniendo en cuenta que la reclamación de sobre las pólizas realizada a la aseguradora dio como resultado que las mismas se encontraban vencidas. Se radico FAP900 para la interventoría con radicado No. 20182700332831 del 18/10/2018 y así mismo el área técnica realizo radicación a la asesoría jurídica del FAP901 con radicado No. 20195000009163 del 15/01/2019.
De igual manera se radico FAP900 para el Municipio de Usiacurí, mediante memorando dirigido a la subgerencia de contratación con No. 20192700062373 del 14/03/2019.
Se remitio comunicación al área de operaciones comunicación con radicado No. 20202700065543 del 30/04/2020, dado acuso recibido del memorando por el cual se da el cierre del tramite de incumplimiento, ya que el proceso se encuentra en támite por la asesoría juridica de ENTerritorio y reiterando la necesidad de impulsar el incumplimiento.
Se remite citación al municipio e interventoria mediante memorando con radicado No. 20202700106101 del 18/05/2020 para mesa de trabajo virtual el día 25/05/2020, con el proposito de tratar los temas pendientes por los hallazgos de la CGR.
Se realiza mesa de trabajo virtual con el municipio de Usiacurí en presencia de la alcaldesa municipal el día 26/05/2020 con el objeto de evidenciar las gestiones adelantadas por el ente territorial para atender las observaciones del proyecto, a lo cual la alcaldesa manifestó haberse reunido con el contratista y estar a la espera de la respuesta con la propuesta de atención y arreglo del muro.
se realizó reunión con el municipio el día 02/06/2020, en la cual se hace seguimiento a las acciones que iniciara el municipio para atender las observaciones técnicas del proyecto.
31/07/2020 se realizá mesa de regularización con asesores externos de la Gerencia General para revisión de proyectos críticos.
Se remite comunicación con radicado No. 20202700153521 del 03/08/2020 solicitando seguimiento a los compromisos establecidos en las mesas de trabajo del 02/06/2020 y 26/06/2020. Gestiones tendientes a requerir al contratista por estabilidad de la obra.
05/08/2020 Se realizá mesa de trabajo con Profesional Especializado y Abogada de liquidaciones para dar respuesta a la tasación de perjucios y alcance de la solicitud de incumplimiento a interventoría.
23/09/2020 se remite memorando a la Oficina asesora juridica con Alcance reporte afectaciones Contrato Interventoría No. 2131907 Acta de Servicio No. 46 proyecto C35 CONSTRUCCIÓN DE MURO DE CONTENCIÓN EN CONCRETO REFORZADO QUE INCLUYE OBRAS DE PROTECCIÓN DE TALUDES Y DE RECUPERACIÓN PAISAJÍSTICA PARA LA ESTABILIZACIÓN DE UNA LADERA CON DESLIZAMIENTOS REMONTANTES EN LOS BARRIOS  NUEVA ESPERANZA Y LA CRUZ, ÁREA URBANA DEL MUNICIPIO DE USIACURI - ATLÁNTICO.”  
Se elaboró derecho de petición dirigido al municipio solicitando información de las acciones jurídicas que debe adelantar contra el contratista de obra.
En espera de la respuesta de la Oficina asesoria jurídi
- Imputabilidad: Interventoría y Entidad Territorial.</v>
          </cell>
          <cell r="AT610" t="str">
            <v>No Aplica</v>
          </cell>
          <cell r="AU610">
            <v>41821</v>
          </cell>
          <cell r="AV610">
            <v>42035</v>
          </cell>
          <cell r="AW610" t="e">
            <v>#REF!</v>
          </cell>
          <cell r="AX610"/>
          <cell r="AY610"/>
          <cell r="AZ610">
            <v>0</v>
          </cell>
          <cell r="BA610" t="str">
            <v>-</v>
          </cell>
          <cell r="BB610" t="str">
            <v/>
          </cell>
          <cell r="BC610"/>
          <cell r="BD610">
            <v>41934</v>
          </cell>
          <cell r="BE610">
            <v>41990</v>
          </cell>
          <cell r="BF610">
            <v>42312</v>
          </cell>
          <cell r="BG610" t="str">
            <v/>
          </cell>
        </row>
        <row r="611">
          <cell r="C611" t="str">
            <v>20130159V0294-1</v>
          </cell>
          <cell r="D611" t="str">
            <v>Proyectos 2011 - 2020</v>
          </cell>
          <cell r="E611" t="str">
            <v>No Aplica</v>
          </cell>
          <cell r="F611" t="str">
            <v>CERRADO</v>
          </cell>
          <cell r="G611"/>
          <cell r="H611" t="str">
            <v>Atlantico</v>
          </cell>
          <cell r="I611">
            <v>8849</v>
          </cell>
          <cell r="J611">
            <v>6</v>
          </cell>
          <cell r="K611" t="str">
            <v>Usiacuri</v>
          </cell>
          <cell r="L611" t="str">
            <v>Usiacuri-Atlantico</v>
          </cell>
          <cell r="M611">
            <v>159</v>
          </cell>
          <cell r="N611" t="str">
            <v>DPS 2013</v>
          </cell>
          <cell r="O611"/>
          <cell r="P611"/>
          <cell r="Q611" t="str">
            <v>Mejoramiento vías urbanas en pavimento articulado ubicadas en la transversal 20 entre carreras 20B y Plazoleta de la Cultura y la Convivencia, Carrera 20B entre la Transversal 20 y Calle 18 y la Calle 12 entre la Calle 9C y la     Carrera 22, Municipio de Usiacuri, Departamento del Atlántico</v>
          </cell>
          <cell r="R611" t="str">
            <v>Espacio Público, Recreación Y Deporte</v>
          </cell>
          <cell r="S611"/>
          <cell r="T611"/>
          <cell r="U611"/>
          <cell r="V611" t="str">
            <v>Municipio</v>
          </cell>
          <cell r="W611"/>
          <cell r="X611" t="str">
            <v/>
          </cell>
          <cell r="Y611"/>
          <cell r="Z611">
            <v>445155842</v>
          </cell>
          <cell r="AA611"/>
          <cell r="AB611">
            <v>445155842</v>
          </cell>
          <cell r="AC611"/>
          <cell r="AD611">
            <v>445155842</v>
          </cell>
          <cell r="AE611">
            <v>44515584</v>
          </cell>
          <cell r="AF611"/>
          <cell r="AG611">
            <v>44515584</v>
          </cell>
          <cell r="AH611">
            <v>489671426</v>
          </cell>
          <cell r="AI611">
            <v>0</v>
          </cell>
          <cell r="AJ611">
            <v>489671426</v>
          </cell>
          <cell r="AK611">
            <v>1</v>
          </cell>
          <cell r="AL611"/>
          <cell r="AM611">
            <v>1</v>
          </cell>
          <cell r="AN611">
            <v>1</v>
          </cell>
          <cell r="AO611">
            <v>0</v>
          </cell>
          <cell r="AP611" t="str">
            <v>Liquidado</v>
          </cell>
          <cell r="AQ611" t="e">
            <v>#REF!</v>
          </cell>
          <cell r="AR611" t="e">
            <v>#N/A</v>
          </cell>
          <cell r="AS611" t="str">
            <v>Entregado en Mayo de 2016.
LIQUIDADO EL 28 DE MAYO DE 2019.</v>
          </cell>
          <cell r="AT611" t="str">
            <v>No Aplica</v>
          </cell>
          <cell r="AU611">
            <v>42283</v>
          </cell>
          <cell r="AV611">
            <v>42439</v>
          </cell>
          <cell r="AW611" t="e">
            <v>#REF!</v>
          </cell>
          <cell r="AX611"/>
          <cell r="AY611"/>
          <cell r="AZ611">
            <v>0</v>
          </cell>
          <cell r="BA611" t="str">
            <v>-</v>
          </cell>
          <cell r="BB611">
            <v>1.4279999999999999</v>
          </cell>
          <cell r="BC611"/>
          <cell r="BD611">
            <v>42342</v>
          </cell>
          <cell r="BE611">
            <v>42438</v>
          </cell>
          <cell r="BF611">
            <v>42517</v>
          </cell>
          <cell r="BG611">
            <v>3000</v>
          </cell>
        </row>
        <row r="612">
          <cell r="C612" t="str">
            <v>20130159V0415-1</v>
          </cell>
          <cell r="D612" t="str">
            <v>Proyectos 2011 - 2020</v>
          </cell>
          <cell r="E612" t="str">
            <v>No Aplica</v>
          </cell>
          <cell r="F612" t="str">
            <v>CERRADO</v>
          </cell>
          <cell r="G612"/>
          <cell r="H612" t="str">
            <v>Atlantico</v>
          </cell>
          <cell r="I612">
            <v>8849</v>
          </cell>
          <cell r="J612">
            <v>6</v>
          </cell>
          <cell r="K612" t="str">
            <v>Usiacuri</v>
          </cell>
          <cell r="L612" t="str">
            <v>Usiacuri-Atlantico</v>
          </cell>
          <cell r="M612">
            <v>159</v>
          </cell>
          <cell r="N612" t="str">
            <v>DPS 2013</v>
          </cell>
          <cell r="O612"/>
          <cell r="P612"/>
          <cell r="Q612" t="str">
            <v xml:space="preserve">Pavimentación En Adoquin De La Cra 12A Entre Calle 11 Y La Via Que Comunica Al Corregimiento De Isabel Lopez - Atlántico </v>
          </cell>
          <cell r="R612" t="str">
            <v>Vías Urbanas</v>
          </cell>
          <cell r="S612"/>
          <cell r="T612"/>
          <cell r="U612"/>
          <cell r="V612" t="str">
            <v>Municipio</v>
          </cell>
          <cell r="W612"/>
          <cell r="X612" t="str">
            <v>Isabel López</v>
          </cell>
          <cell r="Y612"/>
          <cell r="Z612">
            <v>920308307</v>
          </cell>
          <cell r="AA612"/>
          <cell r="AB612">
            <v>920308307</v>
          </cell>
          <cell r="AC612"/>
          <cell r="AD612">
            <v>920308307</v>
          </cell>
          <cell r="AE612">
            <v>92030831</v>
          </cell>
          <cell r="AF612"/>
          <cell r="AG612">
            <v>92030831</v>
          </cell>
          <cell r="AH612">
            <v>1012339138</v>
          </cell>
          <cell r="AI612">
            <v>0</v>
          </cell>
          <cell r="AJ612">
            <v>1012339138</v>
          </cell>
          <cell r="AK612">
            <v>1</v>
          </cell>
          <cell r="AL612"/>
          <cell r="AM612">
            <v>1</v>
          </cell>
          <cell r="AN612">
            <v>1</v>
          </cell>
          <cell r="AO612">
            <v>0</v>
          </cell>
          <cell r="AP612" t="str">
            <v>Liquidado</v>
          </cell>
          <cell r="AQ612" t="e">
            <v>#REF!</v>
          </cell>
          <cell r="AR612" t="e">
            <v>#N/A</v>
          </cell>
          <cell r="AS612" t="str">
            <v>Entregado en Octubre de 2016.
LIQUIDADO EL 28 DE MAYO DE 2019.</v>
          </cell>
          <cell r="AT612" t="str">
            <v>No Aplica</v>
          </cell>
          <cell r="AU612">
            <v>42385</v>
          </cell>
          <cell r="AV612">
            <v>42545</v>
          </cell>
          <cell r="AW612" t="e">
            <v>#REF!</v>
          </cell>
          <cell r="AX612"/>
          <cell r="AY612"/>
          <cell r="AZ612">
            <v>0</v>
          </cell>
          <cell r="BA612" t="str">
            <v>-</v>
          </cell>
          <cell r="BB612">
            <v>0.32</v>
          </cell>
          <cell r="BC612"/>
          <cell r="BD612">
            <v>42439</v>
          </cell>
          <cell r="BE612">
            <v>42559</v>
          </cell>
          <cell r="BF612">
            <v>42662</v>
          </cell>
          <cell r="BG612">
            <v>3000</v>
          </cell>
        </row>
        <row r="613">
          <cell r="C613" t="str">
            <v>20150191V1156-1</v>
          </cell>
          <cell r="D613" t="str">
            <v>Proyectos 2011 - 2020</v>
          </cell>
          <cell r="E613" t="str">
            <v>No Aplica</v>
          </cell>
          <cell r="F613" t="str">
            <v>CERRADO</v>
          </cell>
          <cell r="G613"/>
          <cell r="H613" t="str">
            <v>Atlantico</v>
          </cell>
          <cell r="I613">
            <v>8849</v>
          </cell>
          <cell r="J613">
            <v>6</v>
          </cell>
          <cell r="K613" t="str">
            <v>Usiacuri</v>
          </cell>
          <cell r="L613" t="str">
            <v>Usiacuri-Atlantico</v>
          </cell>
          <cell r="M613">
            <v>191</v>
          </cell>
          <cell r="N613" t="str">
            <v>DPS 2015</v>
          </cell>
          <cell r="O613"/>
          <cell r="P613"/>
          <cell r="Q613" t="str">
            <v>Pavimentación De La Vía En Concreto Rígido De La Carrera 22 En La Intersección De La Calle 12 Del Barrio Nueva Esperanza Hasta La Calle 16 Del Barrio Granada En Usiacurí</v>
          </cell>
          <cell r="R613" t="str">
            <v>Vías Urbanas</v>
          </cell>
          <cell r="S613"/>
          <cell r="T613"/>
          <cell r="U613"/>
          <cell r="V613" t="str">
            <v>Municipio</v>
          </cell>
          <cell r="W613"/>
          <cell r="X613" t="str">
            <v xml:space="preserve"> Cabecera municipal de Usiaucri, el caserío Luriza (Usiacuri) y del corregimiento Aguas Vivas del municipio de Piojó ,</v>
          </cell>
          <cell r="Y613"/>
          <cell r="Z613">
            <v>938696433</v>
          </cell>
          <cell r="AA613"/>
          <cell r="AB613">
            <v>938696433</v>
          </cell>
          <cell r="AC613"/>
          <cell r="AD613">
            <v>938696433</v>
          </cell>
          <cell r="AE613">
            <v>93869643</v>
          </cell>
          <cell r="AF613"/>
          <cell r="AG613">
            <v>93869643</v>
          </cell>
          <cell r="AH613">
            <v>1032566076</v>
          </cell>
          <cell r="AI613">
            <v>0</v>
          </cell>
          <cell r="AJ613">
            <v>1032566076</v>
          </cell>
          <cell r="AK613">
            <v>0.99919999999999998</v>
          </cell>
          <cell r="AL613"/>
          <cell r="AM613">
            <v>1</v>
          </cell>
          <cell r="AN613">
            <v>0.99960000000000004</v>
          </cell>
          <cell r="AO613">
            <v>-3.9999999999995595E-4</v>
          </cell>
          <cell r="AP613" t="str">
            <v>Liquidado</v>
          </cell>
          <cell r="AQ613" t="e">
            <v>#REF!</v>
          </cell>
          <cell r="AR613" t="e">
            <v>#N/A</v>
          </cell>
          <cell r="AS613" t="str">
            <v>Entregado en 2016.
Liquidado.</v>
          </cell>
          <cell r="AT613" t="str">
            <v>No Aplica</v>
          </cell>
          <cell r="AU613">
            <v>42415</v>
          </cell>
          <cell r="AV613">
            <v>42505</v>
          </cell>
          <cell r="AW613" t="e">
            <v>#REF!</v>
          </cell>
          <cell r="AX613"/>
          <cell r="AY613"/>
          <cell r="AZ613">
            <v>0</v>
          </cell>
          <cell r="BA613" t="str">
            <v>-</v>
          </cell>
          <cell r="BB613" t="str">
            <v>0.33 Km</v>
          </cell>
          <cell r="BC613"/>
          <cell r="BD613">
            <v>43173</v>
          </cell>
          <cell r="BE613">
            <v>42517</v>
          </cell>
          <cell r="BF613">
            <v>42579</v>
          </cell>
          <cell r="BG613">
            <v>1500</v>
          </cell>
        </row>
        <row r="614">
          <cell r="C614" t="str">
            <v>20150342V2505-1</v>
          </cell>
          <cell r="D614" t="str">
            <v>Proyectos 2011 - 2020</v>
          </cell>
          <cell r="E614" t="str">
            <v>No Aplica</v>
          </cell>
          <cell r="F614" t="str">
            <v>CERRADO</v>
          </cell>
          <cell r="G614"/>
          <cell r="H614" t="str">
            <v>Atlantico</v>
          </cell>
          <cell r="I614">
            <v>8849</v>
          </cell>
          <cell r="J614">
            <v>6</v>
          </cell>
          <cell r="K614" t="str">
            <v>Usiacuri</v>
          </cell>
          <cell r="L614" t="str">
            <v>Usiacuri-Atlantico</v>
          </cell>
          <cell r="M614">
            <v>342</v>
          </cell>
          <cell r="N614" t="str">
            <v>DPS 2015</v>
          </cell>
          <cell r="O614"/>
          <cell r="P614"/>
          <cell r="Q614" t="str">
            <v>Pavimentación En Concreto Rígido De La Carrera 12 Entre Calles 15 Y Vía Que Comunica Al Corregimiento De Isabel López En Usiacurí - Átlantico</v>
          </cell>
          <cell r="R614" t="str">
            <v>Vías Urbanas</v>
          </cell>
          <cell r="S614"/>
          <cell r="T614"/>
          <cell r="U614"/>
          <cell r="V614" t="str">
            <v>Municipio</v>
          </cell>
          <cell r="W614"/>
          <cell r="X614" t="str">
            <v xml:space="preserve">Barrios: las Flores, los robles, centro y la 12. </v>
          </cell>
          <cell r="Y614"/>
          <cell r="Z614">
            <v>1421815728</v>
          </cell>
          <cell r="AA614"/>
          <cell r="AB614">
            <v>1421815728</v>
          </cell>
          <cell r="AC614"/>
          <cell r="AD614">
            <v>1421815728</v>
          </cell>
          <cell r="AE614">
            <v>142181573</v>
          </cell>
          <cell r="AF614"/>
          <cell r="AG614">
            <v>142181573</v>
          </cell>
          <cell r="AH614">
            <v>1563997301</v>
          </cell>
          <cell r="AI614">
            <v>0</v>
          </cell>
          <cell r="AJ614">
            <v>1563997301</v>
          </cell>
          <cell r="AK614">
            <v>1</v>
          </cell>
          <cell r="AL614"/>
          <cell r="AM614">
            <v>1</v>
          </cell>
          <cell r="AN614">
            <v>1</v>
          </cell>
          <cell r="AO614">
            <v>0</v>
          </cell>
          <cell r="AP614" t="str">
            <v>Liquidado</v>
          </cell>
          <cell r="AQ614" t="e">
            <v>#REF!</v>
          </cell>
          <cell r="AR614" t="e">
            <v>#N/A</v>
          </cell>
          <cell r="AS614" t="str">
            <v>Liquidado el 25 de noviembre 2021.</v>
          </cell>
          <cell r="AT614" t="str">
            <v>No Aplica</v>
          </cell>
          <cell r="AU614">
            <v>43018</v>
          </cell>
          <cell r="AV614">
            <v>43227</v>
          </cell>
          <cell r="AW614" t="e">
            <v>#REF!</v>
          </cell>
          <cell r="AX614"/>
          <cell r="AY614"/>
          <cell r="AZ614">
            <v>0</v>
          </cell>
          <cell r="BA614" t="str">
            <v>-</v>
          </cell>
          <cell r="BB614" t="str">
            <v>0.55 Km</v>
          </cell>
          <cell r="BC614"/>
          <cell r="BD614">
            <v>43173</v>
          </cell>
          <cell r="BE614">
            <v>43208</v>
          </cell>
          <cell r="BF614">
            <v>43433</v>
          </cell>
          <cell r="BG614">
            <v>3000</v>
          </cell>
        </row>
        <row r="615">
          <cell r="C615" t="str">
            <v>20160267S4577-1</v>
          </cell>
          <cell r="D615" t="str">
            <v>Proyectos 2011 - 2020</v>
          </cell>
          <cell r="E615" t="str">
            <v>ANTES 2018</v>
          </cell>
          <cell r="F615" t="str">
            <v>VIGENTE</v>
          </cell>
          <cell r="G615"/>
          <cell r="H615" t="str">
            <v>Atlantico</v>
          </cell>
          <cell r="I615">
            <v>8849</v>
          </cell>
          <cell r="J615">
            <v>6</v>
          </cell>
          <cell r="K615" t="str">
            <v>Usiacuri</v>
          </cell>
          <cell r="L615" t="str">
            <v>Usiacuri-Atlantico</v>
          </cell>
          <cell r="M615">
            <v>267</v>
          </cell>
          <cell r="N615" t="str">
            <v>DPS 2016</v>
          </cell>
          <cell r="O615"/>
          <cell r="P615"/>
          <cell r="Q615" t="str">
            <v>Mejoramiento Y Adecuación Del Polideportivo Ventura Cantillo Del Municipio De Usiacurí - Atlántico</v>
          </cell>
          <cell r="R615" t="str">
            <v>Espacio Público, Recreación Y Deporte</v>
          </cell>
          <cell r="S615"/>
          <cell r="T615"/>
          <cell r="U615"/>
          <cell r="V615" t="str">
            <v>Municipio</v>
          </cell>
          <cell r="W615" t="str">
            <v>Urbano</v>
          </cell>
          <cell r="X615" t="str">
            <v>Barrio La Floresta</v>
          </cell>
          <cell r="Y615"/>
          <cell r="Z615">
            <v>2521553556</v>
          </cell>
          <cell r="AA615"/>
          <cell r="AB615">
            <v>2521553556</v>
          </cell>
          <cell r="AC615"/>
          <cell r="AD615">
            <v>2521553556</v>
          </cell>
          <cell r="AE615">
            <v>178088744</v>
          </cell>
          <cell r="AF615"/>
          <cell r="AG615">
            <v>178088744</v>
          </cell>
          <cell r="AH615">
            <v>2699642300</v>
          </cell>
          <cell r="AI615">
            <v>0</v>
          </cell>
          <cell r="AJ615">
            <v>2699642300</v>
          </cell>
          <cell r="AK615">
            <v>1</v>
          </cell>
          <cell r="AL615"/>
          <cell r="AM615">
            <v>1</v>
          </cell>
          <cell r="AN615">
            <v>1</v>
          </cell>
          <cell r="AO615">
            <v>0</v>
          </cell>
          <cell r="AP615" t="str">
            <v>Entregado A Municipio</v>
          </cell>
          <cell r="AQ615" t="e">
            <v>#REF!</v>
          </cell>
          <cell r="AR615" t="e">
            <v>#N/A</v>
          </cell>
          <cell r="AS615" t="str">
            <v>Se continua tramitando el proceso de liquidacion del contrato de obra  se debe iniciar con la liquidacion del convenio en el mes de enero de 2022. Proyecto terminado 26/01/2021.  Se llevó a cabo auditoría visible  No. 3 el día 10/08/2021.</v>
          </cell>
          <cell r="AT615" t="str">
            <v>No Aplica</v>
          </cell>
          <cell r="AU615">
            <v>43535</v>
          </cell>
          <cell r="AV615">
            <v>44255</v>
          </cell>
          <cell r="AW615" t="e">
            <v>#REF!</v>
          </cell>
          <cell r="AX615"/>
          <cell r="AY615"/>
          <cell r="AZ615">
            <v>0</v>
          </cell>
          <cell r="BA615" t="str">
            <v>-</v>
          </cell>
          <cell r="BB615" t="str">
            <v>2085 m2</v>
          </cell>
          <cell r="BC615"/>
          <cell r="BD615">
            <v>43614</v>
          </cell>
          <cell r="BE615">
            <v>44193</v>
          </cell>
          <cell r="BF615">
            <v>44418</v>
          </cell>
          <cell r="BG615">
            <v>9434</v>
          </cell>
        </row>
        <row r="616">
          <cell r="C616" t="str">
            <v>20170305V10040-1</v>
          </cell>
          <cell r="D616" t="str">
            <v>Proyectos 2011 - 2020</v>
          </cell>
          <cell r="E616" t="str">
            <v>No Aplica</v>
          </cell>
          <cell r="F616" t="str">
            <v>CERRADO</v>
          </cell>
          <cell r="G616"/>
          <cell r="H616" t="str">
            <v>Atlantico</v>
          </cell>
          <cell r="I616">
            <v>8849</v>
          </cell>
          <cell r="J616">
            <v>6</v>
          </cell>
          <cell r="K616" t="str">
            <v>Usiacuri</v>
          </cell>
          <cell r="L616" t="str">
            <v>Usiacuri-Atlantico</v>
          </cell>
          <cell r="M616">
            <v>305</v>
          </cell>
          <cell r="N616" t="str">
            <v>DPS 2017</v>
          </cell>
          <cell r="O616"/>
          <cell r="P616"/>
          <cell r="Q616" t="str">
            <v>Construcción En Pavimento Rígido De Vías Ubicadas En Los Barrios 19 De Mayo, San Martin, Nueva Esperanza, Santa Ana, Isabelopito Y San Luis En El Municipio De Usiacurí, Departamento Del Atlántico</v>
          </cell>
          <cell r="R616" t="str">
            <v>Vías Urbanas</v>
          </cell>
          <cell r="S616"/>
          <cell r="T616"/>
          <cell r="U616"/>
          <cell r="V616" t="str">
            <v>Municipio</v>
          </cell>
          <cell r="W616" t="str">
            <v>Urbano</v>
          </cell>
          <cell r="X616" t="str">
            <v>19 de Mayo, San Martin, Nueva esperanza, Santa Ana, Isabelopito y San Luis</v>
          </cell>
          <cell r="Y616"/>
          <cell r="Z616">
            <v>4749923037</v>
          </cell>
          <cell r="AA616"/>
          <cell r="AB616">
            <v>4749923037</v>
          </cell>
          <cell r="AC616"/>
          <cell r="AD616">
            <v>4749923037</v>
          </cell>
          <cell r="AE616">
            <v>474992304</v>
          </cell>
          <cell r="AF616"/>
          <cell r="AG616">
            <v>474992304</v>
          </cell>
          <cell r="AH616">
            <v>5224915341</v>
          </cell>
          <cell r="AI616">
            <v>0</v>
          </cell>
          <cell r="AJ616">
            <v>5224915341</v>
          </cell>
          <cell r="AK616">
            <v>1</v>
          </cell>
          <cell r="AL616"/>
          <cell r="AM616">
            <v>1</v>
          </cell>
          <cell r="AN616">
            <v>1</v>
          </cell>
          <cell r="AO616">
            <v>0</v>
          </cell>
          <cell r="AP616" t="str">
            <v>Liquidado</v>
          </cell>
          <cell r="AQ616" t="e">
            <v>#REF!</v>
          </cell>
          <cell r="AR616" t="e">
            <v>#N/A</v>
          </cell>
          <cell r="AS616" t="str">
            <v>INTERVENTORIA:                                                                                                          Se suscribe el acta de cierre del proyecto de interventoría con fecha del 17 de agosto de 2021.                                                                     SUPERVISOR:                                                                                                          El proyecto se encuentra liquidado.                                                            Ejecucución financiera:100%
Informe final aprobado el 26 de abril de 2021.  En proceso de liquidación de convenio.</v>
          </cell>
          <cell r="AT616" t="str">
            <v>No Aplica</v>
          </cell>
          <cell r="AU616">
            <v>43591</v>
          </cell>
          <cell r="AV616">
            <v>44040</v>
          </cell>
          <cell r="AW616" t="e">
            <v>#REF!</v>
          </cell>
          <cell r="AX616"/>
          <cell r="AY616"/>
          <cell r="AZ616">
            <v>0</v>
          </cell>
          <cell r="BA616" t="str">
            <v>-</v>
          </cell>
          <cell r="BB616" t="str">
            <v>1192 m</v>
          </cell>
          <cell r="BC616"/>
          <cell r="BD616">
            <v>43691</v>
          </cell>
          <cell r="BE616">
            <v>43880</v>
          </cell>
          <cell r="BF616">
            <v>44106</v>
          </cell>
          <cell r="BG616">
            <v>900</v>
          </cell>
        </row>
        <row r="617">
          <cell r="C617" t="str">
            <v>20160270V5254-1</v>
          </cell>
          <cell r="D617" t="str">
            <v>Proyectos 2011 - 2020</v>
          </cell>
          <cell r="E617" t="str">
            <v>ANTES 2018</v>
          </cell>
          <cell r="F617" t="str">
            <v>VIGENTE</v>
          </cell>
          <cell r="G617"/>
          <cell r="H617" t="str">
            <v>Bolivar</v>
          </cell>
          <cell r="I617">
            <v>13006</v>
          </cell>
          <cell r="J617">
            <v>6</v>
          </cell>
          <cell r="K617" t="str">
            <v>Achi</v>
          </cell>
          <cell r="L617" t="str">
            <v>Achi-Bolivar</v>
          </cell>
          <cell r="M617">
            <v>270</v>
          </cell>
          <cell r="N617" t="str">
            <v>DPS 2016</v>
          </cell>
          <cell r="O617"/>
          <cell r="P617"/>
          <cell r="Q617" t="str">
            <v>Construcción De Pavimento Rígido En La Cabecera Del Corregimiento De Puerto Venecia Del Municipal De Achí - Bolívar</v>
          </cell>
          <cell r="R617" t="str">
            <v>Vías Urbanas</v>
          </cell>
          <cell r="S617"/>
          <cell r="T617"/>
          <cell r="U617"/>
          <cell r="V617" t="str">
            <v>Municipio</v>
          </cell>
          <cell r="W617"/>
          <cell r="X617" t="str">
            <v>Corregimiento de Puerto Venecia</v>
          </cell>
          <cell r="Y617"/>
          <cell r="Z617">
            <v>4393635550</v>
          </cell>
          <cell r="AA617"/>
          <cell r="AB617">
            <v>4393635550</v>
          </cell>
          <cell r="AC617"/>
          <cell r="AD617">
            <v>4393635550</v>
          </cell>
          <cell r="AE617">
            <v>371860407</v>
          </cell>
          <cell r="AF617"/>
          <cell r="AG617">
            <v>371860407</v>
          </cell>
          <cell r="AH617">
            <v>4765495957</v>
          </cell>
          <cell r="AI617">
            <v>0</v>
          </cell>
          <cell r="AJ617">
            <v>4765495957</v>
          </cell>
          <cell r="AK617">
            <v>0.9</v>
          </cell>
          <cell r="AL617"/>
          <cell r="AM617">
            <v>1</v>
          </cell>
          <cell r="AN617">
            <v>1</v>
          </cell>
          <cell r="AO617">
            <v>0</v>
          </cell>
          <cell r="AP617" t="str">
            <v>Entregado A Municipio</v>
          </cell>
          <cell r="AQ617" t="e">
            <v>#REF!</v>
          </cell>
          <cell r="AR617" t="e">
            <v>#N/A</v>
          </cell>
          <cell r="AS617" t="str">
            <v>PROYECTO ENTREGADO</v>
          </cell>
          <cell r="AT617" t="str">
            <v>No Aplica</v>
          </cell>
          <cell r="AU617">
            <v>43369</v>
          </cell>
          <cell r="AV617">
            <v>43672</v>
          </cell>
          <cell r="AW617" t="e">
            <v>#REF!</v>
          </cell>
          <cell r="AX617"/>
          <cell r="AY617"/>
          <cell r="AZ617">
            <v>0</v>
          </cell>
          <cell r="BA617" t="str">
            <v>-</v>
          </cell>
          <cell r="BB617" t="str">
            <v>1,862 Km</v>
          </cell>
          <cell r="BC617"/>
          <cell r="BD617">
            <v>43448</v>
          </cell>
          <cell r="BE617">
            <v>44019</v>
          </cell>
          <cell r="BF617">
            <v>44019</v>
          </cell>
          <cell r="BG617">
            <v>4856</v>
          </cell>
        </row>
        <row r="618">
          <cell r="C618" t="str">
            <v>E-2020-1706-234510</v>
          </cell>
          <cell r="D618" t="str">
            <v>CV 001-2020</v>
          </cell>
          <cell r="E618" t="str">
            <v>2018-2022</v>
          </cell>
          <cell r="F618" t="str">
            <v>VIGENTE</v>
          </cell>
          <cell r="G618"/>
          <cell r="H618" t="str">
            <v>Bolivar</v>
          </cell>
          <cell r="I618"/>
          <cell r="J618"/>
          <cell r="K618" t="str">
            <v>Achi</v>
          </cell>
          <cell r="L618" t="str">
            <v>Achi-Bolivar</v>
          </cell>
          <cell r="M618" t="str">
            <v>482 FIP 2021</v>
          </cell>
          <cell r="N618" t="str">
            <v>DPS 2021</v>
          </cell>
          <cell r="O618">
            <v>44427</v>
          </cell>
          <cell r="P618">
            <v>44773</v>
          </cell>
          <cell r="Q618" t="str">
            <v xml:space="preserve">Construcción De Pavimento En Placa Huella En La Vía Terciaria Que Comunica Al Corregimiento De Playa Alta Con La Cabecera Municipal De Achi - Bolívar </v>
          </cell>
          <cell r="R618" t="str">
            <v>Vias y Transporte</v>
          </cell>
          <cell r="S618" t="str">
            <v>Vias Rurales</v>
          </cell>
          <cell r="T618"/>
          <cell r="U618">
            <v>1</v>
          </cell>
          <cell r="V618"/>
          <cell r="W618"/>
          <cell r="X618"/>
          <cell r="Y618"/>
          <cell r="Z618">
            <v>4755790002</v>
          </cell>
          <cell r="AA618"/>
          <cell r="AB618">
            <v>4755790002</v>
          </cell>
          <cell r="AC618">
            <v>0</v>
          </cell>
          <cell r="AD618">
            <v>4755790002</v>
          </cell>
          <cell r="AE618"/>
          <cell r="AF618"/>
          <cell r="AG618">
            <v>0</v>
          </cell>
          <cell r="AH618">
            <v>4755790002</v>
          </cell>
          <cell r="AI618">
            <v>0</v>
          </cell>
          <cell r="AJ618">
            <v>4755790002</v>
          </cell>
          <cell r="AK618"/>
          <cell r="AL618"/>
          <cell r="AM618"/>
          <cell r="AN618"/>
          <cell r="AO618">
            <v>0</v>
          </cell>
          <cell r="AP618" t="str">
            <v>Adjudicado</v>
          </cell>
          <cell r="AQ618" t="e">
            <v>#REF!</v>
          </cell>
          <cell r="AR618" t="e">
            <v>#N/A</v>
          </cell>
          <cell r="AS618" t="str">
            <v>-</v>
          </cell>
          <cell r="AT618"/>
          <cell r="AU618" t="str">
            <v>-</v>
          </cell>
          <cell r="AV618" t="str">
            <v>-</v>
          </cell>
          <cell r="AW618" t="e">
            <v>#REF!</v>
          </cell>
          <cell r="AX618">
            <v>9</v>
          </cell>
          <cell r="AY618"/>
          <cell r="AZ618">
            <v>9</v>
          </cell>
          <cell r="BA618"/>
          <cell r="BB618" t="str">
            <v>3500 ML</v>
          </cell>
          <cell r="BC618"/>
          <cell r="BD618" t="str">
            <v>-</v>
          </cell>
          <cell r="BE618" t="str">
            <v>-</v>
          </cell>
          <cell r="BF618" t="str">
            <v>-</v>
          </cell>
          <cell r="BG618" t="str">
            <v>-</v>
          </cell>
        </row>
        <row r="619">
          <cell r="C619" t="str">
            <v>20100014V0153-1</v>
          </cell>
          <cell r="D619" t="str">
            <v>Proyectos 2011 - 2020</v>
          </cell>
          <cell r="E619" t="str">
            <v>No Aplica</v>
          </cell>
          <cell r="F619" t="str">
            <v>CERRADO</v>
          </cell>
          <cell r="G619"/>
          <cell r="H619" t="str">
            <v>Bolivar</v>
          </cell>
          <cell r="I619">
            <v>13030</v>
          </cell>
          <cell r="J619">
            <v>6</v>
          </cell>
          <cell r="K619" t="str">
            <v>Altos Del  Rosario</v>
          </cell>
          <cell r="L619" t="str">
            <v>Altos Del  Rosario-Bolivar</v>
          </cell>
          <cell r="M619" t="str">
            <v/>
          </cell>
          <cell r="N619" t="str">
            <v>Infraestructura</v>
          </cell>
          <cell r="O619"/>
          <cell r="P619"/>
          <cell r="Q619" t="str">
            <v>Convenio Interadministrativo Con La Corporación Autonoma Regional Del  Río Grande De La Magdalena - Cormagdalena, Para Aunar Esfuerzos Y Contribuir Con La Construcción De Obras Para La Protección De Control De Inundaciones En El Municipio De Altos Del  Rosario - Bolivar.</v>
          </cell>
          <cell r="R619" t="str">
            <v>Otros</v>
          </cell>
          <cell r="S619"/>
          <cell r="T619"/>
          <cell r="U619"/>
          <cell r="V619" t="str">
            <v>Corporacion Autonoma Regional Del  Rio Grande De La Magdalena - Cormagdalena-</v>
          </cell>
          <cell r="W619"/>
          <cell r="X619" t="str">
            <v/>
          </cell>
          <cell r="Y619"/>
          <cell r="Z619">
            <v>2300000000</v>
          </cell>
          <cell r="AA619"/>
          <cell r="AB619">
            <v>2300000000</v>
          </cell>
          <cell r="AC619"/>
          <cell r="AD619">
            <v>2300000000</v>
          </cell>
          <cell r="AE619">
            <v>0</v>
          </cell>
          <cell r="AF619"/>
          <cell r="AG619">
            <v>0</v>
          </cell>
          <cell r="AH619">
            <v>2300000000</v>
          </cell>
          <cell r="AI619">
            <v>0</v>
          </cell>
          <cell r="AJ619">
            <v>2300000000</v>
          </cell>
          <cell r="AK619">
            <v>1</v>
          </cell>
          <cell r="AL619"/>
          <cell r="AM619">
            <v>1</v>
          </cell>
          <cell r="AN619">
            <v>1</v>
          </cell>
          <cell r="AO619">
            <v>0</v>
          </cell>
          <cell r="AP619" t="str">
            <v>Liquidado</v>
          </cell>
          <cell r="AQ619" t="e">
            <v>#REF!</v>
          </cell>
          <cell r="AR619" t="e">
            <v>#N/A</v>
          </cell>
          <cell r="AS619" t="str">
            <v>Entregado 27 de abril de 2012</v>
          </cell>
          <cell r="AT619" t="str">
            <v>No Aplica</v>
          </cell>
          <cell r="AU619" t="str">
            <v/>
          </cell>
          <cell r="AV619">
            <v>41026</v>
          </cell>
          <cell r="AW619" t="e">
            <v>#REF!</v>
          </cell>
          <cell r="AX619"/>
          <cell r="AY619"/>
          <cell r="AZ619">
            <v>0</v>
          </cell>
          <cell r="BA619" t="str">
            <v>-</v>
          </cell>
          <cell r="BB619" t="str">
            <v/>
          </cell>
          <cell r="BC619"/>
          <cell r="BD619" t="str">
            <v/>
          </cell>
          <cell r="BE619" t="str">
            <v/>
          </cell>
          <cell r="BF619" t="str">
            <v/>
          </cell>
          <cell r="BG619" t="str">
            <v/>
          </cell>
        </row>
        <row r="620">
          <cell r="C620" t="str">
            <v>20160323M7265-1</v>
          </cell>
          <cell r="D620" t="str">
            <v>Proyectos 2011 - 2020</v>
          </cell>
          <cell r="E620" t="str">
            <v>ANTES 2018</v>
          </cell>
          <cell r="F620" t="str">
            <v>VIGENTE</v>
          </cell>
          <cell r="G620"/>
          <cell r="H620" t="str">
            <v>Bolivar</v>
          </cell>
          <cell r="I620">
            <v>13030</v>
          </cell>
          <cell r="J620">
            <v>6</v>
          </cell>
          <cell r="K620" t="str">
            <v>Altos Del  Rosario</v>
          </cell>
          <cell r="L620" t="str">
            <v>Altos Del  Rosario-Bolivar</v>
          </cell>
          <cell r="M620">
            <v>323</v>
          </cell>
          <cell r="N620" t="str">
            <v>DPS 2016</v>
          </cell>
          <cell r="O620"/>
          <cell r="P620"/>
          <cell r="Q620" t="str">
            <v>Mejoramiento De Condiciones De Habitabilidad</v>
          </cell>
          <cell r="R620" t="str">
            <v>Mejoramiento Condiciones de Habitabilidad</v>
          </cell>
          <cell r="S620"/>
          <cell r="T620"/>
          <cell r="U620"/>
          <cell r="V620" t="str">
            <v>Municipio</v>
          </cell>
          <cell r="W620" t="str">
            <v>Urbano y Rural</v>
          </cell>
          <cell r="X620" t="str">
            <v>Casco urbano - Zona rural</v>
          </cell>
          <cell r="Y620"/>
          <cell r="Z620">
            <v>974576271</v>
          </cell>
          <cell r="AA620"/>
          <cell r="AB620">
            <v>974576271</v>
          </cell>
          <cell r="AC620"/>
          <cell r="AD620">
            <v>974576271</v>
          </cell>
          <cell r="AE620">
            <v>97457627.100000009</v>
          </cell>
          <cell r="AF620"/>
          <cell r="AG620">
            <v>97457627.100000009</v>
          </cell>
          <cell r="AH620">
            <v>1072033898.1</v>
          </cell>
          <cell r="AI620">
            <v>0</v>
          </cell>
          <cell r="AJ620">
            <v>1072033898.1</v>
          </cell>
          <cell r="AK620">
            <v>0.15</v>
          </cell>
          <cell r="AL620"/>
          <cell r="AM620">
            <v>1</v>
          </cell>
          <cell r="AN620">
            <v>1</v>
          </cell>
          <cell r="AO620">
            <v>0</v>
          </cell>
          <cell r="AP620" t="str">
            <v>Entregado A Municipio</v>
          </cell>
          <cell r="AQ620" t="e">
            <v>#REF!</v>
          </cell>
          <cell r="AR620" t="str">
            <v>TERMINADO</v>
          </cell>
          <cell r="AS620" t="str">
            <v>Reinició el 16/05/2022. A suscribirse el Acta de Entrega y Recibo.</v>
          </cell>
          <cell r="AT620"/>
          <cell r="AU620">
            <v>44243</v>
          </cell>
          <cell r="AV620">
            <v>44704</v>
          </cell>
          <cell r="AW620" t="e">
            <v>#REF!</v>
          </cell>
          <cell r="AX620"/>
          <cell r="AY620"/>
          <cell r="AZ620">
            <v>0</v>
          </cell>
          <cell r="BA620" t="str">
            <v>-</v>
          </cell>
          <cell r="BB620" t="str">
            <v>71  Viviendas</v>
          </cell>
          <cell r="BC620"/>
          <cell r="BD620" t="str">
            <v/>
          </cell>
          <cell r="BE620">
            <v>44634</v>
          </cell>
          <cell r="BF620">
            <v>44756</v>
          </cell>
          <cell r="BG620">
            <v>255.6</v>
          </cell>
        </row>
        <row r="621">
          <cell r="C621" t="str">
            <v>20160271V3397-1</v>
          </cell>
          <cell r="D621" t="str">
            <v>Proyectos 2011 - 2020</v>
          </cell>
          <cell r="E621" t="str">
            <v>POR FUERA DE LOS 1010</v>
          </cell>
          <cell r="F621" t="str">
            <v>VIGENTE</v>
          </cell>
          <cell r="G621"/>
          <cell r="H621" t="str">
            <v>Bolivar</v>
          </cell>
          <cell r="I621">
            <v>13006</v>
          </cell>
          <cell r="J621">
            <v>6</v>
          </cell>
          <cell r="K621" t="str">
            <v>Arenal</v>
          </cell>
          <cell r="L621" t="str">
            <v>Arenal-Bolivar</v>
          </cell>
          <cell r="M621">
            <v>271</v>
          </cell>
          <cell r="N621" t="str">
            <v>DPS 2016</v>
          </cell>
          <cell r="O621"/>
          <cell r="P621"/>
          <cell r="Q621" t="str">
            <v xml:space="preserve">Pavimentación De 450 Ml En Concreto Rígido  De La  Carrera 3 (San Antonio)  Entre Las Calles 8 Y 13 De La Cabecera Del Municipio De Arenal, Incluyendo Bordillo, Andenes Y Señalización. </v>
          </cell>
          <cell r="R621" t="str">
            <v>Vías Urbanas</v>
          </cell>
          <cell r="S621"/>
          <cell r="T621"/>
          <cell r="U621"/>
          <cell r="V621" t="str">
            <v>Municipio</v>
          </cell>
          <cell r="W621"/>
          <cell r="X621" t="str">
            <v>Barrio Centro</v>
          </cell>
          <cell r="Y621"/>
          <cell r="Z621">
            <v>1010299303</v>
          </cell>
          <cell r="AA621"/>
          <cell r="AB621">
            <v>1010299303</v>
          </cell>
          <cell r="AC621"/>
          <cell r="AD621">
            <v>1010299303</v>
          </cell>
          <cell r="AE621">
            <v>101029930</v>
          </cell>
          <cell r="AF621"/>
          <cell r="AG621">
            <v>101029930</v>
          </cell>
          <cell r="AH621">
            <v>1111329233</v>
          </cell>
          <cell r="AI621">
            <v>0</v>
          </cell>
          <cell r="AJ621">
            <v>1111329233</v>
          </cell>
          <cell r="AK621">
            <v>0.9</v>
          </cell>
          <cell r="AL621"/>
          <cell r="AM621">
            <v>0</v>
          </cell>
          <cell r="AN621">
            <v>1</v>
          </cell>
          <cell r="AO621">
            <v>1</v>
          </cell>
          <cell r="AP621" t="str">
            <v>Entregado A Municipio</v>
          </cell>
          <cell r="AQ621" t="e">
            <v>#REF!</v>
          </cell>
          <cell r="AR621" t="e">
            <v>#N/A</v>
          </cell>
          <cell r="AS621" t="str">
            <v xml:space="preserve">La obra se termino el 31 de julio de 2018. 
Se hizo entrega a la comunidad, quienes manifiestan su  alegria y satisfacción de tener una mejor calidad de vida  con las nuevas condiciones  del sector. La interventoria  trabaja en la liquidación de los dos proyectos de obra. </v>
          </cell>
          <cell r="AT621" t="str">
            <v>No Aplica</v>
          </cell>
          <cell r="AU621">
            <v>43147</v>
          </cell>
          <cell r="AV621">
            <v>43297</v>
          </cell>
          <cell r="AW621" t="e">
            <v>#REF!</v>
          </cell>
          <cell r="AX621"/>
          <cell r="AY621"/>
          <cell r="AZ621">
            <v>0</v>
          </cell>
          <cell r="BA621" t="str">
            <v>-</v>
          </cell>
          <cell r="BB621" t="str">
            <v>0,45 Km</v>
          </cell>
          <cell r="BC621"/>
          <cell r="BD621">
            <v>43223</v>
          </cell>
          <cell r="BE621">
            <v>43293</v>
          </cell>
          <cell r="BF621">
            <v>43536</v>
          </cell>
          <cell r="BG621">
            <v>540</v>
          </cell>
        </row>
        <row r="622">
          <cell r="C622" t="str">
            <v>20160271V3577-1</v>
          </cell>
          <cell r="D622" t="str">
            <v>Proyectos 2011 - 2020</v>
          </cell>
          <cell r="E622" t="str">
            <v>POR FUERA DE LOS 1010</v>
          </cell>
          <cell r="F622" t="str">
            <v>VIGENTE</v>
          </cell>
          <cell r="G622"/>
          <cell r="H622" t="str">
            <v>Bolivar</v>
          </cell>
          <cell r="I622">
            <v>13006</v>
          </cell>
          <cell r="J622">
            <v>6</v>
          </cell>
          <cell r="K622" t="str">
            <v>Arenal</v>
          </cell>
          <cell r="L622" t="str">
            <v>Arenal-Bolivar</v>
          </cell>
          <cell r="M622">
            <v>271</v>
          </cell>
          <cell r="N622" t="str">
            <v>DPS 2016</v>
          </cell>
          <cell r="O622"/>
          <cell r="P622"/>
          <cell r="Q622" t="str">
            <v>Construcción De Pavimento En Concreto Rígido Para La Calle Principal Del Barrio Santa Rosa De La Cabecera Municipal De Arenal - Bolívar</v>
          </cell>
          <cell r="R622" t="str">
            <v>Vías Urbanas</v>
          </cell>
          <cell r="S622"/>
          <cell r="T622"/>
          <cell r="U622"/>
          <cell r="V622" t="str">
            <v>Municipio</v>
          </cell>
          <cell r="W622"/>
          <cell r="X622" t="str">
            <v>Barrio Santa Rosa</v>
          </cell>
          <cell r="Y622"/>
          <cell r="Z622">
            <v>1957931651</v>
          </cell>
          <cell r="AA622"/>
          <cell r="AB622">
            <v>1957931651</v>
          </cell>
          <cell r="AC622"/>
          <cell r="AD622">
            <v>1957931651</v>
          </cell>
          <cell r="AE622">
            <v>195793165</v>
          </cell>
          <cell r="AF622"/>
          <cell r="AG622">
            <v>195793165</v>
          </cell>
          <cell r="AH622">
            <v>2153724816</v>
          </cell>
          <cell r="AI622">
            <v>0</v>
          </cell>
          <cell r="AJ622">
            <v>2153724816</v>
          </cell>
          <cell r="AK622">
            <v>0.9</v>
          </cell>
          <cell r="AL622"/>
          <cell r="AM622">
            <v>0</v>
          </cell>
          <cell r="AN622">
            <v>1</v>
          </cell>
          <cell r="AO622">
            <v>1</v>
          </cell>
          <cell r="AP622" t="str">
            <v>Entregado A Municipio</v>
          </cell>
          <cell r="AQ622" t="e">
            <v>#REF!</v>
          </cell>
          <cell r="AR622" t="e">
            <v>#N/A</v>
          </cell>
          <cell r="AS622" t="str">
            <v xml:space="preserve">La obra se termino el 31 de julio de 2018. 
Se hizo entrega a la comunidad, quienes manifiestan su  alegria y satisfacción de tener una mejor calidad de vida  con las nuevas condiciones  del sector. La interventoria  trabaja en la liquidación de los dos proyectos de obra. </v>
          </cell>
          <cell r="AT622" t="str">
            <v>No Aplica</v>
          </cell>
          <cell r="AU622">
            <v>43147</v>
          </cell>
          <cell r="AV622">
            <v>43297</v>
          </cell>
          <cell r="AW622" t="e">
            <v>#REF!</v>
          </cell>
          <cell r="AX622"/>
          <cell r="AY622"/>
          <cell r="AZ622">
            <v>0</v>
          </cell>
          <cell r="BA622" t="str">
            <v>-</v>
          </cell>
          <cell r="BB622" t="str">
            <v>1,2 Km</v>
          </cell>
          <cell r="BC622"/>
          <cell r="BD622">
            <v>43223</v>
          </cell>
          <cell r="BE622">
            <v>43293</v>
          </cell>
          <cell r="BF622">
            <v>43536</v>
          </cell>
          <cell r="BG622">
            <v>250</v>
          </cell>
        </row>
        <row r="623">
          <cell r="C623" t="str">
            <v>20170583S9779-1</v>
          </cell>
          <cell r="D623" t="str">
            <v>Proyectos 2011 - 2020</v>
          </cell>
          <cell r="E623" t="str">
            <v>ANTES 2018</v>
          </cell>
          <cell r="F623" t="str">
            <v>VIGENTE</v>
          </cell>
          <cell r="G623"/>
          <cell r="H623" t="str">
            <v>Bolivar</v>
          </cell>
          <cell r="I623">
            <v>13006</v>
          </cell>
          <cell r="J623">
            <v>6</v>
          </cell>
          <cell r="K623" t="str">
            <v>Arenal</v>
          </cell>
          <cell r="L623" t="str">
            <v>Arenal-Bolivar</v>
          </cell>
          <cell r="M623">
            <v>583</v>
          </cell>
          <cell r="N623" t="str">
            <v>DPS 2017</v>
          </cell>
          <cell r="O623"/>
          <cell r="P623"/>
          <cell r="Q623" t="str">
            <v>Construccion Del Parque Polideportivo Del Barrio Santa Rosa Municipio De Arenal - Bolivar</v>
          </cell>
          <cell r="R623" t="str">
            <v>Espacio Público, Recreación Y Deporte</v>
          </cell>
          <cell r="S623"/>
          <cell r="T623"/>
          <cell r="U623"/>
          <cell r="V623" t="str">
            <v>Municipio</v>
          </cell>
          <cell r="W623" t="str">
            <v>Urbano</v>
          </cell>
          <cell r="X623" t="str">
            <v>Santa Rosa</v>
          </cell>
          <cell r="Y623"/>
          <cell r="Z623">
            <v>1886784297</v>
          </cell>
          <cell r="AA623"/>
          <cell r="AB623">
            <v>1886784297</v>
          </cell>
          <cell r="AC623"/>
          <cell r="AD623">
            <v>1886784297</v>
          </cell>
          <cell r="AE623">
            <v>188678429.70000002</v>
          </cell>
          <cell r="AF623"/>
          <cell r="AG623">
            <v>188678429.70000002</v>
          </cell>
          <cell r="AH623">
            <v>2075462726.7</v>
          </cell>
          <cell r="AI623">
            <v>0</v>
          </cell>
          <cell r="AJ623">
            <v>2075462726.7</v>
          </cell>
          <cell r="AK623">
            <v>1</v>
          </cell>
          <cell r="AL623"/>
          <cell r="AM623">
            <v>1</v>
          </cell>
          <cell r="AN623">
            <v>1</v>
          </cell>
          <cell r="AO623">
            <v>0</v>
          </cell>
          <cell r="AP623" t="str">
            <v>Entregado A Municipio</v>
          </cell>
          <cell r="AQ623" t="e">
            <v>#REF!</v>
          </cell>
          <cell r="AR623" t="e">
            <v>#N/A</v>
          </cell>
          <cell r="AS623" t="str">
            <v>Se iniciara liquidacion del convenio
Acta de liquidacion suscrito entre las partes.ok. polizas y resolucion de aprobacion de polizas.ok. 
El ET remite suscirto el 23-06-21 los planos record a la supervision.
El ET remite suscirto el 23-06-21 el plan de sostenibilidad a la supervision.
Manual mantenimiento pendiente de aprobacion de Interventoria.ok.
AECS.ok
acta de liquidacion suscrita por las partes.ok
Plan de sostenibilidad enviado con aval por interventoria el 11-05-21. 
Proyecto Terminado. 3 de Diciembre de 2020. 
AV 2 y 3: 10/12/2020</v>
          </cell>
          <cell r="AT623" t="str">
            <v>No Aplica</v>
          </cell>
          <cell r="AU623">
            <v>43605</v>
          </cell>
          <cell r="AV623">
            <v>44168</v>
          </cell>
          <cell r="AW623" t="e">
            <v>#REF!</v>
          </cell>
          <cell r="AX623"/>
          <cell r="AY623"/>
          <cell r="AZ623">
            <v>0</v>
          </cell>
          <cell r="BA623" t="str">
            <v>-</v>
          </cell>
          <cell r="BB623" t="str">
            <v>2163 m2</v>
          </cell>
          <cell r="BC623"/>
          <cell r="BD623">
            <v>43802</v>
          </cell>
          <cell r="BE623">
            <v>44175</v>
          </cell>
          <cell r="BF623">
            <v>44175</v>
          </cell>
          <cell r="BG623">
            <v>933</v>
          </cell>
        </row>
        <row r="624">
          <cell r="C624" t="str">
            <v>20170635V9233-1</v>
          </cell>
          <cell r="D624" t="str">
            <v>Proyectos 2011 - 2020</v>
          </cell>
          <cell r="E624" t="str">
            <v>ANTES 2018</v>
          </cell>
          <cell r="F624" t="str">
            <v>VIGENTE</v>
          </cell>
          <cell r="G624"/>
          <cell r="H624" t="str">
            <v>Bolivar</v>
          </cell>
          <cell r="I624">
            <v>13006</v>
          </cell>
          <cell r="J624">
            <v>6</v>
          </cell>
          <cell r="K624" t="str">
            <v>Arenal</v>
          </cell>
          <cell r="L624" t="str">
            <v>Arenal-Bolivar</v>
          </cell>
          <cell r="M624">
            <v>635</v>
          </cell>
          <cell r="N624" t="str">
            <v>DPS 2017</v>
          </cell>
          <cell r="O624"/>
          <cell r="P624"/>
          <cell r="Q624" t="str">
            <v>Construcción De Pavimento Rígido En El Casco Urbano Del Municipio De Arenal - Departamento De Bolívar</v>
          </cell>
          <cell r="R624" t="str">
            <v>Vías Urbanas</v>
          </cell>
          <cell r="S624"/>
          <cell r="T624"/>
          <cell r="U624"/>
          <cell r="V624" t="str">
            <v>Municipio</v>
          </cell>
          <cell r="W624" t="str">
            <v>Urbano</v>
          </cell>
          <cell r="X624" t="str">
            <v>Renacer, El progreso, Pueblo nuevo, Santa Rosa, San Lorenzo y La Loma</v>
          </cell>
          <cell r="Y624"/>
          <cell r="Z624">
            <v>2944775613</v>
          </cell>
          <cell r="AA624"/>
          <cell r="AB624">
            <v>2944775613</v>
          </cell>
          <cell r="AC624"/>
          <cell r="AD624">
            <v>2944775613</v>
          </cell>
          <cell r="AE624">
            <v>294477561.30000001</v>
          </cell>
          <cell r="AF624"/>
          <cell r="AG624">
            <v>294477561.30000001</v>
          </cell>
          <cell r="AH624">
            <v>3239253174.3000002</v>
          </cell>
          <cell r="AI624">
            <v>0</v>
          </cell>
          <cell r="AJ624">
            <v>3239253174.3000002</v>
          </cell>
          <cell r="AK624">
            <v>1</v>
          </cell>
          <cell r="AL624"/>
          <cell r="AM624">
            <v>1</v>
          </cell>
          <cell r="AN624">
            <v>1</v>
          </cell>
          <cell r="AO624">
            <v>0</v>
          </cell>
          <cell r="AP624" t="str">
            <v>Entregado A Municipio</v>
          </cell>
          <cell r="AQ624" t="e">
            <v>#REF!</v>
          </cell>
          <cell r="AR624" t="e">
            <v>#N/A</v>
          </cell>
          <cell r="AS624" t="str">
            <v>Se iniciara liquidacion del convenio
Acta de liquidacion suscrito entre las partes.ok. polizas y resolucion de aprobacion de polizas.ok. 
El ET remite suscirto el 23-06-21 los planos record a la supervision.
Plan de sostenibilidad enviado con aval por interventoria el 11-05-21.
AV3: 12/11/2020</v>
          </cell>
          <cell r="AT624" t="str">
            <v>No Aplica</v>
          </cell>
          <cell r="AU624">
            <v>43605</v>
          </cell>
          <cell r="AV624">
            <v>43994</v>
          </cell>
          <cell r="AW624" t="e">
            <v>#REF!</v>
          </cell>
          <cell r="AX624"/>
          <cell r="AY624"/>
          <cell r="AZ624">
            <v>0</v>
          </cell>
          <cell r="BA624" t="str">
            <v>-</v>
          </cell>
          <cell r="BB624" t="str">
            <v>1477,73 m</v>
          </cell>
          <cell r="BC624"/>
          <cell r="BD624">
            <v>43669</v>
          </cell>
          <cell r="BE624">
            <v>43802</v>
          </cell>
          <cell r="BF624">
            <v>44147</v>
          </cell>
          <cell r="BG624">
            <v>1560</v>
          </cell>
        </row>
        <row r="625">
          <cell r="C625" t="str">
            <v>E-2020-2203-247951</v>
          </cell>
          <cell r="D625" t="str">
            <v>CV 001-2020</v>
          </cell>
          <cell r="E625" t="str">
            <v>2018-2022</v>
          </cell>
          <cell r="F625" t="str">
            <v>VIGENTE</v>
          </cell>
          <cell r="G625"/>
          <cell r="H625" t="str">
            <v>Bolivar</v>
          </cell>
          <cell r="I625"/>
          <cell r="J625"/>
          <cell r="K625" t="str">
            <v>Arenal</v>
          </cell>
          <cell r="L625" t="str">
            <v>Arenal-Bolivar</v>
          </cell>
          <cell r="M625" t="str">
            <v>555 FIP 2022</v>
          </cell>
          <cell r="N625" t="str">
            <v>DPS 2022</v>
          </cell>
          <cell r="O625">
            <v>44767</v>
          </cell>
          <cell r="P625" t="str">
            <v>-</v>
          </cell>
          <cell r="Q625" t="str">
            <v>Construcción De Pavimento En Concreto Rígido En El Corregimiento De Buenavista, Municipio De Arenal - Bolívar</v>
          </cell>
          <cell r="R625" t="str">
            <v>Vias y Transporte</v>
          </cell>
          <cell r="S625" t="str">
            <v>Vias Urbanas</v>
          </cell>
          <cell r="T625"/>
          <cell r="U625">
            <v>1</v>
          </cell>
          <cell r="V625"/>
          <cell r="W625"/>
          <cell r="X625"/>
          <cell r="Y625"/>
          <cell r="Z625">
            <v>1950000000</v>
          </cell>
          <cell r="AA625"/>
          <cell r="AB625">
            <v>1950000000</v>
          </cell>
          <cell r="AC625">
            <v>0</v>
          </cell>
          <cell r="AD625">
            <v>1950000000</v>
          </cell>
          <cell r="AE625"/>
          <cell r="AF625"/>
          <cell r="AG625">
            <v>0</v>
          </cell>
          <cell r="AH625">
            <v>1950000000</v>
          </cell>
          <cell r="AI625">
            <v>0</v>
          </cell>
          <cell r="AJ625">
            <v>1950000000</v>
          </cell>
          <cell r="AK625"/>
          <cell r="AL625"/>
          <cell r="AM625"/>
          <cell r="AN625"/>
          <cell r="AO625">
            <v>0</v>
          </cell>
          <cell r="AP625" t="str">
            <v>Vigente</v>
          </cell>
          <cell r="AQ625" t="e">
            <v>#REF!</v>
          </cell>
          <cell r="AR625" t="e">
            <v>#N/A</v>
          </cell>
          <cell r="AS625" t="str">
            <v>-</v>
          </cell>
          <cell r="AT625"/>
          <cell r="AU625" t="str">
            <v>-</v>
          </cell>
          <cell r="AV625" t="str">
            <v>-</v>
          </cell>
          <cell r="AW625" t="e">
            <v>#REF!</v>
          </cell>
          <cell r="AX625">
            <v>9</v>
          </cell>
          <cell r="AY625"/>
          <cell r="AZ625">
            <v>9</v>
          </cell>
          <cell r="BA625"/>
          <cell r="BB625" t="str">
            <v>- ML</v>
          </cell>
          <cell r="BC625"/>
          <cell r="BD625" t="str">
            <v>-</v>
          </cell>
          <cell r="BE625" t="str">
            <v>-</v>
          </cell>
          <cell r="BF625" t="str">
            <v>-</v>
          </cell>
          <cell r="BG625" t="str">
            <v>-</v>
          </cell>
        </row>
        <row r="626">
          <cell r="C626" t="str">
            <v>20120069V0037-1</v>
          </cell>
          <cell r="D626" t="str">
            <v>Proyectos 2011 - 2020</v>
          </cell>
          <cell r="E626" t="str">
            <v>No Aplica</v>
          </cell>
          <cell r="F626" t="str">
            <v>CERRADO</v>
          </cell>
          <cell r="G626" t="str">
            <v>C37</v>
          </cell>
          <cell r="H626" t="str">
            <v>Bolivar</v>
          </cell>
          <cell r="I626">
            <v>13052</v>
          </cell>
          <cell r="J626">
            <v>6</v>
          </cell>
          <cell r="K626" t="str">
            <v>Arjona</v>
          </cell>
          <cell r="L626" t="str">
            <v>Arjona-Bolivar</v>
          </cell>
          <cell r="M626">
            <v>69</v>
          </cell>
          <cell r="N626" t="str">
            <v>Fonade 3</v>
          </cell>
          <cell r="O626"/>
          <cell r="P626"/>
          <cell r="Q626" t="str">
            <v>Mejoramiento Y Ampliación De La Plaza Principal Del Municipio De Arjona Bolivar</v>
          </cell>
          <cell r="R626" t="str">
            <v>Espacio Público, Recreación Y Deporte</v>
          </cell>
          <cell r="S626"/>
          <cell r="T626"/>
          <cell r="U626"/>
          <cell r="V626" t="str">
            <v>Municipio</v>
          </cell>
          <cell r="W626"/>
          <cell r="X626" t="str">
            <v/>
          </cell>
          <cell r="Y626"/>
          <cell r="Z626">
            <v>1995614208</v>
          </cell>
          <cell r="AA626"/>
          <cell r="AB626">
            <v>1995614208</v>
          </cell>
          <cell r="AC626"/>
          <cell r="AD626">
            <v>1995614208</v>
          </cell>
          <cell r="AE626">
            <v>0</v>
          </cell>
          <cell r="AF626"/>
          <cell r="AG626">
            <v>0</v>
          </cell>
          <cell r="AH626">
            <v>1995614208</v>
          </cell>
          <cell r="AI626">
            <v>0</v>
          </cell>
          <cell r="AJ626">
            <v>1995614208</v>
          </cell>
          <cell r="AK626">
            <v>0</v>
          </cell>
          <cell r="AL626"/>
          <cell r="AM626">
            <v>1</v>
          </cell>
          <cell r="AN626">
            <v>1</v>
          </cell>
          <cell r="AO626">
            <v>0</v>
          </cell>
          <cell r="AP626" t="str">
            <v>En Liquidación</v>
          </cell>
          <cell r="AQ626" t="e">
            <v>#REF!</v>
          </cell>
          <cell r="AR626" t="e">
            <v>#N/A</v>
          </cell>
          <cell r="AS626" t="str">
            <v>EL PROYECTO TERMINADO EN LIQUIDACION CONVENIO.
1. INFORMACIÓN Y ESTADO CONTRATO DE OBRA: Liquidado. Acta suscrita  por parte del municipio con fecha del 06/11/2015.                                                                                                                            
2. LIQUIDACION CONTRATO INTERADMINISTRATIVO: En liquidación.
Con el proposito de iniciar tramites de liquidación, se inicia compilación de documentos, aunque el proyecto tiene un saldo por amortizar del anticipo entregado al contratista CONSORCIO PLAZA ARJONA por valor de $24.296.939, la presente supervisión remite comunicaciones previos al presente corte con radicados No. 20192700079041 del 28/03/2019, y 20192700086321 el día  04/04/2019 requiriendo a la interventoria el tramite del acta final.
Actividades realizadas durante el periodo: 
Se realiza mesa de trabajo con el municipio en las instalaciones de la alcaldía, el 11/07/2019. en la reunión se conmina al municipio a la amortización del anticipo pendiente y de igual manera se solicita la información pendiente de la alcaldía. (Copia de cédula alcaldesa, copia de acta de poceción y credencial Electoral) se encuentra pendiente decreto de incorporación de recursos.
Interventoría emite observaciones al desembolso final presentado por contratista con fecha de 22/08/2019.
Mediante radicado No. 20202700028891 del 24/01/2020 se cita al alcalde a reunión el 06/02/2020 en las instalaciones de ENTerritorio, la cual no asistió.
Se envía derecho de petición al muicipio mediante radicado No. 20202700094551 del 28-04-2020, solicitando conminar al contratista para que presente el desembolso final, y así poder amortizar el anticipo.
Se adelantará inicio de acción de tutela con la asesoria jurídica, por la no respuesta a los derechos de petición por parte del municpio. 
Mediante radicado No. 20202700202391 del 15/10/2020 se envia derecho de petición al E.T. solicitando la devolución del anticipo del contrato de obra y el decreto de incorporación de recursos.
Se trámite solicita ante la OAJ inicio de tutela mediante memorando No. 20212700013643 del 19/01/2021.
-Pendientes: Pago del 10% final cto. de obra para amortización del saldo del anticipo.
-Imputabilidad: Alcaldía / Contratista                            
* RECOMENDACIONES
1. Se dará inciio a acción penal contra el municipio de Arjona.</v>
          </cell>
          <cell r="AT626" t="str">
            <v>No Aplica</v>
          </cell>
          <cell r="AU626">
            <v>42135</v>
          </cell>
          <cell r="AV626">
            <v>42705</v>
          </cell>
          <cell r="AW626" t="e">
            <v>#REF!</v>
          </cell>
          <cell r="AX626"/>
          <cell r="AY626"/>
          <cell r="AZ626">
            <v>0</v>
          </cell>
          <cell r="BA626" t="str">
            <v>-</v>
          </cell>
          <cell r="BB626" t="str">
            <v/>
          </cell>
          <cell r="BC626"/>
          <cell r="BD626">
            <v>42270</v>
          </cell>
          <cell r="BE626" t="str">
            <v xml:space="preserve"> </v>
          </cell>
          <cell r="BF626">
            <v>42769</v>
          </cell>
          <cell r="BG626" t="str">
            <v/>
          </cell>
        </row>
        <row r="627">
          <cell r="C627" t="str">
            <v>20130065M0451-1</v>
          </cell>
          <cell r="D627" t="str">
            <v>Proyectos 2011 - 2020</v>
          </cell>
          <cell r="E627" t="str">
            <v>No Aplica</v>
          </cell>
          <cell r="F627" t="str">
            <v>CERRADO</v>
          </cell>
          <cell r="G627"/>
          <cell r="H627" t="str">
            <v>Bolivar</v>
          </cell>
          <cell r="I627">
            <v>13052</v>
          </cell>
          <cell r="J627">
            <v>6</v>
          </cell>
          <cell r="K627" t="str">
            <v>Arjona</v>
          </cell>
          <cell r="L627" t="str">
            <v>Arjona-Bolivar</v>
          </cell>
          <cell r="M627">
            <v>65</v>
          </cell>
          <cell r="N627" t="str">
            <v>DPS 2013</v>
          </cell>
          <cell r="O627"/>
          <cell r="P627"/>
          <cell r="Q627" t="str">
            <v>Mejoramiento De Condiciones De Habitabilidad</v>
          </cell>
          <cell r="R627" t="str">
            <v>Mejoramiento Condiciones de Habitabilidad</v>
          </cell>
          <cell r="S627"/>
          <cell r="T627"/>
          <cell r="U627"/>
          <cell r="V627" t="str">
            <v>Municipio</v>
          </cell>
          <cell r="W627"/>
          <cell r="X627" t="str">
            <v>El Tanque, La Delicia, El Cafetal, Cabras, Parcelas, Limonar, Santa Rosalina</v>
          </cell>
          <cell r="Y627"/>
          <cell r="Z627">
            <v>641121495</v>
          </cell>
          <cell r="AA627"/>
          <cell r="AB627">
            <v>641121495</v>
          </cell>
          <cell r="AC627"/>
          <cell r="AD627">
            <v>641121495</v>
          </cell>
          <cell r="AE627">
            <v>151401869</v>
          </cell>
          <cell r="AF627"/>
          <cell r="AG627">
            <v>151401869</v>
          </cell>
          <cell r="AH627">
            <v>792523364</v>
          </cell>
          <cell r="AI627">
            <v>0</v>
          </cell>
          <cell r="AJ627">
            <v>792523364</v>
          </cell>
          <cell r="AK627">
            <v>1</v>
          </cell>
          <cell r="AL627"/>
          <cell r="AM627">
            <v>1</v>
          </cell>
          <cell r="AN627">
            <v>1</v>
          </cell>
          <cell r="AO627">
            <v>0</v>
          </cell>
          <cell r="AP627" t="str">
            <v>Liquidado</v>
          </cell>
          <cell r="AQ627" t="e">
            <v>#REF!</v>
          </cell>
          <cell r="AR627" t="e">
            <v>#N/A</v>
          </cell>
          <cell r="AS627" t="str">
            <v>PROYECTO LIQUIDADO                                                                                                                                         
Acta de Liquidación del 29 de abril de 2021</v>
          </cell>
          <cell r="AT627"/>
          <cell r="AU627">
            <v>43061</v>
          </cell>
          <cell r="AV627">
            <v>43341</v>
          </cell>
          <cell r="AW627" t="e">
            <v>#REF!</v>
          </cell>
          <cell r="AX627"/>
          <cell r="AY627"/>
          <cell r="AZ627">
            <v>0</v>
          </cell>
          <cell r="BA627" t="str">
            <v>-</v>
          </cell>
          <cell r="BB627" t="str">
            <v>127  Viviendas</v>
          </cell>
          <cell r="BC627"/>
          <cell r="BD627">
            <v>43068</v>
          </cell>
          <cell r="BE627">
            <v>43259</v>
          </cell>
          <cell r="BF627">
            <v>43402</v>
          </cell>
          <cell r="BG627">
            <v>508</v>
          </cell>
        </row>
        <row r="628">
          <cell r="C628" t="str">
            <v>20170594V8720-1</v>
          </cell>
          <cell r="D628" t="str">
            <v>Proyectos 2011 - 2020</v>
          </cell>
          <cell r="E628" t="str">
            <v>No Aplica</v>
          </cell>
          <cell r="F628" t="str">
            <v>CERRADO</v>
          </cell>
          <cell r="G628"/>
          <cell r="H628" t="str">
            <v>Bolivar</v>
          </cell>
          <cell r="I628">
            <v>13052</v>
          </cell>
          <cell r="J628">
            <v>6</v>
          </cell>
          <cell r="K628" t="str">
            <v>Arjona</v>
          </cell>
          <cell r="L628" t="str">
            <v>Arjona-Bolivar</v>
          </cell>
          <cell r="M628">
            <v>594</v>
          </cell>
          <cell r="N628" t="str">
            <v>DPS 2017</v>
          </cell>
          <cell r="O628"/>
          <cell r="P628"/>
          <cell r="Q628" t="str">
            <v xml:space="preserve"> Construcción De Pavimento En Concreto Rigido En La Cabecera Municipal De Arjona Bolivar</v>
          </cell>
          <cell r="R628" t="str">
            <v>Vías Urbanas</v>
          </cell>
          <cell r="S628"/>
          <cell r="T628"/>
          <cell r="U628"/>
          <cell r="V628" t="str">
            <v>Municipio</v>
          </cell>
          <cell r="W628" t="str">
            <v>Urbano</v>
          </cell>
          <cell r="X628" t="str">
            <v>Carrera 39 Calle 42</v>
          </cell>
          <cell r="Y628"/>
          <cell r="Z628">
            <v>999997603</v>
          </cell>
          <cell r="AA628"/>
          <cell r="AB628">
            <v>999997603</v>
          </cell>
          <cell r="AC628"/>
          <cell r="AD628">
            <v>999997603</v>
          </cell>
          <cell r="AE628">
            <v>99999760.300000012</v>
          </cell>
          <cell r="AF628"/>
          <cell r="AG628">
            <v>99999760.300000012</v>
          </cell>
          <cell r="AH628">
            <v>1099997363.3</v>
          </cell>
          <cell r="AI628">
            <v>0</v>
          </cell>
          <cell r="AJ628">
            <v>1099997363.3</v>
          </cell>
          <cell r="AK628">
            <v>0.9</v>
          </cell>
          <cell r="AL628"/>
          <cell r="AM628">
            <v>1</v>
          </cell>
          <cell r="AN628">
            <v>0.8548</v>
          </cell>
          <cell r="AO628">
            <v>-0.1452</v>
          </cell>
          <cell r="AP628" t="str">
            <v>Liquidado</v>
          </cell>
          <cell r="AQ628" t="e">
            <v>#REF!</v>
          </cell>
          <cell r="AR628" t="e">
            <v>#N/A</v>
          </cell>
          <cell r="AS628" t="str">
            <v>Convenio liquidado, debidamente suscrito entre las partes.ok.
informe final de interventoria. OK
AV1: 30/08/2019
AV2: 16/12/2020
AV3: 16/12/2020</v>
          </cell>
          <cell r="AT628" t="str">
            <v>No Aplica</v>
          </cell>
          <cell r="AU628">
            <v>43654</v>
          </cell>
          <cell r="AV628">
            <v>44036</v>
          </cell>
          <cell r="AW628" t="e">
            <v>#REF!</v>
          </cell>
          <cell r="AX628"/>
          <cell r="AY628"/>
          <cell r="AZ628">
            <v>0</v>
          </cell>
          <cell r="BA628" t="str">
            <v>-</v>
          </cell>
          <cell r="BB628" t="str">
            <v>713 m</v>
          </cell>
          <cell r="BC628"/>
          <cell r="BD628">
            <v>43707</v>
          </cell>
          <cell r="BE628">
            <v>44181</v>
          </cell>
          <cell r="BF628">
            <v>44181</v>
          </cell>
          <cell r="BG628">
            <v>2000</v>
          </cell>
        </row>
        <row r="629">
          <cell r="C629" t="str">
            <v>20120069V0038-1</v>
          </cell>
          <cell r="D629" t="str">
            <v>Proyectos 2011 - 2020</v>
          </cell>
          <cell r="E629" t="str">
            <v>No Aplica</v>
          </cell>
          <cell r="F629" t="str">
            <v>CERRADO</v>
          </cell>
          <cell r="G629" t="str">
            <v>C38</v>
          </cell>
          <cell r="H629" t="str">
            <v>Bolivar</v>
          </cell>
          <cell r="I629">
            <v>13062</v>
          </cell>
          <cell r="J629">
            <v>6</v>
          </cell>
          <cell r="K629" t="str">
            <v>Arroyohondo</v>
          </cell>
          <cell r="L629" t="str">
            <v>Arroyohondo-Bolivar</v>
          </cell>
          <cell r="M629">
            <v>69</v>
          </cell>
          <cell r="N629" t="str">
            <v>Fonade 3</v>
          </cell>
          <cell r="O629"/>
          <cell r="P629"/>
          <cell r="Q629" t="str">
            <v>Construcción De Pavimento En Concreto Rígido En Vías De Los Barrios Santa Elena Y La Iglesia, Casco Urbano Del Municipio De Arroyohondo – Bolívar</v>
          </cell>
          <cell r="R629" t="str">
            <v>Vías Urbanas</v>
          </cell>
          <cell r="S629"/>
          <cell r="T629"/>
          <cell r="U629"/>
          <cell r="V629" t="str">
            <v>Municipio</v>
          </cell>
          <cell r="W629"/>
          <cell r="X629" t="str">
            <v/>
          </cell>
          <cell r="Y629"/>
          <cell r="Z629">
            <v>667354714</v>
          </cell>
          <cell r="AA629"/>
          <cell r="AB629">
            <v>667354714</v>
          </cell>
          <cell r="AC629"/>
          <cell r="AD629">
            <v>667354714</v>
          </cell>
          <cell r="AE629">
            <v>0</v>
          </cell>
          <cell r="AF629"/>
          <cell r="AG629">
            <v>0</v>
          </cell>
          <cell r="AH629">
            <v>667354714</v>
          </cell>
          <cell r="AI629">
            <v>0</v>
          </cell>
          <cell r="AJ629">
            <v>667354714</v>
          </cell>
          <cell r="AK629">
            <v>0</v>
          </cell>
          <cell r="AL629"/>
          <cell r="AM629">
            <v>1</v>
          </cell>
          <cell r="AN629">
            <v>1</v>
          </cell>
          <cell r="AO629">
            <v>0</v>
          </cell>
          <cell r="AP629" t="str">
            <v>En Liquidación</v>
          </cell>
          <cell r="AQ629" t="e">
            <v>#REF!</v>
          </cell>
          <cell r="AR629" t="e">
            <v>#N/A</v>
          </cell>
          <cell r="AS629" t="str">
            <v xml:space="preserve">CONTRATOS LIQUIDADOS PENDIENTE CIERRE DE COSTOS FIJOS Y VARIABLES -INTERVENTORIA
1. INFORMACION Y ESTADO CONTRATO DE OBRA:   Acta de liquidación suscrita el 05/03/2016                                                                                                            
                                                                                                                                                                                                                                                                                                                                                                                                                                                                                                                                                                                2. INFORMACION Y ESTADO DE CONTRATO INTERADMINISTRATIVO:                                Liquidado el 27/04/2017
3. INFORMACION Y ESTADO CONTRATO DE INTERVENTORIA:                                          Estado de aprobación de informes mensuales- finales.
Mensuales: Aprobados
Final Técnico: Aprobado                                                                                                                 Final PGIO: Aprobado
Acta de Cierre de Acta de Servicio: Acta de cierre de servicios suscrita el 25/05/2018                                                                                                                                                                                                                                                                                                                                                                                                                                                                                                         </v>
          </cell>
          <cell r="AT629" t="str">
            <v>No Aplica</v>
          </cell>
          <cell r="AU629">
            <v>42311</v>
          </cell>
          <cell r="AV629">
            <v>42434</v>
          </cell>
          <cell r="AW629" t="e">
            <v>#REF!</v>
          </cell>
          <cell r="AX629"/>
          <cell r="AY629"/>
          <cell r="AZ629">
            <v>0</v>
          </cell>
          <cell r="BA629" t="str">
            <v>-</v>
          </cell>
          <cell r="BB629" t="str">
            <v>0,5 Km</v>
          </cell>
          <cell r="BC629"/>
          <cell r="BD629">
            <v>42395</v>
          </cell>
          <cell r="BE629">
            <v>42395</v>
          </cell>
          <cell r="BF629">
            <v>42510</v>
          </cell>
          <cell r="BG629" t="str">
            <v/>
          </cell>
        </row>
        <row r="630">
          <cell r="C630" t="str">
            <v>20150220V3078-1</v>
          </cell>
          <cell r="D630" t="str">
            <v>Proyectos 2011 - 2020</v>
          </cell>
          <cell r="E630" t="str">
            <v>No Aplica</v>
          </cell>
          <cell r="F630" t="str">
            <v>CERRADO</v>
          </cell>
          <cell r="G630"/>
          <cell r="H630" t="str">
            <v>Bolivar</v>
          </cell>
          <cell r="I630">
            <v>13062</v>
          </cell>
          <cell r="J630">
            <v>6</v>
          </cell>
          <cell r="K630" t="str">
            <v>Arroyohondo</v>
          </cell>
          <cell r="L630" t="str">
            <v>Arroyohondo-Bolivar</v>
          </cell>
          <cell r="M630">
            <v>220</v>
          </cell>
          <cell r="N630" t="str">
            <v>DPS 2015</v>
          </cell>
          <cell r="O630"/>
          <cell r="P630"/>
          <cell r="Q630" t="str">
            <v xml:space="preserve">Construccion De Pavimento En Concreto Rígido En Las Calles De La Cabecera Municipal De Arroyohondo Bolívar, Las Calles A Intervencion Son Carrera 5A, Carrera 4, Calle 7A, Calle 8 Y Calle 9 </v>
          </cell>
          <cell r="R630" t="str">
            <v>Vías Urbanas</v>
          </cell>
          <cell r="S630"/>
          <cell r="T630"/>
          <cell r="U630"/>
          <cell r="V630" t="str">
            <v>Municipio</v>
          </cell>
          <cell r="W630"/>
          <cell r="X630" t="str">
            <v xml:space="preserve">Cabecera Municipal De Arroyohondo Bolívar, Las Calles A Intervencion Son Carrera 5A, Carrera 4, Calle 7A, Calle 8 Y Calle 9 </v>
          </cell>
          <cell r="Y630"/>
          <cell r="Z630">
            <v>2314421376</v>
          </cell>
          <cell r="AA630"/>
          <cell r="AB630">
            <v>2314421376</v>
          </cell>
          <cell r="AC630"/>
          <cell r="AD630">
            <v>2314421376</v>
          </cell>
          <cell r="AE630">
            <v>231481482</v>
          </cell>
          <cell r="AF630"/>
          <cell r="AG630">
            <v>231481482</v>
          </cell>
          <cell r="AH630">
            <v>2545902858</v>
          </cell>
          <cell r="AI630">
            <v>0</v>
          </cell>
          <cell r="AJ630">
            <v>2545902858</v>
          </cell>
          <cell r="AK630">
            <v>0.99980000000000002</v>
          </cell>
          <cell r="AL630"/>
          <cell r="AM630">
            <v>0</v>
          </cell>
          <cell r="AN630">
            <v>1</v>
          </cell>
          <cell r="AO630">
            <v>1</v>
          </cell>
          <cell r="AP630" t="str">
            <v>Liquidado</v>
          </cell>
          <cell r="AQ630" t="e">
            <v>#REF!</v>
          </cell>
          <cell r="AR630" t="e">
            <v>#N/A</v>
          </cell>
          <cell r="AS630" t="str">
            <v>PROYECTO LIQUIDADO
Acta de liquidación del 22 de junio de 2021</v>
          </cell>
          <cell r="AT630" t="str">
            <v>No Aplica</v>
          </cell>
          <cell r="AU630">
            <v>42790</v>
          </cell>
          <cell r="AV630">
            <v>42981</v>
          </cell>
          <cell r="AW630" t="e">
            <v>#REF!</v>
          </cell>
          <cell r="AX630"/>
          <cell r="AY630"/>
          <cell r="AZ630">
            <v>0</v>
          </cell>
          <cell r="BA630" t="str">
            <v>-</v>
          </cell>
          <cell r="BB630" t="str">
            <v>1.31 Km</v>
          </cell>
          <cell r="BC630"/>
          <cell r="BD630">
            <v>42817</v>
          </cell>
          <cell r="BE630">
            <v>42908</v>
          </cell>
          <cell r="BF630">
            <v>43011</v>
          </cell>
          <cell r="BG630">
            <v>1200</v>
          </cell>
        </row>
        <row r="631">
          <cell r="C631" t="str">
            <v>20140172S0031-1</v>
          </cell>
          <cell r="D631" t="str">
            <v>Proyectos 2011 - 2020</v>
          </cell>
          <cell r="E631" t="str">
            <v>No Aplica</v>
          </cell>
          <cell r="F631" t="str">
            <v>CERRADO</v>
          </cell>
          <cell r="G631"/>
          <cell r="H631" t="str">
            <v>Bolivar</v>
          </cell>
          <cell r="I631">
            <v>13074</v>
          </cell>
          <cell r="J631">
            <v>6</v>
          </cell>
          <cell r="K631" t="str">
            <v>Barranco De Loba</v>
          </cell>
          <cell r="L631" t="str">
            <v>Barranco De Loba-Bolivar</v>
          </cell>
          <cell r="M631">
            <v>172</v>
          </cell>
          <cell r="N631" t="str">
            <v>DPS 2014</v>
          </cell>
          <cell r="O631"/>
          <cell r="P631"/>
          <cell r="Q631" t="str">
            <v>Remodelación De Las Instalaciones Y Cerramiento Del Estadio De Futbol Central Jose Gregorio Vanegas Del Municipio De Barranco De Loba - Bolivar</v>
          </cell>
          <cell r="R631" t="str">
            <v>Espacio Público, Recreación Y Deporte</v>
          </cell>
          <cell r="S631"/>
          <cell r="T631"/>
          <cell r="U631"/>
          <cell r="V631" t="str">
            <v>Municipio</v>
          </cell>
          <cell r="W631"/>
          <cell r="X631" t="str">
            <v>BARRIO PUEBLO NUEVO</v>
          </cell>
          <cell r="Y631"/>
          <cell r="Z631">
            <v>1807821996</v>
          </cell>
          <cell r="AA631"/>
          <cell r="AB631">
            <v>1807821996</v>
          </cell>
          <cell r="AC631"/>
          <cell r="AD631">
            <v>1807821996</v>
          </cell>
          <cell r="AE631">
            <v>180782200</v>
          </cell>
          <cell r="AF631"/>
          <cell r="AG631">
            <v>180782200</v>
          </cell>
          <cell r="AH631">
            <v>1988604196</v>
          </cell>
          <cell r="AI631">
            <v>0</v>
          </cell>
          <cell r="AJ631">
            <v>1988604196</v>
          </cell>
          <cell r="AK631">
            <v>0.99980000000000002</v>
          </cell>
          <cell r="AL631"/>
          <cell r="AM631">
            <v>0</v>
          </cell>
          <cell r="AN631">
            <v>0.99829999999999997</v>
          </cell>
          <cell r="AO631">
            <v>0.99829999999999997</v>
          </cell>
          <cell r="AP631" t="str">
            <v>En Liquidación</v>
          </cell>
          <cell r="AQ631" t="e">
            <v>#REF!</v>
          </cell>
          <cell r="AR631" t="e">
            <v>#N/A</v>
          </cell>
          <cell r="AS631" t="str">
            <v>ESTADO: Entregada el 16/03/2017
En proceso de liquidación del contrato de obra.</v>
          </cell>
          <cell r="AT631" t="str">
            <v>No Aplica</v>
          </cell>
          <cell r="AU631">
            <v>42290</v>
          </cell>
          <cell r="AV631">
            <v>42632</v>
          </cell>
          <cell r="AW631" t="e">
            <v>#REF!</v>
          </cell>
          <cell r="AX631"/>
          <cell r="AY631"/>
          <cell r="AZ631">
            <v>0</v>
          </cell>
          <cell r="BA631" t="str">
            <v>-</v>
          </cell>
          <cell r="BB631" t="str">
            <v>7945 m2</v>
          </cell>
          <cell r="BC631"/>
          <cell r="BD631">
            <v>42326</v>
          </cell>
          <cell r="BE631">
            <v>42418</v>
          </cell>
          <cell r="BF631">
            <v>42810</v>
          </cell>
          <cell r="BG631">
            <v>2470</v>
          </cell>
        </row>
        <row r="632">
          <cell r="C632" t="str">
            <v>20140172V0031-2</v>
          </cell>
          <cell r="D632" t="str">
            <v>Proyectos 2011 - 2020</v>
          </cell>
          <cell r="E632" t="str">
            <v>No Aplica</v>
          </cell>
          <cell r="F632" t="str">
            <v>CERRADO</v>
          </cell>
          <cell r="G632"/>
          <cell r="H632" t="str">
            <v>Bolivar</v>
          </cell>
          <cell r="I632">
            <v>13074</v>
          </cell>
          <cell r="J632">
            <v>6</v>
          </cell>
          <cell r="K632" t="str">
            <v>Barranco De Loba</v>
          </cell>
          <cell r="L632" t="str">
            <v>Barranco De Loba-Bolivar</v>
          </cell>
          <cell r="M632">
            <v>172</v>
          </cell>
          <cell r="N632" t="str">
            <v>DPS 2014</v>
          </cell>
          <cell r="O632"/>
          <cell r="P632"/>
          <cell r="Q632" t="str">
            <v>Construcción De Via, Andenes, Cunetas Y Bordillos En Concreto Rigido De Los Tramos Calle 16 Carrera 8 Y 9 Carrera 9 Calles 8 Y 16 Calle 10 Carrera 4 Y 10 Calle 9 Carrera 3 Y 10 Calle 8 Carrera 9 Y 13 Y Carrera 13 Calle 8 Y 11 Y Carrera 8 Calle 9 Y 10 Del Municipio De Barranco De Loba - Atlántico</v>
          </cell>
          <cell r="R632" t="str">
            <v>Vías Urbanas</v>
          </cell>
          <cell r="S632"/>
          <cell r="T632"/>
          <cell r="U632"/>
          <cell r="V632" t="str">
            <v>Municipio</v>
          </cell>
          <cell r="W632"/>
          <cell r="X632" t="str">
            <v>SANTANDER, LA ALBORADA, SANTA MARÍA</v>
          </cell>
          <cell r="Y632"/>
          <cell r="Z632">
            <v>2848375451</v>
          </cell>
          <cell r="AA632"/>
          <cell r="AB632">
            <v>2848375451</v>
          </cell>
          <cell r="AC632"/>
          <cell r="AD632">
            <v>2848375451</v>
          </cell>
          <cell r="AE632">
            <v>284837545</v>
          </cell>
          <cell r="AF632"/>
          <cell r="AG632">
            <v>284837545</v>
          </cell>
          <cell r="AH632">
            <v>3133212996</v>
          </cell>
          <cell r="AI632">
            <v>0</v>
          </cell>
          <cell r="AJ632">
            <v>3133212996</v>
          </cell>
          <cell r="AK632">
            <v>1</v>
          </cell>
          <cell r="AL632"/>
          <cell r="AM632">
            <v>0</v>
          </cell>
          <cell r="AN632">
            <v>0.99829999999999997</v>
          </cell>
          <cell r="AO632">
            <v>0.99829999999999997</v>
          </cell>
          <cell r="AP632" t="str">
            <v>En Liquidación</v>
          </cell>
          <cell r="AQ632" t="e">
            <v>#REF!</v>
          </cell>
          <cell r="AR632" t="e">
            <v>#N/A</v>
          </cell>
          <cell r="AS632" t="str">
            <v>ESTADO: Entregada el 16/03/2017
En proceso de liquidación del contrato de obra.</v>
          </cell>
          <cell r="AT632" t="str">
            <v>No Aplica</v>
          </cell>
          <cell r="AU632">
            <v>42290</v>
          </cell>
          <cell r="AV632">
            <v>42632</v>
          </cell>
          <cell r="AW632" t="e">
            <v>#REF!</v>
          </cell>
          <cell r="AX632"/>
          <cell r="AY632"/>
          <cell r="AZ632">
            <v>0</v>
          </cell>
          <cell r="BA632" t="str">
            <v>-</v>
          </cell>
          <cell r="BB632" t="str">
            <v>2,034 Km</v>
          </cell>
          <cell r="BC632"/>
          <cell r="BD632">
            <v>42418</v>
          </cell>
          <cell r="BE632">
            <v>42647</v>
          </cell>
          <cell r="BF632">
            <v>42810</v>
          </cell>
          <cell r="BG632">
            <v>2470</v>
          </cell>
        </row>
        <row r="633">
          <cell r="C633" t="str">
            <v>20170672V8715-1</v>
          </cell>
          <cell r="D633" t="str">
            <v>Proyectos 2011 - 2020</v>
          </cell>
          <cell r="E633" t="str">
            <v>ANTES 2018</v>
          </cell>
          <cell r="F633" t="str">
            <v>VIGENTE</v>
          </cell>
          <cell r="G633"/>
          <cell r="H633" t="str">
            <v>Bolivar</v>
          </cell>
          <cell r="I633">
            <v>13074</v>
          </cell>
          <cell r="J633">
            <v>6</v>
          </cell>
          <cell r="K633" t="str">
            <v>Barranco De Loba</v>
          </cell>
          <cell r="L633" t="str">
            <v>Barranco De Loba-Bolivar</v>
          </cell>
          <cell r="M633">
            <v>672</v>
          </cell>
          <cell r="N633" t="str">
            <v>DPS 2017</v>
          </cell>
          <cell r="O633"/>
          <cell r="P633"/>
          <cell r="Q633" t="str">
            <v>Construccion De Pavimento Rigido En Concreto Rigido, En El Casco Urbano De La Cabecera Municipal De Barranco De Loba Bolivar</v>
          </cell>
          <cell r="R633" t="str">
            <v>Vías Urbanas</v>
          </cell>
          <cell r="S633"/>
          <cell r="T633"/>
          <cell r="U633"/>
          <cell r="V633" t="str">
            <v>Municipio</v>
          </cell>
          <cell r="W633" t="str">
            <v>Urbano</v>
          </cell>
          <cell r="X633" t="str">
            <v>Carrera 9 calle 15</v>
          </cell>
          <cell r="Y633"/>
          <cell r="Z633">
            <v>999977587</v>
          </cell>
          <cell r="AA633"/>
          <cell r="AB633">
            <v>999977587</v>
          </cell>
          <cell r="AC633"/>
          <cell r="AD633">
            <v>999977587</v>
          </cell>
          <cell r="AE633">
            <v>99997758.700000003</v>
          </cell>
          <cell r="AF633"/>
          <cell r="AG633">
            <v>99997758.700000003</v>
          </cell>
          <cell r="AH633">
            <v>1099975345.7</v>
          </cell>
          <cell r="AI633">
            <v>0</v>
          </cell>
          <cell r="AJ633">
            <v>1099975345.7</v>
          </cell>
          <cell r="AK633">
            <v>0.99999999999999989</v>
          </cell>
          <cell r="AL633"/>
          <cell r="AM633">
            <v>1</v>
          </cell>
          <cell r="AN633">
            <v>1</v>
          </cell>
          <cell r="AO633">
            <v>0</v>
          </cell>
          <cell r="AP633" t="str">
            <v>Entregado A Municipio</v>
          </cell>
          <cell r="AQ633" t="e">
            <v>#REF!</v>
          </cell>
          <cell r="AR633" t="e">
            <v>#N/A</v>
          </cell>
          <cell r="AS633" t="str">
            <v>Proyecto entregado al municipio.</v>
          </cell>
          <cell r="AT633" t="str">
            <v>No Aplica</v>
          </cell>
          <cell r="AU633">
            <v>44221</v>
          </cell>
          <cell r="AV633">
            <v>44393</v>
          </cell>
          <cell r="AW633" t="e">
            <v>#REF!</v>
          </cell>
          <cell r="AX633"/>
          <cell r="AY633"/>
          <cell r="AZ633">
            <v>0</v>
          </cell>
          <cell r="BA633" t="str">
            <v>-</v>
          </cell>
          <cell r="BB633" t="str">
            <v>694 ml</v>
          </cell>
          <cell r="BC633"/>
          <cell r="BD633">
            <v>44274</v>
          </cell>
          <cell r="BE633">
            <v>44362</v>
          </cell>
          <cell r="BF633">
            <v>44452</v>
          </cell>
          <cell r="BG633">
            <v>2270</v>
          </cell>
        </row>
        <row r="634">
          <cell r="C634" t="str">
            <v>E-2020-2203-130359</v>
          </cell>
          <cell r="D634" t="str">
            <v>CV 001-2020</v>
          </cell>
          <cell r="E634" t="str">
            <v>2018-2022</v>
          </cell>
          <cell r="F634" t="str">
            <v>VIGENTE</v>
          </cell>
          <cell r="G634"/>
          <cell r="H634" t="str">
            <v>Bolivar</v>
          </cell>
          <cell r="I634"/>
          <cell r="J634"/>
          <cell r="K634" t="str">
            <v>Barranco De Loba</v>
          </cell>
          <cell r="L634" t="str">
            <v>Barranco De Loba-Bolivar</v>
          </cell>
          <cell r="M634" t="str">
            <v>370 FIP 2021</v>
          </cell>
          <cell r="N634" t="str">
            <v>DPS 2021</v>
          </cell>
          <cell r="O634">
            <v>44362</v>
          </cell>
          <cell r="P634">
            <v>44773</v>
          </cell>
          <cell r="Q634" t="str">
            <v xml:space="preserve">Mejoramiento De La Vía Terciaria La Rayita En El Municipio De Barranco De Loba - Bolívar </v>
          </cell>
          <cell r="R634" t="str">
            <v>Vias y Transporte</v>
          </cell>
          <cell r="S634" t="str">
            <v>Vias Rurales</v>
          </cell>
          <cell r="T634"/>
          <cell r="U634">
            <v>1</v>
          </cell>
          <cell r="V634"/>
          <cell r="W634"/>
          <cell r="X634"/>
          <cell r="Y634"/>
          <cell r="Z634">
            <v>1957418128</v>
          </cell>
          <cell r="AA634"/>
          <cell r="AB634">
            <v>1957418128</v>
          </cell>
          <cell r="AC634">
            <v>0</v>
          </cell>
          <cell r="AD634">
            <v>1957418128</v>
          </cell>
          <cell r="AE634"/>
          <cell r="AF634"/>
          <cell r="AG634">
            <v>0</v>
          </cell>
          <cell r="AH634">
            <v>1957418128</v>
          </cell>
          <cell r="AI634">
            <v>0</v>
          </cell>
          <cell r="AJ634">
            <v>1957418128</v>
          </cell>
          <cell r="AK634"/>
          <cell r="AL634"/>
          <cell r="AM634">
            <v>0.99439999999999995</v>
          </cell>
          <cell r="AN634">
            <v>0.19270000000000001</v>
          </cell>
          <cell r="AO634">
            <v>-0.80169999999999997</v>
          </cell>
          <cell r="AP634" t="str">
            <v>En Ejecución</v>
          </cell>
          <cell r="AQ634" t="e">
            <v>#REF!</v>
          </cell>
          <cell r="AR634" t="e">
            <v>#N/A</v>
          </cell>
          <cell r="AS634" t="str">
            <v>-</v>
          </cell>
          <cell r="AT634"/>
          <cell r="AU634">
            <v>44669</v>
          </cell>
          <cell r="AV634">
            <v>44764</v>
          </cell>
          <cell r="AW634" t="e">
            <v>#REF!</v>
          </cell>
          <cell r="AX634">
            <v>6</v>
          </cell>
          <cell r="AY634"/>
          <cell r="AZ634">
            <v>6</v>
          </cell>
          <cell r="BA634"/>
          <cell r="BB634" t="str">
            <v>4360 ML</v>
          </cell>
          <cell r="BC634"/>
          <cell r="BD634" t="str">
            <v>-</v>
          </cell>
          <cell r="BE634" t="str">
            <v>-</v>
          </cell>
          <cell r="BF634" t="str">
            <v>-</v>
          </cell>
          <cell r="BG634">
            <v>1200</v>
          </cell>
        </row>
        <row r="635">
          <cell r="C635" t="str">
            <v>20170693S9603-1</v>
          </cell>
          <cell r="D635" t="str">
            <v>Proyectos 2011 - 2020</v>
          </cell>
          <cell r="E635" t="str">
            <v>No Aplica</v>
          </cell>
          <cell r="F635" t="str">
            <v>CERRADO</v>
          </cell>
          <cell r="G635"/>
          <cell r="H635" t="str">
            <v>Bolivar</v>
          </cell>
          <cell r="I635">
            <v>13140</v>
          </cell>
          <cell r="J635">
            <v>6</v>
          </cell>
          <cell r="K635" t="str">
            <v>Calamar</v>
          </cell>
          <cell r="L635" t="str">
            <v>Calamar-Bolivar</v>
          </cell>
          <cell r="M635">
            <v>693</v>
          </cell>
          <cell r="N635" t="str">
            <v>DPS 2017</v>
          </cell>
          <cell r="O635"/>
          <cell r="P635"/>
          <cell r="Q635" t="str">
            <v>Rehabilitacion Y Mantenimiento De Mercado Público En El Municipio De Calamar Bolívar</v>
          </cell>
          <cell r="R635" t="str">
            <v>Social Comunitario</v>
          </cell>
          <cell r="S635"/>
          <cell r="T635"/>
          <cell r="U635"/>
          <cell r="V635" t="str">
            <v>Municipio</v>
          </cell>
          <cell r="W635" t="str">
            <v>Urbano</v>
          </cell>
          <cell r="X635" t="str">
            <v>Centro</v>
          </cell>
          <cell r="Y635"/>
          <cell r="Z635">
            <v>1013527871</v>
          </cell>
          <cell r="AA635"/>
          <cell r="AB635">
            <v>1013527871</v>
          </cell>
          <cell r="AC635"/>
          <cell r="AD635">
            <v>1013527871</v>
          </cell>
          <cell r="AE635">
            <v>101352787.10000001</v>
          </cell>
          <cell r="AF635"/>
          <cell r="AG635">
            <v>101352787.10000001</v>
          </cell>
          <cell r="AH635">
            <v>1114880658.0999999</v>
          </cell>
          <cell r="AI635">
            <v>0</v>
          </cell>
          <cell r="AJ635">
            <v>1114880658.0999999</v>
          </cell>
          <cell r="AK635">
            <v>1</v>
          </cell>
          <cell r="AL635"/>
          <cell r="AM635">
            <v>1</v>
          </cell>
          <cell r="AN635">
            <v>1</v>
          </cell>
          <cell r="AO635">
            <v>0</v>
          </cell>
          <cell r="AP635" t="str">
            <v>Liquidado</v>
          </cell>
          <cell r="AQ635" t="e">
            <v>#REF!</v>
          </cell>
          <cell r="AR635" t="e">
            <v>#N/A</v>
          </cell>
          <cell r="AS635" t="str">
            <v>Proyecto terminado, entregado al municipio y liquidado</v>
          </cell>
          <cell r="AT635" t="str">
            <v>No Aplica</v>
          </cell>
          <cell r="AU635">
            <v>43724</v>
          </cell>
          <cell r="AV635">
            <v>44303</v>
          </cell>
          <cell r="AW635" t="e">
            <v>#REF!</v>
          </cell>
          <cell r="AX635"/>
          <cell r="AY635"/>
          <cell r="AZ635">
            <v>0</v>
          </cell>
          <cell r="BA635" t="str">
            <v>-</v>
          </cell>
          <cell r="BB635" t="str">
            <v>710,67 m2</v>
          </cell>
          <cell r="BC635"/>
          <cell r="BD635">
            <v>43767</v>
          </cell>
          <cell r="BE635">
            <v>44111</v>
          </cell>
          <cell r="BF635">
            <v>44330</v>
          </cell>
          <cell r="BG635">
            <v>10395</v>
          </cell>
        </row>
        <row r="636">
          <cell r="C636" t="str">
            <v>20100008M0167-1</v>
          </cell>
          <cell r="D636" t="str">
            <v>Proyectos 2011 - 2020</v>
          </cell>
          <cell r="E636" t="str">
            <v>No Aplica</v>
          </cell>
          <cell r="F636" t="str">
            <v>CERRADO</v>
          </cell>
          <cell r="G636"/>
          <cell r="H636" t="str">
            <v>Bolivar</v>
          </cell>
          <cell r="I636">
            <v>13001</v>
          </cell>
          <cell r="J636" t="str">
            <v>ESPECIAL</v>
          </cell>
          <cell r="K636" t="str">
            <v>Cartagena</v>
          </cell>
          <cell r="L636" t="str">
            <v>Cartagena-Bolivar</v>
          </cell>
          <cell r="M636" t="str">
            <v/>
          </cell>
          <cell r="N636" t="str">
            <v>Infraestructura</v>
          </cell>
          <cell r="O636"/>
          <cell r="P636"/>
          <cell r="Q636" t="str">
            <v>Convenio Interadministrativo Entre Acción Social Y La Fundación Mamonal, Para Aunar Esfuerzos Y Contribuir Con El Mejoramiento De Baterias Sanitarias En Las Instituciones Educativas Técnica De Pasacaballos En El Municipio De Cartagena - Bolivar.</v>
          </cell>
          <cell r="R636" t="str">
            <v>Social Comunitario</v>
          </cell>
          <cell r="S636"/>
          <cell r="T636"/>
          <cell r="U636"/>
          <cell r="V636" t="str">
            <v>Fundacion Mamonal</v>
          </cell>
          <cell r="W636"/>
          <cell r="X636" t="str">
            <v/>
          </cell>
          <cell r="Y636"/>
          <cell r="Z636">
            <v>189344262</v>
          </cell>
          <cell r="AA636"/>
          <cell r="AB636">
            <v>189344262</v>
          </cell>
          <cell r="AC636"/>
          <cell r="AD636">
            <v>189344262</v>
          </cell>
          <cell r="AE636">
            <v>0</v>
          </cell>
          <cell r="AF636"/>
          <cell r="AG636">
            <v>0</v>
          </cell>
          <cell r="AH636">
            <v>189344262</v>
          </cell>
          <cell r="AI636">
            <v>0</v>
          </cell>
          <cell r="AJ636">
            <v>189344262</v>
          </cell>
          <cell r="AK636">
            <v>1</v>
          </cell>
          <cell r="AL636"/>
          <cell r="AM636">
            <v>1</v>
          </cell>
          <cell r="AN636">
            <v>1</v>
          </cell>
          <cell r="AO636">
            <v>0</v>
          </cell>
          <cell r="AP636" t="str">
            <v>Liquidado</v>
          </cell>
          <cell r="AQ636" t="e">
            <v>#REF!</v>
          </cell>
          <cell r="AR636" t="e">
            <v>#N/A</v>
          </cell>
          <cell r="AS636" t="str">
            <v>Proyecto entregado el 30 De Octubre De 2010</v>
          </cell>
          <cell r="AT636" t="str">
            <v>No Aplica</v>
          </cell>
          <cell r="AU636" t="str">
            <v/>
          </cell>
          <cell r="AV636">
            <v>40478</v>
          </cell>
          <cell r="AW636" t="e">
            <v>#REF!</v>
          </cell>
          <cell r="AX636"/>
          <cell r="AY636"/>
          <cell r="AZ636">
            <v>0</v>
          </cell>
          <cell r="BA636" t="str">
            <v>-</v>
          </cell>
          <cell r="BB636" t="str">
            <v/>
          </cell>
          <cell r="BC636"/>
          <cell r="BD636" t="str">
            <v/>
          </cell>
          <cell r="BE636" t="str">
            <v/>
          </cell>
          <cell r="BF636" t="str">
            <v/>
          </cell>
          <cell r="BG636" t="str">
            <v/>
          </cell>
        </row>
        <row r="637">
          <cell r="C637" t="str">
            <v>20110047V0172-1</v>
          </cell>
          <cell r="D637" t="str">
            <v>Proyectos 2011 - 2020</v>
          </cell>
          <cell r="E637" t="str">
            <v>No Aplica</v>
          </cell>
          <cell r="F637" t="str">
            <v>CERRADO</v>
          </cell>
          <cell r="G637"/>
          <cell r="H637" t="str">
            <v>Bolivar</v>
          </cell>
          <cell r="I637">
            <v>13001</v>
          </cell>
          <cell r="J637" t="str">
            <v>ESPECIAL</v>
          </cell>
          <cell r="K637" t="str">
            <v>Cartagena</v>
          </cell>
          <cell r="L637" t="str">
            <v>Cartagena-Bolivar</v>
          </cell>
          <cell r="M637" t="str">
            <v/>
          </cell>
          <cell r="N637" t="str">
            <v>Infraestructura</v>
          </cell>
          <cell r="O637"/>
          <cell r="P637"/>
          <cell r="Q637" t="str">
            <v>Construcción De Pavimento Rígido En Las Calles De Los Barrios Los Manzanares, Daniel Lemaitre, Alto De San Isidro, El Líbano, La Esperanza, Los Calamares, Ternera, Nelson Mandela, Del Municipio De Cartagena De Indias, Bolívar</v>
          </cell>
          <cell r="R637" t="str">
            <v>Vías Urbanas</v>
          </cell>
          <cell r="S637"/>
          <cell r="T637"/>
          <cell r="U637"/>
          <cell r="V637" t="str">
            <v>Departamento</v>
          </cell>
          <cell r="W637"/>
          <cell r="X637" t="str">
            <v/>
          </cell>
          <cell r="Y637"/>
          <cell r="Z637">
            <v>2564355222</v>
          </cell>
          <cell r="AA637"/>
          <cell r="AB637">
            <v>2564355222</v>
          </cell>
          <cell r="AC637"/>
          <cell r="AD637">
            <v>2564355222</v>
          </cell>
          <cell r="AE637">
            <v>0</v>
          </cell>
          <cell r="AF637"/>
          <cell r="AG637">
            <v>0</v>
          </cell>
          <cell r="AH637">
            <v>2564355222</v>
          </cell>
          <cell r="AI637">
            <v>0</v>
          </cell>
          <cell r="AJ637">
            <v>2564355222</v>
          </cell>
          <cell r="AK637">
            <v>1</v>
          </cell>
          <cell r="AL637"/>
          <cell r="AM637">
            <v>1</v>
          </cell>
          <cell r="AN637">
            <v>1</v>
          </cell>
          <cell r="AO637">
            <v>0</v>
          </cell>
          <cell r="AP637" t="str">
            <v>Liquidado</v>
          </cell>
          <cell r="AQ637" t="e">
            <v>#REF!</v>
          </cell>
          <cell r="AR637" t="e">
            <v>#N/A</v>
          </cell>
          <cell r="AS637" t="str">
            <v>Proyecto entregado el 30 De Noviembre De 2011</v>
          </cell>
          <cell r="AT637" t="str">
            <v>No Aplica</v>
          </cell>
          <cell r="AU637" t="str">
            <v/>
          </cell>
          <cell r="AV637" t="str">
            <v/>
          </cell>
          <cell r="AW637" t="e">
            <v>#REF!</v>
          </cell>
          <cell r="AX637"/>
          <cell r="AY637"/>
          <cell r="AZ637">
            <v>0</v>
          </cell>
          <cell r="BA637" t="str">
            <v>-</v>
          </cell>
          <cell r="BB637" t="str">
            <v/>
          </cell>
          <cell r="BC637"/>
          <cell r="BD637" t="str">
            <v/>
          </cell>
          <cell r="BE637" t="str">
            <v/>
          </cell>
          <cell r="BF637" t="str">
            <v/>
          </cell>
          <cell r="BG637" t="str">
            <v/>
          </cell>
        </row>
        <row r="638">
          <cell r="C638" t="str">
            <v>20110160M0015-1</v>
          </cell>
          <cell r="D638" t="str">
            <v>Proyectos 2011 - 2020</v>
          </cell>
          <cell r="E638" t="str">
            <v>No Aplica</v>
          </cell>
          <cell r="F638" t="str">
            <v>CERRADO</v>
          </cell>
          <cell r="G638" t="str">
            <v>A15</v>
          </cell>
          <cell r="H638" t="str">
            <v>Bolivar</v>
          </cell>
          <cell r="I638">
            <v>13001</v>
          </cell>
          <cell r="J638" t="str">
            <v>ESPECIAL</v>
          </cell>
          <cell r="K638" t="str">
            <v>Cartagena</v>
          </cell>
          <cell r="L638" t="str">
            <v>Cartagena-Bolivar</v>
          </cell>
          <cell r="M638">
            <v>160</v>
          </cell>
          <cell r="N638" t="str">
            <v>Fonade 1</v>
          </cell>
          <cell r="O638"/>
          <cell r="P638"/>
          <cell r="Q638" t="str">
            <v>Ejecución De Obras De Mejoramiento De Condiciones De Habitabilidad En El Cual Se Incluyen  Componentes De Mejoramiento De Vivienda Y Entorno Y Hábitat Saludable Para Familias Ubicadas En El Municipio De Cartagena - Bolívar, Zona De Intervención 1, 2,4,5,6</v>
          </cell>
          <cell r="R638" t="str">
            <v>Mejoramiento Condiciones de Habitabilidad</v>
          </cell>
          <cell r="S638"/>
          <cell r="T638"/>
          <cell r="U638"/>
          <cell r="V638" t="str">
            <v>Fonade</v>
          </cell>
          <cell r="W638"/>
          <cell r="X638" t="str">
            <v/>
          </cell>
          <cell r="Y638"/>
          <cell r="Z638">
            <v>602230497</v>
          </cell>
          <cell r="AA638"/>
          <cell r="AB638">
            <v>602230497</v>
          </cell>
          <cell r="AC638"/>
          <cell r="AD638">
            <v>602230497</v>
          </cell>
          <cell r="AE638">
            <v>0</v>
          </cell>
          <cell r="AF638"/>
          <cell r="AG638">
            <v>0</v>
          </cell>
          <cell r="AH638">
            <v>602230497</v>
          </cell>
          <cell r="AI638">
            <v>0</v>
          </cell>
          <cell r="AJ638">
            <v>602230497</v>
          </cell>
          <cell r="AK638">
            <v>0</v>
          </cell>
          <cell r="AL638"/>
          <cell r="AM638">
            <v>1</v>
          </cell>
          <cell r="AN638">
            <v>1</v>
          </cell>
          <cell r="AO638">
            <v>0</v>
          </cell>
          <cell r="AP638" t="str">
            <v>En Liquidación</v>
          </cell>
          <cell r="AQ638" t="e">
            <v>#REF!</v>
          </cell>
          <cell r="AR638" t="e">
            <v>#N/A</v>
          </cell>
          <cell r="AS638" t="str">
            <v>CONTRATOS LIQUIDADOS  - PENDIENTE  CIERRE COSTOS FIJOS Y VARIABLES - INTERVENTORIA 
1. INFORMACION Y ESTADO CONTRATO PRESTACION SERVICIOS:  liquidado. dado que el proyecto en comite de seguimiento de Prosperidad Social del fecha 16/06/2014 fue inviable, se liberaron recursos disponibles  y se reconocieron valores al contrato de prestación de servicios  2123553 de mano de obra.
2.INFORMACION Y ESTADO CONTRATO INTERADMINISTRATIVO: N/A
3.  INFORMACION Y ESTADO INTERVENTORIA:  Se encuentra en cierre de costos fijos y variables.</v>
          </cell>
          <cell r="AT638"/>
          <cell r="AU638">
            <v>41806</v>
          </cell>
          <cell r="AV638">
            <v>41806</v>
          </cell>
          <cell r="AW638" t="e">
            <v>#REF!</v>
          </cell>
          <cell r="AX638"/>
          <cell r="AY638"/>
          <cell r="AZ638">
            <v>0</v>
          </cell>
          <cell r="BA638" t="str">
            <v>-</v>
          </cell>
          <cell r="BB638" t="str">
            <v xml:space="preserve">  Viviendas</v>
          </cell>
          <cell r="BC638"/>
          <cell r="BD638" t="str">
            <v/>
          </cell>
          <cell r="BE638" t="str">
            <v/>
          </cell>
          <cell r="BF638" t="str">
            <v/>
          </cell>
          <cell r="BG638">
            <v>8455</v>
          </cell>
        </row>
        <row r="639">
          <cell r="C639" t="str">
            <v>20110160S0014-1</v>
          </cell>
          <cell r="D639" t="str">
            <v>Proyectos 2011 - 2020</v>
          </cell>
          <cell r="E639" t="str">
            <v>No Aplica</v>
          </cell>
          <cell r="F639" t="str">
            <v>CERRADO</v>
          </cell>
          <cell r="G639" t="str">
            <v>A14</v>
          </cell>
          <cell r="H639" t="str">
            <v>Bolivar</v>
          </cell>
          <cell r="I639">
            <v>13001</v>
          </cell>
          <cell r="J639" t="str">
            <v>ESPECIAL</v>
          </cell>
          <cell r="K639" t="str">
            <v>Cartagena</v>
          </cell>
          <cell r="L639" t="str">
            <v>Cartagena-Bolivar</v>
          </cell>
          <cell r="M639">
            <v>160</v>
          </cell>
          <cell r="N639" t="str">
            <v>Fonade 1</v>
          </cell>
          <cell r="O639"/>
          <cell r="P639"/>
          <cell r="Q639" t="str">
            <v>Construcción Coliseo Deportivo Tipo Auditorio Para La Institución Educativa Clemente Manuel Zabala Fe Y Alegría - Flor Del Campo, Municipio De Cartagena - Bolívar.</v>
          </cell>
          <cell r="R639" t="str">
            <v>Espacio Público, Recreación Y Deporte</v>
          </cell>
          <cell r="S639"/>
          <cell r="T639"/>
          <cell r="U639"/>
          <cell r="V639" t="str">
            <v>Fonade</v>
          </cell>
          <cell r="W639"/>
          <cell r="X639" t="str">
            <v/>
          </cell>
          <cell r="Y639"/>
          <cell r="Z639">
            <v>1547727830</v>
          </cell>
          <cell r="AA639"/>
          <cell r="AB639">
            <v>1547727830</v>
          </cell>
          <cell r="AC639"/>
          <cell r="AD639">
            <v>1547727830</v>
          </cell>
          <cell r="AE639">
            <v>0</v>
          </cell>
          <cell r="AF639"/>
          <cell r="AG639">
            <v>0</v>
          </cell>
          <cell r="AH639">
            <v>1547727830</v>
          </cell>
          <cell r="AI639">
            <v>0</v>
          </cell>
          <cell r="AJ639">
            <v>1547727830</v>
          </cell>
          <cell r="AK639">
            <v>0</v>
          </cell>
          <cell r="AL639"/>
          <cell r="AM639">
            <v>1</v>
          </cell>
          <cell r="AN639">
            <v>1</v>
          </cell>
          <cell r="AO639">
            <v>0</v>
          </cell>
          <cell r="AP639" t="str">
            <v>En Liquidación</v>
          </cell>
          <cell r="AQ639" t="e">
            <v>#REF!</v>
          </cell>
          <cell r="AR639" t="e">
            <v>#N/A</v>
          </cell>
          <cell r="AS639" t="str">
            <v>CONTRATOS LIQUIDADOS  - PENDIENTE  CIERRE COSTOS FIJOS Y VARIABLES - INTERVENTORIA 
1. INFORMACION Y ESTADO CONTRATO DE OBRA:  Se liquido con ac ta de fecha 15/10/2015
2.INFORMACION Y ESTADO CONTRATO INTERADMINISTRATIVO:  N/A -APP
3.  INFORMACION Y ESTADO INTERVENTORIA:  Se encuentra en cierre de costos fijos y variables.</v>
          </cell>
          <cell r="AT639" t="str">
            <v>No Aplica</v>
          </cell>
          <cell r="AU639">
            <v>41715</v>
          </cell>
          <cell r="AV639">
            <v>42059</v>
          </cell>
          <cell r="AW639" t="e">
            <v>#REF!</v>
          </cell>
          <cell r="AX639"/>
          <cell r="AY639"/>
          <cell r="AZ639">
            <v>0</v>
          </cell>
          <cell r="BA639" t="str">
            <v>-</v>
          </cell>
          <cell r="BB639" t="str">
            <v/>
          </cell>
          <cell r="BC639"/>
          <cell r="BD639">
            <v>41726</v>
          </cell>
          <cell r="BE639">
            <v>41911</v>
          </cell>
          <cell r="BF639">
            <v>42068</v>
          </cell>
          <cell r="BG639">
            <v>660</v>
          </cell>
        </row>
        <row r="640">
          <cell r="C640" t="str">
            <v>20110166M0173-1</v>
          </cell>
          <cell r="D640" t="str">
            <v>Proyectos 2011 - 2020</v>
          </cell>
          <cell r="E640" t="str">
            <v>No Aplica</v>
          </cell>
          <cell r="F640" t="str">
            <v>CERRADO</v>
          </cell>
          <cell r="G640"/>
          <cell r="H640" t="str">
            <v>Bolivar</v>
          </cell>
          <cell r="I640">
            <v>13001</v>
          </cell>
          <cell r="J640" t="str">
            <v>ESPECIAL</v>
          </cell>
          <cell r="K640" t="str">
            <v>Cartagena</v>
          </cell>
          <cell r="L640" t="str">
            <v>Cartagena-Bolivar</v>
          </cell>
          <cell r="M640" t="str">
            <v/>
          </cell>
          <cell r="N640" t="str">
            <v>Infraestructura</v>
          </cell>
          <cell r="O640"/>
          <cell r="P640"/>
          <cell r="Q640" t="str">
            <v>Ejecución De Obras De Mejoramiento De Condiciones De Habitalibilidad En El Cual Se Incluyen  Componentes De Mejoramiento De Vivienda Y Entorno Y Hábitat Saludable Para Familias Ubicadas En El Municipio De Cartagena - Bolivar, Zona De Intervencion 3.</v>
          </cell>
          <cell r="R640" t="str">
            <v>Mejoramiento Condiciones de Habitabilidad</v>
          </cell>
          <cell r="S640"/>
          <cell r="T640"/>
          <cell r="U640"/>
          <cell r="V640" t="str">
            <v>Corporacion Multiactiva Emprender Ong</v>
          </cell>
          <cell r="W640"/>
          <cell r="X640" t="str">
            <v/>
          </cell>
          <cell r="Y640"/>
          <cell r="Z640">
            <v>3979165532</v>
          </cell>
          <cell r="AA640"/>
          <cell r="AB640">
            <v>3979165532</v>
          </cell>
          <cell r="AC640"/>
          <cell r="AD640">
            <v>3979165532</v>
          </cell>
          <cell r="AE640">
            <v>0</v>
          </cell>
          <cell r="AF640"/>
          <cell r="AG640">
            <v>0</v>
          </cell>
          <cell r="AH640">
            <v>3979165532</v>
          </cell>
          <cell r="AI640">
            <v>0</v>
          </cell>
          <cell r="AJ640">
            <v>3979165532</v>
          </cell>
          <cell r="AK640">
            <v>1</v>
          </cell>
          <cell r="AL640"/>
          <cell r="AM640">
            <v>1</v>
          </cell>
          <cell r="AN640">
            <v>1</v>
          </cell>
          <cell r="AO640">
            <v>0</v>
          </cell>
          <cell r="AP640" t="str">
            <v>Liquidado</v>
          </cell>
          <cell r="AQ640" t="e">
            <v>#REF!</v>
          </cell>
          <cell r="AR640" t="e">
            <v>#N/A</v>
          </cell>
          <cell r="AS640" t="str">
            <v>Proyecto entregado el 31 de Enero de 2013</v>
          </cell>
          <cell r="AT640"/>
          <cell r="AU640" t="str">
            <v/>
          </cell>
          <cell r="AV640">
            <v>41320</v>
          </cell>
          <cell r="AW640" t="e">
            <v>#REF!</v>
          </cell>
          <cell r="AX640"/>
          <cell r="AY640"/>
          <cell r="AZ640">
            <v>0</v>
          </cell>
          <cell r="BA640" t="str">
            <v>-</v>
          </cell>
          <cell r="BB640" t="str">
            <v xml:space="preserve">  Viviendas</v>
          </cell>
          <cell r="BC640"/>
          <cell r="BD640" t="str">
            <v/>
          </cell>
          <cell r="BE640" t="str">
            <v/>
          </cell>
          <cell r="BF640" t="str">
            <v/>
          </cell>
          <cell r="BG640">
            <v>0</v>
          </cell>
        </row>
        <row r="641">
          <cell r="C641" t="str">
            <v>20130069S0330-1</v>
          </cell>
          <cell r="D641" t="str">
            <v>Proyectos 2011 - 2020</v>
          </cell>
          <cell r="E641" t="str">
            <v>No Aplica</v>
          </cell>
          <cell r="F641" t="str">
            <v>CERRADO</v>
          </cell>
          <cell r="G641" t="str">
            <v>C330</v>
          </cell>
          <cell r="H641" t="str">
            <v>Bolivar</v>
          </cell>
          <cell r="I641">
            <v>13001</v>
          </cell>
          <cell r="J641" t="str">
            <v>ESPECIAL</v>
          </cell>
          <cell r="K641" t="str">
            <v>Cartagena</v>
          </cell>
          <cell r="L641" t="str">
            <v>Cartagena-Bolivar</v>
          </cell>
          <cell r="M641">
            <v>69</v>
          </cell>
          <cell r="N641" t="str">
            <v>Fonade 3</v>
          </cell>
          <cell r="O641"/>
          <cell r="P641"/>
          <cell r="Q641" t="str">
            <v>Construcción Del Parque En El Barrio Nelson Mándela Del Sector Los Trupillos, Municipio De Cartagena- Bolívar</v>
          </cell>
          <cell r="R641" t="str">
            <v>Espacio Público, Recreación Y Deporte</v>
          </cell>
          <cell r="S641"/>
          <cell r="T641"/>
          <cell r="U641"/>
          <cell r="V641" t="str">
            <v>Fonade</v>
          </cell>
          <cell r="W641"/>
          <cell r="X641" t="str">
            <v/>
          </cell>
          <cell r="Y641"/>
          <cell r="Z641">
            <v>904887442</v>
          </cell>
          <cell r="AA641"/>
          <cell r="AB641">
            <v>904887442</v>
          </cell>
          <cell r="AC641"/>
          <cell r="AD641">
            <v>904887442</v>
          </cell>
          <cell r="AE641">
            <v>0</v>
          </cell>
          <cell r="AF641"/>
          <cell r="AG641">
            <v>0</v>
          </cell>
          <cell r="AH641">
            <v>904887442</v>
          </cell>
          <cell r="AI641">
            <v>0</v>
          </cell>
          <cell r="AJ641">
            <v>904887442</v>
          </cell>
          <cell r="AK641">
            <v>0.98799999999999999</v>
          </cell>
          <cell r="AL641"/>
          <cell r="AM641">
            <v>1</v>
          </cell>
          <cell r="AN641">
            <v>1</v>
          </cell>
          <cell r="AO641">
            <v>0</v>
          </cell>
          <cell r="AP641" t="str">
            <v>En Liquidación</v>
          </cell>
          <cell r="AQ641" t="e">
            <v>#REF!</v>
          </cell>
          <cell r="AR641" t="e">
            <v>#N/A</v>
          </cell>
          <cell r="AS641" t="str">
            <v>Este contrato ya se encuentra Liquidado,y se envio los soportes con sus anexos</v>
          </cell>
          <cell r="AT641" t="str">
            <v>No Aplica</v>
          </cell>
          <cell r="AU641">
            <v>41588</v>
          </cell>
          <cell r="AV641">
            <v>41766</v>
          </cell>
          <cell r="AW641" t="e">
            <v>#REF!</v>
          </cell>
          <cell r="AX641"/>
          <cell r="AY641"/>
          <cell r="AZ641">
            <v>0</v>
          </cell>
          <cell r="BA641" t="str">
            <v>-</v>
          </cell>
          <cell r="BB641" t="str">
            <v/>
          </cell>
          <cell r="BC641"/>
          <cell r="BD641">
            <v>41592</v>
          </cell>
          <cell r="BE641">
            <v>41710</v>
          </cell>
          <cell r="BF641">
            <v>41796</v>
          </cell>
          <cell r="BG641" t="str">
            <v/>
          </cell>
        </row>
        <row r="642">
          <cell r="C642" t="str">
            <v>20150221V1285-1</v>
          </cell>
          <cell r="D642" t="str">
            <v>Proyectos 2011 - 2020</v>
          </cell>
          <cell r="E642" t="str">
            <v>No Aplica</v>
          </cell>
          <cell r="F642" t="str">
            <v>CERRADO</v>
          </cell>
          <cell r="G642"/>
          <cell r="H642" t="str">
            <v>Bolivar</v>
          </cell>
          <cell r="I642">
            <v>13001</v>
          </cell>
          <cell r="J642" t="str">
            <v>ESPECIAL</v>
          </cell>
          <cell r="K642" t="str">
            <v>Cartagena</v>
          </cell>
          <cell r="L642" t="str">
            <v>Cartagena-Bolivar</v>
          </cell>
          <cell r="M642">
            <v>221</v>
          </cell>
          <cell r="N642" t="str">
            <v>DPS 2015</v>
          </cell>
          <cell r="O642"/>
          <cell r="P642"/>
          <cell r="Q642" t="str">
            <v>Construcción De Pavimento Rígido De La Vía Principal De Acceso Al Barrio Bicentenario Fase I En Cartagena De Indias - Bolívar</v>
          </cell>
          <cell r="R642" t="str">
            <v>Vías Urbanas</v>
          </cell>
          <cell r="S642"/>
          <cell r="T642"/>
          <cell r="U642"/>
          <cell r="V642" t="str">
            <v>Municipio</v>
          </cell>
          <cell r="W642"/>
          <cell r="X642" t="str">
            <v>Barrrios :  Bicentenario,  Flor del Campo, Villas de Aranjuez y Colombiaton</v>
          </cell>
          <cell r="Y642"/>
          <cell r="Z642">
            <v>3403014485</v>
          </cell>
          <cell r="AA642"/>
          <cell r="AB642">
            <v>3403014485</v>
          </cell>
          <cell r="AC642"/>
          <cell r="AD642">
            <v>3403014485</v>
          </cell>
          <cell r="AE642">
            <v>340925105</v>
          </cell>
          <cell r="AF642"/>
          <cell r="AG642">
            <v>340925105</v>
          </cell>
          <cell r="AH642">
            <v>3743939590</v>
          </cell>
          <cell r="AI642">
            <v>0</v>
          </cell>
          <cell r="AJ642">
            <v>3743939590</v>
          </cell>
          <cell r="AK642">
            <v>0.99819999999999998</v>
          </cell>
          <cell r="AL642"/>
          <cell r="AM642">
            <v>0</v>
          </cell>
          <cell r="AN642">
            <v>1</v>
          </cell>
          <cell r="AO642">
            <v>1</v>
          </cell>
          <cell r="AP642" t="str">
            <v>Liquidado</v>
          </cell>
          <cell r="AQ642" t="e">
            <v>#REF!</v>
          </cell>
          <cell r="AR642" t="e">
            <v>#N/A</v>
          </cell>
          <cell r="AS642" t="str">
            <v>PROYECTO LIQUIDADO
Acta de Liquidación del 23 de febrero de 2021</v>
          </cell>
          <cell r="AT642" t="str">
            <v>No Aplica</v>
          </cell>
          <cell r="AU642">
            <v>42573</v>
          </cell>
          <cell r="AV642">
            <v>42551</v>
          </cell>
          <cell r="AW642" t="e">
            <v>#REF!</v>
          </cell>
          <cell r="AX642"/>
          <cell r="AY642"/>
          <cell r="AZ642">
            <v>0</v>
          </cell>
          <cell r="BA642" t="str">
            <v>-</v>
          </cell>
          <cell r="BB642" t="str">
            <v>1.08 Km</v>
          </cell>
          <cell r="BC642"/>
          <cell r="BD642">
            <v>42585</v>
          </cell>
          <cell r="BE642">
            <v>42696</v>
          </cell>
          <cell r="BF642">
            <v>43032</v>
          </cell>
          <cell r="BG642">
            <v>5000</v>
          </cell>
        </row>
        <row r="643">
          <cell r="C643" t="str">
            <v>20160244MU003-1</v>
          </cell>
          <cell r="D643" t="str">
            <v>Proyectos 2011 - 2020</v>
          </cell>
          <cell r="E643" t="str">
            <v>ANTES 2018</v>
          </cell>
          <cell r="F643" t="str">
            <v>VIGENTE</v>
          </cell>
          <cell r="G643"/>
          <cell r="H643" t="str">
            <v>Bolivar</v>
          </cell>
          <cell r="I643">
            <v>13001</v>
          </cell>
          <cell r="J643" t="str">
            <v>ESPECIAL</v>
          </cell>
          <cell r="K643" t="str">
            <v>Cartagena</v>
          </cell>
          <cell r="L643" t="str">
            <v>Cartagena-Bolivar</v>
          </cell>
          <cell r="M643">
            <v>244</v>
          </cell>
          <cell r="N643" t="str">
            <v>Unops
DPS 2016</v>
          </cell>
          <cell r="O643"/>
          <cell r="P643"/>
          <cell r="Q643" t="str">
            <v>Mejoramiento De Condiciones De Habitabilidad</v>
          </cell>
          <cell r="R643" t="str">
            <v>Mejoramiento Condiciones de Habitabilidad</v>
          </cell>
          <cell r="S643"/>
          <cell r="T643"/>
          <cell r="U643"/>
          <cell r="V643" t="str">
            <v>Unops</v>
          </cell>
          <cell r="W643"/>
          <cell r="X643" t="str">
            <v/>
          </cell>
          <cell r="Y643"/>
          <cell r="Z643">
            <v>4337775960</v>
          </cell>
          <cell r="AA643"/>
          <cell r="AB643">
            <v>4337775960</v>
          </cell>
          <cell r="AC643"/>
          <cell r="AD643">
            <v>4337775960</v>
          </cell>
          <cell r="AE643">
            <v>433777596</v>
          </cell>
          <cell r="AF643"/>
          <cell r="AG643">
            <v>433777596</v>
          </cell>
          <cell r="AH643">
            <v>4771553556</v>
          </cell>
          <cell r="AI643">
            <v>0</v>
          </cell>
          <cell r="AJ643">
            <v>4771553556</v>
          </cell>
          <cell r="AK643">
            <v>0</v>
          </cell>
          <cell r="AL643"/>
          <cell r="AM643">
            <v>0</v>
          </cell>
          <cell r="AN643">
            <v>0</v>
          </cell>
          <cell r="AO643">
            <v>0</v>
          </cell>
          <cell r="AP643" t="str">
            <v>Cancelado</v>
          </cell>
          <cell r="AQ643" t="e">
            <v>#REF!</v>
          </cell>
          <cell r="AR643" t="str">
            <v>TERMINADO</v>
          </cell>
          <cell r="AS643" t="str">
            <v>Finalización del convenio el 30 de junio de 2019; proceso de liquidación sin el cumplimiento del alcance contractual.</v>
          </cell>
          <cell r="AT643"/>
          <cell r="AU643" t="str">
            <v/>
          </cell>
          <cell r="AV643" t="str">
            <v/>
          </cell>
          <cell r="AW643" t="e">
            <v>#REF!</v>
          </cell>
          <cell r="AX643"/>
          <cell r="AY643"/>
          <cell r="AZ643">
            <v>0</v>
          </cell>
          <cell r="BA643" t="str">
            <v>-</v>
          </cell>
          <cell r="BB643" t="str">
            <v>83  Viviendas</v>
          </cell>
          <cell r="BC643"/>
          <cell r="BD643">
            <v>43553</v>
          </cell>
          <cell r="BE643" t="str">
            <v/>
          </cell>
          <cell r="BF643" t="str">
            <v/>
          </cell>
          <cell r="BG643" t="str">
            <v/>
          </cell>
        </row>
        <row r="644">
          <cell r="C644" t="str">
            <v>20160244MU004-1</v>
          </cell>
          <cell r="D644" t="str">
            <v>Proyectos 2011 - 2020</v>
          </cell>
          <cell r="E644" t="str">
            <v>No Aplica</v>
          </cell>
          <cell r="F644" t="str">
            <v>CERRADO</v>
          </cell>
          <cell r="G644"/>
          <cell r="H644" t="str">
            <v>Bolivar</v>
          </cell>
          <cell r="I644">
            <v>13001</v>
          </cell>
          <cell r="J644" t="str">
            <v>ESPECIAL</v>
          </cell>
          <cell r="K644" t="str">
            <v>Cartagena</v>
          </cell>
          <cell r="L644" t="str">
            <v>Cartagena-Bolivar</v>
          </cell>
          <cell r="M644">
            <v>244</v>
          </cell>
          <cell r="N644" t="str">
            <v>Unops
DPS 2016</v>
          </cell>
          <cell r="O644"/>
          <cell r="P644"/>
          <cell r="Q644" t="str">
            <v>Mejoramiento De Condiciones De Habitabilidad (Bocachica)</v>
          </cell>
          <cell r="R644" t="str">
            <v>Mejoramiento Condiciones de Habitabilidad</v>
          </cell>
          <cell r="S644"/>
          <cell r="T644"/>
          <cell r="U644"/>
          <cell r="V644" t="str">
            <v>Unops</v>
          </cell>
          <cell r="W644"/>
          <cell r="X644" t="str">
            <v/>
          </cell>
          <cell r="Y644"/>
          <cell r="Z644">
            <v>619682280</v>
          </cell>
          <cell r="AA644"/>
          <cell r="AB644">
            <v>619682280</v>
          </cell>
          <cell r="AC644"/>
          <cell r="AD644">
            <v>619682280</v>
          </cell>
          <cell r="AE644">
            <v>61968228</v>
          </cell>
          <cell r="AF644"/>
          <cell r="AG644">
            <v>61968228</v>
          </cell>
          <cell r="AH644">
            <v>681650508</v>
          </cell>
          <cell r="AI644">
            <v>0</v>
          </cell>
          <cell r="AJ644">
            <v>681650508</v>
          </cell>
          <cell r="AK644">
            <v>0</v>
          </cell>
          <cell r="AL644"/>
          <cell r="AM644">
            <v>0</v>
          </cell>
          <cell r="AN644">
            <v>0</v>
          </cell>
          <cell r="AO644">
            <v>0</v>
          </cell>
          <cell r="AP644" t="str">
            <v>Cancelado</v>
          </cell>
          <cell r="AQ644" t="e">
            <v>#REF!</v>
          </cell>
          <cell r="AR644" t="e">
            <v>#N/A</v>
          </cell>
          <cell r="AS644" t="str">
            <v>Finalización del convenio el 30 de junio de 2019; proceso de liquidación sin el cumplimiento del alcance contractual.</v>
          </cell>
          <cell r="AT644"/>
          <cell r="AU644" t="str">
            <v/>
          </cell>
          <cell r="AV644" t="str">
            <v/>
          </cell>
          <cell r="AW644" t="e">
            <v>#REF!</v>
          </cell>
          <cell r="AX644"/>
          <cell r="AY644"/>
          <cell r="AZ644">
            <v>0</v>
          </cell>
          <cell r="BA644" t="str">
            <v>-</v>
          </cell>
          <cell r="BB644" t="str">
            <v>50  Viviendas</v>
          </cell>
          <cell r="BC644"/>
          <cell r="BD644" t="str">
            <v/>
          </cell>
          <cell r="BE644" t="str">
            <v/>
          </cell>
          <cell r="BF644" t="str">
            <v/>
          </cell>
          <cell r="BG644" t="str">
            <v/>
          </cell>
        </row>
        <row r="645">
          <cell r="C645" t="str">
            <v>20170697V9900-1</v>
          </cell>
          <cell r="D645" t="str">
            <v>Proyectos 2011 - 2020</v>
          </cell>
          <cell r="E645" t="str">
            <v>ANTES 2018</v>
          </cell>
          <cell r="F645" t="str">
            <v>VIGENTE</v>
          </cell>
          <cell r="G645"/>
          <cell r="H645" t="str">
            <v>Bolivar</v>
          </cell>
          <cell r="I645">
            <v>13001</v>
          </cell>
          <cell r="J645" t="str">
            <v>ESPECIAL</v>
          </cell>
          <cell r="K645" t="str">
            <v>Cartagena</v>
          </cell>
          <cell r="L645" t="str">
            <v>Cartagena-Bolivar</v>
          </cell>
          <cell r="M645">
            <v>697</v>
          </cell>
          <cell r="N645" t="str">
            <v>DPS 2017</v>
          </cell>
          <cell r="O645"/>
          <cell r="P645"/>
          <cell r="Q645" t="str">
            <v>Construcción De Pavimento En Concreto Rigido En Vias Internas Del Barrio El Pozon En El Distrito De Cartagena - Bolivar</v>
          </cell>
          <cell r="R645" t="str">
            <v>Vías Urbanas</v>
          </cell>
          <cell r="S645"/>
          <cell r="T645"/>
          <cell r="U645"/>
          <cell r="V645" t="str">
            <v>Municipio</v>
          </cell>
          <cell r="W645"/>
          <cell r="X645" t="str">
            <v>El Pozon</v>
          </cell>
          <cell r="Y645"/>
          <cell r="Z645">
            <v>2733692411</v>
          </cell>
          <cell r="AA645"/>
          <cell r="AB645">
            <v>2733692411</v>
          </cell>
          <cell r="AC645"/>
          <cell r="AD645">
            <v>2733692411</v>
          </cell>
          <cell r="AE645">
            <v>273369241</v>
          </cell>
          <cell r="AF645"/>
          <cell r="AG645">
            <v>273369241</v>
          </cell>
          <cell r="AH645">
            <v>3007061652</v>
          </cell>
          <cell r="AI645">
            <v>0</v>
          </cell>
          <cell r="AJ645">
            <v>3007061652</v>
          </cell>
          <cell r="AK645">
            <v>1</v>
          </cell>
          <cell r="AL645"/>
          <cell r="AM645">
            <v>1</v>
          </cell>
          <cell r="AN645">
            <v>1</v>
          </cell>
          <cell r="AO645">
            <v>0</v>
          </cell>
          <cell r="AP645" t="str">
            <v>Entregado A Municipio</v>
          </cell>
          <cell r="AQ645" t="e">
            <v>#REF!</v>
          </cell>
          <cell r="AR645" t="e">
            <v>#N/A</v>
          </cell>
          <cell r="AS645" t="str">
            <v>PROYECTO ENTREGADO
Supervisión e interventoría se encuentran revisando la documentación y coordinando para enviar a liquidaciones.</v>
          </cell>
          <cell r="AT645" t="str">
            <v>No Aplica</v>
          </cell>
          <cell r="AU645">
            <v>43689</v>
          </cell>
          <cell r="AV645">
            <v>43905</v>
          </cell>
          <cell r="AW645" t="e">
            <v>#REF!</v>
          </cell>
          <cell r="AX645"/>
          <cell r="AY645"/>
          <cell r="AZ645">
            <v>0</v>
          </cell>
          <cell r="BA645" t="str">
            <v>-</v>
          </cell>
          <cell r="BB645" t="str">
            <v>1104 m</v>
          </cell>
          <cell r="BC645"/>
          <cell r="BD645">
            <v>43768</v>
          </cell>
          <cell r="BE645">
            <v>44021</v>
          </cell>
          <cell r="BF645">
            <v>44021</v>
          </cell>
          <cell r="BG645">
            <v>41068</v>
          </cell>
        </row>
        <row r="646">
          <cell r="C646" t="str">
            <v>20200224M0003-4</v>
          </cell>
          <cell r="D646" t="str">
            <v>Proyectos 2011 - 2020</v>
          </cell>
          <cell r="E646" t="str">
            <v>2018-2022</v>
          </cell>
          <cell r="F646" t="str">
            <v>VIGENTE</v>
          </cell>
          <cell r="G646"/>
          <cell r="H646" t="str">
            <v>Bolivar</v>
          </cell>
          <cell r="I646">
            <v>13001</v>
          </cell>
          <cell r="J646" t="str">
            <v>ESPECIAL</v>
          </cell>
          <cell r="K646" t="str">
            <v>Cartagena</v>
          </cell>
          <cell r="L646" t="str">
            <v>Cartagena-Bolivar</v>
          </cell>
          <cell r="M646">
            <v>224</v>
          </cell>
          <cell r="N646" t="str">
            <v>DPS 2020</v>
          </cell>
          <cell r="O646"/>
          <cell r="P646"/>
          <cell r="Q646" t="str">
            <v>Mejoramiento De Condiciones De Habitabilidad</v>
          </cell>
          <cell r="R646" t="str">
            <v>Mejoramiento Condiciones de Habitabilidad</v>
          </cell>
          <cell r="S646"/>
          <cell r="T646"/>
          <cell r="U646"/>
          <cell r="V646" t="str">
            <v/>
          </cell>
          <cell r="W646"/>
          <cell r="X646" t="str">
            <v/>
          </cell>
          <cell r="Y646"/>
          <cell r="Z646">
            <v>2456620613</v>
          </cell>
          <cell r="AA646"/>
          <cell r="AB646">
            <v>2456620613</v>
          </cell>
          <cell r="AC646"/>
          <cell r="AD646">
            <v>2456620613</v>
          </cell>
          <cell r="AE646">
            <v>0</v>
          </cell>
          <cell r="AF646"/>
          <cell r="AG646">
            <v>0</v>
          </cell>
          <cell r="AH646">
            <v>2456620613</v>
          </cell>
          <cell r="AI646">
            <v>0</v>
          </cell>
          <cell r="AJ646">
            <v>2456620613</v>
          </cell>
          <cell r="AK646">
            <v>0</v>
          </cell>
          <cell r="AL646"/>
          <cell r="AM646">
            <v>1</v>
          </cell>
          <cell r="AN646">
            <v>1</v>
          </cell>
          <cell r="AO646">
            <v>0</v>
          </cell>
          <cell r="AP646" t="str">
            <v>Entregado A Municipio</v>
          </cell>
          <cell r="AQ646" t="e">
            <v>#REF!</v>
          </cell>
          <cell r="AR646" t="str">
            <v>TERMINADO</v>
          </cell>
          <cell r="AS646" t="str">
            <v>En proceso de liquidación del contrato derivado.</v>
          </cell>
          <cell r="AT646" t="str">
            <v>No Aplica</v>
          </cell>
          <cell r="AU646">
            <v>44117</v>
          </cell>
          <cell r="AV646">
            <v>44561</v>
          </cell>
          <cell r="AW646" t="e">
            <v>#REF!</v>
          </cell>
          <cell r="AX646"/>
          <cell r="AY646"/>
          <cell r="AZ646">
            <v>0</v>
          </cell>
          <cell r="BA646" t="str">
            <v>-</v>
          </cell>
          <cell r="BB646" t="str">
            <v>128  Viviendas</v>
          </cell>
          <cell r="BC646"/>
          <cell r="BD646">
            <v>44168</v>
          </cell>
          <cell r="BE646">
            <v>44330</v>
          </cell>
          <cell r="BF646">
            <v>44673</v>
          </cell>
          <cell r="BG646">
            <v>0</v>
          </cell>
        </row>
        <row r="647">
          <cell r="C647" t="str">
            <v>20130047V0303-1</v>
          </cell>
          <cell r="D647" t="str">
            <v>Proyectos 2011 - 2020</v>
          </cell>
          <cell r="E647" t="str">
            <v>No Aplica</v>
          </cell>
          <cell r="F647" t="str">
            <v>CERRADO</v>
          </cell>
          <cell r="G647"/>
          <cell r="H647" t="str">
            <v>Bolivar</v>
          </cell>
          <cell r="I647">
            <v>13188</v>
          </cell>
          <cell r="J647">
            <v>6</v>
          </cell>
          <cell r="K647" t="str">
            <v>Cicuco</v>
          </cell>
          <cell r="L647" t="str">
            <v>Cicuco-Bolivar</v>
          </cell>
          <cell r="M647">
            <v>47</v>
          </cell>
          <cell r="N647" t="str">
            <v>DPS 2013</v>
          </cell>
          <cell r="O647"/>
          <cell r="P647"/>
          <cell r="Q647" t="str">
            <v>Construcción De Cunetas, Andenes, Bordillos Y Pavimento Rigido En Las Calles De La Cabecera Municipal Del Municipio De Cicuco, Departamento De Bolivar”</v>
          </cell>
          <cell r="R647" t="str">
            <v>Vías Urbanas</v>
          </cell>
          <cell r="S647"/>
          <cell r="T647"/>
          <cell r="U647"/>
          <cell r="V647" t="str">
            <v>Municipio</v>
          </cell>
          <cell r="W647"/>
          <cell r="X647" t="str">
            <v>Puerto Amor, Centro 1 y 2, Marisol, Victoria, Calle de las Flores, Monteclaro</v>
          </cell>
          <cell r="Y647"/>
          <cell r="Z647">
            <v>514057773</v>
          </cell>
          <cell r="AA647"/>
          <cell r="AB647">
            <v>514057773</v>
          </cell>
          <cell r="AC647"/>
          <cell r="AD647">
            <v>514057773</v>
          </cell>
          <cell r="AE647">
            <v>51405777</v>
          </cell>
          <cell r="AF647"/>
          <cell r="AG647">
            <v>51405777</v>
          </cell>
          <cell r="AH647">
            <v>565463550</v>
          </cell>
          <cell r="AI647">
            <v>0</v>
          </cell>
          <cell r="AJ647">
            <v>565463550</v>
          </cell>
          <cell r="AK647">
            <v>0.99819999999999998</v>
          </cell>
          <cell r="AL647"/>
          <cell r="AM647">
            <v>1</v>
          </cell>
          <cell r="AN647">
            <v>1</v>
          </cell>
          <cell r="AO647">
            <v>0</v>
          </cell>
          <cell r="AP647" t="str">
            <v>Liquidado</v>
          </cell>
          <cell r="AQ647" t="e">
            <v>#REF!</v>
          </cell>
          <cell r="AR647" t="e">
            <v>#N/A</v>
          </cell>
          <cell r="AS647" t="str">
            <v xml:space="preserve">
Entregado en marzo de 2016
Liquidado.</v>
          </cell>
          <cell r="AT647" t="str">
            <v>No Aplica</v>
          </cell>
          <cell r="AU647">
            <v>42171</v>
          </cell>
          <cell r="AV647">
            <v>42293</v>
          </cell>
          <cell r="AW647" t="e">
            <v>#REF!</v>
          </cell>
          <cell r="AX647"/>
          <cell r="AY647"/>
          <cell r="AZ647">
            <v>0</v>
          </cell>
          <cell r="BA647" t="str">
            <v>-</v>
          </cell>
          <cell r="BB647" t="str">
            <v>0,4125 Km</v>
          </cell>
          <cell r="BC647"/>
          <cell r="BD647">
            <v>42186</v>
          </cell>
          <cell r="BE647">
            <v>42445</v>
          </cell>
          <cell r="BF647">
            <v>42445</v>
          </cell>
          <cell r="BG647">
            <v>3500</v>
          </cell>
        </row>
        <row r="648">
          <cell r="C648" t="str">
            <v>20140135V0032-1</v>
          </cell>
          <cell r="D648" t="str">
            <v>Proyectos 2011 - 2020</v>
          </cell>
          <cell r="E648" t="str">
            <v>No Aplica</v>
          </cell>
          <cell r="F648" t="str">
            <v>CERRADO</v>
          </cell>
          <cell r="G648"/>
          <cell r="H648" t="str">
            <v>Bolivar</v>
          </cell>
          <cell r="I648">
            <v>13188</v>
          </cell>
          <cell r="J648">
            <v>6</v>
          </cell>
          <cell r="K648" t="str">
            <v>Cicuco</v>
          </cell>
          <cell r="L648" t="str">
            <v>Cicuco-Bolivar</v>
          </cell>
          <cell r="M648">
            <v>135</v>
          </cell>
          <cell r="N648" t="str">
            <v>DPS 2014</v>
          </cell>
          <cell r="O648"/>
          <cell r="P648"/>
          <cell r="Q648" t="str">
            <v>Construcción De Pavimento En Concreto Rigido De 3500 Psi En La Carrera 14 Entre Calle 9 Y 17 De La Cabecera Municipal De Cicuco - Bolívar</v>
          </cell>
          <cell r="R648" t="str">
            <v>Vías Urbanas</v>
          </cell>
          <cell r="S648"/>
          <cell r="T648"/>
          <cell r="U648"/>
          <cell r="V648" t="str">
            <v>Municipio</v>
          </cell>
          <cell r="W648"/>
          <cell r="X648" t="str">
            <v>CARRIO NUEVA CARTAGENA</v>
          </cell>
          <cell r="Y648"/>
          <cell r="Z648">
            <v>1036651018</v>
          </cell>
          <cell r="AA648"/>
          <cell r="AB648">
            <v>1036651018</v>
          </cell>
          <cell r="AC648"/>
          <cell r="AD648">
            <v>1036651018</v>
          </cell>
          <cell r="AE648">
            <v>103665102</v>
          </cell>
          <cell r="AF648"/>
          <cell r="AG648">
            <v>103665102</v>
          </cell>
          <cell r="AH648">
            <v>1140316120</v>
          </cell>
          <cell r="AI648">
            <v>0</v>
          </cell>
          <cell r="AJ648">
            <v>1140316120</v>
          </cell>
          <cell r="AK648">
            <v>1</v>
          </cell>
          <cell r="AL648"/>
          <cell r="AM648">
            <v>1</v>
          </cell>
          <cell r="AN648">
            <v>1</v>
          </cell>
          <cell r="AO648">
            <v>0</v>
          </cell>
          <cell r="AP648" t="str">
            <v>Liquidado</v>
          </cell>
          <cell r="AQ648" t="e">
            <v>#REF!</v>
          </cell>
          <cell r="AR648" t="e">
            <v>#N/A</v>
          </cell>
          <cell r="AS648" t="str">
            <v>ESTADO: Entregado el 30 agosto de 2016.
Proyecto Liquidado</v>
          </cell>
          <cell r="AT648" t="str">
            <v>No Aplica</v>
          </cell>
          <cell r="AU648">
            <v>42290</v>
          </cell>
          <cell r="AV648">
            <v>42528</v>
          </cell>
          <cell r="AW648" t="e">
            <v>#REF!</v>
          </cell>
          <cell r="AX648"/>
          <cell r="AY648"/>
          <cell r="AZ648">
            <v>0</v>
          </cell>
          <cell r="BA648" t="str">
            <v>-</v>
          </cell>
          <cell r="BB648" t="str">
            <v>0,585 Km</v>
          </cell>
          <cell r="BC648"/>
          <cell r="BD648">
            <v>42410</v>
          </cell>
          <cell r="BE648">
            <v>42410</v>
          </cell>
          <cell r="BF648">
            <v>42612</v>
          </cell>
          <cell r="BG648">
            <v>2118</v>
          </cell>
        </row>
        <row r="649">
          <cell r="C649" t="str">
            <v>20150219V1290-1</v>
          </cell>
          <cell r="D649" t="str">
            <v>Proyectos 2011 - 2020</v>
          </cell>
          <cell r="E649" t="str">
            <v>No Aplica</v>
          </cell>
          <cell r="F649" t="str">
            <v>CERRADO</v>
          </cell>
          <cell r="G649"/>
          <cell r="H649" t="str">
            <v>Bolivar</v>
          </cell>
          <cell r="I649">
            <v>13188</v>
          </cell>
          <cell r="J649">
            <v>6</v>
          </cell>
          <cell r="K649" t="str">
            <v>Cicuco</v>
          </cell>
          <cell r="L649" t="str">
            <v>Cicuco-Bolivar</v>
          </cell>
          <cell r="M649">
            <v>219</v>
          </cell>
          <cell r="N649" t="str">
            <v>DPS 2015</v>
          </cell>
          <cell r="O649"/>
          <cell r="P649"/>
          <cell r="Q649" t="str">
            <v>Construcción De Pavimento En Concreto Rígido De 3500 Psi En La Carrera 15 Entre Calle 10 Y 17 De La Cabecera Municipal De Cicuco - Bolívar</v>
          </cell>
          <cell r="R649" t="str">
            <v>Vías Urbanas</v>
          </cell>
          <cell r="S649"/>
          <cell r="T649"/>
          <cell r="U649"/>
          <cell r="V649" t="str">
            <v>Municipio</v>
          </cell>
          <cell r="W649"/>
          <cell r="X649" t="str">
            <v>Carrera 15 Entre Calle 10 Y 17 De La Cabecera Municipa</v>
          </cell>
          <cell r="Y649"/>
          <cell r="Z649">
            <v>831513563</v>
          </cell>
          <cell r="AA649"/>
          <cell r="AB649">
            <v>831513563</v>
          </cell>
          <cell r="AC649"/>
          <cell r="AD649">
            <v>831513563</v>
          </cell>
          <cell r="AE649">
            <v>83333333</v>
          </cell>
          <cell r="AF649"/>
          <cell r="AG649">
            <v>83333333</v>
          </cell>
          <cell r="AH649">
            <v>914846896</v>
          </cell>
          <cell r="AI649">
            <v>0</v>
          </cell>
          <cell r="AJ649">
            <v>914846896</v>
          </cell>
          <cell r="AK649">
            <v>0.99780000000000002</v>
          </cell>
          <cell r="AL649"/>
          <cell r="AM649">
            <v>0</v>
          </cell>
          <cell r="AN649">
            <v>1</v>
          </cell>
          <cell r="AO649">
            <v>1</v>
          </cell>
          <cell r="AP649" t="str">
            <v>Liquidado</v>
          </cell>
          <cell r="AQ649" t="e">
            <v>#REF!</v>
          </cell>
          <cell r="AR649" t="e">
            <v>#N/A</v>
          </cell>
          <cell r="AS649" t="str">
            <v xml:space="preserve">PROYECTO LIQUIDADO
Acta de liquidación del 12 de agosto del 2021
</v>
          </cell>
          <cell r="AT649" t="str">
            <v>No Aplica</v>
          </cell>
          <cell r="AU649">
            <v>42772</v>
          </cell>
          <cell r="AV649">
            <v>43000</v>
          </cell>
          <cell r="AW649" t="e">
            <v>#REF!</v>
          </cell>
          <cell r="AX649"/>
          <cell r="AY649"/>
          <cell r="AZ649">
            <v>0</v>
          </cell>
          <cell r="BA649" t="str">
            <v>-</v>
          </cell>
          <cell r="BB649" t="str">
            <v/>
          </cell>
          <cell r="BC649"/>
          <cell r="BD649">
            <v>42788</v>
          </cell>
          <cell r="BE649">
            <v>42907</v>
          </cell>
          <cell r="BF649">
            <v>43012</v>
          </cell>
          <cell r="BG649" t="str">
            <v/>
          </cell>
        </row>
        <row r="650">
          <cell r="C650" t="str">
            <v>20170504V8714-1</v>
          </cell>
          <cell r="D650" t="str">
            <v>Proyectos 2011 - 2020</v>
          </cell>
          <cell r="E650" t="str">
            <v>ANTES 2018</v>
          </cell>
          <cell r="F650" t="str">
            <v>VIGENTE</v>
          </cell>
          <cell r="G650"/>
          <cell r="H650" t="str">
            <v>Bolivar</v>
          </cell>
          <cell r="I650">
            <v>13188</v>
          </cell>
          <cell r="J650">
            <v>6</v>
          </cell>
          <cell r="K650" t="str">
            <v>Cicuco</v>
          </cell>
          <cell r="L650" t="str">
            <v>Cicuco-Bolivar</v>
          </cell>
          <cell r="M650">
            <v>504</v>
          </cell>
          <cell r="N650" t="str">
            <v>DPS 2017</v>
          </cell>
          <cell r="O650"/>
          <cell r="P650"/>
          <cell r="Q650" t="str">
            <v>Construccion De Pavimento Rigido En El Casco Urbano De La Cabecera Municipal De Cicuco Bolivar</v>
          </cell>
          <cell r="R650" t="str">
            <v>Vías Urbanas</v>
          </cell>
          <cell r="S650"/>
          <cell r="T650"/>
          <cell r="U650"/>
          <cell r="V650" t="str">
            <v>Municipio</v>
          </cell>
          <cell r="W650" t="str">
            <v>Urbano</v>
          </cell>
          <cell r="X650" t="str">
            <v>Puerto Amor y 23 de Mayo</v>
          </cell>
          <cell r="Y650"/>
          <cell r="Z650">
            <v>1299983538</v>
          </cell>
          <cell r="AA650"/>
          <cell r="AB650">
            <v>1299983538</v>
          </cell>
          <cell r="AC650"/>
          <cell r="AD650">
            <v>1299983538</v>
          </cell>
          <cell r="AE650">
            <v>140997670.80000001</v>
          </cell>
          <cell r="AF650"/>
          <cell r="AG650">
            <v>140997670.80000001</v>
          </cell>
          <cell r="AH650">
            <v>1440981208.8</v>
          </cell>
          <cell r="AI650">
            <v>0</v>
          </cell>
          <cell r="AJ650">
            <v>1440981208.8</v>
          </cell>
          <cell r="AK650">
            <v>1</v>
          </cell>
          <cell r="AL650"/>
          <cell r="AM650">
            <v>1</v>
          </cell>
          <cell r="AN650">
            <v>1</v>
          </cell>
          <cell r="AO650">
            <v>0</v>
          </cell>
          <cell r="AP650" t="str">
            <v>Entregado A Municipio</v>
          </cell>
          <cell r="AQ650" t="e">
            <v>#REF!</v>
          </cell>
          <cell r="AR650" t="e">
            <v>#N/A</v>
          </cell>
          <cell r="AS650" t="str">
            <v>Entregado a municipio.
En tramite de liquidacion del Convenio.
Pendiente certificado de fiducia. supervisor reiterará solicitud
Plan de sostenibilidad suscrito entre las partes.ok.
Ya notificaron al area de liquidaciones que se expidió el certificado de contabilidad de Tesoreria y financiero.ok. 
El tramite se encuentra liderado por olga Ramirez en el area de liquidaciones.
Pendiente subsanación tecnica y cuenta con aval social al informe final de interventoria</v>
          </cell>
          <cell r="AT650" t="str">
            <v>No Aplica</v>
          </cell>
          <cell r="AU650">
            <v>43690</v>
          </cell>
          <cell r="AV650">
            <v>43972</v>
          </cell>
          <cell r="AW650" t="e">
            <v>#REF!</v>
          </cell>
          <cell r="AX650"/>
          <cell r="AY650"/>
          <cell r="AZ650">
            <v>0</v>
          </cell>
          <cell r="BA650" t="str">
            <v>-</v>
          </cell>
          <cell r="BB650" t="str">
            <v>887 m</v>
          </cell>
          <cell r="BC650"/>
          <cell r="BD650">
            <v>43802</v>
          </cell>
          <cell r="BE650">
            <v>43887</v>
          </cell>
          <cell r="BF650">
            <v>44103</v>
          </cell>
          <cell r="BG650">
            <v>681</v>
          </cell>
        </row>
        <row r="651">
          <cell r="C651" t="str">
            <v>E-2020-2203-253658</v>
          </cell>
          <cell r="D651" t="str">
            <v>CV 001-2020</v>
          </cell>
          <cell r="E651" t="str">
            <v>2018-2022</v>
          </cell>
          <cell r="F651" t="str">
            <v>VIGENTE</v>
          </cell>
          <cell r="G651"/>
          <cell r="H651" t="str">
            <v>Bolivar</v>
          </cell>
          <cell r="I651"/>
          <cell r="J651"/>
          <cell r="K651" t="str">
            <v>Cicuco</v>
          </cell>
          <cell r="L651" t="str">
            <v>Cicuco-Bolivar</v>
          </cell>
          <cell r="M651" t="str">
            <v>559 FIP 2022</v>
          </cell>
          <cell r="N651" t="str">
            <v>DPS 2022</v>
          </cell>
          <cell r="O651">
            <v>44764</v>
          </cell>
          <cell r="P651" t="str">
            <v>-</v>
          </cell>
          <cell r="Q651" t="str">
            <v xml:space="preserve"> Construcción De Pavimento Concreto Rígido. De La Malla Vial Urbana Del Municipio De Cicuco - Bolívar</v>
          </cell>
          <cell r="R651" t="str">
            <v>Vias y Transporte</v>
          </cell>
          <cell r="S651" t="str">
            <v>Vias Urbanas</v>
          </cell>
          <cell r="T651"/>
          <cell r="U651">
            <v>1</v>
          </cell>
          <cell r="V651"/>
          <cell r="W651"/>
          <cell r="X651"/>
          <cell r="Y651"/>
          <cell r="Z651">
            <v>1057733676</v>
          </cell>
          <cell r="AA651"/>
          <cell r="AB651">
            <v>1057733676</v>
          </cell>
          <cell r="AC651">
            <v>0</v>
          </cell>
          <cell r="AD651">
            <v>1057733676</v>
          </cell>
          <cell r="AE651"/>
          <cell r="AF651"/>
          <cell r="AG651">
            <v>0</v>
          </cell>
          <cell r="AH651">
            <v>1057733676</v>
          </cell>
          <cell r="AI651">
            <v>0</v>
          </cell>
          <cell r="AJ651">
            <v>1057733676</v>
          </cell>
          <cell r="AK651"/>
          <cell r="AL651"/>
          <cell r="AM651"/>
          <cell r="AN651"/>
          <cell r="AO651">
            <v>0</v>
          </cell>
          <cell r="AP651" t="str">
            <v>Vigente</v>
          </cell>
          <cell r="AQ651" t="e">
            <v>#REF!</v>
          </cell>
          <cell r="AR651" t="e">
            <v>#N/A</v>
          </cell>
          <cell r="AS651" t="str">
            <v>-</v>
          </cell>
          <cell r="AT651"/>
          <cell r="AU651" t="str">
            <v>-</v>
          </cell>
          <cell r="AV651" t="str">
            <v>-</v>
          </cell>
          <cell r="AW651" t="e">
            <v>#REF!</v>
          </cell>
          <cell r="AX651">
            <v>4</v>
          </cell>
          <cell r="AY651"/>
          <cell r="AZ651">
            <v>4</v>
          </cell>
          <cell r="BA651"/>
          <cell r="BB651" t="str">
            <v>442.9 ML</v>
          </cell>
          <cell r="BC651"/>
          <cell r="BD651" t="str">
            <v>-</v>
          </cell>
          <cell r="BE651" t="str">
            <v>-</v>
          </cell>
          <cell r="BF651" t="str">
            <v>-</v>
          </cell>
          <cell r="BG651" t="str">
            <v>-</v>
          </cell>
        </row>
        <row r="652">
          <cell r="C652" t="str">
            <v>20120069V0039-1</v>
          </cell>
          <cell r="D652" t="str">
            <v>Proyectos 2011 - 2020</v>
          </cell>
          <cell r="E652" t="str">
            <v>No Aplica</v>
          </cell>
          <cell r="F652" t="str">
            <v>CERRADO</v>
          </cell>
          <cell r="G652" t="str">
            <v>C39</v>
          </cell>
          <cell r="H652" t="str">
            <v>Bolivar</v>
          </cell>
          <cell r="I652">
            <v>13222</v>
          </cell>
          <cell r="J652">
            <v>6</v>
          </cell>
          <cell r="K652" t="str">
            <v>Clemencia</v>
          </cell>
          <cell r="L652" t="str">
            <v>Clemencia-Bolivar</v>
          </cell>
          <cell r="M652">
            <v>69</v>
          </cell>
          <cell r="N652" t="str">
            <v>Fonade 3</v>
          </cell>
          <cell r="O652"/>
          <cell r="P652"/>
          <cell r="Q652" t="str">
            <v>Pavimentacion Flexible Del Acceso Principal Del Corregimiento De Las Caras Del Municipio De Clemencia - Bolivar</v>
          </cell>
          <cell r="R652" t="str">
            <v>Vías Red Terciaria</v>
          </cell>
          <cell r="S652"/>
          <cell r="T652"/>
          <cell r="U652"/>
          <cell r="V652" t="str">
            <v>Municipio</v>
          </cell>
          <cell r="W652"/>
          <cell r="X652" t="str">
            <v/>
          </cell>
          <cell r="Y652"/>
          <cell r="Z652">
            <v>1500000000</v>
          </cell>
          <cell r="AA652"/>
          <cell r="AB652">
            <v>1500000000</v>
          </cell>
          <cell r="AC652"/>
          <cell r="AD652">
            <v>1500000000</v>
          </cell>
          <cell r="AE652">
            <v>0</v>
          </cell>
          <cell r="AF652"/>
          <cell r="AG652">
            <v>0</v>
          </cell>
          <cell r="AH652">
            <v>1500000000</v>
          </cell>
          <cell r="AI652">
            <v>0</v>
          </cell>
          <cell r="AJ652">
            <v>1500000000</v>
          </cell>
          <cell r="AK652">
            <v>0</v>
          </cell>
          <cell r="AL652"/>
          <cell r="AM652">
            <v>1</v>
          </cell>
          <cell r="AN652">
            <v>1</v>
          </cell>
          <cell r="AO652">
            <v>0</v>
          </cell>
          <cell r="AP652" t="str">
            <v>En Liquidación</v>
          </cell>
          <cell r="AQ652" t="e">
            <v>#REF!</v>
          </cell>
          <cell r="AR652" t="e">
            <v>#N/A</v>
          </cell>
          <cell r="AS652" t="str">
            <v xml:space="preserve">CONTRATOS LIQUIDADOS PENDIENTE CIERRE DE COSTOS FIJOS Y VARIABLES -INTERVENTORIA
1. INFORMACION Y ESTADO CONTRATO DE OBRA:  Acta de liquidación suscrita el 15/12/2015.                                                                                                                                                                                                                                                                                                                                                                                                                                                                                                                                                                                                                                                                                                                              
                                                                                                                                                                                                                                                                                                                                                                                                                                                                                                                                       2. INFORMACION Y ESTADO DE CONTRATO INTERADMINISTRATIVO:                                Liquidado el 27/04/2017.
3. INFORMACION Y ESTADO CONTRATO DE INTERVENTORIA:                                          Estado de aprobación de informes mensuales- finales.
Mensuales: Aprobados
Final Técnico: Aprobado                                                                                                                  Final PGIO: Aprobado
Acta de Cierre de Acta de Servicio: Acta de cierre de servicios suscrita el 23/08/2017      
                                                                                                                                                                                                                                                                                                                                                                                                                                                                                          </v>
          </cell>
          <cell r="AT652" t="str">
            <v>No Aplica</v>
          </cell>
          <cell r="AU652">
            <v>41848</v>
          </cell>
          <cell r="AV652">
            <v>42196</v>
          </cell>
          <cell r="AW652" t="e">
            <v>#REF!</v>
          </cell>
          <cell r="AX652"/>
          <cell r="AY652"/>
          <cell r="AZ652">
            <v>0</v>
          </cell>
          <cell r="BA652" t="str">
            <v>-</v>
          </cell>
          <cell r="BB652" t="str">
            <v>3,1 Km</v>
          </cell>
          <cell r="BC652"/>
          <cell r="BD652">
            <v>41935</v>
          </cell>
          <cell r="BE652" t="str">
            <v/>
          </cell>
          <cell r="BF652">
            <v>42307</v>
          </cell>
          <cell r="BG652" t="str">
            <v/>
          </cell>
        </row>
        <row r="653">
          <cell r="C653" t="str">
            <v>20130194V0014-1</v>
          </cell>
          <cell r="D653" t="str">
            <v>Proyectos 2011 - 2020</v>
          </cell>
          <cell r="E653" t="str">
            <v>No Aplica</v>
          </cell>
          <cell r="F653" t="str">
            <v>CERRADO</v>
          </cell>
          <cell r="G653"/>
          <cell r="H653" t="str">
            <v>Bolivar</v>
          </cell>
          <cell r="I653">
            <v>13222</v>
          </cell>
          <cell r="J653">
            <v>6</v>
          </cell>
          <cell r="K653" t="str">
            <v>Clemencia</v>
          </cell>
          <cell r="L653" t="str">
            <v>Clemencia-Bolivar</v>
          </cell>
          <cell r="M653">
            <v>194</v>
          </cell>
          <cell r="N653" t="str">
            <v>DPS 2013</v>
          </cell>
          <cell r="O653"/>
          <cell r="P653"/>
          <cell r="Q653" t="str">
            <v>Construcción En Concreto Rigido De Las Calles Del Municipio De Clemencia - Bolívar</v>
          </cell>
          <cell r="R653" t="str">
            <v>Vías Urbanas</v>
          </cell>
          <cell r="S653"/>
          <cell r="T653"/>
          <cell r="U653"/>
          <cell r="V653" t="str">
            <v>Municipio</v>
          </cell>
          <cell r="W653"/>
          <cell r="X653" t="str">
            <v>Borsillo, Trébol, Calle Franco</v>
          </cell>
          <cell r="Y653"/>
          <cell r="Z653">
            <v>2336448598</v>
          </cell>
          <cell r="AA653"/>
          <cell r="AB653">
            <v>2336448598</v>
          </cell>
          <cell r="AC653"/>
          <cell r="AD653">
            <v>2336448598</v>
          </cell>
          <cell r="AE653">
            <v>233644860</v>
          </cell>
          <cell r="AF653"/>
          <cell r="AG653">
            <v>233644860</v>
          </cell>
          <cell r="AH653">
            <v>2570093458</v>
          </cell>
          <cell r="AI653">
            <v>0</v>
          </cell>
          <cell r="AJ653">
            <v>2570093458</v>
          </cell>
          <cell r="AK653">
            <v>1</v>
          </cell>
          <cell r="AL653"/>
          <cell r="AM653">
            <v>1</v>
          </cell>
          <cell r="AN653">
            <v>1</v>
          </cell>
          <cell r="AO653">
            <v>0</v>
          </cell>
          <cell r="AP653" t="str">
            <v>Liquidado</v>
          </cell>
          <cell r="AQ653" t="e">
            <v>#REF!</v>
          </cell>
          <cell r="AR653" t="e">
            <v>#N/A</v>
          </cell>
          <cell r="AS653" t="str">
            <v xml:space="preserve">Entregado el 30 de marzo de 2017 </v>
          </cell>
          <cell r="AT653" t="str">
            <v>No Aplica</v>
          </cell>
          <cell r="AU653">
            <v>42261</v>
          </cell>
          <cell r="AV653">
            <v>42528</v>
          </cell>
          <cell r="AW653" t="e">
            <v>#REF!</v>
          </cell>
          <cell r="AX653"/>
          <cell r="AY653"/>
          <cell r="AZ653">
            <v>0</v>
          </cell>
          <cell r="BA653" t="str">
            <v>-</v>
          </cell>
          <cell r="BB653" t="str">
            <v>1,89 Km</v>
          </cell>
          <cell r="BC653"/>
          <cell r="BD653">
            <v>42318</v>
          </cell>
          <cell r="BE653">
            <v>42390</v>
          </cell>
          <cell r="BF653">
            <v>42824</v>
          </cell>
          <cell r="BG653">
            <v>650</v>
          </cell>
        </row>
        <row r="654">
          <cell r="C654" t="str">
            <v>20130194V0288-1</v>
          </cell>
          <cell r="D654" t="str">
            <v>Proyectos 2011 - 2020</v>
          </cell>
          <cell r="E654" t="str">
            <v>No Aplica</v>
          </cell>
          <cell r="F654" t="str">
            <v>CERRADO</v>
          </cell>
          <cell r="G654"/>
          <cell r="H654" t="str">
            <v>Bolivar</v>
          </cell>
          <cell r="I654">
            <v>13222</v>
          </cell>
          <cell r="J654">
            <v>6</v>
          </cell>
          <cell r="K654" t="str">
            <v>Clemencia</v>
          </cell>
          <cell r="L654" t="str">
            <v>Clemencia-Bolivar</v>
          </cell>
          <cell r="M654">
            <v>194</v>
          </cell>
          <cell r="N654" t="str">
            <v>DPS 2013</v>
          </cell>
          <cell r="O654"/>
          <cell r="P654"/>
          <cell r="Q654" t="str">
            <v>Construcción De Cunetas, Andenes, Bordillos Y Pavimento Rigido En Las Calles De La Cabecera Municipal Del Municipio De Clemencia, Departamento De Bolivar”</v>
          </cell>
          <cell r="R654" t="str">
            <v>Vías Urbanas</v>
          </cell>
          <cell r="S654"/>
          <cell r="T654"/>
          <cell r="U654"/>
          <cell r="V654" t="str">
            <v>Municipio</v>
          </cell>
          <cell r="W654"/>
          <cell r="X654" t="str">
            <v>Borsillo, Trébol, Calle Franco</v>
          </cell>
          <cell r="Y654"/>
          <cell r="Z654">
            <v>887848836</v>
          </cell>
          <cell r="AA654"/>
          <cell r="AB654">
            <v>887848836</v>
          </cell>
          <cell r="AC654"/>
          <cell r="AD654">
            <v>887848836</v>
          </cell>
          <cell r="AE654">
            <v>88784884</v>
          </cell>
          <cell r="AF654"/>
          <cell r="AG654">
            <v>88784884</v>
          </cell>
          <cell r="AH654">
            <v>976633720</v>
          </cell>
          <cell r="AI654">
            <v>0</v>
          </cell>
          <cell r="AJ654">
            <v>976633720</v>
          </cell>
          <cell r="AK654">
            <v>0.99890000000000001</v>
          </cell>
          <cell r="AL654"/>
          <cell r="AM654">
            <v>1</v>
          </cell>
          <cell r="AN654">
            <v>1</v>
          </cell>
          <cell r="AO654">
            <v>0</v>
          </cell>
          <cell r="AP654" t="str">
            <v>Liquidado</v>
          </cell>
          <cell r="AQ654" t="e">
            <v>#REF!</v>
          </cell>
          <cell r="AR654" t="e">
            <v>#N/A</v>
          </cell>
          <cell r="AS654" t="str">
            <v>PROYECTO LIQUIDADO</v>
          </cell>
          <cell r="AT654" t="str">
            <v>No Aplica</v>
          </cell>
          <cell r="AU654">
            <v>42261</v>
          </cell>
          <cell r="AV654">
            <v>42643</v>
          </cell>
          <cell r="AW654" t="e">
            <v>#REF!</v>
          </cell>
          <cell r="AX654"/>
          <cell r="AY654"/>
          <cell r="AZ654">
            <v>0</v>
          </cell>
          <cell r="BA654" t="str">
            <v>-</v>
          </cell>
          <cell r="BB654" t="str">
            <v>0,69 Km</v>
          </cell>
          <cell r="BC654"/>
          <cell r="BD654">
            <v>42318</v>
          </cell>
          <cell r="BE654">
            <v>42390</v>
          </cell>
          <cell r="BF654">
            <v>42622</v>
          </cell>
          <cell r="BG654">
            <v>650</v>
          </cell>
        </row>
        <row r="655">
          <cell r="C655" t="str">
            <v>20150192V2511-1</v>
          </cell>
          <cell r="D655" t="str">
            <v>Proyectos 2011 - 2020</v>
          </cell>
          <cell r="E655" t="str">
            <v>No Aplica</v>
          </cell>
          <cell r="F655" t="str">
            <v>CERRADO</v>
          </cell>
          <cell r="G655"/>
          <cell r="H655" t="str">
            <v>Bolivar</v>
          </cell>
          <cell r="I655">
            <v>13222</v>
          </cell>
          <cell r="J655">
            <v>6</v>
          </cell>
          <cell r="K655" t="str">
            <v>Clemencia</v>
          </cell>
          <cell r="L655" t="str">
            <v>Clemencia-Bolivar</v>
          </cell>
          <cell r="M655">
            <v>192</v>
          </cell>
          <cell r="N655" t="str">
            <v>DPS 2015</v>
          </cell>
          <cell r="O655"/>
          <cell r="P655"/>
          <cell r="Q655" t="str">
            <v>Construcción De Pavimento Flexible De La Vía Clemencia-Arroyo Grande Del Municipio De Clemencia Bolívar</v>
          </cell>
          <cell r="R655" t="str">
            <v>Vías Red Terciaria</v>
          </cell>
          <cell r="S655"/>
          <cell r="T655"/>
          <cell r="U655"/>
          <cell r="V655" t="str">
            <v>Municipio</v>
          </cell>
          <cell r="W655"/>
          <cell r="X655" t="str">
            <v xml:space="preserve">vereda de Arroyo Hondo </v>
          </cell>
          <cell r="Y655"/>
          <cell r="Z655">
            <v>4351851852</v>
          </cell>
          <cell r="AA655"/>
          <cell r="AB655">
            <v>4351851852</v>
          </cell>
          <cell r="AC655"/>
          <cell r="AD655">
            <v>4351851852</v>
          </cell>
          <cell r="AE655">
            <v>435185185</v>
          </cell>
          <cell r="AF655"/>
          <cell r="AG655">
            <v>435185185</v>
          </cell>
          <cell r="AH655">
            <v>4787037037</v>
          </cell>
          <cell r="AI655">
            <v>0</v>
          </cell>
          <cell r="AJ655">
            <v>4787037037</v>
          </cell>
          <cell r="AK655">
            <v>0.86080000000000001</v>
          </cell>
          <cell r="AL655"/>
          <cell r="AM655">
            <v>0</v>
          </cell>
          <cell r="AN655">
            <v>1</v>
          </cell>
          <cell r="AO655">
            <v>1</v>
          </cell>
          <cell r="AP655" t="str">
            <v>Cerrado</v>
          </cell>
          <cell r="AQ655" t="e">
            <v>#REF!</v>
          </cell>
          <cell r="AR655" t="e">
            <v>#N/A</v>
          </cell>
          <cell r="AS655" t="str">
            <v>Acta de cierre de expediente 04 de mayo 2022.</v>
          </cell>
          <cell r="AT655" t="str">
            <v>No Aplica</v>
          </cell>
          <cell r="AU655">
            <v>42824</v>
          </cell>
          <cell r="AV655">
            <v>43097</v>
          </cell>
          <cell r="AW655" t="e">
            <v>#REF!</v>
          </cell>
          <cell r="AX655"/>
          <cell r="AY655"/>
          <cell r="AZ655">
            <v>0</v>
          </cell>
          <cell r="BA655" t="str">
            <v>-</v>
          </cell>
          <cell r="BB655" t="str">
            <v/>
          </cell>
          <cell r="BC655"/>
          <cell r="BD655">
            <v>42866</v>
          </cell>
          <cell r="BE655">
            <v>43020</v>
          </cell>
          <cell r="BF655">
            <v>43350</v>
          </cell>
          <cell r="BG655" t="str">
            <v/>
          </cell>
        </row>
        <row r="656">
          <cell r="C656" t="str">
            <v>20150192V2512-1</v>
          </cell>
          <cell r="D656" t="str">
            <v>Proyectos 2011 - 2020</v>
          </cell>
          <cell r="E656" t="str">
            <v>No Aplica</v>
          </cell>
          <cell r="F656" t="str">
            <v>CERRADO</v>
          </cell>
          <cell r="G656"/>
          <cell r="H656" t="str">
            <v>Bolivar</v>
          </cell>
          <cell r="I656">
            <v>13222</v>
          </cell>
          <cell r="J656">
            <v>6</v>
          </cell>
          <cell r="K656" t="str">
            <v>Clemencia</v>
          </cell>
          <cell r="L656" t="str">
            <v>Clemencia-Bolivar</v>
          </cell>
          <cell r="M656">
            <v>192</v>
          </cell>
          <cell r="N656" t="str">
            <v>DPS 2015</v>
          </cell>
          <cell r="O656"/>
          <cell r="P656"/>
          <cell r="Q656" t="str">
            <v>Construcción De Pavimento En Concreto Rígido En Calles De La Cabecera Municipal De Clemencia-Bolivar</v>
          </cell>
          <cell r="R656" t="str">
            <v>Vías Urbanas</v>
          </cell>
          <cell r="S656"/>
          <cell r="T656"/>
          <cell r="U656"/>
          <cell r="V656" t="str">
            <v>Municipio</v>
          </cell>
          <cell r="W656"/>
          <cell r="X656" t="str">
            <v xml:space="preserve">El bolsillo;sector el trebol;caracolí;  cementerio. </v>
          </cell>
          <cell r="Y656"/>
          <cell r="Z656">
            <v>2500000000</v>
          </cell>
          <cell r="AA656"/>
          <cell r="AB656">
            <v>2500000000</v>
          </cell>
          <cell r="AC656"/>
          <cell r="AD656">
            <v>2500000000</v>
          </cell>
          <cell r="AE656">
            <v>250000000</v>
          </cell>
          <cell r="AF656"/>
          <cell r="AG656">
            <v>250000000</v>
          </cell>
          <cell r="AH656">
            <v>2750000000</v>
          </cell>
          <cell r="AI656">
            <v>0</v>
          </cell>
          <cell r="AJ656">
            <v>2750000000</v>
          </cell>
          <cell r="AK656">
            <v>1</v>
          </cell>
          <cell r="AL656"/>
          <cell r="AM656">
            <v>1</v>
          </cell>
          <cell r="AN656">
            <v>1</v>
          </cell>
          <cell r="AO656">
            <v>0</v>
          </cell>
          <cell r="AP656" t="str">
            <v>Cerrado</v>
          </cell>
          <cell r="AQ656" t="e">
            <v>#REF!</v>
          </cell>
          <cell r="AR656" t="e">
            <v>#N/A</v>
          </cell>
          <cell r="AS656" t="str">
            <v>Acta de cierre de expediente 04 de mayo 2022.</v>
          </cell>
          <cell r="AT656" t="str">
            <v>No Aplica</v>
          </cell>
          <cell r="AU656">
            <v>42965</v>
          </cell>
          <cell r="AV656">
            <v>43213</v>
          </cell>
          <cell r="AW656" t="e">
            <v>#REF!</v>
          </cell>
          <cell r="AX656"/>
          <cell r="AY656"/>
          <cell r="AZ656">
            <v>0</v>
          </cell>
          <cell r="BA656" t="str">
            <v>-</v>
          </cell>
          <cell r="BB656" t="str">
            <v>1.75Km</v>
          </cell>
          <cell r="BC656"/>
          <cell r="BD656">
            <v>43020</v>
          </cell>
          <cell r="BE656">
            <v>43154</v>
          </cell>
          <cell r="BF656">
            <v>43613</v>
          </cell>
          <cell r="BG656">
            <v>4200</v>
          </cell>
        </row>
        <row r="657">
          <cell r="C657" t="str">
            <v>20140180V0033-1</v>
          </cell>
          <cell r="D657" t="str">
            <v>Proyectos 2011 - 2020</v>
          </cell>
          <cell r="E657" t="str">
            <v>No Aplica</v>
          </cell>
          <cell r="F657" t="str">
            <v>CERRADO</v>
          </cell>
          <cell r="G657"/>
          <cell r="H657" t="str">
            <v>Bolivar</v>
          </cell>
          <cell r="I657">
            <v>13212</v>
          </cell>
          <cell r="J657">
            <v>6</v>
          </cell>
          <cell r="K657" t="str">
            <v>Cordoba</v>
          </cell>
          <cell r="L657" t="str">
            <v>Cordoba-Bolivar</v>
          </cell>
          <cell r="M657">
            <v>180</v>
          </cell>
          <cell r="N657" t="str">
            <v>DPS 2014</v>
          </cell>
          <cell r="O657"/>
          <cell r="P657"/>
          <cell r="Q657" t="str">
            <v>Construcción De Puente Vehicular En Concreto Reforzado De Longitud De 24,6 Metros Sobre El Arroyo Arena Corregimiento De Santa Lucia En El Municipio De Córdoba - Bolívar</v>
          </cell>
          <cell r="R657" t="str">
            <v>Vías Red Terciaria</v>
          </cell>
          <cell r="S657"/>
          <cell r="T657"/>
          <cell r="U657"/>
          <cell r="V657" t="str">
            <v>Municipio</v>
          </cell>
          <cell r="W657"/>
          <cell r="X657" t="str">
            <v>CORREGIMIENTO DE SANTA LUCÍA</v>
          </cell>
          <cell r="Y657"/>
          <cell r="Z657">
            <v>1171544182</v>
          </cell>
          <cell r="AA657"/>
          <cell r="AB657">
            <v>1171544182</v>
          </cell>
          <cell r="AC657"/>
          <cell r="AD657">
            <v>1171544182</v>
          </cell>
          <cell r="AE657">
            <v>94927536</v>
          </cell>
          <cell r="AF657"/>
          <cell r="AG657">
            <v>94927536</v>
          </cell>
          <cell r="AH657">
            <v>1266471718</v>
          </cell>
          <cell r="AI657">
            <v>0</v>
          </cell>
          <cell r="AJ657">
            <v>1266471718</v>
          </cell>
          <cell r="AK657">
            <v>1</v>
          </cell>
          <cell r="AL657"/>
          <cell r="AM657">
            <v>1</v>
          </cell>
          <cell r="AN657">
            <v>1</v>
          </cell>
          <cell r="AO657">
            <v>0</v>
          </cell>
          <cell r="AP657" t="str">
            <v>Liquidado</v>
          </cell>
          <cell r="AQ657" t="e">
            <v>#REF!</v>
          </cell>
          <cell r="AR657" t="e">
            <v>#N/A</v>
          </cell>
          <cell r="AS657" t="str">
            <v>Proyecto Liquidado, mediante acta con fecha 03 de marzo de 2020</v>
          </cell>
          <cell r="AT657" t="str">
            <v>No Aplica</v>
          </cell>
          <cell r="AU657">
            <v>42486</v>
          </cell>
          <cell r="AV657">
            <v>43003</v>
          </cell>
          <cell r="AW657" t="e">
            <v>#REF!</v>
          </cell>
          <cell r="AX657"/>
          <cell r="AY657"/>
          <cell r="AZ657">
            <v>0</v>
          </cell>
          <cell r="BA657" t="str">
            <v>-</v>
          </cell>
          <cell r="BB657" t="str">
            <v xml:space="preserve">0,0246 Km </v>
          </cell>
          <cell r="BC657"/>
          <cell r="BD657">
            <v>42606</v>
          </cell>
          <cell r="BE657">
            <v>42691</v>
          </cell>
          <cell r="BF657">
            <v>43042</v>
          </cell>
          <cell r="BG657">
            <v>5320</v>
          </cell>
        </row>
        <row r="658">
          <cell r="C658" t="str">
            <v>20160261V6119-1</v>
          </cell>
          <cell r="D658" t="str">
            <v>Proyectos 2011 - 2020</v>
          </cell>
          <cell r="E658" t="str">
            <v>ANTES 2018</v>
          </cell>
          <cell r="F658" t="str">
            <v>VIGENTE</v>
          </cell>
          <cell r="G658"/>
          <cell r="H658" t="str">
            <v>Bolivar</v>
          </cell>
          <cell r="I658">
            <v>13212</v>
          </cell>
          <cell r="J658">
            <v>6</v>
          </cell>
          <cell r="K658" t="str">
            <v>Cordoba</v>
          </cell>
          <cell r="L658" t="str">
            <v>Cordoba-Bolivar</v>
          </cell>
          <cell r="M658">
            <v>261</v>
          </cell>
          <cell r="N658" t="str">
            <v>DPS 2016</v>
          </cell>
          <cell r="O658"/>
          <cell r="P658"/>
          <cell r="Q658" t="str">
            <v>Construccion De Pavimento Rigido En Los Barrios Guayacanes , San Martin Y Barrio Abajo Del Municipio De Cordoba - Bolivar</v>
          </cell>
          <cell r="R658" t="str">
            <v>Vías Urbanas</v>
          </cell>
          <cell r="S658"/>
          <cell r="T658"/>
          <cell r="U658"/>
          <cell r="V658" t="str">
            <v>Municipio</v>
          </cell>
          <cell r="W658"/>
          <cell r="X658" t="str">
            <v>Barrios: Guayacán - San Martín - Abajo</v>
          </cell>
          <cell r="Y658"/>
          <cell r="Z658">
            <v>3344793817</v>
          </cell>
          <cell r="AA658"/>
          <cell r="AB658">
            <v>3344793817</v>
          </cell>
          <cell r="AC658"/>
          <cell r="AD658">
            <v>3344793817</v>
          </cell>
          <cell r="AE658">
            <v>334479382</v>
          </cell>
          <cell r="AF658"/>
          <cell r="AG658">
            <v>334479382</v>
          </cell>
          <cell r="AH658">
            <v>3679273199</v>
          </cell>
          <cell r="AI658">
            <v>0</v>
          </cell>
          <cell r="AJ658">
            <v>3679273199</v>
          </cell>
          <cell r="AK658">
            <v>1</v>
          </cell>
          <cell r="AL658"/>
          <cell r="AM658">
            <v>1</v>
          </cell>
          <cell r="AN658">
            <v>1</v>
          </cell>
          <cell r="AO658">
            <v>0</v>
          </cell>
          <cell r="AP658" t="str">
            <v>Entregado A Municipio</v>
          </cell>
          <cell r="AQ658" t="e">
            <v>#REF!</v>
          </cell>
          <cell r="AR658" t="e">
            <v>#N/A</v>
          </cell>
          <cell r="AS658" t="str">
            <v>Entregado. Estamos a la espera del Informe Final de Interventoría para iniciar el proceso de liquidación del Convenio.</v>
          </cell>
          <cell r="AT658" t="str">
            <v>No Aplica</v>
          </cell>
          <cell r="AU658">
            <v>43417</v>
          </cell>
          <cell r="AV658">
            <v>43644</v>
          </cell>
          <cell r="AW658" t="e">
            <v>#REF!</v>
          </cell>
          <cell r="AX658"/>
          <cell r="AY658"/>
          <cell r="AZ658">
            <v>0</v>
          </cell>
          <cell r="BA658" t="str">
            <v>-</v>
          </cell>
          <cell r="BB658" t="str">
            <v>2,64 Km</v>
          </cell>
          <cell r="BC658"/>
          <cell r="BD658">
            <v>43669</v>
          </cell>
          <cell r="BE658">
            <v>43669</v>
          </cell>
          <cell r="BF658">
            <v>43790</v>
          </cell>
          <cell r="BG658">
            <v>3107</v>
          </cell>
        </row>
        <row r="659">
          <cell r="C659" t="str">
            <v>E-2020-2203-233126</v>
          </cell>
          <cell r="D659" t="str">
            <v>CV 001-2020</v>
          </cell>
          <cell r="E659" t="str">
            <v>2018-2022</v>
          </cell>
          <cell r="F659" t="str">
            <v>VIGENTE</v>
          </cell>
          <cell r="G659"/>
          <cell r="H659" t="str">
            <v>Bolivar</v>
          </cell>
          <cell r="I659"/>
          <cell r="J659"/>
          <cell r="K659" t="str">
            <v>Cordoba</v>
          </cell>
          <cell r="L659" t="str">
            <v>Cordoba-Bolivar</v>
          </cell>
          <cell r="M659" t="str">
            <v>557 FIP 2022</v>
          </cell>
          <cell r="N659" t="str">
            <v>DPS 2022</v>
          </cell>
          <cell r="O659">
            <v>44764</v>
          </cell>
          <cell r="P659" t="str">
            <v>-</v>
          </cell>
          <cell r="Q659" t="str">
            <v xml:space="preserve">Mejoramiento De Vía Terciaria Entre El Corregimiento De Sincelejito Y Cuatro Caminos. Mediante La Construcción De Placa Huella En El Municipio De Córdoba - Bolívar </v>
          </cell>
          <cell r="R659" t="str">
            <v>Vias y Transporte</v>
          </cell>
          <cell r="S659" t="str">
            <v>Vias Rurales</v>
          </cell>
          <cell r="T659"/>
          <cell r="U659">
            <v>1</v>
          </cell>
          <cell r="V659"/>
          <cell r="W659"/>
          <cell r="X659"/>
          <cell r="Y659"/>
          <cell r="Z659">
            <v>3000000000</v>
          </cell>
          <cell r="AA659"/>
          <cell r="AB659">
            <v>3000000000</v>
          </cell>
          <cell r="AC659">
            <v>0</v>
          </cell>
          <cell r="AD659">
            <v>3000000000</v>
          </cell>
          <cell r="AE659"/>
          <cell r="AF659"/>
          <cell r="AG659">
            <v>0</v>
          </cell>
          <cell r="AH659">
            <v>3000000000</v>
          </cell>
          <cell r="AI659">
            <v>0</v>
          </cell>
          <cell r="AJ659">
            <v>3000000000</v>
          </cell>
          <cell r="AK659"/>
          <cell r="AL659"/>
          <cell r="AM659"/>
          <cell r="AN659"/>
          <cell r="AO659">
            <v>0</v>
          </cell>
          <cell r="AP659" t="str">
            <v>Vigente</v>
          </cell>
          <cell r="AQ659" t="e">
            <v>#REF!</v>
          </cell>
          <cell r="AR659" t="e">
            <v>#N/A</v>
          </cell>
          <cell r="AS659" t="str">
            <v>-</v>
          </cell>
          <cell r="AT659"/>
          <cell r="AU659" t="str">
            <v>-</v>
          </cell>
          <cell r="AV659" t="str">
            <v>-</v>
          </cell>
          <cell r="AW659" t="e">
            <v>#REF!</v>
          </cell>
          <cell r="AX659">
            <v>9</v>
          </cell>
          <cell r="AY659"/>
          <cell r="AZ659">
            <v>9</v>
          </cell>
          <cell r="BA659"/>
          <cell r="BB659" t="str">
            <v>2452 ML</v>
          </cell>
          <cell r="BC659"/>
          <cell r="BD659" t="str">
            <v>-</v>
          </cell>
          <cell r="BE659" t="str">
            <v>-</v>
          </cell>
          <cell r="BF659" t="str">
            <v>-</v>
          </cell>
          <cell r="BG659" t="str">
            <v>-</v>
          </cell>
        </row>
        <row r="660">
          <cell r="C660" t="str">
            <v>20100172A0036-1</v>
          </cell>
          <cell r="D660" t="str">
            <v>Proyectos 2011 - 2020</v>
          </cell>
          <cell r="E660" t="str">
            <v>No Aplica</v>
          </cell>
          <cell r="F660" t="str">
            <v>CERRADO</v>
          </cell>
          <cell r="G660"/>
          <cell r="H660" t="str">
            <v>Bolivar</v>
          </cell>
          <cell r="I660">
            <v>13244</v>
          </cell>
          <cell r="J660">
            <v>6</v>
          </cell>
          <cell r="K660" t="str">
            <v>El Carmen De Bolivar</v>
          </cell>
          <cell r="L660" t="str">
            <v>El Carmen De Bolivar-Bolivar</v>
          </cell>
          <cell r="M660" t="str">
            <v/>
          </cell>
          <cell r="N660" t="str">
            <v>Otras Fuentes</v>
          </cell>
          <cell r="O660"/>
          <cell r="P660"/>
          <cell r="Q660" t="str">
            <v>Construcción Del Sistema De Alcantarillado Del Corregimiento El Salado, Municipio De Carmen De Bolívar - Bolívar.</v>
          </cell>
          <cell r="R660" t="str">
            <v>Agua Potable Y Saneamiento Básico</v>
          </cell>
          <cell r="S660"/>
          <cell r="T660"/>
          <cell r="U660"/>
          <cell r="V660" t="str">
            <v>Fundación Carvajal</v>
          </cell>
          <cell r="W660"/>
          <cell r="X660" t="str">
            <v/>
          </cell>
          <cell r="Y660"/>
          <cell r="Z660">
            <v>618241913</v>
          </cell>
          <cell r="AA660"/>
          <cell r="AB660">
            <v>618241913</v>
          </cell>
          <cell r="AC660"/>
          <cell r="AD660">
            <v>618241913</v>
          </cell>
          <cell r="AE660">
            <v>0</v>
          </cell>
          <cell r="AF660"/>
          <cell r="AG660">
            <v>0</v>
          </cell>
          <cell r="AH660">
            <v>618241913</v>
          </cell>
          <cell r="AI660">
            <v>0</v>
          </cell>
          <cell r="AJ660">
            <v>618241913</v>
          </cell>
          <cell r="AK660">
            <v>1</v>
          </cell>
          <cell r="AL660"/>
          <cell r="AM660">
            <v>1</v>
          </cell>
          <cell r="AN660">
            <v>1</v>
          </cell>
          <cell r="AO660">
            <v>0</v>
          </cell>
          <cell r="AP660" t="str">
            <v>Liquidado</v>
          </cell>
          <cell r="AQ660" t="e">
            <v>#REF!</v>
          </cell>
          <cell r="AR660" t="e">
            <v>#N/A</v>
          </cell>
          <cell r="AS660" t="str">
            <v>Proyecto entregado en 2011</v>
          </cell>
          <cell r="AT660" t="str">
            <v>No Aplica</v>
          </cell>
          <cell r="AU660" t="str">
            <v/>
          </cell>
          <cell r="AV660">
            <v>40847</v>
          </cell>
          <cell r="AW660" t="e">
            <v>#REF!</v>
          </cell>
          <cell r="AX660"/>
          <cell r="AY660"/>
          <cell r="AZ660">
            <v>0</v>
          </cell>
          <cell r="BA660" t="str">
            <v>-</v>
          </cell>
          <cell r="BB660" t="str">
            <v/>
          </cell>
          <cell r="BC660"/>
          <cell r="BD660" t="str">
            <v/>
          </cell>
          <cell r="BE660" t="str">
            <v/>
          </cell>
          <cell r="BF660" t="str">
            <v/>
          </cell>
          <cell r="BG660" t="str">
            <v/>
          </cell>
        </row>
        <row r="661">
          <cell r="C661" t="str">
            <v>20110156E0037-1</v>
          </cell>
          <cell r="D661" t="str">
            <v>Proyectos 2011 - 2020</v>
          </cell>
          <cell r="E661" t="str">
            <v>No Aplica</v>
          </cell>
          <cell r="F661" t="str">
            <v>CERRADO</v>
          </cell>
          <cell r="G661"/>
          <cell r="H661" t="str">
            <v>Bolivar</v>
          </cell>
          <cell r="I661">
            <v>13244</v>
          </cell>
          <cell r="J661">
            <v>6</v>
          </cell>
          <cell r="K661" t="str">
            <v>El Carmen De Bolivar</v>
          </cell>
          <cell r="L661" t="str">
            <v>El Carmen De Bolivar-Bolivar</v>
          </cell>
          <cell r="M661" t="str">
            <v/>
          </cell>
          <cell r="N661" t="str">
            <v>Otras Fuentes</v>
          </cell>
          <cell r="O661"/>
          <cell r="P661"/>
          <cell r="Q661" t="str">
            <v>Construcción De Las Obras De Electrificación De La Urbanización Pueblo Joven Carmen Sofia Serra De Torres, Del Municipio De El Carmen De Bolivar - Bolivar.</v>
          </cell>
          <cell r="R661" t="str">
            <v>Otros</v>
          </cell>
          <cell r="S661"/>
          <cell r="T661"/>
          <cell r="U661"/>
          <cell r="V661" t="str">
            <v>Coinco Ingenieria Y Suministros Ltda</v>
          </cell>
          <cell r="W661"/>
          <cell r="X661" t="str">
            <v/>
          </cell>
          <cell r="Y661"/>
          <cell r="Z661">
            <v>118312468</v>
          </cell>
          <cell r="AA661"/>
          <cell r="AB661">
            <v>118312468</v>
          </cell>
          <cell r="AC661"/>
          <cell r="AD661">
            <v>118312468</v>
          </cell>
          <cell r="AE661">
            <v>0</v>
          </cell>
          <cell r="AF661"/>
          <cell r="AG661">
            <v>0</v>
          </cell>
          <cell r="AH661">
            <v>118312468</v>
          </cell>
          <cell r="AI661">
            <v>0</v>
          </cell>
          <cell r="AJ661">
            <v>118312468</v>
          </cell>
          <cell r="AK661">
            <v>1</v>
          </cell>
          <cell r="AL661"/>
          <cell r="AM661">
            <v>1</v>
          </cell>
          <cell r="AN661">
            <v>1</v>
          </cell>
          <cell r="AO661">
            <v>0</v>
          </cell>
          <cell r="AP661" t="str">
            <v>Liquidado</v>
          </cell>
          <cell r="AQ661" t="e">
            <v>#REF!</v>
          </cell>
          <cell r="AR661" t="e">
            <v>#N/A</v>
          </cell>
          <cell r="AS661" t="str">
            <v>Proyecto entregado en 2013</v>
          </cell>
          <cell r="AT661" t="str">
            <v>No Aplica</v>
          </cell>
          <cell r="AU661" t="str">
            <v/>
          </cell>
          <cell r="AV661">
            <v>41425</v>
          </cell>
          <cell r="AW661" t="e">
            <v>#REF!</v>
          </cell>
          <cell r="AX661"/>
          <cell r="AY661"/>
          <cell r="AZ661">
            <v>0</v>
          </cell>
          <cell r="BA661" t="str">
            <v>-</v>
          </cell>
          <cell r="BB661" t="str">
            <v/>
          </cell>
          <cell r="BC661"/>
          <cell r="BD661" t="str">
            <v/>
          </cell>
          <cell r="BE661" t="str">
            <v/>
          </cell>
          <cell r="BF661" t="str">
            <v/>
          </cell>
          <cell r="BG661" t="str">
            <v/>
          </cell>
        </row>
        <row r="662">
          <cell r="C662" t="str">
            <v>20110160V0017-1</v>
          </cell>
          <cell r="D662" t="str">
            <v>Proyectos 2011 - 2020</v>
          </cell>
          <cell r="E662" t="str">
            <v>No Aplica</v>
          </cell>
          <cell r="F662" t="str">
            <v>CERRADO</v>
          </cell>
          <cell r="G662" t="str">
            <v>A17</v>
          </cell>
          <cell r="H662" t="str">
            <v>Bolivar</v>
          </cell>
          <cell r="I662">
            <v>13244</v>
          </cell>
          <cell r="J662">
            <v>6</v>
          </cell>
          <cell r="K662" t="str">
            <v>El Carmen De Bolivar</v>
          </cell>
          <cell r="L662" t="str">
            <v>El Carmen De Bolivar-Bolivar</v>
          </cell>
          <cell r="M662">
            <v>160</v>
          </cell>
          <cell r="N662" t="str">
            <v>Fonade 1</v>
          </cell>
          <cell r="O662"/>
          <cell r="P662"/>
          <cell r="Q662" t="str">
            <v>Construcción Muro De Contención En El Corregimiento De Macayepo, Municipio De El Carmen De Bolívar - Bolívar.</v>
          </cell>
          <cell r="R662" t="str">
            <v>Otros</v>
          </cell>
          <cell r="S662"/>
          <cell r="T662"/>
          <cell r="U662"/>
          <cell r="V662" t="str">
            <v>Fonade</v>
          </cell>
          <cell r="W662"/>
          <cell r="X662" t="str">
            <v/>
          </cell>
          <cell r="Y662"/>
          <cell r="Z662">
            <v>2626489757</v>
          </cell>
          <cell r="AA662"/>
          <cell r="AB662">
            <v>2626489757</v>
          </cell>
          <cell r="AC662"/>
          <cell r="AD662">
            <v>2626489757</v>
          </cell>
          <cell r="AE662">
            <v>0</v>
          </cell>
          <cell r="AF662"/>
          <cell r="AG662">
            <v>0</v>
          </cell>
          <cell r="AH662">
            <v>2626489757</v>
          </cell>
          <cell r="AI662">
            <v>0</v>
          </cell>
          <cell r="AJ662">
            <v>2626489757</v>
          </cell>
          <cell r="AK662">
            <v>1</v>
          </cell>
          <cell r="AL662"/>
          <cell r="AM662">
            <v>1</v>
          </cell>
          <cell r="AN662">
            <v>1</v>
          </cell>
          <cell r="AO662">
            <v>0</v>
          </cell>
          <cell r="AP662" t="str">
            <v>En Liquidación</v>
          </cell>
          <cell r="AQ662" t="e">
            <v>#REF!</v>
          </cell>
          <cell r="AR662" t="e">
            <v>#N/A</v>
          </cell>
          <cell r="AS662" t="str">
            <v xml:space="preserve"> 
PROYECTO LIQUIDADO
1. INFORMACIÓN Y ESTADO CONTRATO OBRA: contrato suscrito con CONSORCIO MACAYEPO contrato No. 2130289, el cual fue ejecutado al 100%  y entregado con auditoria de entrega AV3 el 11/3/2014, posteriormente liquidado con acta de fecha 15/07/2014.
2. INFORMACIÓN Y ESTADO CONTRATO INTERADMINISTRATIVO:  N/A contrato de obra directo
3. INFORMACIÓN Y ESTADO CONTRATO INTERVENTORIA:  se suscribio contrato  No. 2130536 con la firma CONSORCIO CONTENER, el cual fue ejecutado en su totalidad, posteriormente se liquido con acta de fecha  27/08/2014</v>
          </cell>
          <cell r="AT662" t="str">
            <v>No Aplica</v>
          </cell>
          <cell r="AU662">
            <v>41445</v>
          </cell>
          <cell r="AV662">
            <v>41690</v>
          </cell>
          <cell r="AW662" t="e">
            <v>#REF!</v>
          </cell>
          <cell r="AX662"/>
          <cell r="AY662"/>
          <cell r="AZ662">
            <v>0</v>
          </cell>
          <cell r="BA662" t="str">
            <v>-</v>
          </cell>
          <cell r="BB662" t="str">
            <v/>
          </cell>
          <cell r="BC662"/>
          <cell r="BD662">
            <v>41445</v>
          </cell>
          <cell r="BE662">
            <v>41571</v>
          </cell>
          <cell r="BF662">
            <v>41709</v>
          </cell>
          <cell r="BG662">
            <v>920</v>
          </cell>
        </row>
        <row r="663">
          <cell r="C663" t="str">
            <v>20120040V0115-1</v>
          </cell>
          <cell r="D663" t="str">
            <v>Proyectos 2011 - 2020</v>
          </cell>
          <cell r="E663" t="str">
            <v>No Aplica</v>
          </cell>
          <cell r="F663" t="str">
            <v>CERRADO</v>
          </cell>
          <cell r="G663" t="str">
            <v>B115</v>
          </cell>
          <cell r="H663" t="str">
            <v>Bolivar</v>
          </cell>
          <cell r="I663">
            <v>13244</v>
          </cell>
          <cell r="J663">
            <v>6</v>
          </cell>
          <cell r="K663" t="str">
            <v>El Carmen De Bolivar</v>
          </cell>
          <cell r="L663" t="str">
            <v>El Carmen De Bolivar-Bolivar</v>
          </cell>
          <cell r="M663">
            <v>40</v>
          </cell>
          <cell r="N663" t="str">
            <v>Fonade 2</v>
          </cell>
          <cell r="O663"/>
          <cell r="P663"/>
          <cell r="Q663" t="str">
            <v>Construcción Y Mejoramiento De La Vía Guamanga Entrada Mamón De Maria De Carmen De Bolívar.</v>
          </cell>
          <cell r="R663" t="str">
            <v>Vías Red Terciaria</v>
          </cell>
          <cell r="S663"/>
          <cell r="T663"/>
          <cell r="U663"/>
          <cell r="V663" t="str">
            <v>Fonade</v>
          </cell>
          <cell r="W663"/>
          <cell r="X663" t="str">
            <v/>
          </cell>
          <cell r="Y663"/>
          <cell r="Z663">
            <v>468610598</v>
          </cell>
          <cell r="AA663"/>
          <cell r="AB663">
            <v>468610598</v>
          </cell>
          <cell r="AC663"/>
          <cell r="AD663">
            <v>468610598</v>
          </cell>
          <cell r="AE663">
            <v>0</v>
          </cell>
          <cell r="AF663"/>
          <cell r="AG663">
            <v>0</v>
          </cell>
          <cell r="AH663">
            <v>468610598</v>
          </cell>
          <cell r="AI663">
            <v>0</v>
          </cell>
          <cell r="AJ663">
            <v>468610598</v>
          </cell>
          <cell r="AK663">
            <v>1</v>
          </cell>
          <cell r="AL663"/>
          <cell r="AM663">
            <v>1</v>
          </cell>
          <cell r="AN663">
            <v>1</v>
          </cell>
          <cell r="AO663">
            <v>0</v>
          </cell>
          <cell r="AP663" t="str">
            <v>Liquidado</v>
          </cell>
          <cell r="AQ663" t="e">
            <v>#REF!</v>
          </cell>
          <cell r="AR663" t="e">
            <v>#N/A</v>
          </cell>
          <cell r="AS663" t="str">
            <v xml:space="preserve">PROYECTO LIQUIDADO
Acta de liquidación del 29/09/2021
</v>
          </cell>
          <cell r="AT663" t="str">
            <v>No Aplica</v>
          </cell>
          <cell r="AU663">
            <v>42373</v>
          </cell>
          <cell r="AV663">
            <v>42700</v>
          </cell>
          <cell r="AW663" t="e">
            <v>#REF!</v>
          </cell>
          <cell r="AX663"/>
          <cell r="AY663"/>
          <cell r="AZ663">
            <v>0</v>
          </cell>
          <cell r="BA663" t="str">
            <v>-</v>
          </cell>
          <cell r="BB663" t="str">
            <v/>
          </cell>
          <cell r="BC663"/>
          <cell r="BD663">
            <v>42485</v>
          </cell>
          <cell r="BE663" t="str">
            <v xml:space="preserve"> </v>
          </cell>
          <cell r="BF663">
            <v>42719</v>
          </cell>
          <cell r="BG663" t="str">
            <v/>
          </cell>
        </row>
        <row r="664">
          <cell r="C664" t="str">
            <v>20120047E0176-1</v>
          </cell>
          <cell r="D664" t="str">
            <v>Proyectos 2011 - 2020</v>
          </cell>
          <cell r="E664" t="str">
            <v>No Aplica</v>
          </cell>
          <cell r="F664" t="str">
            <v>CERRADO</v>
          </cell>
          <cell r="G664"/>
          <cell r="H664" t="str">
            <v>Bolivar</v>
          </cell>
          <cell r="I664">
            <v>13244</v>
          </cell>
          <cell r="J664">
            <v>6</v>
          </cell>
          <cell r="K664" t="str">
            <v>El Carmen De Bolivar</v>
          </cell>
          <cell r="L664" t="str">
            <v>El Carmen De Bolivar-Bolivar</v>
          </cell>
          <cell r="M664" t="str">
            <v/>
          </cell>
          <cell r="N664" t="str">
            <v>Infraestructura</v>
          </cell>
          <cell r="O664"/>
          <cell r="P664"/>
          <cell r="Q664" t="str">
            <v>Interventoria Técnica, Financiera, Legal, Administrativa Y Ambiental De La Obra De Construcción De Las Redes De Electrificación De La Urbanización Pueblo Joven Carmen Sofía Serra Torres Del Municipio De Carmen De Bolivar - Bolivar.</v>
          </cell>
          <cell r="R664" t="str">
            <v>Otros</v>
          </cell>
          <cell r="S664"/>
          <cell r="T664"/>
          <cell r="U664"/>
          <cell r="V664" t="str">
            <v>Proinges Ltda.</v>
          </cell>
          <cell r="W664"/>
          <cell r="X664" t="str">
            <v/>
          </cell>
          <cell r="Y664"/>
          <cell r="Z664">
            <v>13454144</v>
          </cell>
          <cell r="AA664"/>
          <cell r="AB664">
            <v>13454144</v>
          </cell>
          <cell r="AC664"/>
          <cell r="AD664">
            <v>13454144</v>
          </cell>
          <cell r="AE664">
            <v>0</v>
          </cell>
          <cell r="AF664"/>
          <cell r="AG664">
            <v>0</v>
          </cell>
          <cell r="AH664">
            <v>13454144</v>
          </cell>
          <cell r="AI664">
            <v>0</v>
          </cell>
          <cell r="AJ664">
            <v>13454144</v>
          </cell>
          <cell r="AK664">
            <v>1</v>
          </cell>
          <cell r="AL664"/>
          <cell r="AM664">
            <v>1</v>
          </cell>
          <cell r="AN664">
            <v>1</v>
          </cell>
          <cell r="AO664">
            <v>0</v>
          </cell>
          <cell r="AP664" t="str">
            <v>Liquidado</v>
          </cell>
          <cell r="AQ664" t="e">
            <v>#REF!</v>
          </cell>
          <cell r="AR664" t="e">
            <v>#N/A</v>
          </cell>
          <cell r="AS664" t="str">
            <v>Proyecto entregado en 2013</v>
          </cell>
          <cell r="AT664" t="str">
            <v>No Aplica</v>
          </cell>
          <cell r="AU664" t="str">
            <v/>
          </cell>
          <cell r="AV664">
            <v>41304</v>
          </cell>
          <cell r="AW664" t="e">
            <v>#REF!</v>
          </cell>
          <cell r="AX664"/>
          <cell r="AY664"/>
          <cell r="AZ664">
            <v>0</v>
          </cell>
          <cell r="BA664" t="str">
            <v>-</v>
          </cell>
          <cell r="BB664" t="str">
            <v/>
          </cell>
          <cell r="BC664"/>
          <cell r="BD664" t="str">
            <v/>
          </cell>
          <cell r="BE664" t="str">
            <v/>
          </cell>
          <cell r="BF664" t="str">
            <v/>
          </cell>
          <cell r="BG664" t="str">
            <v/>
          </cell>
        </row>
        <row r="665">
          <cell r="C665" t="str">
            <v>20120069S0379-1</v>
          </cell>
          <cell r="D665" t="str">
            <v>Proyectos 2011 - 2020</v>
          </cell>
          <cell r="E665" t="str">
            <v>No Aplica</v>
          </cell>
          <cell r="F665" t="str">
            <v>CERRADO</v>
          </cell>
          <cell r="G665" t="str">
            <v>C379</v>
          </cell>
          <cell r="H665" t="str">
            <v>Bolivar</v>
          </cell>
          <cell r="I665">
            <v>13244</v>
          </cell>
          <cell r="J665">
            <v>6</v>
          </cell>
          <cell r="K665" t="str">
            <v>El Carmen De Bolivar</v>
          </cell>
          <cell r="L665" t="str">
            <v>El Carmen De Bolivar-Bolivar</v>
          </cell>
          <cell r="M665">
            <v>69</v>
          </cell>
          <cell r="N665" t="str">
            <v>Fonade 3</v>
          </cell>
          <cell r="O665"/>
          <cell r="P665"/>
          <cell r="Q665" t="str">
            <v>Estudios Y Diseños Del  Proyecto Integral De Abastecimiento De Agua Para Consumo Humano  Y Manejo De Aguas Residuales En Las Comunidades Rurales De La Zona De Influencia Del Corregimiento  El Salado Y Las Veredas Villa Amalia; El Balsamo; El Danubio; Emperatriz; Espiritano Y Santa Clara Del Municipio De El Carmen De Bolivar</v>
          </cell>
          <cell r="R665" t="str">
            <v>Agua Potable Y Saneamiento Básico</v>
          </cell>
          <cell r="S665"/>
          <cell r="T665"/>
          <cell r="U665"/>
          <cell r="V665" t="str">
            <v>Fonade</v>
          </cell>
          <cell r="W665"/>
          <cell r="X665" t="str">
            <v/>
          </cell>
          <cell r="Y665"/>
          <cell r="Z665">
            <v>700000000</v>
          </cell>
          <cell r="AA665"/>
          <cell r="AB665">
            <v>700000000</v>
          </cell>
          <cell r="AC665"/>
          <cell r="AD665">
            <v>700000000</v>
          </cell>
          <cell r="AE665">
            <v>0</v>
          </cell>
          <cell r="AF665"/>
          <cell r="AG665">
            <v>0</v>
          </cell>
          <cell r="AH665">
            <v>700000000</v>
          </cell>
          <cell r="AI665">
            <v>0</v>
          </cell>
          <cell r="AJ665">
            <v>700000000</v>
          </cell>
          <cell r="AK665">
            <v>0</v>
          </cell>
          <cell r="AL665"/>
          <cell r="AM665">
            <v>0</v>
          </cell>
          <cell r="AN665">
            <v>0</v>
          </cell>
          <cell r="AO665">
            <v>0</v>
          </cell>
          <cell r="AP665" t="str">
            <v>En Liquidación</v>
          </cell>
          <cell r="AQ665" t="e">
            <v>#REF!</v>
          </cell>
          <cell r="AR665" t="e">
            <v>#N/A</v>
          </cell>
          <cell r="AS665" t="str">
            <v>PROYECTO  Acta de servicio ya se encuentra cerrada ,la carpeta fue entregada en su momento a fabricas el 02/09/2019 Gestión Postcontractual no ha dado respuesta sobre el estado en el que se encuentra dicho tramite.</v>
          </cell>
          <cell r="AT665" t="str">
            <v>No Aplica</v>
          </cell>
          <cell r="AU665">
            <v>42492</v>
          </cell>
          <cell r="AV665">
            <v>42873</v>
          </cell>
          <cell r="AW665" t="e">
            <v>#REF!</v>
          </cell>
          <cell r="AX665"/>
          <cell r="AY665"/>
          <cell r="AZ665">
            <v>0</v>
          </cell>
          <cell r="BA665" t="str">
            <v>-</v>
          </cell>
          <cell r="BB665" t="str">
            <v/>
          </cell>
          <cell r="BC665"/>
          <cell r="BD665" t="str">
            <v/>
          </cell>
          <cell r="BE665" t="str">
            <v/>
          </cell>
          <cell r="BF665" t="str">
            <v/>
          </cell>
          <cell r="BG665" t="str">
            <v/>
          </cell>
        </row>
        <row r="666">
          <cell r="C666" t="str">
            <v>20130070V0285-1</v>
          </cell>
          <cell r="D666" t="str">
            <v>Proyectos 2011 - 2020</v>
          </cell>
          <cell r="E666" t="str">
            <v>No Aplica</v>
          </cell>
          <cell r="F666" t="str">
            <v>CERRADO</v>
          </cell>
          <cell r="G666"/>
          <cell r="H666" t="str">
            <v>Bolivar</v>
          </cell>
          <cell r="I666">
            <v>13244</v>
          </cell>
          <cell r="J666">
            <v>6</v>
          </cell>
          <cell r="K666" t="str">
            <v>El Carmen De Bolivar</v>
          </cell>
          <cell r="L666" t="str">
            <v>El Carmen De Bolivar-Bolivar</v>
          </cell>
          <cell r="M666">
            <v>70</v>
          </cell>
          <cell r="N666" t="str">
            <v>DPS 2013</v>
          </cell>
          <cell r="O666"/>
          <cell r="P666"/>
          <cell r="Q666" t="str">
            <v>Construcción De Cunetas, Andenes, Bordillos Y Pavimento Rigido En Las Calles De La Cabecera Municipal Del Municipio De Carmen De Bolivar, Departamento De Bolivar”</v>
          </cell>
          <cell r="R666" t="str">
            <v>Vías Urbanas</v>
          </cell>
          <cell r="S666"/>
          <cell r="T666"/>
          <cell r="U666"/>
          <cell r="V666" t="str">
            <v>Municipio</v>
          </cell>
          <cell r="W666"/>
          <cell r="X666" t="str">
            <v>Monte Carmelo, 8 de Junio, Las Delicias</v>
          </cell>
          <cell r="Y666"/>
          <cell r="Z666">
            <v>747696163</v>
          </cell>
          <cell r="AA666"/>
          <cell r="AB666">
            <v>747696163</v>
          </cell>
          <cell r="AC666"/>
          <cell r="AD666">
            <v>747696163</v>
          </cell>
          <cell r="AE666">
            <v>74769616</v>
          </cell>
          <cell r="AF666"/>
          <cell r="AG666">
            <v>74769616</v>
          </cell>
          <cell r="AH666">
            <v>822465779</v>
          </cell>
          <cell r="AI666">
            <v>0</v>
          </cell>
          <cell r="AJ666">
            <v>822465779</v>
          </cell>
          <cell r="AK666">
            <v>0.99470000000000003</v>
          </cell>
          <cell r="AL666"/>
          <cell r="AM666">
            <v>1</v>
          </cell>
          <cell r="AN666">
            <v>1</v>
          </cell>
          <cell r="AO666">
            <v>0</v>
          </cell>
          <cell r="AP666" t="str">
            <v>Liquidado</v>
          </cell>
          <cell r="AQ666" t="e">
            <v>#REF!</v>
          </cell>
          <cell r="AR666" t="e">
            <v>#N/A</v>
          </cell>
          <cell r="AS666" t="str">
            <v xml:space="preserve">ESTADO: Liquidado 
Proyecto Entregado el 24/03/2017.
</v>
          </cell>
          <cell r="AT666" t="str">
            <v>No Aplica</v>
          </cell>
          <cell r="AU666">
            <v>42430</v>
          </cell>
          <cell r="AV666">
            <v>42633</v>
          </cell>
          <cell r="AW666" t="e">
            <v>#REF!</v>
          </cell>
          <cell r="AX666"/>
          <cell r="AY666"/>
          <cell r="AZ666">
            <v>0</v>
          </cell>
          <cell r="BA666" t="str">
            <v>-</v>
          </cell>
          <cell r="BB666">
            <v>0.45</v>
          </cell>
          <cell r="BC666"/>
          <cell r="BD666">
            <v>42485</v>
          </cell>
          <cell r="BE666">
            <v>42607</v>
          </cell>
          <cell r="BF666">
            <v>42818</v>
          </cell>
          <cell r="BG666">
            <v>4800</v>
          </cell>
        </row>
        <row r="667">
          <cell r="C667" t="str">
            <v>20140018M2074-2</v>
          </cell>
          <cell r="D667" t="str">
            <v>Proyectos 2011 - 2020</v>
          </cell>
          <cell r="E667" t="str">
            <v>No Aplica</v>
          </cell>
          <cell r="F667" t="str">
            <v>CERRADO</v>
          </cell>
          <cell r="G667"/>
          <cell r="H667" t="str">
            <v>Bolivar</v>
          </cell>
          <cell r="I667">
            <v>13244</v>
          </cell>
          <cell r="J667">
            <v>6</v>
          </cell>
          <cell r="K667" t="str">
            <v>El Carmen De Bolivar</v>
          </cell>
          <cell r="L667" t="str">
            <v>El Carmen De Bolivar-Bolivar</v>
          </cell>
          <cell r="M667">
            <v>18</v>
          </cell>
          <cell r="N667" t="str">
            <v>Unops
DPS 2014</v>
          </cell>
          <cell r="O667"/>
          <cell r="P667"/>
          <cell r="Q667" t="str">
            <v>Ejecutar Proyectos De La Estrategia De Mejoramiento De Condiciones De Habitabilidad En El Departamento De Bolivar - El Carmen De Bolivar</v>
          </cell>
          <cell r="R667" t="str">
            <v>Mejoramiento Condiciones de Habitabilidad</v>
          </cell>
          <cell r="S667"/>
          <cell r="T667"/>
          <cell r="U667"/>
          <cell r="V667" t="str">
            <v>Unops</v>
          </cell>
          <cell r="W667"/>
          <cell r="X667" t="str">
            <v/>
          </cell>
          <cell r="Y667"/>
          <cell r="Z667">
            <v>735442869</v>
          </cell>
          <cell r="AA667"/>
          <cell r="AB667">
            <v>735442869</v>
          </cell>
          <cell r="AC667"/>
          <cell r="AD667">
            <v>735442869</v>
          </cell>
          <cell r="AE667">
            <v>0</v>
          </cell>
          <cell r="AF667"/>
          <cell r="AG667">
            <v>0</v>
          </cell>
          <cell r="AH667">
            <v>735442869</v>
          </cell>
          <cell r="AI667">
            <v>0</v>
          </cell>
          <cell r="AJ667">
            <v>735442869</v>
          </cell>
          <cell r="AK667">
            <v>1</v>
          </cell>
          <cell r="AL667"/>
          <cell r="AM667">
            <v>1</v>
          </cell>
          <cell r="AN667">
            <v>1</v>
          </cell>
          <cell r="AO667">
            <v>0</v>
          </cell>
          <cell r="AP667" t="str">
            <v>Liquidado</v>
          </cell>
          <cell r="AQ667" t="e">
            <v>#REF!</v>
          </cell>
          <cell r="AR667" t="e">
            <v>#N/A</v>
          </cell>
          <cell r="AS667" t="str">
            <v>Entregado en 2015.</v>
          </cell>
          <cell r="AT667"/>
          <cell r="AU667" t="str">
            <v/>
          </cell>
          <cell r="AV667" t="str">
            <v/>
          </cell>
          <cell r="AW667" t="e">
            <v>#REF!</v>
          </cell>
          <cell r="AX667"/>
          <cell r="AY667"/>
          <cell r="AZ667">
            <v>0</v>
          </cell>
          <cell r="BA667" t="str">
            <v>-</v>
          </cell>
          <cell r="BB667" t="str">
            <v>73  Viviendas</v>
          </cell>
          <cell r="BC667"/>
          <cell r="BD667" t="str">
            <v/>
          </cell>
          <cell r="BE667" t="str">
            <v/>
          </cell>
          <cell r="BF667" t="str">
            <v/>
          </cell>
          <cell r="BG667">
            <v>292</v>
          </cell>
        </row>
        <row r="668">
          <cell r="C668" t="str">
            <v>20150218M3073-1</v>
          </cell>
          <cell r="D668" t="str">
            <v>Proyectos 2011 - 2020</v>
          </cell>
          <cell r="E668" t="str">
            <v>No Aplica</v>
          </cell>
          <cell r="F668" t="str">
            <v>CERRADO</v>
          </cell>
          <cell r="G668"/>
          <cell r="H668" t="str">
            <v>Bolivar</v>
          </cell>
          <cell r="I668">
            <v>13244</v>
          </cell>
          <cell r="J668">
            <v>6</v>
          </cell>
          <cell r="K668" t="str">
            <v>El Carmen De Bolivar</v>
          </cell>
          <cell r="L668" t="str">
            <v>El Carmen De Bolivar-Bolivar</v>
          </cell>
          <cell r="M668">
            <v>218</v>
          </cell>
          <cell r="N668" t="str">
            <v>DPS 2015</v>
          </cell>
          <cell r="O668"/>
          <cell r="P668"/>
          <cell r="Q668" t="str">
            <v>Mejoramiento De Vivienda Urbana Y Rural En El Municipio El Carmen De Bolívar-Bolívar</v>
          </cell>
          <cell r="R668" t="str">
            <v>Mejoramiento Condiciones de Habitabilidad</v>
          </cell>
          <cell r="S668"/>
          <cell r="T668"/>
          <cell r="U668"/>
          <cell r="V668" t="str">
            <v>Municipio</v>
          </cell>
          <cell r="W668"/>
          <cell r="X668" t="str">
            <v>7 de Agosto, Las Colinas, Pueblo Nuevo, La Unión, Villa María, La Ceiba, Los Mangos, 8 Junio, Los Laureles</v>
          </cell>
          <cell r="Y668"/>
          <cell r="Z668">
            <v>446428572</v>
          </cell>
          <cell r="AA668"/>
          <cell r="AB668">
            <v>446428572</v>
          </cell>
          <cell r="AC668"/>
          <cell r="AD668">
            <v>446428572</v>
          </cell>
          <cell r="AE668">
            <v>80357143</v>
          </cell>
          <cell r="AF668"/>
          <cell r="AG668">
            <v>80357143</v>
          </cell>
          <cell r="AH668">
            <v>526785715</v>
          </cell>
          <cell r="AI668">
            <v>0</v>
          </cell>
          <cell r="AJ668">
            <v>526785715</v>
          </cell>
          <cell r="AK668">
            <v>1</v>
          </cell>
          <cell r="AL668"/>
          <cell r="AM668">
            <v>1</v>
          </cell>
          <cell r="AN668">
            <v>1</v>
          </cell>
          <cell r="AO668">
            <v>0</v>
          </cell>
          <cell r="AP668" t="str">
            <v>Liquidado</v>
          </cell>
          <cell r="AQ668" t="e">
            <v>#REF!</v>
          </cell>
          <cell r="AR668" t="e">
            <v>#N/A</v>
          </cell>
          <cell r="AS668" t="str">
            <v>Liquidado el 28 de diciembre de 2021.</v>
          </cell>
          <cell r="AT668"/>
          <cell r="AU668">
            <v>42933</v>
          </cell>
          <cell r="AV668">
            <v>43279</v>
          </cell>
          <cell r="AW668" t="e">
            <v>#REF!</v>
          </cell>
          <cell r="AX668"/>
          <cell r="AY668"/>
          <cell r="AZ668">
            <v>0</v>
          </cell>
          <cell r="BA668" t="str">
            <v>-</v>
          </cell>
          <cell r="BB668" t="str">
            <v>40  Viviendas</v>
          </cell>
          <cell r="BC668"/>
          <cell r="BD668">
            <v>43061</v>
          </cell>
          <cell r="BE668">
            <v>43173</v>
          </cell>
          <cell r="BF668">
            <v>43293</v>
          </cell>
          <cell r="BG668">
            <v>160</v>
          </cell>
        </row>
        <row r="669">
          <cell r="C669" t="str">
            <v>E-2020-2203-253532</v>
          </cell>
          <cell r="D669" t="str">
            <v>CV 001-2020</v>
          </cell>
          <cell r="E669" t="str">
            <v>2018-2022</v>
          </cell>
          <cell r="F669" t="str">
            <v>VIGENTE</v>
          </cell>
          <cell r="G669"/>
          <cell r="H669" t="str">
            <v>Bolivar</v>
          </cell>
          <cell r="I669"/>
          <cell r="J669"/>
          <cell r="K669" t="str">
            <v>El Carmen De Bolivar</v>
          </cell>
          <cell r="L669" t="str">
            <v>El Carmen De Bolivar-Bolivar</v>
          </cell>
          <cell r="M669" t="str">
            <v>554 FIP 2022</v>
          </cell>
          <cell r="N669" t="str">
            <v>DPS 2022</v>
          </cell>
          <cell r="O669">
            <v>44764</v>
          </cell>
          <cell r="P669" t="str">
            <v>-</v>
          </cell>
          <cell r="Q669" t="str">
            <v xml:space="preserve">Mejoramiento En Pavimento Rígido En La Cra 57 Entre Cll 22 Y Cll 25 En El Carmen De Bolívar - Bolívar </v>
          </cell>
          <cell r="R669" t="str">
            <v>Vias y Transporte</v>
          </cell>
          <cell r="S669" t="str">
            <v>Vias Urbanas</v>
          </cell>
          <cell r="T669"/>
          <cell r="U669">
            <v>1</v>
          </cell>
          <cell r="V669"/>
          <cell r="W669"/>
          <cell r="X669"/>
          <cell r="Y669"/>
          <cell r="Z669">
            <v>700354571</v>
          </cell>
          <cell r="AA669"/>
          <cell r="AB669">
            <v>700354571</v>
          </cell>
          <cell r="AC669">
            <v>0</v>
          </cell>
          <cell r="AD669">
            <v>700354571</v>
          </cell>
          <cell r="AE669"/>
          <cell r="AF669"/>
          <cell r="AG669">
            <v>0</v>
          </cell>
          <cell r="AH669">
            <v>700354571</v>
          </cell>
          <cell r="AI669">
            <v>0</v>
          </cell>
          <cell r="AJ669">
            <v>700354571</v>
          </cell>
          <cell r="AK669"/>
          <cell r="AL669"/>
          <cell r="AM669"/>
          <cell r="AN669"/>
          <cell r="AO669">
            <v>0</v>
          </cell>
          <cell r="AP669" t="str">
            <v>Vigente</v>
          </cell>
          <cell r="AQ669" t="e">
            <v>#REF!</v>
          </cell>
          <cell r="AR669" t="e">
            <v>#N/A</v>
          </cell>
          <cell r="AS669" t="str">
            <v>-</v>
          </cell>
          <cell r="AT669"/>
          <cell r="AU669" t="str">
            <v>-</v>
          </cell>
          <cell r="AV669" t="str">
            <v>-</v>
          </cell>
          <cell r="AW669" t="e">
            <v>#REF!</v>
          </cell>
          <cell r="AX669">
            <v>4</v>
          </cell>
          <cell r="AY669"/>
          <cell r="AZ669">
            <v>4</v>
          </cell>
          <cell r="BA669"/>
          <cell r="BB669" t="str">
            <v>224 ML</v>
          </cell>
          <cell r="BC669"/>
          <cell r="BD669" t="str">
            <v>-</v>
          </cell>
          <cell r="BE669" t="str">
            <v>-</v>
          </cell>
          <cell r="BF669" t="str">
            <v>-</v>
          </cell>
          <cell r="BG669" t="str">
            <v>-</v>
          </cell>
        </row>
        <row r="670">
          <cell r="C670" t="str">
            <v>E-2020-2203-253563</v>
          </cell>
          <cell r="D670" t="str">
            <v>CV 001-2020</v>
          </cell>
          <cell r="E670" t="str">
            <v>2018-2022</v>
          </cell>
          <cell r="F670" t="str">
            <v>VIGENTE</v>
          </cell>
          <cell r="G670"/>
          <cell r="H670" t="str">
            <v>Bolivar</v>
          </cell>
          <cell r="I670"/>
          <cell r="J670"/>
          <cell r="K670" t="str">
            <v>El Carmen De Bolivar</v>
          </cell>
          <cell r="L670" t="str">
            <v>El Carmen De Bolivar-Bolivar</v>
          </cell>
          <cell r="M670" t="str">
            <v>371 FIP 2021</v>
          </cell>
          <cell r="N670" t="str">
            <v>DPS 2021</v>
          </cell>
          <cell r="O670">
            <v>44362</v>
          </cell>
          <cell r="P670">
            <v>44773</v>
          </cell>
          <cell r="Q670" t="str">
            <v xml:space="preserve"> Mejoramiento En Pavimento Rígido En La Cra 57 Entre Cll 22 Y Cll 25 En El Carmen De Bolívar - Bolívar</v>
          </cell>
          <cell r="R670" t="str">
            <v>Vias y Transporte</v>
          </cell>
          <cell r="S670" t="str">
            <v>Vias Urbanas</v>
          </cell>
          <cell r="T670"/>
          <cell r="U670">
            <v>1</v>
          </cell>
          <cell r="V670"/>
          <cell r="W670"/>
          <cell r="X670"/>
          <cell r="Y670"/>
          <cell r="Z670">
            <v>587748015</v>
          </cell>
          <cell r="AA670"/>
          <cell r="AB670">
            <v>587748015</v>
          </cell>
          <cell r="AC670">
            <v>0</v>
          </cell>
          <cell r="AD670">
            <v>587748015</v>
          </cell>
          <cell r="AE670"/>
          <cell r="AF670"/>
          <cell r="AG670">
            <v>0</v>
          </cell>
          <cell r="AH670">
            <v>587748015</v>
          </cell>
          <cell r="AI670">
            <v>0</v>
          </cell>
          <cell r="AJ670">
            <v>587748015</v>
          </cell>
          <cell r="AK670"/>
          <cell r="AL670"/>
          <cell r="AM670">
            <v>0.52769999999999995</v>
          </cell>
          <cell r="AN670">
            <v>0.4531</v>
          </cell>
          <cell r="AO670">
            <v>-7.4599999999999944E-2</v>
          </cell>
          <cell r="AP670" t="str">
            <v>Suspendido</v>
          </cell>
          <cell r="AQ670" t="e">
            <v>#REF!</v>
          </cell>
          <cell r="AR670" t="e">
            <v>#N/A</v>
          </cell>
          <cell r="AS670" t="str">
            <v>-</v>
          </cell>
          <cell r="AT670"/>
          <cell r="AU670">
            <v>44725</v>
          </cell>
          <cell r="AV670">
            <v>44785</v>
          </cell>
          <cell r="AW670" t="e">
            <v>#REF!</v>
          </cell>
          <cell r="AX670">
            <v>4</v>
          </cell>
          <cell r="AY670"/>
          <cell r="AZ670">
            <v>4</v>
          </cell>
          <cell r="BA670"/>
          <cell r="BB670" t="str">
            <v>212.4 ML</v>
          </cell>
          <cell r="BC670"/>
          <cell r="BD670" t="str">
            <v>-</v>
          </cell>
          <cell r="BE670" t="str">
            <v>-</v>
          </cell>
          <cell r="BF670" t="str">
            <v>-</v>
          </cell>
          <cell r="BG670">
            <v>420</v>
          </cell>
        </row>
        <row r="671">
          <cell r="C671" t="str">
            <v>20170495S9835-1</v>
          </cell>
          <cell r="D671" t="str">
            <v>Proyectos 2011 - 2020</v>
          </cell>
          <cell r="E671" t="str">
            <v>ANTES 2018</v>
          </cell>
          <cell r="F671" t="str">
            <v>VIGENTE</v>
          </cell>
          <cell r="G671"/>
          <cell r="H671" t="str">
            <v>Bolivar</v>
          </cell>
          <cell r="I671">
            <v>13248</v>
          </cell>
          <cell r="J671">
            <v>6</v>
          </cell>
          <cell r="K671" t="str">
            <v>El Guamo</v>
          </cell>
          <cell r="L671" t="str">
            <v>El Guamo-Bolivar</v>
          </cell>
          <cell r="M671">
            <v>495</v>
          </cell>
          <cell r="N671" t="str">
            <v>DPS 2017</v>
          </cell>
          <cell r="O671"/>
          <cell r="P671"/>
          <cell r="Q671" t="str">
            <v>Construccion Polideportivo Cubierto En El Corregimiento De Nerviti Municipio Deel Guamo - Bolivar</v>
          </cell>
          <cell r="R671" t="str">
            <v>Espacio Público, Recreación Y Deporte</v>
          </cell>
          <cell r="S671"/>
          <cell r="T671"/>
          <cell r="U671"/>
          <cell r="V671" t="str">
            <v>Municipio</v>
          </cell>
          <cell r="W671" t="str">
            <v>Rural</v>
          </cell>
          <cell r="X671" t="str">
            <v>Nerviti</v>
          </cell>
          <cell r="Y671"/>
          <cell r="Z671">
            <v>580055533</v>
          </cell>
          <cell r="AA671"/>
          <cell r="AB671">
            <v>580055533</v>
          </cell>
          <cell r="AC671"/>
          <cell r="AD671">
            <v>580055533</v>
          </cell>
          <cell r="AE671">
            <v>66418124.299999997</v>
          </cell>
          <cell r="AF671"/>
          <cell r="AG671">
            <v>66418124.299999997</v>
          </cell>
          <cell r="AH671">
            <v>646473657.29999995</v>
          </cell>
          <cell r="AI671">
            <v>0</v>
          </cell>
          <cell r="AJ671">
            <v>646473657.29999995</v>
          </cell>
          <cell r="AK671">
            <v>1</v>
          </cell>
          <cell r="AL671"/>
          <cell r="AM671">
            <v>1</v>
          </cell>
          <cell r="AN671">
            <v>1</v>
          </cell>
          <cell r="AO671">
            <v>0</v>
          </cell>
          <cell r="AP671" t="str">
            <v>Entregado A Municipio</v>
          </cell>
          <cell r="AQ671" t="e">
            <v>#REF!</v>
          </cell>
          <cell r="AR671" t="e">
            <v>#N/A</v>
          </cell>
          <cell r="AS671" t="str">
            <v>Recibido por interventoria el 04/08/2021
AV1: 04/08/2020
AV2: 10/11/2020                                                                                                   En trámite documentación para liquidación.</v>
          </cell>
          <cell r="AT671" t="str">
            <v>No Aplica</v>
          </cell>
          <cell r="AU671">
            <v>43894</v>
          </cell>
          <cell r="AV671">
            <v>44412</v>
          </cell>
          <cell r="AW671" t="e">
            <v>#REF!</v>
          </cell>
          <cell r="AX671"/>
          <cell r="AY671"/>
          <cell r="AZ671">
            <v>0</v>
          </cell>
          <cell r="BA671" t="str">
            <v>-</v>
          </cell>
          <cell r="BB671" t="str">
            <v>1221 m2 )corregiido unidad de medida, no la longitud)</v>
          </cell>
          <cell r="BC671"/>
          <cell r="BD671">
            <v>44047</v>
          </cell>
          <cell r="BE671">
            <v>44145</v>
          </cell>
          <cell r="BF671">
            <v>44552</v>
          </cell>
          <cell r="BG671">
            <v>1099</v>
          </cell>
        </row>
        <row r="672">
          <cell r="C672" t="str">
            <v>20130106V0287-1</v>
          </cell>
          <cell r="D672" t="str">
            <v>Proyectos 2011 - 2020</v>
          </cell>
          <cell r="E672" t="str">
            <v>No Aplica</v>
          </cell>
          <cell r="F672" t="str">
            <v>CERRADO</v>
          </cell>
          <cell r="G672"/>
          <cell r="H672" t="str">
            <v>Bolivar</v>
          </cell>
          <cell r="I672">
            <v>13300</v>
          </cell>
          <cell r="J672">
            <v>6</v>
          </cell>
          <cell r="K672" t="str">
            <v>Hatillo De Loba</v>
          </cell>
          <cell r="L672" t="str">
            <v>Hatillo De Loba-Bolivar</v>
          </cell>
          <cell r="M672">
            <v>106</v>
          </cell>
          <cell r="N672" t="str">
            <v>DPS 2013</v>
          </cell>
          <cell r="O672"/>
          <cell r="P672"/>
          <cell r="Q672" t="str">
            <v>Construcción De Cunetas, Andenes, Bordillos Y Pavimento Rigido En Las Calles De La Cabecera Municipal Del Municipio De Hatillo De Loba, Departamento De Bolivar”</v>
          </cell>
          <cell r="R672" t="str">
            <v>Vías Urbanas</v>
          </cell>
          <cell r="S672"/>
          <cell r="T672"/>
          <cell r="U672"/>
          <cell r="V672" t="str">
            <v>Municipio</v>
          </cell>
          <cell r="W672"/>
          <cell r="X672" t="str">
            <v>Santa Ana, San Joaquín, Flores, Barrio Abajo, La Candelaria</v>
          </cell>
          <cell r="Y672"/>
          <cell r="Z672">
            <v>1588720382</v>
          </cell>
          <cell r="AA672"/>
          <cell r="AB672">
            <v>1588720382</v>
          </cell>
          <cell r="AC672"/>
          <cell r="AD672">
            <v>1588720382</v>
          </cell>
          <cell r="AE672">
            <v>158872038</v>
          </cell>
          <cell r="AF672"/>
          <cell r="AG672">
            <v>158872038</v>
          </cell>
          <cell r="AH672">
            <v>1747592420</v>
          </cell>
          <cell r="AI672">
            <v>0</v>
          </cell>
          <cell r="AJ672">
            <v>1747592420</v>
          </cell>
          <cell r="AK672">
            <v>0.99860000000000004</v>
          </cell>
          <cell r="AL672"/>
          <cell r="AM672">
            <v>0</v>
          </cell>
          <cell r="AN672">
            <v>1</v>
          </cell>
          <cell r="AO672">
            <v>1</v>
          </cell>
          <cell r="AP672" t="str">
            <v>En Liquidación</v>
          </cell>
          <cell r="AQ672" t="e">
            <v>#REF!</v>
          </cell>
          <cell r="AR672" t="e">
            <v>#N/A</v>
          </cell>
          <cell r="AS672" t="str">
            <v>Entregado el 8 de septiembre de 2016 fecha en la cual se realizó la auditoría visible 3.
La obra finalizó el 10 de dicimbre de 2015
Actualmete se encuentra en etapa de liquidación.</v>
          </cell>
          <cell r="AT672" t="str">
            <v>No Aplica</v>
          </cell>
          <cell r="AU672">
            <v>42171</v>
          </cell>
          <cell r="AV672">
            <v>42334</v>
          </cell>
          <cell r="AW672" t="e">
            <v>#REF!</v>
          </cell>
          <cell r="AX672"/>
          <cell r="AY672"/>
          <cell r="AZ672">
            <v>0</v>
          </cell>
          <cell r="BA672" t="str">
            <v>-</v>
          </cell>
          <cell r="BB672">
            <v>1.7</v>
          </cell>
          <cell r="BC672"/>
          <cell r="BD672">
            <v>42276</v>
          </cell>
          <cell r="BE672">
            <v>42446</v>
          </cell>
          <cell r="BF672">
            <v>42621</v>
          </cell>
          <cell r="BG672">
            <v>3680</v>
          </cell>
        </row>
        <row r="673">
          <cell r="C673" t="str">
            <v>20120069V0040-1</v>
          </cell>
          <cell r="D673" t="str">
            <v>Proyectos 2011 - 2020</v>
          </cell>
          <cell r="E673" t="str">
            <v>No Aplica</v>
          </cell>
          <cell r="F673" t="str">
            <v>CERRADO</v>
          </cell>
          <cell r="G673" t="str">
            <v>C40</v>
          </cell>
          <cell r="H673" t="str">
            <v>Bolivar</v>
          </cell>
          <cell r="I673">
            <v>13433</v>
          </cell>
          <cell r="J673">
            <v>6</v>
          </cell>
          <cell r="K673" t="str">
            <v>Mahates</v>
          </cell>
          <cell r="L673" t="str">
            <v>Mahates-Bolivar</v>
          </cell>
          <cell r="M673">
            <v>69</v>
          </cell>
          <cell r="N673" t="str">
            <v>Fonade 3</v>
          </cell>
          <cell r="O673"/>
          <cell r="P673"/>
          <cell r="Q673" t="str">
            <v>Pavimentación Vías Urbanas Desde El Hospital Local Barrio Loma Ivera, Calle 18 Con Las Carreras 40, 39, 38, 37, 36, 36A Y 34</v>
          </cell>
          <cell r="R673" t="str">
            <v>Vías Urbanas</v>
          </cell>
          <cell r="S673"/>
          <cell r="T673"/>
          <cell r="U673"/>
          <cell r="V673" t="str">
            <v>Municipio</v>
          </cell>
          <cell r="W673"/>
          <cell r="X673" t="str">
            <v/>
          </cell>
          <cell r="Y673"/>
          <cell r="Z673">
            <v>1517754000</v>
          </cell>
          <cell r="AA673"/>
          <cell r="AB673">
            <v>1517754000</v>
          </cell>
          <cell r="AC673"/>
          <cell r="AD673">
            <v>1517754000</v>
          </cell>
          <cell r="AE673">
            <v>0</v>
          </cell>
          <cell r="AF673"/>
          <cell r="AG673">
            <v>0</v>
          </cell>
          <cell r="AH673">
            <v>1517754000</v>
          </cell>
          <cell r="AI673">
            <v>0</v>
          </cell>
          <cell r="AJ673">
            <v>1517754000</v>
          </cell>
          <cell r="AK673">
            <v>0</v>
          </cell>
          <cell r="AL673"/>
          <cell r="AM673">
            <v>1</v>
          </cell>
          <cell r="AN673">
            <v>1</v>
          </cell>
          <cell r="AO673">
            <v>0</v>
          </cell>
          <cell r="AP673" t="str">
            <v>En Liquidación</v>
          </cell>
          <cell r="AQ673" t="e">
            <v>#REF!</v>
          </cell>
          <cell r="AR673" t="e">
            <v>#N/A</v>
          </cell>
          <cell r="AS673" t="str">
            <v xml:space="preserve">CONTRATOS LIQUIDADOS PENDIENTE CIERRE DE COSTOS FIJOS Y VARIABLES -INTERVENTORIA
1. INFORMACION Y ESTADO CONTRATO DE OBRA: Acta de liquidación suscrita el 04/05/2015 .                                                                                                                                                                                                                                                                                                                                                                                                                                                                                                                                                                                                                                
                                                                                                                                                                                                                                                                                                                                                                                                                                                                                                                                                                                 2. INFORMACION Y ESTADO DE CONTRATO INTERADMINISTRATIVO:                                Liquidado el 30/03/2017.
3. INFORMACION Y ESTADO CONTRATO DE INTERVENTORIA:                                          Estado de aprobación de informes mensuales- finales.
Mensuales: Aprobados
Final Técnico: Aprobado                                                                                                                   Final PGIO: Aprobado
Acta de Cierre de Acta de Servicio: Acta de cierre por costos fijos, en trámite por el Área de Fábricas.  
                                                                                                                                                                                                                                                                                                                                                                                                                                                                                          </v>
          </cell>
          <cell r="AT673" t="str">
            <v>No Aplica</v>
          </cell>
          <cell r="AU673">
            <v>41848</v>
          </cell>
          <cell r="AV673">
            <v>42035</v>
          </cell>
          <cell r="AW673" t="e">
            <v>#REF!</v>
          </cell>
          <cell r="AX673"/>
          <cell r="AY673"/>
          <cell r="AZ673">
            <v>0</v>
          </cell>
          <cell r="BA673" t="str">
            <v>-</v>
          </cell>
          <cell r="BB673" t="str">
            <v>6,8 Km</v>
          </cell>
          <cell r="BC673"/>
          <cell r="BD673">
            <v>41936</v>
          </cell>
          <cell r="BE673" t="str">
            <v/>
          </cell>
          <cell r="BF673">
            <v>42102</v>
          </cell>
          <cell r="BG673" t="str">
            <v/>
          </cell>
        </row>
        <row r="674">
          <cell r="C674" t="str">
            <v>20140018M2074-1</v>
          </cell>
          <cell r="D674" t="str">
            <v>Proyectos 2011 - 2020</v>
          </cell>
          <cell r="E674" t="str">
            <v>No Aplica</v>
          </cell>
          <cell r="F674" t="str">
            <v>CERRADO</v>
          </cell>
          <cell r="G674"/>
          <cell r="H674" t="str">
            <v>Bolivar</v>
          </cell>
          <cell r="I674">
            <v>13433</v>
          </cell>
          <cell r="J674">
            <v>6</v>
          </cell>
          <cell r="K674" t="str">
            <v>Mahates</v>
          </cell>
          <cell r="L674" t="str">
            <v>Mahates-Bolivar</v>
          </cell>
          <cell r="M674">
            <v>18</v>
          </cell>
          <cell r="N674" t="str">
            <v>Unops
DPS 2014</v>
          </cell>
          <cell r="O674"/>
          <cell r="P674"/>
          <cell r="Q674" t="str">
            <v>Ejecutar Proyectos De La Estrategia De Mejoramiento De Condiciones De Habitabilidad En El Departamento De Bolivar - Mahates</v>
          </cell>
          <cell r="R674" t="str">
            <v>Mejoramiento Condiciones de Habitabilidad</v>
          </cell>
          <cell r="S674"/>
          <cell r="T674"/>
          <cell r="U674"/>
          <cell r="V674" t="str">
            <v>Unops</v>
          </cell>
          <cell r="W674"/>
          <cell r="X674" t="str">
            <v/>
          </cell>
          <cell r="Y674"/>
          <cell r="Z674">
            <v>1005968480</v>
          </cell>
          <cell r="AA674"/>
          <cell r="AB674">
            <v>1005968480</v>
          </cell>
          <cell r="AC674"/>
          <cell r="AD674">
            <v>1005968480</v>
          </cell>
          <cell r="AE674">
            <v>0</v>
          </cell>
          <cell r="AF674"/>
          <cell r="AG674">
            <v>0</v>
          </cell>
          <cell r="AH674">
            <v>1005968480</v>
          </cell>
          <cell r="AI674">
            <v>0</v>
          </cell>
          <cell r="AJ674">
            <v>1005968480</v>
          </cell>
          <cell r="AK674">
            <v>1</v>
          </cell>
          <cell r="AL674"/>
          <cell r="AM674">
            <v>1</v>
          </cell>
          <cell r="AN674">
            <v>1</v>
          </cell>
          <cell r="AO674">
            <v>0</v>
          </cell>
          <cell r="AP674" t="str">
            <v>Liquidado</v>
          </cell>
          <cell r="AQ674" t="e">
            <v>#REF!</v>
          </cell>
          <cell r="AR674" t="e">
            <v>#N/A</v>
          </cell>
          <cell r="AS674" t="str">
            <v>Entregado en 2015.</v>
          </cell>
          <cell r="AT674"/>
          <cell r="AU674" t="str">
            <v/>
          </cell>
          <cell r="AV674" t="str">
            <v/>
          </cell>
          <cell r="AW674" t="e">
            <v>#REF!</v>
          </cell>
          <cell r="AX674"/>
          <cell r="AY674"/>
          <cell r="AZ674">
            <v>0</v>
          </cell>
          <cell r="BA674" t="str">
            <v>-</v>
          </cell>
          <cell r="BB674" t="str">
            <v>100  Viviendas</v>
          </cell>
          <cell r="BC674"/>
          <cell r="BD674" t="str">
            <v/>
          </cell>
          <cell r="BE674" t="str">
            <v/>
          </cell>
          <cell r="BF674" t="str">
            <v/>
          </cell>
          <cell r="BG674">
            <v>400</v>
          </cell>
        </row>
        <row r="675">
          <cell r="C675" t="str">
            <v>20160264S4587-1</v>
          </cell>
          <cell r="D675" t="str">
            <v>Proyectos 2011 - 2020</v>
          </cell>
          <cell r="E675" t="str">
            <v>ANTES 2018</v>
          </cell>
          <cell r="F675" t="str">
            <v>VIGENTE</v>
          </cell>
          <cell r="G675"/>
          <cell r="H675" t="str">
            <v>Bolivar</v>
          </cell>
          <cell r="I675">
            <v>13433</v>
          </cell>
          <cell r="J675">
            <v>6</v>
          </cell>
          <cell r="K675" t="str">
            <v>Mahates</v>
          </cell>
          <cell r="L675" t="str">
            <v>Mahates-Bolivar</v>
          </cell>
          <cell r="M675">
            <v>264</v>
          </cell>
          <cell r="N675" t="str">
            <v>DPS 2016</v>
          </cell>
          <cell r="O675"/>
          <cell r="P675"/>
          <cell r="Q675" t="str">
            <v>Construcción De Parque Multifuncional En Barrio Santander Municipio De Mahates - Bolívar</v>
          </cell>
          <cell r="R675" t="str">
            <v>Espacio Público, Recreación Y Deporte</v>
          </cell>
          <cell r="S675"/>
          <cell r="T675"/>
          <cell r="U675"/>
          <cell r="V675" t="str">
            <v>Municipio</v>
          </cell>
          <cell r="W675"/>
          <cell r="X675" t="str">
            <v>Barrio Santander</v>
          </cell>
          <cell r="Y675"/>
          <cell r="Z675">
            <v>3506529896</v>
          </cell>
          <cell r="AA675"/>
          <cell r="AB675">
            <v>3506529896</v>
          </cell>
          <cell r="AC675"/>
          <cell r="AD675">
            <v>3506529896</v>
          </cell>
          <cell r="AE675">
            <v>209253763</v>
          </cell>
          <cell r="AF675"/>
          <cell r="AG675">
            <v>209253763</v>
          </cell>
          <cell r="AH675">
            <v>3715783659</v>
          </cell>
          <cell r="AI675">
            <v>0</v>
          </cell>
          <cell r="AJ675">
            <v>3715783659</v>
          </cell>
          <cell r="AK675">
            <v>0.99</v>
          </cell>
          <cell r="AL675"/>
          <cell r="AM675">
            <v>1</v>
          </cell>
          <cell r="AN675">
            <v>1</v>
          </cell>
          <cell r="AO675">
            <v>0</v>
          </cell>
          <cell r="AP675" t="str">
            <v>Entregado A Municipio</v>
          </cell>
          <cell r="AQ675" t="e">
            <v>#REF!</v>
          </cell>
          <cell r="AR675" t="e">
            <v>#N/A</v>
          </cell>
          <cell r="AS675" t="str">
            <v>Entregado a la comunidad. Se esta a la espera de iniciar proceso de liquidación.</v>
          </cell>
          <cell r="AT675" t="str">
            <v>No Aplica</v>
          </cell>
          <cell r="AU675">
            <v>43417</v>
          </cell>
          <cell r="AV675">
            <v>43698</v>
          </cell>
          <cell r="AW675" t="e">
            <v>#REF!</v>
          </cell>
          <cell r="AX675"/>
          <cell r="AY675"/>
          <cell r="AZ675">
            <v>0</v>
          </cell>
          <cell r="BA675" t="str">
            <v>-</v>
          </cell>
          <cell r="BB675" t="str">
            <v>7939,5 m2</v>
          </cell>
          <cell r="BC675"/>
          <cell r="BD675">
            <v>43439</v>
          </cell>
          <cell r="BE675">
            <v>43627</v>
          </cell>
          <cell r="BF675">
            <v>43795</v>
          </cell>
          <cell r="BG675">
            <v>4500</v>
          </cell>
        </row>
        <row r="676">
          <cell r="C676" t="str">
            <v>20170617S9908-1</v>
          </cell>
          <cell r="D676" t="str">
            <v>Proyectos 2011 - 2020</v>
          </cell>
          <cell r="E676" t="str">
            <v>ANTES 2018</v>
          </cell>
          <cell r="F676" t="str">
            <v>VIGENTE</v>
          </cell>
          <cell r="G676"/>
          <cell r="H676" t="str">
            <v>Bolivar</v>
          </cell>
          <cell r="I676">
            <v>13433</v>
          </cell>
          <cell r="J676">
            <v>6</v>
          </cell>
          <cell r="K676" t="str">
            <v>Mahates</v>
          </cell>
          <cell r="L676" t="str">
            <v>Mahates-Bolivar</v>
          </cell>
          <cell r="M676">
            <v>617</v>
          </cell>
          <cell r="N676" t="str">
            <v>DPS 2017</v>
          </cell>
          <cell r="O676"/>
          <cell r="P676"/>
          <cell r="Q676" t="str">
            <v>Construcción De Parque Infantil Y Cancha Multifucional En El Barrio 7 De Agosto Del Municipio De Mahates - Bolívar</v>
          </cell>
          <cell r="R676" t="str">
            <v>Espacio Público, Recreación Y Deporte</v>
          </cell>
          <cell r="S676"/>
          <cell r="T676"/>
          <cell r="U676"/>
          <cell r="V676" t="str">
            <v>Municipio</v>
          </cell>
          <cell r="W676" t="str">
            <v>Urbano</v>
          </cell>
          <cell r="X676" t="str">
            <v>7 de Agosto</v>
          </cell>
          <cell r="Y676"/>
          <cell r="Z676">
            <v>1487324021.8699999</v>
          </cell>
          <cell r="AA676"/>
          <cell r="AB676">
            <v>1487324021.8699999</v>
          </cell>
          <cell r="AC676"/>
          <cell r="AD676">
            <v>1487324021.8699999</v>
          </cell>
          <cell r="AE676">
            <v>148732402.30000001</v>
          </cell>
          <cell r="AF676"/>
          <cell r="AG676">
            <v>148732402.30000001</v>
          </cell>
          <cell r="AH676">
            <v>1636056424.1699998</v>
          </cell>
          <cell r="AI676">
            <v>0</v>
          </cell>
          <cell r="AJ676">
            <v>1636056424.1699998</v>
          </cell>
          <cell r="AK676">
            <v>1</v>
          </cell>
          <cell r="AL676"/>
          <cell r="AM676">
            <v>1</v>
          </cell>
          <cell r="AN676">
            <v>1</v>
          </cell>
          <cell r="AO676">
            <v>0</v>
          </cell>
          <cell r="AP676" t="str">
            <v>Entregado A Municipio</v>
          </cell>
          <cell r="AQ676" t="e">
            <v>#REF!</v>
          </cell>
          <cell r="AR676" t="e">
            <v>#N/A</v>
          </cell>
          <cell r="AS676" t="str">
            <v>Se tramitará la liquidacion del convenio
El 13-08-21 ET remitio acta de liquidacion bilateral debidamente suscrita entre las partes.
AECS debidamente suscrito por el municipio.        
Plan de Sosteniblidad suscrito por las partes. OK.
En revision de documentacion por parte de supervision, para armar carpeta y remitir a liquidaciones.
Se realiza la AV2 y AV3  EL 12 DE MARZO DE 2021 .</v>
          </cell>
          <cell r="AT676" t="str">
            <v>No Aplica</v>
          </cell>
          <cell r="AU676">
            <v>43620</v>
          </cell>
          <cell r="AV676">
            <v>44195</v>
          </cell>
          <cell r="AW676" t="e">
            <v>#REF!</v>
          </cell>
          <cell r="AX676"/>
          <cell r="AY676"/>
          <cell r="AZ676">
            <v>0</v>
          </cell>
          <cell r="BA676" t="str">
            <v>-</v>
          </cell>
          <cell r="BB676" t="str">
            <v>1600 m2</v>
          </cell>
          <cell r="BC676"/>
          <cell r="BD676">
            <v>43670</v>
          </cell>
          <cell r="BE676">
            <v>44267</v>
          </cell>
          <cell r="BF676">
            <v>44267</v>
          </cell>
          <cell r="BG676">
            <v>3400</v>
          </cell>
        </row>
        <row r="677">
          <cell r="C677" t="str">
            <v>20170618S9465-1</v>
          </cell>
          <cell r="D677" t="str">
            <v>Proyectos 2011 - 2020</v>
          </cell>
          <cell r="E677" t="str">
            <v>ANTES 2018</v>
          </cell>
          <cell r="F677" t="str">
            <v>VIGENTE</v>
          </cell>
          <cell r="G677"/>
          <cell r="H677" t="str">
            <v>Bolivar</v>
          </cell>
          <cell r="I677">
            <v>13433</v>
          </cell>
          <cell r="J677">
            <v>6</v>
          </cell>
          <cell r="K677" t="str">
            <v>Mahates</v>
          </cell>
          <cell r="L677" t="str">
            <v>Mahates-Bolivar</v>
          </cell>
          <cell r="M677">
            <v>618</v>
          </cell>
          <cell r="N677" t="str">
            <v>DPS 2017</v>
          </cell>
          <cell r="O677"/>
          <cell r="P677"/>
          <cell r="Q677" t="str">
            <v>Construcción Y Dotación De Dos Canchas Una Multiple Con Graderias Cubiertas Y Una Sintetica Cubierta En El Corregimiento De Evitar Municipio De Mahates - Bolívar</v>
          </cell>
          <cell r="R677" t="str">
            <v>Espacio Público, Recreación Y Deporte</v>
          </cell>
          <cell r="S677"/>
          <cell r="T677"/>
          <cell r="U677"/>
          <cell r="V677" t="str">
            <v>Municipio</v>
          </cell>
          <cell r="W677" t="str">
            <v>Rural</v>
          </cell>
          <cell r="X677" t="str">
            <v>Campo Alegre</v>
          </cell>
          <cell r="Y677"/>
          <cell r="Z677">
            <v>1169981893</v>
          </cell>
          <cell r="AA677"/>
          <cell r="AB677">
            <v>1169981893</v>
          </cell>
          <cell r="AC677"/>
          <cell r="AD677">
            <v>1169981893</v>
          </cell>
          <cell r="AE677">
            <v>116998189.30000001</v>
          </cell>
          <cell r="AF677"/>
          <cell r="AG677">
            <v>116998189.30000001</v>
          </cell>
          <cell r="AH677">
            <v>1286980082.3</v>
          </cell>
          <cell r="AI677">
            <v>0</v>
          </cell>
          <cell r="AJ677">
            <v>1286980082.3</v>
          </cell>
          <cell r="AK677">
            <v>0.9</v>
          </cell>
          <cell r="AL677"/>
          <cell r="AM677">
            <v>1</v>
          </cell>
          <cell r="AN677">
            <v>1</v>
          </cell>
          <cell r="AO677">
            <v>0</v>
          </cell>
          <cell r="AP677" t="str">
            <v>Entregado A Municipio</v>
          </cell>
          <cell r="AQ677" t="e">
            <v>#REF!</v>
          </cell>
          <cell r="AR677" t="e">
            <v>#N/A</v>
          </cell>
          <cell r="AS677" t="str">
            <v>Proyecto terminado. En proceso documentación para el Acta de Liquidación.</v>
          </cell>
          <cell r="AT677" t="str">
            <v>No Aplica</v>
          </cell>
          <cell r="AU677">
            <v>43682</v>
          </cell>
          <cell r="AV677">
            <v>44558</v>
          </cell>
          <cell r="AW677" t="e">
            <v>#REF!</v>
          </cell>
          <cell r="AX677"/>
          <cell r="AY677"/>
          <cell r="AZ677">
            <v>0</v>
          </cell>
          <cell r="BA677" t="str">
            <v>-</v>
          </cell>
          <cell r="BB677" t="str">
            <v>3500 m2 (se modifica la unidad de medida, no la longitud)</v>
          </cell>
          <cell r="BC677"/>
          <cell r="BD677">
            <v>43732</v>
          </cell>
          <cell r="BE677">
            <v>43872</v>
          </cell>
          <cell r="BF677">
            <v>44588</v>
          </cell>
          <cell r="BG677">
            <v>2165</v>
          </cell>
        </row>
        <row r="678">
          <cell r="C678" t="str">
            <v>20090172V0182-1</v>
          </cell>
          <cell r="D678" t="str">
            <v>Proyectos 2011 - 2020</v>
          </cell>
          <cell r="E678" t="str">
            <v>No Aplica</v>
          </cell>
          <cell r="F678" t="str">
            <v>CERRADO</v>
          </cell>
          <cell r="G678"/>
          <cell r="H678" t="str">
            <v>Bolivar</v>
          </cell>
          <cell r="I678">
            <v>13440</v>
          </cell>
          <cell r="J678">
            <v>6</v>
          </cell>
          <cell r="K678" t="str">
            <v>Margarita</v>
          </cell>
          <cell r="L678" t="str">
            <v>Margarita-Bolivar</v>
          </cell>
          <cell r="M678" t="str">
            <v/>
          </cell>
          <cell r="N678" t="str">
            <v>Infraestructura</v>
          </cell>
          <cell r="O678"/>
          <cell r="P678"/>
          <cell r="Q678" t="str">
            <v>Convenio Interadministrativo Con El Municipio De Margarita, Para Que Con Plena Autonomia Técnica Y Administrativa Se Aunen Esfuerzos Para La Construcción De Pavimento En Concreto Rigido Calle Principal De La Cabecera Municipal De Margarita - Bolivar.</v>
          </cell>
          <cell r="R678" t="str">
            <v>Vías Urbanas</v>
          </cell>
          <cell r="S678"/>
          <cell r="T678"/>
          <cell r="U678"/>
          <cell r="V678" t="str">
            <v>Municipio</v>
          </cell>
          <cell r="W678"/>
          <cell r="X678" t="str">
            <v/>
          </cell>
          <cell r="Y678"/>
          <cell r="Z678">
            <v>1020000000</v>
          </cell>
          <cell r="AA678"/>
          <cell r="AB678">
            <v>1020000000</v>
          </cell>
          <cell r="AC678"/>
          <cell r="AD678">
            <v>1020000000</v>
          </cell>
          <cell r="AE678">
            <v>0</v>
          </cell>
          <cell r="AF678"/>
          <cell r="AG678">
            <v>0</v>
          </cell>
          <cell r="AH678">
            <v>1020000000</v>
          </cell>
          <cell r="AI678">
            <v>0</v>
          </cell>
          <cell r="AJ678">
            <v>1020000000</v>
          </cell>
          <cell r="AK678">
            <v>1</v>
          </cell>
          <cell r="AL678"/>
          <cell r="AM678">
            <v>1</v>
          </cell>
          <cell r="AN678">
            <v>1</v>
          </cell>
          <cell r="AO678">
            <v>0</v>
          </cell>
          <cell r="AP678" t="str">
            <v>Liquidado</v>
          </cell>
          <cell r="AQ678" t="e">
            <v>#REF!</v>
          </cell>
          <cell r="AR678" t="e">
            <v>#N/A</v>
          </cell>
          <cell r="AS678" t="str">
            <v>Proyecto entregado terminado en 2011</v>
          </cell>
          <cell r="AT678" t="str">
            <v>No Aplica</v>
          </cell>
          <cell r="AU678" t="str">
            <v/>
          </cell>
          <cell r="AV678">
            <v>40633</v>
          </cell>
          <cell r="AW678" t="e">
            <v>#REF!</v>
          </cell>
          <cell r="AX678"/>
          <cell r="AY678"/>
          <cell r="AZ678">
            <v>0</v>
          </cell>
          <cell r="BA678" t="str">
            <v>-</v>
          </cell>
          <cell r="BB678" t="str">
            <v/>
          </cell>
          <cell r="BC678"/>
          <cell r="BD678" t="str">
            <v/>
          </cell>
          <cell r="BE678" t="str">
            <v/>
          </cell>
          <cell r="BF678" t="str">
            <v/>
          </cell>
          <cell r="BG678" t="str">
            <v/>
          </cell>
        </row>
        <row r="679">
          <cell r="C679" t="str">
            <v>20110047V0183-1</v>
          </cell>
          <cell r="D679" t="str">
            <v>Proyectos 2011 - 2020</v>
          </cell>
          <cell r="E679" t="str">
            <v>No Aplica</v>
          </cell>
          <cell r="F679" t="str">
            <v>CERRADO</v>
          </cell>
          <cell r="G679"/>
          <cell r="H679" t="str">
            <v>Bolivar</v>
          </cell>
          <cell r="I679">
            <v>13440</v>
          </cell>
          <cell r="J679">
            <v>6</v>
          </cell>
          <cell r="K679" t="str">
            <v>Margarita</v>
          </cell>
          <cell r="L679" t="str">
            <v>Margarita-Bolivar</v>
          </cell>
          <cell r="M679" t="str">
            <v/>
          </cell>
          <cell r="N679" t="str">
            <v>Infraestructura</v>
          </cell>
          <cell r="O679"/>
          <cell r="P679"/>
          <cell r="Q679" t="str">
            <v>Construcción En Pavimento Rígido Calle Principal De La Cabecera Municipal De Margarita, Bolívar</v>
          </cell>
          <cell r="R679" t="str">
            <v>Vías Urbanas</v>
          </cell>
          <cell r="S679"/>
          <cell r="T679"/>
          <cell r="U679"/>
          <cell r="V679" t="str">
            <v>Departamento</v>
          </cell>
          <cell r="W679"/>
          <cell r="X679" t="str">
            <v/>
          </cell>
          <cell r="Y679"/>
          <cell r="Z679">
            <v>654640000</v>
          </cell>
          <cell r="AA679"/>
          <cell r="AB679">
            <v>654640000</v>
          </cell>
          <cell r="AC679"/>
          <cell r="AD679">
            <v>654640000</v>
          </cell>
          <cell r="AE679">
            <v>0</v>
          </cell>
          <cell r="AF679"/>
          <cell r="AG679">
            <v>0</v>
          </cell>
          <cell r="AH679">
            <v>654640000</v>
          </cell>
          <cell r="AI679">
            <v>0</v>
          </cell>
          <cell r="AJ679">
            <v>654640000</v>
          </cell>
          <cell r="AK679">
            <v>1</v>
          </cell>
          <cell r="AL679"/>
          <cell r="AM679">
            <v>1</v>
          </cell>
          <cell r="AN679">
            <v>1</v>
          </cell>
          <cell r="AO679">
            <v>0</v>
          </cell>
          <cell r="AP679" t="str">
            <v>Liquidado</v>
          </cell>
          <cell r="AQ679" t="e">
            <v>#REF!</v>
          </cell>
          <cell r="AR679" t="e">
            <v>#N/A</v>
          </cell>
          <cell r="AS679" t="str">
            <v>Proyecto entregado en Octubre 2012</v>
          </cell>
          <cell r="AT679" t="str">
            <v>No Aplica</v>
          </cell>
          <cell r="AU679" t="str">
            <v/>
          </cell>
          <cell r="AV679">
            <v>41248</v>
          </cell>
          <cell r="AW679" t="e">
            <v>#REF!</v>
          </cell>
          <cell r="AX679"/>
          <cell r="AY679"/>
          <cell r="AZ679">
            <v>0</v>
          </cell>
          <cell r="BA679" t="str">
            <v>-</v>
          </cell>
          <cell r="BB679" t="str">
            <v/>
          </cell>
          <cell r="BC679"/>
          <cell r="BD679" t="str">
            <v/>
          </cell>
          <cell r="BE679" t="str">
            <v/>
          </cell>
          <cell r="BF679" t="str">
            <v/>
          </cell>
          <cell r="BG679" t="str">
            <v/>
          </cell>
        </row>
        <row r="680">
          <cell r="C680" t="str">
            <v>20170507V8753-1</v>
          </cell>
          <cell r="D680" t="str">
            <v>Proyectos 2011 - 2020</v>
          </cell>
          <cell r="E680" t="str">
            <v>No Aplica</v>
          </cell>
          <cell r="F680" t="str">
            <v>CERRADO</v>
          </cell>
          <cell r="G680"/>
          <cell r="H680" t="str">
            <v>Bolivar</v>
          </cell>
          <cell r="I680">
            <v>13440</v>
          </cell>
          <cell r="J680">
            <v>6</v>
          </cell>
          <cell r="K680" t="str">
            <v>Margarita</v>
          </cell>
          <cell r="L680" t="str">
            <v>Margarita-Bolivar</v>
          </cell>
          <cell r="M680">
            <v>507</v>
          </cell>
          <cell r="N680" t="str">
            <v>DPS 2017</v>
          </cell>
          <cell r="O680"/>
          <cell r="P680"/>
          <cell r="Q680" t="str">
            <v xml:space="preserve"> Construcción De Pavimento En Concreto Rígido En El Casco Urbano De La Cabecera Municipal De Margarita - Bolivar</v>
          </cell>
          <cell r="R680" t="str">
            <v>Vías Urbanas</v>
          </cell>
          <cell r="S680"/>
          <cell r="T680"/>
          <cell r="U680"/>
          <cell r="V680" t="str">
            <v>Municipio</v>
          </cell>
          <cell r="W680" t="str">
            <v>Urbano</v>
          </cell>
          <cell r="X680" t="str">
            <v>Calle Principal</v>
          </cell>
          <cell r="Y680"/>
          <cell r="Z680">
            <v>999999991</v>
          </cell>
          <cell r="AA680"/>
          <cell r="AB680">
            <v>999999991</v>
          </cell>
          <cell r="AC680"/>
          <cell r="AD680">
            <v>999999991</v>
          </cell>
          <cell r="AE680">
            <v>99999999.100000009</v>
          </cell>
          <cell r="AF680"/>
          <cell r="AG680">
            <v>99999999.100000009</v>
          </cell>
          <cell r="AH680">
            <v>1099999990.0999999</v>
          </cell>
          <cell r="AI680">
            <v>0</v>
          </cell>
          <cell r="AJ680">
            <v>1099999990.0999999</v>
          </cell>
          <cell r="AK680">
            <v>0.99999999999999989</v>
          </cell>
          <cell r="AL680"/>
          <cell r="AM680">
            <v>1</v>
          </cell>
          <cell r="AN680">
            <v>1</v>
          </cell>
          <cell r="AO680">
            <v>0</v>
          </cell>
          <cell r="AP680" t="str">
            <v>Liquidado</v>
          </cell>
          <cell r="AQ680" t="e">
            <v>#REF!</v>
          </cell>
          <cell r="AR680" t="e">
            <v>#N/A</v>
          </cell>
          <cell r="AS680" t="str">
            <v xml:space="preserve">Acta de liquidacion del Convenio debidamente suscrita  </v>
          </cell>
          <cell r="AT680" t="str">
            <v>No Aplica</v>
          </cell>
          <cell r="AU680">
            <v>43692</v>
          </cell>
          <cell r="AV680">
            <v>44002</v>
          </cell>
          <cell r="AW680" t="e">
            <v>#REF!</v>
          </cell>
          <cell r="AX680"/>
          <cell r="AY680"/>
          <cell r="AZ680">
            <v>0</v>
          </cell>
          <cell r="BA680" t="str">
            <v>-</v>
          </cell>
          <cell r="BB680" t="str">
            <v>4410 m</v>
          </cell>
          <cell r="BC680"/>
          <cell r="BD680">
            <v>43734</v>
          </cell>
          <cell r="BE680">
            <v>44085</v>
          </cell>
          <cell r="BF680">
            <v>44085</v>
          </cell>
          <cell r="BG680">
            <v>1974</v>
          </cell>
        </row>
        <row r="681">
          <cell r="C681" t="str">
            <v>20140129S0034-1</v>
          </cell>
          <cell r="D681" t="str">
            <v>Proyectos 2011 - 2020</v>
          </cell>
          <cell r="E681" t="str">
            <v>No Aplica</v>
          </cell>
          <cell r="F681" t="str">
            <v>CERRADO</v>
          </cell>
          <cell r="G681"/>
          <cell r="H681" t="str">
            <v>Bolivar</v>
          </cell>
          <cell r="I681">
            <v>13442</v>
          </cell>
          <cell r="J681">
            <v>6</v>
          </cell>
          <cell r="K681" t="str">
            <v>Maria La Baja</v>
          </cell>
          <cell r="L681" t="str">
            <v>Maria La Baja-Bolivar</v>
          </cell>
          <cell r="M681">
            <v>129</v>
          </cell>
          <cell r="N681" t="str">
            <v>DPS 2014</v>
          </cell>
          <cell r="O681"/>
          <cell r="P681"/>
          <cell r="Q681" t="str">
            <v xml:space="preserve">Primera Etapa De La Construcción Parque Elaine Martinez Pacheco Del Municipio De María La Baja - Bolívar </v>
          </cell>
          <cell r="R681" t="str">
            <v>Espacio Público, Recreación Y Deporte</v>
          </cell>
          <cell r="S681"/>
          <cell r="T681"/>
          <cell r="U681"/>
          <cell r="V681" t="str">
            <v>Municipio</v>
          </cell>
          <cell r="W681"/>
          <cell r="X681" t="str">
            <v xml:space="preserve">CASCO URBANO </v>
          </cell>
          <cell r="Y681"/>
          <cell r="Z681">
            <v>1870858348</v>
          </cell>
          <cell r="AA681"/>
          <cell r="AB681">
            <v>1870858348</v>
          </cell>
          <cell r="AC681"/>
          <cell r="AD681">
            <v>1870858348</v>
          </cell>
          <cell r="AE681">
            <v>187085835</v>
          </cell>
          <cell r="AF681"/>
          <cell r="AG681">
            <v>187085835</v>
          </cell>
          <cell r="AH681">
            <v>2057944183</v>
          </cell>
          <cell r="AI681">
            <v>0</v>
          </cell>
          <cell r="AJ681">
            <v>2057944183</v>
          </cell>
          <cell r="AK681">
            <v>1</v>
          </cell>
          <cell r="AL681"/>
          <cell r="AM681">
            <v>1</v>
          </cell>
          <cell r="AN681">
            <v>1</v>
          </cell>
          <cell r="AO681">
            <v>0</v>
          </cell>
          <cell r="AP681" t="str">
            <v>Liquidado</v>
          </cell>
          <cell r="AQ681" t="e">
            <v>#REF!</v>
          </cell>
          <cell r="AR681" t="e">
            <v>#N/A</v>
          </cell>
          <cell r="AS681" t="str">
            <v>Entregado el 23/11/2016
Proyecto Liquidado</v>
          </cell>
          <cell r="AT681" t="str">
            <v>No Aplica</v>
          </cell>
          <cell r="AU681">
            <v>42262</v>
          </cell>
          <cell r="AV681">
            <v>42663</v>
          </cell>
          <cell r="AW681" t="e">
            <v>#REF!</v>
          </cell>
          <cell r="AX681"/>
          <cell r="AY681"/>
          <cell r="AZ681">
            <v>0</v>
          </cell>
          <cell r="BA681" t="str">
            <v>-</v>
          </cell>
          <cell r="BB681" t="str">
            <v>5700 m2</v>
          </cell>
          <cell r="BC681"/>
          <cell r="BD681">
            <v>42318</v>
          </cell>
          <cell r="BE681">
            <v>42409</v>
          </cell>
          <cell r="BF681">
            <v>42697</v>
          </cell>
          <cell r="BG681">
            <v>2964</v>
          </cell>
        </row>
        <row r="682">
          <cell r="C682" t="str">
            <v>20160269V3555-1</v>
          </cell>
          <cell r="D682" t="str">
            <v>Proyectos 2011 - 2020</v>
          </cell>
          <cell r="E682" t="str">
            <v>ANTES 2018</v>
          </cell>
          <cell r="F682" t="str">
            <v>VIGENTE</v>
          </cell>
          <cell r="G682"/>
          <cell r="H682" t="str">
            <v>Bolivar</v>
          </cell>
          <cell r="I682">
            <v>13442</v>
          </cell>
          <cell r="J682">
            <v>6</v>
          </cell>
          <cell r="K682" t="str">
            <v>Maria La Baja</v>
          </cell>
          <cell r="L682" t="str">
            <v>Maria La Baja-Bolivar</v>
          </cell>
          <cell r="M682">
            <v>269</v>
          </cell>
          <cell r="N682" t="str">
            <v>DPS 2016</v>
          </cell>
          <cell r="O682"/>
          <cell r="P682"/>
          <cell r="Q682" t="str">
            <v>Construcción En Pavimento Rígido De Vías Urbanas Del Corregimiento De Mampujan, Municipio De Maria La Baja Bolívar</v>
          </cell>
          <cell r="R682" t="str">
            <v>Vías Urbanas</v>
          </cell>
          <cell r="S682"/>
          <cell r="T682"/>
          <cell r="U682"/>
          <cell r="V682" t="str">
            <v>Municipio</v>
          </cell>
          <cell r="W682"/>
          <cell r="X682" t="str">
            <v>Corregimiento Rosas de Mampuján</v>
          </cell>
          <cell r="Y682"/>
          <cell r="Z682">
            <v>3136537123</v>
          </cell>
          <cell r="AA682"/>
          <cell r="AB682">
            <v>3136537123</v>
          </cell>
          <cell r="AC682"/>
          <cell r="AD682">
            <v>3136537123</v>
          </cell>
          <cell r="AE682">
            <v>258745138</v>
          </cell>
          <cell r="AF682"/>
          <cell r="AG682">
            <v>258745138</v>
          </cell>
          <cell r="AH682">
            <v>3395282261</v>
          </cell>
          <cell r="AI682">
            <v>0</v>
          </cell>
          <cell r="AJ682">
            <v>3395282261</v>
          </cell>
          <cell r="AK682">
            <v>0.3</v>
          </cell>
          <cell r="AL682"/>
          <cell r="AM682">
            <v>1</v>
          </cell>
          <cell r="AN682">
            <v>1</v>
          </cell>
          <cell r="AO682">
            <v>0</v>
          </cell>
          <cell r="AP682" t="str">
            <v>Entregado A Municipio</v>
          </cell>
          <cell r="AQ682" t="e">
            <v>#REF!</v>
          </cell>
          <cell r="AR682" t="e">
            <v>#N/A</v>
          </cell>
          <cell r="AS682" t="str">
            <v>Proyecto Entregado.</v>
          </cell>
          <cell r="AT682" t="str">
            <v>No Aplica</v>
          </cell>
          <cell r="AU682">
            <v>43374</v>
          </cell>
          <cell r="AV682">
            <v>43827</v>
          </cell>
          <cell r="AW682" t="e">
            <v>#REF!</v>
          </cell>
          <cell r="AX682"/>
          <cell r="AY682"/>
          <cell r="AZ682">
            <v>0</v>
          </cell>
          <cell r="BA682" t="str">
            <v>-</v>
          </cell>
          <cell r="BB682" t="str">
            <v>2,015 Km</v>
          </cell>
          <cell r="BC682"/>
          <cell r="BD682">
            <v>43434</v>
          </cell>
          <cell r="BE682">
            <v>43606</v>
          </cell>
          <cell r="BF682">
            <v>44162</v>
          </cell>
          <cell r="BG682">
            <v>1200</v>
          </cell>
        </row>
        <row r="683">
          <cell r="C683" t="str">
            <v>20170499V10498-1</v>
          </cell>
          <cell r="D683" t="str">
            <v>Proyectos 2011 - 2020</v>
          </cell>
          <cell r="E683" t="str">
            <v>No Aplica</v>
          </cell>
          <cell r="F683" t="str">
            <v>CERRADO</v>
          </cell>
          <cell r="G683"/>
          <cell r="H683" t="str">
            <v>Bolivar</v>
          </cell>
          <cell r="I683">
            <v>13442</v>
          </cell>
          <cell r="J683">
            <v>6</v>
          </cell>
          <cell r="K683" t="str">
            <v>Maria La Baja</v>
          </cell>
          <cell r="L683" t="str">
            <v>Maria La Baja-Bolivar</v>
          </cell>
          <cell r="M683">
            <v>499</v>
          </cell>
          <cell r="N683" t="str">
            <v>DPS 2017</v>
          </cell>
          <cell r="O683"/>
          <cell r="P683"/>
          <cell r="Q683" t="str">
            <v>Pavimentación En Concreto Rígido, Andenes Y Bordillos Diferentes Sectores De Maria La Baja, Bolivar</v>
          </cell>
          <cell r="R683" t="str">
            <v>Vías Urbanas</v>
          </cell>
          <cell r="S683"/>
          <cell r="T683"/>
          <cell r="U683"/>
          <cell r="V683" t="str">
            <v>Municipio</v>
          </cell>
          <cell r="W683"/>
          <cell r="X683" t="str">
            <v>Bellavista, Centro y Vía Principal</v>
          </cell>
          <cell r="Y683"/>
          <cell r="Z683">
            <v>1157050177</v>
          </cell>
          <cell r="AA683"/>
          <cell r="AB683">
            <v>1157050177</v>
          </cell>
          <cell r="AC683"/>
          <cell r="AD683">
            <v>1157050177</v>
          </cell>
          <cell r="AE683">
            <v>115705018</v>
          </cell>
          <cell r="AF683"/>
          <cell r="AG683">
            <v>115705018</v>
          </cell>
          <cell r="AH683">
            <v>1272755195</v>
          </cell>
          <cell r="AI683">
            <v>0</v>
          </cell>
          <cell r="AJ683">
            <v>1272755195</v>
          </cell>
          <cell r="AK683">
            <v>1</v>
          </cell>
          <cell r="AL683"/>
          <cell r="AM683">
            <v>1</v>
          </cell>
          <cell r="AN683">
            <v>1</v>
          </cell>
          <cell r="AO683">
            <v>0</v>
          </cell>
          <cell r="AP683" t="str">
            <v>Liquidado</v>
          </cell>
          <cell r="AQ683" t="e">
            <v>#REF!</v>
          </cell>
          <cell r="AR683" t="e">
            <v>#N/A</v>
          </cell>
          <cell r="AS683" t="str">
            <v>PROYECTO LIQUIDADO
Acta de liquidación del 23 de agosto de 2021</v>
          </cell>
          <cell r="AT683" t="str">
            <v>No Aplica</v>
          </cell>
          <cell r="AU683">
            <v>43612</v>
          </cell>
          <cell r="AV683">
            <v>43834</v>
          </cell>
          <cell r="AW683" t="e">
            <v>#REF!</v>
          </cell>
          <cell r="AX683"/>
          <cell r="AY683"/>
          <cell r="AZ683">
            <v>0</v>
          </cell>
          <cell r="BA683" t="str">
            <v>-</v>
          </cell>
          <cell r="BB683" t="str">
            <v>630 m</v>
          </cell>
          <cell r="BC683"/>
          <cell r="BD683">
            <v>43658</v>
          </cell>
          <cell r="BE683">
            <v>44110</v>
          </cell>
          <cell r="BF683">
            <v>44110</v>
          </cell>
          <cell r="BG683">
            <v>5351</v>
          </cell>
        </row>
        <row r="684">
          <cell r="C684" t="str">
            <v>20160322M7362-1</v>
          </cell>
          <cell r="D684" t="str">
            <v>Proyectos 2011 - 2020</v>
          </cell>
          <cell r="E684" t="str">
            <v>ANTES 2018</v>
          </cell>
          <cell r="F684" t="str">
            <v>VIGENTE</v>
          </cell>
          <cell r="G684"/>
          <cell r="H684" t="str">
            <v>Bolivar</v>
          </cell>
          <cell r="I684">
            <v>13490</v>
          </cell>
          <cell r="J684">
            <v>6</v>
          </cell>
          <cell r="K684" t="str">
            <v>Norosi</v>
          </cell>
          <cell r="L684" t="str">
            <v>Norosi-Bolivar</v>
          </cell>
          <cell r="M684">
            <v>322</v>
          </cell>
          <cell r="N684" t="str">
            <v>DPS 2016</v>
          </cell>
          <cell r="O684"/>
          <cell r="P684"/>
          <cell r="Q684" t="str">
            <v>Mejoramiento De Condiciones De Habitabilidad</v>
          </cell>
          <cell r="R684" t="str">
            <v>Mejoramiento Condiciones de Habitabilidad</v>
          </cell>
          <cell r="S684"/>
          <cell r="T684"/>
          <cell r="U684"/>
          <cell r="V684" t="str">
            <v>Municipio</v>
          </cell>
          <cell r="W684" t="str">
            <v>Urbano y Rural</v>
          </cell>
          <cell r="X684" t="str">
            <v>Casco urbano - Zona rural</v>
          </cell>
          <cell r="Y684"/>
          <cell r="Z684">
            <v>974576271</v>
          </cell>
          <cell r="AA684"/>
          <cell r="AB684">
            <v>974576271</v>
          </cell>
          <cell r="AC684"/>
          <cell r="AD684">
            <v>974576271</v>
          </cell>
          <cell r="AE684">
            <v>97457627.100000009</v>
          </cell>
          <cell r="AF684"/>
          <cell r="AG684">
            <v>97457627.100000009</v>
          </cell>
          <cell r="AH684">
            <v>1072033898.1</v>
          </cell>
          <cell r="AI684">
            <v>0</v>
          </cell>
          <cell r="AJ684">
            <v>1072033898.1</v>
          </cell>
          <cell r="AK684">
            <v>0.81569999999999998</v>
          </cell>
          <cell r="AL684"/>
          <cell r="AM684">
            <v>1</v>
          </cell>
          <cell r="AN684">
            <v>1</v>
          </cell>
          <cell r="AO684">
            <v>0</v>
          </cell>
          <cell r="AP684" t="str">
            <v>Terminado</v>
          </cell>
          <cell r="AQ684" t="e">
            <v>#REF!</v>
          </cell>
          <cell r="AR684" t="str">
            <v>TERMINADO</v>
          </cell>
          <cell r="AS684" t="str">
            <v>Proyecto terminado, esta pendiente la firma de 7 actas de recibo a satisfacción por parte del ET.</v>
          </cell>
          <cell r="AT684"/>
          <cell r="AU684">
            <v>44090</v>
          </cell>
          <cell r="AV684" t="str">
            <v>08/03/2022</v>
          </cell>
          <cell r="AW684" t="e">
            <v>#REF!</v>
          </cell>
          <cell r="AX684"/>
          <cell r="AY684"/>
          <cell r="AZ684">
            <v>0</v>
          </cell>
          <cell r="BA684" t="str">
            <v>-</v>
          </cell>
          <cell r="BB684" t="str">
            <v>70  Viviendas</v>
          </cell>
          <cell r="BC684"/>
          <cell r="BD684">
            <v>44221</v>
          </cell>
          <cell r="BE684">
            <v>44351</v>
          </cell>
          <cell r="BF684" t="str">
            <v/>
          </cell>
          <cell r="BG684">
            <v>252</v>
          </cell>
        </row>
        <row r="685">
          <cell r="C685" t="str">
            <v>E-2020-2203-255542</v>
          </cell>
          <cell r="D685" t="str">
            <v>CV 001-2020</v>
          </cell>
          <cell r="E685" t="str">
            <v>2018-2022</v>
          </cell>
          <cell r="F685" t="str">
            <v>VIGENTE</v>
          </cell>
          <cell r="G685"/>
          <cell r="H685" t="str">
            <v>Bolivar</v>
          </cell>
          <cell r="I685"/>
          <cell r="J685"/>
          <cell r="K685" t="str">
            <v>Norosi</v>
          </cell>
          <cell r="L685" t="str">
            <v>Norosi-Bolivar</v>
          </cell>
          <cell r="M685" t="str">
            <v>306 FIP 2021</v>
          </cell>
          <cell r="N685" t="str">
            <v>DPS 2021</v>
          </cell>
          <cell r="O685">
            <v>44329</v>
          </cell>
          <cell r="P685">
            <v>44773</v>
          </cell>
          <cell r="Q685" t="str">
            <v>Construcción De Pavimento Rígido Clls Casco Urbano, Municipio De Norosi - Bolívar</v>
          </cell>
          <cell r="R685" t="str">
            <v>Vias y Transporte</v>
          </cell>
          <cell r="S685" t="str">
            <v>Vias Urbanas</v>
          </cell>
          <cell r="T685"/>
          <cell r="U685">
            <v>1</v>
          </cell>
          <cell r="V685"/>
          <cell r="W685"/>
          <cell r="X685"/>
          <cell r="Y685"/>
          <cell r="Z685">
            <v>1003048205</v>
          </cell>
          <cell r="AA685"/>
          <cell r="AB685">
            <v>1003048205</v>
          </cell>
          <cell r="AC685">
            <v>0</v>
          </cell>
          <cell r="AD685">
            <v>1003048205</v>
          </cell>
          <cell r="AE685"/>
          <cell r="AF685"/>
          <cell r="AG685">
            <v>0</v>
          </cell>
          <cell r="AH685">
            <v>1003048205</v>
          </cell>
          <cell r="AI685">
            <v>0</v>
          </cell>
          <cell r="AJ685">
            <v>1003048205</v>
          </cell>
          <cell r="AK685"/>
          <cell r="AL685"/>
          <cell r="AM685"/>
          <cell r="AN685"/>
          <cell r="AO685">
            <v>0</v>
          </cell>
          <cell r="AP685" t="str">
            <v>Adjudicado</v>
          </cell>
          <cell r="AQ685" t="e">
            <v>#REF!</v>
          </cell>
          <cell r="AR685" t="e">
            <v>#N/A</v>
          </cell>
          <cell r="AS685" t="str">
            <v>-</v>
          </cell>
          <cell r="AT685"/>
          <cell r="AU685" t="str">
            <v>-</v>
          </cell>
          <cell r="AV685" t="str">
            <v>-</v>
          </cell>
          <cell r="AW685" t="e">
            <v>#REF!</v>
          </cell>
          <cell r="AX685">
            <v>4</v>
          </cell>
          <cell r="AY685"/>
          <cell r="AZ685">
            <v>4</v>
          </cell>
          <cell r="BA685"/>
          <cell r="BB685" t="str">
            <v>484 ML</v>
          </cell>
          <cell r="BC685"/>
          <cell r="BD685" t="str">
            <v>-</v>
          </cell>
          <cell r="BE685" t="str">
            <v>-</v>
          </cell>
          <cell r="BF685" t="str">
            <v>-</v>
          </cell>
          <cell r="BG685" t="str">
            <v>-</v>
          </cell>
        </row>
        <row r="686">
          <cell r="C686" t="str">
            <v>20150292M3174-1</v>
          </cell>
          <cell r="D686" t="str">
            <v>Proyectos 2011 - 2020</v>
          </cell>
          <cell r="E686" t="str">
            <v>POR FUERA DE LOS 1010</v>
          </cell>
          <cell r="F686" t="str">
            <v>VIGENTE</v>
          </cell>
          <cell r="G686"/>
          <cell r="H686" t="str">
            <v>Bolivar</v>
          </cell>
          <cell r="I686">
            <v>13549</v>
          </cell>
          <cell r="J686">
            <v>6</v>
          </cell>
          <cell r="K686" t="str">
            <v>Pinillos</v>
          </cell>
          <cell r="L686" t="str">
            <v>Pinillos-Bolivar</v>
          </cell>
          <cell r="M686">
            <v>292</v>
          </cell>
          <cell r="N686" t="str">
            <v>DPS 2015</v>
          </cell>
          <cell r="O686"/>
          <cell r="P686"/>
          <cell r="Q686" t="str">
            <v>Mejoramiento De Condiciones De Habitabilidad Municipio De Pinillos - Bolívar</v>
          </cell>
          <cell r="R686" t="str">
            <v>Mejoramiento Condiciones de Habitabilidad</v>
          </cell>
          <cell r="S686"/>
          <cell r="T686"/>
          <cell r="U686"/>
          <cell r="V686" t="str">
            <v>Municipio</v>
          </cell>
          <cell r="W686"/>
          <cell r="X686" t="str">
            <v>Puerto Lopez, Puerto Bello, Armedia, Palomino</v>
          </cell>
          <cell r="Y686"/>
          <cell r="Z686">
            <v>892857143</v>
          </cell>
          <cell r="AA686"/>
          <cell r="AB686">
            <v>892857143</v>
          </cell>
          <cell r="AC686"/>
          <cell r="AD686">
            <v>892857143</v>
          </cell>
          <cell r="AE686">
            <v>160714286</v>
          </cell>
          <cell r="AF686"/>
          <cell r="AG686">
            <v>160714286</v>
          </cell>
          <cell r="AH686">
            <v>1053571429</v>
          </cell>
          <cell r="AI686">
            <v>0</v>
          </cell>
          <cell r="AJ686">
            <v>1053571429</v>
          </cell>
          <cell r="AK686">
            <v>1</v>
          </cell>
          <cell r="AL686"/>
          <cell r="AM686">
            <v>1</v>
          </cell>
          <cell r="AN686">
            <v>1</v>
          </cell>
          <cell r="AO686">
            <v>0</v>
          </cell>
          <cell r="AP686" t="str">
            <v>Entregado A Municipio</v>
          </cell>
          <cell r="AQ686" t="e">
            <v>#REF!</v>
          </cell>
          <cell r="AR686" t="e">
            <v>#N/A</v>
          </cell>
          <cell r="AS686" t="str">
            <v>ESTADO: Entregado.                                                                                                                                                          
ACTIVIDADES REALIZADAS: Los desembolsos se realizaron al 100%.  Se realiza la auditoria visible 3 el día 27 de junio de 2018. 
TRAZABILDAD: Se envio el check list para iniciar los tramites de liquidación del convenio.
PENDIENTES Y/O DIFICULTADES: Esta pendiente la revisión del informe final de interventoria .</v>
          </cell>
          <cell r="AT686"/>
          <cell r="AU686">
            <v>43021</v>
          </cell>
          <cell r="AV686">
            <v>43231</v>
          </cell>
          <cell r="AW686" t="e">
            <v>#REF!</v>
          </cell>
          <cell r="AX686"/>
          <cell r="AY686"/>
          <cell r="AZ686">
            <v>0</v>
          </cell>
          <cell r="BA686" t="str">
            <v>-</v>
          </cell>
          <cell r="BB686" t="str">
            <v>80  Viviendas</v>
          </cell>
          <cell r="BC686"/>
          <cell r="BD686">
            <v>42780</v>
          </cell>
          <cell r="BE686">
            <v>43230</v>
          </cell>
          <cell r="BF686">
            <v>43278</v>
          </cell>
          <cell r="BG686">
            <v>320</v>
          </cell>
        </row>
        <row r="687">
          <cell r="C687" t="str">
            <v>20160258V6317-1</v>
          </cell>
          <cell r="D687" t="str">
            <v>Proyectos 2011 - 2020</v>
          </cell>
          <cell r="E687" t="str">
            <v>ANTES 2018</v>
          </cell>
          <cell r="F687" t="str">
            <v>VIGENTE</v>
          </cell>
          <cell r="G687"/>
          <cell r="H687" t="str">
            <v>Bolivar</v>
          </cell>
          <cell r="I687">
            <v>13549</v>
          </cell>
          <cell r="J687">
            <v>6</v>
          </cell>
          <cell r="K687" t="str">
            <v>Pinillos</v>
          </cell>
          <cell r="L687" t="str">
            <v>Pinillos-Bolivar</v>
          </cell>
          <cell r="M687">
            <v>258</v>
          </cell>
          <cell r="N687" t="str">
            <v>DPS 2016</v>
          </cell>
          <cell r="O687"/>
          <cell r="P687"/>
          <cell r="Q687" t="str">
            <v>Construccion De Pavimento Rigido En El Municipio De Pinillos Bolivar Tramo Total (K0+000 Al K0+570) Carrera 7 Entre Las Calles 11 Y 15 Barrio Arriba Del Municipio De Pinillos</v>
          </cell>
          <cell r="R687" t="str">
            <v>Vías Urbanas</v>
          </cell>
          <cell r="S687"/>
          <cell r="T687"/>
          <cell r="U687"/>
          <cell r="V687" t="str">
            <v>Municipio</v>
          </cell>
          <cell r="W687"/>
          <cell r="X687" t="str">
            <v xml:space="preserve">Barrio Abajo  </v>
          </cell>
          <cell r="Y687"/>
          <cell r="Z687">
            <v>1375629804</v>
          </cell>
          <cell r="AA687"/>
          <cell r="AB687">
            <v>1375629804</v>
          </cell>
          <cell r="AC687"/>
          <cell r="AD687">
            <v>1375629804</v>
          </cell>
          <cell r="AE687">
            <v>130290005</v>
          </cell>
          <cell r="AF687"/>
          <cell r="AG687">
            <v>130290005</v>
          </cell>
          <cell r="AH687">
            <v>1505919809</v>
          </cell>
          <cell r="AI687">
            <v>0</v>
          </cell>
          <cell r="AJ687">
            <v>1505919809</v>
          </cell>
          <cell r="AK687">
            <v>1</v>
          </cell>
          <cell r="AL687"/>
          <cell r="AM687">
            <v>1</v>
          </cell>
          <cell r="AN687">
            <v>1</v>
          </cell>
          <cell r="AO687">
            <v>0</v>
          </cell>
          <cell r="AP687" t="str">
            <v>Entregado A Municipio</v>
          </cell>
          <cell r="AQ687" t="e">
            <v>#REF!</v>
          </cell>
          <cell r="AR687" t="e">
            <v>#N/A</v>
          </cell>
          <cell r="AS687" t="str">
            <v>Terminado el 11 de septiembre de 2019. Se encuentra a la espera de iniciar proceso de liquidación.</v>
          </cell>
          <cell r="AT687" t="str">
            <v>No Aplica</v>
          </cell>
          <cell r="AU687">
            <v>43494</v>
          </cell>
          <cell r="AV687">
            <v>43719</v>
          </cell>
          <cell r="AW687" t="e">
            <v>#REF!</v>
          </cell>
          <cell r="AX687"/>
          <cell r="AY687"/>
          <cell r="AZ687">
            <v>0</v>
          </cell>
          <cell r="BA687" t="str">
            <v>-</v>
          </cell>
          <cell r="BB687" t="str">
            <v>0,57 Km</v>
          </cell>
          <cell r="BC687"/>
          <cell r="BD687">
            <v>43550</v>
          </cell>
          <cell r="BE687">
            <v>43608</v>
          </cell>
          <cell r="BF687">
            <v>43797</v>
          </cell>
          <cell r="BG687">
            <v>810</v>
          </cell>
        </row>
        <row r="688">
          <cell r="C688" t="str">
            <v>20170551V10570-1</v>
          </cell>
          <cell r="D688" t="str">
            <v>Proyectos 2011 - 2020</v>
          </cell>
          <cell r="E688" t="str">
            <v>No Aplica</v>
          </cell>
          <cell r="F688" t="str">
            <v>CERRADO</v>
          </cell>
          <cell r="G688"/>
          <cell r="H688" t="str">
            <v>Bolivar</v>
          </cell>
          <cell r="I688">
            <v>13549</v>
          </cell>
          <cell r="J688">
            <v>6</v>
          </cell>
          <cell r="K688" t="str">
            <v>Pinillos</v>
          </cell>
          <cell r="L688" t="str">
            <v>Pinillos-Bolivar</v>
          </cell>
          <cell r="M688">
            <v>551</v>
          </cell>
          <cell r="N688" t="str">
            <v>DPS 2017</v>
          </cell>
          <cell r="O688"/>
          <cell r="P688"/>
          <cell r="Q688" t="str">
            <v>Construcción De Pavimento En Concreto Rígido De La Cabecera Municipal De Pinillos - Departamento De Bolívar</v>
          </cell>
          <cell r="R688" t="str">
            <v>Vías Urbanas</v>
          </cell>
          <cell r="S688"/>
          <cell r="T688"/>
          <cell r="U688"/>
          <cell r="V688" t="str">
            <v>Municipio</v>
          </cell>
          <cell r="W688"/>
          <cell r="X688" t="str">
            <v>San Martin, Arrodillito, Boca Grande, Candelaria, Sector muralla</v>
          </cell>
          <cell r="Y688"/>
          <cell r="Z688">
            <v>1157024323</v>
          </cell>
          <cell r="AA688"/>
          <cell r="AB688">
            <v>1157024323</v>
          </cell>
          <cell r="AC688"/>
          <cell r="AD688">
            <v>1157024323</v>
          </cell>
          <cell r="AE688">
            <v>115702432</v>
          </cell>
          <cell r="AF688"/>
          <cell r="AG688">
            <v>115702432</v>
          </cell>
          <cell r="AH688">
            <v>1272726755</v>
          </cell>
          <cell r="AI688">
            <v>0</v>
          </cell>
          <cell r="AJ688">
            <v>1272726755</v>
          </cell>
          <cell r="AK688">
            <v>1</v>
          </cell>
          <cell r="AL688"/>
          <cell r="AM688">
            <v>1</v>
          </cell>
          <cell r="AN688">
            <v>1</v>
          </cell>
          <cell r="AO688">
            <v>0</v>
          </cell>
          <cell r="AP688" t="str">
            <v>Liquidado</v>
          </cell>
          <cell r="AQ688" t="e">
            <v>#REF!</v>
          </cell>
          <cell r="AR688" t="e">
            <v>#N/A</v>
          </cell>
          <cell r="AS688" t="str">
            <v xml:space="preserve">PROYECTO LIQUIDADO 
Acta de Liquidación del 15 de marzo de 2021
</v>
          </cell>
          <cell r="AT688" t="str">
            <v>No Aplica</v>
          </cell>
          <cell r="AU688">
            <v>43648</v>
          </cell>
          <cell r="AV688">
            <v>43848</v>
          </cell>
          <cell r="AW688" t="e">
            <v>#REF!</v>
          </cell>
          <cell r="AX688"/>
          <cell r="AY688"/>
          <cell r="AZ688">
            <v>0</v>
          </cell>
          <cell r="BA688" t="str">
            <v>-</v>
          </cell>
          <cell r="BB688" t="str">
            <v>1191 m</v>
          </cell>
          <cell r="BC688"/>
          <cell r="BD688">
            <v>43704</v>
          </cell>
          <cell r="BE688">
            <v>44089</v>
          </cell>
          <cell r="BF688">
            <v>44089</v>
          </cell>
          <cell r="BG688">
            <v>810</v>
          </cell>
        </row>
        <row r="689">
          <cell r="C689" t="str">
            <v>20170624V5947-1</v>
          </cell>
          <cell r="D689" t="str">
            <v>Proyectos 2011 - 2020</v>
          </cell>
          <cell r="E689" t="str">
            <v>ANTES 2018</v>
          </cell>
          <cell r="F689" t="str">
            <v>VIGENTE</v>
          </cell>
          <cell r="G689"/>
          <cell r="H689" t="str">
            <v>Bolivar</v>
          </cell>
          <cell r="I689">
            <v>13549</v>
          </cell>
          <cell r="J689">
            <v>6</v>
          </cell>
          <cell r="K689" t="str">
            <v>Pinillos</v>
          </cell>
          <cell r="L689" t="str">
            <v>Pinillos-Bolivar</v>
          </cell>
          <cell r="M689">
            <v>624</v>
          </cell>
          <cell r="N689" t="str">
            <v>DPS 2017</v>
          </cell>
          <cell r="O689"/>
          <cell r="P689"/>
          <cell r="Q689" t="str">
            <v>Construcción De Pavimento Rígido En Diferentes Sectores De La Cabecera Municipal Del Municipio De Pinillos - Departamento De Bolivar</v>
          </cell>
          <cell r="R689" t="str">
            <v>Vías Urbanas</v>
          </cell>
          <cell r="S689"/>
          <cell r="T689"/>
          <cell r="U689"/>
          <cell r="V689" t="str">
            <v>Municipio</v>
          </cell>
          <cell r="W689" t="str">
            <v>Urbano</v>
          </cell>
          <cell r="X689" t="str">
            <v>El Carmen</v>
          </cell>
          <cell r="Y689"/>
          <cell r="Z689">
            <v>651127233</v>
          </cell>
          <cell r="AA689"/>
          <cell r="AB689">
            <v>651127233</v>
          </cell>
          <cell r="AC689"/>
          <cell r="AD689">
            <v>651127233</v>
          </cell>
          <cell r="AE689">
            <v>65112723.300000004</v>
          </cell>
          <cell r="AF689"/>
          <cell r="AG689">
            <v>65112723.300000004</v>
          </cell>
          <cell r="AH689">
            <v>716239956.29999995</v>
          </cell>
          <cell r="AI689">
            <v>0</v>
          </cell>
          <cell r="AJ689">
            <v>716239956.29999995</v>
          </cell>
          <cell r="AK689">
            <v>0.3</v>
          </cell>
          <cell r="AL689"/>
          <cell r="AM689">
            <v>1</v>
          </cell>
          <cell r="AN689">
            <v>1</v>
          </cell>
          <cell r="AO689">
            <v>0</v>
          </cell>
          <cell r="AP689" t="str">
            <v>Terminado</v>
          </cell>
          <cell r="AQ689" t="e">
            <v>#REF!</v>
          </cell>
          <cell r="AR689" t="e">
            <v>#N/A</v>
          </cell>
          <cell r="AS689" t="str">
            <v>Proyecto con fecha de terminación del 28/04/2022, quedando pendientes de suscripción el Acta de Terminación hasta tanto no se terminen los andenes y bordillos. No se ha podido terminar los pendientes por el tema del paro armado para llevar el material, se recibió correo por el Contratista el 10/MAY/22, indicando lo anterior.</v>
          </cell>
          <cell r="AT689" t="str">
            <v>No Aplica</v>
          </cell>
          <cell r="AU689">
            <v>44242</v>
          </cell>
          <cell r="AV689">
            <v>44679</v>
          </cell>
          <cell r="AW689" t="e">
            <v>#REF!</v>
          </cell>
          <cell r="AX689"/>
          <cell r="AY689"/>
          <cell r="AZ689">
            <v>0</v>
          </cell>
          <cell r="BA689" t="str">
            <v>-</v>
          </cell>
          <cell r="BB689" t="str">
            <v>609 ml</v>
          </cell>
          <cell r="BC689"/>
          <cell r="BD689">
            <v>44396</v>
          </cell>
          <cell r="BE689">
            <v>44629</v>
          </cell>
          <cell r="BF689" t="str">
            <v/>
          </cell>
          <cell r="BG689">
            <v>675</v>
          </cell>
        </row>
        <row r="690">
          <cell r="C690" t="str">
            <v>E-2020-1706-234549</v>
          </cell>
          <cell r="D690" t="str">
            <v>CV 001-2020</v>
          </cell>
          <cell r="E690" t="str">
            <v>2018-2022</v>
          </cell>
          <cell r="F690" t="str">
            <v>VIGENTE</v>
          </cell>
          <cell r="G690"/>
          <cell r="H690" t="str">
            <v>Bolivar</v>
          </cell>
          <cell r="I690"/>
          <cell r="J690"/>
          <cell r="K690" t="str">
            <v>Pinillos</v>
          </cell>
          <cell r="L690" t="str">
            <v>Pinillos-Bolivar</v>
          </cell>
          <cell r="M690" t="str">
            <v>561 FIP 2022</v>
          </cell>
          <cell r="N690" t="str">
            <v>DPS 2022</v>
          </cell>
          <cell r="O690">
            <v>44764</v>
          </cell>
          <cell r="P690" t="str">
            <v>-</v>
          </cell>
          <cell r="Q690" t="str">
            <v>Pavimentación Rural Tipo Placas Huellas De La Vía Que Conduce Desde El Casco Urbano De Pinillos Al Corregimiento De Palomino - Bolívar</v>
          </cell>
          <cell r="R690" t="str">
            <v>Vias y Transporte</v>
          </cell>
          <cell r="S690" t="str">
            <v>Vias Rurales</v>
          </cell>
          <cell r="T690"/>
          <cell r="U690">
            <v>1</v>
          </cell>
          <cell r="V690"/>
          <cell r="W690"/>
          <cell r="X690"/>
          <cell r="Y690"/>
          <cell r="Z690">
            <v>3000000000</v>
          </cell>
          <cell r="AA690"/>
          <cell r="AB690">
            <v>3000000000</v>
          </cell>
          <cell r="AC690">
            <v>0</v>
          </cell>
          <cell r="AD690">
            <v>3000000000</v>
          </cell>
          <cell r="AE690"/>
          <cell r="AF690"/>
          <cell r="AG690">
            <v>0</v>
          </cell>
          <cell r="AH690">
            <v>3000000000</v>
          </cell>
          <cell r="AI690">
            <v>0</v>
          </cell>
          <cell r="AJ690">
            <v>3000000000</v>
          </cell>
          <cell r="AK690"/>
          <cell r="AL690"/>
          <cell r="AM690"/>
          <cell r="AN690"/>
          <cell r="AO690">
            <v>0</v>
          </cell>
          <cell r="AP690" t="str">
            <v>Vigente</v>
          </cell>
          <cell r="AQ690" t="e">
            <v>#REF!</v>
          </cell>
          <cell r="AR690" t="e">
            <v>#N/A</v>
          </cell>
          <cell r="AS690" t="str">
            <v>-</v>
          </cell>
          <cell r="AT690"/>
          <cell r="AU690" t="str">
            <v>-</v>
          </cell>
          <cell r="AV690" t="str">
            <v>-</v>
          </cell>
          <cell r="AW690" t="e">
            <v>#REF!</v>
          </cell>
          <cell r="AX690">
            <v>9</v>
          </cell>
          <cell r="AY690"/>
          <cell r="AZ690">
            <v>9</v>
          </cell>
          <cell r="BA690"/>
          <cell r="BB690" t="str">
            <v>3335 ML</v>
          </cell>
          <cell r="BC690"/>
          <cell r="BD690" t="str">
            <v>-</v>
          </cell>
          <cell r="BE690" t="str">
            <v>-</v>
          </cell>
          <cell r="BF690" t="str">
            <v>-</v>
          </cell>
          <cell r="BG690" t="str">
            <v>-</v>
          </cell>
        </row>
        <row r="691">
          <cell r="C691" t="str">
            <v>20170521V2970-1</v>
          </cell>
          <cell r="D691" t="str">
            <v>Proyectos 2011 - 2020</v>
          </cell>
          <cell r="E691" t="str">
            <v>ANTES 2018</v>
          </cell>
          <cell r="F691" t="str">
            <v>VIGENTE</v>
          </cell>
          <cell r="G691"/>
          <cell r="H691" t="str">
            <v>Bolivar</v>
          </cell>
          <cell r="I691">
            <v>13580</v>
          </cell>
          <cell r="J691">
            <v>6</v>
          </cell>
          <cell r="K691" t="str">
            <v>Regidor</v>
          </cell>
          <cell r="L691" t="str">
            <v>Regidor-Bolivar</v>
          </cell>
          <cell r="M691">
            <v>521</v>
          </cell>
          <cell r="N691" t="str">
            <v>DPS 2017</v>
          </cell>
          <cell r="O691"/>
          <cell r="P691"/>
          <cell r="Q691" t="str">
            <v>Construcción Pavimento En Concreto Rígido De Vías Urbanas En La Cabecera Municipal De Regidor - Bolívar</v>
          </cell>
          <cell r="R691" t="str">
            <v>Vías Urbanas</v>
          </cell>
          <cell r="S691"/>
          <cell r="T691"/>
          <cell r="U691"/>
          <cell r="V691" t="str">
            <v>Municipio</v>
          </cell>
          <cell r="W691" t="str">
            <v>Urbano</v>
          </cell>
          <cell r="X691" t="str">
            <v>Carrera 6A calle 9</v>
          </cell>
          <cell r="Y691"/>
          <cell r="Z691">
            <v>999986740</v>
          </cell>
          <cell r="AA691"/>
          <cell r="AB691">
            <v>999986740</v>
          </cell>
          <cell r="AC691"/>
          <cell r="AD691">
            <v>999986740</v>
          </cell>
          <cell r="AE691">
            <v>99998674</v>
          </cell>
          <cell r="AF691"/>
          <cell r="AG691">
            <v>99998674</v>
          </cell>
          <cell r="AH691">
            <v>1099985414</v>
          </cell>
          <cell r="AI691">
            <v>0</v>
          </cell>
          <cell r="AJ691">
            <v>1099985414</v>
          </cell>
          <cell r="AK691">
            <v>1</v>
          </cell>
          <cell r="AL691"/>
          <cell r="AM691">
            <v>1</v>
          </cell>
          <cell r="AN691">
            <v>1</v>
          </cell>
          <cell r="AO691">
            <v>0</v>
          </cell>
          <cell r="AP691" t="str">
            <v>Entregado A Municipio</v>
          </cell>
          <cell r="AQ691" t="e">
            <v>#REF!</v>
          </cell>
          <cell r="AR691" t="e">
            <v>#N/A</v>
          </cell>
          <cell r="AS691" t="str">
            <v xml:space="preserve">Pendiente envio de expediente para liquidacion del convenio por parte de interventoria.
Pendiente informe final de interventoria
Plan de Sostenibilidad debidamente suscrito por las partes. 21-06-2021.                                                                                                                               
Acta de entrega y compromiso de sostenibilidad suscrito entre las partes.ok.
Acta de Liquidación y acta de entrega por municipio. ok.
AV1: 18/02/2020
AV3: 21/12/2020
</v>
          </cell>
          <cell r="AT691" t="str">
            <v>No Aplica</v>
          </cell>
          <cell r="AU691">
            <v>43691</v>
          </cell>
          <cell r="AV691">
            <v>44057</v>
          </cell>
          <cell r="AW691" t="e">
            <v>#REF!</v>
          </cell>
          <cell r="AX691"/>
          <cell r="AY691"/>
          <cell r="AZ691">
            <v>0</v>
          </cell>
          <cell r="BA691" t="str">
            <v>-</v>
          </cell>
          <cell r="BB691" t="str">
            <v>715 m</v>
          </cell>
          <cell r="BC691"/>
          <cell r="BD691">
            <v>43879</v>
          </cell>
          <cell r="BE691">
            <v>44186</v>
          </cell>
          <cell r="BF691">
            <v>44186</v>
          </cell>
          <cell r="BG691">
            <v>3450</v>
          </cell>
        </row>
        <row r="692">
          <cell r="C692" t="str">
            <v>20130104V0286-1</v>
          </cell>
          <cell r="D692" t="str">
            <v>Proyectos 2011 - 2020</v>
          </cell>
          <cell r="E692" t="str">
            <v>No Aplica</v>
          </cell>
          <cell r="F692" t="str">
            <v>CERRADO</v>
          </cell>
          <cell r="G692"/>
          <cell r="H692" t="str">
            <v>Bolivar</v>
          </cell>
          <cell r="I692">
            <v>13600</v>
          </cell>
          <cell r="J692">
            <v>6</v>
          </cell>
          <cell r="K692" t="str">
            <v>Rio Viejo</v>
          </cell>
          <cell r="L692" t="str">
            <v>Rio Viejo-Bolivar</v>
          </cell>
          <cell r="M692">
            <v>104</v>
          </cell>
          <cell r="N692" t="str">
            <v>DPS 2013</v>
          </cell>
          <cell r="O692"/>
          <cell r="P692"/>
          <cell r="Q692" t="str">
            <v>Construcción De Cunetas, Andenes, Bordillos Y Pavimento Rigido En Las Calles De La Cabecera Municipal Del Municipio De Rio Viejo, Departamento De Bolivar”</v>
          </cell>
          <cell r="R692" t="str">
            <v>Vías Urbanas</v>
          </cell>
          <cell r="S692"/>
          <cell r="T692"/>
          <cell r="U692"/>
          <cell r="V692" t="str">
            <v>Municipio</v>
          </cell>
          <cell r="W692"/>
          <cell r="X692" t="str">
            <v>San Onofre, San Pedro</v>
          </cell>
          <cell r="Y692"/>
          <cell r="Z692">
            <v>700880274</v>
          </cell>
          <cell r="AA692"/>
          <cell r="AB692">
            <v>700880274</v>
          </cell>
          <cell r="AC692"/>
          <cell r="AD692">
            <v>700880274</v>
          </cell>
          <cell r="AE692">
            <v>70091202</v>
          </cell>
          <cell r="AF692"/>
          <cell r="AG692">
            <v>70091202</v>
          </cell>
          <cell r="AH692">
            <v>770971476</v>
          </cell>
          <cell r="AI692">
            <v>0</v>
          </cell>
          <cell r="AJ692">
            <v>770971476</v>
          </cell>
          <cell r="AK692">
            <v>0.99980000000000002</v>
          </cell>
          <cell r="AL692"/>
          <cell r="AM692">
            <v>0</v>
          </cell>
          <cell r="AN692">
            <v>1</v>
          </cell>
          <cell r="AO692">
            <v>1</v>
          </cell>
          <cell r="AP692" t="str">
            <v>En Liquidación</v>
          </cell>
          <cell r="AQ692" t="e">
            <v>#REF!</v>
          </cell>
          <cell r="AR692" t="e">
            <v>#N/A</v>
          </cell>
          <cell r="AS692" t="str">
            <v>Entregado, el 10 de agosto de 2016 fecha en la cual se realizó la auditoría visible 3.
La obra finalizó el 26 de abril de 2016
Actualmete se encuentra en proceso de liquidación</v>
          </cell>
          <cell r="AT692" t="str">
            <v>No Aplica</v>
          </cell>
          <cell r="AU692">
            <v>42249</v>
          </cell>
          <cell r="AV692">
            <v>42486</v>
          </cell>
          <cell r="AW692" t="e">
            <v>#REF!</v>
          </cell>
          <cell r="AX692"/>
          <cell r="AY692"/>
          <cell r="AZ692">
            <v>0</v>
          </cell>
          <cell r="BA692" t="str">
            <v>-</v>
          </cell>
          <cell r="BB692">
            <v>1.2</v>
          </cell>
          <cell r="BC692"/>
          <cell r="BD692">
            <v>42277</v>
          </cell>
          <cell r="BE692">
            <v>42447</v>
          </cell>
          <cell r="BF692">
            <v>42592</v>
          </cell>
          <cell r="BG692">
            <v>2580</v>
          </cell>
        </row>
        <row r="693">
          <cell r="C693" t="str">
            <v>20160321M7440-1</v>
          </cell>
          <cell r="D693" t="str">
            <v>Proyectos 2011 - 2020</v>
          </cell>
          <cell r="E693" t="str">
            <v>ANTES 2018</v>
          </cell>
          <cell r="F693" t="str">
            <v>VIGENTE</v>
          </cell>
          <cell r="G693"/>
          <cell r="H693" t="str">
            <v>Bolivar</v>
          </cell>
          <cell r="I693">
            <v>13600</v>
          </cell>
          <cell r="J693">
            <v>6</v>
          </cell>
          <cell r="K693" t="str">
            <v>Rio Viejo</v>
          </cell>
          <cell r="L693" t="str">
            <v>Rio Viejo-Bolivar</v>
          </cell>
          <cell r="M693">
            <v>321</v>
          </cell>
          <cell r="N693" t="str">
            <v>DPS 2016</v>
          </cell>
          <cell r="O693"/>
          <cell r="P693"/>
          <cell r="Q693" t="str">
            <v>Mejoramiento De Condiciones De Habitabilidad</v>
          </cell>
          <cell r="R693" t="str">
            <v>Mejoramiento Condiciones de Habitabilidad</v>
          </cell>
          <cell r="S693"/>
          <cell r="T693"/>
          <cell r="U693"/>
          <cell r="V693" t="str">
            <v>Municipio</v>
          </cell>
          <cell r="W693" t="str">
            <v>Urbano y Rural</v>
          </cell>
          <cell r="X693" t="str">
            <v>Casco urbano y zona rural</v>
          </cell>
          <cell r="Y693"/>
          <cell r="Z693">
            <v>974576271</v>
          </cell>
          <cell r="AA693"/>
          <cell r="AB693">
            <v>974576271</v>
          </cell>
          <cell r="AC693"/>
          <cell r="AD693">
            <v>974576271</v>
          </cell>
          <cell r="AE693">
            <v>97457627.100000009</v>
          </cell>
          <cell r="AF693"/>
          <cell r="AG693">
            <v>97457627.100000009</v>
          </cell>
          <cell r="AH693">
            <v>1072033898.1</v>
          </cell>
          <cell r="AI693">
            <v>0</v>
          </cell>
          <cell r="AJ693">
            <v>1072033898.1</v>
          </cell>
          <cell r="AK693">
            <v>0.85000000000000009</v>
          </cell>
          <cell r="AL693"/>
          <cell r="AM693">
            <v>1</v>
          </cell>
          <cell r="AN693">
            <v>1</v>
          </cell>
          <cell r="AO693">
            <v>0</v>
          </cell>
          <cell r="AP693" t="str">
            <v>Entregado A Municipio</v>
          </cell>
          <cell r="AQ693" t="e">
            <v>#REF!</v>
          </cell>
          <cell r="AR693" t="str">
            <v>TERMINADO</v>
          </cell>
          <cell r="AS693" t="str">
            <v>En proceso de firma de acta de recibo a satisfacción. Se solicitó al contratista documentos para liquidación y acta parcial final. Pendiente de firmas dos actas de recibo por parte de dos beneficiarios.</v>
          </cell>
          <cell r="AT693"/>
          <cell r="AU693">
            <v>43612</v>
          </cell>
          <cell r="AV693" t="str">
            <v>07/04/2022</v>
          </cell>
          <cell r="AW693" t="e">
            <v>#REF!</v>
          </cell>
          <cell r="AX693"/>
          <cell r="AY693"/>
          <cell r="AZ693">
            <v>0</v>
          </cell>
          <cell r="BA693" t="str">
            <v>-</v>
          </cell>
          <cell r="BB693" t="str">
            <v>70  Viviendas</v>
          </cell>
          <cell r="BC693"/>
          <cell r="BD693">
            <v>44393</v>
          </cell>
          <cell r="BE693">
            <v>44460</v>
          </cell>
          <cell r="BF693">
            <v>44671</v>
          </cell>
          <cell r="BG693">
            <v>252</v>
          </cell>
        </row>
        <row r="694">
          <cell r="C694" t="str">
            <v>20170560V7053-1</v>
          </cell>
          <cell r="D694" t="str">
            <v>Proyectos 2011 - 2020</v>
          </cell>
          <cell r="E694" t="str">
            <v>ANTES 2018</v>
          </cell>
          <cell r="F694" t="str">
            <v>VIGENTE</v>
          </cell>
          <cell r="G694"/>
          <cell r="H694" t="str">
            <v>Bolivar</v>
          </cell>
          <cell r="I694">
            <v>13600</v>
          </cell>
          <cell r="J694">
            <v>6</v>
          </cell>
          <cell r="K694" t="str">
            <v>Rio Viejo</v>
          </cell>
          <cell r="L694" t="str">
            <v>Rio Viejo-Bolivar</v>
          </cell>
          <cell r="M694">
            <v>560</v>
          </cell>
          <cell r="N694" t="str">
            <v>DPS 2017</v>
          </cell>
          <cell r="O694"/>
          <cell r="P694"/>
          <cell r="Q694" t="str">
            <v>Construcción De Pavimentos Rígidos Del Barrio Abajo Calles Del Comercio, La Candelaria, 20 De Julio Del Municipio De Rioviejo Bolivar</v>
          </cell>
          <cell r="R694" t="str">
            <v>Vías Urbanas</v>
          </cell>
          <cell r="S694"/>
          <cell r="T694"/>
          <cell r="U694"/>
          <cell r="V694" t="str">
            <v>Municipio</v>
          </cell>
          <cell r="W694" t="str">
            <v>Urbano</v>
          </cell>
          <cell r="X694" t="str">
            <v>Barrio Abajo</v>
          </cell>
          <cell r="Y694"/>
          <cell r="Z694">
            <v>1261595702</v>
          </cell>
          <cell r="AA694"/>
          <cell r="AB694">
            <v>1261595702</v>
          </cell>
          <cell r="AC694"/>
          <cell r="AD694">
            <v>1261595702</v>
          </cell>
          <cell r="AE694">
            <v>126159570.2</v>
          </cell>
          <cell r="AF694"/>
          <cell r="AG694">
            <v>126159570.2</v>
          </cell>
          <cell r="AH694">
            <v>1387755272.2</v>
          </cell>
          <cell r="AI694">
            <v>0</v>
          </cell>
          <cell r="AJ694">
            <v>1387755272.2</v>
          </cell>
          <cell r="AK694">
            <v>1</v>
          </cell>
          <cell r="AL694"/>
          <cell r="AM694">
            <v>1</v>
          </cell>
          <cell r="AN694">
            <v>1</v>
          </cell>
          <cell r="AO694">
            <v>0</v>
          </cell>
          <cell r="AP694" t="str">
            <v>Entregado A Municipio</v>
          </cell>
          <cell r="AQ694" t="e">
            <v>#REF!</v>
          </cell>
          <cell r="AR694" t="e">
            <v>#N/A</v>
          </cell>
          <cell r="AS694" t="str">
            <v>Plan de Sostenibilidad suscrito por las partes.ok. fisico original.
Supervision de prospridad social procedera a iniciar tramite de liquidacion del convenio, verificacion de lista de chequeo con interventoria.
Liquidado contrato de obra.
Acta de entrega y compromiso de sosteniblidad suscrita.ok. enviada a sandra Rojas 27-05-21.
Se iniciara tramite de liquidacion del convenio
AV3: 14/12/2020</v>
          </cell>
          <cell r="AT694" t="str">
            <v>No Aplica</v>
          </cell>
          <cell r="AU694">
            <v>43612</v>
          </cell>
          <cell r="AV694">
            <v>44012</v>
          </cell>
          <cell r="AW694" t="e">
            <v>#REF!</v>
          </cell>
          <cell r="AX694"/>
          <cell r="AY694"/>
          <cell r="AZ694">
            <v>0</v>
          </cell>
          <cell r="BA694" t="str">
            <v>-</v>
          </cell>
          <cell r="BB694" t="str">
            <v>680ml</v>
          </cell>
          <cell r="BC694"/>
          <cell r="BD694">
            <v>43670</v>
          </cell>
          <cell r="BE694">
            <v>43803</v>
          </cell>
          <cell r="BF694">
            <v>44179</v>
          </cell>
          <cell r="BG694">
            <v>670</v>
          </cell>
        </row>
        <row r="695">
          <cell r="C695" t="str">
            <v>20170584V8717-1</v>
          </cell>
          <cell r="D695" t="str">
            <v>Proyectos 2011 - 2020</v>
          </cell>
          <cell r="E695" t="str">
            <v>ANTES 2018</v>
          </cell>
          <cell r="F695" t="str">
            <v>VIGENTE</v>
          </cell>
          <cell r="G695"/>
          <cell r="H695" t="str">
            <v>Bolivar</v>
          </cell>
          <cell r="I695">
            <v>13600</v>
          </cell>
          <cell r="J695">
            <v>6</v>
          </cell>
          <cell r="K695" t="str">
            <v>Rio Viejo</v>
          </cell>
          <cell r="L695" t="str">
            <v>Rio Viejo-Bolivar</v>
          </cell>
          <cell r="M695">
            <v>584</v>
          </cell>
          <cell r="N695" t="str">
            <v>DPS 2017</v>
          </cell>
          <cell r="O695"/>
          <cell r="P695"/>
          <cell r="Q695" t="str">
            <v>Construccion De Pavimento En Concreto Rigido En El Casco Urbano De Rio Viejo Bolivar</v>
          </cell>
          <cell r="R695" t="str">
            <v>Vías Urbanas</v>
          </cell>
          <cell r="S695"/>
          <cell r="T695"/>
          <cell r="U695"/>
          <cell r="V695" t="str">
            <v>Municipio</v>
          </cell>
          <cell r="W695" t="str">
            <v>Urbano</v>
          </cell>
          <cell r="X695" t="str">
            <v>El Oasis, Inurbe, San Valentin y La paz</v>
          </cell>
          <cell r="Y695"/>
          <cell r="Z695">
            <v>999996867</v>
          </cell>
          <cell r="AA695"/>
          <cell r="AB695">
            <v>999996867</v>
          </cell>
          <cell r="AC695"/>
          <cell r="AD695">
            <v>999996867</v>
          </cell>
          <cell r="AE695">
            <v>99999686.700000003</v>
          </cell>
          <cell r="AF695"/>
          <cell r="AG695">
            <v>99999686.700000003</v>
          </cell>
          <cell r="AH695">
            <v>1099996553.7</v>
          </cell>
          <cell r="AI695">
            <v>0</v>
          </cell>
          <cell r="AJ695">
            <v>1099996553.7</v>
          </cell>
          <cell r="AK695">
            <v>1</v>
          </cell>
          <cell r="AL695"/>
          <cell r="AM695">
            <v>1</v>
          </cell>
          <cell r="AN695">
            <v>1</v>
          </cell>
          <cell r="AO695">
            <v>0</v>
          </cell>
          <cell r="AP695" t="str">
            <v>Entregado A Municipio</v>
          </cell>
          <cell r="AQ695" t="e">
            <v>#REF!</v>
          </cell>
          <cell r="AR695" t="e">
            <v>#N/A</v>
          </cell>
          <cell r="AS695" t="str">
            <v>ya pagaron el desembolso, a traves de pasivo exigible
Plan de Sostenibilidad suscrito por las partes.ok.  fisico original.
actualizacion de polizas por contratista y resolución de aprobacion de polizas por ET.ok
manual de mantenimiento.ok.     
Certificacion de fiducia.ok
Acta de entrega y compromiso de sostenibilidad DPS (social). suscrita entre las partes.ok.
AV3: 24/03/2021</v>
          </cell>
          <cell r="AT695" t="str">
            <v>No Aplica</v>
          </cell>
          <cell r="AU695">
            <v>43691</v>
          </cell>
          <cell r="AV695">
            <v>44227</v>
          </cell>
          <cell r="AW695" t="e">
            <v>#REF!</v>
          </cell>
          <cell r="AX695"/>
          <cell r="AY695"/>
          <cell r="AZ695">
            <v>0</v>
          </cell>
          <cell r="BA695" t="str">
            <v>-</v>
          </cell>
          <cell r="BB695" t="str">
            <v>750 m</v>
          </cell>
          <cell r="BC695"/>
          <cell r="BD695">
            <v>44146</v>
          </cell>
          <cell r="BE695">
            <v>44279</v>
          </cell>
          <cell r="BF695">
            <v>44279</v>
          </cell>
          <cell r="BG695">
            <v>1020</v>
          </cell>
        </row>
        <row r="696">
          <cell r="C696" t="str">
            <v>20170650V4715-1</v>
          </cell>
          <cell r="D696" t="str">
            <v>Proyectos 2011 - 2020</v>
          </cell>
          <cell r="E696" t="str">
            <v>ANTES 2018</v>
          </cell>
          <cell r="F696" t="str">
            <v>VIGENTE</v>
          </cell>
          <cell r="G696"/>
          <cell r="H696" t="str">
            <v>Bolivar</v>
          </cell>
          <cell r="I696">
            <v>13600</v>
          </cell>
          <cell r="J696">
            <v>6</v>
          </cell>
          <cell r="K696" t="str">
            <v>Rio Viejo</v>
          </cell>
          <cell r="L696" t="str">
            <v>Rio Viejo-Bolivar</v>
          </cell>
          <cell r="M696">
            <v>650</v>
          </cell>
          <cell r="N696" t="str">
            <v>DPS 2017</v>
          </cell>
          <cell r="O696"/>
          <cell r="P696"/>
          <cell r="Q696" t="str">
            <v>Construcción Pavimento En Concreto Rígido En Vías Urbanas Del Corregimiento De Caimital Municipio De Río Viejo - Bolívar</v>
          </cell>
          <cell r="R696" t="str">
            <v>Vías Urbanas</v>
          </cell>
          <cell r="S696"/>
          <cell r="T696"/>
          <cell r="U696"/>
          <cell r="V696" t="str">
            <v>Municipio</v>
          </cell>
          <cell r="W696"/>
          <cell r="X696" t="str">
            <v>Caimital</v>
          </cell>
          <cell r="Y696"/>
          <cell r="Z696">
            <v>980816157</v>
          </cell>
          <cell r="AA696"/>
          <cell r="AB696">
            <v>980816157</v>
          </cell>
          <cell r="AC696"/>
          <cell r="AD696">
            <v>980816157</v>
          </cell>
          <cell r="AE696">
            <v>98081616</v>
          </cell>
          <cell r="AF696"/>
          <cell r="AG696">
            <v>98081616</v>
          </cell>
          <cell r="AH696">
            <v>1078897773</v>
          </cell>
          <cell r="AI696">
            <v>0</v>
          </cell>
          <cell r="AJ696">
            <v>1078897773</v>
          </cell>
          <cell r="AK696">
            <v>1</v>
          </cell>
          <cell r="AL696"/>
          <cell r="AM696">
            <v>1</v>
          </cell>
          <cell r="AN696">
            <v>1</v>
          </cell>
          <cell r="AO696">
            <v>0</v>
          </cell>
          <cell r="AP696" t="str">
            <v>Entregado A Municipio</v>
          </cell>
          <cell r="AQ696" t="e">
            <v>#REF!</v>
          </cell>
          <cell r="AR696" t="e">
            <v>#N/A</v>
          </cell>
          <cell r="AS696" t="str">
            <v>PROYECTO ENTREGADO
Proyecto terminado y entregado al Municipio
Plan de Sostenibilidad suscrito por las partes.
Acta de liquidación del contrato de obra debidamente suscrito entre las partes.</v>
          </cell>
          <cell r="AT696" t="str">
            <v>No Aplica</v>
          </cell>
          <cell r="AU696">
            <v>43612</v>
          </cell>
          <cell r="AV696">
            <v>43734</v>
          </cell>
          <cell r="AW696" t="e">
            <v>#REF!</v>
          </cell>
          <cell r="AX696"/>
          <cell r="AY696"/>
          <cell r="AZ696">
            <v>0</v>
          </cell>
          <cell r="BA696" t="str">
            <v>-</v>
          </cell>
          <cell r="BB696" t="str">
            <v>578,95 m</v>
          </cell>
          <cell r="BC696"/>
          <cell r="BD696">
            <v>43671</v>
          </cell>
          <cell r="BE696">
            <v>43803</v>
          </cell>
          <cell r="BF696">
            <v>43804</v>
          </cell>
          <cell r="BG696">
            <v>550</v>
          </cell>
        </row>
        <row r="697">
          <cell r="C697" t="str">
            <v>20130072V0319-1</v>
          </cell>
          <cell r="D697" t="str">
            <v>Proyectos 2011 - 2020</v>
          </cell>
          <cell r="E697" t="str">
            <v>No Aplica</v>
          </cell>
          <cell r="F697" t="str">
            <v>CERRADO</v>
          </cell>
          <cell r="G697"/>
          <cell r="H697" t="str">
            <v>Bolivar</v>
          </cell>
          <cell r="I697">
            <v>13620</v>
          </cell>
          <cell r="J697">
            <v>6</v>
          </cell>
          <cell r="K697" t="str">
            <v>San Cristobal</v>
          </cell>
          <cell r="L697" t="str">
            <v>San Cristobal-Bolivar</v>
          </cell>
          <cell r="M697">
            <v>72</v>
          </cell>
          <cell r="N697" t="str">
            <v>DPS 2013</v>
          </cell>
          <cell r="O697"/>
          <cell r="P697"/>
          <cell r="Q697" t="str">
            <v>Pavimentación En Concreto Rigido De 550 Psi A La Flexion, Para Las Calles Adyacentes A La Plaza Principal, En La Cabecera Municipal De San Cristobal – Bolivar</v>
          </cell>
          <cell r="R697" t="str">
            <v>Vías Urbanas</v>
          </cell>
          <cell r="S697"/>
          <cell r="T697"/>
          <cell r="U697"/>
          <cell r="V697" t="str">
            <v>Municipio</v>
          </cell>
          <cell r="W697"/>
          <cell r="X697" t="str">
            <v>Barrio Nuevo, Plaza, San José, Bella Monte, Mamonal</v>
          </cell>
          <cell r="Y697"/>
          <cell r="Z697">
            <v>1401869159</v>
          </cell>
          <cell r="AA697"/>
          <cell r="AB697">
            <v>1401869159</v>
          </cell>
          <cell r="AC697"/>
          <cell r="AD697">
            <v>1401869159</v>
          </cell>
          <cell r="AE697">
            <v>140186916</v>
          </cell>
          <cell r="AF697"/>
          <cell r="AG697">
            <v>140186916</v>
          </cell>
          <cell r="AH697">
            <v>1542056075</v>
          </cell>
          <cell r="AI697">
            <v>0</v>
          </cell>
          <cell r="AJ697">
            <v>1542056075</v>
          </cell>
          <cell r="AK697">
            <v>0.99939999999999996</v>
          </cell>
          <cell r="AL697"/>
          <cell r="AM697">
            <v>1</v>
          </cell>
          <cell r="AN697">
            <v>1</v>
          </cell>
          <cell r="AO697">
            <v>0</v>
          </cell>
          <cell r="AP697" t="str">
            <v>Liquidado</v>
          </cell>
          <cell r="AQ697" t="e">
            <v>#REF!</v>
          </cell>
          <cell r="AR697" t="e">
            <v>#N/A</v>
          </cell>
          <cell r="AS697" t="str">
            <v xml:space="preserve">Este proyecto fue recibido a satisfacción luego de realizar una segunda AV3. 
En la primera AV3 presentó quejas en detalles de obra por parte de la comunidad. 
Posterior se hicieron todos los ajustes correspondientes y se recibió a satisfacción en el mes de abril de 2017. </v>
          </cell>
          <cell r="AT697" t="str">
            <v>No Aplica</v>
          </cell>
          <cell r="AU697">
            <v>42541</v>
          </cell>
          <cell r="AV697">
            <v>42728</v>
          </cell>
          <cell r="AW697" t="e">
            <v>#REF!</v>
          </cell>
          <cell r="AX697"/>
          <cell r="AY697"/>
          <cell r="AZ697">
            <v>0</v>
          </cell>
          <cell r="BA697" t="str">
            <v>-</v>
          </cell>
          <cell r="BB697">
            <v>0.746</v>
          </cell>
          <cell r="BC697"/>
          <cell r="BD697">
            <v>42552</v>
          </cell>
          <cell r="BE697">
            <v>42649</v>
          </cell>
          <cell r="BF697">
            <v>42864</v>
          </cell>
          <cell r="BG697">
            <v>850</v>
          </cell>
        </row>
        <row r="698">
          <cell r="C698" t="str">
            <v>20170493V10147-1</v>
          </cell>
          <cell r="D698" t="str">
            <v>Proyectos 2011 - 2020</v>
          </cell>
          <cell r="E698" t="str">
            <v>No Aplica</v>
          </cell>
          <cell r="F698" t="str">
            <v>CERRADO</v>
          </cell>
          <cell r="G698"/>
          <cell r="H698" t="str">
            <v>Bolivar</v>
          </cell>
          <cell r="I698">
            <v>13620</v>
          </cell>
          <cell r="J698">
            <v>6</v>
          </cell>
          <cell r="K698" t="str">
            <v>San Cristobal</v>
          </cell>
          <cell r="L698" t="str">
            <v>San Cristobal-Bolivar</v>
          </cell>
          <cell r="M698">
            <v>493</v>
          </cell>
          <cell r="N698" t="str">
            <v>DPS 2017</v>
          </cell>
          <cell r="O698"/>
          <cell r="P698"/>
          <cell r="Q698" t="str">
            <v>Construcción Del Bulevar San Roque En El Municipio De San Cristobal, Departamento De Bolivar</v>
          </cell>
          <cell r="R698" t="str">
            <v>Vías Urbanas</v>
          </cell>
          <cell r="S698"/>
          <cell r="T698"/>
          <cell r="U698"/>
          <cell r="V698" t="str">
            <v>Municipio</v>
          </cell>
          <cell r="W698"/>
          <cell r="X698" t="str">
            <v>Barrio Nuevo</v>
          </cell>
          <cell r="Y698"/>
          <cell r="Z698">
            <v>4640207107</v>
          </cell>
          <cell r="AA698"/>
          <cell r="AB698">
            <v>4640207107</v>
          </cell>
          <cell r="AC698"/>
          <cell r="AD698">
            <v>4640207107</v>
          </cell>
          <cell r="AE698">
            <v>464020711</v>
          </cell>
          <cell r="AF698"/>
          <cell r="AG698">
            <v>464020711</v>
          </cell>
          <cell r="AH698">
            <v>5104227818</v>
          </cell>
          <cell r="AI698">
            <v>0</v>
          </cell>
          <cell r="AJ698">
            <v>5104227818</v>
          </cell>
          <cell r="AK698">
            <v>1</v>
          </cell>
          <cell r="AL698"/>
          <cell r="AM698">
            <v>1</v>
          </cell>
          <cell r="AN698">
            <v>1</v>
          </cell>
          <cell r="AO698">
            <v>0</v>
          </cell>
          <cell r="AP698" t="str">
            <v>Liquidado</v>
          </cell>
          <cell r="AQ698" t="e">
            <v>#REF!</v>
          </cell>
          <cell r="AR698" t="e">
            <v>#N/A</v>
          </cell>
          <cell r="AS698" t="str">
            <v>PROYECTO LIQUIDADO
Acta de liquidación del 19 de octubre de 2021</v>
          </cell>
          <cell r="AT698" t="str">
            <v>No Aplica</v>
          </cell>
          <cell r="AU698">
            <v>43605</v>
          </cell>
          <cell r="AV698">
            <v>43826</v>
          </cell>
          <cell r="AW698" t="e">
            <v>#REF!</v>
          </cell>
          <cell r="AX698"/>
          <cell r="AY698"/>
          <cell r="AZ698">
            <v>0</v>
          </cell>
          <cell r="BA698" t="str">
            <v>-</v>
          </cell>
          <cell r="BB698" t="str">
            <v>970 m</v>
          </cell>
          <cell r="BC698"/>
          <cell r="BD698">
            <v>43699</v>
          </cell>
          <cell r="BE698">
            <v>43803</v>
          </cell>
          <cell r="BF698">
            <v>44154</v>
          </cell>
          <cell r="BG698">
            <v>8129</v>
          </cell>
        </row>
        <row r="699">
          <cell r="C699" t="str">
            <v>20170502V6121-1</v>
          </cell>
          <cell r="D699" t="str">
            <v>Proyectos 2011 - 2020</v>
          </cell>
          <cell r="E699" t="str">
            <v>ANTES 2018</v>
          </cell>
          <cell r="F699" t="str">
            <v>VIGENTE</v>
          </cell>
          <cell r="G699"/>
          <cell r="H699" t="str">
            <v>Bolivar</v>
          </cell>
          <cell r="I699">
            <v>13620</v>
          </cell>
          <cell r="J699">
            <v>6</v>
          </cell>
          <cell r="K699" t="str">
            <v>San Cristobal</v>
          </cell>
          <cell r="L699" t="str">
            <v>San Cristobal-Bolivar</v>
          </cell>
          <cell r="M699">
            <v>502</v>
          </cell>
          <cell r="N699" t="str">
            <v>DPS 2017</v>
          </cell>
          <cell r="O699"/>
          <cell r="P699"/>
          <cell r="Q699" t="str">
            <v>Construcción De Pavimento En Concreto Rígido En Varios Sectores De La Cabecera Municipal De San Cristobal Bolivar</v>
          </cell>
          <cell r="R699" t="str">
            <v>Vías Urbanas</v>
          </cell>
          <cell r="S699"/>
          <cell r="T699"/>
          <cell r="U699"/>
          <cell r="V699" t="str">
            <v>Municipio</v>
          </cell>
          <cell r="W699"/>
          <cell r="X699" t="str">
            <v>14 de diciembre</v>
          </cell>
          <cell r="Y699"/>
          <cell r="Z699">
            <v>649999927</v>
          </cell>
          <cell r="AA699"/>
          <cell r="AB699">
            <v>649999927</v>
          </cell>
          <cell r="AC699"/>
          <cell r="AD699">
            <v>649999927</v>
          </cell>
          <cell r="AE699">
            <v>64999993</v>
          </cell>
          <cell r="AF699"/>
          <cell r="AG699">
            <v>64999993</v>
          </cell>
          <cell r="AH699">
            <v>714999920</v>
          </cell>
          <cell r="AI699">
            <v>0</v>
          </cell>
          <cell r="AJ699">
            <v>714999920</v>
          </cell>
          <cell r="AK699">
            <v>1</v>
          </cell>
          <cell r="AL699"/>
          <cell r="AM699">
            <v>1</v>
          </cell>
          <cell r="AN699">
            <v>1</v>
          </cell>
          <cell r="AO699">
            <v>0</v>
          </cell>
          <cell r="AP699" t="str">
            <v>Entregado A Municipio</v>
          </cell>
          <cell r="AQ699" t="e">
            <v>#REF!</v>
          </cell>
          <cell r="AR699" t="e">
            <v>#N/A</v>
          </cell>
          <cell r="AS699" t="str">
            <v>PROYECTO ENTREGADO
En revisión por la interventoría la documentación pendiente, esta semana se solicita acta de liquidación a ET y contratista.
En revisión por interventoría las actas ajustadas por el contratista VS las pólizas actualizadas a los ajustes. Pendiente resolución de aprobación de pólizas por ET.</v>
          </cell>
          <cell r="AT699" t="str">
            <v>No Aplica</v>
          </cell>
          <cell r="AU699">
            <v>43612</v>
          </cell>
          <cell r="AV699">
            <v>43860</v>
          </cell>
          <cell r="AW699" t="e">
            <v>#REF!</v>
          </cell>
          <cell r="AX699"/>
          <cell r="AY699"/>
          <cell r="AZ699">
            <v>0</v>
          </cell>
          <cell r="BA699" t="str">
            <v>-</v>
          </cell>
          <cell r="BB699" t="str">
            <v>500 m</v>
          </cell>
          <cell r="BC699"/>
          <cell r="BD699">
            <v>43699</v>
          </cell>
          <cell r="BE699">
            <v>44152</v>
          </cell>
          <cell r="BF699">
            <v>44152</v>
          </cell>
          <cell r="BG699">
            <v>600</v>
          </cell>
        </row>
        <row r="700">
          <cell r="C700" t="str">
            <v>E-2020-1706-234465</v>
          </cell>
          <cell r="D700" t="str">
            <v>CV 001-2020</v>
          </cell>
          <cell r="E700" t="str">
            <v>2018-2022</v>
          </cell>
          <cell r="F700" t="str">
            <v>VIGENTE</v>
          </cell>
          <cell r="G700"/>
          <cell r="H700" t="str">
            <v>Bolivar</v>
          </cell>
          <cell r="I700"/>
          <cell r="J700"/>
          <cell r="K700" t="str">
            <v>San Cristobal</v>
          </cell>
          <cell r="L700" t="str">
            <v>San Cristobal-Bolivar</v>
          </cell>
          <cell r="M700" t="str">
            <v>754 FIP 2021</v>
          </cell>
          <cell r="N700" t="str">
            <v>DPS 2021</v>
          </cell>
          <cell r="O700">
            <v>44552</v>
          </cell>
          <cell r="P700">
            <v>44773</v>
          </cell>
          <cell r="Q700" t="str">
            <v xml:space="preserve">Construcción Pavimento Articulado En S Urbanas Del Corregimiento De Higueretal, Municipio De San Cristóbal - Bolívar </v>
          </cell>
          <cell r="R700" t="str">
            <v>Vias y Transporte</v>
          </cell>
          <cell r="S700" t="str">
            <v>Vias Urbanas</v>
          </cell>
          <cell r="T700"/>
          <cell r="U700">
            <v>1</v>
          </cell>
          <cell r="V700"/>
          <cell r="W700"/>
          <cell r="X700"/>
          <cell r="Y700"/>
          <cell r="Z700">
            <v>0</v>
          </cell>
          <cell r="AA700"/>
          <cell r="AB700">
            <v>0</v>
          </cell>
          <cell r="AC700">
            <v>0</v>
          </cell>
          <cell r="AD700">
            <v>0</v>
          </cell>
          <cell r="AE700"/>
          <cell r="AF700"/>
          <cell r="AG700">
            <v>0</v>
          </cell>
          <cell r="AH700">
            <v>0</v>
          </cell>
          <cell r="AI700">
            <v>0</v>
          </cell>
          <cell r="AJ700">
            <v>0</v>
          </cell>
          <cell r="AK700"/>
          <cell r="AL700"/>
          <cell r="AM700"/>
          <cell r="AN700"/>
          <cell r="AO700">
            <v>0</v>
          </cell>
          <cell r="AP700" t="str">
            <v>Cancelado</v>
          </cell>
          <cell r="AQ700" t="e">
            <v>#REF!</v>
          </cell>
          <cell r="AR700" t="e">
            <v>#N/A</v>
          </cell>
          <cell r="AS700" t="str">
            <v>Fallo Ley de Garantias</v>
          </cell>
          <cell r="AT700"/>
          <cell r="AU700" t="str">
            <v>-</v>
          </cell>
          <cell r="AV700" t="str">
            <v>-</v>
          </cell>
          <cell r="AW700" t="e">
            <v>#REF!</v>
          </cell>
          <cell r="AX700">
            <v>4</v>
          </cell>
          <cell r="AY700"/>
          <cell r="AZ700">
            <v>4</v>
          </cell>
          <cell r="BA700"/>
          <cell r="BB700" t="str">
            <v>2922 ML</v>
          </cell>
          <cell r="BC700"/>
          <cell r="BD700" t="str">
            <v>-</v>
          </cell>
          <cell r="BE700" t="str">
            <v>-</v>
          </cell>
          <cell r="BF700" t="str">
            <v>-</v>
          </cell>
          <cell r="BG700" t="str">
            <v>-</v>
          </cell>
        </row>
        <row r="701">
          <cell r="C701" t="str">
            <v>E-2020-2203-034486</v>
          </cell>
          <cell r="D701" t="str">
            <v>CV 001-2020</v>
          </cell>
          <cell r="E701" t="str">
            <v>2018-2022</v>
          </cell>
          <cell r="F701" t="str">
            <v>VIGENTE</v>
          </cell>
          <cell r="G701"/>
          <cell r="H701" t="str">
            <v>Bolivar</v>
          </cell>
          <cell r="I701"/>
          <cell r="J701"/>
          <cell r="K701" t="str">
            <v>San Cristobal</v>
          </cell>
          <cell r="L701" t="str">
            <v>San Cristobal-Bolivar</v>
          </cell>
          <cell r="M701" t="str">
            <v>489 FIP 2021</v>
          </cell>
          <cell r="N701" t="str">
            <v>DPS 2021</v>
          </cell>
          <cell r="O701">
            <v>44427</v>
          </cell>
          <cell r="P701">
            <v>44773</v>
          </cell>
          <cell r="Q701" t="str">
            <v xml:space="preserve">Construcción Pavimento Rígido En Las Intersecciones Del Municipio De San Cristóbal - Bolívar </v>
          </cell>
          <cell r="R701" t="str">
            <v>Vias y Transporte</v>
          </cell>
          <cell r="S701" t="str">
            <v>Vias Urbanas</v>
          </cell>
          <cell r="T701"/>
          <cell r="U701">
            <v>1</v>
          </cell>
          <cell r="V701"/>
          <cell r="W701"/>
          <cell r="X701"/>
          <cell r="Y701"/>
          <cell r="Z701">
            <v>4668093642</v>
          </cell>
          <cell r="AA701"/>
          <cell r="AB701">
            <v>4668093642</v>
          </cell>
          <cell r="AC701">
            <v>0</v>
          </cell>
          <cell r="AD701">
            <v>4668093642</v>
          </cell>
          <cell r="AE701"/>
          <cell r="AF701"/>
          <cell r="AG701">
            <v>0</v>
          </cell>
          <cell r="AH701">
            <v>4668093642</v>
          </cell>
          <cell r="AI701">
            <v>0</v>
          </cell>
          <cell r="AJ701">
            <v>4668093642</v>
          </cell>
          <cell r="AK701"/>
          <cell r="AL701"/>
          <cell r="AM701">
            <v>0.21679999999999999</v>
          </cell>
          <cell r="AN701">
            <v>0.19450000000000001</v>
          </cell>
          <cell r="AO701">
            <v>-2.2299999999999986E-2</v>
          </cell>
          <cell r="AP701" t="str">
            <v>En Ejecución</v>
          </cell>
          <cell r="AQ701" t="e">
            <v>#REF!</v>
          </cell>
          <cell r="AR701" t="e">
            <v>#N/A</v>
          </cell>
          <cell r="AS701" t="str">
            <v>-</v>
          </cell>
          <cell r="AT701"/>
          <cell r="AU701">
            <v>44718</v>
          </cell>
          <cell r="AV701">
            <v>44932</v>
          </cell>
          <cell r="AW701" t="e">
            <v>#REF!</v>
          </cell>
          <cell r="AX701">
            <v>9</v>
          </cell>
          <cell r="AY701"/>
          <cell r="AZ701">
            <v>9</v>
          </cell>
          <cell r="BA701"/>
          <cell r="BB701" t="str">
            <v>2026 ML</v>
          </cell>
          <cell r="BC701"/>
          <cell r="BD701" t="str">
            <v>-</v>
          </cell>
          <cell r="BE701" t="str">
            <v>-</v>
          </cell>
          <cell r="BF701" t="str">
            <v>-</v>
          </cell>
          <cell r="BG701">
            <v>1538</v>
          </cell>
        </row>
        <row r="702">
          <cell r="C702" t="str">
            <v>20090181V0184-1</v>
          </cell>
          <cell r="D702" t="str">
            <v>Proyectos 2011 - 2020</v>
          </cell>
          <cell r="E702" t="str">
            <v>No Aplica</v>
          </cell>
          <cell r="F702" t="str">
            <v>CERRADO</v>
          </cell>
          <cell r="G702"/>
          <cell r="H702" t="str">
            <v>Bolivar</v>
          </cell>
          <cell r="I702">
            <v>13647</v>
          </cell>
          <cell r="J702">
            <v>6</v>
          </cell>
          <cell r="K702" t="str">
            <v>San Estanislao</v>
          </cell>
          <cell r="L702" t="str">
            <v>San Estanislao-Bolivar</v>
          </cell>
          <cell r="M702" t="str">
            <v/>
          </cell>
          <cell r="N702" t="str">
            <v>Infraestructura</v>
          </cell>
          <cell r="O702"/>
          <cell r="P702"/>
          <cell r="Q702" t="str">
            <v xml:space="preserve">Convenio Interadministrativo Con El Municipio De Margarita, Para Que Con Plena Autonomia Técnica Y Administrativa Se Aunen Esfuerzos Para La Construcción De Pavimento En Concreto En Diferentes Barrios De La Cabecera Municipal Y Calles Del Corregimiento De Las Piedras En El Municipio De San Estanislao De Kostka - Bolívar. </v>
          </cell>
          <cell r="R702" t="str">
            <v>Vías Urbanas</v>
          </cell>
          <cell r="S702"/>
          <cell r="T702"/>
          <cell r="U702"/>
          <cell r="V702" t="str">
            <v>Municipio</v>
          </cell>
          <cell r="W702"/>
          <cell r="X702" t="str">
            <v/>
          </cell>
          <cell r="Y702"/>
          <cell r="Z702">
            <v>950180072</v>
          </cell>
          <cell r="AA702"/>
          <cell r="AB702">
            <v>950180072</v>
          </cell>
          <cell r="AC702"/>
          <cell r="AD702">
            <v>950180072</v>
          </cell>
          <cell r="AE702">
            <v>0</v>
          </cell>
          <cell r="AF702"/>
          <cell r="AG702">
            <v>0</v>
          </cell>
          <cell r="AH702">
            <v>950180072</v>
          </cell>
          <cell r="AI702">
            <v>0</v>
          </cell>
          <cell r="AJ702">
            <v>950180072</v>
          </cell>
          <cell r="AK702">
            <v>1</v>
          </cell>
          <cell r="AL702"/>
          <cell r="AM702">
            <v>1</v>
          </cell>
          <cell r="AN702">
            <v>1</v>
          </cell>
          <cell r="AO702">
            <v>0</v>
          </cell>
          <cell r="AP702" t="str">
            <v>Liquidado</v>
          </cell>
          <cell r="AQ702" t="e">
            <v>#REF!</v>
          </cell>
          <cell r="AR702" t="e">
            <v>#N/A</v>
          </cell>
          <cell r="AS702" t="str">
            <v>Proyecto entregado en Mayo 2011.</v>
          </cell>
          <cell r="AT702" t="str">
            <v>No Aplica</v>
          </cell>
          <cell r="AU702" t="str">
            <v/>
          </cell>
          <cell r="AV702">
            <v>40663</v>
          </cell>
          <cell r="AW702" t="e">
            <v>#REF!</v>
          </cell>
          <cell r="AX702"/>
          <cell r="AY702"/>
          <cell r="AZ702">
            <v>0</v>
          </cell>
          <cell r="BA702" t="str">
            <v>-</v>
          </cell>
          <cell r="BB702" t="str">
            <v/>
          </cell>
          <cell r="BC702"/>
          <cell r="BD702" t="str">
            <v/>
          </cell>
          <cell r="BE702" t="str">
            <v/>
          </cell>
          <cell r="BF702" t="str">
            <v/>
          </cell>
          <cell r="BG702" t="str">
            <v/>
          </cell>
        </row>
        <row r="703">
          <cell r="C703" t="str">
            <v>20140130S0035-1</v>
          </cell>
          <cell r="D703" t="str">
            <v>Proyectos 2011 - 2020</v>
          </cell>
          <cell r="E703" t="str">
            <v>No Aplica</v>
          </cell>
          <cell r="F703" t="str">
            <v>CERRADO</v>
          </cell>
          <cell r="G703"/>
          <cell r="H703" t="str">
            <v>Bolivar</v>
          </cell>
          <cell r="I703">
            <v>13647</v>
          </cell>
          <cell r="J703">
            <v>6</v>
          </cell>
          <cell r="K703" t="str">
            <v>San Estanislao</v>
          </cell>
          <cell r="L703" t="str">
            <v>San Estanislao-Bolivar</v>
          </cell>
          <cell r="M703">
            <v>130</v>
          </cell>
          <cell r="N703" t="str">
            <v>DPS 2014</v>
          </cell>
          <cell r="O703"/>
          <cell r="P703"/>
          <cell r="Q703" t="str">
            <v>Casa De La Cultura San Estanislao De Kotska - Bolívar</v>
          </cell>
          <cell r="R703" t="str">
            <v>Social Comunitario</v>
          </cell>
          <cell r="S703"/>
          <cell r="T703"/>
          <cell r="U703"/>
          <cell r="V703" t="str">
            <v>Municipio</v>
          </cell>
          <cell r="W703"/>
          <cell r="X703" t="str">
            <v xml:space="preserve">CASCO URBANO </v>
          </cell>
          <cell r="Y703"/>
          <cell r="Z703">
            <v>953264599</v>
          </cell>
          <cell r="AA703"/>
          <cell r="AB703">
            <v>953264599</v>
          </cell>
          <cell r="AC703"/>
          <cell r="AD703">
            <v>953264599</v>
          </cell>
          <cell r="AE703">
            <v>89519589</v>
          </cell>
          <cell r="AF703"/>
          <cell r="AG703">
            <v>89519589</v>
          </cell>
          <cell r="AH703">
            <v>1042784188</v>
          </cell>
          <cell r="AI703">
            <v>0</v>
          </cell>
          <cell r="AJ703">
            <v>1042784188</v>
          </cell>
          <cell r="AK703">
            <v>1</v>
          </cell>
          <cell r="AL703"/>
          <cell r="AM703">
            <v>1</v>
          </cell>
          <cell r="AN703">
            <v>1</v>
          </cell>
          <cell r="AO703">
            <v>0</v>
          </cell>
          <cell r="AP703" t="str">
            <v>Liquidado</v>
          </cell>
          <cell r="AQ703" t="e">
            <v>#REF!</v>
          </cell>
          <cell r="AR703" t="e">
            <v>#N/A</v>
          </cell>
          <cell r="AS703" t="str">
            <v>Entregado en febrero de 2017.
Proyecto Liquidado</v>
          </cell>
          <cell r="AT703" t="str">
            <v>No Aplica</v>
          </cell>
          <cell r="AU703">
            <v>42443</v>
          </cell>
          <cell r="AV703">
            <v>42734</v>
          </cell>
          <cell r="AW703" t="e">
            <v>#REF!</v>
          </cell>
          <cell r="AX703"/>
          <cell r="AY703"/>
          <cell r="AZ703">
            <v>0</v>
          </cell>
          <cell r="BA703" t="str">
            <v>-</v>
          </cell>
          <cell r="BB703" t="str">
            <v>1932 m2</v>
          </cell>
          <cell r="BC703"/>
          <cell r="BD703">
            <v>42496</v>
          </cell>
          <cell r="BE703">
            <v>42607</v>
          </cell>
          <cell r="BF703">
            <v>42790</v>
          </cell>
          <cell r="BG703">
            <v>586</v>
          </cell>
        </row>
        <row r="704">
          <cell r="C704" t="str">
            <v>20170494V1557-1</v>
          </cell>
          <cell r="D704" t="str">
            <v>Proyectos 2011 - 2020</v>
          </cell>
          <cell r="E704" t="str">
            <v>No Aplica</v>
          </cell>
          <cell r="F704" t="str">
            <v>CERRADO</v>
          </cell>
          <cell r="G704"/>
          <cell r="H704" t="str">
            <v>Bolivar</v>
          </cell>
          <cell r="I704">
            <v>13650</v>
          </cell>
          <cell r="J704">
            <v>6</v>
          </cell>
          <cell r="K704" t="str">
            <v>San Fernando</v>
          </cell>
          <cell r="L704" t="str">
            <v>San Fernando-Bolivar</v>
          </cell>
          <cell r="M704">
            <v>494</v>
          </cell>
          <cell r="N704" t="str">
            <v>DPS 2017</v>
          </cell>
          <cell r="O704"/>
          <cell r="P704"/>
          <cell r="Q704" t="str">
            <v>Construcción De Pavimento En Concreto Rigido (Vías Internas-Diferentes Tramos) En El Municipio De San Fernando Departamento De Bolivar</v>
          </cell>
          <cell r="R704" t="str">
            <v>Vías Urbanas</v>
          </cell>
          <cell r="S704"/>
          <cell r="T704"/>
          <cell r="U704"/>
          <cell r="V704" t="str">
            <v>Municipio</v>
          </cell>
          <cell r="W704"/>
          <cell r="X704" t="str">
            <v>Santa Teresita e Inmaculada</v>
          </cell>
          <cell r="Y704"/>
          <cell r="Z704">
            <v>2802265567</v>
          </cell>
          <cell r="AA704"/>
          <cell r="AB704">
            <v>2802265567</v>
          </cell>
          <cell r="AC704"/>
          <cell r="AD704">
            <v>2802265567</v>
          </cell>
          <cell r="AE704">
            <v>280226557</v>
          </cell>
          <cell r="AF704"/>
          <cell r="AG704">
            <v>280226557</v>
          </cell>
          <cell r="AH704">
            <v>3082492124</v>
          </cell>
          <cell r="AI704">
            <v>0</v>
          </cell>
          <cell r="AJ704">
            <v>3082492124</v>
          </cell>
          <cell r="AK704">
            <v>1</v>
          </cell>
          <cell r="AL704"/>
          <cell r="AM704">
            <v>1</v>
          </cell>
          <cell r="AN704">
            <v>1</v>
          </cell>
          <cell r="AO704">
            <v>0</v>
          </cell>
          <cell r="AP704" t="str">
            <v>Liquidado</v>
          </cell>
          <cell r="AQ704" t="e">
            <v>#REF!</v>
          </cell>
          <cell r="AR704" t="e">
            <v>#N/A</v>
          </cell>
          <cell r="AS704" t="str">
            <v>PROYECTO LIQUIDADO
Acta de Liquidación del 18/03/2021</v>
          </cell>
          <cell r="AT704" t="str">
            <v>No Aplica</v>
          </cell>
          <cell r="AU704">
            <v>43584</v>
          </cell>
          <cell r="AV704">
            <v>43796</v>
          </cell>
          <cell r="AW704" t="e">
            <v>#REF!</v>
          </cell>
          <cell r="AX704"/>
          <cell r="AY704"/>
          <cell r="AZ704">
            <v>0</v>
          </cell>
          <cell r="BA704" t="str">
            <v>-</v>
          </cell>
          <cell r="BB704" t="str">
            <v>1906 m</v>
          </cell>
          <cell r="BC704"/>
          <cell r="BD704">
            <v>43679</v>
          </cell>
          <cell r="BE704">
            <v>43705</v>
          </cell>
          <cell r="BF704">
            <v>44134</v>
          </cell>
          <cell r="BG704">
            <v>1200</v>
          </cell>
        </row>
        <row r="705">
          <cell r="C705" t="str">
            <v>20080208V0185-1</v>
          </cell>
          <cell r="D705" t="str">
            <v>Proyectos 2011 - 2020</v>
          </cell>
          <cell r="E705" t="str">
            <v>No Aplica</v>
          </cell>
          <cell r="F705" t="str">
            <v>CERRADO</v>
          </cell>
          <cell r="G705"/>
          <cell r="H705" t="str">
            <v>Bolivar</v>
          </cell>
          <cell r="I705">
            <v>13654</v>
          </cell>
          <cell r="J705">
            <v>6</v>
          </cell>
          <cell r="K705" t="str">
            <v>San Jacinto</v>
          </cell>
          <cell r="L705" t="str">
            <v>San Jacinto-Bolivar</v>
          </cell>
          <cell r="M705" t="str">
            <v/>
          </cell>
          <cell r="N705" t="str">
            <v>Infraestructura</v>
          </cell>
          <cell r="O705"/>
          <cell r="P705"/>
          <cell r="Q705" t="str">
            <v>Convenio Interadministrativo Entre Acción Social Y El Municipio De San Jaciento, Para Aunar Esfuerzos Y Contribuir Para El Mejoramiento De La Vía San Jacinto - Paraiso - San Cristóbal - Las Mercedes Y La Vía San Jacinto - Arenas - Las Charquitas.</v>
          </cell>
          <cell r="R705" t="str">
            <v>Vías Red Terciaria</v>
          </cell>
          <cell r="S705"/>
          <cell r="T705"/>
          <cell r="U705"/>
          <cell r="V705" t="str">
            <v>Municipio</v>
          </cell>
          <cell r="W705"/>
          <cell r="X705" t="str">
            <v/>
          </cell>
          <cell r="Y705"/>
          <cell r="Z705">
            <v>1053060875</v>
          </cell>
          <cell r="AA705"/>
          <cell r="AB705">
            <v>1053060875</v>
          </cell>
          <cell r="AC705"/>
          <cell r="AD705">
            <v>1053060875</v>
          </cell>
          <cell r="AE705">
            <v>0</v>
          </cell>
          <cell r="AF705"/>
          <cell r="AG705">
            <v>0</v>
          </cell>
          <cell r="AH705">
            <v>1053060875</v>
          </cell>
          <cell r="AI705">
            <v>0</v>
          </cell>
          <cell r="AJ705">
            <v>1053060875</v>
          </cell>
          <cell r="AK705">
            <v>1</v>
          </cell>
          <cell r="AL705"/>
          <cell r="AM705">
            <v>1</v>
          </cell>
          <cell r="AN705">
            <v>1</v>
          </cell>
          <cell r="AO705">
            <v>0</v>
          </cell>
          <cell r="AP705" t="str">
            <v>Liquidado</v>
          </cell>
          <cell r="AQ705" t="e">
            <v>#REF!</v>
          </cell>
          <cell r="AR705" t="e">
            <v>#N/A</v>
          </cell>
          <cell r="AS705" t="str">
            <v>Proyecto entregado en 2012.</v>
          </cell>
          <cell r="AT705" t="str">
            <v>No Aplica</v>
          </cell>
          <cell r="AU705" t="str">
            <v/>
          </cell>
          <cell r="AV705">
            <v>41182</v>
          </cell>
          <cell r="AW705" t="e">
            <v>#REF!</v>
          </cell>
          <cell r="AX705"/>
          <cell r="AY705"/>
          <cell r="AZ705">
            <v>0</v>
          </cell>
          <cell r="BA705" t="str">
            <v>-</v>
          </cell>
          <cell r="BB705" t="str">
            <v/>
          </cell>
          <cell r="BC705"/>
          <cell r="BD705" t="str">
            <v/>
          </cell>
          <cell r="BE705" t="str">
            <v/>
          </cell>
          <cell r="BF705" t="str">
            <v/>
          </cell>
          <cell r="BG705" t="str">
            <v/>
          </cell>
        </row>
        <row r="706">
          <cell r="C706" t="str">
            <v>20090174S0186-1</v>
          </cell>
          <cell r="D706" t="str">
            <v>Proyectos 2011 - 2020</v>
          </cell>
          <cell r="E706" t="str">
            <v>No Aplica</v>
          </cell>
          <cell r="F706" t="str">
            <v>CERRADO</v>
          </cell>
          <cell r="G706"/>
          <cell r="H706" t="str">
            <v>Bolivar</v>
          </cell>
          <cell r="I706">
            <v>13654</v>
          </cell>
          <cell r="J706">
            <v>6</v>
          </cell>
          <cell r="K706" t="str">
            <v>San Jacinto</v>
          </cell>
          <cell r="L706" t="str">
            <v>San Jacinto-Bolivar</v>
          </cell>
          <cell r="M706" t="str">
            <v/>
          </cell>
          <cell r="N706" t="str">
            <v>Infraestructura</v>
          </cell>
          <cell r="O706"/>
          <cell r="P706"/>
          <cell r="Q706" t="str">
            <v>Convenio Interadministrativo Con El Municipio De San Jacinto, Para Que Con Plena Autonomia Técnica Y Administrativa Se Aunen Esfuerzos Para La Construcción De Seis Aulas De Clase, Una Bateria Sanitaria, Boxcoulvert Y El Revestimiento De Un Canal En La Institución Educativa Pio Xii En El Municipio De San Jacinto - Bolivar.</v>
          </cell>
          <cell r="R706" t="str">
            <v>Social Comunitario</v>
          </cell>
          <cell r="S706"/>
          <cell r="T706"/>
          <cell r="U706"/>
          <cell r="V706" t="str">
            <v>Municipio</v>
          </cell>
          <cell r="W706"/>
          <cell r="X706" t="str">
            <v/>
          </cell>
          <cell r="Y706"/>
          <cell r="Z706">
            <v>509956199</v>
          </cell>
          <cell r="AA706"/>
          <cell r="AB706">
            <v>509956199</v>
          </cell>
          <cell r="AC706"/>
          <cell r="AD706">
            <v>509956199</v>
          </cell>
          <cell r="AE706">
            <v>0</v>
          </cell>
          <cell r="AF706"/>
          <cell r="AG706">
            <v>0</v>
          </cell>
          <cell r="AH706">
            <v>509956199</v>
          </cell>
          <cell r="AI706">
            <v>0</v>
          </cell>
          <cell r="AJ706">
            <v>509956199</v>
          </cell>
          <cell r="AK706">
            <v>1</v>
          </cell>
          <cell r="AL706"/>
          <cell r="AM706">
            <v>1</v>
          </cell>
          <cell r="AN706">
            <v>1</v>
          </cell>
          <cell r="AO706">
            <v>0</v>
          </cell>
          <cell r="AP706" t="str">
            <v>Liquidado</v>
          </cell>
          <cell r="AQ706" t="e">
            <v>#REF!</v>
          </cell>
          <cell r="AR706" t="e">
            <v>#N/A</v>
          </cell>
          <cell r="AS706" t="str">
            <v>Proyecto entregado  en 2011.</v>
          </cell>
          <cell r="AT706" t="str">
            <v>No Aplica</v>
          </cell>
          <cell r="AU706" t="str">
            <v/>
          </cell>
          <cell r="AV706">
            <v>40602</v>
          </cell>
          <cell r="AW706" t="e">
            <v>#REF!</v>
          </cell>
          <cell r="AX706"/>
          <cell r="AY706"/>
          <cell r="AZ706">
            <v>0</v>
          </cell>
          <cell r="BA706" t="str">
            <v>-</v>
          </cell>
          <cell r="BB706" t="str">
            <v/>
          </cell>
          <cell r="BC706"/>
          <cell r="BD706" t="str">
            <v/>
          </cell>
          <cell r="BE706" t="str">
            <v/>
          </cell>
          <cell r="BF706" t="str">
            <v/>
          </cell>
          <cell r="BG706" t="str">
            <v/>
          </cell>
        </row>
        <row r="707">
          <cell r="C707" t="str">
            <v>20130221V0458-1</v>
          </cell>
          <cell r="D707" t="str">
            <v>Proyectos 2011 - 2020</v>
          </cell>
          <cell r="E707" t="str">
            <v>No Aplica</v>
          </cell>
          <cell r="F707" t="str">
            <v>CERRADO</v>
          </cell>
          <cell r="G707"/>
          <cell r="H707" t="str">
            <v>Bolivar</v>
          </cell>
          <cell r="I707">
            <v>13654</v>
          </cell>
          <cell r="J707">
            <v>6</v>
          </cell>
          <cell r="K707" t="str">
            <v>San Jacinto</v>
          </cell>
          <cell r="L707" t="str">
            <v>San Jacinto-Bolivar</v>
          </cell>
          <cell r="M707">
            <v>221</v>
          </cell>
          <cell r="N707" t="str">
            <v>DPS 2013</v>
          </cell>
          <cell r="O707"/>
          <cell r="P707"/>
          <cell r="Q707" t="str">
            <v>Construcción De Cunetas, Andenes Y Bordillos En Las Calles De La Cabecera Municipal Del Municipio De San Jacinto, Departamento De Bolivar</v>
          </cell>
          <cell r="R707" t="str">
            <v>Vías Urbanas</v>
          </cell>
          <cell r="S707"/>
          <cell r="T707"/>
          <cell r="U707"/>
          <cell r="V707" t="str">
            <v>Municipio</v>
          </cell>
          <cell r="W707"/>
          <cell r="X707" t="str">
            <v xml:space="preserve">La Paz, San Miguel, San Abel. </v>
          </cell>
          <cell r="Y707"/>
          <cell r="Z707">
            <v>700934541</v>
          </cell>
          <cell r="AA707"/>
          <cell r="AB707">
            <v>700934541</v>
          </cell>
          <cell r="AC707"/>
          <cell r="AD707">
            <v>700934541</v>
          </cell>
          <cell r="AE707">
            <v>70093454</v>
          </cell>
          <cell r="AF707"/>
          <cell r="AG707">
            <v>70093454</v>
          </cell>
          <cell r="AH707">
            <v>771027995</v>
          </cell>
          <cell r="AI707">
            <v>0</v>
          </cell>
          <cell r="AJ707">
            <v>771027995</v>
          </cell>
          <cell r="AK707">
            <v>0.99919999999999998</v>
          </cell>
          <cell r="AL707"/>
          <cell r="AM707">
            <v>1</v>
          </cell>
          <cell r="AN707">
            <v>1</v>
          </cell>
          <cell r="AO707">
            <v>0</v>
          </cell>
          <cell r="AP707" t="str">
            <v>Liquidado</v>
          </cell>
          <cell r="AQ707" t="e">
            <v>#REF!</v>
          </cell>
          <cell r="AR707" t="e">
            <v>#N/A</v>
          </cell>
          <cell r="AS707" t="str">
            <v xml:space="preserve">ESTADO: Obra entregada.
Se realiza Auditoria Visible No. 3 el 17/07/2016 </v>
          </cell>
          <cell r="AT707" t="str">
            <v>No Aplica</v>
          </cell>
          <cell r="AU707">
            <v>42171</v>
          </cell>
          <cell r="AV707">
            <v>42368</v>
          </cell>
          <cell r="AW707" t="e">
            <v>#REF!</v>
          </cell>
          <cell r="AX707"/>
          <cell r="AY707"/>
          <cell r="AZ707">
            <v>0</v>
          </cell>
          <cell r="BA707" t="str">
            <v>-</v>
          </cell>
          <cell r="BB707" t="str">
            <v>1,20 Km</v>
          </cell>
          <cell r="BC707"/>
          <cell r="BD707">
            <v>42185</v>
          </cell>
          <cell r="BE707">
            <v>42538</v>
          </cell>
          <cell r="BF707">
            <v>42568</v>
          </cell>
          <cell r="BG707">
            <v>2470</v>
          </cell>
        </row>
        <row r="708">
          <cell r="C708" t="str">
            <v>20130221V0526-1</v>
          </cell>
          <cell r="D708" t="str">
            <v>Proyectos 2011 - 2020</v>
          </cell>
          <cell r="E708" t="str">
            <v>No Aplica</v>
          </cell>
          <cell r="F708" t="str">
            <v>CERRADO</v>
          </cell>
          <cell r="G708"/>
          <cell r="H708" t="str">
            <v>Bolivar</v>
          </cell>
          <cell r="I708">
            <v>13654</v>
          </cell>
          <cell r="J708">
            <v>6</v>
          </cell>
          <cell r="K708" t="str">
            <v>San Jacinto</v>
          </cell>
          <cell r="L708" t="str">
            <v>San Jacinto-Bolivar</v>
          </cell>
          <cell r="M708">
            <v>221</v>
          </cell>
          <cell r="N708" t="str">
            <v>DPS 2013</v>
          </cell>
          <cell r="O708"/>
          <cell r="P708"/>
          <cell r="Q708" t="str">
            <v>Construcción De Andenes, Bordillos En Las Calles De La Cabecera Municipal Del Municipio De San Jacinto, Departamento De Bolivar</v>
          </cell>
          <cell r="R708" t="str">
            <v>Vías Urbanas</v>
          </cell>
          <cell r="S708"/>
          <cell r="T708"/>
          <cell r="U708"/>
          <cell r="V708" t="str">
            <v>Municipio</v>
          </cell>
          <cell r="W708"/>
          <cell r="X708" t="str">
            <v xml:space="preserve">La Paz, San Miguel, San Abel. </v>
          </cell>
          <cell r="Y708"/>
          <cell r="Z708">
            <v>934579439</v>
          </cell>
          <cell r="AA708"/>
          <cell r="AB708">
            <v>934579439</v>
          </cell>
          <cell r="AC708"/>
          <cell r="AD708">
            <v>934579439</v>
          </cell>
          <cell r="AE708">
            <v>93457944</v>
          </cell>
          <cell r="AF708"/>
          <cell r="AG708">
            <v>93457944</v>
          </cell>
          <cell r="AH708">
            <v>1028037383</v>
          </cell>
          <cell r="AI708">
            <v>0</v>
          </cell>
          <cell r="AJ708">
            <v>1028037383</v>
          </cell>
          <cell r="AK708">
            <v>0.99919999999999998</v>
          </cell>
          <cell r="AL708"/>
          <cell r="AM708">
            <v>1</v>
          </cell>
          <cell r="AN708">
            <v>1</v>
          </cell>
          <cell r="AO708">
            <v>0</v>
          </cell>
          <cell r="AP708" t="str">
            <v>Liquidado</v>
          </cell>
          <cell r="AQ708" t="e">
            <v>#REF!</v>
          </cell>
          <cell r="AR708" t="e">
            <v>#N/A</v>
          </cell>
          <cell r="AS708" t="str">
            <v xml:space="preserve">Se realiza Auditoria Visible No. 3 el 17/07/2016 </v>
          </cell>
          <cell r="AT708" t="str">
            <v>No Aplica</v>
          </cell>
          <cell r="AU708">
            <v>42171</v>
          </cell>
          <cell r="AV708">
            <v>42368</v>
          </cell>
          <cell r="AW708" t="e">
            <v>#REF!</v>
          </cell>
          <cell r="AX708"/>
          <cell r="AY708"/>
          <cell r="AZ708">
            <v>0</v>
          </cell>
          <cell r="BA708" t="str">
            <v>-</v>
          </cell>
          <cell r="BB708" t="str">
            <v>1,21 Km</v>
          </cell>
          <cell r="BC708"/>
          <cell r="BD708">
            <v>42185</v>
          </cell>
          <cell r="BE708">
            <v>42538</v>
          </cell>
          <cell r="BF708">
            <v>42568</v>
          </cell>
          <cell r="BG708">
            <v>2400</v>
          </cell>
        </row>
        <row r="709">
          <cell r="C709" t="str">
            <v>20150193M3069-1</v>
          </cell>
          <cell r="D709" t="str">
            <v>Proyectos 2011 - 2020</v>
          </cell>
          <cell r="E709" t="str">
            <v>ANTES 2018</v>
          </cell>
          <cell r="F709" t="str">
            <v>VIGENTE</v>
          </cell>
          <cell r="G709"/>
          <cell r="H709" t="str">
            <v>Bolivar</v>
          </cell>
          <cell r="I709">
            <v>13654</v>
          </cell>
          <cell r="J709">
            <v>6</v>
          </cell>
          <cell r="K709" t="str">
            <v>San Jacinto</v>
          </cell>
          <cell r="L709" t="str">
            <v>San Jacinto-Bolivar</v>
          </cell>
          <cell r="M709">
            <v>193</v>
          </cell>
          <cell r="N709" t="str">
            <v>DPS 2015</v>
          </cell>
          <cell r="O709"/>
          <cell r="P709"/>
          <cell r="Q709" t="str">
            <v>Construcción De 472 Unidades Sanitarias En Zona Urbana 400 Y En Zona Rural 72 Del Municipio De San Jacinto Bolívar</v>
          </cell>
          <cell r="R709" t="str">
            <v>Mejoramiento Condiciones de Habitabilidad</v>
          </cell>
          <cell r="S709"/>
          <cell r="T709"/>
          <cell r="U709"/>
          <cell r="V709" t="str">
            <v>Municipio</v>
          </cell>
          <cell r="W709"/>
          <cell r="X709" t="str">
            <v xml:space="preserve">San José, Sucre, Miraflores, La campesina, Torices, Loma del viento, Nuevo Santander, </v>
          </cell>
          <cell r="Y709"/>
          <cell r="Z709">
            <v>892857143</v>
          </cell>
          <cell r="AA709"/>
          <cell r="AB709">
            <v>892857143</v>
          </cell>
          <cell r="AC709"/>
          <cell r="AD709">
            <v>892857143</v>
          </cell>
          <cell r="AE709">
            <v>160714285.73999998</v>
          </cell>
          <cell r="AF709"/>
          <cell r="AG709">
            <v>160714285.73999998</v>
          </cell>
          <cell r="AH709">
            <v>1053571428.74</v>
          </cell>
          <cell r="AI709">
            <v>0</v>
          </cell>
          <cell r="AJ709">
            <v>1053571428.74</v>
          </cell>
          <cell r="AK709">
            <v>0.92</v>
          </cell>
          <cell r="AL709"/>
          <cell r="AM709">
            <v>1</v>
          </cell>
          <cell r="AN709">
            <v>1</v>
          </cell>
          <cell r="AO709">
            <v>0</v>
          </cell>
          <cell r="AP709" t="str">
            <v>Entregado A Municipio</v>
          </cell>
          <cell r="AQ709" t="e">
            <v>#REF!</v>
          </cell>
          <cell r="AR709" t="str">
            <v>TERMINADO</v>
          </cell>
          <cell r="AS709" t="str">
            <v>Se llevó a cabo AV3 para el 27-10-21
Se oficiará al alcalde. Dejándole claro sobre la responsabilidad. De haber. Cancelado. Una actividad contractual. Como es el pago de los informes PGIO. Y el contratista. No cumplió con dicho. Compromiso... El plazo acordado se venció el 10 de noviembre de 2021.
De acuerdo con acta de reunión llevada a cabo el 27-10-21, el 12-11-21 ET y contratista remitia acta de liquidacion debidamente suscrita por las partes, asi como la revision y aprobacion de PGIO y componente social enviados por la interventoria por PS.
Se realizó visita tecnica el 25 y 26-10-21, se verificó el estado de las viviendas intervenidas.
De acuerdo con lo manifesrado por la interventoria, esta pendiente documentacion tecnico social del contratista: manual de mantenimiento, planos record, PGIO, componente social del contratista, de acuerdo con la revision que interventoria realizo al envio de la documentacion por el contratista.
Por lo anterior no se ha podido llevar a cabo la AV3, la cual, fue cancelada en fecha programada el 30-06-21
Pendiente por ET informe final financiero, certificacion de devolucion de rendimientos financieros.
Coordinación entre la profesional social Mónica Cruz, municipio, interventoría y contratista, para la elaboración, revisión y aprobación del manual de uso de cada vivienda (beneficiario).
Pendiente por interventoria el manual de buen uso por beneficiario
Pendiente acta de liquidacion por municipio, sin embargo, el municipio manifiesta que se encuentra la alcaldia cerrada por tema de pandemia teniendo la documentacion represada.
pagado al contratista 100%</v>
          </cell>
          <cell r="AT709"/>
          <cell r="AU709">
            <v>43266</v>
          </cell>
          <cell r="AV709">
            <v>44193</v>
          </cell>
          <cell r="AW709" t="e">
            <v>#REF!</v>
          </cell>
          <cell r="AX709"/>
          <cell r="AY709"/>
          <cell r="AZ709">
            <v>0</v>
          </cell>
          <cell r="BA709" t="str">
            <v>-</v>
          </cell>
          <cell r="BB709" t="str">
            <v>86  Viviendas</v>
          </cell>
          <cell r="BC709"/>
          <cell r="BD709">
            <v>43321</v>
          </cell>
          <cell r="BE709">
            <v>43595</v>
          </cell>
          <cell r="BF709">
            <v>44496</v>
          </cell>
          <cell r="BG709">
            <v>288</v>
          </cell>
        </row>
        <row r="710">
          <cell r="C710" t="str">
            <v>20090178V0187-1</v>
          </cell>
          <cell r="D710" t="str">
            <v>Proyectos 2011 - 2020</v>
          </cell>
          <cell r="E710" t="str">
            <v>No Aplica</v>
          </cell>
          <cell r="F710" t="str">
            <v>CERRADO</v>
          </cell>
          <cell r="G710"/>
          <cell r="H710" t="str">
            <v>Bolivar</v>
          </cell>
          <cell r="I710">
            <v>13657</v>
          </cell>
          <cell r="J710">
            <v>6</v>
          </cell>
          <cell r="K710" t="str">
            <v>San Juan Nepomuceno</v>
          </cell>
          <cell r="L710" t="str">
            <v>San Juan Nepomuceno-Bolivar</v>
          </cell>
          <cell r="M710" t="str">
            <v/>
          </cell>
          <cell r="N710" t="str">
            <v>Infraestructura</v>
          </cell>
          <cell r="O710"/>
          <cell r="P710"/>
          <cell r="Q710" t="str">
            <v>Convenio Interadministrativo Con El Municipio De San Jacinto, Para Que Con Plena Autonomia Técnica Y Administrativa Se Aunen Esfuerzos Para El Mantenimiento Del Carreteable San Cayetano - Toro En El Municipio De San Juan De Nepomuceno - Bolívar.</v>
          </cell>
          <cell r="R710" t="str">
            <v>Vías Red Terciaria</v>
          </cell>
          <cell r="S710"/>
          <cell r="T710"/>
          <cell r="U710"/>
          <cell r="V710" t="str">
            <v>Municipio</v>
          </cell>
          <cell r="W710"/>
          <cell r="X710" t="str">
            <v/>
          </cell>
          <cell r="Y710"/>
          <cell r="Z710">
            <v>574478396</v>
          </cell>
          <cell r="AA710"/>
          <cell r="AB710">
            <v>574478396</v>
          </cell>
          <cell r="AC710"/>
          <cell r="AD710">
            <v>574478396</v>
          </cell>
          <cell r="AE710">
            <v>0</v>
          </cell>
          <cell r="AF710"/>
          <cell r="AG710">
            <v>0</v>
          </cell>
          <cell r="AH710">
            <v>574478396</v>
          </cell>
          <cell r="AI710">
            <v>0</v>
          </cell>
          <cell r="AJ710">
            <v>574478396</v>
          </cell>
          <cell r="AK710">
            <v>1</v>
          </cell>
          <cell r="AL710"/>
          <cell r="AM710">
            <v>1</v>
          </cell>
          <cell r="AN710">
            <v>1</v>
          </cell>
          <cell r="AO710">
            <v>0</v>
          </cell>
          <cell r="AP710" t="str">
            <v>Liquidado</v>
          </cell>
          <cell r="AQ710" t="e">
            <v>#REF!</v>
          </cell>
          <cell r="AR710" t="e">
            <v>#N/A</v>
          </cell>
          <cell r="AS710" t="str">
            <v>Proyecto entregado en 2011.</v>
          </cell>
          <cell r="AT710" t="str">
            <v>No Aplica</v>
          </cell>
          <cell r="AU710" t="str">
            <v/>
          </cell>
          <cell r="AV710" t="str">
            <v/>
          </cell>
          <cell r="AW710" t="e">
            <v>#REF!</v>
          </cell>
          <cell r="AX710"/>
          <cell r="AY710"/>
          <cell r="AZ710">
            <v>0</v>
          </cell>
          <cell r="BA710" t="str">
            <v>-</v>
          </cell>
          <cell r="BB710" t="str">
            <v/>
          </cell>
          <cell r="BC710"/>
          <cell r="BD710" t="str">
            <v/>
          </cell>
          <cell r="BE710" t="str">
            <v/>
          </cell>
          <cell r="BF710" t="str">
            <v/>
          </cell>
          <cell r="BG710" t="str">
            <v/>
          </cell>
        </row>
        <row r="711">
          <cell r="C711" t="str">
            <v>20130053V0298-1</v>
          </cell>
          <cell r="D711" t="str">
            <v>Proyectos 2011 - 2020</v>
          </cell>
          <cell r="E711" t="str">
            <v>No Aplica</v>
          </cell>
          <cell r="F711" t="str">
            <v>CERRADO</v>
          </cell>
          <cell r="G711"/>
          <cell r="H711" t="str">
            <v>Bolivar</v>
          </cell>
          <cell r="I711">
            <v>13657</v>
          </cell>
          <cell r="J711">
            <v>6</v>
          </cell>
          <cell r="K711" t="str">
            <v>San Juan Nepomuceno</v>
          </cell>
          <cell r="L711" t="str">
            <v>San Juan Nepomuceno-Bolivar</v>
          </cell>
          <cell r="M711">
            <v>53</v>
          </cell>
          <cell r="N711" t="str">
            <v>DPS 2013</v>
          </cell>
          <cell r="O711"/>
          <cell r="P711"/>
          <cell r="Q711" t="str">
            <v>Construcción De Cunetas Andenes Y Bordillos En Las Vias Urbanas Del Municipio De San Juan De Nepomuceno - Bolívar</v>
          </cell>
          <cell r="R711" t="str">
            <v>Vías Urbanas</v>
          </cell>
          <cell r="S711"/>
          <cell r="T711"/>
          <cell r="U711"/>
          <cell r="V711" t="str">
            <v>Municipio</v>
          </cell>
          <cell r="W711"/>
          <cell r="X711" t="str">
            <v>Costa de Oro</v>
          </cell>
          <cell r="Y711"/>
          <cell r="Z711">
            <v>2336448598</v>
          </cell>
          <cell r="AA711"/>
          <cell r="AB711">
            <v>2336448598</v>
          </cell>
          <cell r="AC711"/>
          <cell r="AD711">
            <v>2336448598</v>
          </cell>
          <cell r="AE711">
            <v>233644860</v>
          </cell>
          <cell r="AF711"/>
          <cell r="AG711">
            <v>233644860</v>
          </cell>
          <cell r="AH711">
            <v>2570093458</v>
          </cell>
          <cell r="AI711">
            <v>0</v>
          </cell>
          <cell r="AJ711">
            <v>2570093458</v>
          </cell>
          <cell r="AK711">
            <v>0.99990000000000001</v>
          </cell>
          <cell r="AL711"/>
          <cell r="AM711">
            <v>0</v>
          </cell>
          <cell r="AN711">
            <v>1</v>
          </cell>
          <cell r="AO711">
            <v>1</v>
          </cell>
          <cell r="AP711" t="str">
            <v>En Liquidación</v>
          </cell>
          <cell r="AQ711" t="e">
            <v>#REF!</v>
          </cell>
          <cell r="AR711" t="e">
            <v>#N/A</v>
          </cell>
          <cell r="AS711" t="str">
            <v>Se realiza Auditoria Visible No. 3 el 16/07/2016 y entrega de la obra, Convenio en Proceso de liquidación.</v>
          </cell>
          <cell r="AT711" t="str">
            <v>No Aplica</v>
          </cell>
          <cell r="AU711">
            <v>42171</v>
          </cell>
          <cell r="AV711">
            <v>42354</v>
          </cell>
          <cell r="AW711" t="e">
            <v>#REF!</v>
          </cell>
          <cell r="AX711"/>
          <cell r="AY711"/>
          <cell r="AZ711">
            <v>0</v>
          </cell>
          <cell r="BA711" t="str">
            <v>-</v>
          </cell>
          <cell r="BB711">
            <v>2.65</v>
          </cell>
          <cell r="BC711"/>
          <cell r="BD711">
            <v>42185</v>
          </cell>
          <cell r="BE711">
            <v>42259</v>
          </cell>
          <cell r="BF711">
            <v>42537</v>
          </cell>
          <cell r="BG711">
            <v>3460</v>
          </cell>
        </row>
        <row r="712">
          <cell r="C712" t="str">
            <v>20130053V0527-1</v>
          </cell>
          <cell r="D712" t="str">
            <v>Proyectos 2011 - 2020</v>
          </cell>
          <cell r="E712" t="str">
            <v>No Aplica</v>
          </cell>
          <cell r="F712" t="str">
            <v>CERRADO</v>
          </cell>
          <cell r="G712"/>
          <cell r="H712" t="str">
            <v>Bolivar</v>
          </cell>
          <cell r="I712">
            <v>13657</v>
          </cell>
          <cell r="J712">
            <v>6</v>
          </cell>
          <cell r="K712" t="str">
            <v>San Juan Nepomuceno</v>
          </cell>
          <cell r="L712" t="str">
            <v>San Juan Nepomuceno-Bolivar</v>
          </cell>
          <cell r="M712">
            <v>53</v>
          </cell>
          <cell r="N712" t="str">
            <v>DPS 2013</v>
          </cell>
          <cell r="O712"/>
          <cell r="P712"/>
          <cell r="Q712" t="str">
            <v>Construcción De Andenes, Bordillos En Las Calles De La Cabecera Municipal Del Municipio De San Juan De Nepomuceno, Departamento De Bolivar</v>
          </cell>
          <cell r="R712" t="str">
            <v>Vías Urbanas</v>
          </cell>
          <cell r="S712"/>
          <cell r="T712"/>
          <cell r="U712"/>
          <cell r="V712" t="str">
            <v>Municipio</v>
          </cell>
          <cell r="W712"/>
          <cell r="X712" t="str">
            <v>Chile, Villa Carmen, Nuevo Valle</v>
          </cell>
          <cell r="Y712"/>
          <cell r="Z712">
            <v>934579439</v>
          </cell>
          <cell r="AA712"/>
          <cell r="AB712">
            <v>934579439</v>
          </cell>
          <cell r="AC712"/>
          <cell r="AD712">
            <v>934579439</v>
          </cell>
          <cell r="AE712">
            <v>93457944</v>
          </cell>
          <cell r="AF712"/>
          <cell r="AG712">
            <v>93457944</v>
          </cell>
          <cell r="AH712">
            <v>1028037383</v>
          </cell>
          <cell r="AI712">
            <v>0</v>
          </cell>
          <cell r="AJ712">
            <v>1028037383</v>
          </cell>
          <cell r="AK712">
            <v>0.99990000000000001</v>
          </cell>
          <cell r="AL712"/>
          <cell r="AM712">
            <v>0</v>
          </cell>
          <cell r="AN712">
            <v>1</v>
          </cell>
          <cell r="AO712">
            <v>1</v>
          </cell>
          <cell r="AP712" t="str">
            <v>En Liquidación</v>
          </cell>
          <cell r="AQ712" t="e">
            <v>#REF!</v>
          </cell>
          <cell r="AR712" t="e">
            <v>#N/A</v>
          </cell>
          <cell r="AS712" t="str">
            <v>Se realiza Auditoria Visible No. 3 el 16/07/2016 y entrega de la obra, Convenio en Proceso de liquidación.</v>
          </cell>
          <cell r="AT712" t="str">
            <v>No Aplica</v>
          </cell>
          <cell r="AU712">
            <v>42171</v>
          </cell>
          <cell r="AV712">
            <v>42263</v>
          </cell>
          <cell r="AW712" t="e">
            <v>#REF!</v>
          </cell>
          <cell r="AX712"/>
          <cell r="AY712"/>
          <cell r="AZ712">
            <v>0</v>
          </cell>
          <cell r="BA712" t="str">
            <v>-</v>
          </cell>
          <cell r="BB712">
            <v>0.92500000000000004</v>
          </cell>
          <cell r="BC712"/>
          <cell r="BD712">
            <v>42185</v>
          </cell>
          <cell r="BE712">
            <v>42537</v>
          </cell>
          <cell r="BF712">
            <v>42567</v>
          </cell>
          <cell r="BG712">
            <v>3000</v>
          </cell>
        </row>
        <row r="713">
          <cell r="C713" t="str">
            <v>20150194V1577-1</v>
          </cell>
          <cell r="D713" t="str">
            <v>Proyectos 2011 - 2020</v>
          </cell>
          <cell r="E713" t="str">
            <v>No Aplica</v>
          </cell>
          <cell r="F713" t="str">
            <v>CERRADO</v>
          </cell>
          <cell r="G713"/>
          <cell r="H713" t="str">
            <v>Bolivar</v>
          </cell>
          <cell r="I713">
            <v>13657</v>
          </cell>
          <cell r="J713">
            <v>6</v>
          </cell>
          <cell r="K713" t="str">
            <v>San Juan Nepomuceno</v>
          </cell>
          <cell r="L713" t="str">
            <v>San Juan Nepomuceno-Bolivar</v>
          </cell>
          <cell r="M713">
            <v>194</v>
          </cell>
          <cell r="N713" t="str">
            <v>DPS 2015</v>
          </cell>
          <cell r="O713"/>
          <cell r="P713"/>
          <cell r="Q713" t="str">
            <v>Mejoramiento Del Carreteable San Juan Nepomuceno - Bajo Grande Municipio De San Juan De Nepomuceno - Bolívar</v>
          </cell>
          <cell r="R713" t="str">
            <v>Vías Red Terciaria</v>
          </cell>
          <cell r="S713"/>
          <cell r="T713"/>
          <cell r="U713"/>
          <cell r="V713" t="str">
            <v>Municipio</v>
          </cell>
          <cell r="W713"/>
          <cell r="X713" t="str">
            <v xml:space="preserve"> veredas de La Pujana, La Espantosa, Bajo Grande y El Perú,</v>
          </cell>
          <cell r="Y713"/>
          <cell r="Z713">
            <v>4537037038</v>
          </cell>
          <cell r="AA713"/>
          <cell r="AB713">
            <v>4537037038</v>
          </cell>
          <cell r="AC713"/>
          <cell r="AD713">
            <v>4537037038</v>
          </cell>
          <cell r="AE713">
            <v>453703704</v>
          </cell>
          <cell r="AF713"/>
          <cell r="AG713">
            <v>453703704</v>
          </cell>
          <cell r="AH713">
            <v>4990740742</v>
          </cell>
          <cell r="AI713">
            <v>0</v>
          </cell>
          <cell r="AJ713">
            <v>4990740742</v>
          </cell>
          <cell r="AK713">
            <v>0.9</v>
          </cell>
          <cell r="AL713"/>
          <cell r="AM713">
            <v>0</v>
          </cell>
          <cell r="AN713">
            <v>1</v>
          </cell>
          <cell r="AO713">
            <v>1</v>
          </cell>
          <cell r="AP713" t="str">
            <v>Cerrado</v>
          </cell>
          <cell r="AQ713" t="e">
            <v>#REF!</v>
          </cell>
          <cell r="AR713" t="e">
            <v>#N/A</v>
          </cell>
          <cell r="AS713" t="str">
            <v>Acta de cierre de expediente 04 de mayo 2022.</v>
          </cell>
          <cell r="AT713" t="str">
            <v>No Aplica</v>
          </cell>
          <cell r="AU713">
            <v>42720</v>
          </cell>
          <cell r="AV713">
            <v>43222</v>
          </cell>
          <cell r="AW713" t="e">
            <v>#REF!</v>
          </cell>
          <cell r="AX713"/>
          <cell r="AY713"/>
          <cell r="AZ713">
            <v>0</v>
          </cell>
          <cell r="BA713" t="str">
            <v>-</v>
          </cell>
          <cell r="BB713" t="str">
            <v xml:space="preserve">3.90 Km </v>
          </cell>
          <cell r="BC713"/>
          <cell r="BD713">
            <v>42759</v>
          </cell>
          <cell r="BE713">
            <v>43034</v>
          </cell>
          <cell r="BF713">
            <v>43321</v>
          </cell>
          <cell r="BG713" t="str">
            <v/>
          </cell>
        </row>
        <row r="714">
          <cell r="C714" t="str">
            <v>20150194V1619-1</v>
          </cell>
          <cell r="D714" t="str">
            <v>Proyectos 2011 - 2020</v>
          </cell>
          <cell r="E714" t="str">
            <v>No Aplica</v>
          </cell>
          <cell r="F714" t="str">
            <v>CERRADO</v>
          </cell>
          <cell r="G714"/>
          <cell r="H714" t="str">
            <v>Bolivar</v>
          </cell>
          <cell r="I714">
            <v>13657</v>
          </cell>
          <cell r="J714">
            <v>6</v>
          </cell>
          <cell r="K714" t="str">
            <v>San Juan Nepomuceno</v>
          </cell>
          <cell r="L714" t="str">
            <v>San Juan Nepomuceno-Bolivar</v>
          </cell>
          <cell r="M714">
            <v>194</v>
          </cell>
          <cell r="N714" t="str">
            <v>DPS 2015</v>
          </cell>
          <cell r="O714"/>
          <cell r="P714"/>
          <cell r="Q714" t="str">
            <v>Mejoramiento De La Vía San Juan Nepomuceno - Troncal - San Jose Del Peñón Municipio De San Juan Nepomuceno - Bolívar</v>
          </cell>
          <cell r="R714" t="str">
            <v>Vías Red Terciaria</v>
          </cell>
          <cell r="S714"/>
          <cell r="T714"/>
          <cell r="U714"/>
          <cell r="V714" t="str">
            <v>Municipio</v>
          </cell>
          <cell r="W714"/>
          <cell r="X714" t="str">
            <v xml:space="preserve">veredas de Ventana, Cañito, Mataraton, Los Naranjos, La Sierra, </v>
          </cell>
          <cell r="Y714"/>
          <cell r="Z714">
            <v>3333333334</v>
          </cell>
          <cell r="AA714"/>
          <cell r="AB714">
            <v>3333333334</v>
          </cell>
          <cell r="AC714"/>
          <cell r="AD714">
            <v>3333333334</v>
          </cell>
          <cell r="AE714">
            <v>333333333</v>
          </cell>
          <cell r="AF714"/>
          <cell r="AG714">
            <v>333333333</v>
          </cell>
          <cell r="AH714">
            <v>3666666667</v>
          </cell>
          <cell r="AI714">
            <v>0</v>
          </cell>
          <cell r="AJ714">
            <v>3666666667</v>
          </cell>
          <cell r="AK714">
            <v>0.9</v>
          </cell>
          <cell r="AL714"/>
          <cell r="AM714">
            <v>0</v>
          </cell>
          <cell r="AN714">
            <v>1</v>
          </cell>
          <cell r="AO714">
            <v>1</v>
          </cell>
          <cell r="AP714" t="str">
            <v>Cerrado</v>
          </cell>
          <cell r="AQ714" t="e">
            <v>#REF!</v>
          </cell>
          <cell r="AR714" t="e">
            <v>#N/A</v>
          </cell>
          <cell r="AS714" t="str">
            <v>Acta de cierre de expediente 04 de mayo 2022.</v>
          </cell>
          <cell r="AT714" t="str">
            <v>No Aplica</v>
          </cell>
          <cell r="AU714">
            <v>42720</v>
          </cell>
          <cell r="AV714">
            <v>43141</v>
          </cell>
          <cell r="AW714" t="e">
            <v>#REF!</v>
          </cell>
          <cell r="AX714"/>
          <cell r="AY714"/>
          <cell r="AZ714">
            <v>0</v>
          </cell>
          <cell r="BA714" t="str">
            <v>-</v>
          </cell>
          <cell r="BB714" t="str">
            <v xml:space="preserve">3.25 Km </v>
          </cell>
          <cell r="BC714"/>
          <cell r="BD714">
            <v>42759</v>
          </cell>
          <cell r="BE714">
            <v>43013</v>
          </cell>
          <cell r="BF714">
            <v>43258</v>
          </cell>
          <cell r="BG714" t="str">
            <v/>
          </cell>
        </row>
        <row r="715">
          <cell r="C715" t="str">
            <v>20160320M7355-1</v>
          </cell>
          <cell r="D715" t="str">
            <v>Proyectos 2011 - 2020</v>
          </cell>
          <cell r="E715" t="str">
            <v>ANTES 2018</v>
          </cell>
          <cell r="F715" t="str">
            <v>VIGENTE</v>
          </cell>
          <cell r="G715"/>
          <cell r="H715" t="str">
            <v>Bolivar</v>
          </cell>
          <cell r="I715">
            <v>13667</v>
          </cell>
          <cell r="J715">
            <v>6</v>
          </cell>
          <cell r="K715" t="str">
            <v>San Martin De Loba</v>
          </cell>
          <cell r="L715" t="str">
            <v>San Martin De Loba-Bolivar</v>
          </cell>
          <cell r="M715">
            <v>320</v>
          </cell>
          <cell r="N715" t="str">
            <v>DPS 2016</v>
          </cell>
          <cell r="O715"/>
          <cell r="P715"/>
          <cell r="Q715" t="str">
            <v>Mejoramiento De Condiciones De Habitabilidad</v>
          </cell>
          <cell r="R715" t="str">
            <v>Mejoramiento Condiciones de Habitabilidad</v>
          </cell>
          <cell r="S715"/>
          <cell r="T715"/>
          <cell r="U715"/>
          <cell r="V715" t="str">
            <v>Municipio</v>
          </cell>
          <cell r="W715" t="str">
            <v>Urbano y Rural</v>
          </cell>
          <cell r="X715" t="str">
            <v>Casco urbano - Zona rural</v>
          </cell>
          <cell r="Y715"/>
          <cell r="Z715">
            <v>974576271</v>
          </cell>
          <cell r="AA715"/>
          <cell r="AB715">
            <v>974576271</v>
          </cell>
          <cell r="AC715"/>
          <cell r="AD715">
            <v>974576271</v>
          </cell>
          <cell r="AE715">
            <v>157496078.74000001</v>
          </cell>
          <cell r="AF715"/>
          <cell r="AG715">
            <v>157496078.74000001</v>
          </cell>
          <cell r="AH715">
            <v>1132072349.74</v>
          </cell>
          <cell r="AI715">
            <v>0</v>
          </cell>
          <cell r="AJ715">
            <v>1132072349.74</v>
          </cell>
          <cell r="AK715">
            <v>1</v>
          </cell>
          <cell r="AL715"/>
          <cell r="AM715">
            <v>1</v>
          </cell>
          <cell r="AN715">
            <v>1</v>
          </cell>
          <cell r="AO715">
            <v>0</v>
          </cell>
          <cell r="AP715" t="str">
            <v>Entregado A Municipio</v>
          </cell>
          <cell r="AQ715" t="e">
            <v>#REF!</v>
          </cell>
          <cell r="AR715" t="str">
            <v>TERMINADO</v>
          </cell>
          <cell r="AS715" t="str">
            <v>Proyecto entregado a municipio.
Prosperidad social realizo pago al ET a traves de tramite de pasivo exigible, para pago al contratista.
Otrosí No. 6 del Convenio, el cual modifica la forma de desembolso debidamente firmado y fechado por las partes.
En trámite del pasivo exigible y tramite del acta de liquidación del contrato de obra por parte del ET .
AV3: 29-07-21.                                                                                         Pendiente revisión de subsanación informe mensual 3 y revisión informe final.</v>
          </cell>
          <cell r="AT715"/>
          <cell r="AU715">
            <v>43426</v>
          </cell>
          <cell r="AV715">
            <v>44232</v>
          </cell>
          <cell r="AW715" t="e">
            <v>#REF!</v>
          </cell>
          <cell r="AX715"/>
          <cell r="AY715"/>
          <cell r="AZ715">
            <v>0</v>
          </cell>
          <cell r="BA715" t="str">
            <v>-</v>
          </cell>
          <cell r="BB715" t="str">
            <v>70  Viviendas</v>
          </cell>
          <cell r="BC715"/>
          <cell r="BD715">
            <v>44158</v>
          </cell>
          <cell r="BE715">
            <v>44218</v>
          </cell>
          <cell r="BF715">
            <v>44406</v>
          </cell>
          <cell r="BG715">
            <v>252</v>
          </cell>
        </row>
        <row r="716">
          <cell r="C716" t="str">
            <v>E-2020-2203-252507</v>
          </cell>
          <cell r="D716" t="str">
            <v>CV 001-2020</v>
          </cell>
          <cell r="E716" t="str">
            <v>2018-2022</v>
          </cell>
          <cell r="F716" t="str">
            <v>VIGENTE</v>
          </cell>
          <cell r="G716"/>
          <cell r="H716" t="str">
            <v>Bolivar</v>
          </cell>
          <cell r="I716"/>
          <cell r="J716"/>
          <cell r="K716" t="str">
            <v>San Martin De Loba</v>
          </cell>
          <cell r="L716" t="str">
            <v>San Martin De Loba-Bolivar</v>
          </cell>
          <cell r="M716" t="str">
            <v>560 FIP 2022</v>
          </cell>
          <cell r="N716" t="str">
            <v>DPS 2022</v>
          </cell>
          <cell r="O716">
            <v>44764</v>
          </cell>
          <cell r="P716" t="str">
            <v>-</v>
          </cell>
          <cell r="Q716" t="str">
            <v xml:space="preserve">Construcción Y Mejoramiento De La Plaza De Mercado Publico Del Municipio De San Martin De Loba - Bolívar </v>
          </cell>
          <cell r="R716" t="str">
            <v>Social Comunitario</v>
          </cell>
          <cell r="S716" t="str">
            <v>Plaza de Mercado</v>
          </cell>
          <cell r="T716"/>
          <cell r="U716">
            <v>1</v>
          </cell>
          <cell r="V716"/>
          <cell r="W716"/>
          <cell r="X716"/>
          <cell r="Y716"/>
          <cell r="Z716">
            <v>2310048086</v>
          </cell>
          <cell r="AA716"/>
          <cell r="AB716">
            <v>2310048086</v>
          </cell>
          <cell r="AC716">
            <v>0</v>
          </cell>
          <cell r="AD716">
            <v>2310048086</v>
          </cell>
          <cell r="AE716"/>
          <cell r="AF716"/>
          <cell r="AG716">
            <v>0</v>
          </cell>
          <cell r="AH716">
            <v>2310048086</v>
          </cell>
          <cell r="AI716">
            <v>0</v>
          </cell>
          <cell r="AJ716">
            <v>2310048086</v>
          </cell>
          <cell r="AK716"/>
          <cell r="AL716"/>
          <cell r="AM716"/>
          <cell r="AN716"/>
          <cell r="AO716">
            <v>0</v>
          </cell>
          <cell r="AP716" t="str">
            <v>Vigente</v>
          </cell>
          <cell r="AQ716" t="e">
            <v>#REF!</v>
          </cell>
          <cell r="AR716" t="e">
            <v>#N/A</v>
          </cell>
          <cell r="AS716" t="str">
            <v>-</v>
          </cell>
          <cell r="AT716"/>
          <cell r="AU716" t="str">
            <v>-</v>
          </cell>
          <cell r="AV716" t="str">
            <v>-</v>
          </cell>
          <cell r="AW716" t="e">
            <v>#REF!</v>
          </cell>
          <cell r="AX716">
            <v>9</v>
          </cell>
          <cell r="AY716"/>
          <cell r="AZ716">
            <v>9</v>
          </cell>
          <cell r="BA716"/>
          <cell r="BB716" t="str">
            <v>539 M2</v>
          </cell>
          <cell r="BC716"/>
          <cell r="BD716" t="str">
            <v>-</v>
          </cell>
          <cell r="BE716" t="str">
            <v>-</v>
          </cell>
          <cell r="BF716" t="str">
            <v>-</v>
          </cell>
          <cell r="BG716" t="str">
            <v>-</v>
          </cell>
        </row>
        <row r="717">
          <cell r="C717" t="str">
            <v>20120069V0043-1</v>
          </cell>
          <cell r="D717" t="str">
            <v>Proyectos 2011 - 2020</v>
          </cell>
          <cell r="E717" t="str">
            <v>No Aplica</v>
          </cell>
          <cell r="F717" t="str">
            <v>CERRADO</v>
          </cell>
          <cell r="G717" t="str">
            <v>C43</v>
          </cell>
          <cell r="H717" t="str">
            <v>Bolivar</v>
          </cell>
          <cell r="I717">
            <v>13670</v>
          </cell>
          <cell r="J717">
            <v>6</v>
          </cell>
          <cell r="K717" t="str">
            <v>San Pablo</v>
          </cell>
          <cell r="L717" t="str">
            <v>San Pablo-Bolivar</v>
          </cell>
          <cell r="M717">
            <v>69</v>
          </cell>
          <cell r="N717" t="str">
            <v>Fonade 3</v>
          </cell>
          <cell r="O717"/>
          <cell r="P717"/>
          <cell r="Q717" t="str">
            <v>Pavimento Rígido De La Cra 8 Entre Calles 12 Y 14A, Calle 13 Entre Carrera 5 Y 8, Cra 5 Entre Calles 13 Y 14A</v>
          </cell>
          <cell r="R717" t="str">
            <v>Vías Urbanas</v>
          </cell>
          <cell r="S717"/>
          <cell r="T717"/>
          <cell r="U717"/>
          <cell r="V717" t="str">
            <v>Municipio</v>
          </cell>
          <cell r="W717"/>
          <cell r="X717" t="str">
            <v/>
          </cell>
          <cell r="Y717"/>
          <cell r="Z717">
            <v>1016392677</v>
          </cell>
          <cell r="AA717"/>
          <cell r="AB717">
            <v>1016392677</v>
          </cell>
          <cell r="AC717"/>
          <cell r="AD717">
            <v>1016392677</v>
          </cell>
          <cell r="AE717">
            <v>0</v>
          </cell>
          <cell r="AF717"/>
          <cell r="AG717">
            <v>0</v>
          </cell>
          <cell r="AH717">
            <v>1016392677</v>
          </cell>
          <cell r="AI717">
            <v>0</v>
          </cell>
          <cell r="AJ717">
            <v>1016392677</v>
          </cell>
          <cell r="AK717">
            <v>0</v>
          </cell>
          <cell r="AL717"/>
          <cell r="AM717">
            <v>1</v>
          </cell>
          <cell r="AN717">
            <v>1</v>
          </cell>
          <cell r="AO717">
            <v>0</v>
          </cell>
          <cell r="AP717" t="str">
            <v>En Liquidación</v>
          </cell>
          <cell r="AQ717" t="e">
            <v>#REF!</v>
          </cell>
          <cell r="AR717" t="e">
            <v>#N/A</v>
          </cell>
          <cell r="AS717" t="str">
            <v xml:space="preserve">CONTRATOS LIQUIDADOS PENDIENTE CIERRE COSTOS FIJOS Y VARIABLES - INTERVENTORIA
1.  INFORMACION Y ESTADO CONTRATO OBRA:  acta de liquidación  suscrita por parte del municipio  5/05/2016.
2. INFORMACION Y ESTADO CONTRATO INTERADMINISTRATIVO:  acta  de liquidacion suscrita con fecha 02/11/2018. 
3. INFORMACION Y ESTADO INTERVENTORIA : En cierre de costos fijos y variables
</v>
          </cell>
          <cell r="AT717" t="str">
            <v>No Aplica</v>
          </cell>
          <cell r="AU717">
            <v>41974</v>
          </cell>
          <cell r="AV717">
            <v>42479</v>
          </cell>
          <cell r="AW717" t="e">
            <v>#REF!</v>
          </cell>
          <cell r="AX717"/>
          <cell r="AY717"/>
          <cell r="AZ717">
            <v>0</v>
          </cell>
          <cell r="BA717" t="str">
            <v>-</v>
          </cell>
          <cell r="BB717" t="str">
            <v>5,1 Km</v>
          </cell>
          <cell r="BC717"/>
          <cell r="BD717">
            <v>42129</v>
          </cell>
          <cell r="BE717" t="str">
            <v/>
          </cell>
          <cell r="BF717">
            <v>42530</v>
          </cell>
          <cell r="BG717" t="str">
            <v/>
          </cell>
        </row>
        <row r="718">
          <cell r="C718" t="str">
            <v>20160319M7348-1</v>
          </cell>
          <cell r="D718" t="str">
            <v>Proyectos 2011 - 2020</v>
          </cell>
          <cell r="E718" t="str">
            <v>No Aplica</v>
          </cell>
          <cell r="F718" t="str">
            <v>CERRADO</v>
          </cell>
          <cell r="G718"/>
          <cell r="H718" t="str">
            <v>Bolivar</v>
          </cell>
          <cell r="I718">
            <v>13670</v>
          </cell>
          <cell r="J718">
            <v>6</v>
          </cell>
          <cell r="K718" t="str">
            <v>San Pablo</v>
          </cell>
          <cell r="L718" t="str">
            <v>San Pablo-Bolivar</v>
          </cell>
          <cell r="M718">
            <v>319</v>
          </cell>
          <cell r="N718" t="str">
            <v>DPS 2016</v>
          </cell>
          <cell r="O718"/>
          <cell r="P718"/>
          <cell r="Q718" t="str">
            <v>Mejoramiento De Condiciones De Habitabilidad</v>
          </cell>
          <cell r="R718" t="str">
            <v>Mejoramiento Condiciones de Habitabilidad</v>
          </cell>
          <cell r="S718"/>
          <cell r="T718"/>
          <cell r="U718"/>
          <cell r="V718" t="str">
            <v>Municipio</v>
          </cell>
          <cell r="W718" t="str">
            <v>Urbano y Rural</v>
          </cell>
          <cell r="X718" t="str">
            <v>Casco urbano - Zona rural</v>
          </cell>
          <cell r="Y718"/>
          <cell r="Z718">
            <v>974576271</v>
          </cell>
          <cell r="AA718"/>
          <cell r="AB718">
            <v>974576271</v>
          </cell>
          <cell r="AC718"/>
          <cell r="AD718">
            <v>974576271</v>
          </cell>
          <cell r="AE718">
            <v>97457627.100000009</v>
          </cell>
          <cell r="AF718"/>
          <cell r="AG718">
            <v>97457627.100000009</v>
          </cell>
          <cell r="AH718">
            <v>1072033898.1</v>
          </cell>
          <cell r="AI718">
            <v>0</v>
          </cell>
          <cell r="AJ718">
            <v>1072033898.1</v>
          </cell>
          <cell r="AK718">
            <v>0</v>
          </cell>
          <cell r="AL718"/>
          <cell r="AM718">
            <v>0</v>
          </cell>
          <cell r="AN718">
            <v>0</v>
          </cell>
          <cell r="AO718">
            <v>0</v>
          </cell>
          <cell r="AP718" t="str">
            <v>Liquidación Anticipada</v>
          </cell>
          <cell r="AQ718" t="e">
            <v>#REF!</v>
          </cell>
          <cell r="AR718" t="str">
            <v>LIQUIDACIÓN ANTICIPADA</v>
          </cell>
          <cell r="AS718" t="str">
            <v xml:space="preserve">Fecha inicio: 25-06-19. suspendido: 23-08-2019. este proyecto nunca tuvo acta de reinicio ni prorrogas a las suspensiones, es decir, ningun acto administrativo. fecha de terminacion: 14-10-21
Se terminó anticipadamente el convenio, se liberaron los recursos y se adelanta el Trámite de Liquidación Convenio.   
Se cuenta con el Acta de terminacion anticipada, firmada por las partes y esta en tramite la liquidacion del convenio en el grupo de liquidacion. Se esta a la espera de Financiera para definir si se liberan los recuros o se dejan fenecer.    
Se llevó a cabo audiencia de arreglo directo el 8-09-21, se definió que se dara terminacion anticipada al proyecto y el supervisor solicitará liquidacion del contrato de obra una vez remitan acta de audiencia de arreglo directo.    
Nueva fecha de audiciencia arreglo directo de PS A ET 8-09-21. la audiencia del 22-JUL-21, fue cancelada.   </v>
          </cell>
          <cell r="AT718"/>
          <cell r="AU718">
            <v>43641</v>
          </cell>
          <cell r="AV718">
            <v>44483</v>
          </cell>
          <cell r="AW718" t="e">
            <v>#REF!</v>
          </cell>
          <cell r="AX718"/>
          <cell r="AY718"/>
          <cell r="AZ718">
            <v>0</v>
          </cell>
          <cell r="BA718" t="str">
            <v>-</v>
          </cell>
          <cell r="BB718" t="str">
            <v>70  Viviendas</v>
          </cell>
          <cell r="BC718"/>
          <cell r="BD718" t="str">
            <v/>
          </cell>
          <cell r="BE718" t="str">
            <v/>
          </cell>
          <cell r="BF718"/>
          <cell r="BG718">
            <v>252</v>
          </cell>
        </row>
        <row r="719">
          <cell r="C719" t="str">
            <v>20170497S9655-1</v>
          </cell>
          <cell r="D719" t="str">
            <v>Proyectos 2011 - 2020</v>
          </cell>
          <cell r="E719" t="str">
            <v>ANTES 2018</v>
          </cell>
          <cell r="F719" t="str">
            <v>VIGENTE</v>
          </cell>
          <cell r="G719"/>
          <cell r="H719" t="str">
            <v>Bolivar</v>
          </cell>
          <cell r="I719">
            <v>13673</v>
          </cell>
          <cell r="J719">
            <v>6</v>
          </cell>
          <cell r="K719" t="str">
            <v>Santa Catalina</v>
          </cell>
          <cell r="L719" t="str">
            <v>Santa Catalina-Bolivar</v>
          </cell>
          <cell r="M719">
            <v>497</v>
          </cell>
          <cell r="N719" t="str">
            <v>DPS 2017</v>
          </cell>
          <cell r="O719"/>
          <cell r="P719"/>
          <cell r="Q719" t="str">
            <v>Construccion De Parque Recreodeportivo, Sector Plaza Principal En El Municipio De Santa Catalina - Bolívar</v>
          </cell>
          <cell r="R719" t="str">
            <v>Espacio Público, Recreación Y Deporte</v>
          </cell>
          <cell r="S719"/>
          <cell r="T719"/>
          <cell r="U719"/>
          <cell r="V719" t="str">
            <v>Municipio</v>
          </cell>
          <cell r="W719" t="str">
            <v>Urbano</v>
          </cell>
          <cell r="X719" t="str">
            <v>Barrio Centro</v>
          </cell>
          <cell r="Y719"/>
          <cell r="Z719">
            <v>1841219493</v>
          </cell>
          <cell r="AA719"/>
          <cell r="AB719">
            <v>1841219493</v>
          </cell>
          <cell r="AC719"/>
          <cell r="AD719">
            <v>1841219493</v>
          </cell>
          <cell r="AE719">
            <v>184121949.30000001</v>
          </cell>
          <cell r="AF719"/>
          <cell r="AG719">
            <v>184121949.30000001</v>
          </cell>
          <cell r="AH719">
            <v>2025341442.3</v>
          </cell>
          <cell r="AI719">
            <v>0</v>
          </cell>
          <cell r="AJ719">
            <v>2025341442.3</v>
          </cell>
          <cell r="AK719">
            <v>0.9</v>
          </cell>
          <cell r="AL719"/>
          <cell r="AM719">
            <v>1</v>
          </cell>
          <cell r="AN719">
            <v>1</v>
          </cell>
          <cell r="AO719">
            <v>0</v>
          </cell>
          <cell r="AP719" t="str">
            <v>Entregado A Municipio</v>
          </cell>
          <cell r="AQ719" t="e">
            <v>#REF!</v>
          </cell>
          <cell r="AR719" t="e">
            <v>#N/A</v>
          </cell>
          <cell r="AS719" t="str">
            <v xml:space="preserve">Proyecto entregado al municipio.
El 12-05-21 se inauguró el proyecto.
AV1: 29-08-19
AV2: 21-12-20
AV3: 10-05-21.
En trámite documentación para Acta de Liquidación.
</v>
          </cell>
          <cell r="AT719" t="str">
            <v>No Aplica</v>
          </cell>
          <cell r="AU719">
            <v>43662</v>
          </cell>
          <cell r="AV719">
            <v>44188</v>
          </cell>
          <cell r="AW719" t="e">
            <v>#REF!</v>
          </cell>
          <cell r="AX719"/>
          <cell r="AY719"/>
          <cell r="AZ719">
            <v>0</v>
          </cell>
          <cell r="BA719" t="str">
            <v>-</v>
          </cell>
          <cell r="BB719" t="str">
            <v>6450 m2</v>
          </cell>
          <cell r="BC719"/>
          <cell r="BD719">
            <v>43706</v>
          </cell>
          <cell r="BE719">
            <v>44186</v>
          </cell>
          <cell r="BF719">
            <v>44326</v>
          </cell>
          <cell r="BG719">
            <v>4798</v>
          </cell>
        </row>
        <row r="720">
          <cell r="C720" t="str">
            <v>20170500S9507-1</v>
          </cell>
          <cell r="D720" t="str">
            <v>Proyectos 2011 - 2020</v>
          </cell>
          <cell r="E720" t="str">
            <v>ANTES 2018</v>
          </cell>
          <cell r="F720" t="str">
            <v>VIGENTE</v>
          </cell>
          <cell r="G720"/>
          <cell r="H720" t="str">
            <v>Bolivar</v>
          </cell>
          <cell r="I720">
            <v>13673</v>
          </cell>
          <cell r="J720">
            <v>6</v>
          </cell>
          <cell r="K720" t="str">
            <v>Santa Catalina</v>
          </cell>
          <cell r="L720" t="str">
            <v>Santa Catalina-Bolivar</v>
          </cell>
          <cell r="M720">
            <v>500</v>
          </cell>
          <cell r="N720" t="str">
            <v>DPS 2017</v>
          </cell>
          <cell r="O720"/>
          <cell r="P720"/>
          <cell r="Q720" t="str">
            <v>Construcción De Polideportivo En El Corregimiento De Loma Arena Municipio De Santa Catalina - Bolivar</v>
          </cell>
          <cell r="R720" t="str">
            <v>Espacio Público, Recreación Y Deporte</v>
          </cell>
          <cell r="S720"/>
          <cell r="T720"/>
          <cell r="U720"/>
          <cell r="V720" t="str">
            <v>Municipio</v>
          </cell>
          <cell r="W720"/>
          <cell r="X720" t="str">
            <v>La Victoria - Corregimiento de Loma Arena</v>
          </cell>
          <cell r="Y720"/>
          <cell r="Z720">
            <v>579925998</v>
          </cell>
          <cell r="AA720"/>
          <cell r="AB720">
            <v>579925998</v>
          </cell>
          <cell r="AC720"/>
          <cell r="AD720">
            <v>579925998</v>
          </cell>
          <cell r="AE720">
            <v>57992600</v>
          </cell>
          <cell r="AF720"/>
          <cell r="AG720">
            <v>57992600</v>
          </cell>
          <cell r="AH720">
            <v>637918598</v>
          </cell>
          <cell r="AI720">
            <v>0</v>
          </cell>
          <cell r="AJ720">
            <v>637918598</v>
          </cell>
          <cell r="AK720">
            <v>0.9</v>
          </cell>
          <cell r="AL720"/>
          <cell r="AM720">
            <v>1</v>
          </cell>
          <cell r="AN720">
            <v>1</v>
          </cell>
          <cell r="AO720">
            <v>0</v>
          </cell>
          <cell r="AP720" t="str">
            <v>Entregado A Municipio</v>
          </cell>
          <cell r="AQ720" t="e">
            <v>#REF!</v>
          </cell>
          <cell r="AR720" t="e">
            <v>#N/A</v>
          </cell>
          <cell r="AS720" t="str">
            <v>PROYECTO ENTREGADO
Aprobada justificación técnico económica aprobada, para tramite de pasivo exigible, en subsanación factura por contratista, se solicitó al ET documento de endoso, Ya se cuenta con CDP.</v>
          </cell>
          <cell r="AT720" t="str">
            <v>No Aplica</v>
          </cell>
          <cell r="AU720">
            <v>43612</v>
          </cell>
          <cell r="AV720">
            <v>43812</v>
          </cell>
          <cell r="AW720" t="e">
            <v>#REF!</v>
          </cell>
          <cell r="AX720"/>
          <cell r="AY720"/>
          <cell r="AZ720">
            <v>0</v>
          </cell>
          <cell r="BA720" t="str">
            <v>-</v>
          </cell>
          <cell r="BB720" t="str">
            <v>782,20 m2</v>
          </cell>
          <cell r="BC720"/>
          <cell r="BD720">
            <v>43683</v>
          </cell>
          <cell r="BE720">
            <v>43706</v>
          </cell>
          <cell r="BF720">
            <v>44505</v>
          </cell>
          <cell r="BG720">
            <v>5600</v>
          </cell>
        </row>
        <row r="721">
          <cell r="C721" t="str">
            <v>20150389V1311-1</v>
          </cell>
          <cell r="D721" t="str">
            <v>Proyectos 2011 - 2020</v>
          </cell>
          <cell r="E721" t="str">
            <v>No Aplica</v>
          </cell>
          <cell r="F721" t="str">
            <v>CERRADO</v>
          </cell>
          <cell r="G721"/>
          <cell r="H721" t="str">
            <v>Bolivar</v>
          </cell>
          <cell r="I721">
            <v>13468</v>
          </cell>
          <cell r="J721">
            <v>6</v>
          </cell>
          <cell r="K721" t="str">
            <v>Santa Cruz De Mompox</v>
          </cell>
          <cell r="L721" t="str">
            <v>Santa Cruz De Mompox-Bolivar</v>
          </cell>
          <cell r="M721">
            <v>389</v>
          </cell>
          <cell r="N721" t="str">
            <v>DPS 2015</v>
          </cell>
          <cell r="O721"/>
          <cell r="P721"/>
          <cell r="Q721" t="str">
            <v>Mejoramiento En Placa Huella Vía Mompóx - Loma De Simón Municipio De Mompóx - Bolívar</v>
          </cell>
          <cell r="R721" t="str">
            <v>Vías Red Terciaria</v>
          </cell>
          <cell r="S721"/>
          <cell r="T721"/>
          <cell r="U721"/>
          <cell r="V721" t="str">
            <v>Municipio</v>
          </cell>
          <cell r="W721"/>
          <cell r="X721" t="str">
            <v>corregimiento  Loma de Simón,</v>
          </cell>
          <cell r="Y721"/>
          <cell r="Z721">
            <v>5185069986</v>
          </cell>
          <cell r="AA721"/>
          <cell r="AB721">
            <v>5185069986</v>
          </cell>
          <cell r="AC721"/>
          <cell r="AD721">
            <v>5185069986</v>
          </cell>
          <cell r="AE721">
            <v>518518519</v>
          </cell>
          <cell r="AF721"/>
          <cell r="AG721">
            <v>518518519</v>
          </cell>
          <cell r="AH721">
            <v>5703588505</v>
          </cell>
          <cell r="AI721">
            <v>0</v>
          </cell>
          <cell r="AJ721">
            <v>5703588505</v>
          </cell>
          <cell r="AK721">
            <v>1</v>
          </cell>
          <cell r="AL721"/>
          <cell r="AM721">
            <v>0</v>
          </cell>
          <cell r="AN721">
            <v>1</v>
          </cell>
          <cell r="AO721">
            <v>1</v>
          </cell>
          <cell r="AP721" t="str">
            <v>Liquidado</v>
          </cell>
          <cell r="AQ721" t="e">
            <v>#REF!</v>
          </cell>
          <cell r="AR721" t="e">
            <v>#N/A</v>
          </cell>
          <cell r="AS721" t="str">
            <v>PROYECTO LIQUIDADO
Acta de Liquidación del 13/04/2021</v>
          </cell>
          <cell r="AT721" t="str">
            <v>No Aplica</v>
          </cell>
          <cell r="AU721">
            <v>42695</v>
          </cell>
          <cell r="AV721">
            <v>43003</v>
          </cell>
          <cell r="AW721" t="e">
            <v>#REF!</v>
          </cell>
          <cell r="AX721"/>
          <cell r="AY721"/>
          <cell r="AZ721">
            <v>0</v>
          </cell>
          <cell r="BA721" t="str">
            <v>-</v>
          </cell>
          <cell r="BB721" t="str">
            <v>2,8Km</v>
          </cell>
          <cell r="BC721"/>
          <cell r="BD721">
            <v>42709</v>
          </cell>
          <cell r="BE721">
            <v>42942</v>
          </cell>
          <cell r="BF721">
            <v>43042</v>
          </cell>
          <cell r="BG721" t="str">
            <v/>
          </cell>
        </row>
        <row r="722">
          <cell r="C722" t="str">
            <v>20160274V5120-1</v>
          </cell>
          <cell r="D722" t="str">
            <v>Proyectos 2011 - 2020</v>
          </cell>
          <cell r="E722" t="str">
            <v>ANTES 2018</v>
          </cell>
          <cell r="F722" t="str">
            <v>VIGENTE</v>
          </cell>
          <cell r="G722"/>
          <cell r="H722" t="str">
            <v>Bolivar</v>
          </cell>
          <cell r="I722">
            <v>13468</v>
          </cell>
          <cell r="J722">
            <v>6</v>
          </cell>
          <cell r="K722" t="str">
            <v>Santa Cruz De Mompox</v>
          </cell>
          <cell r="L722" t="str">
            <v>Santa Cruz De Mompox-Bolivar</v>
          </cell>
          <cell r="M722">
            <v>274</v>
          </cell>
          <cell r="N722" t="str">
            <v>DPS 2016</v>
          </cell>
          <cell r="O722"/>
          <cell r="P722"/>
          <cell r="Q722" t="str">
            <v>Pavimentación En Concreto Rígido Malla Vial Urbana Del Municipio De Santa Cruz De Mompóx - Bolívar Barrio Arriba</v>
          </cell>
          <cell r="R722" t="str">
            <v>Vías Urbanas</v>
          </cell>
          <cell r="S722"/>
          <cell r="T722"/>
          <cell r="U722"/>
          <cell r="V722" t="str">
            <v>Municipio</v>
          </cell>
          <cell r="W722" t="str">
            <v>Urbano</v>
          </cell>
          <cell r="X722" t="str">
            <v>Barrio Arriba</v>
          </cell>
          <cell r="Y722"/>
          <cell r="Z722">
            <v>1292417310</v>
          </cell>
          <cell r="AA722"/>
          <cell r="AB722">
            <v>1292417310</v>
          </cell>
          <cell r="AC722"/>
          <cell r="AD722">
            <v>1292417310</v>
          </cell>
          <cell r="AE722">
            <v>93251636</v>
          </cell>
          <cell r="AF722"/>
          <cell r="AG722">
            <v>93251636</v>
          </cell>
          <cell r="AH722">
            <v>1385668946</v>
          </cell>
          <cell r="AI722">
            <v>0</v>
          </cell>
          <cell r="AJ722">
            <v>1385668946</v>
          </cell>
          <cell r="AK722">
            <v>0.89999999999999991</v>
          </cell>
          <cell r="AL722"/>
          <cell r="AM722">
            <v>1</v>
          </cell>
          <cell r="AN722">
            <v>1</v>
          </cell>
          <cell r="AO722">
            <v>0</v>
          </cell>
          <cell r="AP722" t="str">
            <v>Entregado A Municipio</v>
          </cell>
          <cell r="AQ722" t="e">
            <v>#REF!</v>
          </cell>
          <cell r="AR722" t="e">
            <v>#N/A</v>
          </cell>
          <cell r="AS722" t="str">
            <v xml:space="preserve">proyecto entregado a municipio 
Ya se desembolsaron los recursos correspondientes al tramite de pasivo exigible 10%.
Se iniciara tramite de liquidacion. 
Actas de entrega y compromiso de sosteniblidad DPS (social) suscrito entre las partes.ok
Pendiente de subsanacion por parte del municipio a las observaciones realizadas por Bernardo Romero (PS) de plan de sostenibilidad DPS.
Una vez se cuente con toda la documentacion subsanada y pago al contratista se iniciara tramite de liquidacion.
AV3: 22/12/2020
</v>
          </cell>
          <cell r="AT722" t="str">
            <v>No Aplica</v>
          </cell>
          <cell r="AU722">
            <v>43411</v>
          </cell>
          <cell r="AV722">
            <v>44015</v>
          </cell>
          <cell r="AW722" t="e">
            <v>#REF!</v>
          </cell>
          <cell r="AX722"/>
          <cell r="AY722"/>
          <cell r="AZ722">
            <v>0</v>
          </cell>
          <cell r="BA722" t="str">
            <v>-</v>
          </cell>
          <cell r="BB722" t="str">
            <v>727 ml</v>
          </cell>
          <cell r="BC722"/>
          <cell r="BD722">
            <v>43419</v>
          </cell>
          <cell r="BE722">
            <v>43881</v>
          </cell>
          <cell r="BF722">
            <v>44187</v>
          </cell>
          <cell r="BG722">
            <v>5351</v>
          </cell>
        </row>
        <row r="723">
          <cell r="C723" t="str">
            <v>20160274V5121-1</v>
          </cell>
          <cell r="D723" t="str">
            <v>Proyectos 2011 - 2020</v>
          </cell>
          <cell r="E723" t="str">
            <v>ANTES 2018</v>
          </cell>
          <cell r="F723" t="str">
            <v>VIGENTE</v>
          </cell>
          <cell r="G723"/>
          <cell r="H723" t="str">
            <v>Bolivar</v>
          </cell>
          <cell r="I723">
            <v>13468</v>
          </cell>
          <cell r="J723">
            <v>6</v>
          </cell>
          <cell r="K723" t="str">
            <v>Santa Cruz De Mompox</v>
          </cell>
          <cell r="L723" t="str">
            <v>Santa Cruz De Mompox-Bolivar</v>
          </cell>
          <cell r="M723">
            <v>274</v>
          </cell>
          <cell r="N723" t="str">
            <v>DPS 2016</v>
          </cell>
          <cell r="O723"/>
          <cell r="P723"/>
          <cell r="Q723" t="str">
            <v>Pavimentación En Concreto Rígido Malla Vial Urbana Del Municipio De Santa Cruz De Mompóx - Bolívar Barrio Abajo</v>
          </cell>
          <cell r="R723" t="str">
            <v>Vías Urbanas</v>
          </cell>
          <cell r="S723"/>
          <cell r="T723"/>
          <cell r="U723"/>
          <cell r="V723" t="str">
            <v>Municipio</v>
          </cell>
          <cell r="W723" t="str">
            <v>Urbano</v>
          </cell>
          <cell r="X723" t="str">
            <v>Barrio Abajo</v>
          </cell>
          <cell r="Y723"/>
          <cell r="Z723">
            <v>1660119223</v>
          </cell>
          <cell r="AA723"/>
          <cell r="AB723">
            <v>1660119223</v>
          </cell>
          <cell r="AC723"/>
          <cell r="AD723">
            <v>1660119223</v>
          </cell>
          <cell r="AE723">
            <v>93251636</v>
          </cell>
          <cell r="AF723"/>
          <cell r="AG723">
            <v>93251636</v>
          </cell>
          <cell r="AH723">
            <v>1753370859</v>
          </cell>
          <cell r="AI723">
            <v>0</v>
          </cell>
          <cell r="AJ723">
            <v>1753370859</v>
          </cell>
          <cell r="AK723">
            <v>1</v>
          </cell>
          <cell r="AL723"/>
          <cell r="AM723">
            <v>1</v>
          </cell>
          <cell r="AN723">
            <v>1</v>
          </cell>
          <cell r="AO723">
            <v>0</v>
          </cell>
          <cell r="AP723" t="str">
            <v>Entregado A Municipio</v>
          </cell>
          <cell r="AQ723" t="e">
            <v>#REF!</v>
          </cell>
          <cell r="AR723" t="e">
            <v>#N/A</v>
          </cell>
          <cell r="AS723" t="str">
            <v xml:space="preserve">proyecto entregado a municipio 
Ya se desembolsaron los recursos correspondientes al tramite de pasivo exigible 10%.
Se iniciara tramite de liquidacion. 
Actas de entrega y compromiso de sosteniblidad DPS (social) suscrito entre las partes.ok
Pendiente de subsanacion por parte del municipio a las observaciones realizadas por Bernardo Romero (PS) de plan de sostenibilidad DPS.
Una vez se cuente con toda la documentacion subsanada y pago al contratista se iniciara tramite de liquidacion.
AV3: 22/12/2020
</v>
          </cell>
          <cell r="AT723" t="str">
            <v>No Aplica</v>
          </cell>
          <cell r="AU723">
            <v>43411</v>
          </cell>
          <cell r="AV723">
            <v>44015</v>
          </cell>
          <cell r="AW723" t="e">
            <v>#REF!</v>
          </cell>
          <cell r="AX723"/>
          <cell r="AY723"/>
          <cell r="AZ723">
            <v>0</v>
          </cell>
          <cell r="BA723" t="str">
            <v>-</v>
          </cell>
          <cell r="BB723" t="str">
            <v>1,090 ml</v>
          </cell>
          <cell r="BC723"/>
          <cell r="BD723">
            <v>43419</v>
          </cell>
          <cell r="BE723">
            <v>43880</v>
          </cell>
          <cell r="BF723">
            <v>44187</v>
          </cell>
          <cell r="BG723">
            <v>5680</v>
          </cell>
        </row>
        <row r="724">
          <cell r="C724" t="str">
            <v>E-2020-2203-253036</v>
          </cell>
          <cell r="D724" t="str">
            <v>CV 001-2020</v>
          </cell>
          <cell r="E724" t="str">
            <v>2018-2022</v>
          </cell>
          <cell r="F724" t="str">
            <v>VIGENTE</v>
          </cell>
          <cell r="G724"/>
          <cell r="H724" t="str">
            <v>Bolivar</v>
          </cell>
          <cell r="I724"/>
          <cell r="J724"/>
          <cell r="K724" t="str">
            <v>Santa Cruz De Mompox</v>
          </cell>
          <cell r="L724" t="str">
            <v>Santa Cruz De Mompox-Bolivar</v>
          </cell>
          <cell r="M724" t="str">
            <v>493 FIP 2021</v>
          </cell>
          <cell r="N724" t="str">
            <v>DPS 2021</v>
          </cell>
          <cell r="O724">
            <v>44432</v>
          </cell>
          <cell r="P724">
            <v>44773</v>
          </cell>
          <cell r="Q724" t="str">
            <v xml:space="preserve">Construcción De Pavimento En Concreto Rígido En Diferentes Sectores De La Cabecera Municipal De Mompós - Bolívar </v>
          </cell>
          <cell r="R724" t="str">
            <v>Vias y Transporte</v>
          </cell>
          <cell r="S724" t="str">
            <v>Vias Urbanas</v>
          </cell>
          <cell r="T724"/>
          <cell r="U724">
            <v>1</v>
          </cell>
          <cell r="V724"/>
          <cell r="W724"/>
          <cell r="X724"/>
          <cell r="Y724"/>
          <cell r="Z724">
            <v>2667075548</v>
          </cell>
          <cell r="AA724"/>
          <cell r="AB724">
            <v>2667075548</v>
          </cell>
          <cell r="AC724">
            <v>0</v>
          </cell>
          <cell r="AD724">
            <v>2667075548</v>
          </cell>
          <cell r="AE724"/>
          <cell r="AF724"/>
          <cell r="AG724">
            <v>0</v>
          </cell>
          <cell r="AH724">
            <v>2667075548</v>
          </cell>
          <cell r="AI724">
            <v>0</v>
          </cell>
          <cell r="AJ724">
            <v>2667075548</v>
          </cell>
          <cell r="AK724"/>
          <cell r="AL724"/>
          <cell r="AM724">
            <v>0.95</v>
          </cell>
          <cell r="AN724">
            <v>0.3221</v>
          </cell>
          <cell r="AO724">
            <v>-0.6278999999999999</v>
          </cell>
          <cell r="AP724" t="str">
            <v>Terminado - No Prorrogado</v>
          </cell>
          <cell r="AQ724" t="e">
            <v>#REF!</v>
          </cell>
          <cell r="AR724" t="e">
            <v>#N/A</v>
          </cell>
          <cell r="AS724" t="str">
            <v>-</v>
          </cell>
          <cell r="AT724"/>
          <cell r="AU724">
            <v>44627</v>
          </cell>
          <cell r="AV724">
            <v>44749</v>
          </cell>
          <cell r="AW724" t="e">
            <v>#REF!</v>
          </cell>
          <cell r="AX724">
            <v>9</v>
          </cell>
          <cell r="AY724"/>
          <cell r="AZ724">
            <v>9</v>
          </cell>
          <cell r="BA724"/>
          <cell r="BB724" t="str">
            <v>1739 ML</v>
          </cell>
          <cell r="BC724"/>
          <cell r="BD724" t="str">
            <v>-</v>
          </cell>
          <cell r="BE724" t="str">
            <v>-</v>
          </cell>
          <cell r="BF724" t="str">
            <v>-</v>
          </cell>
          <cell r="BG724">
            <v>14182</v>
          </cell>
        </row>
        <row r="725">
          <cell r="C725" t="str">
            <v>20160318M5672-1</v>
          </cell>
          <cell r="D725" t="str">
            <v>Proyectos 2011 - 2020</v>
          </cell>
          <cell r="E725" t="str">
            <v>ANTES 2018</v>
          </cell>
          <cell r="F725" t="str">
            <v>VIGENTE</v>
          </cell>
          <cell r="G725"/>
          <cell r="H725" t="str">
            <v>Bolivar</v>
          </cell>
          <cell r="I725">
            <v>13688</v>
          </cell>
          <cell r="J725">
            <v>6</v>
          </cell>
          <cell r="K725" t="str">
            <v>Santa Rosa Del  Sur</v>
          </cell>
          <cell r="L725" t="str">
            <v>Santa Rosa Del  Sur-Bolivar</v>
          </cell>
          <cell r="M725">
            <v>318</v>
          </cell>
          <cell r="N725" t="str">
            <v>DPS 2016</v>
          </cell>
          <cell r="O725"/>
          <cell r="P725"/>
          <cell r="Q725" t="str">
            <v>Mejoramiento De Condiciones De Habitabilidad</v>
          </cell>
          <cell r="R725" t="str">
            <v>Mejoramiento Condiciones de Habitabilidad</v>
          </cell>
          <cell r="S725"/>
          <cell r="T725"/>
          <cell r="U725"/>
          <cell r="V725" t="str">
            <v>Municipio</v>
          </cell>
          <cell r="W725" t="str">
            <v>Urbano y Rural</v>
          </cell>
          <cell r="X725" t="str">
            <v>Casco urbano - Zona rural</v>
          </cell>
          <cell r="Y725"/>
          <cell r="Z725">
            <v>974576271</v>
          </cell>
          <cell r="AA725"/>
          <cell r="AB725">
            <v>974576271</v>
          </cell>
          <cell r="AC725"/>
          <cell r="AD725">
            <v>974576271</v>
          </cell>
          <cell r="AE725">
            <v>111361642.11</v>
          </cell>
          <cell r="AF725"/>
          <cell r="AG725">
            <v>111361642.11</v>
          </cell>
          <cell r="AH725">
            <v>1085937913.1099999</v>
          </cell>
          <cell r="AI725">
            <v>0</v>
          </cell>
          <cell r="AJ725">
            <v>1085937913.1099999</v>
          </cell>
          <cell r="AK725">
            <v>0.89</v>
          </cell>
          <cell r="AL725"/>
          <cell r="AM725">
            <v>1</v>
          </cell>
          <cell r="AN725">
            <v>1</v>
          </cell>
          <cell r="AO725">
            <v>0</v>
          </cell>
          <cell r="AP725" t="str">
            <v>Entregado A Municipio</v>
          </cell>
          <cell r="AQ725" t="e">
            <v>#REF!</v>
          </cell>
          <cell r="AR725" t="str">
            <v>TERMINADO</v>
          </cell>
          <cell r="AS725" t="str">
            <v>terminado. 21-06-21 - recibo de obra: 21-07-21
Otrosi #6 del convenio suscrito entre las partes, remitido por municipio 1-07-21.
El Supervisor, indica que esta a la espera del reporte de patrimonio autonomo del pago del ulitmo desembolso al contratista, para posteriormente solicitar las certificaciones de fiducia, tesoreria y contabilidad para poder realizar la solicitud de liquidaccion del convenio.     
Acta de liquidacion suscrita por las partes.
certificacion de pagos al contratista en correccion por el area financiera de PS
En tramite del ultimo desembolso, ya fue radicado y se espera que la fiducia realice el pago al Contratista, ya cuenta con los recursos la fiducia, el acta de liquidacion fue enviada por el ET y se reviso y se enviaron observaciones y ajustes al ET.
se llevo a cabo seguimiento el 11-10-21, donde se trataron los temas pendientes del proyecto y se pactaron los siguientes compromisos.
1.	11/OCT/21. Hoy se firmará por las partes el acta de liquidación del contrato de obra. La Supervisión queda atento al recibo de la misma en horas de la tarde.
2.	12/OCT/21. El informe final de Interventoría será radicado por la misma, el día de mañana 12/OCT/21.
3.	Se le informas a las partes que se cierra el ciclo de reuniones y que se harán de manera excepcional ante requerimiento por parte del Supervisor del Convenio.
El 2-10-21 el supervisor envio a financiera (hector brito) documentacion ajustada por el contratista con base en las observaciones realizadas, se montará el delta para el correspondiente tramite, lo anterior para tramitar en octubre como adelanto al tramite del pac de noviembre
El supervisor del convenio el 23-09-21 remitió facturacion ajustada por el contratista de acuerdo con las observaciones realizadas por el apoyo financiero de PS. para el ultimo desembolso que se tramitará para el pac de octubre.
Se llevará a cabo seguimiento el 2-09-21.
Pendiente liquidacion del contrato de obra
Pendiente cierre contractual por parte de la interventoria.
Pendiente que La Interventoría, remita el informe final del proyecto a PS.
AV1: 12-11-2020
AV3: 24-08-21.</v>
          </cell>
          <cell r="AT725"/>
          <cell r="AU725">
            <v>43661</v>
          </cell>
          <cell r="AV725">
            <v>44368</v>
          </cell>
          <cell r="AW725" t="e">
            <v>#REF!</v>
          </cell>
          <cell r="AX725"/>
          <cell r="AY725"/>
          <cell r="AZ725">
            <v>0</v>
          </cell>
          <cell r="BA725" t="str">
            <v>-</v>
          </cell>
          <cell r="BB725" t="str">
            <v>70  Viviendas</v>
          </cell>
          <cell r="BC725"/>
          <cell r="BD725">
            <v>44147</v>
          </cell>
          <cell r="BE725">
            <v>44371</v>
          </cell>
          <cell r="BF725">
            <v>44432</v>
          </cell>
          <cell r="BG725">
            <v>252</v>
          </cell>
        </row>
        <row r="726">
          <cell r="C726" t="str">
            <v>20170686S9985-1</v>
          </cell>
          <cell r="D726" t="str">
            <v>Proyectos 2011 - 2020</v>
          </cell>
          <cell r="E726" t="str">
            <v>ANTES 2018</v>
          </cell>
          <cell r="F726" t="str">
            <v>VIGENTE</v>
          </cell>
          <cell r="G726"/>
          <cell r="H726" t="str">
            <v>Bolivar</v>
          </cell>
          <cell r="I726">
            <v>13688</v>
          </cell>
          <cell r="J726">
            <v>6</v>
          </cell>
          <cell r="K726" t="str">
            <v>Santa Rosa Del  Sur</v>
          </cell>
          <cell r="L726" t="str">
            <v>Santa Rosa Del  Sur-Bolivar</v>
          </cell>
          <cell r="M726">
            <v>686</v>
          </cell>
          <cell r="N726" t="str">
            <v>DPS 2017</v>
          </cell>
          <cell r="O726"/>
          <cell r="P726"/>
          <cell r="Q726" t="str">
            <v xml:space="preserve">Construcción De Polideportivo Cubierto En La Cabecera Municipal En Santa Rosa Del  Sur - Bolivar </v>
          </cell>
          <cell r="R726" t="str">
            <v>Espacio Público, Recreación Y Deporte</v>
          </cell>
          <cell r="S726"/>
          <cell r="T726"/>
          <cell r="U726"/>
          <cell r="V726" t="str">
            <v>Municipio</v>
          </cell>
          <cell r="W726" t="str">
            <v>Urbano</v>
          </cell>
          <cell r="X726" t="str">
            <v>La Feria</v>
          </cell>
          <cell r="Y726"/>
          <cell r="Z726">
            <v>580014857</v>
          </cell>
          <cell r="AA726"/>
          <cell r="AB726">
            <v>580014857</v>
          </cell>
          <cell r="AC726"/>
          <cell r="AD726">
            <v>580014857</v>
          </cell>
          <cell r="AE726">
            <v>58001485.700000003</v>
          </cell>
          <cell r="AF726"/>
          <cell r="AG726">
            <v>58001485.700000003</v>
          </cell>
          <cell r="AH726">
            <v>638016342.70000005</v>
          </cell>
          <cell r="AI726">
            <v>0</v>
          </cell>
          <cell r="AJ726">
            <v>638016342.70000005</v>
          </cell>
          <cell r="AK726">
            <v>1</v>
          </cell>
          <cell r="AL726"/>
          <cell r="AM726">
            <v>1</v>
          </cell>
          <cell r="AN726">
            <v>1</v>
          </cell>
          <cell r="AO726">
            <v>0</v>
          </cell>
          <cell r="AP726" t="str">
            <v>Entregado A Municipio</v>
          </cell>
          <cell r="AQ726" t="e">
            <v>#REF!</v>
          </cell>
          <cell r="AR726" t="e">
            <v>#N/A</v>
          </cell>
          <cell r="AS726" t="str">
            <v>Entregado al municipio y en proiceso de liquidadción del contrato de obra.</v>
          </cell>
          <cell r="AT726" t="str">
            <v>No Aplica</v>
          </cell>
          <cell r="AU726">
            <v>43907</v>
          </cell>
          <cell r="AV726">
            <v>44303</v>
          </cell>
          <cell r="AW726" t="e">
            <v>#REF!</v>
          </cell>
          <cell r="AX726"/>
          <cell r="AY726"/>
          <cell r="AZ726">
            <v>0</v>
          </cell>
          <cell r="BA726" t="str">
            <v>-</v>
          </cell>
          <cell r="BB726" t="str">
            <v>787,2 m2</v>
          </cell>
          <cell r="BC726"/>
          <cell r="BD726">
            <v>44036</v>
          </cell>
          <cell r="BE726"/>
          <cell r="BF726">
            <v>44546</v>
          </cell>
          <cell r="BG726">
            <v>368</v>
          </cell>
        </row>
        <row r="727">
          <cell r="C727" t="str">
            <v>E-2020-2203-253201</v>
          </cell>
          <cell r="D727" t="str">
            <v>CV 001-2020</v>
          </cell>
          <cell r="E727" t="str">
            <v>2018-2022</v>
          </cell>
          <cell r="F727" t="str">
            <v>VIGENTE</v>
          </cell>
          <cell r="G727"/>
          <cell r="H727" t="str">
            <v>Bolivar</v>
          </cell>
          <cell r="I727"/>
          <cell r="J727"/>
          <cell r="K727" t="str">
            <v>Santa Rosa Del Sur</v>
          </cell>
          <cell r="L727" t="str">
            <v>Santa Rosa Del Sur-Bolivar</v>
          </cell>
          <cell r="M727" t="str">
            <v>583 FIP 2021</v>
          </cell>
          <cell r="N727" t="str">
            <v>DPS 2021</v>
          </cell>
          <cell r="O727">
            <v>44512</v>
          </cell>
          <cell r="P727">
            <v>44773</v>
          </cell>
          <cell r="Q727" t="str">
            <v xml:space="preserve">Construcción De La Plaza De Mercado Del Municipio De Santa Rosa Del Sur - Bolívar </v>
          </cell>
          <cell r="R727" t="str">
            <v>Social Comunitario</v>
          </cell>
          <cell r="S727" t="str">
            <v>Plaza de Mercado</v>
          </cell>
          <cell r="T727"/>
          <cell r="U727">
            <v>1</v>
          </cell>
          <cell r="V727"/>
          <cell r="W727"/>
          <cell r="X727"/>
          <cell r="Y727"/>
          <cell r="Z727">
            <v>0</v>
          </cell>
          <cell r="AA727"/>
          <cell r="AB727">
            <v>0</v>
          </cell>
          <cell r="AC727">
            <v>0</v>
          </cell>
          <cell r="AD727">
            <v>0</v>
          </cell>
          <cell r="AE727"/>
          <cell r="AF727"/>
          <cell r="AG727">
            <v>0</v>
          </cell>
          <cell r="AH727">
            <v>0</v>
          </cell>
          <cell r="AI727">
            <v>0</v>
          </cell>
          <cell r="AJ727">
            <v>0</v>
          </cell>
          <cell r="AK727"/>
          <cell r="AL727"/>
          <cell r="AM727"/>
          <cell r="AN727"/>
          <cell r="AO727">
            <v>0</v>
          </cell>
          <cell r="AP727" t="str">
            <v>Cancelado</v>
          </cell>
          <cell r="AQ727" t="e">
            <v>#REF!</v>
          </cell>
          <cell r="AR727" t="e">
            <v>#N/A</v>
          </cell>
          <cell r="AS727" t="str">
            <v>Condición Resolutoria [Maduración]</v>
          </cell>
          <cell r="AT727"/>
          <cell r="AU727" t="str">
            <v>-</v>
          </cell>
          <cell r="AV727" t="str">
            <v>-</v>
          </cell>
          <cell r="AW727" t="e">
            <v>#REF!</v>
          </cell>
          <cell r="AX727">
            <v>12</v>
          </cell>
          <cell r="AY727"/>
          <cell r="AZ727">
            <v>12</v>
          </cell>
          <cell r="BA727"/>
          <cell r="BB727" t="str">
            <v>1010 M2</v>
          </cell>
          <cell r="BC727"/>
          <cell r="BD727" t="str">
            <v>-</v>
          </cell>
          <cell r="BE727" t="str">
            <v>-</v>
          </cell>
          <cell r="BF727" t="str">
            <v>-</v>
          </cell>
          <cell r="BG727" t="str">
            <v>-</v>
          </cell>
        </row>
        <row r="728">
          <cell r="C728" t="str">
            <v>20110047V0218-1</v>
          </cell>
          <cell r="D728" t="str">
            <v>Proyectos 2011 - 2020</v>
          </cell>
          <cell r="E728" t="str">
            <v>No Aplica</v>
          </cell>
          <cell r="F728" t="str">
            <v>CERRADO</v>
          </cell>
          <cell r="G728"/>
          <cell r="H728" t="str">
            <v>Bolivar</v>
          </cell>
          <cell r="I728">
            <v>13780</v>
          </cell>
          <cell r="J728">
            <v>6</v>
          </cell>
          <cell r="K728" t="str">
            <v>Talaigua Nuevo</v>
          </cell>
          <cell r="L728" t="str">
            <v>Talaigua Nuevo-Bolivar</v>
          </cell>
          <cell r="M728" t="str">
            <v/>
          </cell>
          <cell r="N728" t="str">
            <v>Infraestructura</v>
          </cell>
          <cell r="O728"/>
          <cell r="P728"/>
          <cell r="Q728" t="str">
            <v>Construcción De Pavimento Rígido En Las Calles De La Cebecera Municipal, Jurisdicción Del Municipio De Talaigua Nuevo, Bolívar</v>
          </cell>
          <cell r="R728" t="str">
            <v>Vías Urbanas</v>
          </cell>
          <cell r="S728"/>
          <cell r="T728"/>
          <cell r="U728"/>
          <cell r="V728" t="str">
            <v>Departamento</v>
          </cell>
          <cell r="W728"/>
          <cell r="X728" t="str">
            <v/>
          </cell>
          <cell r="Y728"/>
          <cell r="Z728">
            <v>784000000</v>
          </cell>
          <cell r="AA728"/>
          <cell r="AB728">
            <v>784000000</v>
          </cell>
          <cell r="AC728"/>
          <cell r="AD728">
            <v>784000000</v>
          </cell>
          <cell r="AE728">
            <v>0</v>
          </cell>
          <cell r="AF728"/>
          <cell r="AG728">
            <v>0</v>
          </cell>
          <cell r="AH728">
            <v>784000000</v>
          </cell>
          <cell r="AI728">
            <v>0</v>
          </cell>
          <cell r="AJ728">
            <v>784000000</v>
          </cell>
          <cell r="AK728">
            <v>1</v>
          </cell>
          <cell r="AL728"/>
          <cell r="AM728">
            <v>1</v>
          </cell>
          <cell r="AN728">
            <v>1</v>
          </cell>
          <cell r="AO728">
            <v>0</v>
          </cell>
          <cell r="AP728" t="str">
            <v>Liquidado</v>
          </cell>
          <cell r="AQ728" t="e">
            <v>#REF!</v>
          </cell>
          <cell r="AR728" t="e">
            <v>#N/A</v>
          </cell>
          <cell r="AS728" t="str">
            <v>Proyecto Entregado en Octubre de 2012</v>
          </cell>
          <cell r="AT728" t="str">
            <v>No Aplica</v>
          </cell>
          <cell r="AU728" t="str">
            <v/>
          </cell>
          <cell r="AV728">
            <v>41248</v>
          </cell>
          <cell r="AW728" t="e">
            <v>#REF!</v>
          </cell>
          <cell r="AX728"/>
          <cell r="AY728"/>
          <cell r="AZ728">
            <v>0</v>
          </cell>
          <cell r="BA728" t="str">
            <v>-</v>
          </cell>
          <cell r="BB728" t="str">
            <v/>
          </cell>
          <cell r="BC728"/>
          <cell r="BD728" t="str">
            <v/>
          </cell>
          <cell r="BE728" t="str">
            <v/>
          </cell>
          <cell r="BF728" t="str">
            <v/>
          </cell>
          <cell r="BG728" t="str">
            <v/>
          </cell>
        </row>
        <row r="729">
          <cell r="C729" t="str">
            <v>20120069V0044-1</v>
          </cell>
          <cell r="D729" t="str">
            <v>Proyectos 2011 - 2020</v>
          </cell>
          <cell r="E729" t="str">
            <v>No Aplica</v>
          </cell>
          <cell r="F729" t="str">
            <v>CERRADO</v>
          </cell>
          <cell r="G729" t="str">
            <v>C44</v>
          </cell>
          <cell r="H729" t="str">
            <v>Bolivar</v>
          </cell>
          <cell r="I729">
            <v>13780</v>
          </cell>
          <cell r="J729">
            <v>6</v>
          </cell>
          <cell r="K729" t="str">
            <v>Talaigua Nuevo</v>
          </cell>
          <cell r="L729" t="str">
            <v>Talaigua Nuevo-Bolivar</v>
          </cell>
          <cell r="M729">
            <v>69</v>
          </cell>
          <cell r="N729" t="str">
            <v>Fonade 3</v>
          </cell>
          <cell r="O729"/>
          <cell r="P729"/>
          <cell r="Q729" t="str">
            <v>Construcción De Pavimento En Concreto Rigido Calles De La Cabecera Municipio De Talaigua - Bolivar</v>
          </cell>
          <cell r="R729" t="str">
            <v>Vías Urbanas</v>
          </cell>
          <cell r="S729"/>
          <cell r="T729"/>
          <cell r="U729"/>
          <cell r="V729" t="str">
            <v>Departamento</v>
          </cell>
          <cell r="W729"/>
          <cell r="X729" t="str">
            <v/>
          </cell>
          <cell r="Y729"/>
          <cell r="Z729">
            <v>1099956789</v>
          </cell>
          <cell r="AA729"/>
          <cell r="AB729">
            <v>1099956789</v>
          </cell>
          <cell r="AC729"/>
          <cell r="AD729">
            <v>1099956789</v>
          </cell>
          <cell r="AE729">
            <v>0</v>
          </cell>
          <cell r="AF729"/>
          <cell r="AG729">
            <v>0</v>
          </cell>
          <cell r="AH729">
            <v>1099956789</v>
          </cell>
          <cell r="AI729">
            <v>0</v>
          </cell>
          <cell r="AJ729">
            <v>1099956789</v>
          </cell>
          <cell r="AK729">
            <v>0</v>
          </cell>
          <cell r="AL729"/>
          <cell r="AM729">
            <v>1</v>
          </cell>
          <cell r="AN729">
            <v>1</v>
          </cell>
          <cell r="AO729">
            <v>0</v>
          </cell>
          <cell r="AP729" t="str">
            <v>En Liquidación</v>
          </cell>
          <cell r="AQ729" t="e">
            <v>#REF!</v>
          </cell>
          <cell r="AR729" t="e">
            <v>#N/A</v>
          </cell>
          <cell r="AS729" t="str">
            <v xml:space="preserve">CONTRATOS LIQUIDADOS PENDIENTE CIERRE COSTOS FIJOS Y VARIABLES - INTERVENTORIA
1. INFORMACION Y ESTADO CONTRATO DE OBRA: Acta de liquidación suscrita el 09/05/2017.
                                                                                                                                                                                                                                                                                                                                                                                                                                                                                                                                                                                                                                                                                                                                                                                                                                                                                                                                                                                                                                          2. INFORMACION Y ESTADO DE CONTRATO INTERADMINISTRATIVO:                                
LIQUIDADO  13/04/2018.
3 . INFORMACION Y ESTADO CONTRATO DE INTERVENTORIA:                                          Estado de aprobación de informes mensuales- finales.
Mensuales: Aprobados
Final Técnico: Aprobado                                                                                                                                                                                                              
Acta de cierre de servicios: firmada de fecha 23/08/2017                    
                                                                                                                                                                                                                                                                                                                                                                                                                                                                                          </v>
          </cell>
          <cell r="AT729" t="str">
            <v>No Aplica</v>
          </cell>
          <cell r="AU729">
            <v>42662</v>
          </cell>
          <cell r="AV729">
            <v>42796</v>
          </cell>
          <cell r="AW729" t="e">
            <v>#REF!</v>
          </cell>
          <cell r="AX729"/>
          <cell r="AY729"/>
          <cell r="AZ729">
            <v>0</v>
          </cell>
          <cell r="BA729" t="str">
            <v>-</v>
          </cell>
          <cell r="BB729" t="str">
            <v>6 Km</v>
          </cell>
          <cell r="BC729"/>
          <cell r="BD729">
            <v>42691</v>
          </cell>
          <cell r="BE729">
            <v>42780</v>
          </cell>
          <cell r="BF729">
            <v>42880</v>
          </cell>
          <cell r="BG729" t="str">
            <v/>
          </cell>
        </row>
        <row r="730">
          <cell r="C730" t="str">
            <v>20160259V5017-1</v>
          </cell>
          <cell r="D730" t="str">
            <v>Proyectos 2011 - 2020</v>
          </cell>
          <cell r="E730" t="str">
            <v>No Aplica</v>
          </cell>
          <cell r="F730" t="str">
            <v>CERRADO</v>
          </cell>
          <cell r="G730"/>
          <cell r="H730" t="str">
            <v>Bolivar</v>
          </cell>
          <cell r="I730">
            <v>13780</v>
          </cell>
          <cell r="J730">
            <v>6</v>
          </cell>
          <cell r="K730" t="str">
            <v>Talaigua Nuevo</v>
          </cell>
          <cell r="L730" t="str">
            <v>Talaigua Nuevo-Bolivar</v>
          </cell>
          <cell r="M730">
            <v>259</v>
          </cell>
          <cell r="N730" t="str">
            <v>DPS 2016</v>
          </cell>
          <cell r="O730"/>
          <cell r="P730"/>
          <cell r="Q730" t="str">
            <v>Pavimentación En Concreto Rígido Malla Vial Urbana De La Cabecera Municipal De Talaigua Nuevo - Magdalena</v>
          </cell>
          <cell r="R730" t="str">
            <v>Vías Urbanas</v>
          </cell>
          <cell r="S730"/>
          <cell r="T730"/>
          <cell r="U730"/>
          <cell r="V730" t="str">
            <v>Municipio</v>
          </cell>
          <cell r="W730"/>
          <cell r="X730" t="str">
            <v>Barrio Abajo - Barrio Arriba</v>
          </cell>
          <cell r="Y730"/>
          <cell r="Z730">
            <v>2092616872</v>
          </cell>
          <cell r="AA730"/>
          <cell r="AB730">
            <v>2092616872</v>
          </cell>
          <cell r="AC730"/>
          <cell r="AD730">
            <v>2092616872</v>
          </cell>
          <cell r="AE730">
            <v>133597987</v>
          </cell>
          <cell r="AF730"/>
          <cell r="AG730">
            <v>133597987</v>
          </cell>
          <cell r="AH730">
            <v>2226214859</v>
          </cell>
          <cell r="AI730">
            <v>0</v>
          </cell>
          <cell r="AJ730">
            <v>2226214859</v>
          </cell>
          <cell r="AK730">
            <v>1</v>
          </cell>
          <cell r="AL730"/>
          <cell r="AM730">
            <v>1</v>
          </cell>
          <cell r="AN730">
            <v>1</v>
          </cell>
          <cell r="AO730">
            <v>0</v>
          </cell>
          <cell r="AP730" t="str">
            <v>Liquidado</v>
          </cell>
          <cell r="AQ730" t="e">
            <v>#REF!</v>
          </cell>
          <cell r="AR730" t="e">
            <v>#N/A</v>
          </cell>
          <cell r="AS730" t="str">
            <v>Liquidado el 14 de enero 2022.</v>
          </cell>
          <cell r="AT730" t="str">
            <v>No Aplica</v>
          </cell>
          <cell r="AU730">
            <v>43369</v>
          </cell>
          <cell r="AV730">
            <v>43680</v>
          </cell>
          <cell r="AW730" t="e">
            <v>#REF!</v>
          </cell>
          <cell r="AX730"/>
          <cell r="AY730"/>
          <cell r="AZ730">
            <v>0</v>
          </cell>
          <cell r="BA730" t="str">
            <v>-</v>
          </cell>
          <cell r="BB730" t="str">
            <v>1,5 Km</v>
          </cell>
          <cell r="BC730"/>
          <cell r="BD730">
            <v>43418</v>
          </cell>
          <cell r="BE730">
            <v>43656</v>
          </cell>
          <cell r="BF730">
            <v>43791</v>
          </cell>
          <cell r="BG730">
            <v>3122</v>
          </cell>
        </row>
        <row r="731">
          <cell r="C731" t="str">
            <v>E-2020-1706-234596</v>
          </cell>
          <cell r="D731" t="str">
            <v>CV 001-2020</v>
          </cell>
          <cell r="E731" t="str">
            <v>2018-2022</v>
          </cell>
          <cell r="F731" t="str">
            <v>VIGENTE</v>
          </cell>
          <cell r="G731"/>
          <cell r="H731" t="str">
            <v>Bolivar</v>
          </cell>
          <cell r="I731"/>
          <cell r="J731"/>
          <cell r="K731" t="str">
            <v>Talaigua Nuevo</v>
          </cell>
          <cell r="L731" t="str">
            <v>Talaigua Nuevo-Bolivar</v>
          </cell>
          <cell r="M731" t="str">
            <v>558 FIP 2022</v>
          </cell>
          <cell r="N731" t="str">
            <v>DPS 2022</v>
          </cell>
          <cell r="O731">
            <v>44764</v>
          </cell>
          <cell r="P731" t="str">
            <v>-</v>
          </cell>
          <cell r="Q731" t="str">
            <v xml:space="preserve">Pavimentación De Vías Urbanas En Concreto Rígido En El Municipio De Talaigua - Bolívar </v>
          </cell>
          <cell r="R731" t="str">
            <v>Vias y Transporte</v>
          </cell>
          <cell r="S731" t="str">
            <v>Vias Urbanas</v>
          </cell>
          <cell r="T731"/>
          <cell r="U731">
            <v>1</v>
          </cell>
          <cell r="V731"/>
          <cell r="W731"/>
          <cell r="X731"/>
          <cell r="Y731"/>
          <cell r="Z731">
            <v>1094911940</v>
          </cell>
          <cell r="AA731"/>
          <cell r="AB731">
            <v>1094911940</v>
          </cell>
          <cell r="AC731">
            <v>0</v>
          </cell>
          <cell r="AD731">
            <v>1094911940</v>
          </cell>
          <cell r="AE731"/>
          <cell r="AF731"/>
          <cell r="AG731">
            <v>0</v>
          </cell>
          <cell r="AH731">
            <v>1094911940</v>
          </cell>
          <cell r="AI731">
            <v>0</v>
          </cell>
          <cell r="AJ731">
            <v>1094911940</v>
          </cell>
          <cell r="AK731"/>
          <cell r="AL731"/>
          <cell r="AM731"/>
          <cell r="AN731"/>
          <cell r="AO731">
            <v>0</v>
          </cell>
          <cell r="AP731" t="str">
            <v>Vigente</v>
          </cell>
          <cell r="AQ731" t="e">
            <v>#REF!</v>
          </cell>
          <cell r="AR731" t="e">
            <v>#N/A</v>
          </cell>
          <cell r="AS731" t="str">
            <v>-</v>
          </cell>
          <cell r="AT731"/>
          <cell r="AU731" t="str">
            <v>-</v>
          </cell>
          <cell r="AV731" t="str">
            <v>-</v>
          </cell>
          <cell r="AW731" t="e">
            <v>#REF!</v>
          </cell>
          <cell r="AX731">
            <v>4</v>
          </cell>
          <cell r="AY731"/>
          <cell r="AZ731">
            <v>4</v>
          </cell>
          <cell r="BA731"/>
          <cell r="BB731" t="str">
            <v>174 ML</v>
          </cell>
          <cell r="BC731"/>
          <cell r="BD731" t="str">
            <v>-</v>
          </cell>
          <cell r="BE731" t="str">
            <v>-</v>
          </cell>
          <cell r="BF731" t="str">
            <v>-</v>
          </cell>
          <cell r="BG731" t="str">
            <v>-</v>
          </cell>
        </row>
        <row r="732">
          <cell r="C732" t="str">
            <v>E-2020-1706-234596-TA</v>
          </cell>
          <cell r="D732" t="str">
            <v>CV 001-2020</v>
          </cell>
          <cell r="E732" t="str">
            <v>2018-2022</v>
          </cell>
          <cell r="F732" t="str">
            <v>VIGENTE</v>
          </cell>
          <cell r="G732"/>
          <cell r="H732" t="str">
            <v>Bolivar</v>
          </cell>
          <cell r="I732"/>
          <cell r="J732"/>
          <cell r="K732" t="str">
            <v>Talaigua Nuevo</v>
          </cell>
          <cell r="L732" t="str">
            <v>Talaigua Nuevo-Bolivar</v>
          </cell>
          <cell r="M732" t="str">
            <v>769 FIP 2021</v>
          </cell>
          <cell r="N732" t="str">
            <v>DPS 2021</v>
          </cell>
          <cell r="O732">
            <v>44559</v>
          </cell>
          <cell r="P732">
            <v>44773</v>
          </cell>
          <cell r="Q732" t="str">
            <v xml:space="preserve">Pavimentación De Vías Urbanas En Concreto Rígido En El Municipio De Talaigua - Bolívar </v>
          </cell>
          <cell r="R732" t="str">
            <v>Vias y Transporte</v>
          </cell>
          <cell r="S732" t="str">
            <v>Vias Urbanas</v>
          </cell>
          <cell r="T732"/>
          <cell r="U732">
            <v>1</v>
          </cell>
          <cell r="V732"/>
          <cell r="W732"/>
          <cell r="X732"/>
          <cell r="Y732"/>
          <cell r="Z732">
            <v>0</v>
          </cell>
          <cell r="AA732"/>
          <cell r="AB732">
            <v>0</v>
          </cell>
          <cell r="AC732">
            <v>0</v>
          </cell>
          <cell r="AD732">
            <v>0</v>
          </cell>
          <cell r="AE732"/>
          <cell r="AF732"/>
          <cell r="AG732">
            <v>0</v>
          </cell>
          <cell r="AH732">
            <v>0</v>
          </cell>
          <cell r="AI732">
            <v>0</v>
          </cell>
          <cell r="AJ732">
            <v>0</v>
          </cell>
          <cell r="AK732"/>
          <cell r="AL732"/>
          <cell r="AM732"/>
          <cell r="AN732"/>
          <cell r="AO732">
            <v>0</v>
          </cell>
          <cell r="AP732" t="str">
            <v>Cancelado</v>
          </cell>
          <cell r="AQ732" t="e">
            <v>#REF!</v>
          </cell>
          <cell r="AR732" t="e">
            <v>#N/A</v>
          </cell>
          <cell r="AS732" t="str">
            <v>Condición Resolutoria [Maduración]</v>
          </cell>
          <cell r="AT732"/>
          <cell r="AU732" t="str">
            <v>-</v>
          </cell>
          <cell r="AV732" t="str">
            <v>-</v>
          </cell>
          <cell r="AW732" t="e">
            <v>#REF!</v>
          </cell>
          <cell r="AX732">
            <v>4</v>
          </cell>
          <cell r="AY732"/>
          <cell r="AZ732">
            <v>4</v>
          </cell>
          <cell r="BA732"/>
          <cell r="BB732" t="str">
            <v>174 ML</v>
          </cell>
          <cell r="BC732"/>
          <cell r="BD732" t="str">
            <v>-</v>
          </cell>
          <cell r="BE732" t="str">
            <v>-</v>
          </cell>
          <cell r="BF732" t="str">
            <v>-</v>
          </cell>
          <cell r="BG732" t="str">
            <v>-</v>
          </cell>
        </row>
        <row r="733">
          <cell r="C733" t="str">
            <v>E-2020-2203-234815</v>
          </cell>
          <cell r="D733" t="str">
            <v>CV 001-2020</v>
          </cell>
          <cell r="E733" t="str">
            <v>2018-2022</v>
          </cell>
          <cell r="F733" t="str">
            <v>VIGENTE</v>
          </cell>
          <cell r="G733"/>
          <cell r="H733" t="str">
            <v>Bolivar</v>
          </cell>
          <cell r="I733"/>
          <cell r="J733"/>
          <cell r="K733" t="str">
            <v>Tiquisio</v>
          </cell>
          <cell r="L733" t="str">
            <v>Tiquisio-Bolivar</v>
          </cell>
          <cell r="M733" t="str">
            <v>481 FIP 2021</v>
          </cell>
          <cell r="N733" t="str">
            <v>DPS 2021</v>
          </cell>
          <cell r="O733">
            <v>44427</v>
          </cell>
          <cell r="P733">
            <v>44773</v>
          </cell>
          <cell r="Q733" t="str">
            <v xml:space="preserve">Construcción De La Plaza De Mercado De Tiquisio - Bolívar </v>
          </cell>
          <cell r="R733" t="str">
            <v>Social Comunitario</v>
          </cell>
          <cell r="S733" t="str">
            <v>Plaza de Mercado</v>
          </cell>
          <cell r="T733"/>
          <cell r="U733">
            <v>1</v>
          </cell>
          <cell r="V733"/>
          <cell r="W733"/>
          <cell r="X733"/>
          <cell r="Y733"/>
          <cell r="Z733">
            <v>1217230883</v>
          </cell>
          <cell r="AA733"/>
          <cell r="AB733">
            <v>1217230883</v>
          </cell>
          <cell r="AC733">
            <v>0</v>
          </cell>
          <cell r="AD733">
            <v>1217230883</v>
          </cell>
          <cell r="AE733"/>
          <cell r="AF733"/>
          <cell r="AG733">
            <v>0</v>
          </cell>
          <cell r="AH733">
            <v>1217230883</v>
          </cell>
          <cell r="AI733">
            <v>0</v>
          </cell>
          <cell r="AJ733">
            <v>1217230883</v>
          </cell>
          <cell r="AK733"/>
          <cell r="AL733"/>
          <cell r="AM733">
            <v>0</v>
          </cell>
          <cell r="AN733">
            <v>0</v>
          </cell>
          <cell r="AO733">
            <v>0</v>
          </cell>
          <cell r="AP733" t="str">
            <v>En Ejecución</v>
          </cell>
          <cell r="AQ733" t="e">
            <v>#REF!</v>
          </cell>
          <cell r="AR733" t="e">
            <v>#N/A</v>
          </cell>
          <cell r="AS733" t="str">
            <v>-</v>
          </cell>
          <cell r="AT733"/>
          <cell r="AU733">
            <v>44754</v>
          </cell>
          <cell r="AV733">
            <v>0</v>
          </cell>
          <cell r="AW733" t="e">
            <v>#REF!</v>
          </cell>
          <cell r="AX733">
            <v>5</v>
          </cell>
          <cell r="AY733"/>
          <cell r="AZ733">
            <v>5</v>
          </cell>
          <cell r="BA733"/>
          <cell r="BB733" t="str">
            <v>404.8 M2</v>
          </cell>
          <cell r="BC733"/>
          <cell r="BD733" t="str">
            <v>-</v>
          </cell>
          <cell r="BE733" t="str">
            <v>-</v>
          </cell>
          <cell r="BF733" t="str">
            <v>-</v>
          </cell>
          <cell r="BG733">
            <v>0</v>
          </cell>
        </row>
        <row r="734">
          <cell r="C734" t="str">
            <v>20090204V0220-1</v>
          </cell>
          <cell r="D734" t="str">
            <v>Proyectos 2011 - 2020</v>
          </cell>
          <cell r="E734" t="str">
            <v>No Aplica</v>
          </cell>
          <cell r="F734" t="str">
            <v>CERRADO</v>
          </cell>
          <cell r="G734"/>
          <cell r="H734" t="str">
            <v>Bolivar</v>
          </cell>
          <cell r="I734">
            <v>13836</v>
          </cell>
          <cell r="J734">
            <v>5</v>
          </cell>
          <cell r="K734" t="str">
            <v>Turbaco</v>
          </cell>
          <cell r="L734" t="str">
            <v>Turbaco-Bolivar</v>
          </cell>
          <cell r="M734" t="str">
            <v/>
          </cell>
          <cell r="N734" t="str">
            <v>Infraestructura</v>
          </cell>
          <cell r="O734"/>
          <cell r="P734"/>
          <cell r="Q734" t="str">
            <v>Convenio Interadministrativo De Cooperación Entre Acción Sccial Y El Municipio De Turbaco Para Que Con Plena Autonomia Técnica Y Administrativa Se Aunenen Esfuerzos Para La Pavimentación En Concreto Rigido Carrera 32 Plan Parejo Del Municipio De Turbaco - Bolivar</v>
          </cell>
          <cell r="R734" t="str">
            <v>Vías Urbanas</v>
          </cell>
          <cell r="S734"/>
          <cell r="T734"/>
          <cell r="U734"/>
          <cell r="V734" t="str">
            <v>Municipio</v>
          </cell>
          <cell r="W734"/>
          <cell r="X734" t="str">
            <v/>
          </cell>
          <cell r="Y734"/>
          <cell r="Z734">
            <v>744528000</v>
          </cell>
          <cell r="AA734"/>
          <cell r="AB734">
            <v>744528000</v>
          </cell>
          <cell r="AC734"/>
          <cell r="AD734">
            <v>744528000</v>
          </cell>
          <cell r="AE734">
            <v>0</v>
          </cell>
          <cell r="AF734"/>
          <cell r="AG734">
            <v>0</v>
          </cell>
          <cell r="AH734">
            <v>744528000</v>
          </cell>
          <cell r="AI734">
            <v>0</v>
          </cell>
          <cell r="AJ734">
            <v>744528000</v>
          </cell>
          <cell r="AK734">
            <v>1</v>
          </cell>
          <cell r="AL734"/>
          <cell r="AM734">
            <v>1</v>
          </cell>
          <cell r="AN734">
            <v>1</v>
          </cell>
          <cell r="AO734">
            <v>0</v>
          </cell>
          <cell r="AP734" t="str">
            <v>Liquidado</v>
          </cell>
          <cell r="AQ734" t="e">
            <v>#REF!</v>
          </cell>
          <cell r="AR734" t="e">
            <v>#N/A</v>
          </cell>
          <cell r="AS734" t="str">
            <v>Proyecto entregado en 2011.</v>
          </cell>
          <cell r="AT734" t="str">
            <v>No Aplica</v>
          </cell>
          <cell r="AU734" t="str">
            <v/>
          </cell>
          <cell r="AV734">
            <v>40663</v>
          </cell>
          <cell r="AW734" t="e">
            <v>#REF!</v>
          </cell>
          <cell r="AX734"/>
          <cell r="AY734"/>
          <cell r="AZ734">
            <v>0</v>
          </cell>
          <cell r="BA734" t="str">
            <v>-</v>
          </cell>
          <cell r="BB734" t="str">
            <v/>
          </cell>
          <cell r="BC734"/>
          <cell r="BD734" t="str">
            <v/>
          </cell>
          <cell r="BE734" t="str">
            <v/>
          </cell>
          <cell r="BF734" t="str">
            <v/>
          </cell>
          <cell r="BG734" t="str">
            <v/>
          </cell>
        </row>
        <row r="735">
          <cell r="C735" t="str">
            <v>20100147V0221-1</v>
          </cell>
          <cell r="D735" t="str">
            <v>Proyectos 2011 - 2020</v>
          </cell>
          <cell r="E735" t="str">
            <v>No Aplica</v>
          </cell>
          <cell r="F735" t="str">
            <v>CERRADO</v>
          </cell>
          <cell r="G735"/>
          <cell r="H735" t="str">
            <v>Bolivar</v>
          </cell>
          <cell r="I735">
            <v>13836</v>
          </cell>
          <cell r="J735">
            <v>5</v>
          </cell>
          <cell r="K735" t="str">
            <v>Turbaco</v>
          </cell>
          <cell r="L735" t="str">
            <v>Turbaco-Bolivar</v>
          </cell>
          <cell r="M735" t="str">
            <v/>
          </cell>
          <cell r="N735" t="str">
            <v>Infraestructura</v>
          </cell>
          <cell r="O735"/>
          <cell r="P735"/>
          <cell r="Q735" t="str">
            <v>Pavimentación En Concreto Rígido Carrera 32 Plan Parejo, Municipio De Turbaco - Bolivar.</v>
          </cell>
          <cell r="R735" t="str">
            <v>Vías Urbanas</v>
          </cell>
          <cell r="S735"/>
          <cell r="T735"/>
          <cell r="U735"/>
          <cell r="V735" t="str">
            <v>Federación Nacional De Cafeteros</v>
          </cell>
          <cell r="W735"/>
          <cell r="X735" t="str">
            <v/>
          </cell>
          <cell r="Y735"/>
          <cell r="Z735">
            <v>135472000</v>
          </cell>
          <cell r="AA735"/>
          <cell r="AB735">
            <v>135472000</v>
          </cell>
          <cell r="AC735"/>
          <cell r="AD735">
            <v>135472000</v>
          </cell>
          <cell r="AE735">
            <v>0</v>
          </cell>
          <cell r="AF735"/>
          <cell r="AG735">
            <v>0</v>
          </cell>
          <cell r="AH735">
            <v>135472000</v>
          </cell>
          <cell r="AI735">
            <v>0</v>
          </cell>
          <cell r="AJ735">
            <v>135472000</v>
          </cell>
          <cell r="AK735">
            <v>1</v>
          </cell>
          <cell r="AL735"/>
          <cell r="AM735">
            <v>1</v>
          </cell>
          <cell r="AN735">
            <v>1</v>
          </cell>
          <cell r="AO735">
            <v>0</v>
          </cell>
          <cell r="AP735" t="str">
            <v>Liquidado</v>
          </cell>
          <cell r="AQ735" t="e">
            <v>#REF!</v>
          </cell>
          <cell r="AR735" t="e">
            <v>#N/A</v>
          </cell>
          <cell r="AS735" t="str">
            <v>Proyecto entregado en 2012.</v>
          </cell>
          <cell r="AT735" t="str">
            <v>No Aplica</v>
          </cell>
          <cell r="AU735" t="str">
            <v/>
          </cell>
          <cell r="AV735">
            <v>40908</v>
          </cell>
          <cell r="AW735" t="e">
            <v>#REF!</v>
          </cell>
          <cell r="AX735"/>
          <cell r="AY735"/>
          <cell r="AZ735">
            <v>0</v>
          </cell>
          <cell r="BA735" t="str">
            <v>-</v>
          </cell>
          <cell r="BB735" t="str">
            <v/>
          </cell>
          <cell r="BC735"/>
          <cell r="BD735" t="str">
            <v/>
          </cell>
          <cell r="BE735" t="str">
            <v/>
          </cell>
          <cell r="BF735" t="str">
            <v/>
          </cell>
          <cell r="BG735" t="str">
            <v/>
          </cell>
        </row>
        <row r="736">
          <cell r="C736" t="str">
            <v>20120069V0045-1</v>
          </cell>
          <cell r="D736" t="str">
            <v>Proyectos 2011 - 2020</v>
          </cell>
          <cell r="E736" t="str">
            <v>No Aplica</v>
          </cell>
          <cell r="F736" t="str">
            <v>CERRADO</v>
          </cell>
          <cell r="G736" t="str">
            <v>C45</v>
          </cell>
          <cell r="H736" t="str">
            <v>Bolivar</v>
          </cell>
          <cell r="I736">
            <v>13836</v>
          </cell>
          <cell r="J736">
            <v>5</v>
          </cell>
          <cell r="K736" t="str">
            <v>Turbaco</v>
          </cell>
          <cell r="L736" t="str">
            <v>Turbaco-Bolivar</v>
          </cell>
          <cell r="M736">
            <v>69</v>
          </cell>
          <cell r="N736" t="str">
            <v>Fonade 3</v>
          </cell>
          <cell r="O736"/>
          <cell r="P736"/>
          <cell r="Q736" t="str">
            <v>Construcción De Pavimento Rigido En Calles Del Barrio El Rodeo Municipio De Turbaco - Bolivar</v>
          </cell>
          <cell r="R736" t="str">
            <v>Vías Urbanas</v>
          </cell>
          <cell r="S736"/>
          <cell r="T736"/>
          <cell r="U736"/>
          <cell r="V736" t="str">
            <v>Municipio</v>
          </cell>
          <cell r="W736"/>
          <cell r="X736" t="str">
            <v/>
          </cell>
          <cell r="Y736"/>
          <cell r="Z736">
            <v>499997420</v>
          </cell>
          <cell r="AA736"/>
          <cell r="AB736">
            <v>499997420</v>
          </cell>
          <cell r="AC736"/>
          <cell r="AD736">
            <v>499997420</v>
          </cell>
          <cell r="AE736">
            <v>0</v>
          </cell>
          <cell r="AF736"/>
          <cell r="AG736">
            <v>0</v>
          </cell>
          <cell r="AH736">
            <v>499997420</v>
          </cell>
          <cell r="AI736">
            <v>0</v>
          </cell>
          <cell r="AJ736">
            <v>499997420</v>
          </cell>
          <cell r="AK736">
            <v>0</v>
          </cell>
          <cell r="AL736"/>
          <cell r="AM736">
            <v>1</v>
          </cell>
          <cell r="AN736">
            <v>1</v>
          </cell>
          <cell r="AO736">
            <v>0</v>
          </cell>
          <cell r="AP736" t="str">
            <v>En Liquidación</v>
          </cell>
          <cell r="AQ736" t="e">
            <v>#REF!</v>
          </cell>
          <cell r="AR736" t="e">
            <v>#N/A</v>
          </cell>
          <cell r="AS736" t="str">
            <v xml:space="preserve">CONTRATOS LIQUIDADOS PENDIENTE CIERRE COSTOS FIJOS Y VARIABLES - INTERVENTORIA
1. INFORMACION Y ESTADO CONTRATO DE OBRA:                                                                         Acta de liquidación suscrita el 15/06/2016 
                                                                                                                                                                                                                                                                                                                                                                                                                                                                                                                                                                                2. INFORMACION Y ESTADO DE CONTRATO INTERADMINISTRATIVO:                                Liquidado 29/06/2018 .
3. INFORMACION Y ESTADO CONTRATO DE INTERVENTORIA:                                          Estado de aprobación de informes mensuales- finales.
Mensuales: Aprobados
Final Técnico: Con observaciones  20182700233731                                                       
Acta de Cierre de Acta de Servicio: Pendiente de firma a la espera de subsanación de Informe Final.     
                                                                                                                                                                                                                                                                                                                                                                                                                                                                                                                                                                                                                                                                                                                                                                                                                                                                                                                                                                                                                                                                                                                                                                                                                                      </v>
          </cell>
          <cell r="AT736" t="str">
            <v>No Aplica</v>
          </cell>
          <cell r="AU736">
            <v>42438</v>
          </cell>
          <cell r="AV736">
            <v>42514</v>
          </cell>
          <cell r="AW736" t="e">
            <v>#REF!</v>
          </cell>
          <cell r="AX736"/>
          <cell r="AY736"/>
          <cell r="AZ736">
            <v>0</v>
          </cell>
          <cell r="BA736" t="str">
            <v>-</v>
          </cell>
          <cell r="BB736" t="str">
            <v>0,325 Km</v>
          </cell>
          <cell r="BC736"/>
          <cell r="BD736">
            <v>42479</v>
          </cell>
          <cell r="BE736">
            <v>42510</v>
          </cell>
          <cell r="BF736">
            <v>42531</v>
          </cell>
          <cell r="BG736" t="str">
            <v/>
          </cell>
        </row>
        <row r="737">
          <cell r="C737" t="str">
            <v>20170623S10565-1</v>
          </cell>
          <cell r="D737" t="str">
            <v>Proyectos 2011 - 2020</v>
          </cell>
          <cell r="E737" t="str">
            <v>ANTES 2018</v>
          </cell>
          <cell r="F737" t="str">
            <v>VIGENTE</v>
          </cell>
          <cell r="G737"/>
          <cell r="H737" t="str">
            <v>Bolivar</v>
          </cell>
          <cell r="I737">
            <v>13836</v>
          </cell>
          <cell r="J737">
            <v>5</v>
          </cell>
          <cell r="K737" t="str">
            <v>Turbaco</v>
          </cell>
          <cell r="L737" t="str">
            <v>Turbaco-Bolivar</v>
          </cell>
          <cell r="M737">
            <v>623</v>
          </cell>
          <cell r="N737" t="str">
            <v>DPS 2017</v>
          </cell>
          <cell r="O737"/>
          <cell r="P737"/>
          <cell r="Q737" t="str">
            <v>Construcción Centro Comunitario Del Municipio De Turbaco Departamento De Bolivar</v>
          </cell>
          <cell r="R737" t="str">
            <v>Social Comunitario</v>
          </cell>
          <cell r="S737"/>
          <cell r="T737"/>
          <cell r="U737"/>
          <cell r="V737" t="str">
            <v>Municipio</v>
          </cell>
          <cell r="W737" t="str">
            <v>Urbano</v>
          </cell>
          <cell r="X737" t="str">
            <v>Villa Grande II</v>
          </cell>
          <cell r="Y737"/>
          <cell r="Z737">
            <v>1303862937</v>
          </cell>
          <cell r="AA737"/>
          <cell r="AB737">
            <v>1303862937</v>
          </cell>
          <cell r="AC737"/>
          <cell r="AD737">
            <v>1303862937</v>
          </cell>
          <cell r="AE737">
            <v>140663083.69999999</v>
          </cell>
          <cell r="AF737"/>
          <cell r="AG737">
            <v>140663083.69999999</v>
          </cell>
          <cell r="AH737">
            <v>1444526020.7</v>
          </cell>
          <cell r="AI737">
            <v>0</v>
          </cell>
          <cell r="AJ737">
            <v>1444526020.7</v>
          </cell>
          <cell r="AK737">
            <v>0.4</v>
          </cell>
          <cell r="AL737"/>
          <cell r="AM737">
            <v>1</v>
          </cell>
          <cell r="AN737">
            <v>1</v>
          </cell>
          <cell r="AO737">
            <v>0</v>
          </cell>
          <cell r="AP737" t="str">
            <v>Entregado A Municipio</v>
          </cell>
          <cell r="AQ737" t="e">
            <v>#REF!</v>
          </cell>
          <cell r="AR737" t="e">
            <v>#N/A</v>
          </cell>
          <cell r="AS737" t="str">
            <v>Se procedera a liquidar el convenio
Acta de entrega y compromiso de sostenibilidad (word) DPS (social). suscrito por las partes.ok.
Plan de sostenibilidad (excel) DPS (Bernardo Romero).ok
Acta de liquidacion contrato de obra suscrito por municipio.ok.
Proyecto entregado al ET.
Ya tiene AV2 y AV3: 4/12/2020</v>
          </cell>
          <cell r="AT737" t="str">
            <v>No Aplica</v>
          </cell>
          <cell r="AU737">
            <v>43746</v>
          </cell>
          <cell r="AV737">
            <v>44141</v>
          </cell>
          <cell r="AW737" t="e">
            <v>#REF!</v>
          </cell>
          <cell r="AX737"/>
          <cell r="AY737"/>
          <cell r="AZ737">
            <v>0</v>
          </cell>
          <cell r="BA737" t="str">
            <v>-</v>
          </cell>
          <cell r="BB737" t="str">
            <v>874 m2</v>
          </cell>
          <cell r="BC737"/>
          <cell r="BD737">
            <v>43804</v>
          </cell>
          <cell r="BE737">
            <v>44169</v>
          </cell>
          <cell r="BF737">
            <v>44169</v>
          </cell>
          <cell r="BG737">
            <v>1109</v>
          </cell>
        </row>
        <row r="738">
          <cell r="C738" t="str">
            <v>20120069V0372-1</v>
          </cell>
          <cell r="D738" t="str">
            <v>Proyectos 2011 - 2020</v>
          </cell>
          <cell r="E738" t="str">
            <v>No Aplica</v>
          </cell>
          <cell r="F738" t="str">
            <v>CERRADO</v>
          </cell>
          <cell r="G738" t="str">
            <v>C372</v>
          </cell>
          <cell r="H738" t="str">
            <v>Bolivar</v>
          </cell>
          <cell r="I738">
            <v>13838</v>
          </cell>
          <cell r="J738">
            <v>6</v>
          </cell>
          <cell r="K738" t="str">
            <v>Turbana</v>
          </cell>
          <cell r="L738" t="str">
            <v>Turbana-Bolivar</v>
          </cell>
          <cell r="M738">
            <v>69</v>
          </cell>
          <cell r="N738" t="str">
            <v>Fonade 3</v>
          </cell>
          <cell r="O738"/>
          <cell r="P738"/>
          <cell r="Q738" t="str">
            <v>Construccion De Paviemnto Rigido En La Calle Centella , Cabecera Municipal De Turbana-Bolivar</v>
          </cell>
          <cell r="R738" t="str">
            <v>Vías Urbanas</v>
          </cell>
          <cell r="S738"/>
          <cell r="T738"/>
          <cell r="U738"/>
          <cell r="V738" t="str">
            <v>Municipio</v>
          </cell>
          <cell r="W738"/>
          <cell r="X738" t="str">
            <v/>
          </cell>
          <cell r="Y738"/>
          <cell r="Z738">
            <v>272124514</v>
          </cell>
          <cell r="AA738"/>
          <cell r="AB738">
            <v>272124514</v>
          </cell>
          <cell r="AC738"/>
          <cell r="AD738">
            <v>272124514</v>
          </cell>
          <cell r="AE738">
            <v>0</v>
          </cell>
          <cell r="AF738"/>
          <cell r="AG738">
            <v>0</v>
          </cell>
          <cell r="AH738">
            <v>272124514</v>
          </cell>
          <cell r="AI738">
            <v>0</v>
          </cell>
          <cell r="AJ738">
            <v>272124514</v>
          </cell>
          <cell r="AK738">
            <v>0</v>
          </cell>
          <cell r="AL738"/>
          <cell r="AM738">
            <v>1</v>
          </cell>
          <cell r="AN738">
            <v>1</v>
          </cell>
          <cell r="AO738">
            <v>0</v>
          </cell>
          <cell r="AP738" t="str">
            <v>En Liquidación</v>
          </cell>
          <cell r="AQ738" t="e">
            <v>#REF!</v>
          </cell>
          <cell r="AR738" t="e">
            <v>#N/A</v>
          </cell>
          <cell r="AS738" t="str">
            <v>CONTRATOS LIQUIDADOS PENDIENTE CIERRE COSTOS FIJOS Y VARIABLES - INTERVENTORIA.
1. INFORMACIÓN Y ESTADO CONTRATO DE OBRA:                                                                         Acta de liquidación suscrita  30/01/2017
                                                                                                                                                                                                                                                                                                                                                                                                                                                                                                                                                                           2.  INFORMAICON Y ESTADO CONVENIO INTERADMINISTRATIVO:   Liquidado.  Se  suscribe acta de fecha   31/10/2018
3.  INFORMACION Y ESTADO INTERVENTORIA:  Se encuentra en cierre de costos fijos y variables.</v>
          </cell>
          <cell r="AT738" t="str">
            <v>No Aplica</v>
          </cell>
          <cell r="AU738">
            <v>42474</v>
          </cell>
          <cell r="AV738">
            <v>42574</v>
          </cell>
          <cell r="AW738" t="e">
            <v>#REF!</v>
          </cell>
          <cell r="AX738"/>
          <cell r="AY738"/>
          <cell r="AZ738">
            <v>0</v>
          </cell>
          <cell r="BA738" t="str">
            <v>-</v>
          </cell>
          <cell r="BB738" t="str">
            <v>4,2 Km</v>
          </cell>
          <cell r="BC738"/>
          <cell r="BD738">
            <v>42509</v>
          </cell>
          <cell r="BE738">
            <v>42531</v>
          </cell>
          <cell r="BF738">
            <v>42690</v>
          </cell>
          <cell r="BG738" t="str">
            <v/>
          </cell>
        </row>
        <row r="739">
          <cell r="C739" t="str">
            <v>E-2020-1706-237238</v>
          </cell>
          <cell r="D739" t="str">
            <v>CV 001-2020</v>
          </cell>
          <cell r="E739" t="str">
            <v>2018-2022</v>
          </cell>
          <cell r="F739" t="str">
            <v>VIGENTE</v>
          </cell>
          <cell r="G739"/>
          <cell r="H739" t="str">
            <v>Bolivar</v>
          </cell>
          <cell r="I739"/>
          <cell r="J739"/>
          <cell r="K739" t="str">
            <v>Villanueva</v>
          </cell>
          <cell r="L739" t="str">
            <v>Villanueva-Bolivar</v>
          </cell>
          <cell r="M739" t="str">
            <v>488 FIP 2021</v>
          </cell>
          <cell r="N739" t="str">
            <v>DPS 2021</v>
          </cell>
          <cell r="O739">
            <v>44427</v>
          </cell>
          <cell r="P739">
            <v>44773</v>
          </cell>
          <cell r="Q739" t="str">
            <v>Construcción De Placa Huella Entre El Municipio De Villanueva - Bolívar Desde La Finca Viloria Hasta La Finca Los Cocos</v>
          </cell>
          <cell r="R739" t="str">
            <v>Vias y Transporte</v>
          </cell>
          <cell r="S739" t="str">
            <v>Vias Rurales</v>
          </cell>
          <cell r="T739"/>
          <cell r="U739">
            <v>1</v>
          </cell>
          <cell r="V739"/>
          <cell r="W739"/>
          <cell r="X739"/>
          <cell r="Y739"/>
          <cell r="Z739">
            <v>3810562614</v>
          </cell>
          <cell r="AA739"/>
          <cell r="AB739">
            <v>3810562614</v>
          </cell>
          <cell r="AC739">
            <v>0</v>
          </cell>
          <cell r="AD739">
            <v>3810562614</v>
          </cell>
          <cell r="AE739"/>
          <cell r="AF739"/>
          <cell r="AG739">
            <v>0</v>
          </cell>
          <cell r="AH739">
            <v>3810562614</v>
          </cell>
          <cell r="AI739">
            <v>0</v>
          </cell>
          <cell r="AJ739">
            <v>3810562614</v>
          </cell>
          <cell r="AK739"/>
          <cell r="AL739"/>
          <cell r="AM739"/>
          <cell r="AN739"/>
          <cell r="AO739">
            <v>0</v>
          </cell>
          <cell r="AP739" t="str">
            <v>En Proceso Licitatorio</v>
          </cell>
          <cell r="AQ739" t="e">
            <v>#REF!</v>
          </cell>
          <cell r="AR739" t="e">
            <v>#N/A</v>
          </cell>
          <cell r="AS739" t="str">
            <v>-</v>
          </cell>
          <cell r="AT739"/>
          <cell r="AU739" t="str">
            <v>-</v>
          </cell>
          <cell r="AV739" t="str">
            <v>-</v>
          </cell>
          <cell r="AW739" t="e">
            <v>#REF!</v>
          </cell>
          <cell r="AX739">
            <v>9</v>
          </cell>
          <cell r="AY739"/>
          <cell r="AZ739">
            <v>9</v>
          </cell>
          <cell r="BA739"/>
          <cell r="BB739" t="str">
            <v>3650 ML</v>
          </cell>
          <cell r="BC739"/>
          <cell r="BD739" t="str">
            <v>-</v>
          </cell>
          <cell r="BE739" t="str">
            <v>-</v>
          </cell>
          <cell r="BF739" t="str">
            <v>-</v>
          </cell>
          <cell r="BG739" t="str">
            <v>-</v>
          </cell>
        </row>
        <row r="740">
          <cell r="C740" t="str">
            <v>20160265V4282-1</v>
          </cell>
          <cell r="D740" t="str">
            <v>Proyectos 2011 - 2020</v>
          </cell>
          <cell r="E740" t="str">
            <v>ANTES 2018</v>
          </cell>
          <cell r="F740" t="str">
            <v>VIGENTE</v>
          </cell>
          <cell r="G740"/>
          <cell r="H740" t="str">
            <v>Bolivar</v>
          </cell>
          <cell r="I740">
            <v>13894</v>
          </cell>
          <cell r="J740">
            <v>6</v>
          </cell>
          <cell r="K740" t="str">
            <v>Zambrano</v>
          </cell>
          <cell r="L740" t="str">
            <v>Zambrano-Bolivar</v>
          </cell>
          <cell r="M740">
            <v>265</v>
          </cell>
          <cell r="N740" t="str">
            <v>DPS 2016</v>
          </cell>
          <cell r="O740"/>
          <cell r="P740"/>
          <cell r="Q740" t="str">
            <v>Construcción En Pavimento Rígido De La Calle 4 Entre Carreras 17 Y 24 Y Carreras 20, 21, 22 Y 23 Entre Calles 3 Y 4 Del Municipio De Zambrano - Bolívar</v>
          </cell>
          <cell r="R740" t="str">
            <v>Vías Urbanas</v>
          </cell>
          <cell r="S740"/>
          <cell r="T740"/>
          <cell r="U740"/>
          <cell r="V740" t="str">
            <v>Municipio</v>
          </cell>
          <cell r="W740"/>
          <cell r="X740" t="str">
            <v>BARRIO CALDAS CALLE 4.</v>
          </cell>
          <cell r="Y740"/>
          <cell r="Z740">
            <v>2269941029</v>
          </cell>
          <cell r="AA740"/>
          <cell r="AB740">
            <v>2269941029</v>
          </cell>
          <cell r="AC740"/>
          <cell r="AD740">
            <v>2269941029</v>
          </cell>
          <cell r="AE740">
            <v>226994103</v>
          </cell>
          <cell r="AF740"/>
          <cell r="AG740">
            <v>226994103</v>
          </cell>
          <cell r="AH740">
            <v>2496935132</v>
          </cell>
          <cell r="AI740">
            <v>0</v>
          </cell>
          <cell r="AJ740">
            <v>2496935132</v>
          </cell>
          <cell r="AK740">
            <v>0.3</v>
          </cell>
          <cell r="AL740"/>
          <cell r="AM740">
            <v>1</v>
          </cell>
          <cell r="AN740">
            <v>1</v>
          </cell>
          <cell r="AO740">
            <v>0</v>
          </cell>
          <cell r="AP740" t="str">
            <v>Entregado A Municipio</v>
          </cell>
          <cell r="AQ740" t="e">
            <v>#REF!</v>
          </cell>
          <cell r="AR740" t="e">
            <v>#N/A</v>
          </cell>
          <cell r="AS740" t="str">
            <v>PROYECTO ENTREGADO</v>
          </cell>
          <cell r="AT740" t="str">
            <v>No Aplica</v>
          </cell>
          <cell r="AU740">
            <v>43300</v>
          </cell>
          <cell r="AV740">
            <v>43644</v>
          </cell>
          <cell r="AW740" t="e">
            <v>#REF!</v>
          </cell>
          <cell r="AX740"/>
          <cell r="AY740"/>
          <cell r="AZ740">
            <v>0</v>
          </cell>
          <cell r="BA740" t="str">
            <v>-</v>
          </cell>
          <cell r="BB740" t="str">
            <v/>
          </cell>
          <cell r="BC740"/>
          <cell r="BD740">
            <v>43368</v>
          </cell>
          <cell r="BE740">
            <v>43623</v>
          </cell>
          <cell r="BF740">
            <v>44439</v>
          </cell>
          <cell r="BG740">
            <v>4000</v>
          </cell>
        </row>
        <row r="741">
          <cell r="C741" t="str">
            <v>20160265V5948-1</v>
          </cell>
          <cell r="D741" t="str">
            <v>Proyectos 2011 - 2020</v>
          </cell>
          <cell r="E741" t="str">
            <v>ANTES 2018</v>
          </cell>
          <cell r="F741" t="str">
            <v>VIGENTE</v>
          </cell>
          <cell r="G741"/>
          <cell r="H741" t="str">
            <v>Bolivar</v>
          </cell>
          <cell r="I741">
            <v>13894</v>
          </cell>
          <cell r="J741">
            <v>6</v>
          </cell>
          <cell r="K741" t="str">
            <v>Zambrano</v>
          </cell>
          <cell r="L741" t="str">
            <v>Zambrano-Bolivar</v>
          </cell>
          <cell r="M741">
            <v>265</v>
          </cell>
          <cell r="N741" t="str">
            <v>DPS 2016</v>
          </cell>
          <cell r="O741"/>
          <cell r="P741"/>
          <cell r="Q741" t="str">
            <v>Construcción De Vías Urbanas En Pavimento Rígido Del Barrio Caldas Fase 3 En El Municipio De Zambrano - Bolívar</v>
          </cell>
          <cell r="R741" t="str">
            <v>Vías Urbanas</v>
          </cell>
          <cell r="S741"/>
          <cell r="T741"/>
          <cell r="U741"/>
          <cell r="V741" t="str">
            <v>Municipio</v>
          </cell>
          <cell r="W741"/>
          <cell r="X741" t="str">
            <v xml:space="preserve">Barrio Caldas-CALLE 2 </v>
          </cell>
          <cell r="Y741"/>
          <cell r="Z741">
            <v>1613805141</v>
          </cell>
          <cell r="AA741"/>
          <cell r="AB741">
            <v>1613805141</v>
          </cell>
          <cell r="AC741"/>
          <cell r="AD741">
            <v>1613805141</v>
          </cell>
          <cell r="AE741">
            <v>161380514</v>
          </cell>
          <cell r="AF741"/>
          <cell r="AG741">
            <v>161380514</v>
          </cell>
          <cell r="AH741">
            <v>1775185655</v>
          </cell>
          <cell r="AI741">
            <v>0</v>
          </cell>
          <cell r="AJ741">
            <v>1775185655</v>
          </cell>
          <cell r="AK741">
            <v>0.3</v>
          </cell>
          <cell r="AL741"/>
          <cell r="AM741">
            <v>1</v>
          </cell>
          <cell r="AN741">
            <v>1</v>
          </cell>
          <cell r="AO741">
            <v>0</v>
          </cell>
          <cell r="AP741" t="str">
            <v>Entregado A Municipio</v>
          </cell>
          <cell r="AQ741" t="e">
            <v>#REF!</v>
          </cell>
          <cell r="AR741" t="e">
            <v>#N/A</v>
          </cell>
          <cell r="AS741" t="str">
            <v>PROYECTO ENTREGADO
AV3 realizada el 29 de julio de 2020</v>
          </cell>
          <cell r="AT741" t="str">
            <v>No Aplica</v>
          </cell>
          <cell r="AU741">
            <v>43300</v>
          </cell>
          <cell r="AV741">
            <v>43644</v>
          </cell>
          <cell r="AW741" t="e">
            <v>#REF!</v>
          </cell>
          <cell r="AX741"/>
          <cell r="AY741"/>
          <cell r="AZ741">
            <v>0</v>
          </cell>
          <cell r="BA741" t="str">
            <v>-</v>
          </cell>
          <cell r="BB741" t="str">
            <v/>
          </cell>
          <cell r="BC741"/>
          <cell r="BD741">
            <v>43368</v>
          </cell>
          <cell r="BE741">
            <v>43585</v>
          </cell>
          <cell r="BF741">
            <v>44041</v>
          </cell>
          <cell r="BG741">
            <v>3502</v>
          </cell>
        </row>
        <row r="742">
          <cell r="C742" t="str">
            <v>20170539V8354-1</v>
          </cell>
          <cell r="D742" t="str">
            <v>Proyectos 2011 - 2020</v>
          </cell>
          <cell r="E742" t="str">
            <v>ANTES 2018</v>
          </cell>
          <cell r="F742" t="str">
            <v>VIGENTE</v>
          </cell>
          <cell r="G742"/>
          <cell r="H742" t="str">
            <v>Bolivar</v>
          </cell>
          <cell r="I742">
            <v>13894</v>
          </cell>
          <cell r="J742">
            <v>6</v>
          </cell>
          <cell r="K742" t="str">
            <v>Zambrano</v>
          </cell>
          <cell r="L742" t="str">
            <v>Zambrano-Bolivar</v>
          </cell>
          <cell r="M742">
            <v>539</v>
          </cell>
          <cell r="N742" t="str">
            <v>DPS 2017</v>
          </cell>
          <cell r="O742"/>
          <cell r="P742"/>
          <cell r="Q742" t="str">
            <v>Construcción En Pavimento Rígido En La Calle 7 Entre Carreras 5 Y 14 Carreras 11, 12 Y 13 Entre Calles 6 Y 7 Del Municipio De Zambrano - Bolívar</v>
          </cell>
          <cell r="R742" t="str">
            <v>Vías Urbanas</v>
          </cell>
          <cell r="S742"/>
          <cell r="T742"/>
          <cell r="U742"/>
          <cell r="V742" t="str">
            <v>Municipio</v>
          </cell>
          <cell r="W742" t="str">
            <v>Urbano</v>
          </cell>
          <cell r="X742" t="str">
            <v>Centro, La Esperanza, San José</v>
          </cell>
          <cell r="Y742"/>
          <cell r="Z742">
            <v>1968598447</v>
          </cell>
          <cell r="AA742"/>
          <cell r="AB742">
            <v>1968598447</v>
          </cell>
          <cell r="AC742"/>
          <cell r="AD742">
            <v>1968598447</v>
          </cell>
          <cell r="AE742">
            <v>196859844.69999999</v>
          </cell>
          <cell r="AF742"/>
          <cell r="AG742">
            <v>196859844.69999999</v>
          </cell>
          <cell r="AH742">
            <v>2165458291.6999998</v>
          </cell>
          <cell r="AI742">
            <v>0</v>
          </cell>
          <cell r="AJ742">
            <v>2165458291.6999998</v>
          </cell>
          <cell r="AK742">
            <v>1</v>
          </cell>
          <cell r="AL742"/>
          <cell r="AM742">
            <v>1</v>
          </cell>
          <cell r="AN742">
            <v>1</v>
          </cell>
          <cell r="AO742">
            <v>0</v>
          </cell>
          <cell r="AP742" t="str">
            <v>Entregado A Municipio</v>
          </cell>
          <cell r="AQ742" t="e">
            <v>#REF!</v>
          </cell>
          <cell r="AR742" t="e">
            <v>#N/A</v>
          </cell>
          <cell r="AS742" t="str">
            <v>ET remitio acta de liquidacion debidamente suscrita entre las las partes.ok. el 1-09-21.
el AECS ya se envio por el Ing. Nicolas.  
ET territorial manifiesta que remitio: 
Manual de mantenimiento revisado por interventoria
El ET, enviará la resolución de pólizas al Contratista y a la Supervisión del Convenio. 
El plan de sostenibilidad esta para coreccion de parte del municipio de Zambrano, el 23-07-21 a las 13:30 hay mesa de trabajo por TEAMS para finiquitar el asunto.
AV3: 14/12/2020</v>
          </cell>
          <cell r="AT742" t="str">
            <v>No Aplica</v>
          </cell>
          <cell r="AU742">
            <v>43605</v>
          </cell>
          <cell r="AV742">
            <v>44040</v>
          </cell>
          <cell r="AW742" t="e">
            <v>#REF!</v>
          </cell>
          <cell r="AX742"/>
          <cell r="AY742"/>
          <cell r="AZ742">
            <v>0</v>
          </cell>
          <cell r="BA742" t="str">
            <v>-</v>
          </cell>
          <cell r="BB742" t="str">
            <v>1009 ml</v>
          </cell>
          <cell r="BC742"/>
          <cell r="BD742">
            <v>43657</v>
          </cell>
          <cell r="BE742">
            <v>43888</v>
          </cell>
          <cell r="BF742">
            <v>44179</v>
          </cell>
          <cell r="BG742">
            <v>1224</v>
          </cell>
        </row>
        <row r="743">
          <cell r="C743" t="str">
            <v>20170675M9136-1</v>
          </cell>
          <cell r="D743" t="str">
            <v>Proyectos 2011 - 2020</v>
          </cell>
          <cell r="E743" t="str">
            <v>ANTES 2018</v>
          </cell>
          <cell r="F743" t="str">
            <v>VIGENTE</v>
          </cell>
          <cell r="G743"/>
          <cell r="H743" t="str">
            <v>Boyaca</v>
          </cell>
          <cell r="I743">
            <v>15051</v>
          </cell>
          <cell r="J743">
            <v>6</v>
          </cell>
          <cell r="K743" t="str">
            <v>Arcabuco</v>
          </cell>
          <cell r="L743" t="str">
            <v>Arcabuco-Boyaca</v>
          </cell>
          <cell r="M743">
            <v>675</v>
          </cell>
          <cell r="N743" t="str">
            <v>DPS 2017</v>
          </cell>
          <cell r="O743"/>
          <cell r="P743"/>
          <cell r="Q743" t="str">
            <v>Mejoramiento De Condiciones De Vivienda</v>
          </cell>
          <cell r="R743" t="str">
            <v>Mejoramiento Condiciones de Habitabilidad</v>
          </cell>
          <cell r="S743"/>
          <cell r="T743"/>
          <cell r="U743"/>
          <cell r="V743" t="str">
            <v>Municipio</v>
          </cell>
          <cell r="W743"/>
          <cell r="X743" t="str">
            <v/>
          </cell>
          <cell r="Y743"/>
          <cell r="Z743">
            <v>824576271</v>
          </cell>
          <cell r="AA743"/>
          <cell r="AB743">
            <v>824576271</v>
          </cell>
          <cell r="AC743"/>
          <cell r="AD743">
            <v>824576271</v>
          </cell>
          <cell r="AE743">
            <v>82457627</v>
          </cell>
          <cell r="AF743"/>
          <cell r="AG743">
            <v>82457627</v>
          </cell>
          <cell r="AH743">
            <v>907033898</v>
          </cell>
          <cell r="AI743">
            <v>0</v>
          </cell>
          <cell r="AJ743">
            <v>907033898</v>
          </cell>
          <cell r="AK743">
            <v>0</v>
          </cell>
          <cell r="AL743"/>
          <cell r="AM743">
            <v>0</v>
          </cell>
          <cell r="AN743">
            <v>0</v>
          </cell>
          <cell r="AO743">
            <v>0</v>
          </cell>
          <cell r="AP743" t="str">
            <v>Suspendido</v>
          </cell>
          <cell r="AQ743" t="e">
            <v>#REF!</v>
          </cell>
          <cell r="AR743" t="str">
            <v>EN EJECUCIÓN - PRECONSTRUCCIÓN</v>
          </cell>
          <cell r="AS743" t="str">
            <v>PROYECTO SUSPENDIDO
03/05/22: Se envia comunicado de incumplimiento de los compromisos de la audiencia a la subdirección de contratación
04/05/22: Se envía comunicado de incumplimiento al municipio y la solicitud de firma del acta de la audiencia de arreglo directo.
16/05/22: Solicitud de traslado a la oficina asesora juririca para su competencia 13/05/2022 y recomendación de terminacion anticipada
18/05/22: Se requiere a la interventoría para gestión del trámite del desembolso de la pre construcción con el contratista de obra.
19/05/22: Solicitud de la interventoría al municipio y contratista cobro pre construcción oficio CII_BTA_DPS_203_2019_7643_Sol_Cobro_Preconst_Arcabuco_675
13/06/22: Se recibe documentacion para tramite de pago de pre construcción, se remiten observaciones para subsanaciones, sin respuesta a la fecha.
22/06/22: Se envia memorando M-2022-4301-027183 a la Subdireccion de Contratacion de estado de la solicitud de traslado a la oficina asesora juridica
29/06/22: Se programa reunion inaplazable para el miercoles 06/07/22 a las 11 am para definir futuro del convenio, teniendo en cuenta hallazgo de la contraloria y terminacion del contrato de la fiducia
07/07/22: Se realiza reunion presencial con el señor alcalde, el Ing. Juan Mauricio y el abogado Andres Santos, apoyo juridico, se establecen 3 compromisos requisito para continuar con el convenio:
- 07/07/22: Envio de polizas firmadas con su respectiva aprobacion
- 08/07/22: Envio documento reajuste y acto administrativo, certificado de disponidilidad presupuestal y otrosi modificatorio al contrato de obra
- 11/07/22: Acta de reinicio suscrita
12/07/22: Se realiza reunion de validacion de los compromisos establecidos y de las condiciones para iniciar, se proyecta inicio para el lunes 18/07/22, y reunion de seguimiento para el viernes 15/07/22.</v>
          </cell>
          <cell r="AT743">
            <v>43717</v>
          </cell>
          <cell r="AU743">
            <v>43717</v>
          </cell>
          <cell r="AV743"/>
          <cell r="AW743" t="e">
            <v>#REF!</v>
          </cell>
          <cell r="AX743"/>
          <cell r="AY743"/>
          <cell r="AZ743">
            <v>0</v>
          </cell>
          <cell r="BA743" t="str">
            <v>CAUSAS ATRIBUIBLES AL ENTE TERRITORIAL (Respuesta a Requerimientos, Incumplimientos, Procesos Licitatorios, Clausula Resolutoria)</v>
          </cell>
          <cell r="BB743" t="str">
            <v>59  Viviendas</v>
          </cell>
          <cell r="BC743"/>
          <cell r="BD743" t="str">
            <v/>
          </cell>
          <cell r="BE743" t="str">
            <v/>
          </cell>
          <cell r="BF743" t="str">
            <v/>
          </cell>
          <cell r="BG743">
            <v>212.4</v>
          </cell>
        </row>
        <row r="744">
          <cell r="C744" t="str">
            <v>20170506V8445-1</v>
          </cell>
          <cell r="D744" t="str">
            <v>Proyectos 2011 - 2020</v>
          </cell>
          <cell r="E744" t="str">
            <v>ANTES 2018</v>
          </cell>
          <cell r="F744" t="str">
            <v>VIGENTE</v>
          </cell>
          <cell r="G744"/>
          <cell r="H744" t="str">
            <v>Boyaca</v>
          </cell>
          <cell r="I744">
            <v>15087</v>
          </cell>
          <cell r="J744">
            <v>6</v>
          </cell>
          <cell r="K744" t="str">
            <v>Belen</v>
          </cell>
          <cell r="L744" t="str">
            <v>Belen-Boyaca</v>
          </cell>
          <cell r="M744">
            <v>506</v>
          </cell>
          <cell r="N744" t="str">
            <v>DPS 2017</v>
          </cell>
          <cell r="O744"/>
          <cell r="P744"/>
          <cell r="Q744" t="str">
            <v>Pavimentación De Vías Urbanas En Zonas De Estrato 1 Y 2 Del Municipio De Belén - Boyacá</v>
          </cell>
          <cell r="R744" t="str">
            <v>Vías Urbanas</v>
          </cell>
          <cell r="S744"/>
          <cell r="T744"/>
          <cell r="U744"/>
          <cell r="V744" t="str">
            <v>Municipio</v>
          </cell>
          <cell r="W744" t="str">
            <v>Urbano</v>
          </cell>
          <cell r="X744" t="str">
            <v>Calle 0 entre carrera 3 y 5</v>
          </cell>
          <cell r="Y744"/>
          <cell r="Z744">
            <v>2419917769</v>
          </cell>
          <cell r="AA744"/>
          <cell r="AB744">
            <v>2419917769</v>
          </cell>
          <cell r="AC744"/>
          <cell r="AD744">
            <v>2419917769</v>
          </cell>
          <cell r="AE744">
            <v>241991777</v>
          </cell>
          <cell r="AF744"/>
          <cell r="AG744">
            <v>241991777</v>
          </cell>
          <cell r="AH744">
            <v>2661909546</v>
          </cell>
          <cell r="AI744">
            <v>0</v>
          </cell>
          <cell r="AJ744">
            <v>2661909546</v>
          </cell>
          <cell r="AK744">
            <v>1</v>
          </cell>
          <cell r="AL744"/>
          <cell r="AM744">
            <v>1</v>
          </cell>
          <cell r="AN744">
            <v>1</v>
          </cell>
          <cell r="AO744">
            <v>0</v>
          </cell>
          <cell r="AP744" t="str">
            <v>Entregado A Municipio</v>
          </cell>
          <cell r="AQ744" t="e">
            <v>#REF!</v>
          </cell>
          <cell r="AR744" t="e">
            <v>#N/A</v>
          </cell>
          <cell r="AS744" t="str">
            <v>Proyecto terminado y entregado. 
Se realizaron todas las auditorias visibles.
Se realizaron el 100% de los desembolsos. 
Fue aprobado el informe  final de interventoría.
Se envía a grupo de liquidación la documentación para continuar con el proceso de liquidación del convenio.</v>
          </cell>
          <cell r="AT744" t="str">
            <v>No Aplica</v>
          </cell>
          <cell r="AU744">
            <v>43717</v>
          </cell>
          <cell r="AV744">
            <v>43986</v>
          </cell>
          <cell r="AW744" t="e">
            <v>#REF!</v>
          </cell>
          <cell r="AX744"/>
          <cell r="AY744"/>
          <cell r="AZ744">
            <v>0</v>
          </cell>
          <cell r="BA744" t="str">
            <v>-</v>
          </cell>
          <cell r="BB744" t="str">
            <v>1215 m</v>
          </cell>
          <cell r="BC744"/>
          <cell r="BD744">
            <v>43748</v>
          </cell>
          <cell r="BE744">
            <v>44112</v>
          </cell>
          <cell r="BF744">
            <v>44112</v>
          </cell>
          <cell r="BG744">
            <v>3731</v>
          </cell>
        </row>
        <row r="745">
          <cell r="C745" t="str">
            <v>20170647S9942-1</v>
          </cell>
          <cell r="D745" t="str">
            <v>Proyectos 2011 - 2020</v>
          </cell>
          <cell r="E745" t="str">
            <v>ANTES 2018</v>
          </cell>
          <cell r="F745" t="str">
            <v>VIGENTE</v>
          </cell>
          <cell r="G745"/>
          <cell r="H745" t="str">
            <v>Boyaca</v>
          </cell>
          <cell r="I745">
            <v>15090</v>
          </cell>
          <cell r="J745">
            <v>6</v>
          </cell>
          <cell r="K745" t="str">
            <v>Berbeo</v>
          </cell>
          <cell r="L745" t="str">
            <v>Berbeo-Boyaca</v>
          </cell>
          <cell r="M745">
            <v>647</v>
          </cell>
          <cell r="N745" t="str">
            <v>DPS 2017</v>
          </cell>
          <cell r="O745"/>
          <cell r="P745"/>
          <cell r="Q745" t="str">
            <v>Construcción Cancha De Futbol En Grama Sintética En El Municipio De Berbeo Departamento De Boyaca</v>
          </cell>
          <cell r="R745" t="str">
            <v>Espacio Público, Recreación Y Deporte</v>
          </cell>
          <cell r="S745"/>
          <cell r="T745"/>
          <cell r="U745"/>
          <cell r="V745" t="str">
            <v>Municipio</v>
          </cell>
          <cell r="W745" t="str">
            <v>Urbano</v>
          </cell>
          <cell r="X745" t="str">
            <v>Carrera 2 entre calle 5 y calle 4</v>
          </cell>
          <cell r="Y745"/>
          <cell r="Z745">
            <v>422420042</v>
          </cell>
          <cell r="AA745"/>
          <cell r="AB745">
            <v>422420042</v>
          </cell>
          <cell r="AC745"/>
          <cell r="AD745">
            <v>422420042</v>
          </cell>
          <cell r="AE745">
            <v>4224200.4000000004</v>
          </cell>
          <cell r="AF745"/>
          <cell r="AG745">
            <v>4224200.4000000004</v>
          </cell>
          <cell r="AH745">
            <v>426644242.39999998</v>
          </cell>
          <cell r="AI745">
            <v>0</v>
          </cell>
          <cell r="AJ745">
            <v>426644242.39999998</v>
          </cell>
          <cell r="AK745">
            <v>0</v>
          </cell>
          <cell r="AL745"/>
          <cell r="AM745">
            <v>0</v>
          </cell>
          <cell r="AN745">
            <v>0</v>
          </cell>
          <cell r="AO745">
            <v>0</v>
          </cell>
          <cell r="AP745" t="str">
            <v>Cancelado</v>
          </cell>
          <cell r="AQ745" t="e">
            <v>#REF!</v>
          </cell>
          <cell r="AR745" t="e">
            <v>#N/A</v>
          </cell>
          <cell r="AS745" t="str">
            <v xml:space="preserve">Convenio en proceso de liquidación.
Se adelanto proceso de solución de controversias pero por incumplimiento del municipio se procedió a la liquidación. 
Observaciones y gestión:
Se solicito a la subdireción  financiera ceritifcados de cierre financieros para liquidación.
El 22/06/21 se envía información requerida por grupo de liquidación en referencia al   convenio 647 de 2017 con el municipio de Berbeo. </v>
          </cell>
          <cell r="AT745" t="str">
            <v>No Aplica</v>
          </cell>
          <cell r="AU745" t="str">
            <v/>
          </cell>
          <cell r="AV745"/>
          <cell r="AW745" t="e">
            <v>#REF!</v>
          </cell>
          <cell r="AX745"/>
          <cell r="AY745"/>
          <cell r="AZ745">
            <v>0</v>
          </cell>
          <cell r="BA745" t="str">
            <v>-</v>
          </cell>
          <cell r="BB745" t="str">
            <v>798 mt2</v>
          </cell>
          <cell r="BC745"/>
          <cell r="BD745" t="str">
            <v/>
          </cell>
          <cell r="BE745" t="str">
            <v/>
          </cell>
          <cell r="BF745" t="str">
            <v/>
          </cell>
          <cell r="BG745">
            <v>600</v>
          </cell>
        </row>
        <row r="746">
          <cell r="C746" t="str">
            <v>20130168V0201-1</v>
          </cell>
          <cell r="D746" t="str">
            <v>Proyectos 2011 - 2020</v>
          </cell>
          <cell r="E746" t="str">
            <v>No Aplica</v>
          </cell>
          <cell r="F746" t="str">
            <v>CERRADO</v>
          </cell>
          <cell r="G746"/>
          <cell r="H746" t="str">
            <v>Boyaca</v>
          </cell>
          <cell r="I746">
            <v>15097</v>
          </cell>
          <cell r="J746">
            <v>6</v>
          </cell>
          <cell r="K746" t="str">
            <v>Boavita</v>
          </cell>
          <cell r="L746" t="str">
            <v>Boavita-Boyaca</v>
          </cell>
          <cell r="M746">
            <v>168</v>
          </cell>
          <cell r="N746" t="str">
            <v>DPS 2013</v>
          </cell>
          <cell r="O746"/>
          <cell r="P746"/>
          <cell r="Q746" t="str">
            <v>Mejoramiento De La Vía Urbana Carrera 8 Entre Calle 8 Y Cruce Vía Soatá- En El Municipio De Boavita - Boyacá</v>
          </cell>
          <cell r="R746" t="str">
            <v>Vías Urbanas</v>
          </cell>
          <cell r="S746"/>
          <cell r="T746"/>
          <cell r="U746"/>
          <cell r="V746" t="str">
            <v>Municipio</v>
          </cell>
          <cell r="W746"/>
          <cell r="X746" t="str">
            <v>San Isidro, Centro</v>
          </cell>
          <cell r="Y746"/>
          <cell r="Z746">
            <v>278606395</v>
          </cell>
          <cell r="AA746"/>
          <cell r="AB746">
            <v>278606395</v>
          </cell>
          <cell r="AC746"/>
          <cell r="AD746">
            <v>278606395</v>
          </cell>
          <cell r="AE746">
            <v>30562292.800000001</v>
          </cell>
          <cell r="AF746"/>
          <cell r="AG746">
            <v>30562292.800000001</v>
          </cell>
          <cell r="AH746">
            <v>309168687.80000001</v>
          </cell>
          <cell r="AI746">
            <v>0</v>
          </cell>
          <cell r="AJ746">
            <v>309168687.80000001</v>
          </cell>
          <cell r="AK746">
            <v>1</v>
          </cell>
          <cell r="AL746"/>
          <cell r="AM746">
            <v>1</v>
          </cell>
          <cell r="AN746">
            <v>1</v>
          </cell>
          <cell r="AO746">
            <v>0</v>
          </cell>
          <cell r="AP746" t="str">
            <v>Liquidado</v>
          </cell>
          <cell r="AQ746" t="e">
            <v>#REF!</v>
          </cell>
          <cell r="AR746" t="e">
            <v>#N/A</v>
          </cell>
          <cell r="AS746" t="str">
            <v>CAUSAS DE LA SUSPENSIÓN: se presentaron observaciones a la preconstrucción.</v>
          </cell>
          <cell r="AT746" t="str">
            <v>No Aplica</v>
          </cell>
          <cell r="AU746">
            <v>42485</v>
          </cell>
          <cell r="AV746">
            <v>42697</v>
          </cell>
          <cell r="AW746" t="e">
            <v>#REF!</v>
          </cell>
          <cell r="AX746"/>
          <cell r="AY746"/>
          <cell r="AZ746">
            <v>0</v>
          </cell>
          <cell r="BA746" t="str">
            <v>-</v>
          </cell>
          <cell r="BB746">
            <v>0.17</v>
          </cell>
          <cell r="BC746"/>
          <cell r="BD746">
            <v>42556</v>
          </cell>
          <cell r="BE746">
            <v>42654</v>
          </cell>
          <cell r="BF746">
            <v>42791</v>
          </cell>
          <cell r="BG746">
            <v>500</v>
          </cell>
        </row>
        <row r="747">
          <cell r="C747" t="str">
            <v>20100229V0224-1</v>
          </cell>
          <cell r="D747" t="str">
            <v>Proyectos 2011 - 2020</v>
          </cell>
          <cell r="E747" t="str">
            <v>No Aplica</v>
          </cell>
          <cell r="F747" t="str">
            <v>CERRADO</v>
          </cell>
          <cell r="G747"/>
          <cell r="H747" t="str">
            <v>Boyaca</v>
          </cell>
          <cell r="I747">
            <v>15104</v>
          </cell>
          <cell r="J747">
            <v>6</v>
          </cell>
          <cell r="K747" t="str">
            <v>Boyaca</v>
          </cell>
          <cell r="L747" t="str">
            <v>Boyaca-Boyaca</v>
          </cell>
          <cell r="M747" t="str">
            <v/>
          </cell>
          <cell r="N747" t="str">
            <v>Infraestructura</v>
          </cell>
          <cell r="O747"/>
          <cell r="P747"/>
          <cell r="Q747" t="str">
            <v>Pavimentación Vías Perimetrales Al Parque Principal En El Municipio De Boyacá - Boyacá.</v>
          </cell>
          <cell r="R747" t="str">
            <v>Vías Urbanas</v>
          </cell>
          <cell r="S747"/>
          <cell r="T747"/>
          <cell r="U747"/>
          <cell r="V747" t="str">
            <v>Gestión Energetica S.A. - Gensa S.A. E.S.P.</v>
          </cell>
          <cell r="W747"/>
          <cell r="X747" t="str">
            <v/>
          </cell>
          <cell r="Y747"/>
          <cell r="Z747">
            <v>492400149</v>
          </cell>
          <cell r="AA747"/>
          <cell r="AB747">
            <v>492400149</v>
          </cell>
          <cell r="AC747"/>
          <cell r="AD747">
            <v>492400149</v>
          </cell>
          <cell r="AE747">
            <v>0</v>
          </cell>
          <cell r="AF747"/>
          <cell r="AG747">
            <v>0</v>
          </cell>
          <cell r="AH747">
            <v>492400149</v>
          </cell>
          <cell r="AI747">
            <v>0</v>
          </cell>
          <cell r="AJ747">
            <v>492400149</v>
          </cell>
          <cell r="AK747">
            <v>1</v>
          </cell>
          <cell r="AL747"/>
          <cell r="AM747">
            <v>1</v>
          </cell>
          <cell r="AN747">
            <v>1</v>
          </cell>
          <cell r="AO747">
            <v>0</v>
          </cell>
          <cell r="AP747" t="str">
            <v>Liquidado</v>
          </cell>
          <cell r="AQ747" t="e">
            <v>#REF!</v>
          </cell>
          <cell r="AR747" t="e">
            <v>#N/A</v>
          </cell>
          <cell r="AS747" t="str">
            <v>PROYECTO LIQUIDADO - Entregado en 2012</v>
          </cell>
          <cell r="AT747" t="str">
            <v>No Aplica</v>
          </cell>
          <cell r="AU747" t="str">
            <v/>
          </cell>
          <cell r="AV747">
            <v>41010</v>
          </cell>
          <cell r="AW747" t="e">
            <v>#REF!</v>
          </cell>
          <cell r="AX747"/>
          <cell r="AY747"/>
          <cell r="AZ747">
            <v>0</v>
          </cell>
          <cell r="BA747" t="str">
            <v>-</v>
          </cell>
          <cell r="BB747" t="str">
            <v/>
          </cell>
          <cell r="BC747"/>
          <cell r="BD747" t="str">
            <v/>
          </cell>
          <cell r="BE747" t="str">
            <v/>
          </cell>
          <cell r="BF747" t="str">
            <v/>
          </cell>
          <cell r="BG747" t="str">
            <v/>
          </cell>
        </row>
        <row r="748">
          <cell r="C748" t="str">
            <v>20160574M7470-1</v>
          </cell>
          <cell r="D748" t="str">
            <v>Proyectos 2011 - 2020</v>
          </cell>
          <cell r="E748" t="str">
            <v>ANTES 2018</v>
          </cell>
          <cell r="F748" t="str">
            <v>VIGENTE</v>
          </cell>
          <cell r="G748"/>
          <cell r="H748" t="str">
            <v>Boyaca</v>
          </cell>
          <cell r="I748">
            <v>15104</v>
          </cell>
          <cell r="J748">
            <v>6</v>
          </cell>
          <cell r="K748" t="str">
            <v>Boyaca</v>
          </cell>
          <cell r="L748" t="str">
            <v>Boyaca-Boyaca</v>
          </cell>
          <cell r="M748">
            <v>574</v>
          </cell>
          <cell r="N748" t="str">
            <v>DPS 2016</v>
          </cell>
          <cell r="O748"/>
          <cell r="P748"/>
          <cell r="Q748" t="str">
            <v>Mejoramiento De Condiciones De Habitabilidad</v>
          </cell>
          <cell r="R748" t="str">
            <v>Mejoramiento Condiciones de Habitabilidad</v>
          </cell>
          <cell r="S748"/>
          <cell r="T748"/>
          <cell r="U748"/>
          <cell r="V748" t="str">
            <v>Municipio</v>
          </cell>
          <cell r="W748"/>
          <cell r="X748" t="str">
            <v/>
          </cell>
          <cell r="Y748"/>
          <cell r="Z748">
            <v>593220339</v>
          </cell>
          <cell r="AA748"/>
          <cell r="AB748">
            <v>593220339</v>
          </cell>
          <cell r="AC748"/>
          <cell r="AD748">
            <v>593220339</v>
          </cell>
          <cell r="AE748">
            <v>59322034</v>
          </cell>
          <cell r="AF748"/>
          <cell r="AG748">
            <v>59322034</v>
          </cell>
          <cell r="AH748">
            <v>652542373</v>
          </cell>
          <cell r="AI748">
            <v>0</v>
          </cell>
          <cell r="AJ748">
            <v>652542373</v>
          </cell>
          <cell r="AK748">
            <v>0</v>
          </cell>
          <cell r="AL748"/>
          <cell r="AM748">
            <v>1</v>
          </cell>
          <cell r="AN748">
            <v>1</v>
          </cell>
          <cell r="AO748">
            <v>0</v>
          </cell>
          <cell r="AP748" t="str">
            <v>Terminado</v>
          </cell>
          <cell r="AQ748" t="e">
            <v>#REF!</v>
          </cell>
          <cell r="AR748" t="str">
            <v>TERMINADO</v>
          </cell>
          <cell r="AS748" t="str">
            <v xml:space="preserve">Se realiza mesa tecnica para aprobación de los 7 potenciales beneficiarios que completan el cupo asignado para este convenio.
12/05/2022 se envia la ficha de estructuración firmada al municipio y a la interventoría para fijar el reinicio de la obra.
h.	Se realiza reunión por TEAMS para mesa técnica No 178 para el Cv de Boyacá - Boyacá. Se aprueba la ficha actual.
Suspendido desde el 17/05/2022 por 15 días.
Acta de reinicio 01/06/2022
En trámite de prórroga de convenio 30/06/2022
l.	Se solicita bajo memorando M-2022-4300-026205 del 15/06/2022 y el M-2022-4300-026204 la modificación del convenio hasta el 30/12/2022.
No se ha entregado el acta de terminación del proyecto totalmente suscrita.
Se inicio tramite de pago de la preconstrucción. </v>
          </cell>
          <cell r="AT748">
            <v>43893</v>
          </cell>
          <cell r="AU748">
            <v>44508</v>
          </cell>
          <cell r="AV748">
            <v>44743</v>
          </cell>
          <cell r="AW748" t="e">
            <v>#REF!</v>
          </cell>
          <cell r="AX748"/>
          <cell r="AY748"/>
          <cell r="AZ748">
            <v>0</v>
          </cell>
          <cell r="BA748" t="str">
            <v>-</v>
          </cell>
          <cell r="BB748" t="str">
            <v>43  Viviendas</v>
          </cell>
          <cell r="BC748"/>
          <cell r="BD748">
            <v>44593</v>
          </cell>
          <cell r="BE748">
            <v>44593</v>
          </cell>
          <cell r="BF748" t="str">
            <v/>
          </cell>
          <cell r="BG748">
            <v>154.80000000000001</v>
          </cell>
        </row>
        <row r="749">
          <cell r="C749" t="str">
            <v>20130207S0205-1</v>
          </cell>
          <cell r="D749" t="str">
            <v>Proyectos 2011 - 2020</v>
          </cell>
          <cell r="E749" t="str">
            <v>No Aplica</v>
          </cell>
          <cell r="F749" t="str">
            <v>CERRADO</v>
          </cell>
          <cell r="G749"/>
          <cell r="H749" t="str">
            <v>Boyaca</v>
          </cell>
          <cell r="I749">
            <v>15106</v>
          </cell>
          <cell r="J749">
            <v>6</v>
          </cell>
          <cell r="K749" t="str">
            <v>Briceño</v>
          </cell>
          <cell r="L749" t="str">
            <v>Briceño-Boyaca</v>
          </cell>
          <cell r="M749">
            <v>207</v>
          </cell>
          <cell r="N749" t="str">
            <v>DPS 2013</v>
          </cell>
          <cell r="O749"/>
          <cell r="P749"/>
          <cell r="Q749" t="str">
            <v>Construcion Del Polideportivo Municipal Villa Esperanza Etapa Final En El Municipio De Briceño - Boyaca</v>
          </cell>
          <cell r="R749" t="str">
            <v>Espacio Público, Recreación Y Deporte</v>
          </cell>
          <cell r="S749"/>
          <cell r="T749"/>
          <cell r="U749"/>
          <cell r="V749" t="str">
            <v>Municipio</v>
          </cell>
          <cell r="W749"/>
          <cell r="X749" t="str">
            <v>Media Luna.</v>
          </cell>
          <cell r="Y749"/>
          <cell r="Z749">
            <v>365070695</v>
          </cell>
          <cell r="AA749"/>
          <cell r="AB749">
            <v>365070695</v>
          </cell>
          <cell r="AC749"/>
          <cell r="AD749">
            <v>365070695</v>
          </cell>
          <cell r="AE749">
            <v>49899006.800000004</v>
          </cell>
          <cell r="AF749"/>
          <cell r="AG749">
            <v>49899006.800000004</v>
          </cell>
          <cell r="AH749">
            <v>414969701.80000001</v>
          </cell>
          <cell r="AI749">
            <v>0</v>
          </cell>
          <cell r="AJ749">
            <v>414969701.80000001</v>
          </cell>
          <cell r="AK749">
            <v>1</v>
          </cell>
          <cell r="AL749"/>
          <cell r="AM749">
            <v>1</v>
          </cell>
          <cell r="AN749">
            <v>1</v>
          </cell>
          <cell r="AO749">
            <v>0</v>
          </cell>
          <cell r="AP749" t="str">
            <v>Liquidado</v>
          </cell>
          <cell r="AQ749" t="e">
            <v>#REF!</v>
          </cell>
          <cell r="AR749" t="e">
            <v>#N/A</v>
          </cell>
          <cell r="AS749" t="str">
            <v>Entregado en junio de 2016.</v>
          </cell>
          <cell r="AT749" t="str">
            <v>No Aplica</v>
          </cell>
          <cell r="AU749">
            <v>42177</v>
          </cell>
          <cell r="AV749">
            <v>42423</v>
          </cell>
          <cell r="AW749" t="e">
            <v>#REF!</v>
          </cell>
          <cell r="AX749"/>
          <cell r="AY749"/>
          <cell r="AZ749">
            <v>0</v>
          </cell>
          <cell r="BA749" t="str">
            <v>-</v>
          </cell>
          <cell r="BB749" t="str">
            <v>572 ms</v>
          </cell>
          <cell r="BC749"/>
          <cell r="BD749">
            <v>41894</v>
          </cell>
          <cell r="BE749">
            <v>42535</v>
          </cell>
          <cell r="BF749">
            <v>42535</v>
          </cell>
          <cell r="BG749">
            <v>2655</v>
          </cell>
        </row>
        <row r="750">
          <cell r="C750" t="str">
            <v>20160446V5580-1</v>
          </cell>
          <cell r="D750" t="str">
            <v>Proyectos 2011 - 2020</v>
          </cell>
          <cell r="E750" t="str">
            <v>No Aplica</v>
          </cell>
          <cell r="F750" t="str">
            <v>CERRADO</v>
          </cell>
          <cell r="G750"/>
          <cell r="H750" t="str">
            <v>Boyaca</v>
          </cell>
          <cell r="I750">
            <v>15109</v>
          </cell>
          <cell r="J750">
            <v>6</v>
          </cell>
          <cell r="K750" t="str">
            <v>Buenavista</v>
          </cell>
          <cell r="L750" t="str">
            <v>Buenavista-Boyaca</v>
          </cell>
          <cell r="M750">
            <v>446</v>
          </cell>
          <cell r="N750" t="str">
            <v>DPS 2016</v>
          </cell>
          <cell r="O750"/>
          <cell r="P750"/>
          <cell r="Q750" t="str">
            <v>Mejoramiento Y Construcción De Vías Urbanas Calle 3 Entre Carrera 3 Y Diagonal 3 100 Ml; Calle 3 Entre Diagonal 3 Y Salida A Simijaca 130 Ml; Carrera 4 Entre Calle 3 Y Calle 4 60 Ml; Calle 4 Entre Diagonal 3 Y Carrera 5 88 Ml; Carrera 5 Entre Diagonal 3 Y Carrera 5 60 Ml; Carrera 5 Entre Calle 4 Y Diagonal 3 115 Ml; Las Vías Del Municipio De Buenavista - Boyacá</v>
          </cell>
          <cell r="R750" t="str">
            <v>Vías Urbanas</v>
          </cell>
          <cell r="S750"/>
          <cell r="T750"/>
          <cell r="U750"/>
          <cell r="V750" t="str">
            <v>Municipio</v>
          </cell>
          <cell r="W750"/>
          <cell r="X750" t="str">
            <v>Barrio Centro</v>
          </cell>
          <cell r="Y750"/>
          <cell r="Z750">
            <v>949065667</v>
          </cell>
          <cell r="AA750"/>
          <cell r="AB750">
            <v>949065667</v>
          </cell>
          <cell r="AC750"/>
          <cell r="AD750">
            <v>949065667</v>
          </cell>
          <cell r="AE750">
            <v>94906566.700000003</v>
          </cell>
          <cell r="AF750"/>
          <cell r="AG750">
            <v>94906566.700000003</v>
          </cell>
          <cell r="AH750">
            <v>1043972233.7</v>
          </cell>
          <cell r="AI750">
            <v>0</v>
          </cell>
          <cell r="AJ750">
            <v>1043972233.7</v>
          </cell>
          <cell r="AK750">
            <v>1</v>
          </cell>
          <cell r="AL750"/>
          <cell r="AM750">
            <v>1</v>
          </cell>
          <cell r="AN750">
            <v>1</v>
          </cell>
          <cell r="AO750">
            <v>0</v>
          </cell>
          <cell r="AP750" t="str">
            <v>Liquidado</v>
          </cell>
          <cell r="AQ750" t="e">
            <v>#REF!</v>
          </cell>
          <cell r="AR750" t="e">
            <v>#N/A</v>
          </cell>
          <cell r="AS750" t="str">
            <v>PROYECTO LIQUIDADO
Acta de liquidación del 9 de marzo de 2021</v>
          </cell>
          <cell r="AT750" t="str">
            <v>No Aplica</v>
          </cell>
          <cell r="AU750">
            <v>43481</v>
          </cell>
          <cell r="AV750">
            <v>43630</v>
          </cell>
          <cell r="AW750" t="e">
            <v>#REF!</v>
          </cell>
          <cell r="AX750"/>
          <cell r="AY750"/>
          <cell r="AZ750">
            <v>0</v>
          </cell>
          <cell r="BA750" t="str">
            <v>-</v>
          </cell>
          <cell r="BB750" t="str">
            <v>0,553 Km</v>
          </cell>
          <cell r="BC750"/>
          <cell r="BD750">
            <v>43539</v>
          </cell>
          <cell r="BE750">
            <v>43588</v>
          </cell>
          <cell r="BF750">
            <v>43788</v>
          </cell>
          <cell r="BG750">
            <v>2514</v>
          </cell>
        </row>
        <row r="751">
          <cell r="C751" t="str">
            <v>20160392M5673-1</v>
          </cell>
          <cell r="D751" t="str">
            <v>Proyectos 2011 - 2020</v>
          </cell>
          <cell r="E751" t="str">
            <v>ANTES 2018</v>
          </cell>
          <cell r="F751" t="str">
            <v>VIGENTE</v>
          </cell>
          <cell r="G751"/>
          <cell r="H751" t="str">
            <v>Boyaca</v>
          </cell>
          <cell r="I751">
            <v>15135</v>
          </cell>
          <cell r="J751">
            <v>6</v>
          </cell>
          <cell r="K751" t="str">
            <v>Campohermoso</v>
          </cell>
          <cell r="L751" t="str">
            <v>Campohermoso-Boyaca</v>
          </cell>
          <cell r="M751">
            <v>392</v>
          </cell>
          <cell r="N751" t="str">
            <v>DPS 2016</v>
          </cell>
          <cell r="O751"/>
          <cell r="P751"/>
          <cell r="Q751" t="str">
            <v>Mejoramiento De Condiciones De Habitabilidad</v>
          </cell>
          <cell r="R751" t="str">
            <v>Mejoramiento Condiciones de Habitabilidad</v>
          </cell>
          <cell r="S751"/>
          <cell r="T751"/>
          <cell r="U751"/>
          <cell r="V751" t="str">
            <v>Municipio</v>
          </cell>
          <cell r="W751"/>
          <cell r="X751" t="str">
            <v/>
          </cell>
          <cell r="Y751"/>
          <cell r="Z751">
            <v>423728814</v>
          </cell>
          <cell r="AA751"/>
          <cell r="AB751">
            <v>423728814</v>
          </cell>
          <cell r="AC751"/>
          <cell r="AD751">
            <v>423728814</v>
          </cell>
          <cell r="AE751">
            <v>42372881</v>
          </cell>
          <cell r="AF751"/>
          <cell r="AG751">
            <v>42372881</v>
          </cell>
          <cell r="AH751">
            <v>466101695</v>
          </cell>
          <cell r="AI751">
            <v>0</v>
          </cell>
          <cell r="AJ751">
            <v>466101695</v>
          </cell>
          <cell r="AK751">
            <v>0.05</v>
          </cell>
          <cell r="AL751"/>
          <cell r="AM751">
            <v>1</v>
          </cell>
          <cell r="AN751">
            <v>0.13489999999999999</v>
          </cell>
          <cell r="AO751">
            <v>-0.86509999999999998</v>
          </cell>
          <cell r="AP751" t="str">
            <v>Terminado Inconcluso</v>
          </cell>
          <cell r="AQ751" t="e">
            <v>#REF!</v>
          </cell>
          <cell r="AR751" t="str">
            <v>TERMINADO</v>
          </cell>
          <cell r="AS751" t="str">
            <v xml:space="preserve">Proyecto en proceso de terminación anticipada. 
10/12/2021 se envia mediante correo electrónico el acta de terminación al municipio para que sea firmado, se reitera el 16/12/2021 a 23/12/2021 el municipio no ha firmado.
26/01/2022. la interventoria solicita mediante oficio CII_BTA_DPS_203_2019_6888. la documentacion para la liquidación del contrato de obra. 
Se realiza mesa de trabajo el 14/03/2022 el municipio se compromete a solicitar al contratista la subsanación de la documentación solicitada por la interventoría y esta será remitida el 16/03/2022. Se remitió y quedo pendiente un documento que se entregará el 18/03/2021. El DPS solicita a la interventoria entregar la documentación administrativa del contrato de obra , donde se evidencie que la ejecución de estas obras se dió en el tiempo de vigencia del contrato. 
Se programa mesa de tabajo presencial el jueves 12/05/2022. 
El municipio no confirmo la asistencia a mesa, se programa mesa de trabajo para el 16/05/2022 para hacer seguimiento a la entrega de documentacios para la liquidación por parte del contratista y municipio. 
23/05/2022.Se realizó la mesa de trabajo via teams , se establecieron compromisos con el municipio para la entrega de la documentación para iniciar el proceso de liquidación.  
27/05/2022 .Se realiza mesa de trabajo para dar claridad al municipio de las observaciones realizadas por la interventoria a la documentacion radicada 
1/06/2022. La interventoria  envío comunicado al ente territorial con observaciones a la documentacion radicada .
22/06/2022. Se encuentra pendiente por parte del municipio la entrega del otrosí, acta de entrega y recibo parcial de obra para iniciar el trámite de pago .
Se programa mesa de trabajo para el 19 de julio de 2022, para hacer seguimiento a la entrega de documentacionpor parte del municipio. </v>
          </cell>
          <cell r="AT751">
            <v>43738</v>
          </cell>
          <cell r="AU751">
            <v>44347</v>
          </cell>
          <cell r="AV751">
            <v>44561</v>
          </cell>
          <cell r="AW751" t="e">
            <v>#REF!</v>
          </cell>
          <cell r="AX751"/>
          <cell r="AY751"/>
          <cell r="AZ751">
            <v>0</v>
          </cell>
          <cell r="BA751" t="str">
            <v>-</v>
          </cell>
          <cell r="BB751" t="str">
            <v>31  Viviendas</v>
          </cell>
          <cell r="BC751"/>
          <cell r="BD751">
            <v>44386</v>
          </cell>
          <cell r="BE751" t="str">
            <v/>
          </cell>
          <cell r="BF751" t="str">
            <v/>
          </cell>
          <cell r="BG751">
            <v>111.60000000000001</v>
          </cell>
        </row>
        <row r="752">
          <cell r="C752" t="str">
            <v>20130123S0207-1</v>
          </cell>
          <cell r="D752" t="str">
            <v>Proyectos 2011 - 2020</v>
          </cell>
          <cell r="E752" t="str">
            <v>No Aplica</v>
          </cell>
          <cell r="F752" t="str">
            <v>CERRADO</v>
          </cell>
          <cell r="G752"/>
          <cell r="H752" t="str">
            <v>Boyaca</v>
          </cell>
          <cell r="I752">
            <v>15162</v>
          </cell>
          <cell r="J752">
            <v>6</v>
          </cell>
          <cell r="K752" t="str">
            <v>Cerinza</v>
          </cell>
          <cell r="L752" t="str">
            <v>Cerinza-Boyaca</v>
          </cell>
          <cell r="M752">
            <v>123</v>
          </cell>
          <cell r="N752" t="str">
            <v>DPS 2013</v>
          </cell>
          <cell r="O752"/>
          <cell r="P752"/>
          <cell r="Q752" t="str">
            <v>Construcción Primera Etapa Cancha De Fútbol Vereda San Victorino En El Municipio De Cerinza - Boyacá</v>
          </cell>
          <cell r="R752" t="str">
            <v>Espacio Público, Recreación Y Deporte</v>
          </cell>
          <cell r="S752"/>
          <cell r="T752"/>
          <cell r="U752"/>
          <cell r="V752" t="str">
            <v>Municipio</v>
          </cell>
          <cell r="W752"/>
          <cell r="X752" t="str">
            <v>San Victorino</v>
          </cell>
          <cell r="Y752"/>
          <cell r="Z752">
            <v>278411215</v>
          </cell>
          <cell r="AA752"/>
          <cell r="AB752">
            <v>278411215</v>
          </cell>
          <cell r="AC752"/>
          <cell r="AD752">
            <v>278411215</v>
          </cell>
          <cell r="AE752">
            <v>30841121.5</v>
          </cell>
          <cell r="AF752"/>
          <cell r="AG752">
            <v>30841121.5</v>
          </cell>
          <cell r="AH752">
            <v>309252336.5</v>
          </cell>
          <cell r="AI752">
            <v>0</v>
          </cell>
          <cell r="AJ752">
            <v>309252336.5</v>
          </cell>
          <cell r="AK752">
            <v>1</v>
          </cell>
          <cell r="AL752"/>
          <cell r="AM752">
            <v>1</v>
          </cell>
          <cell r="AN752">
            <v>1</v>
          </cell>
          <cell r="AO752">
            <v>0</v>
          </cell>
          <cell r="AP752" t="str">
            <v>En Liquidación</v>
          </cell>
          <cell r="AQ752" t="e">
            <v>#REF!</v>
          </cell>
          <cell r="AR752" t="e">
            <v>#N/A</v>
          </cell>
          <cell r="AS752" t="str">
            <v>ESTADO: EN LIQUIDACIÓN
EN LIQUIDACIÓN ENTREGADO EN AGOSTO DE 2016.
ACTIVIDADES: SE OFICIARA A LA INTERVENTORIA PARA ENTREGA DE INFORME FINAL Y RECOPILACION DE DOCUEMTACION PARA LIQUIDACION DEL CONVENIO.
30/01/2020: Se está recopilando toda la documentación para generar el cierre del expediente contractual toda vez que el convenio perdió competencia para liquidar bilateralmente. actualmente el proceso lo lleva la abogada Diana Díaz
Se esta a la espera de la firma del acta de liquidacion del convenio por parte de DPS y el ente territorial.</v>
          </cell>
          <cell r="AT752" t="str">
            <v>No Aplica</v>
          </cell>
          <cell r="AU752">
            <v>42255</v>
          </cell>
          <cell r="AV752">
            <v>42354</v>
          </cell>
          <cell r="AW752" t="e">
            <v>#REF!</v>
          </cell>
          <cell r="AX752"/>
          <cell r="AY752"/>
          <cell r="AZ752">
            <v>0</v>
          </cell>
          <cell r="BA752" t="str">
            <v>-</v>
          </cell>
          <cell r="BB752">
            <v>3500</v>
          </cell>
          <cell r="BC752"/>
          <cell r="BD752">
            <v>42319</v>
          </cell>
          <cell r="BE752">
            <v>42431</v>
          </cell>
          <cell r="BF752">
            <v>42431</v>
          </cell>
          <cell r="BG752">
            <v>5000</v>
          </cell>
        </row>
        <row r="753">
          <cell r="C753" t="str">
            <v>20170545S10183-1</v>
          </cell>
          <cell r="D753" t="str">
            <v>Proyectos 2011 - 2020</v>
          </cell>
          <cell r="E753" t="str">
            <v>ANTES 2018</v>
          </cell>
          <cell r="F753" t="str">
            <v>VIGENTE</v>
          </cell>
          <cell r="G753"/>
          <cell r="H753" t="str">
            <v>Boyaca</v>
          </cell>
          <cell r="I753">
            <v>15162</v>
          </cell>
          <cell r="J753">
            <v>6</v>
          </cell>
          <cell r="K753" t="str">
            <v>Cerinza</v>
          </cell>
          <cell r="L753" t="str">
            <v>Cerinza-Boyaca</v>
          </cell>
          <cell r="M753">
            <v>545</v>
          </cell>
          <cell r="N753" t="str">
            <v>DPS 2017</v>
          </cell>
          <cell r="O753"/>
          <cell r="P753"/>
          <cell r="Q753" t="str">
            <v>Construcción De Graderias Y Cerramiento De La Cancha De Futbol Del Municipio De Cerinza - Boyacá</v>
          </cell>
          <cell r="R753" t="str">
            <v>Espacio Público, Recreación Y Deporte</v>
          </cell>
          <cell r="S753"/>
          <cell r="T753"/>
          <cell r="U753"/>
          <cell r="V753" t="str">
            <v>Municipio</v>
          </cell>
          <cell r="W753" t="str">
            <v>Urbano</v>
          </cell>
          <cell r="X753" t="str">
            <v>Vereda San Victorino</v>
          </cell>
          <cell r="Y753"/>
          <cell r="Z753">
            <v>859778527</v>
          </cell>
          <cell r="AA753"/>
          <cell r="AB753">
            <v>859778527</v>
          </cell>
          <cell r="AC753"/>
          <cell r="AD753">
            <v>859778527</v>
          </cell>
          <cell r="AE753">
            <v>85977853</v>
          </cell>
          <cell r="AF753"/>
          <cell r="AG753">
            <v>85977853</v>
          </cell>
          <cell r="AH753">
            <v>945756380</v>
          </cell>
          <cell r="AI753">
            <v>0</v>
          </cell>
          <cell r="AJ753">
            <v>945756380</v>
          </cell>
          <cell r="AK753">
            <v>1</v>
          </cell>
          <cell r="AL753"/>
          <cell r="AM753">
            <v>1</v>
          </cell>
          <cell r="AN753">
            <v>1</v>
          </cell>
          <cell r="AO753">
            <v>0</v>
          </cell>
          <cell r="AP753" t="str">
            <v>Entregado A Municipio</v>
          </cell>
          <cell r="AQ753" t="e">
            <v>#REF!</v>
          </cell>
          <cell r="AR753" t="e">
            <v>#N/A</v>
          </cell>
          <cell r="AS753" t="str">
            <v>PROYECTO TERMINADO Y ENTREGADO
21/06/22: La interventoria entregará informe final.
06/06/2022: Se remite por medio de correo electronico documentacion requerida para inicio del proceso al equipo de liquidación.
22/06/22:Se realiza reunión de seguimiento con la interventoría, compromiso entrega informe final en digital para primera revisión máximo martes 05/07/22</v>
          </cell>
          <cell r="AT753" t="str">
            <v>No Aplica</v>
          </cell>
          <cell r="AU753">
            <v>44088</v>
          </cell>
          <cell r="AV753">
            <v>44252</v>
          </cell>
          <cell r="AW753" t="e">
            <v>#REF!</v>
          </cell>
          <cell r="AX753"/>
          <cell r="AY753"/>
          <cell r="AZ753">
            <v>0</v>
          </cell>
          <cell r="BA753" t="str">
            <v>-</v>
          </cell>
          <cell r="BB753" t="str">
            <v>447,20 m</v>
          </cell>
          <cell r="BC753"/>
          <cell r="BD753">
            <v>44140</v>
          </cell>
          <cell r="BE753">
            <v>44315</v>
          </cell>
          <cell r="BF753">
            <v>44315</v>
          </cell>
          <cell r="BG753">
            <v>3714</v>
          </cell>
        </row>
        <row r="754">
          <cell r="C754" t="str">
            <v>20170558V9315-1</v>
          </cell>
          <cell r="D754" t="str">
            <v>Proyectos 2011 - 2020</v>
          </cell>
          <cell r="E754" t="str">
            <v>ANTES 2018</v>
          </cell>
          <cell r="F754" t="str">
            <v>VIGENTE</v>
          </cell>
          <cell r="G754"/>
          <cell r="H754" t="str">
            <v>Boyaca</v>
          </cell>
          <cell r="I754">
            <v>15162</v>
          </cell>
          <cell r="J754">
            <v>6</v>
          </cell>
          <cell r="K754" t="str">
            <v>Cerinza</v>
          </cell>
          <cell r="L754" t="str">
            <v>Cerinza-Boyaca</v>
          </cell>
          <cell r="M754">
            <v>558</v>
          </cell>
          <cell r="N754" t="str">
            <v>DPS 2017</v>
          </cell>
          <cell r="O754"/>
          <cell r="P754"/>
          <cell r="Q754" t="str">
            <v>Pavimentacion De Vias Urbanas Del Municipio De Cerinza - Boyacá</v>
          </cell>
          <cell r="R754" t="str">
            <v>Vías Urbanas</v>
          </cell>
          <cell r="S754"/>
          <cell r="T754"/>
          <cell r="U754"/>
          <cell r="V754" t="str">
            <v>Municipio</v>
          </cell>
          <cell r="W754"/>
          <cell r="X754" t="str">
            <v>La Esperanza, Centro</v>
          </cell>
          <cell r="Y754"/>
          <cell r="Z754">
            <v>1258299737</v>
          </cell>
          <cell r="AA754"/>
          <cell r="AB754">
            <v>1258299737</v>
          </cell>
          <cell r="AC754"/>
          <cell r="AD754">
            <v>1258299737</v>
          </cell>
          <cell r="AE754">
            <v>125829973.7</v>
          </cell>
          <cell r="AF754"/>
          <cell r="AG754">
            <v>125829973.7</v>
          </cell>
          <cell r="AH754">
            <v>1384129710.7</v>
          </cell>
          <cell r="AI754">
            <v>0</v>
          </cell>
          <cell r="AJ754">
            <v>1384129710.7</v>
          </cell>
          <cell r="AK754">
            <v>1</v>
          </cell>
          <cell r="AL754"/>
          <cell r="AM754">
            <v>1</v>
          </cell>
          <cell r="AN754">
            <v>1</v>
          </cell>
          <cell r="AO754">
            <v>0</v>
          </cell>
          <cell r="AP754" t="str">
            <v>Entregado A Municipio</v>
          </cell>
          <cell r="AQ754" t="e">
            <v>#REF!</v>
          </cell>
          <cell r="AR754" t="e">
            <v>#N/A</v>
          </cell>
          <cell r="AS754" t="str">
            <v>PROYECTO ENTREGADO
El 25/06/21 se envía a grupo de liquidación la documentación para continuar con el proceso de liquidación del convenio.</v>
          </cell>
          <cell r="AT754" t="str">
            <v>No Aplica</v>
          </cell>
          <cell r="AU754">
            <v>43690</v>
          </cell>
          <cell r="AV754">
            <v>43867</v>
          </cell>
          <cell r="AW754" t="e">
            <v>#REF!</v>
          </cell>
          <cell r="AX754"/>
          <cell r="AY754"/>
          <cell r="AZ754">
            <v>0</v>
          </cell>
          <cell r="BA754" t="str">
            <v>-</v>
          </cell>
          <cell r="BB754" t="str">
            <v>940 m</v>
          </cell>
          <cell r="BC754"/>
          <cell r="BD754">
            <v>43720</v>
          </cell>
          <cell r="BE754">
            <v>43972</v>
          </cell>
          <cell r="BF754">
            <v>43972</v>
          </cell>
          <cell r="BG754">
            <v>3714</v>
          </cell>
        </row>
        <row r="755">
          <cell r="C755" t="str">
            <v>20120069S0047-1</v>
          </cell>
          <cell r="D755" t="str">
            <v>Proyectos 2011 - 2020</v>
          </cell>
          <cell r="E755" t="str">
            <v>No Aplica</v>
          </cell>
          <cell r="F755" t="str">
            <v>CERRADO</v>
          </cell>
          <cell r="G755" t="str">
            <v>C47</v>
          </cell>
          <cell r="H755" t="str">
            <v>Boyaca</v>
          </cell>
          <cell r="I755">
            <v>15176</v>
          </cell>
          <cell r="J755">
            <v>5</v>
          </cell>
          <cell r="K755" t="str">
            <v>Chiquinquira</v>
          </cell>
          <cell r="L755" t="str">
            <v>Chiquinquira-Boyaca</v>
          </cell>
          <cell r="M755">
            <v>69</v>
          </cell>
          <cell r="N755" t="str">
            <v>Fonade 3</v>
          </cell>
          <cell r="O755"/>
          <cell r="P755"/>
          <cell r="Q755" t="str">
            <v>Construccion De 4 Salones Comunales En Los Barrios: Villa Republicana, 20 De Julio, Primero Chiquinquira Y Nuestra Señora Del Rosario En El Municipio De Chiquinquira - Boyaca</v>
          </cell>
          <cell r="R755" t="str">
            <v>Social Comunitario</v>
          </cell>
          <cell r="S755"/>
          <cell r="T755"/>
          <cell r="U755"/>
          <cell r="V755" t="str">
            <v>Municipio</v>
          </cell>
          <cell r="W755"/>
          <cell r="X755" t="str">
            <v/>
          </cell>
          <cell r="Y755"/>
          <cell r="Z755">
            <v>1803836492</v>
          </cell>
          <cell r="AA755"/>
          <cell r="AB755">
            <v>1803836492</v>
          </cell>
          <cell r="AC755"/>
          <cell r="AD755">
            <v>1803836492</v>
          </cell>
          <cell r="AE755">
            <v>0</v>
          </cell>
          <cell r="AF755"/>
          <cell r="AG755">
            <v>0</v>
          </cell>
          <cell r="AH755">
            <v>1803836492</v>
          </cell>
          <cell r="AI755">
            <v>0</v>
          </cell>
          <cell r="AJ755">
            <v>1803836492</v>
          </cell>
          <cell r="AK755">
            <v>0</v>
          </cell>
          <cell r="AL755"/>
          <cell r="AM755">
            <v>1</v>
          </cell>
          <cell r="AN755">
            <v>1</v>
          </cell>
          <cell r="AO755">
            <v>0</v>
          </cell>
          <cell r="AP755" t="str">
            <v>En Liquidación</v>
          </cell>
          <cell r="AQ755" t="e">
            <v>#REF!</v>
          </cell>
          <cell r="AR755" t="e">
            <v>#N/A</v>
          </cell>
          <cell r="AS75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755" t="str">
            <v>No Aplica</v>
          </cell>
          <cell r="AU755">
            <v>41953</v>
          </cell>
          <cell r="AV755">
            <v>42159</v>
          </cell>
          <cell r="AW755" t="e">
            <v>#REF!</v>
          </cell>
          <cell r="AX755"/>
          <cell r="AY755"/>
          <cell r="AZ755">
            <v>0</v>
          </cell>
          <cell r="BA755" t="str">
            <v>-</v>
          </cell>
          <cell r="BB755" t="str">
            <v/>
          </cell>
          <cell r="BC755"/>
          <cell r="BD755">
            <v>41961</v>
          </cell>
          <cell r="BE755">
            <v>42107</v>
          </cell>
          <cell r="BF755">
            <v>42229</v>
          </cell>
          <cell r="BG755" t="str">
            <v/>
          </cell>
        </row>
        <row r="756">
          <cell r="C756" t="str">
            <v>20160402M7844-1</v>
          </cell>
          <cell r="D756" t="str">
            <v>Proyectos 2011 - 2020</v>
          </cell>
          <cell r="E756" t="str">
            <v>ANTES 2018</v>
          </cell>
          <cell r="F756" t="str">
            <v>VIGENTE</v>
          </cell>
          <cell r="G756"/>
          <cell r="H756" t="str">
            <v>Boyaca</v>
          </cell>
          <cell r="I756">
            <v>15176</v>
          </cell>
          <cell r="J756">
            <v>5</v>
          </cell>
          <cell r="K756" t="str">
            <v>Chiquinquira</v>
          </cell>
          <cell r="L756" t="str">
            <v>Chiquinquira-Boyaca</v>
          </cell>
          <cell r="M756">
            <v>402</v>
          </cell>
          <cell r="N756" t="str">
            <v>DPS 2016</v>
          </cell>
          <cell r="O756"/>
          <cell r="P756"/>
          <cell r="Q756" t="str">
            <v>Mejoramiento De Condiciones De Habitabilidad</v>
          </cell>
          <cell r="R756" t="str">
            <v>Mejoramiento Condiciones de Habitabilidad</v>
          </cell>
          <cell r="S756"/>
          <cell r="T756"/>
          <cell r="U756"/>
          <cell r="V756" t="str">
            <v>Municipio</v>
          </cell>
          <cell r="W756"/>
          <cell r="X756" t="str">
            <v/>
          </cell>
          <cell r="Y756"/>
          <cell r="Z756">
            <v>588957102</v>
          </cell>
          <cell r="AA756"/>
          <cell r="AB756">
            <v>588957102</v>
          </cell>
          <cell r="AC756"/>
          <cell r="AD756">
            <v>588957102</v>
          </cell>
          <cell r="AE756">
            <v>58895710</v>
          </cell>
          <cell r="AF756"/>
          <cell r="AG756">
            <v>58895710</v>
          </cell>
          <cell r="AH756">
            <v>647852812</v>
          </cell>
          <cell r="AI756">
            <v>0</v>
          </cell>
          <cell r="AJ756">
            <v>647852812</v>
          </cell>
          <cell r="AK756">
            <v>0</v>
          </cell>
          <cell r="AL756"/>
          <cell r="AM756">
            <v>0</v>
          </cell>
          <cell r="AN756">
            <v>0</v>
          </cell>
          <cell r="AO756">
            <v>0</v>
          </cell>
          <cell r="AP756" t="str">
            <v>Suspendido</v>
          </cell>
          <cell r="AQ756" t="e">
            <v>#REF!</v>
          </cell>
          <cell r="AR756" t="str">
            <v>EN EJECUCIÓN - PRECONSTRUCCIÓN</v>
          </cell>
          <cell r="AS756" t="str">
            <v>Proyecto Suspendido
CAUSAS DE LA SUSPENSIÓN: No se ha surtido la etapa de la preconstrucción y no se ha firmado ficha de estructuración.
Fecha estimada de reinicio: cuando esta aprobada la preconstruccion.
Observaciones y Gestión: 
La interventoria radicará la preconstruccion  el 11/03/2022 para revisión y programación mesa técnica.
17/03/2022. Se encuentra en revisión por parte del DPS. 22/03/2022 se envía a la interventoría con observaciones. 
Se realizará mesa de revisión de conceptos el 28-03-22
1/04/2022. Se devuelve niuevamente reiterando observaciones. 
El 21/04/2022 se envian observaciones a la interventoria y se reiteran el 6/05/2022 reiterando que es necesario cuando se presentan casos especiales la justificación técnica y social debe ser el resultado de un análisis integral de cada caso. 
Se programa mesa de trabajo interna con la coordinacion de MCH para  el 13/05/2022. 
-La interventoría envia el comunicado CII_BTA_DPS_203_2019_7621, el 18/05/22. En el cual la interventoría manifiesta que el contratista no ha relizado la entrega de las subsanaciónes desde el 29/04/22, adjunta la trazabilidad en la cual interventoría reitera en dos ocasiones la solicitud de entrega.  
- El 25/05/22 la interventoria remite al DPS las supuestas subsanaciones de parte del contratista, en una primera revisión por parte del apoyo técnico se encuentra de que si bien adjuntan nuevos planos, presentan algunas observaciones. 
- 27/05/22 Se realiza reunión de socialización a las observaciones que se han encontrado por parte del apoyo técnico a la supervisión, posterior a esto remite una vez más observaciones al consolidado de preconstrucción por medio de correo electrónico, algunas son a los nuevos planos remitidos por el contratista mientras que otras son relacionadas con anteriores observaciones.
-02/06/22 se radica memorando a subdirección de contratación solicitando audiencia para solución de controversias.
-17/06/22 Se solicita por correo electrónico información a la interventoria ya que transcurridos 20 dias desde la socialización, aún no ha sido remitida la preconstrucción a prosperidad social.
-La interventoria envío las subsanaciones el 17/06/2022 al DPS  y se encuentran en revisión. 
-24/06/22 Se remiten las observaciones a la interventoria, se realiza mesa de trabajo para socializar las mismas. Queda pendiente por subsanar unicamente la actualización de los formatos de diagnostico. (29 de 31 PB)
-13/07/22 interventoria remite el consolidado de preconstrucción, se encuentra en revisión de parte de los apoyos. Audiencia de solución de controversias programada para el  18/07/22 10:00 AM.</v>
          </cell>
          <cell r="AT756">
            <v>43641</v>
          </cell>
          <cell r="AU756">
            <v>43641</v>
          </cell>
          <cell r="AV756"/>
          <cell r="AW756" t="e">
            <v>#REF!</v>
          </cell>
          <cell r="AX756"/>
          <cell r="AY756"/>
          <cell r="AZ756">
            <v>0</v>
          </cell>
          <cell r="BA756" t="str">
            <v>ESTUDIOS Y DISEÑOS (Calidad, Ajustes requeridos)</v>
          </cell>
          <cell r="BB756" t="str">
            <v>42  Viviendas</v>
          </cell>
          <cell r="BC756"/>
          <cell r="BD756" t="str">
            <v/>
          </cell>
          <cell r="BE756" t="str">
            <v/>
          </cell>
          <cell r="BF756" t="str">
            <v/>
          </cell>
          <cell r="BG756">
            <v>151.20000000000002</v>
          </cell>
        </row>
        <row r="757">
          <cell r="C757" t="str">
            <v>E-2020-2203-051849</v>
          </cell>
          <cell r="D757" t="str">
            <v>CV 001-2020</v>
          </cell>
          <cell r="E757" t="str">
            <v>2018-2022</v>
          </cell>
          <cell r="F757" t="str">
            <v>VIGENTE</v>
          </cell>
          <cell r="G757"/>
          <cell r="H757" t="str">
            <v>Boyaca</v>
          </cell>
          <cell r="I757"/>
          <cell r="J757"/>
          <cell r="K757" t="str">
            <v>Chiquinquira</v>
          </cell>
          <cell r="L757" t="str">
            <v>Chiquinquira-Boyaca</v>
          </cell>
          <cell r="M757" t="str">
            <v>631 FIP 2021</v>
          </cell>
          <cell r="N757" t="str">
            <v>DPS 2021</v>
          </cell>
          <cell r="O757">
            <v>44512</v>
          </cell>
          <cell r="P757">
            <v>44773</v>
          </cell>
          <cell r="Q757" t="str">
            <v>Mejoramiento De Vías Terciarias Del Municipio De Chiquinquirá - Boyacá</v>
          </cell>
          <cell r="R757" t="str">
            <v>Vias y Transporte</v>
          </cell>
          <cell r="S757" t="str">
            <v>Vias Rurales</v>
          </cell>
          <cell r="T757"/>
          <cell r="U757">
            <v>1</v>
          </cell>
          <cell r="V757"/>
          <cell r="W757"/>
          <cell r="X757"/>
          <cell r="Y757"/>
          <cell r="Z757">
            <v>2063109288</v>
          </cell>
          <cell r="AA757"/>
          <cell r="AB757">
            <v>2063109288</v>
          </cell>
          <cell r="AC757">
            <v>0</v>
          </cell>
          <cell r="AD757">
            <v>2063109288</v>
          </cell>
          <cell r="AE757"/>
          <cell r="AF757"/>
          <cell r="AG757">
            <v>0</v>
          </cell>
          <cell r="AH757">
            <v>2063109288</v>
          </cell>
          <cell r="AI757">
            <v>0</v>
          </cell>
          <cell r="AJ757">
            <v>2063109288</v>
          </cell>
          <cell r="AK757"/>
          <cell r="AL757"/>
          <cell r="AM757">
            <v>0</v>
          </cell>
          <cell r="AN757">
            <v>0</v>
          </cell>
          <cell r="AO757">
            <v>0</v>
          </cell>
          <cell r="AP757" t="str">
            <v>En Ejecución</v>
          </cell>
          <cell r="AQ757" t="e">
            <v>#REF!</v>
          </cell>
          <cell r="AR757" t="e">
            <v>#N/A</v>
          </cell>
          <cell r="AS757" t="str">
            <v>-</v>
          </cell>
          <cell r="AT757"/>
          <cell r="AU757">
            <v>44760</v>
          </cell>
          <cell r="AV757">
            <v>44890</v>
          </cell>
          <cell r="AW757" t="e">
            <v>#REF!</v>
          </cell>
          <cell r="AX757">
            <v>6</v>
          </cell>
          <cell r="AY757"/>
          <cell r="AZ757">
            <v>6</v>
          </cell>
          <cell r="BA757"/>
          <cell r="BB757" t="str">
            <v>2476 ML</v>
          </cell>
          <cell r="BC757"/>
          <cell r="BD757" t="str">
            <v>-</v>
          </cell>
          <cell r="BE757" t="str">
            <v>-</v>
          </cell>
          <cell r="BF757" t="str">
            <v>-</v>
          </cell>
          <cell r="BG757">
            <v>0</v>
          </cell>
        </row>
        <row r="758">
          <cell r="C758" t="str">
            <v>20090216S0227-1</v>
          </cell>
          <cell r="D758" t="str">
            <v>Proyectos 2011 - 2020</v>
          </cell>
          <cell r="E758" t="str">
            <v>No Aplica</v>
          </cell>
          <cell r="F758" t="str">
            <v>CERRADO</v>
          </cell>
          <cell r="G758"/>
          <cell r="H758" t="str">
            <v>Boyaca</v>
          </cell>
          <cell r="I758">
            <v>15180</v>
          </cell>
          <cell r="J758">
            <v>6</v>
          </cell>
          <cell r="K758" t="str">
            <v>Chiscas</v>
          </cell>
          <cell r="L758" t="str">
            <v>Chiscas-Boyaca</v>
          </cell>
          <cell r="M758" t="str">
            <v/>
          </cell>
          <cell r="N758" t="str">
            <v>Infraestructura</v>
          </cell>
          <cell r="O758"/>
          <cell r="P758"/>
          <cell r="Q758" t="str">
            <v>Convenio Interadministrativo Con El Municipio De Chiscas, Para Que Con Plena Autonomia Técnica Y Administrativa Se Aunen Esfuerzos Para La Construcción Del Polideportivo Colegio De Educación Basica Y Media En El Municipio De Chiscas - Boyaca.</v>
          </cell>
          <cell r="R758" t="str">
            <v>Espacio Público, Recreación Y Deporte</v>
          </cell>
          <cell r="S758"/>
          <cell r="T758"/>
          <cell r="U758"/>
          <cell r="V758" t="str">
            <v>Municipio</v>
          </cell>
          <cell r="W758"/>
          <cell r="X758" t="str">
            <v/>
          </cell>
          <cell r="Y758"/>
          <cell r="Z758">
            <v>270850473.48000002</v>
          </cell>
          <cell r="AA758"/>
          <cell r="AB758">
            <v>270850473.48000002</v>
          </cell>
          <cell r="AC758"/>
          <cell r="AD758">
            <v>270850473.48000002</v>
          </cell>
          <cell r="AE758">
            <v>0</v>
          </cell>
          <cell r="AF758"/>
          <cell r="AG758">
            <v>0</v>
          </cell>
          <cell r="AH758">
            <v>270850473.48000002</v>
          </cell>
          <cell r="AI758">
            <v>0</v>
          </cell>
          <cell r="AJ758">
            <v>270850473.48000002</v>
          </cell>
          <cell r="AK758">
            <v>1</v>
          </cell>
          <cell r="AL758"/>
          <cell r="AM758">
            <v>1</v>
          </cell>
          <cell r="AN758">
            <v>1</v>
          </cell>
          <cell r="AO758">
            <v>0</v>
          </cell>
          <cell r="AP758" t="str">
            <v>Liquidado</v>
          </cell>
          <cell r="AQ758" t="e">
            <v>#REF!</v>
          </cell>
          <cell r="AR758" t="e">
            <v>#N/A</v>
          </cell>
          <cell r="AS758" t="str">
            <v>Entregado en 2011.</v>
          </cell>
          <cell r="AT758" t="str">
            <v>No Aplica</v>
          </cell>
          <cell r="AU758" t="str">
            <v/>
          </cell>
          <cell r="AV758">
            <v>40612</v>
          </cell>
          <cell r="AW758" t="e">
            <v>#REF!</v>
          </cell>
          <cell r="AX758"/>
          <cell r="AY758"/>
          <cell r="AZ758">
            <v>0</v>
          </cell>
          <cell r="BA758" t="str">
            <v>-</v>
          </cell>
          <cell r="BB758" t="str">
            <v/>
          </cell>
          <cell r="BC758"/>
          <cell r="BD758" t="str">
            <v/>
          </cell>
          <cell r="BE758" t="str">
            <v/>
          </cell>
          <cell r="BF758" t="str">
            <v/>
          </cell>
          <cell r="BG758" t="str">
            <v/>
          </cell>
        </row>
        <row r="759">
          <cell r="C759" t="str">
            <v>20090228A0228-1</v>
          </cell>
          <cell r="D759" t="str">
            <v>Proyectos 2011 - 2020</v>
          </cell>
          <cell r="E759" t="str">
            <v>No Aplica</v>
          </cell>
          <cell r="F759" t="str">
            <v>CERRADO</v>
          </cell>
          <cell r="G759"/>
          <cell r="H759" t="str">
            <v>Boyaca</v>
          </cell>
          <cell r="I759">
            <v>15180</v>
          </cell>
          <cell r="J759">
            <v>6</v>
          </cell>
          <cell r="K759" t="str">
            <v>Chiscas</v>
          </cell>
          <cell r="L759" t="str">
            <v>Chiscas-Boyaca</v>
          </cell>
          <cell r="M759" t="str">
            <v/>
          </cell>
          <cell r="N759" t="str">
            <v>Infraestructura</v>
          </cell>
          <cell r="O759"/>
          <cell r="P759"/>
          <cell r="Q759" t="str">
            <v>Convenio Interadministrativo Con El Municipio De Chiscas, Para Que Con Plena Autonomia Técnica Y Adminisistrativa Se Aunen Esfuerzos Para La Construcción De La Segunda Fase Del Distrito De Riego En Pequeña Escala Upa - Aposentos Y Llano Tabaco Del Municipio De Ciscas - Boyaca.</v>
          </cell>
          <cell r="R759" t="str">
            <v>Agua Potable Y Saneamiento Básico</v>
          </cell>
          <cell r="S759"/>
          <cell r="T759"/>
          <cell r="U759"/>
          <cell r="V759" t="str">
            <v>Municipio</v>
          </cell>
          <cell r="W759"/>
          <cell r="X759" t="str">
            <v/>
          </cell>
          <cell r="Y759"/>
          <cell r="Z759">
            <v>461087677</v>
          </cell>
          <cell r="AA759"/>
          <cell r="AB759">
            <v>461087677</v>
          </cell>
          <cell r="AC759"/>
          <cell r="AD759">
            <v>461087677</v>
          </cell>
          <cell r="AE759">
            <v>0</v>
          </cell>
          <cell r="AF759"/>
          <cell r="AG759">
            <v>0</v>
          </cell>
          <cell r="AH759">
            <v>461087677</v>
          </cell>
          <cell r="AI759">
            <v>0</v>
          </cell>
          <cell r="AJ759">
            <v>461087677</v>
          </cell>
          <cell r="AK759">
            <v>1</v>
          </cell>
          <cell r="AL759"/>
          <cell r="AM759">
            <v>1</v>
          </cell>
          <cell r="AN759">
            <v>1</v>
          </cell>
          <cell r="AO759">
            <v>0</v>
          </cell>
          <cell r="AP759" t="str">
            <v>Liquidado</v>
          </cell>
          <cell r="AQ759" t="e">
            <v>#REF!</v>
          </cell>
          <cell r="AR759" t="e">
            <v>#N/A</v>
          </cell>
          <cell r="AS759" t="str">
            <v>Entregado en 2011.</v>
          </cell>
          <cell r="AT759" t="str">
            <v>No Aplica</v>
          </cell>
          <cell r="AU759" t="str">
            <v/>
          </cell>
          <cell r="AV759">
            <v>40612</v>
          </cell>
          <cell r="AW759" t="e">
            <v>#REF!</v>
          </cell>
          <cell r="AX759"/>
          <cell r="AY759"/>
          <cell r="AZ759">
            <v>0</v>
          </cell>
          <cell r="BA759" t="str">
            <v>-</v>
          </cell>
          <cell r="BB759" t="str">
            <v/>
          </cell>
          <cell r="BC759"/>
          <cell r="BD759" t="str">
            <v/>
          </cell>
          <cell r="BE759" t="str">
            <v/>
          </cell>
          <cell r="BF759" t="str">
            <v/>
          </cell>
          <cell r="BG759" t="str">
            <v/>
          </cell>
        </row>
        <row r="760">
          <cell r="C760" t="str">
            <v>E-2020-2203-234763</v>
          </cell>
          <cell r="D760" t="str">
            <v>CV 001-2020</v>
          </cell>
          <cell r="E760" t="str">
            <v>2018-2022</v>
          </cell>
          <cell r="F760" t="str">
            <v>VIGENTE</v>
          </cell>
          <cell r="G760"/>
          <cell r="H760" t="str">
            <v>Boyaca</v>
          </cell>
          <cell r="I760"/>
          <cell r="J760"/>
          <cell r="K760" t="str">
            <v>Chiscas</v>
          </cell>
          <cell r="L760" t="str">
            <v>Chiscas-Boyaca</v>
          </cell>
          <cell r="M760" t="str">
            <v>581 FIP 2021</v>
          </cell>
          <cell r="N760" t="str">
            <v>DPS 2021</v>
          </cell>
          <cell r="O760">
            <v>44512</v>
          </cell>
          <cell r="P760">
            <v>44773</v>
          </cell>
          <cell r="Q760" t="str">
            <v>Construcción Plaza De Mercado Del Municipio De Chiscas - Boyacá</v>
          </cell>
          <cell r="R760" t="str">
            <v>Social Comunitario</v>
          </cell>
          <cell r="S760" t="str">
            <v>Plaza de Mercado</v>
          </cell>
          <cell r="T760"/>
          <cell r="U760">
            <v>1</v>
          </cell>
          <cell r="V760"/>
          <cell r="W760"/>
          <cell r="X760"/>
          <cell r="Y760"/>
          <cell r="Z760">
            <v>1973475533</v>
          </cell>
          <cell r="AA760"/>
          <cell r="AB760">
            <v>1973475533</v>
          </cell>
          <cell r="AC760">
            <v>0</v>
          </cell>
          <cell r="AD760">
            <v>1973475533</v>
          </cell>
          <cell r="AE760"/>
          <cell r="AF760"/>
          <cell r="AG760">
            <v>0</v>
          </cell>
          <cell r="AH760">
            <v>1973475533</v>
          </cell>
          <cell r="AI760">
            <v>0</v>
          </cell>
          <cell r="AJ760">
            <v>1973475533</v>
          </cell>
          <cell r="AK760"/>
          <cell r="AL760"/>
          <cell r="AM760"/>
          <cell r="AN760"/>
          <cell r="AO760">
            <v>0</v>
          </cell>
          <cell r="AP760" t="str">
            <v>En Proceso Licitatorio</v>
          </cell>
          <cell r="AQ760" t="e">
            <v>#REF!</v>
          </cell>
          <cell r="AR760" t="e">
            <v>#N/A</v>
          </cell>
          <cell r="AS760" t="str">
            <v>-</v>
          </cell>
          <cell r="AT760"/>
          <cell r="AU760" t="str">
            <v>-</v>
          </cell>
          <cell r="AV760" t="str">
            <v>-</v>
          </cell>
          <cell r="AW760" t="e">
            <v>#REF!</v>
          </cell>
          <cell r="AX760">
            <v>9</v>
          </cell>
          <cell r="AY760"/>
          <cell r="AZ760">
            <v>9</v>
          </cell>
          <cell r="BA760"/>
          <cell r="BB760" t="str">
            <v>847 M2</v>
          </cell>
          <cell r="BC760"/>
          <cell r="BD760" t="str">
            <v>-</v>
          </cell>
          <cell r="BE760" t="str">
            <v>-</v>
          </cell>
          <cell r="BF760" t="str">
            <v>-</v>
          </cell>
          <cell r="BG760" t="str">
            <v>-</v>
          </cell>
        </row>
        <row r="761">
          <cell r="C761" t="str">
            <v>20170496S9391-1</v>
          </cell>
          <cell r="D761" t="str">
            <v>Proyectos 2011 - 2020</v>
          </cell>
          <cell r="E761" t="str">
            <v>ANTES 2018</v>
          </cell>
          <cell r="F761" t="str">
            <v>VIGENTE</v>
          </cell>
          <cell r="G761"/>
          <cell r="H761" t="str">
            <v>Boyaca</v>
          </cell>
          <cell r="I761">
            <v>15185</v>
          </cell>
          <cell r="J761">
            <v>6</v>
          </cell>
          <cell r="K761" t="str">
            <v>Chitaraque</v>
          </cell>
          <cell r="L761" t="str">
            <v>Chitaraque-Boyaca</v>
          </cell>
          <cell r="M761">
            <v>496</v>
          </cell>
          <cell r="N761" t="str">
            <v>DPS 2017</v>
          </cell>
          <cell r="O761"/>
          <cell r="P761"/>
          <cell r="Q761" t="str">
            <v>Construcción De Cancha De Fútbol En Grama Sintetica En El Municipio De Chitaraque-Boyacá</v>
          </cell>
          <cell r="R761" t="str">
            <v>Espacio Público, Recreación Y Deporte</v>
          </cell>
          <cell r="S761"/>
          <cell r="T761"/>
          <cell r="U761"/>
          <cell r="V761" t="str">
            <v>Municipio</v>
          </cell>
          <cell r="W761" t="str">
            <v>Urbano</v>
          </cell>
          <cell r="X761" t="str">
            <v>Centro</v>
          </cell>
          <cell r="Y761"/>
          <cell r="Z761">
            <v>422772500</v>
          </cell>
          <cell r="AA761"/>
          <cell r="AB761">
            <v>422772500</v>
          </cell>
          <cell r="AC761"/>
          <cell r="AD761">
            <v>422772500</v>
          </cell>
          <cell r="AE761">
            <v>44384981</v>
          </cell>
          <cell r="AF761"/>
          <cell r="AG761">
            <v>44384981</v>
          </cell>
          <cell r="AH761">
            <v>467157481</v>
          </cell>
          <cell r="AI761">
            <v>0</v>
          </cell>
          <cell r="AJ761">
            <v>467157481</v>
          </cell>
          <cell r="AK761">
            <v>1</v>
          </cell>
          <cell r="AL761"/>
          <cell r="AM761">
            <v>1</v>
          </cell>
          <cell r="AN761">
            <v>1</v>
          </cell>
          <cell r="AO761">
            <v>0</v>
          </cell>
          <cell r="AP761" t="str">
            <v>Entregado A Municipio</v>
          </cell>
          <cell r="AQ761" t="e">
            <v>#REF!</v>
          </cell>
          <cell r="AR761" t="e">
            <v>#N/A</v>
          </cell>
          <cell r="AS761" t="str">
            <v>Proyecto terminado y entregado. 
Se realizaron todas las auditorias visibles.
Se realizaron el 100% de los desembolsos. 
Fue aprobado el informe  final de interventoría.
Se envía a grupo de liquidación la documentación para continuar con el proceso de liquidación del convenio 496 de2017, Municipio de Chitaraque.</v>
          </cell>
          <cell r="AT761" t="str">
            <v>No Aplica</v>
          </cell>
          <cell r="AU761">
            <v>43787</v>
          </cell>
          <cell r="AV761">
            <v>44030</v>
          </cell>
          <cell r="AW761" t="e">
            <v>#REF!</v>
          </cell>
          <cell r="AX761"/>
          <cell r="AY761"/>
          <cell r="AZ761">
            <v>0</v>
          </cell>
          <cell r="BA761" t="str">
            <v>-</v>
          </cell>
          <cell r="BB761" t="str">
            <v>798 m2</v>
          </cell>
          <cell r="BC761"/>
          <cell r="BD761">
            <v>43886</v>
          </cell>
          <cell r="BE761">
            <v>44090</v>
          </cell>
          <cell r="BF761">
            <v>44090</v>
          </cell>
          <cell r="BG761">
            <v>600</v>
          </cell>
        </row>
        <row r="762">
          <cell r="C762" t="str">
            <v>E-2020-2203-255988</v>
          </cell>
          <cell r="D762" t="str">
            <v>CV 001-2020</v>
          </cell>
          <cell r="E762" t="str">
            <v>2018-2022</v>
          </cell>
          <cell r="F762" t="str">
            <v>VIGENTE</v>
          </cell>
          <cell r="G762"/>
          <cell r="H762" t="str">
            <v>Boyaca</v>
          </cell>
          <cell r="I762"/>
          <cell r="J762"/>
          <cell r="K762" t="str">
            <v>Chitaraque</v>
          </cell>
          <cell r="L762" t="str">
            <v>Chitaraque-Boyaca</v>
          </cell>
          <cell r="M762" t="str">
            <v>625 FIP 2021</v>
          </cell>
          <cell r="N762" t="str">
            <v>DPS 2021</v>
          </cell>
          <cell r="O762">
            <v>44512</v>
          </cell>
          <cell r="P762">
            <v>44773</v>
          </cell>
          <cell r="Q762" t="str">
            <v>Mejoramiento De Vía De Acceso Al Casco Urbano Del Municipio De Chitaraque - Boyacá Mediante Construcción De Pavimento Rígido</v>
          </cell>
          <cell r="R762" t="str">
            <v>Vias y Transporte</v>
          </cell>
          <cell r="S762" t="str">
            <v>Vias Urbanas</v>
          </cell>
          <cell r="T762"/>
          <cell r="U762">
            <v>1</v>
          </cell>
          <cell r="V762"/>
          <cell r="W762"/>
          <cell r="X762"/>
          <cell r="Y762"/>
          <cell r="Z762">
            <v>581327449</v>
          </cell>
          <cell r="AA762"/>
          <cell r="AB762">
            <v>581327449</v>
          </cell>
          <cell r="AC762">
            <v>0</v>
          </cell>
          <cell r="AD762">
            <v>581327449</v>
          </cell>
          <cell r="AE762"/>
          <cell r="AF762"/>
          <cell r="AG762">
            <v>0</v>
          </cell>
          <cell r="AH762">
            <v>581327449</v>
          </cell>
          <cell r="AI762">
            <v>0</v>
          </cell>
          <cell r="AJ762">
            <v>581327449</v>
          </cell>
          <cell r="AK762"/>
          <cell r="AL762"/>
          <cell r="AM762"/>
          <cell r="AN762"/>
          <cell r="AO762">
            <v>0</v>
          </cell>
          <cell r="AP762" t="str">
            <v>En Proceso Licitatorio</v>
          </cell>
          <cell r="AQ762" t="e">
            <v>#REF!</v>
          </cell>
          <cell r="AR762" t="e">
            <v>#N/A</v>
          </cell>
          <cell r="AS762" t="str">
            <v>-</v>
          </cell>
          <cell r="AT762"/>
          <cell r="AU762" t="str">
            <v>-</v>
          </cell>
          <cell r="AV762" t="str">
            <v>-</v>
          </cell>
          <cell r="AW762" t="e">
            <v>#REF!</v>
          </cell>
          <cell r="AX762">
            <v>4</v>
          </cell>
          <cell r="AY762"/>
          <cell r="AZ762">
            <v>4</v>
          </cell>
          <cell r="BA762"/>
          <cell r="BB762" t="str">
            <v>263 ML</v>
          </cell>
          <cell r="BC762"/>
          <cell r="BD762" t="str">
            <v>-</v>
          </cell>
          <cell r="BE762" t="str">
            <v>-</v>
          </cell>
          <cell r="BF762" t="str">
            <v>-</v>
          </cell>
          <cell r="BG762" t="str">
            <v>-</v>
          </cell>
        </row>
        <row r="763">
          <cell r="C763" t="str">
            <v>20110160V0019-1</v>
          </cell>
          <cell r="D763" t="str">
            <v>Proyectos 2011 - 2020</v>
          </cell>
          <cell r="E763" t="str">
            <v>No Aplica</v>
          </cell>
          <cell r="F763" t="str">
            <v>CERRADO</v>
          </cell>
          <cell r="G763" t="str">
            <v>A19</v>
          </cell>
          <cell r="H763" t="str">
            <v>Boyaca</v>
          </cell>
          <cell r="I763">
            <v>15187</v>
          </cell>
          <cell r="J763">
            <v>6</v>
          </cell>
          <cell r="K763" t="str">
            <v>Chivata</v>
          </cell>
          <cell r="L763" t="str">
            <v>Chivata-Boyaca</v>
          </cell>
          <cell r="M763">
            <v>160</v>
          </cell>
          <cell r="N763" t="str">
            <v>Fonade 1</v>
          </cell>
          <cell r="O763"/>
          <cell r="P763"/>
          <cell r="Q763" t="str">
            <v>Mejoramiento De Vías Terciarias En El Municipio De Chivatá - Boyacá.</v>
          </cell>
          <cell r="R763" t="str">
            <v>Vías Red Terciaria</v>
          </cell>
          <cell r="S763"/>
          <cell r="T763"/>
          <cell r="U763"/>
          <cell r="V763" t="str">
            <v>Departamento</v>
          </cell>
          <cell r="W763"/>
          <cell r="X763" t="str">
            <v/>
          </cell>
          <cell r="Y763"/>
          <cell r="Z763">
            <v>1348323336.72</v>
          </cell>
          <cell r="AA763"/>
          <cell r="AB763">
            <v>1348323336.72</v>
          </cell>
          <cell r="AC763"/>
          <cell r="AD763">
            <v>1348323336.72</v>
          </cell>
          <cell r="AE763">
            <v>0</v>
          </cell>
          <cell r="AF763"/>
          <cell r="AG763">
            <v>0</v>
          </cell>
          <cell r="AH763">
            <v>1348323336.72</v>
          </cell>
          <cell r="AI763">
            <v>0</v>
          </cell>
          <cell r="AJ763">
            <v>1348323336.72</v>
          </cell>
          <cell r="AK763">
            <v>0</v>
          </cell>
          <cell r="AL763"/>
          <cell r="AM763">
            <v>1</v>
          </cell>
          <cell r="AN763">
            <v>1</v>
          </cell>
          <cell r="AO763">
            <v>0</v>
          </cell>
          <cell r="AP763" t="str">
            <v>En Liquidación</v>
          </cell>
          <cell r="AQ763" t="e">
            <v>#REF!</v>
          </cell>
          <cell r="AR763" t="e">
            <v>#N/A</v>
          </cell>
          <cell r="AS763" t="str">
            <v>1. INFORMACIÓN Y ESTADO CONTRATO OBRA: se encuentra liquidado el contrato de obra con acta de fecha   10/06/2016.
2.  INFORMACIÓN Y ESTADO CONTRATO INTERADMINISTRATIVO:  En proceso de liquidacion.     
Actividades realizadas durante el periodo:
El acta de liquidacion del convenio se encuentra en tramite de firmas por parte del secretario de contratacion de la Gobernacion de Boyaca.</v>
          </cell>
          <cell r="AT763" t="str">
            <v>No Aplica</v>
          </cell>
          <cell r="AU763">
            <v>41992</v>
          </cell>
          <cell r="AV763">
            <v>42203</v>
          </cell>
          <cell r="AW763" t="e">
            <v>#REF!</v>
          </cell>
          <cell r="AX763"/>
          <cell r="AY763"/>
          <cell r="AZ763">
            <v>0</v>
          </cell>
          <cell r="BA763" t="str">
            <v>-</v>
          </cell>
          <cell r="BB763" t="str">
            <v/>
          </cell>
          <cell r="BC763"/>
          <cell r="BD763">
            <v>42051</v>
          </cell>
          <cell r="BE763">
            <v>42191</v>
          </cell>
          <cell r="BF763">
            <v>42319</v>
          </cell>
          <cell r="BG763">
            <v>2500</v>
          </cell>
        </row>
        <row r="764">
          <cell r="C764" t="str">
            <v>20120160M0407-1</v>
          </cell>
          <cell r="D764" t="str">
            <v>Proyectos 2011 - 2020</v>
          </cell>
          <cell r="E764" t="str">
            <v>No Aplica</v>
          </cell>
          <cell r="F764" t="str">
            <v>CERRADO</v>
          </cell>
          <cell r="G764" t="str">
            <v>A407</v>
          </cell>
          <cell r="H764" t="str">
            <v>Boyaca</v>
          </cell>
          <cell r="I764">
            <v>15187</v>
          </cell>
          <cell r="J764">
            <v>6</v>
          </cell>
          <cell r="K764" t="str">
            <v>Chivata</v>
          </cell>
          <cell r="L764" t="str">
            <v>Chivata-Boyaca</v>
          </cell>
          <cell r="M764">
            <v>160</v>
          </cell>
          <cell r="N764" t="str">
            <v>Fonade 1</v>
          </cell>
          <cell r="O764"/>
          <cell r="P764"/>
          <cell r="Q764" t="str">
            <v>Mejoramiento De Condiciones De Habitabilidad</v>
          </cell>
          <cell r="R764" t="str">
            <v>Mejoramiento Condiciones de Habitabilidad</v>
          </cell>
          <cell r="S764"/>
          <cell r="T764"/>
          <cell r="U764"/>
          <cell r="V764" t="str">
            <v>Municipio</v>
          </cell>
          <cell r="W764"/>
          <cell r="X764" t="str">
            <v/>
          </cell>
          <cell r="Y764"/>
          <cell r="Z764">
            <v>117842813</v>
          </cell>
          <cell r="AA764"/>
          <cell r="AB764">
            <v>117842813</v>
          </cell>
          <cell r="AC764"/>
          <cell r="AD764">
            <v>117842813</v>
          </cell>
          <cell r="AE764">
            <v>0</v>
          </cell>
          <cell r="AF764"/>
          <cell r="AG764">
            <v>0</v>
          </cell>
          <cell r="AH764">
            <v>117842813</v>
          </cell>
          <cell r="AI764">
            <v>0</v>
          </cell>
          <cell r="AJ764">
            <v>117842813</v>
          </cell>
          <cell r="AK764">
            <v>0</v>
          </cell>
          <cell r="AL764"/>
          <cell r="AM764">
            <v>1</v>
          </cell>
          <cell r="AN764">
            <v>1</v>
          </cell>
          <cell r="AO764">
            <v>0</v>
          </cell>
          <cell r="AP764" t="str">
            <v>En Liquidación</v>
          </cell>
          <cell r="AQ764" t="e">
            <v>#REF!</v>
          </cell>
          <cell r="AR764" t="e">
            <v>#N/A</v>
          </cell>
          <cell r="AS76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764"/>
          <cell r="AU764">
            <v>41771</v>
          </cell>
          <cell r="AV764">
            <v>41857</v>
          </cell>
          <cell r="AW764" t="e">
            <v>#REF!</v>
          </cell>
          <cell r="AX764"/>
          <cell r="AY764"/>
          <cell r="AZ764">
            <v>0</v>
          </cell>
          <cell r="BA764" t="str">
            <v>-</v>
          </cell>
          <cell r="BB764" t="str">
            <v>15  Viviendas</v>
          </cell>
          <cell r="BC764"/>
          <cell r="BD764">
            <v>41779</v>
          </cell>
          <cell r="BE764">
            <v>41779</v>
          </cell>
          <cell r="BF764">
            <v>41986</v>
          </cell>
          <cell r="BG764">
            <v>60</v>
          </cell>
        </row>
        <row r="765">
          <cell r="C765" t="str">
            <v>20160552M7469-1</v>
          </cell>
          <cell r="D765" t="str">
            <v>Proyectos 2011 - 2020</v>
          </cell>
          <cell r="E765" t="str">
            <v>No Aplica</v>
          </cell>
          <cell r="F765" t="str">
            <v>CERRADO</v>
          </cell>
          <cell r="G765"/>
          <cell r="H765" t="str">
            <v>Boyaca</v>
          </cell>
          <cell r="I765">
            <v>15187</v>
          </cell>
          <cell r="J765">
            <v>6</v>
          </cell>
          <cell r="K765" t="str">
            <v>Chivata</v>
          </cell>
          <cell r="L765" t="str">
            <v>Chivata-Boyaca</v>
          </cell>
          <cell r="M765">
            <v>552</v>
          </cell>
          <cell r="N765" t="str">
            <v>DPS 2016</v>
          </cell>
          <cell r="O765"/>
          <cell r="P765"/>
          <cell r="Q765" t="str">
            <v>Mejoramiento De Condiciones De Habitabilidad</v>
          </cell>
          <cell r="R765" t="str">
            <v>Mejoramiento Condiciones de Habitabilidad</v>
          </cell>
          <cell r="S765"/>
          <cell r="T765"/>
          <cell r="U765"/>
          <cell r="V765" t="str">
            <v>Municipio</v>
          </cell>
          <cell r="W765"/>
          <cell r="X765" t="str">
            <v/>
          </cell>
          <cell r="Y765"/>
          <cell r="Z765">
            <v>423728814</v>
          </cell>
          <cell r="AA765"/>
          <cell r="AB765">
            <v>423728814</v>
          </cell>
          <cell r="AC765"/>
          <cell r="AD765">
            <v>423728814</v>
          </cell>
          <cell r="AE765">
            <v>104147145</v>
          </cell>
          <cell r="AF765"/>
          <cell r="AG765">
            <v>104147145</v>
          </cell>
          <cell r="AH765">
            <v>527875959</v>
          </cell>
          <cell r="AI765">
            <v>0</v>
          </cell>
          <cell r="AJ765">
            <v>527875959</v>
          </cell>
          <cell r="AK765">
            <v>0.05</v>
          </cell>
          <cell r="AL765"/>
          <cell r="AM765">
            <v>0</v>
          </cell>
          <cell r="AN765">
            <v>0</v>
          </cell>
          <cell r="AO765">
            <v>0</v>
          </cell>
          <cell r="AP765" t="str">
            <v>Liquidación Anticipada</v>
          </cell>
          <cell r="AQ765" t="e">
            <v>#REF!</v>
          </cell>
          <cell r="AR765" t="str">
            <v>LIQUIDACIÓN ANTICIPADA</v>
          </cell>
          <cell r="AS765" t="str">
            <v>Pendiente entrega de pólizas actualizadas al municipio por parte del contratista.
Municipio reporta que contratista solicta una semana más para la entrega de pólizas, por lo que se estima que suceda en la semana del 23-27 de mayo de 2022.
Interventoría remite al municipio acta de reinicio, acta de teminación del contrato de obra y acta de liquidación del contrato de obra para la suscripción por las partes; pendiente por parte del contratista la entrega de pólizas requeridas para liquidación del contrato de obra, se espera que suceda en la semana del 16-20 de mayo de 2022.
Pendiente envío por parte de interventoría al municipio de documentación relacionada con la liquidación del contrato de obra.
Se realiza gestión con el Alcalde a efectos de lograr que municipio e interventoría generen minuta de liquidación del contrato de obra.
Contrato de obra en liquidación.
Municipio de acuerdo con comunicación establecida, continúa consolidando documentación necesaria para proceder con la liquidación del contrato la cual no alcanzará a realizar según lo previsto (semana del 16-19 de noviembrede 2021) pero que espera llevar a cabo antes que finalice el mes de noviembre de 2021.</v>
          </cell>
          <cell r="AT765">
            <v>43661</v>
          </cell>
          <cell r="AU765" t="str">
            <v>No Aplica</v>
          </cell>
          <cell r="AV765" t="str">
            <v>No Aplica</v>
          </cell>
          <cell r="AW765" t="e">
            <v>#REF!</v>
          </cell>
          <cell r="AX765"/>
          <cell r="AY765"/>
          <cell r="AZ765">
            <v>0</v>
          </cell>
          <cell r="BA765" t="str">
            <v>-</v>
          </cell>
          <cell r="BB765" t="str">
            <v>39  Viviendas</v>
          </cell>
          <cell r="BC765"/>
          <cell r="BD765" t="str">
            <v/>
          </cell>
          <cell r="BE765" t="str">
            <v/>
          </cell>
          <cell r="BF765" t="str">
            <v>N/A</v>
          </cell>
          <cell r="BG765">
            <v>140.4</v>
          </cell>
        </row>
        <row r="766">
          <cell r="C766" t="str">
            <v>20100027S0230-1</v>
          </cell>
          <cell r="D766" t="str">
            <v>Proyectos 2011 - 2020</v>
          </cell>
          <cell r="E766" t="str">
            <v>No Aplica</v>
          </cell>
          <cell r="F766" t="str">
            <v>CERRADO</v>
          </cell>
          <cell r="G766"/>
          <cell r="H766" t="str">
            <v>Boyaca</v>
          </cell>
          <cell r="I766">
            <v>15189</v>
          </cell>
          <cell r="J766">
            <v>6</v>
          </cell>
          <cell r="K766" t="str">
            <v>Cienega</v>
          </cell>
          <cell r="L766" t="str">
            <v>Cienega-Boyaca</v>
          </cell>
          <cell r="M766" t="str">
            <v/>
          </cell>
          <cell r="N766" t="str">
            <v>Infraestructura</v>
          </cell>
          <cell r="O766"/>
          <cell r="P766"/>
          <cell r="Q766" t="str">
            <v>Convenio Interadministrativo Entre Acción Social - Fip Y Gensa S.A. E.S.P. Para Aunar Esfuerzos Y Asi Gensa Preste El Apoyo Técnico Y Asesoria Para La Construcción Polideportivo Centro Educativo Reavita En El Municipio De Cienega - Boyaca.</v>
          </cell>
          <cell r="R766" t="str">
            <v>Espacio Público, Recreación Y Deporte</v>
          </cell>
          <cell r="S766"/>
          <cell r="T766"/>
          <cell r="U766"/>
          <cell r="V766" t="str">
            <v>Gestión Energetica S.A. - Gensa S.A. E.S.P.</v>
          </cell>
          <cell r="W766"/>
          <cell r="X766" t="str">
            <v/>
          </cell>
          <cell r="Y766"/>
          <cell r="Z766">
            <v>200000000</v>
          </cell>
          <cell r="AA766"/>
          <cell r="AB766">
            <v>200000000</v>
          </cell>
          <cell r="AC766"/>
          <cell r="AD766">
            <v>200000000</v>
          </cell>
          <cell r="AE766">
            <v>0</v>
          </cell>
          <cell r="AF766"/>
          <cell r="AG766">
            <v>0</v>
          </cell>
          <cell r="AH766">
            <v>200000000</v>
          </cell>
          <cell r="AI766">
            <v>0</v>
          </cell>
          <cell r="AJ766">
            <v>200000000</v>
          </cell>
          <cell r="AK766">
            <v>1</v>
          </cell>
          <cell r="AL766"/>
          <cell r="AM766">
            <v>1</v>
          </cell>
          <cell r="AN766">
            <v>1</v>
          </cell>
          <cell r="AO766">
            <v>0</v>
          </cell>
          <cell r="AP766" t="str">
            <v>Liquidado</v>
          </cell>
          <cell r="AQ766" t="e">
            <v>#REF!</v>
          </cell>
          <cell r="AR766" t="e">
            <v>#N/A</v>
          </cell>
          <cell r="AS766" t="str">
            <v>Entregado en 2012.</v>
          </cell>
          <cell r="AT766" t="str">
            <v>No Aplica</v>
          </cell>
          <cell r="AU766" t="str">
            <v/>
          </cell>
          <cell r="AV766">
            <v>41009</v>
          </cell>
          <cell r="AW766" t="e">
            <v>#REF!</v>
          </cell>
          <cell r="AX766"/>
          <cell r="AY766"/>
          <cell r="AZ766">
            <v>0</v>
          </cell>
          <cell r="BA766" t="str">
            <v>-</v>
          </cell>
          <cell r="BB766" t="str">
            <v/>
          </cell>
          <cell r="BC766"/>
          <cell r="BD766" t="str">
            <v/>
          </cell>
          <cell r="BE766" t="str">
            <v/>
          </cell>
          <cell r="BF766" t="str">
            <v/>
          </cell>
          <cell r="BG766" t="str">
            <v/>
          </cell>
        </row>
        <row r="767">
          <cell r="C767" t="str">
            <v>20170603M8813-1</v>
          </cell>
          <cell r="D767" t="str">
            <v>Proyectos 2011 - 2020</v>
          </cell>
          <cell r="E767" t="str">
            <v>ANTES 2018</v>
          </cell>
          <cell r="F767" t="str">
            <v>VIGENTE</v>
          </cell>
          <cell r="G767"/>
          <cell r="H767" t="str">
            <v>Boyaca</v>
          </cell>
          <cell r="I767">
            <v>15189</v>
          </cell>
          <cell r="J767">
            <v>6</v>
          </cell>
          <cell r="K767" t="str">
            <v>Cienega</v>
          </cell>
          <cell r="L767" t="str">
            <v>Cienega-Boyaca</v>
          </cell>
          <cell r="M767">
            <v>603</v>
          </cell>
          <cell r="N767" t="str">
            <v>DPS 2017</v>
          </cell>
          <cell r="O767"/>
          <cell r="P767"/>
          <cell r="Q767" t="str">
            <v>Mejoramiento De Condiciones De Vivienda</v>
          </cell>
          <cell r="R767" t="str">
            <v>Mejoramiento Condiciones de Habitabilidad</v>
          </cell>
          <cell r="S767"/>
          <cell r="T767"/>
          <cell r="U767"/>
          <cell r="V767" t="str">
            <v>Municipio</v>
          </cell>
          <cell r="W767"/>
          <cell r="X767" t="str">
            <v/>
          </cell>
          <cell r="Y767"/>
          <cell r="Z767">
            <v>423728813</v>
          </cell>
          <cell r="AA767"/>
          <cell r="AB767">
            <v>423728813</v>
          </cell>
          <cell r="AC767"/>
          <cell r="AD767">
            <v>423728813</v>
          </cell>
          <cell r="AE767">
            <v>42372881</v>
          </cell>
          <cell r="AF767"/>
          <cell r="AG767">
            <v>42372881</v>
          </cell>
          <cell r="AH767">
            <v>466101694</v>
          </cell>
          <cell r="AI767">
            <v>0</v>
          </cell>
          <cell r="AJ767">
            <v>466101694</v>
          </cell>
          <cell r="AK767">
            <v>0.5999000000000001</v>
          </cell>
          <cell r="AL767"/>
          <cell r="AM767">
            <v>1</v>
          </cell>
          <cell r="AN767">
            <v>1</v>
          </cell>
          <cell r="AO767">
            <v>0</v>
          </cell>
          <cell r="AP767" t="str">
            <v>Terminado</v>
          </cell>
          <cell r="AQ767" t="e">
            <v>#REF!</v>
          </cell>
          <cell r="AR767" t="str">
            <v>TERMINADO</v>
          </cell>
          <cell r="AS767" t="str">
            <v>PROYECTO TERMINADO
31/05/22: Se realiza reunion virtual, no se cuenta con asistencia del señor alcalde,  reitera al contratista, que es el quien debe gestionar la respuesta por parte de su contratante (municipio) y que por parte de la supervisión solo se podrá continuar con la reiteración del cumplimiento de las obligaciones contenidas en el convenio
01/06/22: Se envia comunicado al municipio S-2022-4301-165869  REQUERIMIENTO SUSCRIPCIÓN ACTA DE RECIBO A SATISFACCIÓN.
14/06/22: Se realiza trámite para desembolso del 90% por medio de memorando M-2022-4301-025800
22/06/22:Se realiza reunion de seguimiento con la interventoria, el dia de hoy enviara todos los informes para revisión</v>
          </cell>
          <cell r="AT767">
            <v>43689</v>
          </cell>
          <cell r="AU767">
            <v>44334</v>
          </cell>
          <cell r="AV767">
            <v>44537</v>
          </cell>
          <cell r="AW767" t="e">
            <v>#REF!</v>
          </cell>
          <cell r="AX767"/>
          <cell r="AY767"/>
          <cell r="AZ767">
            <v>0</v>
          </cell>
          <cell r="BA767" t="str">
            <v>-</v>
          </cell>
          <cell r="BB767" t="str">
            <v>31  Viviendas</v>
          </cell>
          <cell r="BC767"/>
          <cell r="BD767">
            <v>44389</v>
          </cell>
          <cell r="BE767" t="str">
            <v/>
          </cell>
          <cell r="BF767" t="str">
            <v/>
          </cell>
          <cell r="BG767">
            <v>111.60000000000001</v>
          </cell>
        </row>
        <row r="768">
          <cell r="C768" t="str">
            <v>20160391M5919-1</v>
          </cell>
          <cell r="D768" t="str">
            <v>Proyectos 2011 - 2020</v>
          </cell>
          <cell r="E768" t="str">
            <v>No Aplica</v>
          </cell>
          <cell r="F768" t="str">
            <v>CERRADO</v>
          </cell>
          <cell r="G768"/>
          <cell r="H768" t="str">
            <v>Boyaca</v>
          </cell>
          <cell r="I768">
            <v>15212</v>
          </cell>
          <cell r="J768">
            <v>6</v>
          </cell>
          <cell r="K768" t="str">
            <v>Coper</v>
          </cell>
          <cell r="L768" t="str">
            <v>Coper-Boyaca</v>
          </cell>
          <cell r="M768">
            <v>391</v>
          </cell>
          <cell r="N768" t="str">
            <v>DPS 2016</v>
          </cell>
          <cell r="O768"/>
          <cell r="P768"/>
          <cell r="Q768" t="str">
            <v>Mejoramiento De Condiciones De Habitabilidad</v>
          </cell>
          <cell r="R768" t="str">
            <v>Mejoramiento Condiciones de Habitabilidad</v>
          </cell>
          <cell r="S768"/>
          <cell r="T768"/>
          <cell r="U768"/>
          <cell r="V768" t="str">
            <v>Municipio</v>
          </cell>
          <cell r="W768"/>
          <cell r="X768" t="str">
            <v/>
          </cell>
          <cell r="Y768"/>
          <cell r="Z768">
            <v>508474576</v>
          </cell>
          <cell r="AA768"/>
          <cell r="AB768">
            <v>508474576</v>
          </cell>
          <cell r="AC768"/>
          <cell r="AD768">
            <v>508474576</v>
          </cell>
          <cell r="AE768">
            <v>5084746</v>
          </cell>
          <cell r="AF768"/>
          <cell r="AG768">
            <v>5084746</v>
          </cell>
          <cell r="AH768">
            <v>513559322</v>
          </cell>
          <cell r="AI768">
            <v>0</v>
          </cell>
          <cell r="AJ768">
            <v>513559322</v>
          </cell>
          <cell r="AK768">
            <v>0</v>
          </cell>
          <cell r="AL768"/>
          <cell r="AM768">
            <v>0</v>
          </cell>
          <cell r="AN768">
            <v>0</v>
          </cell>
          <cell r="AO768">
            <v>0</v>
          </cell>
          <cell r="AP768" t="str">
            <v>Liquidación Anticipada</v>
          </cell>
          <cell r="AQ768" t="e">
            <v>#REF!</v>
          </cell>
          <cell r="AR768" t="str">
            <v>LIQUIDACIÓN ANTICIPADA</v>
          </cell>
          <cell r="AS768" t="str">
            <v>Convenio para liquidar por silencio del municipio frente a intención de prórroga del convenio.
De acuerdo con lo establecido en mesa de trabajo virtual interna, mediante memorando con No. radicación S-2021-4301-126967 se le requiere al municipio para que remita documentación relacionada con la liquidación del convenio.</v>
          </cell>
          <cell r="AT768">
            <v>44069</v>
          </cell>
          <cell r="AU768">
            <v>44069</v>
          </cell>
          <cell r="AV768" t="str">
            <v/>
          </cell>
          <cell r="AW768" t="e">
            <v>#REF!</v>
          </cell>
          <cell r="AX768"/>
          <cell r="AY768"/>
          <cell r="AZ768">
            <v>0</v>
          </cell>
          <cell r="BA768" t="str">
            <v>-</v>
          </cell>
          <cell r="BB768" t="str">
            <v>37  Viviendas</v>
          </cell>
          <cell r="BC768"/>
          <cell r="BD768" t="str">
            <v/>
          </cell>
          <cell r="BE768" t="str">
            <v/>
          </cell>
          <cell r="BF768" t="str">
            <v/>
          </cell>
          <cell r="BG768">
            <v>133.20000000000002</v>
          </cell>
        </row>
        <row r="769">
          <cell r="C769" t="str">
            <v>20150304M1751-1</v>
          </cell>
          <cell r="D769" t="str">
            <v>Proyectos 2011 - 2020</v>
          </cell>
          <cell r="E769" t="str">
            <v>POR FUERA DE LOS 1010</v>
          </cell>
          <cell r="F769" t="str">
            <v>VIGENTE</v>
          </cell>
          <cell r="G769"/>
          <cell r="H769" t="str">
            <v>Boyaca</v>
          </cell>
          <cell r="I769">
            <v>15223</v>
          </cell>
          <cell r="J769">
            <v>6</v>
          </cell>
          <cell r="K769" t="str">
            <v>Cubara</v>
          </cell>
          <cell r="L769" t="str">
            <v>Cubara-Boyaca</v>
          </cell>
          <cell r="M769">
            <v>304</v>
          </cell>
          <cell r="N769" t="str">
            <v>DPS 2015</v>
          </cell>
          <cell r="O769"/>
          <cell r="P769"/>
          <cell r="Q769" t="str">
            <v>Mejoramiento De Condiciones De Habitación Del Munipio De Cubará - Boyacá</v>
          </cell>
          <cell r="R769" t="str">
            <v>Mejoramiento Condiciones de Habitabilidad</v>
          </cell>
          <cell r="S769"/>
          <cell r="T769"/>
          <cell r="U769"/>
          <cell r="V769" t="str">
            <v>Municipio</v>
          </cell>
          <cell r="W769"/>
          <cell r="X769" t="str">
            <v/>
          </cell>
          <cell r="Y769"/>
          <cell r="Z769">
            <v>892857143</v>
          </cell>
          <cell r="AA769"/>
          <cell r="AB769">
            <v>892857143</v>
          </cell>
          <cell r="AC769"/>
          <cell r="AD769">
            <v>892857143</v>
          </cell>
          <cell r="AE769">
            <v>160714285.73999998</v>
          </cell>
          <cell r="AF769"/>
          <cell r="AG769">
            <v>160714285.73999998</v>
          </cell>
          <cell r="AH769">
            <v>1053571428.74</v>
          </cell>
          <cell r="AI769">
            <v>0</v>
          </cell>
          <cell r="AJ769">
            <v>1053571428.74</v>
          </cell>
          <cell r="AK769">
            <v>1</v>
          </cell>
          <cell r="AL769"/>
          <cell r="AM769">
            <v>1</v>
          </cell>
          <cell r="AN769">
            <v>1</v>
          </cell>
          <cell r="AO769">
            <v>0</v>
          </cell>
          <cell r="AP769" t="str">
            <v>Entregado A Municipio</v>
          </cell>
          <cell r="AQ769" t="e">
            <v>#REF!</v>
          </cell>
          <cell r="AR769" t="e">
            <v>#N/A</v>
          </cell>
          <cell r="AS769" t="str">
            <v>ESTADO:  Entregado ( 69 beneficiarios)
PENDIENTES Y/O DIFICULTADES:   Entrega de documentos para iniciar proceso e liquidacion. 
TRAZABILIDAD:  El proyecto se termino el 2 de febrero de 2018, con 69  beneficiarios, logrando el  alcance total del proyecto 100% de avance de obra .  Se relizaron todos los  5 desembolsos al Municipio de Cubara- Boyaca.
ACTIVIDADES REALIZADAS:  Se le solicitó a la interventoría el informe final con todos estos documentos: acta de ciere,  recibo final a satisfacción, acta de terminacion  de la obra, acta de liquidación, se realizó AV3   del 25 al 27 de septiembre de 2018. Se esta a la espera de la entrega del informe final de interventoria para revision y gestion de liquidacion del convenio.</v>
          </cell>
          <cell r="AT769"/>
          <cell r="AU769">
            <v>43013</v>
          </cell>
          <cell r="AV769">
            <v>43281</v>
          </cell>
          <cell r="AW769" t="e">
            <v>#REF!</v>
          </cell>
          <cell r="AX769"/>
          <cell r="AY769"/>
          <cell r="AZ769">
            <v>0</v>
          </cell>
          <cell r="BA769" t="str">
            <v>-</v>
          </cell>
          <cell r="BB769" t="str">
            <v>69  Viviendas</v>
          </cell>
          <cell r="BC769"/>
          <cell r="BD769">
            <v>43075</v>
          </cell>
          <cell r="BE769">
            <v>43369</v>
          </cell>
          <cell r="BF769">
            <v>43369</v>
          </cell>
          <cell r="BG769">
            <v>276</v>
          </cell>
        </row>
        <row r="770">
          <cell r="C770" t="str">
            <v>E-2020-2203-234950</v>
          </cell>
          <cell r="D770" t="str">
            <v>CV 001-2020</v>
          </cell>
          <cell r="E770" t="str">
            <v>2018-2022</v>
          </cell>
          <cell r="F770" t="str">
            <v>VIGENTE</v>
          </cell>
          <cell r="G770"/>
          <cell r="H770" t="str">
            <v>Boyaca</v>
          </cell>
          <cell r="I770"/>
          <cell r="J770"/>
          <cell r="K770" t="str">
            <v>Cubara</v>
          </cell>
          <cell r="L770" t="str">
            <v>Cubara-Boyaca</v>
          </cell>
          <cell r="M770" t="str">
            <v>362 FIP 2021</v>
          </cell>
          <cell r="N770" t="str">
            <v>DPS 2021</v>
          </cell>
          <cell r="O770">
            <v>44351</v>
          </cell>
          <cell r="P770">
            <v>44773</v>
          </cell>
          <cell r="Q770" t="str">
            <v>Construcción De Parque Temático Y Espacios Comunitarios Representativos De Las Comunidades Étnicas Municipio De Cubara - Boyacá</v>
          </cell>
          <cell r="R770" t="str">
            <v>Habitat</v>
          </cell>
          <cell r="S770" t="str">
            <v xml:space="preserve">Infraestructura Étnica </v>
          </cell>
          <cell r="T770"/>
          <cell r="U770">
            <v>1</v>
          </cell>
          <cell r="V770"/>
          <cell r="W770"/>
          <cell r="X770"/>
          <cell r="Y770"/>
          <cell r="Z770">
            <v>0</v>
          </cell>
          <cell r="AA770"/>
          <cell r="AB770">
            <v>0</v>
          </cell>
          <cell r="AC770">
            <v>0</v>
          </cell>
          <cell r="AD770">
            <v>0</v>
          </cell>
          <cell r="AE770"/>
          <cell r="AF770"/>
          <cell r="AG770">
            <v>0</v>
          </cell>
          <cell r="AH770">
            <v>0</v>
          </cell>
          <cell r="AI770">
            <v>0</v>
          </cell>
          <cell r="AJ770">
            <v>0</v>
          </cell>
          <cell r="AK770"/>
          <cell r="AL770"/>
          <cell r="AM770"/>
          <cell r="AN770"/>
          <cell r="AO770">
            <v>0</v>
          </cell>
          <cell r="AP770" t="str">
            <v>Cancelado</v>
          </cell>
          <cell r="AQ770" t="e">
            <v>#REF!</v>
          </cell>
          <cell r="AR770" t="e">
            <v>#N/A</v>
          </cell>
          <cell r="AS770" t="str">
            <v>Condición Resolutoria [Maduración]</v>
          </cell>
          <cell r="AT770"/>
          <cell r="AU770" t="str">
            <v>-</v>
          </cell>
          <cell r="AV770" t="str">
            <v>-</v>
          </cell>
          <cell r="AW770" t="e">
            <v>#REF!</v>
          </cell>
          <cell r="AX770">
            <v>9</v>
          </cell>
          <cell r="AY770"/>
          <cell r="AZ770">
            <v>9</v>
          </cell>
          <cell r="BA770"/>
          <cell r="BB770" t="str">
            <v>2038 M2</v>
          </cell>
          <cell r="BC770"/>
          <cell r="BD770" t="str">
            <v>-</v>
          </cell>
          <cell r="BE770" t="str">
            <v>-</v>
          </cell>
          <cell r="BF770" t="str">
            <v>-</v>
          </cell>
          <cell r="BG770" t="str">
            <v>-</v>
          </cell>
        </row>
        <row r="771">
          <cell r="C771" t="str">
            <v>20110160V0020-1</v>
          </cell>
          <cell r="D771" t="str">
            <v>Proyectos 2011 - 2020</v>
          </cell>
          <cell r="E771" t="str">
            <v>No Aplica</v>
          </cell>
          <cell r="F771" t="str">
            <v>CERRADO</v>
          </cell>
          <cell r="G771" t="str">
            <v>A20</v>
          </cell>
          <cell r="H771" t="str">
            <v>Boyaca</v>
          </cell>
          <cell r="I771">
            <v>15224</v>
          </cell>
          <cell r="J771">
            <v>6</v>
          </cell>
          <cell r="K771" t="str">
            <v>Cucaita</v>
          </cell>
          <cell r="L771" t="str">
            <v>Cucaita-Boyaca</v>
          </cell>
          <cell r="M771">
            <v>160</v>
          </cell>
          <cell r="N771" t="str">
            <v>Fonade 1</v>
          </cell>
          <cell r="O771"/>
          <cell r="P771"/>
          <cell r="Q771" t="str">
            <v xml:space="preserve">Mantenimiento De Vías Terciarias Del Municipio De Cucaita - Boyacá </v>
          </cell>
          <cell r="R771" t="str">
            <v>Vías Red Terciaria</v>
          </cell>
          <cell r="S771"/>
          <cell r="T771"/>
          <cell r="U771"/>
          <cell r="V771" t="str">
            <v>Municipio</v>
          </cell>
          <cell r="W771"/>
          <cell r="X771" t="str">
            <v/>
          </cell>
          <cell r="Y771"/>
          <cell r="Z771">
            <v>1819483775.6700001</v>
          </cell>
          <cell r="AA771"/>
          <cell r="AB771">
            <v>1819483775.6700001</v>
          </cell>
          <cell r="AC771"/>
          <cell r="AD771">
            <v>1819483775.6700001</v>
          </cell>
          <cell r="AE771">
            <v>0</v>
          </cell>
          <cell r="AF771"/>
          <cell r="AG771">
            <v>0</v>
          </cell>
          <cell r="AH771">
            <v>1819483775.6700001</v>
          </cell>
          <cell r="AI771">
            <v>0</v>
          </cell>
          <cell r="AJ771">
            <v>1819483775.6700001</v>
          </cell>
          <cell r="AK771">
            <v>0</v>
          </cell>
          <cell r="AL771"/>
          <cell r="AM771">
            <v>1</v>
          </cell>
          <cell r="AN771">
            <v>1</v>
          </cell>
          <cell r="AO771">
            <v>0</v>
          </cell>
          <cell r="AP771" t="str">
            <v>En Liquidación</v>
          </cell>
          <cell r="AQ771" t="e">
            <v>#REF!</v>
          </cell>
          <cell r="AR771" t="e">
            <v>#N/A</v>
          </cell>
          <cell r="AS77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771" t="str">
            <v>No Aplica</v>
          </cell>
          <cell r="AU771">
            <v>41557</v>
          </cell>
          <cell r="AV771">
            <v>41820</v>
          </cell>
          <cell r="AW771" t="e">
            <v>#REF!</v>
          </cell>
          <cell r="AX771"/>
          <cell r="AY771"/>
          <cell r="AZ771">
            <v>0</v>
          </cell>
          <cell r="BA771" t="str">
            <v>-</v>
          </cell>
          <cell r="BB771" t="str">
            <v/>
          </cell>
          <cell r="BC771"/>
          <cell r="BD771">
            <v>41547</v>
          </cell>
          <cell r="BE771">
            <v>41319</v>
          </cell>
          <cell r="BF771">
            <v>41871</v>
          </cell>
          <cell r="BG771">
            <v>1500</v>
          </cell>
        </row>
        <row r="772">
          <cell r="C772" t="str">
            <v>20130069M0336-1</v>
          </cell>
          <cell r="D772" t="str">
            <v>Proyectos 2011 - 2020</v>
          </cell>
          <cell r="E772" t="str">
            <v>No Aplica</v>
          </cell>
          <cell r="F772" t="str">
            <v>CERRADO</v>
          </cell>
          <cell r="G772" t="str">
            <v>C336</v>
          </cell>
          <cell r="H772" t="str">
            <v>Boyaca</v>
          </cell>
          <cell r="I772">
            <v>15224</v>
          </cell>
          <cell r="J772">
            <v>6</v>
          </cell>
          <cell r="K772" t="str">
            <v>Cucaita</v>
          </cell>
          <cell r="L772" t="str">
            <v>Cucaita-Boyaca</v>
          </cell>
          <cell r="M772">
            <v>69</v>
          </cell>
          <cell r="N772" t="str">
            <v>Fonade 3</v>
          </cell>
          <cell r="O772"/>
          <cell r="P772"/>
          <cell r="Q772" t="str">
            <v>Mejoramiento De Condiciones De Habitabilidad</v>
          </cell>
          <cell r="R772" t="str">
            <v>Mejoramiento Condiciones de Habitabilidad</v>
          </cell>
          <cell r="S772"/>
          <cell r="T772"/>
          <cell r="U772"/>
          <cell r="V772" t="str">
            <v>Municipio</v>
          </cell>
          <cell r="W772"/>
          <cell r="X772" t="str">
            <v/>
          </cell>
          <cell r="Y772"/>
          <cell r="Z772">
            <v>1637702039</v>
          </cell>
          <cell r="AA772"/>
          <cell r="AB772">
            <v>1637702039</v>
          </cell>
          <cell r="AC772"/>
          <cell r="AD772">
            <v>1637702039</v>
          </cell>
          <cell r="AE772">
            <v>0</v>
          </cell>
          <cell r="AF772"/>
          <cell r="AG772">
            <v>0</v>
          </cell>
          <cell r="AH772">
            <v>1637702039</v>
          </cell>
          <cell r="AI772">
            <v>0</v>
          </cell>
          <cell r="AJ772">
            <v>1637702039</v>
          </cell>
          <cell r="AK772">
            <v>0</v>
          </cell>
          <cell r="AL772"/>
          <cell r="AM772">
            <v>1</v>
          </cell>
          <cell r="AN772">
            <v>1</v>
          </cell>
          <cell r="AO772">
            <v>0</v>
          </cell>
          <cell r="AP772" t="str">
            <v>En Liquidación</v>
          </cell>
          <cell r="AQ772" t="e">
            <v>#REF!</v>
          </cell>
          <cell r="AR772" t="e">
            <v>#N/A</v>
          </cell>
          <cell r="AS77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772"/>
          <cell r="AU772">
            <v>41967</v>
          </cell>
          <cell r="AV772">
            <v>42217</v>
          </cell>
          <cell r="AW772" t="e">
            <v>#REF!</v>
          </cell>
          <cell r="AX772"/>
          <cell r="AY772"/>
          <cell r="AZ772">
            <v>0</v>
          </cell>
          <cell r="BA772" t="str">
            <v>-</v>
          </cell>
          <cell r="BB772" t="str">
            <v>200  Viviendas</v>
          </cell>
          <cell r="BC772"/>
          <cell r="BD772">
            <v>41911</v>
          </cell>
          <cell r="BE772">
            <v>42025</v>
          </cell>
          <cell r="BF772">
            <v>42264</v>
          </cell>
          <cell r="BG772">
            <v>800</v>
          </cell>
        </row>
        <row r="773">
          <cell r="C773" t="str">
            <v>20130170V0372-1</v>
          </cell>
          <cell r="D773" t="str">
            <v>Proyectos 2011 - 2020</v>
          </cell>
          <cell r="E773" t="str">
            <v>No Aplica</v>
          </cell>
          <cell r="F773" t="str">
            <v>CERRADO</v>
          </cell>
          <cell r="G773"/>
          <cell r="H773" t="str">
            <v>Boyaca</v>
          </cell>
          <cell r="I773">
            <v>15224</v>
          </cell>
          <cell r="J773">
            <v>6</v>
          </cell>
          <cell r="K773" t="str">
            <v>Cucaita</v>
          </cell>
          <cell r="L773" t="str">
            <v>Cucaita-Boyaca</v>
          </cell>
          <cell r="M773">
            <v>170</v>
          </cell>
          <cell r="N773" t="str">
            <v>DPS 2013</v>
          </cell>
          <cell r="O773"/>
          <cell r="P773"/>
          <cell r="Q773" t="str">
            <v>Mejoramiento Malla Vial Urbana Municipio De Cucaita - Boyacá</v>
          </cell>
          <cell r="R773" t="str">
            <v>Vías Urbanas</v>
          </cell>
          <cell r="S773"/>
          <cell r="T773"/>
          <cell r="U773"/>
          <cell r="V773" t="str">
            <v>Municipio</v>
          </cell>
          <cell r="W773"/>
          <cell r="X773" t="str">
            <v>Santo Domingo, Churuvita, Tabarquina</v>
          </cell>
          <cell r="Y773"/>
          <cell r="Z773">
            <v>741121495</v>
          </cell>
          <cell r="AA773"/>
          <cell r="AB773">
            <v>741121495</v>
          </cell>
          <cell r="AC773"/>
          <cell r="AD773">
            <v>741121495</v>
          </cell>
          <cell r="AE773">
            <v>84112149.5</v>
          </cell>
          <cell r="AF773"/>
          <cell r="AG773">
            <v>84112149.5</v>
          </cell>
          <cell r="AH773">
            <v>825233644.5</v>
          </cell>
          <cell r="AI773">
            <v>0</v>
          </cell>
          <cell r="AJ773">
            <v>825233644.5</v>
          </cell>
          <cell r="AK773">
            <v>0.99390000000000001</v>
          </cell>
          <cell r="AL773"/>
          <cell r="AM773">
            <v>1</v>
          </cell>
          <cell r="AN773">
            <v>1</v>
          </cell>
          <cell r="AO773">
            <v>0</v>
          </cell>
          <cell r="AP773" t="str">
            <v>Liquidado</v>
          </cell>
          <cell r="AQ773" t="e">
            <v>#REF!</v>
          </cell>
          <cell r="AR773" t="e">
            <v>#N/A</v>
          </cell>
          <cell r="AS773" t="str">
            <v>Entregado en agosto de 2016.</v>
          </cell>
          <cell r="AT773" t="str">
            <v>No Aplica</v>
          </cell>
          <cell r="AU773">
            <v>42198</v>
          </cell>
          <cell r="AV773">
            <v>42438</v>
          </cell>
          <cell r="AW773" t="e">
            <v>#REF!</v>
          </cell>
          <cell r="AX773"/>
          <cell r="AY773"/>
          <cell r="AZ773">
            <v>0</v>
          </cell>
          <cell r="BA773" t="str">
            <v>-</v>
          </cell>
          <cell r="BB773">
            <v>0.6</v>
          </cell>
          <cell r="BC773"/>
          <cell r="BD773">
            <v>42215</v>
          </cell>
          <cell r="BE773">
            <v>42593</v>
          </cell>
          <cell r="BF773">
            <v>42593</v>
          </cell>
          <cell r="BG773">
            <v>1146</v>
          </cell>
        </row>
        <row r="774">
          <cell r="C774" t="str">
            <v>20120069S0048-1</v>
          </cell>
          <cell r="D774" t="str">
            <v>Proyectos 2011 - 2020</v>
          </cell>
          <cell r="E774" t="str">
            <v>ANTES 2018</v>
          </cell>
          <cell r="F774" t="str">
            <v>VIGENTE</v>
          </cell>
          <cell r="G774" t="str">
            <v>C48</v>
          </cell>
          <cell r="H774" t="str">
            <v>Boyaca</v>
          </cell>
          <cell r="I774">
            <v>15238</v>
          </cell>
          <cell r="J774">
            <v>3</v>
          </cell>
          <cell r="K774" t="str">
            <v>Duitama</v>
          </cell>
          <cell r="L774" t="str">
            <v>Duitama-Boyaca</v>
          </cell>
          <cell r="M774">
            <v>69</v>
          </cell>
          <cell r="N774" t="str">
            <v>Fonade 3</v>
          </cell>
          <cell r="O774"/>
          <cell r="P774"/>
          <cell r="Q774" t="str">
            <v>Construccion Y Adecuacion De Andenes Sobre La Carrera 16 Y 16 A En La Zona Centro Del Municipio De Duitama Boyaca</v>
          </cell>
          <cell r="R774" t="str">
            <v>Vías Urbanas</v>
          </cell>
          <cell r="S774"/>
          <cell r="T774"/>
          <cell r="U774"/>
          <cell r="V774" t="str">
            <v>Municipio</v>
          </cell>
          <cell r="W774"/>
          <cell r="X774" t="str">
            <v/>
          </cell>
          <cell r="Y774"/>
          <cell r="Z774">
            <v>2500075795</v>
          </cell>
          <cell r="AA774"/>
          <cell r="AB774">
            <v>2500075795</v>
          </cell>
          <cell r="AC774"/>
          <cell r="AD774">
            <v>2500075795</v>
          </cell>
          <cell r="AE774">
            <v>0</v>
          </cell>
          <cell r="AF774"/>
          <cell r="AG774">
            <v>0</v>
          </cell>
          <cell r="AH774">
            <v>2500075795</v>
          </cell>
          <cell r="AI774">
            <v>0</v>
          </cell>
          <cell r="AJ774">
            <v>2500075795</v>
          </cell>
          <cell r="AK774">
            <v>0</v>
          </cell>
          <cell r="AL774"/>
          <cell r="AM774">
            <v>1</v>
          </cell>
          <cell r="AN774">
            <v>1</v>
          </cell>
          <cell r="AO774">
            <v>0</v>
          </cell>
          <cell r="AP774" t="str">
            <v>En Liquidación</v>
          </cell>
          <cell r="AQ774" t="e">
            <v>#REF!</v>
          </cell>
          <cell r="AR774" t="e">
            <v>#N/A</v>
          </cell>
          <cell r="AS774" t="str">
            <v>PROYECTO EN ETAPA DE LIQUIDACIÓN - TERMINADO.
Se adelanto mesa de trabajo virtual con el Municipio en el que se manifestó la solicitud de alcance requerida por Prosperidad Social, en cuanto al Acta de Entrega del Proyecto, a cual el Municipio manifiesto que elevaría la consulta con el grupo jurídico del Municipio, así mismo reitero que se encuentra en trámite de liquidación del Contrato de Obra., ya que se le han presentado demora en la entrega de la información solicitada al Contratista de Obra.</v>
          </cell>
          <cell r="AT774" t="str">
            <v>No Aplica</v>
          </cell>
          <cell r="AU774">
            <v>42327</v>
          </cell>
          <cell r="AV774">
            <v>43826</v>
          </cell>
          <cell r="AW774" t="e">
            <v>#REF!</v>
          </cell>
          <cell r="AX774"/>
          <cell r="AY774"/>
          <cell r="AZ774">
            <v>0</v>
          </cell>
          <cell r="BA774" t="str">
            <v>-</v>
          </cell>
          <cell r="BB774" t="str">
            <v>0,7 Km</v>
          </cell>
          <cell r="BC774"/>
          <cell r="BD774">
            <v>43497</v>
          </cell>
          <cell r="BE774">
            <v>43620</v>
          </cell>
          <cell r="BF774">
            <v>43879</v>
          </cell>
          <cell r="BG774">
            <v>112243</v>
          </cell>
        </row>
        <row r="775">
          <cell r="C775" t="str">
            <v>MCH - 042</v>
          </cell>
          <cell r="D775" t="str">
            <v>Proyectos 2021 - 2022</v>
          </cell>
          <cell r="E775" t="str">
            <v>2018-2022</v>
          </cell>
          <cell r="F775" t="str">
            <v>VIGENTE</v>
          </cell>
          <cell r="G775"/>
          <cell r="H775" t="str">
            <v>Boyaca</v>
          </cell>
          <cell r="I775"/>
          <cell r="J775"/>
          <cell r="K775" t="str">
            <v>Duitama</v>
          </cell>
          <cell r="L775" t="str">
            <v>Duitama-Boyaca</v>
          </cell>
          <cell r="M775" t="str">
            <v>565 FIP 2022</v>
          </cell>
          <cell r="N775" t="str">
            <v>DPS 2022</v>
          </cell>
          <cell r="O775">
            <v>44764</v>
          </cell>
          <cell r="P775" t="str">
            <v>-</v>
          </cell>
          <cell r="Q775" t="str">
            <v>Mejoramientos De Condiciones De Habitabilidad En El Municipio De Duitama - Boyaca</v>
          </cell>
          <cell r="R775" t="str">
            <v>Habitat</v>
          </cell>
          <cell r="S775" t="str">
            <v>MCH</v>
          </cell>
          <cell r="T775"/>
          <cell r="U775">
            <v>1</v>
          </cell>
          <cell r="V775"/>
          <cell r="W775"/>
          <cell r="X775"/>
          <cell r="Y775"/>
          <cell r="Z775">
            <v>1500000000</v>
          </cell>
          <cell r="AA775"/>
          <cell r="AB775">
            <v>1500000000</v>
          </cell>
          <cell r="AC775">
            <v>0</v>
          </cell>
          <cell r="AD775">
            <v>1500000000</v>
          </cell>
          <cell r="AE775"/>
          <cell r="AF775"/>
          <cell r="AG775">
            <v>0</v>
          </cell>
          <cell r="AH775">
            <v>1500000000</v>
          </cell>
          <cell r="AI775">
            <v>0</v>
          </cell>
          <cell r="AJ775">
            <v>1500000000</v>
          </cell>
          <cell r="AK775"/>
          <cell r="AL775"/>
          <cell r="AM775"/>
          <cell r="AN775"/>
          <cell r="AO775">
            <v>0</v>
          </cell>
          <cell r="AP775" t="str">
            <v>Vigente</v>
          </cell>
          <cell r="AQ775" t="e">
            <v>#REF!</v>
          </cell>
          <cell r="AR775" t="e">
            <v>#N/A</v>
          </cell>
          <cell r="AS775" t="str">
            <v>-</v>
          </cell>
          <cell r="AT775"/>
          <cell r="AU775" t="str">
            <v>-</v>
          </cell>
          <cell r="AV775" t="str">
            <v>-</v>
          </cell>
          <cell r="AW775" t="e">
            <v>#REF!</v>
          </cell>
          <cell r="AX775"/>
          <cell r="AY775"/>
          <cell r="AZ775">
            <v>0</v>
          </cell>
          <cell r="BA775"/>
          <cell r="BB775" t="str">
            <v>- -</v>
          </cell>
          <cell r="BC775"/>
          <cell r="BD775" t="str">
            <v>-</v>
          </cell>
          <cell r="BE775" t="str">
            <v>-</v>
          </cell>
          <cell r="BF775" t="str">
            <v>-</v>
          </cell>
          <cell r="BG775" t="str">
            <v>-</v>
          </cell>
        </row>
        <row r="776">
          <cell r="C776" t="str">
            <v>20170498V8628-1</v>
          </cell>
          <cell r="D776" t="str">
            <v>Proyectos 2011 - 2020</v>
          </cell>
          <cell r="E776" t="str">
            <v>ANTES 2018</v>
          </cell>
          <cell r="F776" t="str">
            <v>VIGENTE</v>
          </cell>
          <cell r="G776"/>
          <cell r="H776" t="str">
            <v>Boyaca</v>
          </cell>
          <cell r="I776">
            <v>15248</v>
          </cell>
          <cell r="J776">
            <v>6</v>
          </cell>
          <cell r="K776" t="str">
            <v>El Espino</v>
          </cell>
          <cell r="L776" t="str">
            <v>El Espino-Boyaca</v>
          </cell>
          <cell r="M776">
            <v>498</v>
          </cell>
          <cell r="N776" t="str">
            <v>DPS 2017</v>
          </cell>
          <cell r="O776"/>
          <cell r="P776"/>
          <cell r="Q776" t="str">
            <v>Pavimentación De Vías Urbanas Ubicadas Entre Calle 5 Entre Carrera 4-5, Calle 11 Carrera 5, Carrera 6 Entre Calle 3-4 Y Carrera 6 Entre Calles 8 Y 9 Del Municipio De El Espino - Boyacá</v>
          </cell>
          <cell r="R776" t="str">
            <v>Vías Urbanas</v>
          </cell>
          <cell r="S776"/>
          <cell r="T776"/>
          <cell r="U776"/>
          <cell r="V776" t="str">
            <v>Municipio</v>
          </cell>
          <cell r="W776" t="str">
            <v>Urbano</v>
          </cell>
          <cell r="X776" t="str">
            <v>Villa Luz, La Unión, Los Pinos, urbanización Las Colinas</v>
          </cell>
          <cell r="Y776"/>
          <cell r="Z776">
            <v>821837887</v>
          </cell>
          <cell r="AA776"/>
          <cell r="AB776">
            <v>821837887</v>
          </cell>
          <cell r="AC776"/>
          <cell r="AD776">
            <v>821837887</v>
          </cell>
          <cell r="AE776">
            <v>84808897</v>
          </cell>
          <cell r="AF776"/>
          <cell r="AG776">
            <v>84808897</v>
          </cell>
          <cell r="AH776">
            <v>906646784</v>
          </cell>
          <cell r="AI776">
            <v>0</v>
          </cell>
          <cell r="AJ776">
            <v>906646784</v>
          </cell>
          <cell r="AK776">
            <v>1</v>
          </cell>
          <cell r="AL776"/>
          <cell r="AM776">
            <v>1</v>
          </cell>
          <cell r="AN776">
            <v>1</v>
          </cell>
          <cell r="AO776">
            <v>0</v>
          </cell>
          <cell r="AP776" t="str">
            <v>Entregado A Municipio</v>
          </cell>
          <cell r="AQ776" t="e">
            <v>#REF!</v>
          </cell>
          <cell r="AR776" t="e">
            <v>#N/A</v>
          </cell>
          <cell r="AS776" t="str">
            <v>Proyecto terminado y entregado. 
Se realizaron todas las auditorias visibles.
Se realizaron el 100% de los desembolsos. 
Fue aprobado el informe  final de interventoría.
Se envía a grupo de liquidación la documentación para continuar con el proceso de liquidación del convenio.</v>
          </cell>
          <cell r="AT776" t="str">
            <v>No Aplica</v>
          </cell>
          <cell r="AU776">
            <v>43733</v>
          </cell>
          <cell r="AV776">
            <v>44071</v>
          </cell>
          <cell r="AW776" t="e">
            <v>#REF!</v>
          </cell>
          <cell r="AX776"/>
          <cell r="AY776"/>
          <cell r="AZ776">
            <v>0</v>
          </cell>
          <cell r="BA776" t="str">
            <v>-</v>
          </cell>
          <cell r="BB776" t="str">
            <v>600 m</v>
          </cell>
          <cell r="BC776"/>
          <cell r="BD776">
            <v>43770</v>
          </cell>
          <cell r="BE776">
            <v>44040</v>
          </cell>
          <cell r="BF776">
            <v>44175</v>
          </cell>
          <cell r="BG776">
            <v>960</v>
          </cell>
        </row>
        <row r="777">
          <cell r="C777" t="str">
            <v>20160573M7834-1</v>
          </cell>
          <cell r="D777" t="str">
            <v>Proyectos 2011 - 2020</v>
          </cell>
          <cell r="E777" t="str">
            <v>ANTES 2018</v>
          </cell>
          <cell r="F777" t="str">
            <v>VIGENTE</v>
          </cell>
          <cell r="G777"/>
          <cell r="H777" t="str">
            <v>Boyaca</v>
          </cell>
          <cell r="I777">
            <v>15272</v>
          </cell>
          <cell r="J777">
            <v>6</v>
          </cell>
          <cell r="K777" t="str">
            <v>Firavitoba</v>
          </cell>
          <cell r="L777" t="str">
            <v>Firavitoba-Boyaca</v>
          </cell>
          <cell r="M777">
            <v>573</v>
          </cell>
          <cell r="N777" t="str">
            <v>DPS 2016</v>
          </cell>
          <cell r="O777"/>
          <cell r="P777"/>
          <cell r="Q777" t="str">
            <v>Mejoramiento De Condiciones De Habitabilidad</v>
          </cell>
          <cell r="R777" t="str">
            <v>Mejoramiento Condiciones de Habitabilidad</v>
          </cell>
          <cell r="S777"/>
          <cell r="T777"/>
          <cell r="U777"/>
          <cell r="V777" t="str">
            <v>Municipio</v>
          </cell>
          <cell r="W777"/>
          <cell r="X777" t="str">
            <v/>
          </cell>
          <cell r="Y777"/>
          <cell r="Z777">
            <v>423728814</v>
          </cell>
          <cell r="AA777"/>
          <cell r="AB777">
            <v>423728814</v>
          </cell>
          <cell r="AC777"/>
          <cell r="AD777">
            <v>423728814</v>
          </cell>
          <cell r="AE777">
            <v>42372881</v>
          </cell>
          <cell r="AF777"/>
          <cell r="AG777">
            <v>42372881</v>
          </cell>
          <cell r="AH777">
            <v>466101695</v>
          </cell>
          <cell r="AI777">
            <v>0</v>
          </cell>
          <cell r="AJ777">
            <v>466101695</v>
          </cell>
          <cell r="AK777">
            <v>0.35</v>
          </cell>
          <cell r="AL777"/>
          <cell r="AM777">
            <v>0.95050000000000001</v>
          </cell>
          <cell r="AN777">
            <v>0.96240000000000003</v>
          </cell>
          <cell r="AO777">
            <v>1.1900000000000022E-2</v>
          </cell>
          <cell r="AP777" t="str">
            <v>Suspendido</v>
          </cell>
          <cell r="AQ777" t="e">
            <v>#REF!</v>
          </cell>
          <cell r="AR777" t="str">
            <v>EN EJECUCIÓN</v>
          </cell>
          <cell r="AS777" t="str">
            <v>Proyecto Suspendido.
Fecha de suspensión: 16/10/2021 
CAUSAS DE LA SUSPENSIÓN: El ET debe garantizar los servicios de agua y eléctricos a las intervenciones que se deben realizar. 
Se realiza mesa técnica presencial el 2/05/2022. Como compromisos se estableció que la Alcaldia garantizará la instalación de las motobombas para los beneficiarios Campo Elias Salamanca y Alirio Barrera y se establece, asi mismo, se adelantarán gestiones con la Gobernacion de Boyacá para acelerar el proceso de entrega de los paneles solares. Se programará una reunión con la interventoría para la entrega de las motobombas.
Se realiza mesa técnica el 11/05/2022 y se establece como compromiso la entrega de las motobombas instaladas para la última semana de mayo, en el momento que este lista la conexión el municipio informará a la interventoría para que se programe el reinicio de las obras quedando pendiente la entrega por parte de la Gobernación de  los paneles solares.
Según lo conversado con la secretaria del municipio el 01/06/22 envío la documentación para el tema de la prórroga del convenio el cual ese correo se reenvié a la interventoria de aval y visto del documento del municipio / según lo conversado con la interventoría hoy envía aval / para enviar al apoyo jurídico / adicional el ente territorial quedó en instalar el tema de las motobombas para el 3 junio y enviar el reporte de la instalación de las dos motobombas.
Se gestiona tentativa de prórroga de convenio.
Se firma otrosí de prórroga del convenio con condición resolutoría. (Otrosí suscrito)</v>
          </cell>
          <cell r="AT777">
            <v>43882</v>
          </cell>
          <cell r="AU777">
            <v>44335</v>
          </cell>
          <cell r="AV777"/>
          <cell r="AW777" t="e">
            <v>#REF!</v>
          </cell>
          <cell r="AX777"/>
          <cell r="AY777"/>
          <cell r="AZ777">
            <v>0</v>
          </cell>
          <cell r="BA777" t="str">
            <v>CAUSAS ATRIBUIBLES AL ENTE TERRITORIAL (Respuesta a Requerimientos, Incumplimientos, Procesos Licitatorios, Clausula Resolutoria)</v>
          </cell>
          <cell r="BB777" t="str">
            <v>34  Viviendas</v>
          </cell>
          <cell r="BC777"/>
          <cell r="BD777">
            <v>44355</v>
          </cell>
          <cell r="BE777">
            <v>44468</v>
          </cell>
          <cell r="BF777" t="str">
            <v/>
          </cell>
          <cell r="BG777">
            <v>122.4</v>
          </cell>
        </row>
        <row r="778">
          <cell r="C778" t="str">
            <v>20170601M8799-1</v>
          </cell>
          <cell r="D778" t="str">
            <v>Proyectos 2011 - 2020</v>
          </cell>
          <cell r="E778" t="str">
            <v>ANTES 2018</v>
          </cell>
          <cell r="F778" t="str">
            <v>VIGENTE</v>
          </cell>
          <cell r="G778"/>
          <cell r="H778" t="str">
            <v>Boyaca</v>
          </cell>
          <cell r="I778">
            <v>15276</v>
          </cell>
          <cell r="J778">
            <v>6</v>
          </cell>
          <cell r="K778" t="str">
            <v>Floresta</v>
          </cell>
          <cell r="L778" t="str">
            <v>Floresta-Boyaca</v>
          </cell>
          <cell r="M778">
            <v>601</v>
          </cell>
          <cell r="N778" t="str">
            <v>DPS 2017</v>
          </cell>
          <cell r="O778"/>
          <cell r="P778"/>
          <cell r="Q778" t="str">
            <v>Mejoramiento De Condiciones De Vivienda</v>
          </cell>
          <cell r="R778" t="str">
            <v>Mejoramiento Condiciones de Habitabilidad</v>
          </cell>
          <cell r="S778"/>
          <cell r="T778"/>
          <cell r="U778"/>
          <cell r="V778" t="str">
            <v>Municipio</v>
          </cell>
          <cell r="W778"/>
          <cell r="X778" t="str">
            <v/>
          </cell>
          <cell r="Y778"/>
          <cell r="Z778">
            <v>423728813</v>
          </cell>
          <cell r="AA778"/>
          <cell r="AB778">
            <v>423728813</v>
          </cell>
          <cell r="AC778"/>
          <cell r="AD778">
            <v>423728813</v>
          </cell>
          <cell r="AE778">
            <v>42372881</v>
          </cell>
          <cell r="AF778"/>
          <cell r="AG778">
            <v>42372881</v>
          </cell>
          <cell r="AH778">
            <v>466101694</v>
          </cell>
          <cell r="AI778">
            <v>0</v>
          </cell>
          <cell r="AJ778">
            <v>466101694</v>
          </cell>
          <cell r="AK778">
            <v>0</v>
          </cell>
          <cell r="AL778"/>
          <cell r="AM778">
            <v>0.7742</v>
          </cell>
          <cell r="AN778">
            <v>0.74960000000000004</v>
          </cell>
          <cell r="AO778">
            <v>-2.4599999999999955E-2</v>
          </cell>
          <cell r="AP778" t="str">
            <v>Terminado</v>
          </cell>
          <cell r="AQ778" t="e">
            <v>#REF!</v>
          </cell>
          <cell r="AR778" t="str">
            <v>TERMINADO</v>
          </cell>
          <cell r="AS778" t="str">
            <v>PROYECTO EN EJECUCION
12/05/22: Se realiza tramite para desembolso de pre construccion M-2022-4301-020801
06/06/22: Se reinician actividades
14/06/22: Se realiza tramite para desembolso del 15% y 30%, M-2022-4301-026009 y M-2022-4301-026011  
22/06/22:Se realiza reunion de seguimiento con la interventoria, se valida envio de informe, se remite correo a los apoyos tecnico y social para revision
01/07/22: Se realiza mesa tecnica 183 se presenta ajuste a la preconstruccion 2 modificaciones a intervenciones, 5 exclusiones y 5 inclusiones, se recibe concepto de pertinencia
12/07/22: Se inicia tramite para pago del 60% y 90%</v>
          </cell>
          <cell r="AT778">
            <v>44088</v>
          </cell>
          <cell r="AU778">
            <v>44516</v>
          </cell>
          <cell r="AV778"/>
          <cell r="AW778" t="e">
            <v>#REF!</v>
          </cell>
          <cell r="AX778"/>
          <cell r="AY778"/>
          <cell r="AZ778">
            <v>0</v>
          </cell>
          <cell r="BA778" t="str">
            <v>-</v>
          </cell>
          <cell r="BB778" t="str">
            <v>31  Viviendas</v>
          </cell>
          <cell r="BC778"/>
          <cell r="BD778">
            <v>44659</v>
          </cell>
          <cell r="BE778" t="str">
            <v/>
          </cell>
          <cell r="BF778" t="str">
            <v/>
          </cell>
          <cell r="BG778">
            <v>111.60000000000001</v>
          </cell>
        </row>
        <row r="779">
          <cell r="C779" t="str">
            <v>20130169S0108-1</v>
          </cell>
          <cell r="D779" t="str">
            <v>Proyectos 2011 - 2020</v>
          </cell>
          <cell r="E779" t="str">
            <v>No Aplica</v>
          </cell>
          <cell r="F779" t="str">
            <v>CERRADO</v>
          </cell>
          <cell r="G779"/>
          <cell r="H779" t="str">
            <v>Boyaca</v>
          </cell>
          <cell r="I779">
            <v>15293</v>
          </cell>
          <cell r="J779">
            <v>6</v>
          </cell>
          <cell r="K779" t="str">
            <v>Gachantiva</v>
          </cell>
          <cell r="L779" t="str">
            <v>Gachantiva-Boyaca</v>
          </cell>
          <cell r="M779">
            <v>169</v>
          </cell>
          <cell r="N779" t="str">
            <v>DPS 2013</v>
          </cell>
          <cell r="O779"/>
          <cell r="P779"/>
          <cell r="Q779" t="str">
            <v>Construcción Polideportivo Y Cancha Sintética En El Municipio De Gachantivá - Boyacá</v>
          </cell>
          <cell r="R779" t="str">
            <v>Espacio Público, Recreación Y Deporte</v>
          </cell>
          <cell r="S779"/>
          <cell r="T779"/>
          <cell r="U779"/>
          <cell r="V779" t="str">
            <v>Municipio</v>
          </cell>
          <cell r="W779"/>
          <cell r="X779" t="str">
            <v>Hatillo, Roncancios, Morales, La Hoya, Centro</v>
          </cell>
          <cell r="Y779"/>
          <cell r="Z779">
            <v>274496836</v>
          </cell>
          <cell r="AA779"/>
          <cell r="AB779">
            <v>274496836</v>
          </cell>
          <cell r="AC779"/>
          <cell r="AD779">
            <v>274496836</v>
          </cell>
          <cell r="AE779">
            <v>36433091.200000003</v>
          </cell>
          <cell r="AF779"/>
          <cell r="AG779">
            <v>36433091.200000003</v>
          </cell>
          <cell r="AH779">
            <v>310929927.19999999</v>
          </cell>
          <cell r="AI779">
            <v>0</v>
          </cell>
          <cell r="AJ779">
            <v>310929927.19999999</v>
          </cell>
          <cell r="AK779">
            <v>1</v>
          </cell>
          <cell r="AL779"/>
          <cell r="AM779">
            <v>1</v>
          </cell>
          <cell r="AN779">
            <v>1</v>
          </cell>
          <cell r="AO779">
            <v>0</v>
          </cell>
          <cell r="AP779" t="str">
            <v>Liquidado</v>
          </cell>
          <cell r="AQ779" t="e">
            <v>#REF!</v>
          </cell>
          <cell r="AR779" t="e">
            <v>#N/A</v>
          </cell>
          <cell r="AS779" t="str">
            <v>PROYECTO LIQUIDADO</v>
          </cell>
          <cell r="AT779" t="str">
            <v>No Aplica</v>
          </cell>
          <cell r="AU779">
            <v>42290</v>
          </cell>
          <cell r="AV779">
            <v>42665</v>
          </cell>
          <cell r="AW779" t="e">
            <v>#REF!</v>
          </cell>
          <cell r="AX779"/>
          <cell r="AY779"/>
          <cell r="AZ779">
            <v>0</v>
          </cell>
          <cell r="BA779" t="str">
            <v>-</v>
          </cell>
          <cell r="BB779" t="str">
            <v>300 m2</v>
          </cell>
          <cell r="BC779"/>
          <cell r="BD779">
            <v>42397</v>
          </cell>
          <cell r="BE779">
            <v>42707</v>
          </cell>
          <cell r="BF779">
            <v>42707</v>
          </cell>
          <cell r="BG779">
            <v>1330</v>
          </cell>
        </row>
        <row r="780">
          <cell r="C780" t="str">
            <v>20110160V0021-1</v>
          </cell>
          <cell r="D780" t="str">
            <v>Proyectos 2011 - 2020</v>
          </cell>
          <cell r="E780" t="str">
            <v>No Aplica</v>
          </cell>
          <cell r="F780" t="str">
            <v>CERRADO</v>
          </cell>
          <cell r="G780" t="str">
            <v>A21</v>
          </cell>
          <cell r="H780" t="str">
            <v>Boyaca</v>
          </cell>
          <cell r="I780">
            <v>15296</v>
          </cell>
          <cell r="J780">
            <v>6</v>
          </cell>
          <cell r="K780" t="str">
            <v>Gameza</v>
          </cell>
          <cell r="L780" t="str">
            <v>Gameza-Boyaca</v>
          </cell>
          <cell r="M780">
            <v>160</v>
          </cell>
          <cell r="N780" t="str">
            <v>Fonade 1</v>
          </cell>
          <cell r="O780"/>
          <cell r="P780"/>
          <cell r="Q780" t="str">
            <v>Mejoramiento De La Vía Gameza – Saza En El Municipio De Gameza -Boyacá</v>
          </cell>
          <cell r="R780" t="str">
            <v>Vías Red Terciaria</v>
          </cell>
          <cell r="S780"/>
          <cell r="T780"/>
          <cell r="U780"/>
          <cell r="V780" t="str">
            <v>Municipio</v>
          </cell>
          <cell r="W780"/>
          <cell r="X780" t="str">
            <v/>
          </cell>
          <cell r="Y780"/>
          <cell r="Z780">
            <v>315707104.55000001</v>
          </cell>
          <cell r="AA780"/>
          <cell r="AB780">
            <v>315707104.55000001</v>
          </cell>
          <cell r="AC780"/>
          <cell r="AD780">
            <v>315707104.55000001</v>
          </cell>
          <cell r="AE780">
            <v>0</v>
          </cell>
          <cell r="AF780"/>
          <cell r="AG780">
            <v>0</v>
          </cell>
          <cell r="AH780">
            <v>315707104.55000001</v>
          </cell>
          <cell r="AI780">
            <v>0</v>
          </cell>
          <cell r="AJ780">
            <v>315707104.55000001</v>
          </cell>
          <cell r="AK780">
            <v>0</v>
          </cell>
          <cell r="AL780"/>
          <cell r="AM780">
            <v>1</v>
          </cell>
          <cell r="AN780">
            <v>1</v>
          </cell>
          <cell r="AO780">
            <v>0</v>
          </cell>
          <cell r="AP780" t="str">
            <v>En Liquidación</v>
          </cell>
          <cell r="AQ780" t="e">
            <v>#REF!</v>
          </cell>
          <cell r="AR780" t="e">
            <v>#N/A</v>
          </cell>
          <cell r="AS78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780" t="str">
            <v>No Aplica</v>
          </cell>
          <cell r="AU780">
            <v>41880</v>
          </cell>
          <cell r="AV780">
            <v>42030</v>
          </cell>
          <cell r="AW780" t="e">
            <v>#REF!</v>
          </cell>
          <cell r="AX780"/>
          <cell r="AY780"/>
          <cell r="AZ780">
            <v>0</v>
          </cell>
          <cell r="BA780" t="str">
            <v>-</v>
          </cell>
          <cell r="BB780" t="str">
            <v/>
          </cell>
          <cell r="BC780"/>
          <cell r="BD780" t="str">
            <v/>
          </cell>
          <cell r="BE780" t="str">
            <v/>
          </cell>
          <cell r="BF780">
            <v>42052</v>
          </cell>
          <cell r="BG780">
            <v>815</v>
          </cell>
        </row>
        <row r="781">
          <cell r="C781" t="str">
            <v>20130274S0109-1</v>
          </cell>
          <cell r="D781" t="str">
            <v>Proyectos 2011 - 2020</v>
          </cell>
          <cell r="E781" t="str">
            <v>No Aplica</v>
          </cell>
          <cell r="F781" t="str">
            <v>CERRADO</v>
          </cell>
          <cell r="G781"/>
          <cell r="H781" t="str">
            <v>Boyaca</v>
          </cell>
          <cell r="I781">
            <v>15296</v>
          </cell>
          <cell r="J781">
            <v>6</v>
          </cell>
          <cell r="K781" t="str">
            <v>Gameza</v>
          </cell>
          <cell r="L781" t="str">
            <v>Gameza-Boyaca</v>
          </cell>
          <cell r="M781">
            <v>274</v>
          </cell>
          <cell r="N781" t="str">
            <v>DPS 2013</v>
          </cell>
          <cell r="O781"/>
          <cell r="P781"/>
          <cell r="Q781" t="str">
            <v>Construcción De Una Cancha Sintética Y Obras Complementarias En El Municipio De Gameza - Boyacá</v>
          </cell>
          <cell r="R781" t="str">
            <v>Espacio Público, Recreación Y Deporte</v>
          </cell>
          <cell r="S781"/>
          <cell r="T781"/>
          <cell r="U781"/>
          <cell r="V781" t="str">
            <v>Municipio</v>
          </cell>
          <cell r="W781"/>
          <cell r="X781" t="str">
            <v/>
          </cell>
          <cell r="Y781"/>
          <cell r="Z781">
            <v>367285851</v>
          </cell>
          <cell r="AA781"/>
          <cell r="AB781">
            <v>367285851</v>
          </cell>
          <cell r="AC781"/>
          <cell r="AD781">
            <v>367285851</v>
          </cell>
          <cell r="AE781">
            <v>46728585.100000001</v>
          </cell>
          <cell r="AF781"/>
          <cell r="AG781">
            <v>46728585.100000001</v>
          </cell>
          <cell r="AH781">
            <v>414014436.10000002</v>
          </cell>
          <cell r="AI781">
            <v>0</v>
          </cell>
          <cell r="AJ781">
            <v>414014436.10000002</v>
          </cell>
          <cell r="AK781">
            <v>1</v>
          </cell>
          <cell r="AL781"/>
          <cell r="AM781">
            <v>1</v>
          </cell>
          <cell r="AN781">
            <v>1</v>
          </cell>
          <cell r="AO781">
            <v>0</v>
          </cell>
          <cell r="AP781" t="str">
            <v>Liquidado</v>
          </cell>
          <cell r="AQ781" t="e">
            <v>#REF!</v>
          </cell>
          <cell r="AR781" t="e">
            <v>#N/A</v>
          </cell>
          <cell r="AS781" t="str">
            <v xml:space="preserve">Entregado en 2015. </v>
          </cell>
          <cell r="AT781" t="str">
            <v>No Aplica</v>
          </cell>
          <cell r="AU781">
            <v>42164</v>
          </cell>
          <cell r="AV781">
            <v>42286</v>
          </cell>
          <cell r="AW781" t="e">
            <v>#REF!</v>
          </cell>
          <cell r="AX781"/>
          <cell r="AY781"/>
          <cell r="AZ781">
            <v>0</v>
          </cell>
          <cell r="BA781" t="str">
            <v>-</v>
          </cell>
          <cell r="BB781" t="str">
            <v>3200 m2</v>
          </cell>
          <cell r="BC781"/>
          <cell r="BD781">
            <v>42201</v>
          </cell>
          <cell r="BE781">
            <v>42306</v>
          </cell>
          <cell r="BF781">
            <v>42342</v>
          </cell>
          <cell r="BG781">
            <v>3000</v>
          </cell>
        </row>
        <row r="782">
          <cell r="C782" t="str">
            <v>E-2020-2203-248898</v>
          </cell>
          <cell r="D782" t="str">
            <v>CV 001-2020</v>
          </cell>
          <cell r="E782" t="str">
            <v>2018-2022</v>
          </cell>
          <cell r="F782" t="str">
            <v>VIGENTE</v>
          </cell>
          <cell r="G782"/>
          <cell r="H782" t="str">
            <v>Boyaca</v>
          </cell>
          <cell r="I782"/>
          <cell r="J782"/>
          <cell r="K782" t="str">
            <v>Gameza</v>
          </cell>
          <cell r="L782" t="str">
            <v>Gameza-Boyaca</v>
          </cell>
          <cell r="M782" t="str">
            <v>702 FIP 2021</v>
          </cell>
          <cell r="N782" t="str">
            <v>DPS 2021</v>
          </cell>
          <cell r="O782">
            <v>44512</v>
          </cell>
          <cell r="P782">
            <v>44773</v>
          </cell>
          <cell r="Q782" t="str">
            <v xml:space="preserve">Mejoramiento De Vía Terciaria Vereda Guanto Sector San Laureano. Del Municipio De Gámeza - Boyacá </v>
          </cell>
          <cell r="R782" t="str">
            <v>Vias y Transporte</v>
          </cell>
          <cell r="S782" t="str">
            <v>Vias Rurales</v>
          </cell>
          <cell r="T782"/>
          <cell r="U782">
            <v>1</v>
          </cell>
          <cell r="V782"/>
          <cell r="W782"/>
          <cell r="X782"/>
          <cell r="Y782"/>
          <cell r="Z782">
            <v>910009929</v>
          </cell>
          <cell r="AA782"/>
          <cell r="AB782">
            <v>910009929</v>
          </cell>
          <cell r="AC782">
            <v>0</v>
          </cell>
          <cell r="AD782">
            <v>910009929</v>
          </cell>
          <cell r="AE782"/>
          <cell r="AF782"/>
          <cell r="AG782">
            <v>0</v>
          </cell>
          <cell r="AH782">
            <v>910009929</v>
          </cell>
          <cell r="AI782">
            <v>0</v>
          </cell>
          <cell r="AJ782">
            <v>910009929</v>
          </cell>
          <cell r="AK782"/>
          <cell r="AL782"/>
          <cell r="AM782"/>
          <cell r="AN782"/>
          <cell r="AO782">
            <v>0</v>
          </cell>
          <cell r="AP782" t="str">
            <v>En Proceso Licitatorio</v>
          </cell>
          <cell r="AQ782" t="e">
            <v>#REF!</v>
          </cell>
          <cell r="AR782" t="e">
            <v>#N/A</v>
          </cell>
          <cell r="AS782" t="str">
            <v>-</v>
          </cell>
          <cell r="AT782"/>
          <cell r="AU782" t="str">
            <v>-</v>
          </cell>
          <cell r="AV782" t="str">
            <v>-</v>
          </cell>
          <cell r="AW782" t="e">
            <v>#REF!</v>
          </cell>
          <cell r="AX782">
            <v>4</v>
          </cell>
          <cell r="AY782"/>
          <cell r="AZ782">
            <v>4</v>
          </cell>
          <cell r="BA782"/>
          <cell r="BB782" t="str">
            <v>902 ML</v>
          </cell>
          <cell r="BC782"/>
          <cell r="BD782" t="str">
            <v>-</v>
          </cell>
          <cell r="BE782" t="str">
            <v>-</v>
          </cell>
          <cell r="BF782" t="str">
            <v>-</v>
          </cell>
          <cell r="BG782" t="str">
            <v>-</v>
          </cell>
        </row>
        <row r="783">
          <cell r="C783" t="str">
            <v>20090219V0236-1</v>
          </cell>
          <cell r="D783" t="str">
            <v>Proyectos 2011 - 2020</v>
          </cell>
          <cell r="E783" t="str">
            <v>No Aplica</v>
          </cell>
          <cell r="F783" t="str">
            <v>CERRADO</v>
          </cell>
          <cell r="G783"/>
          <cell r="H783" t="str">
            <v>Boyaca</v>
          </cell>
          <cell r="I783">
            <v>15299</v>
          </cell>
          <cell r="J783">
            <v>6</v>
          </cell>
          <cell r="K783" t="str">
            <v>Garagoa</v>
          </cell>
          <cell r="L783" t="str">
            <v>Garagoa-Boyaca</v>
          </cell>
          <cell r="M783" t="str">
            <v/>
          </cell>
          <cell r="N783" t="str">
            <v>Infraestructura</v>
          </cell>
          <cell r="O783"/>
          <cell r="P783"/>
          <cell r="Q783" t="str">
            <v>Convenio Interadministrativo Con El Municipio De Garagoa, Para Que Con Plena Autonomia Técnica Y Administrativa Se Aunen Esfuerzos Y Contribuir Con La Rehabilitación De La Malla Vial Urbana Del Municipio De Garagoa - Boyacá.</v>
          </cell>
          <cell r="R783" t="str">
            <v>Vías Urbanas</v>
          </cell>
          <cell r="S783"/>
          <cell r="T783"/>
          <cell r="U783"/>
          <cell r="V783" t="str">
            <v>Municipio</v>
          </cell>
          <cell r="W783"/>
          <cell r="X783" t="str">
            <v/>
          </cell>
          <cell r="Y783"/>
          <cell r="Z783">
            <v>1275000000</v>
          </cell>
          <cell r="AA783"/>
          <cell r="AB783">
            <v>1275000000</v>
          </cell>
          <cell r="AC783"/>
          <cell r="AD783">
            <v>1275000000</v>
          </cell>
          <cell r="AE783">
            <v>0</v>
          </cell>
          <cell r="AF783"/>
          <cell r="AG783">
            <v>0</v>
          </cell>
          <cell r="AH783">
            <v>1275000000</v>
          </cell>
          <cell r="AI783">
            <v>0</v>
          </cell>
          <cell r="AJ783">
            <v>1275000000</v>
          </cell>
          <cell r="AK783">
            <v>1</v>
          </cell>
          <cell r="AL783"/>
          <cell r="AM783">
            <v>1</v>
          </cell>
          <cell r="AN783">
            <v>1</v>
          </cell>
          <cell r="AO783">
            <v>0</v>
          </cell>
          <cell r="AP783" t="str">
            <v>Liquidado</v>
          </cell>
          <cell r="AQ783" t="e">
            <v>#REF!</v>
          </cell>
          <cell r="AR783" t="e">
            <v>#N/A</v>
          </cell>
          <cell r="AS783" t="str">
            <v>Entregado en 2011.</v>
          </cell>
          <cell r="AT783" t="str">
            <v>No Aplica</v>
          </cell>
          <cell r="AU783" t="str">
            <v/>
          </cell>
          <cell r="AV783">
            <v>40632</v>
          </cell>
          <cell r="AW783" t="e">
            <v>#REF!</v>
          </cell>
          <cell r="AX783"/>
          <cell r="AY783"/>
          <cell r="AZ783">
            <v>0</v>
          </cell>
          <cell r="BA783" t="str">
            <v>-</v>
          </cell>
          <cell r="BB783" t="str">
            <v/>
          </cell>
          <cell r="BC783"/>
          <cell r="BD783" t="str">
            <v/>
          </cell>
          <cell r="BE783" t="str">
            <v/>
          </cell>
          <cell r="BF783" t="str">
            <v/>
          </cell>
          <cell r="BG783" t="str">
            <v/>
          </cell>
        </row>
        <row r="784">
          <cell r="C784" t="str">
            <v>20130198M0197-1</v>
          </cell>
          <cell r="D784" t="str">
            <v>Proyectos 2011 - 2020</v>
          </cell>
          <cell r="E784" t="str">
            <v>No Aplica</v>
          </cell>
          <cell r="F784" t="str">
            <v>CERRADO</v>
          </cell>
          <cell r="G784"/>
          <cell r="H784" t="str">
            <v>Boyaca</v>
          </cell>
          <cell r="I784">
            <v>15299</v>
          </cell>
          <cell r="J784">
            <v>6</v>
          </cell>
          <cell r="K784" t="str">
            <v>Garagoa</v>
          </cell>
          <cell r="L784" t="str">
            <v>Garagoa-Boyaca</v>
          </cell>
          <cell r="M784">
            <v>198</v>
          </cell>
          <cell r="N784" t="str">
            <v>DPS 2013</v>
          </cell>
          <cell r="O784"/>
          <cell r="P784"/>
          <cell r="Q784" t="str">
            <v xml:space="preserve">Mejoramiento De Vivienda Rural, En El Municipio De Garagoa, Boyacá Centro Oriente  </v>
          </cell>
          <cell r="R784" t="str">
            <v>Mejoramiento Condiciones de Habitabilidad</v>
          </cell>
          <cell r="S784"/>
          <cell r="T784"/>
          <cell r="U784"/>
          <cell r="V784" t="str">
            <v>Municipio</v>
          </cell>
          <cell r="W784"/>
          <cell r="X784" t="str">
            <v xml:space="preserve">Villa Unión, el Bosque, Ejecutivo, Sultana,Villa Union, Ciudad jkardin, Milenio, Altavista, Los Lagos, Sta Bárbara, Bonanza, Las Hadas, el Campín, San Carlos, San Rafael, Villa de los Alpes, </v>
          </cell>
          <cell r="Y784"/>
          <cell r="Z784">
            <v>934579439</v>
          </cell>
          <cell r="AA784"/>
          <cell r="AB784">
            <v>934579439</v>
          </cell>
          <cell r="AC784"/>
          <cell r="AD784">
            <v>934579439</v>
          </cell>
          <cell r="AE784">
            <v>168224299.01999998</v>
          </cell>
          <cell r="AF784"/>
          <cell r="AG784">
            <v>168224299.01999998</v>
          </cell>
          <cell r="AH784">
            <v>1102803738.02</v>
          </cell>
          <cell r="AI784">
            <v>0</v>
          </cell>
          <cell r="AJ784">
            <v>1102803738.02</v>
          </cell>
          <cell r="AK784">
            <v>0.99990000000000001</v>
          </cell>
          <cell r="AL784"/>
          <cell r="AM784">
            <v>1</v>
          </cell>
          <cell r="AN784">
            <v>1</v>
          </cell>
          <cell r="AO784">
            <v>0</v>
          </cell>
          <cell r="AP784" t="str">
            <v>Liquidado</v>
          </cell>
          <cell r="AQ784" t="e">
            <v>#REF!</v>
          </cell>
          <cell r="AR784" t="e">
            <v>#N/A</v>
          </cell>
          <cell r="AS784" t="str">
            <v>Numero de MCH:123
Liquidado</v>
          </cell>
          <cell r="AT784"/>
          <cell r="AU784">
            <v>42307</v>
          </cell>
          <cell r="AV784">
            <v>42551</v>
          </cell>
          <cell r="AW784" t="e">
            <v>#REF!</v>
          </cell>
          <cell r="AX784"/>
          <cell r="AY784"/>
          <cell r="AZ784">
            <v>0</v>
          </cell>
          <cell r="BA784" t="str">
            <v>-</v>
          </cell>
          <cell r="BB784" t="str">
            <v>123  Viviendas</v>
          </cell>
          <cell r="BC784"/>
          <cell r="BD784">
            <v>42348</v>
          </cell>
          <cell r="BE784">
            <v>42670</v>
          </cell>
          <cell r="BF784">
            <v>42670</v>
          </cell>
          <cell r="BG784">
            <v>492</v>
          </cell>
        </row>
        <row r="785">
          <cell r="C785" t="str">
            <v>20130198S0110-1</v>
          </cell>
          <cell r="D785" t="str">
            <v>Proyectos 2011 - 2020</v>
          </cell>
          <cell r="E785" t="str">
            <v>No Aplica</v>
          </cell>
          <cell r="F785" t="str">
            <v>CERRADO</v>
          </cell>
          <cell r="G785"/>
          <cell r="H785" t="str">
            <v>Boyaca</v>
          </cell>
          <cell r="I785">
            <v>15299</v>
          </cell>
          <cell r="J785">
            <v>6</v>
          </cell>
          <cell r="K785" t="str">
            <v>Garagoa</v>
          </cell>
          <cell r="L785" t="str">
            <v>Garagoa-Boyaca</v>
          </cell>
          <cell r="M785">
            <v>198</v>
          </cell>
          <cell r="N785" t="str">
            <v>DPS 2013</v>
          </cell>
          <cell r="O785"/>
          <cell r="P785"/>
          <cell r="Q785" t="str">
            <v>Construcción Módulos 1 Y 3 De Graderías, Iluminación Campo De Juego Y Terminación Módulos 2 En Cubierta Y Camerinos Estadio Municipio De Garagoa - Boyacá</v>
          </cell>
          <cell r="R785" t="str">
            <v>Espacio Público, Recreación Y Deporte</v>
          </cell>
          <cell r="S785"/>
          <cell r="T785"/>
          <cell r="U785"/>
          <cell r="V785" t="str">
            <v>Municipio</v>
          </cell>
          <cell r="W785"/>
          <cell r="X785" t="str">
            <v xml:space="preserve">Ejecutivo, Sultana,Villa Union, Ciudad jkardin, Milenio, Altavista, Los Lagos, Sta Bárbara, Bonanza, Las Hadas, el Campín, San Carlos, San Rafael, Villa de los Alpes, </v>
          </cell>
          <cell r="Y785"/>
          <cell r="Z785">
            <v>1138630679</v>
          </cell>
          <cell r="AA785"/>
          <cell r="AB785">
            <v>1138630679</v>
          </cell>
          <cell r="AC785"/>
          <cell r="AD785">
            <v>1138630679</v>
          </cell>
          <cell r="AE785">
            <v>116241887.7</v>
          </cell>
          <cell r="AF785"/>
          <cell r="AG785">
            <v>116241887.7</v>
          </cell>
          <cell r="AH785">
            <v>1254872566.7</v>
          </cell>
          <cell r="AI785">
            <v>0</v>
          </cell>
          <cell r="AJ785">
            <v>1254872566.7</v>
          </cell>
          <cell r="AK785">
            <v>1</v>
          </cell>
          <cell r="AL785"/>
          <cell r="AM785">
            <v>1</v>
          </cell>
          <cell r="AN785">
            <v>1</v>
          </cell>
          <cell r="AO785">
            <v>0</v>
          </cell>
          <cell r="AP785" t="str">
            <v>Liquidado</v>
          </cell>
          <cell r="AQ785" t="e">
            <v>#REF!</v>
          </cell>
          <cell r="AR785" t="e">
            <v>#N/A</v>
          </cell>
          <cell r="AS785" t="str">
            <v>Entregado en octubre de 2016.
Liquidado</v>
          </cell>
          <cell r="AT785" t="str">
            <v>No Aplica</v>
          </cell>
          <cell r="AU785">
            <v>42278</v>
          </cell>
          <cell r="AV785">
            <v>42644</v>
          </cell>
          <cell r="AW785" t="e">
            <v>#REF!</v>
          </cell>
          <cell r="AX785"/>
          <cell r="AY785"/>
          <cell r="AZ785">
            <v>0</v>
          </cell>
          <cell r="BA785" t="str">
            <v>-</v>
          </cell>
          <cell r="BB785" t="str">
            <v>1050 ml</v>
          </cell>
          <cell r="BC785"/>
          <cell r="BD785">
            <v>42348</v>
          </cell>
          <cell r="BE785">
            <v>42670</v>
          </cell>
          <cell r="BF785">
            <v>42670</v>
          </cell>
          <cell r="BG785">
            <v>12640</v>
          </cell>
        </row>
        <row r="786">
          <cell r="C786" t="str">
            <v>20170537V8006-1</v>
          </cell>
          <cell r="D786" t="str">
            <v>Proyectos 2011 - 2020</v>
          </cell>
          <cell r="E786" t="str">
            <v>ANTES 2018</v>
          </cell>
          <cell r="F786" t="str">
            <v>VIGENTE</v>
          </cell>
          <cell r="G786"/>
          <cell r="H786" t="str">
            <v>Boyaca</v>
          </cell>
          <cell r="I786">
            <v>15299</v>
          </cell>
          <cell r="J786">
            <v>6</v>
          </cell>
          <cell r="K786" t="str">
            <v>Garagoa</v>
          </cell>
          <cell r="L786" t="str">
            <v>Garagoa-Boyaca</v>
          </cell>
          <cell r="M786">
            <v>537</v>
          </cell>
          <cell r="N786" t="str">
            <v>DPS 2017</v>
          </cell>
          <cell r="O786"/>
          <cell r="P786"/>
          <cell r="Q786" t="str">
            <v>Construccion De Pavimento En Concreto Rigido De La Via Urbana En Las Calles Y Carreras Del Municipio De Garagoa - Boyacá</v>
          </cell>
          <cell r="R786" t="str">
            <v>Vías Urbanas</v>
          </cell>
          <cell r="S786"/>
          <cell r="T786"/>
          <cell r="U786"/>
          <cell r="V786" t="str">
            <v>Municipio</v>
          </cell>
          <cell r="W786" t="str">
            <v>Urbano</v>
          </cell>
          <cell r="X786" t="str">
            <v>Porvenir, Guanata y Ciudad Jardin</v>
          </cell>
          <cell r="Y786"/>
          <cell r="Z786">
            <v>3202242207</v>
          </cell>
          <cell r="AA786"/>
          <cell r="AB786">
            <v>3202242207</v>
          </cell>
          <cell r="AC786"/>
          <cell r="AD786">
            <v>3202242207</v>
          </cell>
          <cell r="AE786">
            <v>320224221</v>
          </cell>
          <cell r="AF786"/>
          <cell r="AG786">
            <v>320224221</v>
          </cell>
          <cell r="AH786">
            <v>3522466428</v>
          </cell>
          <cell r="AI786">
            <v>0</v>
          </cell>
          <cell r="AJ786">
            <v>3522466428</v>
          </cell>
          <cell r="AK786">
            <v>0.99999000000000016</v>
          </cell>
          <cell r="AL786"/>
          <cell r="AM786">
            <v>1</v>
          </cell>
          <cell r="AN786">
            <v>1</v>
          </cell>
          <cell r="AO786">
            <v>0</v>
          </cell>
          <cell r="AP786" t="str">
            <v>Entregado A Municipio</v>
          </cell>
          <cell r="AQ786" t="e">
            <v>#REF!</v>
          </cell>
          <cell r="AR786" t="e">
            <v>#N/A</v>
          </cell>
          <cell r="AS786" t="str">
            <v>PROYECTO TERMINADO Y ENTREGADO
18/05/22: Se remite documentacion requerida para liquidación del convenio al área encargada.
06/06/22: Se entregara respuesta a las subasanaciones de las observaciones remitidas por parte de la interventoria.
16/06/22: Se realiza entrega del informe final fisico de la interventoria a gestión documental por medio del memorando M-2022-4301-026421
22/06/22:Se realiza reunion de seguimiento con la interventoria, compromiso entrega informe mensuales pendientes en fisica maximo miercoles 29/06/22
14/07/22: Se realiza remision de informes mensuales 9, 10 y 11 de interventoria en fisico a gestion documental</v>
          </cell>
          <cell r="AT786" t="str">
            <v>No Aplica</v>
          </cell>
          <cell r="AU786">
            <v>43872</v>
          </cell>
          <cell r="AV786">
            <v>44308</v>
          </cell>
          <cell r="AW786" t="e">
            <v>#REF!</v>
          </cell>
          <cell r="AX786"/>
          <cell r="AY786"/>
          <cell r="AZ786">
            <v>0</v>
          </cell>
          <cell r="BA786" t="str">
            <v>-</v>
          </cell>
          <cell r="BB786" t="str">
            <v>940 m</v>
          </cell>
          <cell r="BC786"/>
          <cell r="BD786">
            <v>44084</v>
          </cell>
          <cell r="BE786">
            <v>44175</v>
          </cell>
          <cell r="BF786">
            <v>44434</v>
          </cell>
          <cell r="BG786">
            <v>1100</v>
          </cell>
        </row>
        <row r="787">
          <cell r="C787" t="str">
            <v>20100019V0238-1</v>
          </cell>
          <cell r="D787" t="str">
            <v>Proyectos 2011 - 2020</v>
          </cell>
          <cell r="E787" t="str">
            <v>No Aplica</v>
          </cell>
          <cell r="F787" t="str">
            <v>CERRADO</v>
          </cell>
          <cell r="G787"/>
          <cell r="H787" t="str">
            <v>Boyaca</v>
          </cell>
          <cell r="I787">
            <v>15299</v>
          </cell>
          <cell r="J787">
            <v>6</v>
          </cell>
          <cell r="K787" t="str">
            <v>Guayata</v>
          </cell>
          <cell r="L787" t="str">
            <v>Guayata-Boyaca</v>
          </cell>
          <cell r="M787" t="str">
            <v/>
          </cell>
          <cell r="N787" t="str">
            <v>Infraestructura</v>
          </cell>
          <cell r="O787"/>
          <cell r="P787"/>
          <cell r="Q787" t="str">
            <v>Convenio Interadministrativo Con La Federación Nacional De Cafeteros - Comité Departamental De Cafeteros De Cundinamarca, Para La Pavimentación Vía Guayata - Guateque, Municipio De Guayata - Boyaca.</v>
          </cell>
          <cell r="R787" t="str">
            <v>Vías Red Terciaria</v>
          </cell>
          <cell r="S787"/>
          <cell r="T787"/>
          <cell r="U787"/>
          <cell r="V787" t="str">
            <v>Federación Nacional De Cafeteros</v>
          </cell>
          <cell r="W787"/>
          <cell r="X787" t="str">
            <v/>
          </cell>
          <cell r="Y787"/>
          <cell r="Z787">
            <v>100000000</v>
          </cell>
          <cell r="AA787"/>
          <cell r="AB787">
            <v>100000000</v>
          </cell>
          <cell r="AC787"/>
          <cell r="AD787">
            <v>100000000</v>
          </cell>
          <cell r="AE787">
            <v>0</v>
          </cell>
          <cell r="AF787"/>
          <cell r="AG787">
            <v>0</v>
          </cell>
          <cell r="AH787">
            <v>100000000</v>
          </cell>
          <cell r="AI787">
            <v>0</v>
          </cell>
          <cell r="AJ787">
            <v>100000000</v>
          </cell>
          <cell r="AK787">
            <v>1</v>
          </cell>
          <cell r="AL787"/>
          <cell r="AM787">
            <v>1</v>
          </cell>
          <cell r="AN787">
            <v>1</v>
          </cell>
          <cell r="AO787">
            <v>0</v>
          </cell>
          <cell r="AP787" t="str">
            <v>Liquidado</v>
          </cell>
          <cell r="AQ787" t="e">
            <v>#REF!</v>
          </cell>
          <cell r="AR787" t="e">
            <v>#N/A</v>
          </cell>
          <cell r="AS787" t="str">
            <v>Entregado en 2011.</v>
          </cell>
          <cell r="AT787" t="str">
            <v>No Aplica</v>
          </cell>
          <cell r="AU787" t="str">
            <v/>
          </cell>
          <cell r="AV787">
            <v>40908</v>
          </cell>
          <cell r="AW787" t="e">
            <v>#REF!</v>
          </cell>
          <cell r="AX787"/>
          <cell r="AY787"/>
          <cell r="AZ787">
            <v>0</v>
          </cell>
          <cell r="BA787" t="str">
            <v>-</v>
          </cell>
          <cell r="BB787" t="str">
            <v/>
          </cell>
          <cell r="BC787"/>
          <cell r="BD787" t="str">
            <v/>
          </cell>
          <cell r="BE787" t="str">
            <v/>
          </cell>
          <cell r="BF787" t="str">
            <v/>
          </cell>
          <cell r="BG787" t="str">
            <v/>
          </cell>
        </row>
        <row r="788">
          <cell r="C788" t="str">
            <v>E-2020-2203-229199</v>
          </cell>
          <cell r="D788" t="str">
            <v>CV 001-2020</v>
          </cell>
          <cell r="E788" t="str">
            <v>2018-2022</v>
          </cell>
          <cell r="F788" t="str">
            <v>VIGENTE</v>
          </cell>
          <cell r="G788"/>
          <cell r="H788" t="str">
            <v>Boyaca</v>
          </cell>
          <cell r="I788"/>
          <cell r="J788"/>
          <cell r="K788" t="str">
            <v>Guayata</v>
          </cell>
          <cell r="L788" t="str">
            <v>Guayata-Boyaca</v>
          </cell>
          <cell r="M788" t="str">
            <v>544 FIP 2022</v>
          </cell>
          <cell r="N788" t="str">
            <v>DPS 2022</v>
          </cell>
          <cell r="O788">
            <v>44756</v>
          </cell>
          <cell r="P788" t="str">
            <v>-</v>
          </cell>
          <cell r="Q788" t="str">
            <v>Mejoramiento Y Rehabilitación De La Cra 5 Entre Las Clls 6 Y 11 Del Municipio De Guayata - Boyacá</v>
          </cell>
          <cell r="R788" t="str">
            <v>Vias y Transporte</v>
          </cell>
          <cell r="S788" t="str">
            <v>Vias Urbanas</v>
          </cell>
          <cell r="T788"/>
          <cell r="U788">
            <v>1</v>
          </cell>
          <cell r="V788"/>
          <cell r="W788"/>
          <cell r="X788"/>
          <cell r="Y788"/>
          <cell r="Z788">
            <v>925785379</v>
          </cell>
          <cell r="AA788"/>
          <cell r="AB788">
            <v>925785379</v>
          </cell>
          <cell r="AC788">
            <v>0</v>
          </cell>
          <cell r="AD788">
            <v>925785379</v>
          </cell>
          <cell r="AE788"/>
          <cell r="AF788"/>
          <cell r="AG788">
            <v>0</v>
          </cell>
          <cell r="AH788">
            <v>925785379</v>
          </cell>
          <cell r="AI788">
            <v>0</v>
          </cell>
          <cell r="AJ788">
            <v>925785379</v>
          </cell>
          <cell r="AK788"/>
          <cell r="AL788"/>
          <cell r="AM788"/>
          <cell r="AN788"/>
          <cell r="AO788">
            <v>0</v>
          </cell>
          <cell r="AP788" t="str">
            <v>En Maduración</v>
          </cell>
          <cell r="AQ788" t="e">
            <v>#REF!</v>
          </cell>
          <cell r="AR788" t="e">
            <v>#N/A</v>
          </cell>
          <cell r="AS788" t="str">
            <v>-</v>
          </cell>
          <cell r="AT788"/>
          <cell r="AU788" t="str">
            <v>-</v>
          </cell>
          <cell r="AV788" t="str">
            <v>-</v>
          </cell>
          <cell r="AW788" t="e">
            <v>#REF!</v>
          </cell>
          <cell r="AX788">
            <v>6</v>
          </cell>
          <cell r="AY788"/>
          <cell r="AZ788">
            <v>6</v>
          </cell>
          <cell r="BA788"/>
          <cell r="BB788" t="str">
            <v>420 ML</v>
          </cell>
          <cell r="BC788"/>
          <cell r="BD788" t="str">
            <v>-</v>
          </cell>
          <cell r="BE788" t="str">
            <v>-</v>
          </cell>
          <cell r="BF788" t="str">
            <v>-</v>
          </cell>
          <cell r="BG788" t="str">
            <v>-</v>
          </cell>
        </row>
        <row r="789">
          <cell r="C789" t="str">
            <v>E-2020-2203-233324</v>
          </cell>
          <cell r="D789" t="str">
            <v>CV 001-2020</v>
          </cell>
          <cell r="E789" t="str">
            <v>2018-2022</v>
          </cell>
          <cell r="F789" t="str">
            <v>VIGENTE</v>
          </cell>
          <cell r="G789"/>
          <cell r="H789" t="str">
            <v>Boyaca</v>
          </cell>
          <cell r="I789"/>
          <cell r="J789"/>
          <cell r="K789" t="str">
            <v>Iza</v>
          </cell>
          <cell r="L789" t="str">
            <v>Iza-Boyaca</v>
          </cell>
          <cell r="M789" t="str">
            <v>318 FIP 2021</v>
          </cell>
          <cell r="N789" t="str">
            <v>DPS 2021</v>
          </cell>
          <cell r="O789">
            <v>44341</v>
          </cell>
          <cell r="P789">
            <v>44773</v>
          </cell>
          <cell r="Q789" t="str">
            <v>Mejoramiento De Las Vías Terciarias Municipio De Iza - Boyacá</v>
          </cell>
          <cell r="R789" t="str">
            <v>Vias y Transporte</v>
          </cell>
          <cell r="S789" t="str">
            <v>Vias Rurales</v>
          </cell>
          <cell r="T789"/>
          <cell r="U789">
            <v>1</v>
          </cell>
          <cell r="V789"/>
          <cell r="W789"/>
          <cell r="X789"/>
          <cell r="Y789"/>
          <cell r="Z789">
            <v>0</v>
          </cell>
          <cell r="AA789"/>
          <cell r="AB789">
            <v>0</v>
          </cell>
          <cell r="AC789">
            <v>0</v>
          </cell>
          <cell r="AD789">
            <v>0</v>
          </cell>
          <cell r="AE789"/>
          <cell r="AF789"/>
          <cell r="AG789">
            <v>0</v>
          </cell>
          <cell r="AH789">
            <v>0</v>
          </cell>
          <cell r="AI789">
            <v>0</v>
          </cell>
          <cell r="AJ789">
            <v>0</v>
          </cell>
          <cell r="AK789"/>
          <cell r="AL789"/>
          <cell r="AM789"/>
          <cell r="AN789"/>
          <cell r="AO789">
            <v>0</v>
          </cell>
          <cell r="AP789" t="str">
            <v>Cancelado</v>
          </cell>
          <cell r="AQ789" t="e">
            <v>#REF!</v>
          </cell>
          <cell r="AR789" t="e">
            <v>#N/A</v>
          </cell>
          <cell r="AS789" t="str">
            <v>Maduración</v>
          </cell>
          <cell r="AT789"/>
          <cell r="AU789" t="str">
            <v>-</v>
          </cell>
          <cell r="AV789" t="str">
            <v>-</v>
          </cell>
          <cell r="AW789" t="e">
            <v>#REF!</v>
          </cell>
          <cell r="AX789">
            <v>4</v>
          </cell>
          <cell r="AY789"/>
          <cell r="AZ789">
            <v>4</v>
          </cell>
          <cell r="BA789"/>
          <cell r="BB789" t="str">
            <v>1000 ML</v>
          </cell>
          <cell r="BC789"/>
          <cell r="BD789" t="str">
            <v>-</v>
          </cell>
          <cell r="BE789" t="str">
            <v>-</v>
          </cell>
          <cell r="BF789" t="str">
            <v>-</v>
          </cell>
          <cell r="BG789" t="str">
            <v>-</v>
          </cell>
        </row>
        <row r="790">
          <cell r="C790" t="str">
            <v>20170541S10111-1</v>
          </cell>
          <cell r="D790" t="str">
            <v>Proyectos 2011 - 2020</v>
          </cell>
          <cell r="E790" t="str">
            <v>ANTES 2018</v>
          </cell>
          <cell r="F790" t="str">
            <v>VIGENTE</v>
          </cell>
          <cell r="G790"/>
          <cell r="H790" t="str">
            <v>Boyaca</v>
          </cell>
          <cell r="I790">
            <v>15368</v>
          </cell>
          <cell r="J790">
            <v>6</v>
          </cell>
          <cell r="K790" t="str">
            <v>Jerico</v>
          </cell>
          <cell r="L790" t="str">
            <v>Jerico-Boyaca</v>
          </cell>
          <cell r="M790">
            <v>541</v>
          </cell>
          <cell r="N790" t="str">
            <v>DPS 2017</v>
          </cell>
          <cell r="O790"/>
          <cell r="P790"/>
          <cell r="Q790" t="str">
            <v>Construcción Cancha De Fútbol En Grama Sintética En El Municipio De Jericó - Boyacá</v>
          </cell>
          <cell r="R790" t="str">
            <v>Espacio Público, Recreación Y Deporte</v>
          </cell>
          <cell r="S790"/>
          <cell r="T790"/>
          <cell r="U790"/>
          <cell r="V790" t="str">
            <v>Municipio</v>
          </cell>
          <cell r="W790" t="str">
            <v>Urbano</v>
          </cell>
          <cell r="X790" t="str">
            <v>Nuevo Amnecer, sector laguna limpia</v>
          </cell>
          <cell r="Y790"/>
          <cell r="Z790">
            <v>422772500</v>
          </cell>
          <cell r="AA790"/>
          <cell r="AB790">
            <v>422772500</v>
          </cell>
          <cell r="AC790"/>
          <cell r="AD790">
            <v>422772500</v>
          </cell>
          <cell r="AE790">
            <v>4227725</v>
          </cell>
          <cell r="AF790"/>
          <cell r="AG790">
            <v>4227725</v>
          </cell>
          <cell r="AH790">
            <v>427000225</v>
          </cell>
          <cell r="AI790">
            <v>0</v>
          </cell>
          <cell r="AJ790">
            <v>427000225</v>
          </cell>
          <cell r="AK790">
            <v>0</v>
          </cell>
          <cell r="AL790"/>
          <cell r="AM790">
            <v>0</v>
          </cell>
          <cell r="AN790">
            <v>0</v>
          </cell>
          <cell r="AO790">
            <v>0</v>
          </cell>
          <cell r="AP790" t="str">
            <v>Cancelado</v>
          </cell>
          <cell r="AQ790" t="e">
            <v>#REF!</v>
          </cell>
          <cell r="AR790" t="e">
            <v>#N/A</v>
          </cell>
          <cell r="AS790" t="str">
            <v xml:space="preserve">Convenio en proceso de liquidación.
Se adelanto proceso de solución de controversias pero por incumplimiento del municipio se procedió a la liquidación. 
Observaciones y gestión:
Se solicito a la subdireción  financiera ceritifcados de cierre financieros para liquidación.
El 22/06/21 se envía información requerida por grupo de liquidación en referencia al convenio 541 de 2017 con el municipio de Jericó. </v>
          </cell>
          <cell r="AT790" t="str">
            <v>No Aplica</v>
          </cell>
          <cell r="AU790" t="str">
            <v/>
          </cell>
          <cell r="AV790"/>
          <cell r="AW790" t="e">
            <v>#REF!</v>
          </cell>
          <cell r="AX790"/>
          <cell r="AY790"/>
          <cell r="AZ790">
            <v>0</v>
          </cell>
          <cell r="BA790" t="str">
            <v>-</v>
          </cell>
          <cell r="BB790" t="str">
            <v>798 mt2</v>
          </cell>
          <cell r="BC790"/>
          <cell r="BD790" t="str">
            <v/>
          </cell>
          <cell r="BE790" t="str">
            <v/>
          </cell>
          <cell r="BF790" t="str">
            <v/>
          </cell>
          <cell r="BG790">
            <v>600</v>
          </cell>
        </row>
        <row r="791">
          <cell r="C791" t="str">
            <v>20120069S0392-1</v>
          </cell>
          <cell r="D791" t="str">
            <v>Proyectos 2011 - 2020</v>
          </cell>
          <cell r="E791" t="str">
            <v>No Aplica</v>
          </cell>
          <cell r="F791" t="str">
            <v>CERRADO</v>
          </cell>
          <cell r="G791" t="str">
            <v>C392</v>
          </cell>
          <cell r="H791" t="str">
            <v>Boyaca</v>
          </cell>
          <cell r="I791">
            <v>15403</v>
          </cell>
          <cell r="J791">
            <v>6</v>
          </cell>
          <cell r="K791" t="str">
            <v>La Uvita</v>
          </cell>
          <cell r="L791" t="str">
            <v>La Uvita-Boyaca</v>
          </cell>
          <cell r="M791">
            <v>69</v>
          </cell>
          <cell r="N791" t="str">
            <v>Fonade 3</v>
          </cell>
          <cell r="O791"/>
          <cell r="P791"/>
          <cell r="Q791" t="str">
            <v>Adecuación Y Recuperación Del Espacio Público Y La Zona Continua Al Parque Municipal En El Municipio De La Uvita - Boyaca</v>
          </cell>
          <cell r="R791" t="str">
            <v>Espacio Público, Recreación Y Deporte</v>
          </cell>
          <cell r="S791"/>
          <cell r="T791"/>
          <cell r="U791"/>
          <cell r="V791" t="str">
            <v>Municipio</v>
          </cell>
          <cell r="W791"/>
          <cell r="X791" t="str">
            <v/>
          </cell>
          <cell r="Y791"/>
          <cell r="Z791">
            <v>454599615</v>
          </cell>
          <cell r="AA791"/>
          <cell r="AB791">
            <v>454599615</v>
          </cell>
          <cell r="AC791"/>
          <cell r="AD791">
            <v>454599615</v>
          </cell>
          <cell r="AE791">
            <v>0</v>
          </cell>
          <cell r="AF791"/>
          <cell r="AG791">
            <v>0</v>
          </cell>
          <cell r="AH791">
            <v>454599615</v>
          </cell>
          <cell r="AI791">
            <v>0</v>
          </cell>
          <cell r="AJ791">
            <v>454599615</v>
          </cell>
          <cell r="AK791">
            <v>0</v>
          </cell>
          <cell r="AL791"/>
          <cell r="AM791">
            <v>1</v>
          </cell>
          <cell r="AN791">
            <v>1</v>
          </cell>
          <cell r="AO791">
            <v>0</v>
          </cell>
          <cell r="AP791" t="str">
            <v>En Liquidación</v>
          </cell>
          <cell r="AQ791" t="e">
            <v>#REF!</v>
          </cell>
          <cell r="AR791" t="e">
            <v>#N/A</v>
          </cell>
          <cell r="AS79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791" t="str">
            <v>No Aplica</v>
          </cell>
          <cell r="AU791">
            <v>42240</v>
          </cell>
          <cell r="AV791">
            <v>42459</v>
          </cell>
          <cell r="AW791" t="e">
            <v>#REF!</v>
          </cell>
          <cell r="AX791"/>
          <cell r="AY791"/>
          <cell r="AZ791">
            <v>0</v>
          </cell>
          <cell r="BA791" t="str">
            <v>-</v>
          </cell>
          <cell r="BB791" t="str">
            <v/>
          </cell>
          <cell r="BC791"/>
          <cell r="BD791">
            <v>42254</v>
          </cell>
          <cell r="BE791" t="str">
            <v/>
          </cell>
          <cell r="BF791">
            <v>42535</v>
          </cell>
          <cell r="BG791" t="str">
            <v/>
          </cell>
        </row>
        <row r="792">
          <cell r="C792" t="str">
            <v>20160572M7443-1</v>
          </cell>
          <cell r="D792" t="str">
            <v>Proyectos 2011 - 2020</v>
          </cell>
          <cell r="E792" t="str">
            <v>ANTES 2018</v>
          </cell>
          <cell r="F792" t="str">
            <v>VIGENTE</v>
          </cell>
          <cell r="G792"/>
          <cell r="H792" t="str">
            <v>Boyaca</v>
          </cell>
          <cell r="I792">
            <v>15403</v>
          </cell>
          <cell r="J792">
            <v>6</v>
          </cell>
          <cell r="K792" t="str">
            <v>La Uvita</v>
          </cell>
          <cell r="L792" t="str">
            <v>La Uvita-Boyaca</v>
          </cell>
          <cell r="M792">
            <v>572</v>
          </cell>
          <cell r="N792" t="str">
            <v>DPS 2016</v>
          </cell>
          <cell r="O792"/>
          <cell r="P792"/>
          <cell r="Q792" t="str">
            <v>Mejoramiento De Condiciones De Habitabilidad</v>
          </cell>
          <cell r="R792" t="str">
            <v>Mejoramiento Condiciones de Habitabilidad</v>
          </cell>
          <cell r="S792"/>
          <cell r="T792"/>
          <cell r="U792"/>
          <cell r="V792" t="str">
            <v>Municipio</v>
          </cell>
          <cell r="W792"/>
          <cell r="X792" t="str">
            <v/>
          </cell>
          <cell r="Y792"/>
          <cell r="Z792">
            <v>423728814</v>
          </cell>
          <cell r="AA792"/>
          <cell r="AB792">
            <v>423728814</v>
          </cell>
          <cell r="AC792"/>
          <cell r="AD792">
            <v>423728814</v>
          </cell>
          <cell r="AE792">
            <v>119517329</v>
          </cell>
          <cell r="AF792"/>
          <cell r="AG792">
            <v>119517329</v>
          </cell>
          <cell r="AH792">
            <v>543246143</v>
          </cell>
          <cell r="AI792">
            <v>0</v>
          </cell>
          <cell r="AJ792">
            <v>543246143</v>
          </cell>
          <cell r="AK792">
            <v>0.64600000000000002</v>
          </cell>
          <cell r="AL792"/>
          <cell r="AM792">
            <v>1</v>
          </cell>
          <cell r="AN792">
            <v>1</v>
          </cell>
          <cell r="AO792">
            <v>0</v>
          </cell>
          <cell r="AP792" t="str">
            <v>Entregado A Municipio</v>
          </cell>
          <cell r="AQ792" t="e">
            <v>#REF!</v>
          </cell>
          <cell r="AR792" t="str">
            <v>TERMINADO</v>
          </cell>
          <cell r="AS792" t="str">
            <v>Se realiza la Av3 el 27/04/2022
Se tramitó el primer desembolso cobro de acta parcial 1 con fecha 29 de marzo del presente año con numero de radicado  M-2022-4301-012589  / según lo conversado con el apoyo financiero me reporta que el dia de ayer 25 de mayo se hizo el desembolso  / adicionalmente se anexa CPD de los recursos que se encuentra fenecidos .
Reporte 30 / 06 / 2022
compromisos del E.T 
1) Para el 8 de julio del presente año entrega planos record y firmados , esta revisando detalladamente.
2) Paz y salvo para el 8 de julio del 2022 ya que el constratista esta recogiendo todas las firmas correspondientes 
3) Las pólizas se aprobó e hizo entrega el dia de hoy 30 de junio del presente año.
Reporte 07 de Julio del año 2022
1) El Municipio hace entrega de los planos record el dia 06 de julio del presente año.
2) Los paz y salvos no han sido expedidos, ya que a la fecha el contratista mantiene compromisos económicos con personal que laboró en la ejecución de la obra, y con algunos proveedores quienes a la fecha aún manifiestan que no se ha realizado los respectivos pagos, por tal razón la entidad viene adelantando los respectivos seguimientos a dichos pagos, para de esta manera poder solicitar los respectivos paz y salvos que expide la Personería Municipal.
3) El muncipio viene adelantando el proceso de la documentación para el acta de liquidación.
Reporte 14 de Julio del año 2022
1) Los paz y salvos no han sido expedidos, ya que a la fecha el contratista mantiene compromisos económicos con personal que laboró en la ejecución de la obra, y con algunos proveedores quienes a la fecha aún manifiestan que no se ha realizado los respectivos pagos, por tal razón la entidad viene adelantando los respectivos seguimientos a dichos pagos, para de esta manera poder solicitar los respectivos paz y salvos que expide la Personería Municipal.
2) El muncipio viene adelantando el proceso de la documentación para el acta de liquidación. / segun lo conversado el dia de hoy 14 de julio de 2022 con el secretario reporta para la entrega de la documentacion de liquidcion para la siguiente semana 
3) Se tramitó el desembolso para la preconstrucció con el primer contratista de obra numero de radicado  M-2022-4301-031040 fecha 13 de julio del 2022.
4 ) Se viene adelantando el proceso para la gestión del desembolso de los recursos fenecidos.</v>
          </cell>
          <cell r="AT792">
            <v>43697</v>
          </cell>
          <cell r="AU792"/>
          <cell r="AV792">
            <v>44642</v>
          </cell>
          <cell r="AW792" t="e">
            <v>#REF!</v>
          </cell>
          <cell r="AX792"/>
          <cell r="AY792"/>
          <cell r="AZ792">
            <v>0</v>
          </cell>
          <cell r="BA792" t="str">
            <v>-</v>
          </cell>
          <cell r="BB792" t="str">
            <v>31  Viviendas</v>
          </cell>
          <cell r="BC792"/>
          <cell r="BD792">
            <v>44448</v>
          </cell>
          <cell r="BE792">
            <v>44608</v>
          </cell>
          <cell r="BF792">
            <v>44678</v>
          </cell>
          <cell r="BG792">
            <v>111.60000000000001</v>
          </cell>
        </row>
        <row r="793">
          <cell r="C793" t="str">
            <v>20170640M8899-1</v>
          </cell>
          <cell r="D793" t="str">
            <v>Proyectos 2011 - 2020</v>
          </cell>
          <cell r="E793" t="str">
            <v>No Aplica</v>
          </cell>
          <cell r="F793" t="str">
            <v>CERRADO</v>
          </cell>
          <cell r="G793"/>
          <cell r="H793" t="str">
            <v>Boyaca</v>
          </cell>
          <cell r="I793">
            <v>15377</v>
          </cell>
          <cell r="J793">
            <v>6</v>
          </cell>
          <cell r="K793" t="str">
            <v>Labranza Grande</v>
          </cell>
          <cell r="L793" t="str">
            <v>Labranza Grande-Boyaca</v>
          </cell>
          <cell r="M793">
            <v>640</v>
          </cell>
          <cell r="N793" t="str">
            <v>DPS 2017</v>
          </cell>
          <cell r="O793"/>
          <cell r="P793"/>
          <cell r="Q793" t="str">
            <v>Mejoramiento De Condiciones De Vivienda</v>
          </cell>
          <cell r="R793" t="str">
            <v>Mejoramiento Condiciones de Habitabilidad</v>
          </cell>
          <cell r="S793"/>
          <cell r="T793"/>
          <cell r="U793"/>
          <cell r="V793" t="str">
            <v>Municipio</v>
          </cell>
          <cell r="W793"/>
          <cell r="X793" t="str">
            <v/>
          </cell>
          <cell r="Y793"/>
          <cell r="Z793">
            <v>508474577</v>
          </cell>
          <cell r="AA793"/>
          <cell r="AB793">
            <v>508474577</v>
          </cell>
          <cell r="AC793"/>
          <cell r="AD793">
            <v>508474577</v>
          </cell>
          <cell r="AE793">
            <v>50847458</v>
          </cell>
          <cell r="AF793"/>
          <cell r="AG793">
            <v>50847458</v>
          </cell>
          <cell r="AH793">
            <v>559322035</v>
          </cell>
          <cell r="AI793">
            <v>0</v>
          </cell>
          <cell r="AJ793">
            <v>559322035</v>
          </cell>
          <cell r="AK793">
            <v>0</v>
          </cell>
          <cell r="AL793"/>
          <cell r="AM793">
            <v>0</v>
          </cell>
          <cell r="AN793">
            <v>0</v>
          </cell>
          <cell r="AO793">
            <v>0</v>
          </cell>
          <cell r="AP793" t="str">
            <v>Liquidación Anticipada</v>
          </cell>
          <cell r="AQ793" t="e">
            <v>#REF!</v>
          </cell>
          <cell r="AR793" t="str">
            <v>LIQUIDACIÓN ANTICIPADA</v>
          </cell>
          <cell r="AS793" t="str">
            <v>PROYECTO TERMINADO
18/04/22: Se envia informe final de supervision para continuacion de proceso de liquidación.
12/05/22: Se inicia prueba piloto de liquidación del convenio sin contar con el acta de liquidación de obra
16/06/22: Se realiza reunion virtual, el municipio se compromete a gestionar acta de liquidacion del contrato de obra, grupo de liquidacion debe enviar comunicado aclarando que para liquidar el convenio primero se necesita liquidar el contrato de obra
06/07/22: De acuerdo a los compromisos establecidos, se remitió comunicado al municipio con reiteración de las razones por la cuales no se conto con soporte para prórrogar el convenio, adicional a esto se remitió formato para cierre financiero enviado por la abogada patricia para casos donde el acta de liquidación del contrato de obra definitivamente no va a ser firmada.</v>
          </cell>
          <cell r="AT793">
            <v>44084</v>
          </cell>
          <cell r="AU793"/>
          <cell r="AV793"/>
          <cell r="AW793" t="e">
            <v>#REF!</v>
          </cell>
          <cell r="AX793"/>
          <cell r="AY793"/>
          <cell r="AZ793">
            <v>0</v>
          </cell>
          <cell r="BA793" t="str">
            <v>-</v>
          </cell>
          <cell r="BB793" t="str">
            <v>37  Viviendas</v>
          </cell>
          <cell r="BC793"/>
          <cell r="BD793" t="str">
            <v/>
          </cell>
          <cell r="BE793" t="str">
            <v/>
          </cell>
          <cell r="BF793" t="str">
            <v/>
          </cell>
          <cell r="BG793">
            <v>133.20000000000002</v>
          </cell>
        </row>
        <row r="794">
          <cell r="C794" t="str">
            <v>20090125V0241-1</v>
          </cell>
          <cell r="D794" t="str">
            <v>Proyectos 2011 - 2020</v>
          </cell>
          <cell r="E794" t="str">
            <v>No Aplica</v>
          </cell>
          <cell r="F794" t="str">
            <v>CERRADO</v>
          </cell>
          <cell r="G794"/>
          <cell r="H794" t="str">
            <v>Boyaca</v>
          </cell>
          <cell r="I794">
            <v>15425</v>
          </cell>
          <cell r="J794">
            <v>6</v>
          </cell>
          <cell r="K794" t="str">
            <v>Macanal</v>
          </cell>
          <cell r="L794" t="str">
            <v>Macanal-Boyaca</v>
          </cell>
          <cell r="M794" t="str">
            <v/>
          </cell>
          <cell r="N794" t="str">
            <v>Infraestructura</v>
          </cell>
          <cell r="O794"/>
          <cell r="P794"/>
          <cell r="Q794" t="str">
            <v>Convenio Interadministrativo Con El Municipio De Macanal, Para Con Plena Autonomia Técnica Y Administrativa Se Aunen Esfuerzos Para La Construcción Del Pavimento Flexible Para El Acceso Desde Las Juntas Al Municipio De Macanal - Boyaca.</v>
          </cell>
          <cell r="R794" t="str">
            <v>Vías Red Terciaria</v>
          </cell>
          <cell r="S794"/>
          <cell r="T794"/>
          <cell r="U794"/>
          <cell r="V794" t="str">
            <v>Municipio</v>
          </cell>
          <cell r="W794"/>
          <cell r="X794" t="str">
            <v/>
          </cell>
          <cell r="Y794"/>
          <cell r="Z794">
            <v>100000000</v>
          </cell>
          <cell r="AA794"/>
          <cell r="AB794">
            <v>100000000</v>
          </cell>
          <cell r="AC794"/>
          <cell r="AD794">
            <v>100000000</v>
          </cell>
          <cell r="AE794">
            <v>0</v>
          </cell>
          <cell r="AF794"/>
          <cell r="AG794">
            <v>0</v>
          </cell>
          <cell r="AH794">
            <v>100000000</v>
          </cell>
          <cell r="AI794">
            <v>0</v>
          </cell>
          <cell r="AJ794">
            <v>100000000</v>
          </cell>
          <cell r="AK794">
            <v>1</v>
          </cell>
          <cell r="AL794"/>
          <cell r="AM794">
            <v>1</v>
          </cell>
          <cell r="AN794">
            <v>1</v>
          </cell>
          <cell r="AO794">
            <v>0</v>
          </cell>
          <cell r="AP794" t="str">
            <v>Liquidado</v>
          </cell>
          <cell r="AQ794" t="e">
            <v>#REF!</v>
          </cell>
          <cell r="AR794" t="e">
            <v>#N/A</v>
          </cell>
          <cell r="AS794" t="str">
            <v>PROYECTO LIQUIDADO - Entregado en 2011</v>
          </cell>
          <cell r="AT794" t="str">
            <v>No Aplica</v>
          </cell>
          <cell r="AU794" t="str">
            <v/>
          </cell>
          <cell r="AV794">
            <v>40577</v>
          </cell>
          <cell r="AW794" t="e">
            <v>#REF!</v>
          </cell>
          <cell r="AX794"/>
          <cell r="AY794"/>
          <cell r="AZ794">
            <v>0</v>
          </cell>
          <cell r="BA794" t="str">
            <v>-</v>
          </cell>
          <cell r="BB794" t="str">
            <v/>
          </cell>
          <cell r="BC794"/>
          <cell r="BD794" t="str">
            <v/>
          </cell>
          <cell r="BE794" t="str">
            <v/>
          </cell>
          <cell r="BF794" t="str">
            <v/>
          </cell>
          <cell r="BG794" t="str">
            <v/>
          </cell>
        </row>
        <row r="795">
          <cell r="C795" t="str">
            <v>20150241V0873-1</v>
          </cell>
          <cell r="D795" t="str">
            <v>Proyectos 2011 - 2020</v>
          </cell>
          <cell r="E795" t="str">
            <v>No Aplica</v>
          </cell>
          <cell r="F795" t="str">
            <v>CERRADO</v>
          </cell>
          <cell r="G795"/>
          <cell r="H795" t="str">
            <v>Boyaca</v>
          </cell>
          <cell r="I795">
            <v>15425</v>
          </cell>
          <cell r="J795">
            <v>6</v>
          </cell>
          <cell r="K795" t="str">
            <v>Macanal</v>
          </cell>
          <cell r="L795" t="str">
            <v>Macanal-Boyaca</v>
          </cell>
          <cell r="M795">
            <v>241</v>
          </cell>
          <cell r="N795" t="str">
            <v>DPS 2015</v>
          </cell>
          <cell r="O795"/>
          <cell r="P795"/>
          <cell r="Q795" t="str">
            <v>Mejoramiento Y Mantenimiento Vía De Los Militares Al Alto El Boquerón Municipio De Macanal Y Que Comunica A Los Municipios De Chivor Y Almeida Departamento De Boyacá</v>
          </cell>
          <cell r="R795" t="str">
            <v>Vías Red Terciaria</v>
          </cell>
          <cell r="S795"/>
          <cell r="T795"/>
          <cell r="U795"/>
          <cell r="V795" t="str">
            <v>Municipio</v>
          </cell>
          <cell r="W795"/>
          <cell r="X795" t="str">
            <v>Vereda Los Naranjos</v>
          </cell>
          <cell r="Y795"/>
          <cell r="Z795">
            <v>925925926</v>
          </cell>
          <cell r="AA795"/>
          <cell r="AB795">
            <v>925925926</v>
          </cell>
          <cell r="AC795"/>
          <cell r="AD795">
            <v>925925926</v>
          </cell>
          <cell r="AE795">
            <v>92592592.600000009</v>
          </cell>
          <cell r="AF795"/>
          <cell r="AG795">
            <v>92592592.600000009</v>
          </cell>
          <cell r="AH795">
            <v>1018518518.6</v>
          </cell>
          <cell r="AI795">
            <v>0</v>
          </cell>
          <cell r="AJ795">
            <v>1018518518.6</v>
          </cell>
          <cell r="AK795">
            <v>1</v>
          </cell>
          <cell r="AL795"/>
          <cell r="AM795">
            <v>1</v>
          </cell>
          <cell r="AN795">
            <v>1</v>
          </cell>
          <cell r="AO795">
            <v>0</v>
          </cell>
          <cell r="AP795" t="str">
            <v>En Liquidación</v>
          </cell>
          <cell r="AQ795" t="e">
            <v>#REF!</v>
          </cell>
          <cell r="AR795" t="e">
            <v>#N/A</v>
          </cell>
          <cell r="AS795" t="str">
            <v>Convenio ya cuenta con acta de liquidación</v>
          </cell>
          <cell r="AT795" t="str">
            <v>No Aplica</v>
          </cell>
          <cell r="AU795">
            <v>42844</v>
          </cell>
          <cell r="AV795">
            <v>43053</v>
          </cell>
          <cell r="AW795" t="e">
            <v>#REF!</v>
          </cell>
          <cell r="AX795"/>
          <cell r="AY795"/>
          <cell r="AZ795">
            <v>0</v>
          </cell>
          <cell r="BA795" t="str">
            <v>-</v>
          </cell>
          <cell r="BB795" t="str">
            <v/>
          </cell>
          <cell r="BC795"/>
          <cell r="BD795">
            <v>42853</v>
          </cell>
          <cell r="BE795">
            <v>43000</v>
          </cell>
          <cell r="BF795">
            <v>43081</v>
          </cell>
          <cell r="BG795">
            <v>2000</v>
          </cell>
        </row>
        <row r="796">
          <cell r="C796" t="str">
            <v>20160390M5941-1</v>
          </cell>
          <cell r="D796" t="str">
            <v>Proyectos 2011 - 2020</v>
          </cell>
          <cell r="E796" t="str">
            <v>No Aplica</v>
          </cell>
          <cell r="F796" t="str">
            <v>CERRADO</v>
          </cell>
          <cell r="G796"/>
          <cell r="H796" t="str">
            <v>Boyaca</v>
          </cell>
          <cell r="I796">
            <v>15442</v>
          </cell>
          <cell r="J796">
            <v>6</v>
          </cell>
          <cell r="K796" t="str">
            <v>Maripi</v>
          </cell>
          <cell r="L796" t="str">
            <v>Maripi-Boyaca</v>
          </cell>
          <cell r="M796">
            <v>390</v>
          </cell>
          <cell r="N796" t="str">
            <v>DPS 2016</v>
          </cell>
          <cell r="O796"/>
          <cell r="P796"/>
          <cell r="Q796" t="str">
            <v>Mejoramiento De Condiciones De Habitabilidad</v>
          </cell>
          <cell r="R796" t="str">
            <v>Mejoramiento Condiciones de Habitabilidad</v>
          </cell>
          <cell r="S796"/>
          <cell r="T796"/>
          <cell r="U796"/>
          <cell r="V796" t="str">
            <v>Municipio</v>
          </cell>
          <cell r="W796"/>
          <cell r="X796" t="str">
            <v/>
          </cell>
          <cell r="Y796"/>
          <cell r="Z796">
            <v>805084746</v>
          </cell>
          <cell r="AA796"/>
          <cell r="AB796">
            <v>805084746</v>
          </cell>
          <cell r="AC796"/>
          <cell r="AD796">
            <v>805084746</v>
          </cell>
          <cell r="AE796">
            <v>80508475</v>
          </cell>
          <cell r="AF796"/>
          <cell r="AG796">
            <v>80508475</v>
          </cell>
          <cell r="AH796">
            <v>885593221</v>
          </cell>
          <cell r="AI796">
            <v>0</v>
          </cell>
          <cell r="AJ796">
            <v>885593221</v>
          </cell>
          <cell r="AK796">
            <v>0</v>
          </cell>
          <cell r="AL796"/>
          <cell r="AM796">
            <v>0</v>
          </cell>
          <cell r="AN796">
            <v>0</v>
          </cell>
          <cell r="AO796">
            <v>0</v>
          </cell>
          <cell r="AP796" t="str">
            <v>Liquidación Anticipada</v>
          </cell>
          <cell r="AQ796" t="e">
            <v>#REF!</v>
          </cell>
          <cell r="AR796" t="str">
            <v>LIQUIDACIÓN ANTICIPADA</v>
          </cell>
          <cell r="AS796" t="str">
            <v>Proyecto supendido. 
Fecha de suspensión: 19-10-2020
Observaciones y Gestión: . 
El 5/04/2022 se envia memorando a la subdireccion de contratos para solucion de controversias. 
El 5/05/2022 se realiza la audiencia de solucion de controversias, teniendo en cuenta que el contratista presento las subsanaciones a la preconstruccion el dia de ayer se suspendio la mesa  y se estableció como compromiso que la interventoría realizará la revisión y el miercoles 11/05/2022 se realizará mesa de trabajo presencial entre el  municipio, interventoria y contratista para dar viabilidad y dejar lista la preconstrucción para programar la continuidad de la audiencia. 
El 11/05/2022 la interventoría mediante comunicacion CII_BTA_DPS_203_2019_7553 presenta informe de la mesa de trabajo realizada y se evidencia el incumplimiento por parte del contratista en la presentación de las subsanaciones, asi como en los inconvenientes que se han presentado con la aseguradora para la expedicion de las polizas, el 13/05/2022 se enviará oficio a la subdirección de contratacion para que se  programe la continuación de la audiencia de solución de controversias. 
Se entregó bajo memorando M-2022-4301-021230 del 16/05/2022 solicitud de continuidad de audiencia de mecanismos de controversias conforme la respuesta de la interventoría de que quedó mal la subsanación de la preconstrucción.
El 24/05/22 Se continua la audiencia de solición de controversia, con la premisa de que el contratista no cumplió con las subsanaciónes. Se llegá a un acuerdo de terminación anticipada con el municipio.
22/06/2022. Debido a que el municipio no ha iniciado el trámite de terminación anticipada del contrato de obra, se enviará comunicación al municipio con plazo perentorio para iniciar este proceso y proceder con la liquidación. 
12/07/2022. Se envio comunicación S-2022-4301-210361 al municipio solicitando el acta de terminación del contrato de obra, para iniciar el proceso de liquidación del Convenio.</v>
          </cell>
          <cell r="AT796">
            <v>44055</v>
          </cell>
          <cell r="AU796">
            <v>44055</v>
          </cell>
          <cell r="AV796"/>
          <cell r="AW796" t="e">
            <v>#REF!</v>
          </cell>
          <cell r="AX796"/>
          <cell r="AY796"/>
          <cell r="AZ796">
            <v>0</v>
          </cell>
          <cell r="BA796" t="str">
            <v>ADMINISTRATIVO (Suspensiones y vencimientos de Fiducias, Pólizas, Asignación de Interventoría)</v>
          </cell>
          <cell r="BB796" t="str">
            <v>58  Viviendas</v>
          </cell>
          <cell r="BC796"/>
          <cell r="BD796" t="str">
            <v/>
          </cell>
          <cell r="BE796" t="str">
            <v/>
          </cell>
          <cell r="BF796" t="str">
            <v/>
          </cell>
          <cell r="BG796">
            <v>208.8</v>
          </cell>
        </row>
        <row r="797">
          <cell r="C797" t="str">
            <v>E-2020-2203-218353</v>
          </cell>
          <cell r="D797" t="str">
            <v>CV 001-2020</v>
          </cell>
          <cell r="E797" t="str">
            <v>2018-2022</v>
          </cell>
          <cell r="F797" t="str">
            <v>VIGENTE</v>
          </cell>
          <cell r="G797"/>
          <cell r="H797" t="str">
            <v>Boyaca</v>
          </cell>
          <cell r="I797"/>
          <cell r="J797"/>
          <cell r="K797" t="str">
            <v>Maripi</v>
          </cell>
          <cell r="L797" t="str">
            <v>Maripi-Boyaca</v>
          </cell>
          <cell r="M797" t="str">
            <v>657 FIP 2021</v>
          </cell>
          <cell r="N797" t="str">
            <v>DPS 2021</v>
          </cell>
          <cell r="O797">
            <v>44512</v>
          </cell>
          <cell r="P797">
            <v>44773</v>
          </cell>
          <cell r="Q797" t="str">
            <v>Mejoramiento De Vías Urbanas Del Municipio De Maripi - Boyacá</v>
          </cell>
          <cell r="R797" t="str">
            <v>Vias y Transporte</v>
          </cell>
          <cell r="S797" t="str">
            <v>Vias Urbanas</v>
          </cell>
          <cell r="T797"/>
          <cell r="U797">
            <v>1</v>
          </cell>
          <cell r="V797"/>
          <cell r="W797"/>
          <cell r="X797"/>
          <cell r="Y797"/>
          <cell r="Z797">
            <v>1844943883</v>
          </cell>
          <cell r="AA797"/>
          <cell r="AB797">
            <v>1844943883</v>
          </cell>
          <cell r="AC797">
            <v>0</v>
          </cell>
          <cell r="AD797">
            <v>1844943883</v>
          </cell>
          <cell r="AE797"/>
          <cell r="AF797"/>
          <cell r="AG797">
            <v>0</v>
          </cell>
          <cell r="AH797">
            <v>1844943883</v>
          </cell>
          <cell r="AI797">
            <v>0</v>
          </cell>
          <cell r="AJ797">
            <v>1844943883</v>
          </cell>
          <cell r="AK797"/>
          <cell r="AL797"/>
          <cell r="AM797"/>
          <cell r="AN797"/>
          <cell r="AO797">
            <v>0</v>
          </cell>
          <cell r="AP797" t="str">
            <v>Adjudicado</v>
          </cell>
          <cell r="AQ797" t="e">
            <v>#REF!</v>
          </cell>
          <cell r="AR797" t="e">
            <v>#N/A</v>
          </cell>
          <cell r="AS797" t="str">
            <v>-</v>
          </cell>
          <cell r="AT797"/>
          <cell r="AU797" t="str">
            <v>-</v>
          </cell>
          <cell r="AV797" t="str">
            <v>-</v>
          </cell>
          <cell r="AW797" t="e">
            <v>#REF!</v>
          </cell>
          <cell r="AX797">
            <v>6</v>
          </cell>
          <cell r="AY797"/>
          <cell r="AZ797">
            <v>6</v>
          </cell>
          <cell r="BA797"/>
          <cell r="BB797" t="str">
            <v>722 ML</v>
          </cell>
          <cell r="BC797"/>
          <cell r="BD797" t="str">
            <v>-</v>
          </cell>
          <cell r="BE797" t="str">
            <v>-</v>
          </cell>
          <cell r="BF797" t="str">
            <v>-</v>
          </cell>
          <cell r="BG797" t="str">
            <v>-</v>
          </cell>
        </row>
        <row r="798">
          <cell r="C798" t="str">
            <v>20100106V0242-1</v>
          </cell>
          <cell r="D798" t="str">
            <v>Proyectos 2011 - 2020</v>
          </cell>
          <cell r="E798" t="str">
            <v>No Aplica</v>
          </cell>
          <cell r="F798" t="str">
            <v>CERRADO</v>
          </cell>
          <cell r="G798"/>
          <cell r="H798" t="str">
            <v>Boyaca</v>
          </cell>
          <cell r="I798">
            <v>15455</v>
          </cell>
          <cell r="J798">
            <v>6</v>
          </cell>
          <cell r="K798" t="str">
            <v>Miraflores</v>
          </cell>
          <cell r="L798" t="str">
            <v>Miraflores-Boyaca</v>
          </cell>
          <cell r="M798" t="str">
            <v/>
          </cell>
          <cell r="N798" t="str">
            <v>Infraestructura</v>
          </cell>
          <cell r="O798"/>
          <cell r="P798"/>
          <cell r="Q798" t="str">
            <v>Mejoramiento En Adoquín De La Calle 2 Entre Carreras 11 Y 12B, Vía Al Polideportivo Santos Acosta, Del Municipio De Miraflores - Boyacá.</v>
          </cell>
          <cell r="R798" t="str">
            <v>Vías Urbanas</v>
          </cell>
          <cell r="S798"/>
          <cell r="T798"/>
          <cell r="U798"/>
          <cell r="V798" t="str">
            <v>Jaime Hernan Basto Borbon</v>
          </cell>
          <cell r="W798"/>
          <cell r="X798" t="str">
            <v/>
          </cell>
          <cell r="Y798"/>
          <cell r="Z798">
            <v>184840883</v>
          </cell>
          <cell r="AA798"/>
          <cell r="AB798">
            <v>184840883</v>
          </cell>
          <cell r="AC798"/>
          <cell r="AD798">
            <v>184840883</v>
          </cell>
          <cell r="AE798">
            <v>0</v>
          </cell>
          <cell r="AF798"/>
          <cell r="AG798">
            <v>0</v>
          </cell>
          <cell r="AH798">
            <v>184840883</v>
          </cell>
          <cell r="AI798">
            <v>0</v>
          </cell>
          <cell r="AJ798">
            <v>184840883</v>
          </cell>
          <cell r="AK798">
            <v>1</v>
          </cell>
          <cell r="AL798"/>
          <cell r="AM798">
            <v>1</v>
          </cell>
          <cell r="AN798">
            <v>1</v>
          </cell>
          <cell r="AO798">
            <v>0</v>
          </cell>
          <cell r="AP798" t="str">
            <v>Liquidado</v>
          </cell>
          <cell r="AQ798" t="e">
            <v>#REF!</v>
          </cell>
          <cell r="AR798" t="e">
            <v>#N/A</v>
          </cell>
          <cell r="AS798" t="str">
            <v>Entregado en 2011.</v>
          </cell>
          <cell r="AT798" t="str">
            <v>No Aplica</v>
          </cell>
          <cell r="AU798" t="str">
            <v/>
          </cell>
          <cell r="AV798">
            <v>40550</v>
          </cell>
          <cell r="AW798" t="e">
            <v>#REF!</v>
          </cell>
          <cell r="AX798"/>
          <cell r="AY798"/>
          <cell r="AZ798">
            <v>0</v>
          </cell>
          <cell r="BA798" t="str">
            <v>-</v>
          </cell>
          <cell r="BB798" t="str">
            <v/>
          </cell>
          <cell r="BC798"/>
          <cell r="BD798" t="str">
            <v/>
          </cell>
          <cell r="BE798" t="str">
            <v/>
          </cell>
          <cell r="BF798" t="str">
            <v/>
          </cell>
          <cell r="BG798" t="str">
            <v/>
          </cell>
        </row>
        <row r="799">
          <cell r="C799" t="str">
            <v>E-2020-2203-248941</v>
          </cell>
          <cell r="D799" t="str">
            <v>CV 001-2020</v>
          </cell>
          <cell r="E799" t="str">
            <v>2018-2022</v>
          </cell>
          <cell r="F799" t="str">
            <v>VIGENTE</v>
          </cell>
          <cell r="G799"/>
          <cell r="H799" t="str">
            <v>Boyaca</v>
          </cell>
          <cell r="I799"/>
          <cell r="J799"/>
          <cell r="K799" t="str">
            <v>Mongui</v>
          </cell>
          <cell r="L799" t="str">
            <v>Mongui-Boyaca</v>
          </cell>
          <cell r="M799" t="str">
            <v>684 FIP 2021</v>
          </cell>
          <cell r="N799" t="str">
            <v>DPS 2021</v>
          </cell>
          <cell r="O799">
            <v>44512</v>
          </cell>
          <cell r="P799">
            <v>44773</v>
          </cell>
          <cell r="Q799" t="str">
            <v xml:space="preserve">Mejoramiento De La Vía Vereda San Isidro Desde La Cruz Tomando La Vía Al Costado Izquierdo Asta Frente A Predios De Bernardino Cárdenas, Municipio De Mongui - Boyacá </v>
          </cell>
          <cell r="R799" t="str">
            <v>Vias y Transporte</v>
          </cell>
          <cell r="S799" t="str">
            <v>Vias Rurales</v>
          </cell>
          <cell r="T799"/>
          <cell r="U799">
            <v>1</v>
          </cell>
          <cell r="V799"/>
          <cell r="W799"/>
          <cell r="X799"/>
          <cell r="Y799"/>
          <cell r="Z799">
            <v>859432745</v>
          </cell>
          <cell r="AA799"/>
          <cell r="AB799">
            <v>859432745</v>
          </cell>
          <cell r="AC799">
            <v>0</v>
          </cell>
          <cell r="AD799">
            <v>859432745</v>
          </cell>
          <cell r="AE799"/>
          <cell r="AF799"/>
          <cell r="AG799">
            <v>0</v>
          </cell>
          <cell r="AH799">
            <v>859432745</v>
          </cell>
          <cell r="AI799">
            <v>0</v>
          </cell>
          <cell r="AJ799">
            <v>859432745</v>
          </cell>
          <cell r="AK799"/>
          <cell r="AL799"/>
          <cell r="AM799"/>
          <cell r="AN799"/>
          <cell r="AO799">
            <v>0</v>
          </cell>
          <cell r="AP799" t="str">
            <v>Adjudicado</v>
          </cell>
          <cell r="AQ799" t="e">
            <v>#REF!</v>
          </cell>
          <cell r="AR799" t="e">
            <v>#N/A</v>
          </cell>
          <cell r="AS799" t="str">
            <v>-</v>
          </cell>
          <cell r="AT799"/>
          <cell r="AU799" t="str">
            <v>-</v>
          </cell>
          <cell r="AV799" t="str">
            <v>-</v>
          </cell>
          <cell r="AW799" t="e">
            <v>#REF!</v>
          </cell>
          <cell r="AX799">
            <v>4</v>
          </cell>
          <cell r="AY799"/>
          <cell r="AZ799">
            <v>4</v>
          </cell>
          <cell r="BA799"/>
          <cell r="BB799" t="str">
            <v>750 ML</v>
          </cell>
          <cell r="BC799"/>
          <cell r="BD799" t="str">
            <v>-</v>
          </cell>
          <cell r="BE799" t="str">
            <v>-</v>
          </cell>
          <cell r="BF799" t="str">
            <v>-</v>
          </cell>
          <cell r="BG799" t="str">
            <v>-</v>
          </cell>
        </row>
        <row r="800">
          <cell r="C800" t="str">
            <v>20100019V0243-1</v>
          </cell>
          <cell r="D800" t="str">
            <v>Proyectos 2011 - 2020</v>
          </cell>
          <cell r="E800" t="str">
            <v>No Aplica</v>
          </cell>
          <cell r="F800" t="str">
            <v>CERRADO</v>
          </cell>
          <cell r="G800"/>
          <cell r="H800" t="str">
            <v>Boyaca</v>
          </cell>
          <cell r="I800">
            <v>15469</v>
          </cell>
          <cell r="J800">
            <v>6</v>
          </cell>
          <cell r="K800" t="str">
            <v>Moniquira</v>
          </cell>
          <cell r="L800" t="str">
            <v>Moniquira-Boyaca</v>
          </cell>
          <cell r="M800" t="str">
            <v/>
          </cell>
          <cell r="N800" t="str">
            <v>Infraestructura</v>
          </cell>
          <cell r="O800"/>
          <cell r="P800"/>
          <cell r="Q800" t="str">
            <v>Convenio Interadministrativo Con La Federación Nacional De Cafeteros - Comité Departamental De Cafeteros De Cundinamarca, Para La Construcción De Pavimento De La Vía Que Conduce A San Vicente, Municipio De Moniquira - Boyaca.</v>
          </cell>
          <cell r="R800" t="str">
            <v>Vías Red Terciaria</v>
          </cell>
          <cell r="S800"/>
          <cell r="T800"/>
          <cell r="U800"/>
          <cell r="V800" t="str">
            <v>Federación Nacional De Cafeteros</v>
          </cell>
          <cell r="W800"/>
          <cell r="X800" t="str">
            <v/>
          </cell>
          <cell r="Y800"/>
          <cell r="Z800">
            <v>490000000</v>
          </cell>
          <cell r="AA800"/>
          <cell r="AB800">
            <v>490000000</v>
          </cell>
          <cell r="AC800"/>
          <cell r="AD800">
            <v>490000000</v>
          </cell>
          <cell r="AE800">
            <v>0</v>
          </cell>
          <cell r="AF800"/>
          <cell r="AG800">
            <v>0</v>
          </cell>
          <cell r="AH800">
            <v>490000000</v>
          </cell>
          <cell r="AI800">
            <v>0</v>
          </cell>
          <cell r="AJ800">
            <v>490000000</v>
          </cell>
          <cell r="AK800">
            <v>1</v>
          </cell>
          <cell r="AL800"/>
          <cell r="AM800">
            <v>1</v>
          </cell>
          <cell r="AN800">
            <v>1</v>
          </cell>
          <cell r="AO800">
            <v>0</v>
          </cell>
          <cell r="AP800" t="str">
            <v>Liquidado</v>
          </cell>
          <cell r="AQ800" t="e">
            <v>#REF!</v>
          </cell>
          <cell r="AR800" t="e">
            <v>#N/A</v>
          </cell>
          <cell r="AS800" t="str">
            <v>Entregado en 2011.</v>
          </cell>
          <cell r="AT800" t="str">
            <v>No Aplica</v>
          </cell>
          <cell r="AU800" t="str">
            <v/>
          </cell>
          <cell r="AV800">
            <v>40908</v>
          </cell>
          <cell r="AW800" t="e">
            <v>#REF!</v>
          </cell>
          <cell r="AX800"/>
          <cell r="AY800"/>
          <cell r="AZ800">
            <v>0</v>
          </cell>
          <cell r="BA800" t="str">
            <v>-</v>
          </cell>
          <cell r="BB800" t="str">
            <v/>
          </cell>
          <cell r="BC800"/>
          <cell r="BD800" t="str">
            <v/>
          </cell>
          <cell r="BE800" t="str">
            <v/>
          </cell>
          <cell r="BF800" t="str">
            <v/>
          </cell>
          <cell r="BG800" t="str">
            <v/>
          </cell>
        </row>
        <row r="801">
          <cell r="C801" t="str">
            <v>20110160V0023-1</v>
          </cell>
          <cell r="D801" t="str">
            <v>Proyectos 2011 - 2020</v>
          </cell>
          <cell r="E801" t="str">
            <v>No Aplica</v>
          </cell>
          <cell r="F801" t="str">
            <v>CERRADO</v>
          </cell>
          <cell r="G801" t="str">
            <v>A23</v>
          </cell>
          <cell r="H801" t="str">
            <v>Boyaca</v>
          </cell>
          <cell r="I801">
            <v>15469</v>
          </cell>
          <cell r="J801">
            <v>6</v>
          </cell>
          <cell r="K801" t="str">
            <v>Moniquira</v>
          </cell>
          <cell r="L801" t="str">
            <v>Moniquira-Boyaca</v>
          </cell>
          <cell r="M801">
            <v>160</v>
          </cell>
          <cell r="N801" t="str">
            <v>Fonade 1</v>
          </cell>
          <cell r="O801"/>
          <cell r="P801"/>
          <cell r="Q801" t="str">
            <v>Construcción De Puente Peatonal En El Barrio La Aurora Del Municipio De Moniquira</v>
          </cell>
          <cell r="R801" t="str">
            <v>Vías Urbanas</v>
          </cell>
          <cell r="S801"/>
          <cell r="T801"/>
          <cell r="U801"/>
          <cell r="V801" t="str">
            <v>Departamento</v>
          </cell>
          <cell r="W801"/>
          <cell r="X801" t="str">
            <v/>
          </cell>
          <cell r="Y801"/>
          <cell r="Z801">
            <v>1128937625.3699999</v>
          </cell>
          <cell r="AA801"/>
          <cell r="AB801">
            <v>1128937625.3699999</v>
          </cell>
          <cell r="AC801"/>
          <cell r="AD801">
            <v>1128937625.3699999</v>
          </cell>
          <cell r="AE801">
            <v>0</v>
          </cell>
          <cell r="AF801"/>
          <cell r="AG801">
            <v>0</v>
          </cell>
          <cell r="AH801">
            <v>1128937625.3699999</v>
          </cell>
          <cell r="AI801">
            <v>0</v>
          </cell>
          <cell r="AJ801">
            <v>1128937625.3699999</v>
          </cell>
          <cell r="AK801">
            <v>0.8</v>
          </cell>
          <cell r="AL801"/>
          <cell r="AM801">
            <v>1</v>
          </cell>
          <cell r="AN801">
            <v>1</v>
          </cell>
          <cell r="AO801">
            <v>0</v>
          </cell>
          <cell r="AP801" t="str">
            <v>En Liquidación</v>
          </cell>
          <cell r="AQ801" t="e">
            <v>#REF!</v>
          </cell>
          <cell r="AR801" t="e">
            <v>#N/A</v>
          </cell>
          <cell r="AS801" t="str">
            <v>PROYECTO TERMINADO Y ENTREGADO EN LIQUIDACION OBRA    
1. INFORMACIÓN Y ESTADO CONTRATO DE OBRA:  Pendiente tramite del desembolso del contratista de obra y aclaraciones del acta de terminacion y recibo final del contrato de obra.
2. INFORMACIÓN Y ESTADO CONTRATO INTERADMINISTRATIVO: Una vez se tramite el acta parcial No. 4, la interventoria Proyectar Colombia debe proceder a aclarar el acta de terminacion y recibo final con los valores ajustados, con el fin que la Gobernacion de Boyaca elabore el acta de liquidacion del contrato de obra.  
- Actividades realizadas durante el periodo:
El convenio se encuentra liquidado del 06/05/2021</v>
          </cell>
          <cell r="AT801" t="str">
            <v>No Aplica</v>
          </cell>
          <cell r="AU801">
            <v>42277</v>
          </cell>
          <cell r="AV801">
            <v>43099</v>
          </cell>
          <cell r="AW801" t="e">
            <v>#REF!</v>
          </cell>
          <cell r="AX801"/>
          <cell r="AY801"/>
          <cell r="AZ801">
            <v>0</v>
          </cell>
          <cell r="BA801" t="str">
            <v>-</v>
          </cell>
          <cell r="BB801" t="str">
            <v/>
          </cell>
          <cell r="BC801"/>
          <cell r="BD801">
            <v>42306</v>
          </cell>
          <cell r="BE801" t="str">
            <v/>
          </cell>
          <cell r="BF801">
            <v>43222</v>
          </cell>
          <cell r="BG801">
            <v>2100</v>
          </cell>
        </row>
        <row r="802">
          <cell r="C802" t="str">
            <v>20120069S0049-1</v>
          </cell>
          <cell r="D802" t="str">
            <v>Proyectos 2011 - 2020</v>
          </cell>
          <cell r="E802" t="str">
            <v>No Aplica</v>
          </cell>
          <cell r="F802" t="str">
            <v>CERRADO</v>
          </cell>
          <cell r="G802" t="str">
            <v>C49</v>
          </cell>
          <cell r="H802" t="str">
            <v>Boyaca</v>
          </cell>
          <cell r="I802">
            <v>15469</v>
          </cell>
          <cell r="J802">
            <v>6</v>
          </cell>
          <cell r="K802" t="str">
            <v>Moniquira</v>
          </cell>
          <cell r="L802" t="str">
            <v>Moniquira-Boyaca</v>
          </cell>
          <cell r="M802">
            <v>69</v>
          </cell>
          <cell r="N802" t="str">
            <v>Fonade 3</v>
          </cell>
          <cell r="O802"/>
          <cell r="P802"/>
          <cell r="Q802" t="str">
            <v>Mejoramiento Infraestructura Física Y Adecuación Vías De Acceso Plaza De Mercado Del Municipio De Moniquirá- Boyacá.</v>
          </cell>
          <cell r="R802" t="str">
            <v>Social Comunitario</v>
          </cell>
          <cell r="S802"/>
          <cell r="T802"/>
          <cell r="U802"/>
          <cell r="V802" t="str">
            <v>Municipio</v>
          </cell>
          <cell r="W802"/>
          <cell r="X802" t="str">
            <v/>
          </cell>
          <cell r="Y802"/>
          <cell r="Z802">
            <v>674460695</v>
          </cell>
          <cell r="AA802"/>
          <cell r="AB802">
            <v>674460695</v>
          </cell>
          <cell r="AC802"/>
          <cell r="AD802">
            <v>674460695</v>
          </cell>
          <cell r="AE802">
            <v>0</v>
          </cell>
          <cell r="AF802"/>
          <cell r="AG802">
            <v>0</v>
          </cell>
          <cell r="AH802">
            <v>674460695</v>
          </cell>
          <cell r="AI802">
            <v>0</v>
          </cell>
          <cell r="AJ802">
            <v>674460695</v>
          </cell>
          <cell r="AK802">
            <v>0</v>
          </cell>
          <cell r="AL802"/>
          <cell r="AM802">
            <v>1</v>
          </cell>
          <cell r="AN802">
            <v>1</v>
          </cell>
          <cell r="AO802">
            <v>0</v>
          </cell>
          <cell r="AP802" t="str">
            <v>En Liquidación</v>
          </cell>
          <cell r="AQ802" t="e">
            <v>#REF!</v>
          </cell>
          <cell r="AR802" t="e">
            <v>#N/A</v>
          </cell>
          <cell r="AS802" t="str">
            <v>Segun lo manifestado con la gobernacion de Boyaca se tiene inconvenientes con la suscripcion de las actas de cierre,por ese motivo no ha remitido las cuentas de cobro.</v>
          </cell>
          <cell r="AT802" t="str">
            <v>No Aplica</v>
          </cell>
          <cell r="AU802">
            <v>42103</v>
          </cell>
          <cell r="AV802">
            <v>42261</v>
          </cell>
          <cell r="AW802" t="e">
            <v>#REF!</v>
          </cell>
          <cell r="AX802"/>
          <cell r="AY802"/>
          <cell r="AZ802">
            <v>0</v>
          </cell>
          <cell r="BA802" t="str">
            <v>-</v>
          </cell>
          <cell r="BB802" t="str">
            <v/>
          </cell>
          <cell r="BC802"/>
          <cell r="BD802">
            <v>42136</v>
          </cell>
          <cell r="BE802">
            <v>42257</v>
          </cell>
          <cell r="BF802">
            <v>42306</v>
          </cell>
          <cell r="BG802" t="str">
            <v/>
          </cell>
        </row>
        <row r="803">
          <cell r="C803" t="str">
            <v>20170616S10555-1</v>
          </cell>
          <cell r="D803" t="str">
            <v>Proyectos 2011 - 2020</v>
          </cell>
          <cell r="E803" t="str">
            <v>ANTES 2018</v>
          </cell>
          <cell r="F803" t="str">
            <v>VIGENTE</v>
          </cell>
          <cell r="G803"/>
          <cell r="H803" t="str">
            <v>Boyaca</v>
          </cell>
          <cell r="I803">
            <v>15469</v>
          </cell>
          <cell r="J803">
            <v>6</v>
          </cell>
          <cell r="K803" t="str">
            <v>Moniquira</v>
          </cell>
          <cell r="L803" t="str">
            <v>Moniquira-Boyaca</v>
          </cell>
          <cell r="M803">
            <v>616</v>
          </cell>
          <cell r="N803" t="str">
            <v>DPS 2017</v>
          </cell>
          <cell r="O803"/>
          <cell r="P803"/>
          <cell r="Q803" t="str">
            <v>Construcción De Una Cancha En Grama Sintética Para El Municipio De Moniquira - Boyacá</v>
          </cell>
          <cell r="R803" t="str">
            <v>Espacio Público, Recreación Y Deporte</v>
          </cell>
          <cell r="S803"/>
          <cell r="T803"/>
          <cell r="U803"/>
          <cell r="V803" t="str">
            <v>Municipio</v>
          </cell>
          <cell r="W803" t="str">
            <v>Urbano</v>
          </cell>
          <cell r="X803" t="str">
            <v>Centro</v>
          </cell>
          <cell r="Y803"/>
          <cell r="Z803">
            <v>328810000</v>
          </cell>
          <cell r="AA803"/>
          <cell r="AB803">
            <v>328810000</v>
          </cell>
          <cell r="AC803"/>
          <cell r="AD803">
            <v>328810000</v>
          </cell>
          <cell r="AE803">
            <v>32881000</v>
          </cell>
          <cell r="AF803"/>
          <cell r="AG803">
            <v>32881000</v>
          </cell>
          <cell r="AH803">
            <v>361691000</v>
          </cell>
          <cell r="AI803">
            <v>0</v>
          </cell>
          <cell r="AJ803">
            <v>361691000</v>
          </cell>
          <cell r="AK803">
            <v>1</v>
          </cell>
          <cell r="AL803"/>
          <cell r="AM803">
            <v>1</v>
          </cell>
          <cell r="AN803">
            <v>1</v>
          </cell>
          <cell r="AO803">
            <v>0</v>
          </cell>
          <cell r="AP803" t="str">
            <v>Entregado A Municipio</v>
          </cell>
          <cell r="AQ803" t="e">
            <v>#REF!</v>
          </cell>
          <cell r="AR803" t="e">
            <v>#N/A</v>
          </cell>
          <cell r="AS803" t="str">
            <v>Proyecto terminado y entregado. 
Se realizaron todas las auditorias visibles.
Se realizaron el 100% de los desembolsos. 
Fue aprobado el informe  final de interventoría.
Se envía a grupo de liquidación la documentación para continuar con el proceso de liquidación del convenio.</v>
          </cell>
          <cell r="AT803" t="str">
            <v>No Aplica</v>
          </cell>
          <cell r="AU803">
            <v>43753</v>
          </cell>
          <cell r="AV803">
            <v>44067</v>
          </cell>
          <cell r="AW803" t="e">
            <v>#REF!</v>
          </cell>
          <cell r="AX803"/>
          <cell r="AY803"/>
          <cell r="AZ803">
            <v>0</v>
          </cell>
          <cell r="BA803" t="str">
            <v>-</v>
          </cell>
          <cell r="BB803" t="str">
            <v>572 m2</v>
          </cell>
          <cell r="BC803"/>
          <cell r="BD803">
            <v>43784</v>
          </cell>
          <cell r="BE803">
            <v>44168</v>
          </cell>
          <cell r="BF803">
            <v>44168</v>
          </cell>
          <cell r="BG803">
            <v>1371</v>
          </cell>
        </row>
        <row r="804">
          <cell r="C804" t="str">
            <v>20170516V9716-1</v>
          </cell>
          <cell r="D804" t="str">
            <v>Proyectos 2011 - 2020</v>
          </cell>
          <cell r="E804" t="str">
            <v>ANTES 2018</v>
          </cell>
          <cell r="F804" t="str">
            <v>VIGENTE</v>
          </cell>
          <cell r="G804"/>
          <cell r="H804" t="str">
            <v>Boyaca</v>
          </cell>
          <cell r="I804">
            <v>15476</v>
          </cell>
          <cell r="J804">
            <v>6</v>
          </cell>
          <cell r="K804" t="str">
            <v>Motavita</v>
          </cell>
          <cell r="L804" t="str">
            <v>Motavita-Boyaca</v>
          </cell>
          <cell r="M804">
            <v>516</v>
          </cell>
          <cell r="N804" t="str">
            <v>DPS 2017</v>
          </cell>
          <cell r="O804"/>
          <cell r="P804"/>
          <cell r="Q804" t="str">
            <v>Rehabilitación Y Pavimentación De La Vía Urbana Calle 4 Entre La Carrera 5 Y El Citigate (Calle 3A) Del Municipio De Motavita - Boyacá</v>
          </cell>
          <cell r="R804" t="str">
            <v>Vías Urbanas</v>
          </cell>
          <cell r="S804"/>
          <cell r="T804"/>
          <cell r="U804"/>
          <cell r="V804" t="str">
            <v>Municipio</v>
          </cell>
          <cell r="W804" t="str">
            <v>Urbano</v>
          </cell>
          <cell r="X804" t="str">
            <v>Centro</v>
          </cell>
          <cell r="Y804"/>
          <cell r="Z804">
            <v>915972387</v>
          </cell>
          <cell r="AA804"/>
          <cell r="AB804">
            <v>915972387</v>
          </cell>
          <cell r="AC804"/>
          <cell r="AD804">
            <v>915972387</v>
          </cell>
          <cell r="AE804">
            <v>105972944</v>
          </cell>
          <cell r="AF804"/>
          <cell r="AG804">
            <v>105972944</v>
          </cell>
          <cell r="AH804">
            <v>1021945331</v>
          </cell>
          <cell r="AI804">
            <v>0</v>
          </cell>
          <cell r="AJ804">
            <v>1021945331</v>
          </cell>
          <cell r="AK804">
            <v>1</v>
          </cell>
          <cell r="AL804"/>
          <cell r="AM804">
            <v>1</v>
          </cell>
          <cell r="AN804">
            <v>1</v>
          </cell>
          <cell r="AO804">
            <v>0</v>
          </cell>
          <cell r="AP804" t="str">
            <v>Entregado A Municipio</v>
          </cell>
          <cell r="AQ804" t="e">
            <v>#REF!</v>
          </cell>
          <cell r="AR804" t="e">
            <v>#N/A</v>
          </cell>
          <cell r="AS804" t="str">
            <v>Proyecto terminado y entregado. 
Se realizaron todas las auditorias visibles.
Se realizaron el 100% de los desembolsos. 
Fue aprobado el informe  final de interventoría.
Se envía a grupo de liquidación la documentación para continuar con el proceso de liquidación del convenio.</v>
          </cell>
          <cell r="AT804" t="str">
            <v>No Aplica</v>
          </cell>
          <cell r="AU804">
            <v>43815</v>
          </cell>
          <cell r="AV804">
            <v>44050</v>
          </cell>
          <cell r="AW804" t="e">
            <v>#REF!</v>
          </cell>
          <cell r="AX804"/>
          <cell r="AY804"/>
          <cell r="AZ804">
            <v>0</v>
          </cell>
          <cell r="BA804" t="str">
            <v>-</v>
          </cell>
          <cell r="BB804" t="str">
            <v>484 m</v>
          </cell>
          <cell r="BC804"/>
          <cell r="BD804">
            <v>43887</v>
          </cell>
          <cell r="BE804">
            <v>44118</v>
          </cell>
          <cell r="BF804">
            <v>44118</v>
          </cell>
          <cell r="BG804">
            <v>115</v>
          </cell>
        </row>
        <row r="805">
          <cell r="C805" t="str">
            <v>E-2020-2203-142882</v>
          </cell>
          <cell r="D805" t="str">
            <v>CV 001-2020</v>
          </cell>
          <cell r="E805" t="str">
            <v>2018-2022</v>
          </cell>
          <cell r="F805" t="str">
            <v>VIGENTE</v>
          </cell>
          <cell r="G805"/>
          <cell r="H805" t="str">
            <v>Boyaca</v>
          </cell>
          <cell r="I805"/>
          <cell r="J805"/>
          <cell r="K805" t="str">
            <v>Muzo</v>
          </cell>
          <cell r="L805" t="str">
            <v>Muzo-Boyaca</v>
          </cell>
          <cell r="M805" t="str">
            <v>634 FIP 2021</v>
          </cell>
          <cell r="N805" t="str">
            <v>DPS 2021</v>
          </cell>
          <cell r="O805">
            <v>44512</v>
          </cell>
          <cell r="P805">
            <v>44773</v>
          </cell>
          <cell r="Q805" t="str">
            <v>Pavimentación De La Vía En Doble Calzada Jardín Infantil, Estadio Municipal Y Demas Obras Complementarias Del Municipio De Muzo - Boyacá</v>
          </cell>
          <cell r="R805" t="str">
            <v>Vias y Transporte</v>
          </cell>
          <cell r="S805" t="str">
            <v>Vias Urbanas</v>
          </cell>
          <cell r="T805"/>
          <cell r="U805">
            <v>1</v>
          </cell>
          <cell r="V805"/>
          <cell r="W805"/>
          <cell r="X805"/>
          <cell r="Y805"/>
          <cell r="Z805">
            <v>2000000000</v>
          </cell>
          <cell r="AA805"/>
          <cell r="AB805">
            <v>2000000000</v>
          </cell>
          <cell r="AC805">
            <v>0</v>
          </cell>
          <cell r="AD805">
            <v>2000000000</v>
          </cell>
          <cell r="AE805"/>
          <cell r="AF805"/>
          <cell r="AG805">
            <v>0</v>
          </cell>
          <cell r="AH805">
            <v>2000000000</v>
          </cell>
          <cell r="AI805">
            <v>0</v>
          </cell>
          <cell r="AJ805">
            <v>2000000000</v>
          </cell>
          <cell r="AK805"/>
          <cell r="AL805"/>
          <cell r="AM805"/>
          <cell r="AN805"/>
          <cell r="AO805">
            <v>0</v>
          </cell>
          <cell r="AP805" t="str">
            <v>En Proceso Licitatorio</v>
          </cell>
          <cell r="AQ805" t="e">
            <v>#REF!</v>
          </cell>
          <cell r="AR805" t="e">
            <v>#N/A</v>
          </cell>
          <cell r="AS805" t="str">
            <v>-</v>
          </cell>
          <cell r="AT805"/>
          <cell r="AU805" t="str">
            <v>-</v>
          </cell>
          <cell r="AV805" t="str">
            <v>-</v>
          </cell>
          <cell r="AW805" t="e">
            <v>#REF!</v>
          </cell>
          <cell r="AX805">
            <v>9</v>
          </cell>
          <cell r="AY805"/>
          <cell r="AZ805">
            <v>9</v>
          </cell>
          <cell r="BA805"/>
          <cell r="BB805" t="str">
            <v>1120 ML</v>
          </cell>
          <cell r="BC805"/>
          <cell r="BD805" t="str">
            <v>-</v>
          </cell>
          <cell r="BE805" t="str">
            <v>-</v>
          </cell>
          <cell r="BF805" t="str">
            <v>-</v>
          </cell>
          <cell r="BG805" t="str">
            <v>-</v>
          </cell>
        </row>
        <row r="806">
          <cell r="C806" t="str">
            <v>E-2020-2203-234563</v>
          </cell>
          <cell r="D806" t="str">
            <v>CV 001-2020</v>
          </cell>
          <cell r="E806" t="str">
            <v>2018-2022</v>
          </cell>
          <cell r="F806" t="str">
            <v>VIGENTE</v>
          </cell>
          <cell r="G806"/>
          <cell r="H806" t="str">
            <v>Boyaca</v>
          </cell>
          <cell r="I806"/>
          <cell r="J806"/>
          <cell r="K806" t="str">
            <v>Muzo</v>
          </cell>
          <cell r="L806" t="str">
            <v>Muzo-Boyaca</v>
          </cell>
          <cell r="M806" t="str">
            <v>501A FIP 2021</v>
          </cell>
          <cell r="N806" t="str">
            <v>DPS 2021</v>
          </cell>
          <cell r="O806">
            <v>44440</v>
          </cell>
          <cell r="P806">
            <v>44773</v>
          </cell>
          <cell r="Q806" t="str">
            <v>Mejoramiento De Vías Rurales Por Medio De La Implementación De Placa Huellas En El Municipio De Muzu - Boyacá</v>
          </cell>
          <cell r="R806" t="str">
            <v>Vias y Transporte</v>
          </cell>
          <cell r="S806" t="str">
            <v>Vias Rurales</v>
          </cell>
          <cell r="T806"/>
          <cell r="U806">
            <v>1</v>
          </cell>
          <cell r="V806"/>
          <cell r="W806"/>
          <cell r="X806"/>
          <cell r="Y806"/>
          <cell r="Z806">
            <v>1533330175</v>
          </cell>
          <cell r="AA806"/>
          <cell r="AB806">
            <v>1533330175</v>
          </cell>
          <cell r="AC806">
            <v>0</v>
          </cell>
          <cell r="AD806">
            <v>1533330175</v>
          </cell>
          <cell r="AE806"/>
          <cell r="AF806"/>
          <cell r="AG806">
            <v>0</v>
          </cell>
          <cell r="AH806">
            <v>1533330175</v>
          </cell>
          <cell r="AI806">
            <v>0</v>
          </cell>
          <cell r="AJ806">
            <v>1533330175</v>
          </cell>
          <cell r="AK806"/>
          <cell r="AL806"/>
          <cell r="AM806">
            <v>0.12839999999999999</v>
          </cell>
          <cell r="AN806">
            <v>1.651E-2</v>
          </cell>
          <cell r="AO806">
            <v>-0.11188999999999999</v>
          </cell>
          <cell r="AP806" t="str">
            <v>En Ejecución</v>
          </cell>
          <cell r="AQ806" t="e">
            <v>#REF!</v>
          </cell>
          <cell r="AR806" t="e">
            <v>#N/A</v>
          </cell>
          <cell r="AS806" t="str">
            <v>-</v>
          </cell>
          <cell r="AT806"/>
          <cell r="AU806">
            <v>44684</v>
          </cell>
          <cell r="AV806">
            <v>44807</v>
          </cell>
          <cell r="AW806" t="e">
            <v>#REF!</v>
          </cell>
          <cell r="AX806">
            <v>4</v>
          </cell>
          <cell r="AY806"/>
          <cell r="AZ806">
            <v>4</v>
          </cell>
          <cell r="BA806"/>
          <cell r="BB806" t="str">
            <v>1065 ML</v>
          </cell>
          <cell r="BC806"/>
          <cell r="BD806" t="str">
            <v>-</v>
          </cell>
          <cell r="BE806" t="str">
            <v>-</v>
          </cell>
          <cell r="BF806" t="str">
            <v>-</v>
          </cell>
          <cell r="BG806">
            <v>1700</v>
          </cell>
        </row>
        <row r="807">
          <cell r="C807" t="str">
            <v>20110160V0024-1</v>
          </cell>
          <cell r="D807" t="str">
            <v>Proyectos 2011 - 2020</v>
          </cell>
          <cell r="E807" t="str">
            <v>No Aplica</v>
          </cell>
          <cell r="F807" t="str">
            <v>CERRADO</v>
          </cell>
          <cell r="G807" t="str">
            <v>A24</v>
          </cell>
          <cell r="H807" t="str">
            <v>Boyaca</v>
          </cell>
          <cell r="I807">
            <v>15507</v>
          </cell>
          <cell r="J807">
            <v>6</v>
          </cell>
          <cell r="K807" t="str">
            <v>Otanche</v>
          </cell>
          <cell r="L807" t="str">
            <v>Otanche-Boyaca</v>
          </cell>
          <cell r="M807">
            <v>160</v>
          </cell>
          <cell r="N807" t="str">
            <v>Fonade 1</v>
          </cell>
          <cell r="O807"/>
          <cell r="P807"/>
          <cell r="Q807" t="str">
            <v>Pavimentación De La Vía Que Conduce A La Villa Olímpica De Otanche - Boyacá.</v>
          </cell>
          <cell r="R807" t="str">
            <v>Vías Red Terciaria</v>
          </cell>
          <cell r="S807"/>
          <cell r="T807"/>
          <cell r="U807"/>
          <cell r="V807" t="str">
            <v>Municipio</v>
          </cell>
          <cell r="W807"/>
          <cell r="X807" t="str">
            <v/>
          </cell>
          <cell r="Y807"/>
          <cell r="Z807">
            <v>1092396664.78</v>
          </cell>
          <cell r="AA807"/>
          <cell r="AB807">
            <v>1092396664.78</v>
          </cell>
          <cell r="AC807"/>
          <cell r="AD807">
            <v>1092396664.78</v>
          </cell>
          <cell r="AE807">
            <v>0</v>
          </cell>
          <cell r="AF807"/>
          <cell r="AG807">
            <v>0</v>
          </cell>
          <cell r="AH807">
            <v>1092396664.78</v>
          </cell>
          <cell r="AI807">
            <v>0</v>
          </cell>
          <cell r="AJ807">
            <v>1092396664.78</v>
          </cell>
          <cell r="AK807">
            <v>0</v>
          </cell>
          <cell r="AL807"/>
          <cell r="AM807">
            <v>1</v>
          </cell>
          <cell r="AN807">
            <v>1</v>
          </cell>
          <cell r="AO807">
            <v>0</v>
          </cell>
          <cell r="AP807" t="str">
            <v>En Liquidación</v>
          </cell>
          <cell r="AQ807" t="e">
            <v>#REF!</v>
          </cell>
          <cell r="AR807" t="e">
            <v>#N/A</v>
          </cell>
          <cell r="AS807" t="str">
            <v>PROYECTO TERMINADO Y ENTREGADO EN LIQUIDACION OBRA
1. INFORMACIÓN Y ESTADO CONTRATO DE OBRA:  contrato liquidado del 10/01/2019.
2. INFORMACIÓN Y ESTADO CONTRATO INTERADMINISTRATIVO: En liquidacion.
*Pendiente: Amortizacion de anticipo
*Actividades realizadas durante el periodo:
Mediante correo electronico del 27/05/2021 el municipio de Otanche remitio los comprobantes de egreso del pago realizado al contratista de obra, el cual era insumo para la complementacion del informe de termino con el fin de tramitar la liquidacion del convenio.</v>
          </cell>
          <cell r="AT807" t="str">
            <v>No Aplica</v>
          </cell>
          <cell r="AU807">
            <v>42118</v>
          </cell>
          <cell r="AV807">
            <v>43019</v>
          </cell>
          <cell r="AW807" t="e">
            <v>#REF!</v>
          </cell>
          <cell r="AX807"/>
          <cell r="AY807"/>
          <cell r="AZ807">
            <v>0</v>
          </cell>
          <cell r="BA807" t="str">
            <v>-</v>
          </cell>
          <cell r="BB807" t="str">
            <v>0,51  Km</v>
          </cell>
          <cell r="BC807"/>
          <cell r="BD807">
            <v>42123</v>
          </cell>
          <cell r="BE807">
            <v>42886</v>
          </cell>
          <cell r="BF807">
            <v>43054</v>
          </cell>
          <cell r="BG807">
            <v>10582</v>
          </cell>
        </row>
        <row r="808">
          <cell r="C808" t="str">
            <v>20120160S0357-1</v>
          </cell>
          <cell r="D808" t="str">
            <v>Proyectos 2011 - 2020</v>
          </cell>
          <cell r="E808" t="str">
            <v>ANTES 2018</v>
          </cell>
          <cell r="F808" t="str">
            <v>VIGENTE</v>
          </cell>
          <cell r="G808" t="str">
            <v>A357</v>
          </cell>
          <cell r="H808" t="str">
            <v>Boyaca</v>
          </cell>
          <cell r="I808">
            <v>15507</v>
          </cell>
          <cell r="J808">
            <v>6</v>
          </cell>
          <cell r="K808" t="str">
            <v>Otanche</v>
          </cell>
          <cell r="L808" t="str">
            <v>Otanche-Boyaca</v>
          </cell>
          <cell r="M808">
            <v>160</v>
          </cell>
          <cell r="N808" t="str">
            <v>Fonade 1</v>
          </cell>
          <cell r="O808"/>
          <cell r="P808"/>
          <cell r="Q808" t="str">
            <v>Construcción Del Coliseo Cubierto Del Municipio De Otanche - Boyacá.</v>
          </cell>
          <cell r="R808" t="str">
            <v>Espacio Público, Recreación Y Deporte</v>
          </cell>
          <cell r="S808"/>
          <cell r="T808"/>
          <cell r="U808"/>
          <cell r="V808" t="str">
            <v>Municipio</v>
          </cell>
          <cell r="W808"/>
          <cell r="X808" t="str">
            <v/>
          </cell>
          <cell r="Y808"/>
          <cell r="Z808">
            <v>2446907176.4400001</v>
          </cell>
          <cell r="AA808"/>
          <cell r="AB808">
            <v>2446907176.4400001</v>
          </cell>
          <cell r="AC808"/>
          <cell r="AD808">
            <v>2446907176.4400001</v>
          </cell>
          <cell r="AE808">
            <v>0</v>
          </cell>
          <cell r="AF808"/>
          <cell r="AG808">
            <v>0</v>
          </cell>
          <cell r="AH808">
            <v>2446907176.4400001</v>
          </cell>
          <cell r="AI808">
            <v>0</v>
          </cell>
          <cell r="AJ808">
            <v>2446907176.4400001</v>
          </cell>
          <cell r="AK808">
            <v>0</v>
          </cell>
          <cell r="AL808"/>
          <cell r="AM808">
            <v>1</v>
          </cell>
          <cell r="AN808">
            <v>1</v>
          </cell>
          <cell r="AO808">
            <v>0</v>
          </cell>
          <cell r="AP808" t="str">
            <v>En Liquidación</v>
          </cell>
          <cell r="AQ808" t="e">
            <v>#REF!</v>
          </cell>
          <cell r="AR808" t="e">
            <v>#N/A</v>
          </cell>
          <cell r="AS808" t="str">
            <v>1. INFORMACIÓN Y ESTADO CONTRATO DE OBRA:  En tramite de liquidación por parte del municipio. 
2. INFORMACIÓN Y ESTADO CONTRATO  INTERADMINISTRATIVO:  Una vez se liquide el contrato derivado se puede proceder a liquidar el convenio interadministrativo. 
* Recomendaciones:
Tramitar derecho de peticion solicitando al municipio de Otanche las aciones con el fin de culminar el proyecto y continuar con la liquidacion del contrato de obra.</v>
          </cell>
          <cell r="AT808" t="str">
            <v>No Aplica</v>
          </cell>
          <cell r="AU808">
            <v>42171</v>
          </cell>
          <cell r="AV808">
            <v>43373</v>
          </cell>
          <cell r="AW808" t="e">
            <v>#REF!</v>
          </cell>
          <cell r="AX808"/>
          <cell r="AY808"/>
          <cell r="AZ808">
            <v>0</v>
          </cell>
          <cell r="BA808" t="str">
            <v>-</v>
          </cell>
          <cell r="BB808" t="str">
            <v/>
          </cell>
          <cell r="BC808"/>
          <cell r="BD808">
            <v>42719</v>
          </cell>
          <cell r="BE808">
            <v>43179</v>
          </cell>
          <cell r="BF808">
            <v>43615</v>
          </cell>
          <cell r="BG808">
            <v>4500</v>
          </cell>
        </row>
        <row r="809">
          <cell r="C809" t="str">
            <v>20130109V0206-1</v>
          </cell>
          <cell r="D809" t="str">
            <v>Proyectos 2011 - 2020</v>
          </cell>
          <cell r="E809" t="str">
            <v>No Aplica</v>
          </cell>
          <cell r="F809" t="str">
            <v>CERRADO</v>
          </cell>
          <cell r="G809"/>
          <cell r="H809" t="str">
            <v>Boyaca</v>
          </cell>
          <cell r="I809">
            <v>15507</v>
          </cell>
          <cell r="J809">
            <v>6</v>
          </cell>
          <cell r="K809" t="str">
            <v>Otanche</v>
          </cell>
          <cell r="L809" t="str">
            <v>Otanche-Boyaca</v>
          </cell>
          <cell r="M809">
            <v>109</v>
          </cell>
          <cell r="N809" t="str">
            <v>DPS 2013</v>
          </cell>
          <cell r="O809"/>
          <cell r="P809"/>
          <cell r="Q809" t="str">
            <v>Adoquinamiento Para Las Vías Urbanas Ubicadas En La Carrera 10 Entre Calles 5 Y 6 Y La Entrada Al Barrio Nuevo Horizonte Municipio De Otanche - Boyacá</v>
          </cell>
          <cell r="R809" t="str">
            <v>Vías Urbanas</v>
          </cell>
          <cell r="S809"/>
          <cell r="T809"/>
          <cell r="U809"/>
          <cell r="V809" t="str">
            <v>Municipio</v>
          </cell>
          <cell r="W809"/>
          <cell r="X809" t="str">
            <v>Nuevo Horizonte</v>
          </cell>
          <cell r="Y809"/>
          <cell r="Z809">
            <v>279821729</v>
          </cell>
          <cell r="AA809"/>
          <cell r="AB809">
            <v>279821729</v>
          </cell>
          <cell r="AC809"/>
          <cell r="AD809">
            <v>279821729</v>
          </cell>
          <cell r="AE809">
            <v>27982172.900000002</v>
          </cell>
          <cell r="AF809"/>
          <cell r="AG809">
            <v>27982172.900000002</v>
          </cell>
          <cell r="AH809">
            <v>307803901.89999998</v>
          </cell>
          <cell r="AI809">
            <v>0</v>
          </cell>
          <cell r="AJ809">
            <v>307803901.89999998</v>
          </cell>
          <cell r="AK809">
            <v>0.98240000000000005</v>
          </cell>
          <cell r="AL809"/>
          <cell r="AM809">
            <v>1</v>
          </cell>
          <cell r="AN809">
            <v>1</v>
          </cell>
          <cell r="AO809">
            <v>0</v>
          </cell>
          <cell r="AP809" t="str">
            <v>Liquidado</v>
          </cell>
          <cell r="AQ809" t="e">
            <v>#REF!</v>
          </cell>
          <cell r="AR809" t="e">
            <v>#N/A</v>
          </cell>
          <cell r="AS809" t="str">
            <v>Entregado en agosto de 2016.</v>
          </cell>
          <cell r="AT809" t="str">
            <v>No Aplica</v>
          </cell>
          <cell r="AU809">
            <v>42359</v>
          </cell>
          <cell r="AV809">
            <v>42541</v>
          </cell>
          <cell r="AW809" t="e">
            <v>#REF!</v>
          </cell>
          <cell r="AX809"/>
          <cell r="AY809"/>
          <cell r="AZ809">
            <v>0</v>
          </cell>
          <cell r="BA809" t="str">
            <v>-</v>
          </cell>
          <cell r="BB809">
            <v>0.21</v>
          </cell>
          <cell r="BC809"/>
          <cell r="BD809">
            <v>42423</v>
          </cell>
          <cell r="BE809">
            <v>42509</v>
          </cell>
          <cell r="BF809">
            <v>42592</v>
          </cell>
          <cell r="BG809">
            <v>500</v>
          </cell>
        </row>
        <row r="810">
          <cell r="C810" t="str">
            <v>20130109V0320-1</v>
          </cell>
          <cell r="D810" t="str">
            <v>Proyectos 2011 - 2020</v>
          </cell>
          <cell r="E810" t="str">
            <v>No Aplica</v>
          </cell>
          <cell r="F810" t="str">
            <v>CERRADO</v>
          </cell>
          <cell r="G810"/>
          <cell r="H810" t="str">
            <v>Boyaca</v>
          </cell>
          <cell r="I810">
            <v>15507</v>
          </cell>
          <cell r="J810">
            <v>6</v>
          </cell>
          <cell r="K810" t="str">
            <v>Otanche</v>
          </cell>
          <cell r="L810" t="str">
            <v>Otanche-Boyaca</v>
          </cell>
          <cell r="M810">
            <v>109</v>
          </cell>
          <cell r="N810" t="str">
            <v>DPS 2013</v>
          </cell>
          <cell r="O810"/>
          <cell r="P810"/>
          <cell r="Q810" t="str">
            <v>Construcción Obras De Arte En Las Veredas La Florida, Tapaz, Cortaderal, San Antonio De La Cobre, El Mirador, Cocos, Cunchalita Y El Buzal Municipio De Otanche - Boyacá</v>
          </cell>
          <cell r="R810" t="str">
            <v>Vías Red Terciaria</v>
          </cell>
          <cell r="S810"/>
          <cell r="T810"/>
          <cell r="U810"/>
          <cell r="V810" t="str">
            <v>Municipio</v>
          </cell>
          <cell r="W810"/>
          <cell r="X810" t="str">
            <v>La Florida, Tapaz, Cortaderal, San Antonio De La Cobre, El Mirador, Cocos, Cunchalita, El Buzal</v>
          </cell>
          <cell r="Y810"/>
          <cell r="Z810">
            <v>278103067</v>
          </cell>
          <cell r="AA810"/>
          <cell r="AB810">
            <v>278103067</v>
          </cell>
          <cell r="AC810"/>
          <cell r="AD810">
            <v>278103067</v>
          </cell>
          <cell r="AE810">
            <v>27810306.700000003</v>
          </cell>
          <cell r="AF810"/>
          <cell r="AG810">
            <v>27810306.700000003</v>
          </cell>
          <cell r="AH810">
            <v>305913373.69999999</v>
          </cell>
          <cell r="AI810">
            <v>0</v>
          </cell>
          <cell r="AJ810">
            <v>305913373.69999999</v>
          </cell>
          <cell r="AK810">
            <v>1</v>
          </cell>
          <cell r="AL810"/>
          <cell r="AM810">
            <v>1</v>
          </cell>
          <cell r="AN810">
            <v>1</v>
          </cell>
          <cell r="AO810">
            <v>0</v>
          </cell>
          <cell r="AP810" t="str">
            <v>Liquidado</v>
          </cell>
          <cell r="AQ810" t="e">
            <v>#REF!</v>
          </cell>
          <cell r="AR810" t="e">
            <v>#N/A</v>
          </cell>
          <cell r="AS810" t="str">
            <v>Entregado en agosto de 2016.</v>
          </cell>
          <cell r="AT810" t="str">
            <v>No Aplica</v>
          </cell>
          <cell r="AU810">
            <v>42359</v>
          </cell>
          <cell r="AV810">
            <v>42541</v>
          </cell>
          <cell r="AW810" t="e">
            <v>#REF!</v>
          </cell>
          <cell r="AX810"/>
          <cell r="AY810"/>
          <cell r="AZ810">
            <v>0</v>
          </cell>
          <cell r="BA810" t="str">
            <v>-</v>
          </cell>
          <cell r="BB810">
            <v>0.2</v>
          </cell>
          <cell r="BC810"/>
          <cell r="BD810">
            <v>42509</v>
          </cell>
          <cell r="BE810">
            <v>42592</v>
          </cell>
          <cell r="BF810">
            <v>42592</v>
          </cell>
          <cell r="BG810">
            <v>2000</v>
          </cell>
        </row>
        <row r="811">
          <cell r="C811" t="str">
            <v>20160244MU024-1</v>
          </cell>
          <cell r="D811" t="str">
            <v>Proyectos 2011 - 2020</v>
          </cell>
          <cell r="E811" t="str">
            <v>ANTES 2018</v>
          </cell>
          <cell r="F811" t="str">
            <v>VIGENTE</v>
          </cell>
          <cell r="G811"/>
          <cell r="H811" t="str">
            <v>Boyaca</v>
          </cell>
          <cell r="I811">
            <v>15507</v>
          </cell>
          <cell r="J811">
            <v>6</v>
          </cell>
          <cell r="K811" t="str">
            <v>Otanche</v>
          </cell>
          <cell r="L811" t="str">
            <v>Otanche-Boyaca</v>
          </cell>
          <cell r="M811">
            <v>244</v>
          </cell>
          <cell r="N811" t="str">
            <v>Unops
DPS 2016</v>
          </cell>
          <cell r="O811"/>
          <cell r="P811"/>
          <cell r="Q811" t="str">
            <v>Mejoramiento De Condiciones De Habitabilidad</v>
          </cell>
          <cell r="R811" t="str">
            <v>Mejoramiento Condiciones de Habitabilidad</v>
          </cell>
          <cell r="S811"/>
          <cell r="T811"/>
          <cell r="U811"/>
          <cell r="V811" t="str">
            <v>Unops</v>
          </cell>
          <cell r="W811"/>
          <cell r="X811" t="str">
            <v/>
          </cell>
          <cell r="Y811"/>
          <cell r="Z811">
            <v>619682280</v>
          </cell>
          <cell r="AA811"/>
          <cell r="AB811">
            <v>619682280</v>
          </cell>
          <cell r="AC811"/>
          <cell r="AD811">
            <v>619682280</v>
          </cell>
          <cell r="AE811">
            <v>0</v>
          </cell>
          <cell r="AF811"/>
          <cell r="AG811">
            <v>0</v>
          </cell>
          <cell r="AH811">
            <v>619682280</v>
          </cell>
          <cell r="AI811">
            <v>0</v>
          </cell>
          <cell r="AJ811">
            <v>619682280</v>
          </cell>
          <cell r="AK811">
            <v>0.67</v>
          </cell>
          <cell r="AL811"/>
          <cell r="AM811">
            <v>0.73</v>
          </cell>
          <cell r="AN811">
            <v>0.45</v>
          </cell>
          <cell r="AO811">
            <v>-0.27999999999999997</v>
          </cell>
          <cell r="AP811" t="str">
            <v>Cancelado</v>
          </cell>
          <cell r="AQ811" t="e">
            <v>#REF!</v>
          </cell>
          <cell r="AR811" t="str">
            <v>TERMINADO</v>
          </cell>
          <cell r="AS811" t="str">
            <v>NO VIABLE</v>
          </cell>
          <cell r="AT811"/>
          <cell r="AU811">
            <v>43509</v>
          </cell>
          <cell r="AV811" t="str">
            <v/>
          </cell>
          <cell r="AW811" t="e">
            <v>#REF!</v>
          </cell>
          <cell r="AX811"/>
          <cell r="AY811"/>
          <cell r="AZ811">
            <v>0</v>
          </cell>
          <cell r="BA811" t="str">
            <v>-</v>
          </cell>
          <cell r="BB811" t="str">
            <v>14  Viviendas</v>
          </cell>
          <cell r="BC811"/>
          <cell r="BD811">
            <v>43514</v>
          </cell>
          <cell r="BE811" t="str">
            <v/>
          </cell>
          <cell r="BF811" t="str">
            <v/>
          </cell>
          <cell r="BG811">
            <v>200</v>
          </cell>
        </row>
        <row r="812">
          <cell r="C812" t="str">
            <v>20170543V8560-1</v>
          </cell>
          <cell r="D812" t="str">
            <v>Proyectos 2011 - 2020</v>
          </cell>
          <cell r="E812" t="str">
            <v>ANTES 2018</v>
          </cell>
          <cell r="F812" t="str">
            <v>VIGENTE</v>
          </cell>
          <cell r="G812"/>
          <cell r="H812" t="str">
            <v>Boyaca</v>
          </cell>
          <cell r="I812">
            <v>15507</v>
          </cell>
          <cell r="J812">
            <v>6</v>
          </cell>
          <cell r="K812" t="str">
            <v>Otanche</v>
          </cell>
          <cell r="L812" t="str">
            <v>Otanche-Boyaca</v>
          </cell>
          <cell r="M812">
            <v>543</v>
          </cell>
          <cell r="N812" t="str">
            <v>DPS 2017</v>
          </cell>
          <cell r="O812"/>
          <cell r="P812"/>
          <cell r="Q812" t="str">
            <v>Pavimentacion De Diferentes Vias En El Casco Urbano Del Municipio De Otanche Boyaca Centro Oriente</v>
          </cell>
          <cell r="R812" t="str">
            <v>Vías Urbanas</v>
          </cell>
          <cell r="S812"/>
          <cell r="T812"/>
          <cell r="U812"/>
          <cell r="V812" t="str">
            <v>Municipio</v>
          </cell>
          <cell r="W812"/>
          <cell r="X812" t="str">
            <v>Porvenir, Danubio y centro</v>
          </cell>
          <cell r="Y812"/>
          <cell r="Z812">
            <v>1865487602</v>
          </cell>
          <cell r="AA812"/>
          <cell r="AB812">
            <v>1865487602</v>
          </cell>
          <cell r="AC812"/>
          <cell r="AD812">
            <v>1865487602</v>
          </cell>
          <cell r="AE812">
            <v>186548760.20000002</v>
          </cell>
          <cell r="AF812"/>
          <cell r="AG812">
            <v>186548760.20000002</v>
          </cell>
          <cell r="AH812">
            <v>2052036362.2</v>
          </cell>
          <cell r="AI812">
            <v>0</v>
          </cell>
          <cell r="AJ812">
            <v>2052036362.2</v>
          </cell>
          <cell r="AK812">
            <v>1</v>
          </cell>
          <cell r="AL812"/>
          <cell r="AM812">
            <v>1</v>
          </cell>
          <cell r="AN812">
            <v>1</v>
          </cell>
          <cell r="AO812">
            <v>0</v>
          </cell>
          <cell r="AP812" t="str">
            <v>Entregado A Municipio</v>
          </cell>
          <cell r="AQ812" t="e">
            <v>#REF!</v>
          </cell>
          <cell r="AR812" t="e">
            <v>#N/A</v>
          </cell>
          <cell r="AS812" t="str">
            <v>PROYECTO ENTREGADO
Convenio en liquidación.</v>
          </cell>
          <cell r="AT812" t="str">
            <v>No Aplica</v>
          </cell>
          <cell r="AU812">
            <v>43648</v>
          </cell>
          <cell r="AV812">
            <v>43861</v>
          </cell>
          <cell r="AW812" t="e">
            <v>#REF!</v>
          </cell>
          <cell r="AX812"/>
          <cell r="AY812"/>
          <cell r="AZ812">
            <v>0</v>
          </cell>
          <cell r="BA812" t="str">
            <v>-</v>
          </cell>
          <cell r="BB812" t="str">
            <v>529,5 m</v>
          </cell>
          <cell r="BC812"/>
          <cell r="BD812">
            <v>43661</v>
          </cell>
          <cell r="BE812">
            <v>43756</v>
          </cell>
          <cell r="BF812">
            <v>43994</v>
          </cell>
          <cell r="BG812">
            <v>5000</v>
          </cell>
        </row>
        <row r="813">
          <cell r="C813" t="str">
            <v>E-2020-2203-233205</v>
          </cell>
          <cell r="D813" t="str">
            <v>CV 001-2020</v>
          </cell>
          <cell r="E813" t="str">
            <v>2018-2022</v>
          </cell>
          <cell r="F813" t="str">
            <v>VIGENTE</v>
          </cell>
          <cell r="G813"/>
          <cell r="H813" t="str">
            <v>Boyaca</v>
          </cell>
          <cell r="I813"/>
          <cell r="J813"/>
          <cell r="K813" t="str">
            <v>Otanche</v>
          </cell>
          <cell r="L813" t="str">
            <v>Otanche-Boyaca</v>
          </cell>
          <cell r="M813" t="str">
            <v>353 FIP 2021</v>
          </cell>
          <cell r="N813" t="str">
            <v>DPS 2021</v>
          </cell>
          <cell r="O813">
            <v>44350</v>
          </cell>
          <cell r="P813">
            <v>44773</v>
          </cell>
          <cell r="Q813" t="str">
            <v>Pavimentación De Las Vías Urbanas De Barrio Acapulco Del Municipio De Otanche - Boyacá</v>
          </cell>
          <cell r="R813" t="str">
            <v>Vias y Transporte</v>
          </cell>
          <cell r="S813" t="str">
            <v>Vias Urbanas</v>
          </cell>
          <cell r="T813"/>
          <cell r="U813">
            <v>1</v>
          </cell>
          <cell r="V813"/>
          <cell r="W813"/>
          <cell r="X813"/>
          <cell r="Y813"/>
          <cell r="Z813">
            <v>1774549399</v>
          </cell>
          <cell r="AA813"/>
          <cell r="AB813">
            <v>1774549399</v>
          </cell>
          <cell r="AC813">
            <v>0</v>
          </cell>
          <cell r="AD813">
            <v>1774549399</v>
          </cell>
          <cell r="AE813"/>
          <cell r="AF813"/>
          <cell r="AG813">
            <v>0</v>
          </cell>
          <cell r="AH813">
            <v>1774549399</v>
          </cell>
          <cell r="AI813">
            <v>0</v>
          </cell>
          <cell r="AJ813">
            <v>1774549399</v>
          </cell>
          <cell r="AK813"/>
          <cell r="AL813"/>
          <cell r="AM813">
            <v>0.86670000000000003</v>
          </cell>
          <cell r="AN813">
            <v>0.37330000000000002</v>
          </cell>
          <cell r="AO813">
            <v>-0.49340000000000001</v>
          </cell>
          <cell r="AP813" t="str">
            <v>En Ejecución</v>
          </cell>
          <cell r="AQ813" t="e">
            <v>#REF!</v>
          </cell>
          <cell r="AR813" t="e">
            <v>#N/A</v>
          </cell>
          <cell r="AS813" t="str">
            <v>-</v>
          </cell>
          <cell r="AT813"/>
          <cell r="AU813">
            <v>44627</v>
          </cell>
          <cell r="AV813">
            <v>44780</v>
          </cell>
          <cell r="AW813" t="e">
            <v>#REF!</v>
          </cell>
          <cell r="AX813">
            <v>9</v>
          </cell>
          <cell r="AY813"/>
          <cell r="AZ813">
            <v>9</v>
          </cell>
          <cell r="BA813"/>
          <cell r="BB813" t="str">
            <v>1100 ML</v>
          </cell>
          <cell r="BC813"/>
          <cell r="BD813" t="str">
            <v>-</v>
          </cell>
          <cell r="BE813" t="str">
            <v>-</v>
          </cell>
          <cell r="BF813" t="str">
            <v>-</v>
          </cell>
          <cell r="BG813">
            <v>3000</v>
          </cell>
        </row>
        <row r="814">
          <cell r="C814" t="str">
            <v>20110160V0025-1</v>
          </cell>
          <cell r="D814" t="str">
            <v>Proyectos 2011 - 2020</v>
          </cell>
          <cell r="E814" t="str">
            <v>No Aplica</v>
          </cell>
          <cell r="F814" t="str">
            <v>CERRADO</v>
          </cell>
          <cell r="G814" t="str">
            <v>A25</v>
          </cell>
          <cell r="H814" t="str">
            <v>Boyaca</v>
          </cell>
          <cell r="I814">
            <v>15511</v>
          </cell>
          <cell r="J814">
            <v>6</v>
          </cell>
          <cell r="K814" t="str">
            <v>Pachavita</v>
          </cell>
          <cell r="L814" t="str">
            <v>Pachavita-Boyaca</v>
          </cell>
          <cell r="M814">
            <v>160</v>
          </cell>
          <cell r="N814" t="str">
            <v>Fonade 1</v>
          </cell>
          <cell r="O814"/>
          <cell r="P814"/>
          <cell r="Q814" t="str">
            <v>Mantenimiento De Vía Pachavita - La Frontera, Municipio Pachavita - Boyacá.</v>
          </cell>
          <cell r="R814" t="str">
            <v>Vías Red Terciaria</v>
          </cell>
          <cell r="S814"/>
          <cell r="T814"/>
          <cell r="U814"/>
          <cell r="V814" t="str">
            <v>Departamento</v>
          </cell>
          <cell r="W814"/>
          <cell r="X814" t="str">
            <v/>
          </cell>
          <cell r="Y814"/>
          <cell r="Z814">
            <v>246931052.99000001</v>
          </cell>
          <cell r="AA814"/>
          <cell r="AB814">
            <v>246931052.99000001</v>
          </cell>
          <cell r="AC814"/>
          <cell r="AD814">
            <v>246931052.99000001</v>
          </cell>
          <cell r="AE814">
            <v>0</v>
          </cell>
          <cell r="AF814"/>
          <cell r="AG814">
            <v>0</v>
          </cell>
          <cell r="AH814">
            <v>246931052.99000001</v>
          </cell>
          <cell r="AI814">
            <v>0</v>
          </cell>
          <cell r="AJ814">
            <v>246931052.99000001</v>
          </cell>
          <cell r="AK814">
            <v>0</v>
          </cell>
          <cell r="AL814"/>
          <cell r="AM814">
            <v>0.85</v>
          </cell>
          <cell r="AN814">
            <v>0.23</v>
          </cell>
          <cell r="AO814">
            <v>-0.62</v>
          </cell>
          <cell r="AP814" t="str">
            <v>En Liquidación</v>
          </cell>
          <cell r="AQ814" t="e">
            <v>#REF!</v>
          </cell>
          <cell r="AR814" t="e">
            <v>#N/A</v>
          </cell>
          <cell r="AS814" t="str">
            <v>1. INFORMACIÓN Y ESTADO CONTRATO OBRA: se encuentra liquidado el contrato de obra con acta de fecha   10/06/2016.
2.  INFORMACIÓN Y ESTADO CONTRATO INTERADMINISTRATIVO:  En proceso de liquidacion.                                        
Actividades realizadas durante el periodo:
El acta de liquidacion del convenio se encuentra en tramite de firmas por parte del secretario de contratacion de la Gobernacion de Boyaca.</v>
          </cell>
          <cell r="AT814" t="str">
            <v>No Aplica</v>
          </cell>
          <cell r="AU814">
            <v>42143</v>
          </cell>
          <cell r="AV814" t="str">
            <v xml:space="preserve"> </v>
          </cell>
          <cell r="AW814" t="e">
            <v>#REF!</v>
          </cell>
          <cell r="AX814"/>
          <cell r="AY814"/>
          <cell r="AZ814">
            <v>0</v>
          </cell>
          <cell r="BA814" t="str">
            <v>-</v>
          </cell>
          <cell r="BB814" t="str">
            <v/>
          </cell>
          <cell r="BC814"/>
          <cell r="BD814">
            <v>42135</v>
          </cell>
          <cell r="BE814" t="str">
            <v/>
          </cell>
          <cell r="BF814" t="str">
            <v/>
          </cell>
          <cell r="BG814">
            <v>2968</v>
          </cell>
        </row>
        <row r="815">
          <cell r="C815" t="str">
            <v>2014069E0487-1</v>
          </cell>
          <cell r="D815" t="str">
            <v>Proyectos 2011 - 2020</v>
          </cell>
          <cell r="E815" t="str">
            <v>ANTES 2018</v>
          </cell>
          <cell r="F815" t="str">
            <v>VIGENTE</v>
          </cell>
          <cell r="G815" t="e">
            <v>#N/A</v>
          </cell>
          <cell r="H815" t="str">
            <v>Boyaca</v>
          </cell>
          <cell r="I815">
            <v>15511</v>
          </cell>
          <cell r="J815">
            <v>6</v>
          </cell>
          <cell r="K815" t="str">
            <v>Pachavita</v>
          </cell>
          <cell r="L815" t="str">
            <v>Pachavita-Boyaca</v>
          </cell>
          <cell r="M815">
            <v>69</v>
          </cell>
          <cell r="N815" t="str">
            <v>Fonade 3</v>
          </cell>
          <cell r="O815"/>
          <cell r="P815"/>
          <cell r="Q815" t="str">
            <v>Construcción Del Puente Tiracoz Sobre El Rio Garagoa En Límites De Los Municipios De Chinavita Y Pachavita, En El Municipio De Chinavita - Boyacá.</v>
          </cell>
          <cell r="R815" t="str">
            <v>Vías Red Terciaria</v>
          </cell>
          <cell r="S815"/>
          <cell r="T815"/>
          <cell r="U815"/>
          <cell r="V815" t="str">
            <v>Municipio</v>
          </cell>
          <cell r="W815" t="str">
            <v>Urbano</v>
          </cell>
          <cell r="X815" t="str">
            <v/>
          </cell>
          <cell r="Y815"/>
          <cell r="Z815">
            <v>1694929948</v>
          </cell>
          <cell r="AA815"/>
          <cell r="AB815">
            <v>1694929948</v>
          </cell>
          <cell r="AC815"/>
          <cell r="AD815">
            <v>1694929948</v>
          </cell>
          <cell r="AE815">
            <v>0</v>
          </cell>
          <cell r="AF815"/>
          <cell r="AG815">
            <v>0</v>
          </cell>
          <cell r="AH815">
            <v>1694929948</v>
          </cell>
          <cell r="AI815">
            <v>0</v>
          </cell>
          <cell r="AJ815">
            <v>1694929948</v>
          </cell>
          <cell r="AK815">
            <v>0</v>
          </cell>
          <cell r="AL815"/>
          <cell r="AM815">
            <v>0</v>
          </cell>
          <cell r="AN815">
            <v>0</v>
          </cell>
          <cell r="AO815">
            <v>0</v>
          </cell>
          <cell r="AP815" t="str">
            <v>Cancelado</v>
          </cell>
          <cell r="AQ815" t="e">
            <v>#REF!</v>
          </cell>
          <cell r="AR815" t="e">
            <v>#N/A</v>
          </cell>
          <cell r="AS815" t="str">
            <v>Proyecto cancelado
El Comité de Seguimiento realizado el 15 de diciembre del 2021, acogió la recomendación de Enterritorio en el sentido de cancelar el proyecto, toda vez que, de acuerdo con lo manifestado por la Gerencia Integral en el radicado 20212700234261,  seis meses después de la etapa de preconstrucción, no existe viabilidad técnica ni financiera para la ejecución del mencionado proyecto.
El comité tuvo en cuenta igualmente, el oficio 20212700220491 del 17 de noviembre de 2021 en el cual Enterritorio comunica que, una vez revisado analizado y verificado el informe de la interventoría por parte del equipo técnico de ENTERRITORIO, se evidenció que no fueron aprobados los productos requeridos para la fase de consultoría debido que no cumplen con la normativa técnica requerida, en los  componentes geotécnico,  estructural, ambiental e hidráulico.</v>
          </cell>
          <cell r="AT815" t="str">
            <v>No Aplica</v>
          </cell>
          <cell r="AU815">
            <v>42439</v>
          </cell>
          <cell r="AV815"/>
          <cell r="AW815" t="e">
            <v>#REF!</v>
          </cell>
          <cell r="AX815"/>
          <cell r="AY815"/>
          <cell r="AZ815">
            <v>0</v>
          </cell>
          <cell r="BA815" t="str">
            <v>-</v>
          </cell>
          <cell r="BB815" t="str">
            <v>No aplica</v>
          </cell>
          <cell r="BC815"/>
          <cell r="BD815">
            <v>42530</v>
          </cell>
          <cell r="BE815" t="str">
            <v xml:space="preserve"> </v>
          </cell>
          <cell r="BF815" t="str">
            <v xml:space="preserve"> </v>
          </cell>
          <cell r="BG815">
            <v>6036</v>
          </cell>
        </row>
        <row r="816">
          <cell r="C816" t="str">
            <v>20160571M7333-1</v>
          </cell>
          <cell r="D816" t="str">
            <v>Proyectos 2011 - 2020</v>
          </cell>
          <cell r="E816" t="str">
            <v>ANTES 2018</v>
          </cell>
          <cell r="F816" t="str">
            <v>VIGENTE</v>
          </cell>
          <cell r="G816"/>
          <cell r="H816" t="str">
            <v>Boyaca</v>
          </cell>
          <cell r="I816">
            <v>15511</v>
          </cell>
          <cell r="J816">
            <v>6</v>
          </cell>
          <cell r="K816" t="str">
            <v>Pachavita</v>
          </cell>
          <cell r="L816" t="str">
            <v>Pachavita-Boyaca</v>
          </cell>
          <cell r="M816">
            <v>571</v>
          </cell>
          <cell r="N816" t="str">
            <v>DPS 2016</v>
          </cell>
          <cell r="O816"/>
          <cell r="P816"/>
          <cell r="Q816" t="str">
            <v>Mejoramiento De Condiciones De Habitabilidad</v>
          </cell>
          <cell r="R816" t="str">
            <v>Mejoramiento Condiciones de Habitabilidad</v>
          </cell>
          <cell r="S816"/>
          <cell r="T816"/>
          <cell r="U816"/>
          <cell r="V816" t="str">
            <v>Municipio</v>
          </cell>
          <cell r="W816"/>
          <cell r="X816" t="str">
            <v/>
          </cell>
          <cell r="Y816"/>
          <cell r="Z816">
            <v>550847458</v>
          </cell>
          <cell r="AA816"/>
          <cell r="AB816">
            <v>550847458</v>
          </cell>
          <cell r="AC816"/>
          <cell r="AD816">
            <v>550847458</v>
          </cell>
          <cell r="AE816">
            <v>55084746</v>
          </cell>
          <cell r="AF816"/>
          <cell r="AG816">
            <v>55084746</v>
          </cell>
          <cell r="AH816">
            <v>605932204</v>
          </cell>
          <cell r="AI816">
            <v>0</v>
          </cell>
          <cell r="AJ816">
            <v>605932204</v>
          </cell>
          <cell r="AK816">
            <v>0</v>
          </cell>
          <cell r="AL816"/>
          <cell r="AM816">
            <v>0.99950000000000006</v>
          </cell>
          <cell r="AN816">
            <v>0.70479999999999998</v>
          </cell>
          <cell r="AO816">
            <v>-0.29470000000000007</v>
          </cell>
          <cell r="AP816" t="str">
            <v>En Ejecución</v>
          </cell>
          <cell r="AQ816" t="e">
            <v>#REF!</v>
          </cell>
          <cell r="AR816" t="str">
            <v>EN EJECUCIÓN</v>
          </cell>
          <cell r="AS816" t="str">
            <v xml:space="preserve">Proyecto en suspension.
Observaciones y Gestión: 
El 25/04 2022 se realiza visita técnica en compañia de la contraloría a seis beneficiarios y se evidencia mala calidad en la ejecucion de las obras, mediante comunicacion al ente territorial y a la interventoría se solicita mayor seguimiento y control a la ejecución de las obras, asi mismo, se realiza la consulta y se da respuesta sobre una propuesta que presenta el contratista y avala la interventoría sobre una reducción de áreas para los casos especiales, mediante correo electrónico del 3/05/2022. 
El 12/05/2022 la interventoría remite la información de los 6 posibles beneficiarios pendientes por aprobación, se da traslado al apoyo técnico y social para su revision. 
Se realiza memorando con radicado S-2022-4304-164218 del 18/05/2022 dirigido al ET para la entrega de los soportes de los beneficiarios no aptos.
01/06/22 mesa de trabajo para el día 01 de junio el cual se realizó aclarando las dudas frente a las observaciones de los 6 casos especiales y no aptos el cual la interventoria en el día de ayer envía la documentación de el anexo el cual el DPS le solicito como soporte para el aval y aprobación.
Se solicitará arreglo directo con el ET ante la negativa de la entrega de la documentación de los soportes de exclusión.
Posible mesa técnica para aprobar los 6 beneficiarios ya listos.
Se realiza mesa tecnica el 24/06/2022 y se aprueba parcialmente la preconstrucción queda pendiente qeu el municipio presente los soportes de los no aptos del listado adicional enviado por el DPS, se realizó mesa de trabajo el 28/06/2022 y el municipio se comprometió a entregar toda la documentacion para el 1/07/2022.
Se debe revisar el inicio y posible nueva suspensión por otras determinaciones que no son la reformulación.
No se ha entregado la documentación de reinicio ni suspensión.
</v>
          </cell>
          <cell r="AT816">
            <v>44046</v>
          </cell>
          <cell r="AU816">
            <v>44046</v>
          </cell>
          <cell r="AV816"/>
          <cell r="AW816" t="e">
            <v>#REF!</v>
          </cell>
          <cell r="AX816"/>
          <cell r="AY816"/>
          <cell r="AZ816">
            <v>0</v>
          </cell>
          <cell r="BA816" t="str">
            <v>ESTUDIOS Y DISEÑOS (Calidad, Ajustes requeridos)</v>
          </cell>
          <cell r="BB816" t="str">
            <v>48  Viviendas</v>
          </cell>
          <cell r="BC816"/>
          <cell r="BD816" t="str">
            <v/>
          </cell>
          <cell r="BE816" t="str">
            <v/>
          </cell>
          <cell r="BF816" t="str">
            <v/>
          </cell>
          <cell r="BG816">
            <v>172.8</v>
          </cell>
        </row>
        <row r="817">
          <cell r="C817" t="str">
            <v>20110160V0025-2</v>
          </cell>
          <cell r="D817" t="str">
            <v>Proyectos 2011 - 2020</v>
          </cell>
          <cell r="E817" t="str">
            <v>ANTES 2018</v>
          </cell>
          <cell r="F817" t="str">
            <v>VIGENTE</v>
          </cell>
          <cell r="G817" t="e">
            <v>#N/A</v>
          </cell>
          <cell r="H817" t="str">
            <v>Boyaca</v>
          </cell>
          <cell r="I817">
            <v>15511</v>
          </cell>
          <cell r="J817">
            <v>6</v>
          </cell>
          <cell r="K817" t="str">
            <v>Pachavita</v>
          </cell>
          <cell r="L817" t="str">
            <v>Pachavita-Boyaca</v>
          </cell>
          <cell r="M817">
            <v>160</v>
          </cell>
          <cell r="N817" t="str">
            <v>Fonade 1</v>
          </cell>
          <cell r="O817"/>
          <cell r="P817"/>
          <cell r="Q817" t="str">
            <v>Mantenimiento De Vía Pachavita - La Frontera, Municipio Pachavita - Boyacá.</v>
          </cell>
          <cell r="R817" t="str">
            <v>Vías Urbanas</v>
          </cell>
          <cell r="S817"/>
          <cell r="T817"/>
          <cell r="U817"/>
          <cell r="V817">
            <v>0</v>
          </cell>
          <cell r="W817" t="str">
            <v>Urbano</v>
          </cell>
          <cell r="X817" t="str">
            <v/>
          </cell>
          <cell r="Y817"/>
          <cell r="Z817">
            <v>320929108.12</v>
          </cell>
          <cell r="AA817"/>
          <cell r="AB817">
            <v>320929108.12</v>
          </cell>
          <cell r="AC817"/>
          <cell r="AD817">
            <v>320929108.12</v>
          </cell>
          <cell r="AE817">
            <v>73120681.590000004</v>
          </cell>
          <cell r="AF817"/>
          <cell r="AG817">
            <v>73120681.590000004</v>
          </cell>
          <cell r="AH817">
            <v>394049789.71000004</v>
          </cell>
          <cell r="AI817">
            <v>0</v>
          </cell>
          <cell r="AJ817">
            <v>394049789.71000004</v>
          </cell>
          <cell r="AK817">
            <v>0</v>
          </cell>
          <cell r="AL817"/>
          <cell r="AM817">
            <v>1</v>
          </cell>
          <cell r="AN817">
            <v>1</v>
          </cell>
          <cell r="AO817">
            <v>0</v>
          </cell>
          <cell r="AP817" t="str">
            <v>Entregado A Municipio</v>
          </cell>
          <cell r="AQ817" t="e">
            <v>#REF!</v>
          </cell>
          <cell r="AR817" t="e">
            <v>#N/A</v>
          </cell>
          <cell r="AS817" t="str">
            <v>Proyecto terminado y entregado. 
AV3 realizada el 22 de marzo de 2022</v>
          </cell>
          <cell r="AT817" t="str">
            <v>No Aplica</v>
          </cell>
          <cell r="AU817">
            <v>44439</v>
          </cell>
          <cell r="AV817">
            <v>44589</v>
          </cell>
          <cell r="AW817" t="e">
            <v>#REF!</v>
          </cell>
          <cell r="AX817"/>
          <cell r="AY817"/>
          <cell r="AZ817">
            <v>0</v>
          </cell>
          <cell r="BA817" t="str">
            <v>-</v>
          </cell>
          <cell r="BB817" t="str">
            <v>40 ml de Pavimento y construcción 8 alcantarillas</v>
          </cell>
          <cell r="BC817"/>
          <cell r="BD817" t="str">
            <v/>
          </cell>
          <cell r="BE817" t="str">
            <v/>
          </cell>
          <cell r="BF817">
            <v>44642</v>
          </cell>
          <cell r="BG817">
            <v>2968</v>
          </cell>
        </row>
        <row r="818">
          <cell r="C818" t="str">
            <v>20160554M5921-1</v>
          </cell>
          <cell r="D818" t="str">
            <v>Proyectos 2011 - 2020</v>
          </cell>
          <cell r="E818" t="str">
            <v>ANTES 2018</v>
          </cell>
          <cell r="F818" t="str">
            <v>VIGENTE</v>
          </cell>
          <cell r="G818"/>
          <cell r="H818" t="str">
            <v>Boyaca</v>
          </cell>
          <cell r="I818">
            <v>15514</v>
          </cell>
          <cell r="J818">
            <v>6</v>
          </cell>
          <cell r="K818" t="str">
            <v>Paez</v>
          </cell>
          <cell r="L818" t="str">
            <v>Paez-Boyaca</v>
          </cell>
          <cell r="M818">
            <v>554</v>
          </cell>
          <cell r="N818" t="str">
            <v>DPS 2016</v>
          </cell>
          <cell r="O818"/>
          <cell r="P818"/>
          <cell r="Q818" t="str">
            <v>Mejoramiento De Condiciones De Habitabilidad</v>
          </cell>
          <cell r="R818" t="str">
            <v>Mejoramiento Condiciones de Habitabilidad</v>
          </cell>
          <cell r="S818"/>
          <cell r="T818"/>
          <cell r="U818"/>
          <cell r="V818" t="str">
            <v>Municipio</v>
          </cell>
          <cell r="W818"/>
          <cell r="X818" t="str">
            <v/>
          </cell>
          <cell r="Y818"/>
          <cell r="Z818">
            <v>423728814</v>
          </cell>
          <cell r="AA818"/>
          <cell r="AB818">
            <v>423728814</v>
          </cell>
          <cell r="AC818"/>
          <cell r="AD818">
            <v>423728814</v>
          </cell>
          <cell r="AE818">
            <v>42372881</v>
          </cell>
          <cell r="AF818"/>
          <cell r="AG818">
            <v>42372881</v>
          </cell>
          <cell r="AH818">
            <v>466101695</v>
          </cell>
          <cell r="AI818">
            <v>0</v>
          </cell>
          <cell r="AJ818">
            <v>466101695</v>
          </cell>
          <cell r="AK818">
            <v>0.05</v>
          </cell>
          <cell r="AL818"/>
          <cell r="AM818">
            <v>1</v>
          </cell>
          <cell r="AN818">
            <v>1</v>
          </cell>
          <cell r="AO818">
            <v>0</v>
          </cell>
          <cell r="AP818" t="str">
            <v>Entregado A Municipio</v>
          </cell>
          <cell r="AQ818" t="e">
            <v>#REF!</v>
          </cell>
          <cell r="AR818" t="str">
            <v>TERMINADO</v>
          </cell>
          <cell r="AS818" t="str">
            <v xml:space="preserve">Proyecto terminado y entregado.
Fecha de terminación: 27-08-21
Se realizo la entrega de cada intervención. 
Se realiza AV y AV3 el 30/09/2021.
la interventoria avala el informe final y se solicita a la contratista la documentacion actualizada para proceder con el trámite de pago. 
01/06/22 trámite para la gestion de pago número 01 la documentación quedó subsanada y revisada por el apoyo financiero y jurídico el cual apartir de eso el día de ayer 01 de junio del presente se eleva memorando al delta número de radicación  M-2022-4301-024079 firmado por la ING Tatiana medrano adicional el reporte del apoyo financiero se gestiono el día de hoy a la fiduciaria.
22/06/2022. Se está realizando el trámite de pago de recursos fenecidos y se le solicitó a la interventoría la presentación del informe final. 
7/07/2022. se realizó mesa de trabajo con el municipio y el área financiera del DPS para dar claridad sobre los tiempos de pago de acuerdo con la radicación de documentos por parte de la contratista a la interventoria y al DPS. </v>
          </cell>
          <cell r="AT818">
            <v>43887</v>
          </cell>
          <cell r="AU818">
            <v>44343</v>
          </cell>
          <cell r="AV818">
            <v>44436</v>
          </cell>
          <cell r="AW818" t="e">
            <v>#REF!</v>
          </cell>
          <cell r="AX818"/>
          <cell r="AY818"/>
          <cell r="AZ818">
            <v>0</v>
          </cell>
          <cell r="BA818" t="str">
            <v>-</v>
          </cell>
          <cell r="BB818" t="str">
            <v>36  Viviendas</v>
          </cell>
          <cell r="BC818"/>
          <cell r="BD818">
            <v>44371</v>
          </cell>
          <cell r="BE818">
            <v>44469</v>
          </cell>
          <cell r="BF818">
            <v>44469</v>
          </cell>
          <cell r="BG818">
            <v>129.6</v>
          </cell>
        </row>
        <row r="819">
          <cell r="C819" t="str">
            <v>20110160S0026-1</v>
          </cell>
          <cell r="D819" t="str">
            <v>Proyectos 2011 - 2020</v>
          </cell>
          <cell r="E819" t="str">
            <v>No Aplica</v>
          </cell>
          <cell r="F819" t="str">
            <v>CERRADO</v>
          </cell>
          <cell r="G819" t="str">
            <v>A26</v>
          </cell>
          <cell r="H819" t="str">
            <v>Boyaca</v>
          </cell>
          <cell r="I819">
            <v>15516</v>
          </cell>
          <cell r="J819">
            <v>5</v>
          </cell>
          <cell r="K819" t="str">
            <v>Paipa</v>
          </cell>
          <cell r="L819" t="str">
            <v>Paipa-Boyaca</v>
          </cell>
          <cell r="M819">
            <v>160</v>
          </cell>
          <cell r="N819" t="str">
            <v>Fonade 1</v>
          </cell>
          <cell r="O819"/>
          <cell r="P819"/>
          <cell r="Q819" t="str">
            <v>Construcción Cubierta Polideportivo Sector Bonza - Romita Del Municipio De Paipa - Boyacá.</v>
          </cell>
          <cell r="R819" t="str">
            <v>Espacio Público, Recreación Y Deporte</v>
          </cell>
          <cell r="S819"/>
          <cell r="T819"/>
          <cell r="U819"/>
          <cell r="V819" t="str">
            <v>Departamento</v>
          </cell>
          <cell r="W819"/>
          <cell r="X819" t="str">
            <v/>
          </cell>
          <cell r="Y819"/>
          <cell r="Z819">
            <v>418303393.85000002</v>
          </cell>
          <cell r="AA819"/>
          <cell r="AB819">
            <v>418303393.85000002</v>
          </cell>
          <cell r="AC819"/>
          <cell r="AD819">
            <v>418303393.85000002</v>
          </cell>
          <cell r="AE819">
            <v>0</v>
          </cell>
          <cell r="AF819"/>
          <cell r="AG819">
            <v>0</v>
          </cell>
          <cell r="AH819">
            <v>418303393.85000002</v>
          </cell>
          <cell r="AI819">
            <v>0</v>
          </cell>
          <cell r="AJ819">
            <v>418303393.85000002</v>
          </cell>
          <cell r="AK819">
            <v>0</v>
          </cell>
          <cell r="AL819"/>
          <cell r="AM819">
            <v>1</v>
          </cell>
          <cell r="AN819">
            <v>1</v>
          </cell>
          <cell r="AO819">
            <v>0</v>
          </cell>
          <cell r="AP819" t="str">
            <v>En Liquidación</v>
          </cell>
          <cell r="AQ819" t="e">
            <v>#REF!</v>
          </cell>
          <cell r="AR819" t="e">
            <v>#N/A</v>
          </cell>
          <cell r="AS819" t="str">
            <v xml:space="preserve">PROYECTO TERMINADO EN LIQUIDACION OBRA
1. INFORMACIÓN Y ESTADO CONTRATO OBRA: en liquidación por parte de la Gobernacion de Boyaca.
2.  INFORMACIÓN Y ESTADO CONVENIO:  Convenio inteadministrativo asociado a varios contratos derivados. 
- Recomendaciones:
Requerir a la Interventoria GCCA solicitando la aclaracion del acta de terminacion de la etapa I y esta ser remitida a la Gobernacion de Boyaca con el fin de tramitar la liquidacion del contrato de obra.
</v>
          </cell>
          <cell r="AT819" t="str">
            <v>No Aplica</v>
          </cell>
          <cell r="AU819">
            <v>42140</v>
          </cell>
          <cell r="AV819">
            <v>43017</v>
          </cell>
          <cell r="AW819" t="e">
            <v>#REF!</v>
          </cell>
          <cell r="AX819"/>
          <cell r="AY819"/>
          <cell r="AZ819">
            <v>0</v>
          </cell>
          <cell r="BA819" t="str">
            <v>-</v>
          </cell>
          <cell r="BB819" t="str">
            <v/>
          </cell>
          <cell r="BC819"/>
          <cell r="BD819">
            <v>42720</v>
          </cell>
          <cell r="BE819">
            <v>42909</v>
          </cell>
          <cell r="BF819">
            <v>43084</v>
          </cell>
          <cell r="BG819">
            <v>12000</v>
          </cell>
        </row>
        <row r="820">
          <cell r="C820" t="str">
            <v>20170556S8677-1</v>
          </cell>
          <cell r="D820" t="str">
            <v>Proyectos 2011 - 2020</v>
          </cell>
          <cell r="E820" t="str">
            <v>ANTES 2018</v>
          </cell>
          <cell r="F820" t="str">
            <v>VIGENTE</v>
          </cell>
          <cell r="G820"/>
          <cell r="H820" t="str">
            <v>Boyaca</v>
          </cell>
          <cell r="I820">
            <v>15516</v>
          </cell>
          <cell r="J820">
            <v>5</v>
          </cell>
          <cell r="K820" t="str">
            <v>Paipa</v>
          </cell>
          <cell r="L820" t="str">
            <v>Paipa-Boyaca</v>
          </cell>
          <cell r="M820">
            <v>556</v>
          </cell>
          <cell r="N820" t="str">
            <v>DPS 2017</v>
          </cell>
          <cell r="O820"/>
          <cell r="P820"/>
          <cell r="Q820" t="str">
            <v xml:space="preserve">Construcción De Parque Biosaludable E Infantil En El Barrio Primero De Mayo En El Municipio De Paipa - Boyacá
</v>
          </cell>
          <cell r="R820" t="str">
            <v>Espacio Público, Recreación Y Deporte</v>
          </cell>
          <cell r="S820"/>
          <cell r="T820"/>
          <cell r="U820"/>
          <cell r="V820" t="str">
            <v>Municipio</v>
          </cell>
          <cell r="W820"/>
          <cell r="X820" t="str">
            <v>Primera de Mayo</v>
          </cell>
          <cell r="Y820"/>
          <cell r="Z820">
            <v>359078420</v>
          </cell>
          <cell r="AA820"/>
          <cell r="AB820">
            <v>359078420</v>
          </cell>
          <cell r="AC820"/>
          <cell r="AD820">
            <v>359078420</v>
          </cell>
          <cell r="AE820">
            <v>35907842</v>
          </cell>
          <cell r="AF820"/>
          <cell r="AG820">
            <v>35907842</v>
          </cell>
          <cell r="AH820">
            <v>394986262</v>
          </cell>
          <cell r="AI820">
            <v>0</v>
          </cell>
          <cell r="AJ820">
            <v>394986262</v>
          </cell>
          <cell r="AK820">
            <v>1</v>
          </cell>
          <cell r="AL820"/>
          <cell r="AM820">
            <v>1</v>
          </cell>
          <cell r="AN820">
            <v>1</v>
          </cell>
          <cell r="AO820">
            <v>0</v>
          </cell>
          <cell r="AP820" t="str">
            <v>Entregado A Municipio</v>
          </cell>
          <cell r="AQ820" t="e">
            <v>#REF!</v>
          </cell>
          <cell r="AR820" t="e">
            <v>#N/A</v>
          </cell>
          <cell r="AS820" t="str">
            <v>PROYECTO ENTREGADO
Convenio en liquidación.</v>
          </cell>
          <cell r="AT820" t="str">
            <v>No Aplica</v>
          </cell>
          <cell r="AU820">
            <v>43766</v>
          </cell>
          <cell r="AV820">
            <v>43875</v>
          </cell>
          <cell r="AW820" t="e">
            <v>#REF!</v>
          </cell>
          <cell r="AX820"/>
          <cell r="AY820"/>
          <cell r="AZ820">
            <v>0</v>
          </cell>
          <cell r="BA820" t="str">
            <v>-</v>
          </cell>
          <cell r="BB820" t="str">
            <v>397,23 m2</v>
          </cell>
          <cell r="BC820"/>
          <cell r="BD820">
            <v>43784</v>
          </cell>
          <cell r="BE820">
            <v>44021</v>
          </cell>
          <cell r="BF820">
            <v>44021</v>
          </cell>
          <cell r="BG820">
            <v>1509</v>
          </cell>
        </row>
        <row r="821">
          <cell r="C821" t="str">
            <v>E-2020-2203-253750</v>
          </cell>
          <cell r="D821" t="str">
            <v>CV 001-2020</v>
          </cell>
          <cell r="E821" t="str">
            <v>2018-2022</v>
          </cell>
          <cell r="F821" t="str">
            <v>VIGENTE</v>
          </cell>
          <cell r="G821"/>
          <cell r="H821" t="str">
            <v>Boyaca</v>
          </cell>
          <cell r="I821"/>
          <cell r="J821"/>
          <cell r="K821" t="str">
            <v>Paipa</v>
          </cell>
          <cell r="L821" t="str">
            <v>Paipa-Boyaca</v>
          </cell>
          <cell r="M821" t="str">
            <v>538 FIP 2022</v>
          </cell>
          <cell r="N821" t="str">
            <v>DPS 2022</v>
          </cell>
          <cell r="O821">
            <v>44755</v>
          </cell>
          <cell r="P821" t="str">
            <v>-</v>
          </cell>
          <cell r="Q821" t="str">
            <v>Mejoramiento De La Vía Entre Las Veredas Sativa Y La Bolsa Municipio De Paipa - Boyacá</v>
          </cell>
          <cell r="R821" t="str">
            <v>Vias y Transporte</v>
          </cell>
          <cell r="S821" t="str">
            <v>Vias Rurales</v>
          </cell>
          <cell r="T821"/>
          <cell r="U821">
            <v>1</v>
          </cell>
          <cell r="V821"/>
          <cell r="W821"/>
          <cell r="X821"/>
          <cell r="Y821"/>
          <cell r="Z821">
            <v>1049806888</v>
          </cell>
          <cell r="AA821"/>
          <cell r="AB821">
            <v>1049806888</v>
          </cell>
          <cell r="AC821">
            <v>0</v>
          </cell>
          <cell r="AD821">
            <v>1049806888</v>
          </cell>
          <cell r="AE821"/>
          <cell r="AF821"/>
          <cell r="AG821">
            <v>0</v>
          </cell>
          <cell r="AH821">
            <v>1049806888</v>
          </cell>
          <cell r="AI821">
            <v>0</v>
          </cell>
          <cell r="AJ821">
            <v>1049806888</v>
          </cell>
          <cell r="AK821"/>
          <cell r="AL821"/>
          <cell r="AM821"/>
          <cell r="AN821"/>
          <cell r="AO821">
            <v>0</v>
          </cell>
          <cell r="AP821" t="str">
            <v>En Maduración</v>
          </cell>
          <cell r="AQ821" t="e">
            <v>#REF!</v>
          </cell>
          <cell r="AR821" t="e">
            <v>#N/A</v>
          </cell>
          <cell r="AS821" t="str">
            <v>-</v>
          </cell>
          <cell r="AT821"/>
          <cell r="AU821" t="str">
            <v>-</v>
          </cell>
          <cell r="AV821" t="str">
            <v>-</v>
          </cell>
          <cell r="AW821" t="e">
            <v>#REF!</v>
          </cell>
          <cell r="AX821">
            <v>4</v>
          </cell>
          <cell r="AY821"/>
          <cell r="AZ821">
            <v>4</v>
          </cell>
          <cell r="BA821"/>
          <cell r="BB821" t="str">
            <v>1020 ML</v>
          </cell>
          <cell r="BC821"/>
          <cell r="BD821" t="str">
            <v>-</v>
          </cell>
          <cell r="BE821" t="str">
            <v>-</v>
          </cell>
          <cell r="BF821" t="str">
            <v>-</v>
          </cell>
          <cell r="BG821" t="str">
            <v>-</v>
          </cell>
        </row>
        <row r="822">
          <cell r="C822" t="str">
            <v>20100027S0247-1</v>
          </cell>
          <cell r="D822" t="str">
            <v>Proyectos 2011 - 2020</v>
          </cell>
          <cell r="E822" t="str">
            <v>No Aplica</v>
          </cell>
          <cell r="F822" t="str">
            <v>CERRADO</v>
          </cell>
          <cell r="G822"/>
          <cell r="H822" t="str">
            <v>Boyaca</v>
          </cell>
          <cell r="I822">
            <v>15522</v>
          </cell>
          <cell r="J822">
            <v>6</v>
          </cell>
          <cell r="K822" t="str">
            <v>Panqueba</v>
          </cell>
          <cell r="L822" t="str">
            <v>Panqueba-Boyaca</v>
          </cell>
          <cell r="M822" t="str">
            <v/>
          </cell>
          <cell r="N822" t="str">
            <v>Infraestructura</v>
          </cell>
          <cell r="O822"/>
          <cell r="P822"/>
          <cell r="Q822" t="str">
            <v>Convenio Interadministrativo Entre Acción Social - Fip Y Gensa S.A. E.S.P. Para Aunar Esfuerzos Y Asi Gensa Preste El Apoyo Técnico Y Asesoria Para La Construcción Cubierta Para Eventos Culturales Y Deportivos En El Municipio De Panqueba - Boyaca.</v>
          </cell>
          <cell r="R822" t="str">
            <v>Espacio Público, Recreación Y Deporte</v>
          </cell>
          <cell r="S822"/>
          <cell r="T822"/>
          <cell r="U822"/>
          <cell r="V822" t="str">
            <v>Gestión Energetica S.A. - Gensa S.A. E.S.P.</v>
          </cell>
          <cell r="W822"/>
          <cell r="X822" t="str">
            <v/>
          </cell>
          <cell r="Y822"/>
          <cell r="Z822">
            <v>255000000</v>
          </cell>
          <cell r="AA822"/>
          <cell r="AB822">
            <v>255000000</v>
          </cell>
          <cell r="AC822"/>
          <cell r="AD822">
            <v>255000000</v>
          </cell>
          <cell r="AE822">
            <v>0</v>
          </cell>
          <cell r="AF822"/>
          <cell r="AG822">
            <v>0</v>
          </cell>
          <cell r="AH822">
            <v>255000000</v>
          </cell>
          <cell r="AI822">
            <v>0</v>
          </cell>
          <cell r="AJ822">
            <v>255000000</v>
          </cell>
          <cell r="AK822">
            <v>1</v>
          </cell>
          <cell r="AL822"/>
          <cell r="AM822">
            <v>1</v>
          </cell>
          <cell r="AN822">
            <v>1</v>
          </cell>
          <cell r="AO822">
            <v>0</v>
          </cell>
          <cell r="AP822" t="str">
            <v>Liquidado</v>
          </cell>
          <cell r="AQ822" t="e">
            <v>#REF!</v>
          </cell>
          <cell r="AR822" t="e">
            <v>#N/A</v>
          </cell>
          <cell r="AS822" t="str">
            <v>Entregado en 2012.</v>
          </cell>
          <cell r="AT822" t="str">
            <v>No Aplica</v>
          </cell>
          <cell r="AU822" t="str">
            <v/>
          </cell>
          <cell r="AV822">
            <v>40966</v>
          </cell>
          <cell r="AW822" t="e">
            <v>#REF!</v>
          </cell>
          <cell r="AX822"/>
          <cell r="AY822"/>
          <cell r="AZ822">
            <v>0</v>
          </cell>
          <cell r="BA822" t="str">
            <v>-</v>
          </cell>
          <cell r="BB822" t="str">
            <v/>
          </cell>
          <cell r="BC822"/>
          <cell r="BD822" t="str">
            <v/>
          </cell>
          <cell r="BE822" t="str">
            <v/>
          </cell>
          <cell r="BF822" t="str">
            <v/>
          </cell>
          <cell r="BG822" t="str">
            <v/>
          </cell>
        </row>
        <row r="823">
          <cell r="C823" t="str">
            <v>20110160S0027-1</v>
          </cell>
          <cell r="D823" t="str">
            <v>Proyectos 2011 - 2020</v>
          </cell>
          <cell r="E823" t="str">
            <v>No Aplica</v>
          </cell>
          <cell r="F823" t="str">
            <v>CERRADO</v>
          </cell>
          <cell r="G823" t="str">
            <v>A27</v>
          </cell>
          <cell r="H823" t="str">
            <v>Boyaca</v>
          </cell>
          <cell r="I823">
            <v>15531</v>
          </cell>
          <cell r="J823">
            <v>6</v>
          </cell>
          <cell r="K823" t="str">
            <v>Pauna</v>
          </cell>
          <cell r="L823" t="str">
            <v>Pauna-Boyaca</v>
          </cell>
          <cell r="M823">
            <v>160</v>
          </cell>
          <cell r="N823" t="str">
            <v>Fonade 1</v>
          </cell>
          <cell r="O823"/>
          <cell r="P823"/>
          <cell r="Q823" t="str">
            <v>Construcción De Instalaciones Para El Acopio Y La Clasificación Del Cacao En El Municipio De Pauna - Boyacá.</v>
          </cell>
          <cell r="R823" t="str">
            <v>Social Comunitario</v>
          </cell>
          <cell r="S823"/>
          <cell r="T823"/>
          <cell r="U823"/>
          <cell r="V823" t="str">
            <v>Fonade</v>
          </cell>
          <cell r="W823"/>
          <cell r="X823" t="str">
            <v/>
          </cell>
          <cell r="Y823"/>
          <cell r="Z823">
            <v>411149229.72000003</v>
          </cell>
          <cell r="AA823"/>
          <cell r="AB823">
            <v>411149229.72000003</v>
          </cell>
          <cell r="AC823"/>
          <cell r="AD823">
            <v>411149229.72000003</v>
          </cell>
          <cell r="AE823">
            <v>0</v>
          </cell>
          <cell r="AF823"/>
          <cell r="AG823">
            <v>0</v>
          </cell>
          <cell r="AH823">
            <v>411149229.72000003</v>
          </cell>
          <cell r="AI823">
            <v>0</v>
          </cell>
          <cell r="AJ823">
            <v>411149229.72000003</v>
          </cell>
          <cell r="AK823">
            <v>0</v>
          </cell>
          <cell r="AL823"/>
          <cell r="AM823">
            <v>1</v>
          </cell>
          <cell r="AN823">
            <v>1</v>
          </cell>
          <cell r="AO823">
            <v>0</v>
          </cell>
          <cell r="AP823" t="str">
            <v>En Liquidación</v>
          </cell>
          <cell r="AQ823" t="e">
            <v>#REF!</v>
          </cell>
          <cell r="AR823" t="e">
            <v>#N/A</v>
          </cell>
          <cell r="AS823" t="str">
            <v xml:space="preserve">CONTRATOS LIQUIDADOS EN CIERRE DE COSTOS FIJOS Y VARIBALES INTERVENTORIA    
1. INFORMACION Y ESTADO CONTRATO DE OBRA: Se encuentra  liquidado con acta de fecha 17/11/2015
2. INFORMACION Y ESTADO  CONTRATO INTERADMINISTRATIVO:  N/A
3. INFORMACION Y ESTADO INTERVENTORIA: Se encuentra en cierre de costos fijos y variables.
</v>
          </cell>
          <cell r="AT823" t="str">
            <v>No Aplica</v>
          </cell>
          <cell r="AU823">
            <v>41682</v>
          </cell>
          <cell r="AV823">
            <v>42004</v>
          </cell>
          <cell r="AW823" t="e">
            <v>#REF!</v>
          </cell>
          <cell r="AX823"/>
          <cell r="AY823"/>
          <cell r="AZ823">
            <v>0</v>
          </cell>
          <cell r="BA823" t="str">
            <v>-</v>
          </cell>
          <cell r="BB823" t="str">
            <v/>
          </cell>
          <cell r="BC823"/>
          <cell r="BD823">
            <v>41822</v>
          </cell>
          <cell r="BE823">
            <v>41855</v>
          </cell>
          <cell r="BF823">
            <v>42040</v>
          </cell>
          <cell r="BG823">
            <v>10155</v>
          </cell>
        </row>
        <row r="824">
          <cell r="C824" t="str">
            <v>20110160S0028-1</v>
          </cell>
          <cell r="D824" t="str">
            <v>Proyectos 2011 - 2020</v>
          </cell>
          <cell r="E824" t="str">
            <v>No Aplica</v>
          </cell>
          <cell r="F824" t="str">
            <v>CERRADO</v>
          </cell>
          <cell r="G824" t="str">
            <v>A28</v>
          </cell>
          <cell r="H824" t="str">
            <v>Boyaca</v>
          </cell>
          <cell r="I824">
            <v>15531</v>
          </cell>
          <cell r="J824">
            <v>6</v>
          </cell>
          <cell r="K824" t="str">
            <v>Pauna</v>
          </cell>
          <cell r="L824" t="str">
            <v>Pauna-Boyaca</v>
          </cell>
          <cell r="M824">
            <v>160</v>
          </cell>
          <cell r="N824" t="str">
            <v>Fonade 1</v>
          </cell>
          <cell r="O824"/>
          <cell r="P824"/>
          <cell r="Q824" t="str">
            <v>Adecuación Polideportivo Con La Construcción De Gradas Y Baterías Sanitarias En El Municipio De Pauna - Boyacá.</v>
          </cell>
          <cell r="R824" t="str">
            <v>Espacio Público, Recreación Y Deporte</v>
          </cell>
          <cell r="S824"/>
          <cell r="T824"/>
          <cell r="U824"/>
          <cell r="V824" t="str">
            <v>Fonade</v>
          </cell>
          <cell r="W824"/>
          <cell r="X824" t="str">
            <v/>
          </cell>
          <cell r="Y824"/>
          <cell r="Z824">
            <v>180223213</v>
          </cell>
          <cell r="AA824"/>
          <cell r="AB824">
            <v>180223213</v>
          </cell>
          <cell r="AC824"/>
          <cell r="AD824">
            <v>180223213</v>
          </cell>
          <cell r="AE824">
            <v>0</v>
          </cell>
          <cell r="AF824"/>
          <cell r="AG824">
            <v>0</v>
          </cell>
          <cell r="AH824">
            <v>180223213</v>
          </cell>
          <cell r="AI824">
            <v>0</v>
          </cell>
          <cell r="AJ824">
            <v>180223213</v>
          </cell>
          <cell r="AK824">
            <v>0</v>
          </cell>
          <cell r="AL824"/>
          <cell r="AM824">
            <v>1</v>
          </cell>
          <cell r="AN824">
            <v>1</v>
          </cell>
          <cell r="AO824">
            <v>0</v>
          </cell>
          <cell r="AP824" t="str">
            <v>En Liquidación</v>
          </cell>
          <cell r="AQ824" t="e">
            <v>#REF!</v>
          </cell>
          <cell r="AR824" t="e">
            <v>#N/A</v>
          </cell>
          <cell r="AS82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824" t="str">
            <v>No Aplica</v>
          </cell>
          <cell r="AU824">
            <v>41682</v>
          </cell>
          <cell r="AV824">
            <v>42004</v>
          </cell>
          <cell r="AW824" t="e">
            <v>#REF!</v>
          </cell>
          <cell r="AX824"/>
          <cell r="AY824"/>
          <cell r="AZ824">
            <v>0</v>
          </cell>
          <cell r="BA824" t="str">
            <v>-</v>
          </cell>
          <cell r="BB824" t="str">
            <v/>
          </cell>
          <cell r="BC824"/>
          <cell r="BD824">
            <v>41822</v>
          </cell>
          <cell r="BE824">
            <v>41855</v>
          </cell>
          <cell r="BF824">
            <v>42040</v>
          </cell>
          <cell r="BG824">
            <v>3000</v>
          </cell>
        </row>
        <row r="825">
          <cell r="C825" t="str">
            <v>20130043V0112-1</v>
          </cell>
          <cell r="D825" t="str">
            <v>Proyectos 2011 - 2020</v>
          </cell>
          <cell r="E825" t="str">
            <v>No Aplica</v>
          </cell>
          <cell r="F825" t="str">
            <v>CERRADO</v>
          </cell>
          <cell r="G825"/>
          <cell r="H825" t="str">
            <v>Boyaca</v>
          </cell>
          <cell r="I825">
            <v>15531</v>
          </cell>
          <cell r="J825">
            <v>6</v>
          </cell>
          <cell r="K825" t="str">
            <v>Pauna</v>
          </cell>
          <cell r="L825" t="str">
            <v>Pauna-Boyaca</v>
          </cell>
          <cell r="M825">
            <v>43</v>
          </cell>
          <cell r="N825" t="str">
            <v>DPS 2013</v>
          </cell>
          <cell r="O825"/>
          <cell r="P825"/>
          <cell r="Q825" t="str">
            <v>Construcción De Infraestructura Adecuada A La Vía Guanares-Zulia En El Municipio De Pauna - Boyacá</v>
          </cell>
          <cell r="R825" t="str">
            <v>Vías Red Terciaria</v>
          </cell>
          <cell r="S825"/>
          <cell r="T825"/>
          <cell r="U825"/>
          <cell r="V825" t="str">
            <v>Municipio</v>
          </cell>
          <cell r="W825"/>
          <cell r="X825" t="str">
            <v>Guanares, Topo Grande, Zulia, Pianche</v>
          </cell>
          <cell r="Y825"/>
          <cell r="Z825">
            <v>1121495327</v>
          </cell>
          <cell r="AA825"/>
          <cell r="AB825">
            <v>1121495327</v>
          </cell>
          <cell r="AC825"/>
          <cell r="AD825">
            <v>1121495327</v>
          </cell>
          <cell r="AE825">
            <v>112149532.7</v>
          </cell>
          <cell r="AF825"/>
          <cell r="AG825">
            <v>112149532.7</v>
          </cell>
          <cell r="AH825">
            <v>1233644859.7</v>
          </cell>
          <cell r="AI825">
            <v>0</v>
          </cell>
          <cell r="AJ825">
            <v>1233644859.7</v>
          </cell>
          <cell r="AK825">
            <v>1</v>
          </cell>
          <cell r="AL825"/>
          <cell r="AM825">
            <v>1</v>
          </cell>
          <cell r="AN825">
            <v>1</v>
          </cell>
          <cell r="AO825">
            <v>0</v>
          </cell>
          <cell r="AP825" t="str">
            <v>Liquidado</v>
          </cell>
          <cell r="AQ825" t="e">
            <v>#REF!</v>
          </cell>
          <cell r="AR825" t="e">
            <v>#N/A</v>
          </cell>
          <cell r="AS825" t="str">
            <v xml:space="preserve">Entregada en junio de 2016.
</v>
          </cell>
          <cell r="AT825" t="str">
            <v>No Aplica</v>
          </cell>
          <cell r="AU825">
            <v>42198</v>
          </cell>
          <cell r="AV825">
            <v>42387</v>
          </cell>
          <cell r="AW825" t="e">
            <v>#REF!</v>
          </cell>
          <cell r="AX825"/>
          <cell r="AY825"/>
          <cell r="AZ825">
            <v>0</v>
          </cell>
          <cell r="BA825" t="str">
            <v>-</v>
          </cell>
          <cell r="BB825">
            <v>0.7</v>
          </cell>
          <cell r="BC825"/>
          <cell r="BD825">
            <v>42530</v>
          </cell>
          <cell r="BE825">
            <v>42426</v>
          </cell>
          <cell r="BF825">
            <v>42530</v>
          </cell>
          <cell r="BG825">
            <v>300</v>
          </cell>
        </row>
        <row r="826">
          <cell r="C826" t="str">
            <v>20140198S0036-1</v>
          </cell>
          <cell r="D826" t="str">
            <v>Proyectos 2011 - 2020</v>
          </cell>
          <cell r="E826" t="str">
            <v>No Aplica</v>
          </cell>
          <cell r="F826" t="str">
            <v>CERRADO</v>
          </cell>
          <cell r="G826"/>
          <cell r="H826" t="str">
            <v>Boyaca</v>
          </cell>
          <cell r="I826">
            <v>15531</v>
          </cell>
          <cell r="J826">
            <v>6</v>
          </cell>
          <cell r="K826" t="str">
            <v>Pauna</v>
          </cell>
          <cell r="L826" t="str">
            <v>Pauna-Boyaca</v>
          </cell>
          <cell r="M826">
            <v>198</v>
          </cell>
          <cell r="N826" t="str">
            <v>DPS 2014</v>
          </cell>
          <cell r="O826"/>
          <cell r="P826"/>
          <cell r="Q826" t="str">
            <v>Construcción De Infraestructura Adecuada A La Vía Planta De Sacrificio Y La Vía Que Conduce Al Salón Comunal En El Municipio De Pauna - Boyacá</v>
          </cell>
          <cell r="R826" t="str">
            <v>Vías Red Terciaria</v>
          </cell>
          <cell r="S826"/>
          <cell r="T826"/>
          <cell r="U826"/>
          <cell r="V826" t="str">
            <v>Municipio</v>
          </cell>
          <cell r="W826"/>
          <cell r="X826" t="str">
            <v>VEREDA MIABE</v>
          </cell>
          <cell r="Y826"/>
          <cell r="Z826">
            <v>656589130</v>
          </cell>
          <cell r="AA826"/>
          <cell r="AB826">
            <v>656589130</v>
          </cell>
          <cell r="AC826"/>
          <cell r="AD826">
            <v>656589130</v>
          </cell>
          <cell r="AE826">
            <v>65658913</v>
          </cell>
          <cell r="AF826"/>
          <cell r="AG826">
            <v>65658913</v>
          </cell>
          <cell r="AH826">
            <v>722248043</v>
          </cell>
          <cell r="AI826">
            <v>0</v>
          </cell>
          <cell r="AJ826">
            <v>722248043</v>
          </cell>
          <cell r="AK826">
            <v>0.99099999999999999</v>
          </cell>
          <cell r="AL826"/>
          <cell r="AM826">
            <v>1</v>
          </cell>
          <cell r="AN826">
            <v>1</v>
          </cell>
          <cell r="AO826">
            <v>0</v>
          </cell>
          <cell r="AP826" t="str">
            <v>Liquidado</v>
          </cell>
          <cell r="AQ826" t="e">
            <v>#REF!</v>
          </cell>
          <cell r="AR826" t="e">
            <v>#N/A</v>
          </cell>
          <cell r="AS826" t="str">
            <v>Entregado en marzo de 2017.
Liquidado</v>
          </cell>
          <cell r="AT826" t="str">
            <v>No Aplica</v>
          </cell>
          <cell r="AU826">
            <v>42485</v>
          </cell>
          <cell r="AV826">
            <v>42619</v>
          </cell>
          <cell r="AW826" t="e">
            <v>#REF!</v>
          </cell>
          <cell r="AX826"/>
          <cell r="AY826"/>
          <cell r="AZ826">
            <v>0</v>
          </cell>
          <cell r="BA826" t="str">
            <v>-</v>
          </cell>
          <cell r="BB826" t="str">
            <v>0,545 Km</v>
          </cell>
          <cell r="BC826"/>
          <cell r="BD826">
            <v>42531</v>
          </cell>
          <cell r="BE826">
            <v>42628</v>
          </cell>
          <cell r="BF826">
            <v>42804</v>
          </cell>
          <cell r="BG826">
            <v>2547</v>
          </cell>
        </row>
        <row r="827">
          <cell r="C827" t="str">
            <v>20160244MU025-1</v>
          </cell>
          <cell r="D827" t="str">
            <v>Proyectos 2011 - 2020</v>
          </cell>
          <cell r="E827" t="str">
            <v>ANTES 2018</v>
          </cell>
          <cell r="F827" t="str">
            <v>VIGENTE</v>
          </cell>
          <cell r="G827"/>
          <cell r="H827" t="str">
            <v>Boyaca</v>
          </cell>
          <cell r="I827">
            <v>15531</v>
          </cell>
          <cell r="J827">
            <v>6</v>
          </cell>
          <cell r="K827" t="str">
            <v>Pauna</v>
          </cell>
          <cell r="L827" t="str">
            <v>Pauna-Boyaca</v>
          </cell>
          <cell r="M827">
            <v>244</v>
          </cell>
          <cell r="N827" t="str">
            <v>Unops
DPS 2016</v>
          </cell>
          <cell r="O827"/>
          <cell r="P827"/>
          <cell r="Q827" t="str">
            <v>Mejoramiento De Condiciones De Habitabilidad</v>
          </cell>
          <cell r="R827" t="str">
            <v>Mejoramiento Condiciones de Habitabilidad</v>
          </cell>
          <cell r="S827"/>
          <cell r="T827"/>
          <cell r="U827"/>
          <cell r="V827" t="str">
            <v>Unops</v>
          </cell>
          <cell r="W827"/>
          <cell r="X827" t="str">
            <v/>
          </cell>
          <cell r="Y827"/>
          <cell r="Z827">
            <v>619682280</v>
          </cell>
          <cell r="AA827"/>
          <cell r="AB827">
            <v>619682280</v>
          </cell>
          <cell r="AC827"/>
          <cell r="AD827">
            <v>619682280</v>
          </cell>
          <cell r="AE827">
            <v>0</v>
          </cell>
          <cell r="AF827"/>
          <cell r="AG827">
            <v>0</v>
          </cell>
          <cell r="AH827">
            <v>619682280</v>
          </cell>
          <cell r="AI827">
            <v>0</v>
          </cell>
          <cell r="AJ827">
            <v>619682280</v>
          </cell>
          <cell r="AK827">
            <v>0.67</v>
          </cell>
          <cell r="AL827"/>
          <cell r="AM827">
            <v>1</v>
          </cell>
          <cell r="AN827">
            <v>0.68</v>
          </cell>
          <cell r="AO827">
            <v>-0.31999999999999995</v>
          </cell>
          <cell r="AP827" t="str">
            <v>Cancelado</v>
          </cell>
          <cell r="AQ827" t="e">
            <v>#REF!</v>
          </cell>
          <cell r="AR827" t="str">
            <v>TERMINADO</v>
          </cell>
          <cell r="AS827" t="str">
            <v>NO VIABLE</v>
          </cell>
          <cell r="AT827"/>
          <cell r="AU827">
            <v>43509</v>
          </cell>
          <cell r="AV827" t="str">
            <v/>
          </cell>
          <cell r="AW827" t="e">
            <v>#REF!</v>
          </cell>
          <cell r="AX827"/>
          <cell r="AY827"/>
          <cell r="AZ827">
            <v>0</v>
          </cell>
          <cell r="BA827" t="str">
            <v>-</v>
          </cell>
          <cell r="BB827" t="str">
            <v>20  Viviendas</v>
          </cell>
          <cell r="BC827"/>
          <cell r="BD827">
            <v>43515</v>
          </cell>
          <cell r="BE827" t="str">
            <v/>
          </cell>
          <cell r="BF827" t="str">
            <v/>
          </cell>
          <cell r="BG827">
            <v>136</v>
          </cell>
        </row>
        <row r="828">
          <cell r="C828" t="str">
            <v>20160599V7022-1</v>
          </cell>
          <cell r="D828" t="str">
            <v>Proyectos 2011 - 2020</v>
          </cell>
          <cell r="E828" t="str">
            <v>ANTES 2018</v>
          </cell>
          <cell r="F828" t="str">
            <v>VIGENTE</v>
          </cell>
          <cell r="G828"/>
          <cell r="H828" t="str">
            <v>Boyaca</v>
          </cell>
          <cell r="I828">
            <v>15542</v>
          </cell>
          <cell r="J828">
            <v>6</v>
          </cell>
          <cell r="K828" t="str">
            <v>Pesca</v>
          </cell>
          <cell r="L828" t="str">
            <v>Pesca-Boyaca</v>
          </cell>
          <cell r="M828">
            <v>599</v>
          </cell>
          <cell r="N828" t="str">
            <v>DPS 2016</v>
          </cell>
          <cell r="O828"/>
          <cell r="P828"/>
          <cell r="Q828" t="str">
            <v>Pavimentación Vías Urbanas Municipio De Pesca - Boyáca</v>
          </cell>
          <cell r="R828" t="str">
            <v>Vías Urbanas</v>
          </cell>
          <cell r="S828"/>
          <cell r="T828"/>
          <cell r="U828"/>
          <cell r="V828" t="str">
            <v>Municipio</v>
          </cell>
          <cell r="W828" t="str">
            <v>Urbano</v>
          </cell>
          <cell r="X828" t="str">
            <v>Centro Urbano</v>
          </cell>
          <cell r="Y828"/>
          <cell r="Z828">
            <v>1539166172</v>
          </cell>
          <cell r="AA828"/>
          <cell r="AB828">
            <v>1539166172</v>
          </cell>
          <cell r="AC828"/>
          <cell r="AD828">
            <v>1539166172</v>
          </cell>
          <cell r="AE828">
            <v>252298018</v>
          </cell>
          <cell r="AF828"/>
          <cell r="AG828">
            <v>252298018</v>
          </cell>
          <cell r="AH828">
            <v>1791464190</v>
          </cell>
          <cell r="AI828">
            <v>0</v>
          </cell>
          <cell r="AJ828">
            <v>1791464190</v>
          </cell>
          <cell r="AK828">
            <v>1</v>
          </cell>
          <cell r="AL828"/>
          <cell r="AM828">
            <v>1</v>
          </cell>
          <cell r="AN828">
            <v>1</v>
          </cell>
          <cell r="AO828">
            <v>0</v>
          </cell>
          <cell r="AP828" t="str">
            <v>Entregado A Municipio</v>
          </cell>
          <cell r="AQ828" t="e">
            <v>#REF!</v>
          </cell>
          <cell r="AR828" t="e">
            <v>#N/A</v>
          </cell>
          <cell r="AS828" t="str">
            <v>ESTADO: EN LIQUIDACIÓN
Gestión de la supervisora:  Se remitió carpeta con documentos para tramitar el informe de cierre y  dar continuidad al trámite de liquidación del convenio.
SE REMITE AL GRUPO DE LIQUIDACIÓN EL 12/05/2022 LA DOCUMENTACIÓN TÉCNICA PARA AVANZAR EN LA LIQUIDACIÓN DEL CONVENIO.</v>
          </cell>
          <cell r="AT828" t="str">
            <v>No Aplica</v>
          </cell>
          <cell r="AU828">
            <v>43451</v>
          </cell>
          <cell r="AV828">
            <v>44242</v>
          </cell>
          <cell r="AW828" t="e">
            <v>#REF!</v>
          </cell>
          <cell r="AX828"/>
          <cell r="AY828"/>
          <cell r="AZ828">
            <v>0</v>
          </cell>
          <cell r="BA828" t="str">
            <v>-</v>
          </cell>
          <cell r="BB828" t="str">
            <v>1,598m</v>
          </cell>
          <cell r="BC828"/>
          <cell r="BD828">
            <v>43538</v>
          </cell>
          <cell r="BE828">
            <v>44063</v>
          </cell>
          <cell r="BF828">
            <v>44281</v>
          </cell>
          <cell r="BG828">
            <v>2004</v>
          </cell>
        </row>
        <row r="829">
          <cell r="C829" t="str">
            <v>20170548S7023-1</v>
          </cell>
          <cell r="D829" t="str">
            <v>Proyectos 2011 - 2020</v>
          </cell>
          <cell r="E829" t="str">
            <v>ANTES 2018</v>
          </cell>
          <cell r="F829" t="str">
            <v>VIGENTE</v>
          </cell>
          <cell r="G829"/>
          <cell r="H829" t="str">
            <v>Boyaca</v>
          </cell>
          <cell r="I829">
            <v>15542</v>
          </cell>
          <cell r="J829">
            <v>6</v>
          </cell>
          <cell r="K829" t="str">
            <v>Pesca</v>
          </cell>
          <cell r="L829" t="str">
            <v>Pesca-Boyaca</v>
          </cell>
          <cell r="M829">
            <v>548</v>
          </cell>
          <cell r="N829" t="str">
            <v>DPS 2017</v>
          </cell>
          <cell r="O829"/>
          <cell r="P829"/>
          <cell r="Q829" t="str">
            <v>Construcción De Parques Recreativos Y Biosaludables En Zona Urbana Y Y Rural Municipio De Pesca - Boyacá</v>
          </cell>
          <cell r="R829" t="str">
            <v>Espacio Público, Recreación Y Deporte</v>
          </cell>
          <cell r="S829"/>
          <cell r="T829"/>
          <cell r="U829"/>
          <cell r="V829" t="str">
            <v>Municipio</v>
          </cell>
          <cell r="W829" t="str">
            <v>Rural</v>
          </cell>
          <cell r="X829" t="str">
            <v>Colegios el Hato, Butagá, Suaneme, Tobacá.
Colegio Indalecio Vasquez, Escuela Santander, Barrio Tibamoa, La Campiña, Villamaria, La pradera</v>
          </cell>
          <cell r="Y829"/>
          <cell r="Z829">
            <v>578905131</v>
          </cell>
          <cell r="AA829"/>
          <cell r="AB829">
            <v>578905131</v>
          </cell>
          <cell r="AC829"/>
          <cell r="AD829">
            <v>578905131</v>
          </cell>
          <cell r="AE829">
            <v>57890513</v>
          </cell>
          <cell r="AF829"/>
          <cell r="AG829">
            <v>57890513</v>
          </cell>
          <cell r="AH829">
            <v>636795644</v>
          </cell>
          <cell r="AI829">
            <v>0</v>
          </cell>
          <cell r="AJ829">
            <v>636795644</v>
          </cell>
          <cell r="AK829">
            <v>1</v>
          </cell>
          <cell r="AL829"/>
          <cell r="AM829">
            <v>1</v>
          </cell>
          <cell r="AN829">
            <v>1</v>
          </cell>
          <cell r="AO829">
            <v>0</v>
          </cell>
          <cell r="AP829" t="str">
            <v>Entregado A Municipio</v>
          </cell>
          <cell r="AQ829" t="e">
            <v>#REF!</v>
          </cell>
          <cell r="AR829" t="e">
            <v>#N/A</v>
          </cell>
          <cell r="AS829" t="str">
            <v>Terminado. Convenio en liquidacion.</v>
          </cell>
          <cell r="AT829" t="str">
            <v>No Aplica</v>
          </cell>
          <cell r="AU829">
            <v>43874</v>
          </cell>
          <cell r="AV829">
            <v>44098</v>
          </cell>
          <cell r="AW829" t="e">
            <v>#REF!</v>
          </cell>
          <cell r="AX829"/>
          <cell r="AY829"/>
          <cell r="AZ829">
            <v>0</v>
          </cell>
          <cell r="BA829" t="str">
            <v>-</v>
          </cell>
          <cell r="BB829" t="str">
            <v>3754 m2</v>
          </cell>
          <cell r="BC829"/>
          <cell r="BD829">
            <v>44026</v>
          </cell>
          <cell r="BE829">
            <v>44091</v>
          </cell>
          <cell r="BF829">
            <v>44160</v>
          </cell>
          <cell r="BG829">
            <v>1800</v>
          </cell>
        </row>
        <row r="830">
          <cell r="C830" t="str">
            <v>E-2020-2203-233256</v>
          </cell>
          <cell r="D830" t="str">
            <v>CV 001-2020</v>
          </cell>
          <cell r="E830" t="str">
            <v>2018-2022</v>
          </cell>
          <cell r="F830" t="str">
            <v>VIGENTE</v>
          </cell>
          <cell r="G830"/>
          <cell r="H830" t="str">
            <v>Boyaca</v>
          </cell>
          <cell r="I830"/>
          <cell r="J830"/>
          <cell r="K830" t="str">
            <v>Pesca</v>
          </cell>
          <cell r="L830" t="str">
            <v>Pesca-Boyaca</v>
          </cell>
          <cell r="M830" t="str">
            <v>605 FIP 2021</v>
          </cell>
          <cell r="N830" t="str">
            <v>DPS 2021</v>
          </cell>
          <cell r="O830">
            <v>44512</v>
          </cell>
          <cell r="P830">
            <v>44773</v>
          </cell>
          <cell r="Q830" t="str">
            <v>Mejoramiento De La Vía Que Comunica Las Veredas El Hato. Carbonera. Chaviga La Peña. Sector San Antonio, Ojo Del Agua Del Municipio De Pesca - Boyacá</v>
          </cell>
          <cell r="R830" t="str">
            <v>Vias y Transporte</v>
          </cell>
          <cell r="S830" t="str">
            <v>Vias Rurales</v>
          </cell>
          <cell r="T830"/>
          <cell r="U830">
            <v>1</v>
          </cell>
          <cell r="V830"/>
          <cell r="W830"/>
          <cell r="X830"/>
          <cell r="Y830"/>
          <cell r="Z830">
            <v>1267561584</v>
          </cell>
          <cell r="AA830"/>
          <cell r="AB830">
            <v>1267561584</v>
          </cell>
          <cell r="AC830">
            <v>0</v>
          </cell>
          <cell r="AD830">
            <v>1267561584</v>
          </cell>
          <cell r="AE830"/>
          <cell r="AF830"/>
          <cell r="AG830">
            <v>0</v>
          </cell>
          <cell r="AH830">
            <v>1267561584</v>
          </cell>
          <cell r="AI830">
            <v>0</v>
          </cell>
          <cell r="AJ830">
            <v>1267561584</v>
          </cell>
          <cell r="AK830"/>
          <cell r="AL830"/>
          <cell r="AM830"/>
          <cell r="AN830"/>
          <cell r="AO830">
            <v>0</v>
          </cell>
          <cell r="AP830" t="str">
            <v>Adjudicado</v>
          </cell>
          <cell r="AQ830" t="e">
            <v>#REF!</v>
          </cell>
          <cell r="AR830" t="e">
            <v>#N/A</v>
          </cell>
          <cell r="AS830" t="str">
            <v>-</v>
          </cell>
          <cell r="AT830"/>
          <cell r="AU830" t="str">
            <v>-</v>
          </cell>
          <cell r="AV830" t="str">
            <v>-</v>
          </cell>
          <cell r="AW830" t="e">
            <v>#REF!</v>
          </cell>
          <cell r="AX830">
            <v>4</v>
          </cell>
          <cell r="AY830"/>
          <cell r="AZ830">
            <v>4</v>
          </cell>
          <cell r="BA830"/>
          <cell r="BB830" t="str">
            <v>1000 ML</v>
          </cell>
          <cell r="BC830"/>
          <cell r="BD830" t="str">
            <v>-</v>
          </cell>
          <cell r="BE830" t="str">
            <v>-</v>
          </cell>
          <cell r="BF830" t="str">
            <v>-</v>
          </cell>
          <cell r="BG830" t="str">
            <v>-</v>
          </cell>
        </row>
        <row r="831">
          <cell r="C831" t="str">
            <v>E-2020-2203-233000</v>
          </cell>
          <cell r="D831" t="str">
            <v>CV 001-2020</v>
          </cell>
          <cell r="E831" t="str">
            <v>2018-2022</v>
          </cell>
          <cell r="F831" t="str">
            <v>VIGENTE</v>
          </cell>
          <cell r="G831"/>
          <cell r="H831" t="str">
            <v>Boyaca</v>
          </cell>
          <cell r="I831"/>
          <cell r="J831"/>
          <cell r="K831" t="str">
            <v>Puerto Boyaca</v>
          </cell>
          <cell r="L831" t="str">
            <v>Puerto Boyaca-Boyaca</v>
          </cell>
          <cell r="M831" t="str">
            <v>434 FIP 2021</v>
          </cell>
          <cell r="N831" t="str">
            <v>DPS 2021</v>
          </cell>
          <cell r="O831">
            <v>44391</v>
          </cell>
          <cell r="P831">
            <v>44773</v>
          </cell>
          <cell r="Q831" t="str">
            <v>Mejoramiento En Placa Huella De La Vía Terciaria Que Comunica A La Vereda De Puerto Pinzón Con La Ruta Del Sol Del Municipio De Puerto Boyaca - Boyacá</v>
          </cell>
          <cell r="R831" t="str">
            <v>Vias y Transporte</v>
          </cell>
          <cell r="S831" t="str">
            <v>Vias Rurales</v>
          </cell>
          <cell r="T831"/>
          <cell r="U831">
            <v>1</v>
          </cell>
          <cell r="V831"/>
          <cell r="W831"/>
          <cell r="X831"/>
          <cell r="Y831"/>
          <cell r="Z831">
            <v>2000000000</v>
          </cell>
          <cell r="AA831"/>
          <cell r="AB831">
            <v>2000000000</v>
          </cell>
          <cell r="AC831">
            <v>0</v>
          </cell>
          <cell r="AD831">
            <v>2000000000</v>
          </cell>
          <cell r="AE831"/>
          <cell r="AF831"/>
          <cell r="AG831">
            <v>0</v>
          </cell>
          <cell r="AH831">
            <v>2000000000</v>
          </cell>
          <cell r="AI831">
            <v>0</v>
          </cell>
          <cell r="AJ831">
            <v>2000000000</v>
          </cell>
          <cell r="AK831"/>
          <cell r="AL831"/>
          <cell r="AM831"/>
          <cell r="AN831"/>
          <cell r="AO831">
            <v>0</v>
          </cell>
          <cell r="AP831" t="str">
            <v>Terminado - No Prorrogado</v>
          </cell>
          <cell r="AQ831" t="e">
            <v>#REF!</v>
          </cell>
          <cell r="AR831" t="e">
            <v>#N/A</v>
          </cell>
          <cell r="AS831" t="str">
            <v>-</v>
          </cell>
          <cell r="AT831"/>
          <cell r="AU831" t="str">
            <v>-</v>
          </cell>
          <cell r="AV831" t="str">
            <v>-</v>
          </cell>
          <cell r="AW831" t="e">
            <v>#REF!</v>
          </cell>
          <cell r="AX831">
            <v>9</v>
          </cell>
          <cell r="AY831"/>
          <cell r="AZ831">
            <v>9</v>
          </cell>
          <cell r="BA831"/>
          <cell r="BB831" t="str">
            <v>4775 ML</v>
          </cell>
          <cell r="BC831"/>
          <cell r="BD831" t="str">
            <v>-</v>
          </cell>
          <cell r="BE831" t="str">
            <v>-</v>
          </cell>
          <cell r="BF831" t="str">
            <v>-</v>
          </cell>
          <cell r="BG831" t="str">
            <v>-</v>
          </cell>
        </row>
        <row r="832">
          <cell r="C832" t="str">
            <v>E-2020-2203-233016</v>
          </cell>
          <cell r="D832" t="str">
            <v>CV 001-2020</v>
          </cell>
          <cell r="E832" t="str">
            <v>2018-2022</v>
          </cell>
          <cell r="F832" t="str">
            <v>VIGENTE</v>
          </cell>
          <cell r="G832"/>
          <cell r="H832" t="str">
            <v>Boyaca</v>
          </cell>
          <cell r="I832"/>
          <cell r="J832"/>
          <cell r="K832" t="str">
            <v>Puerto Boyaca</v>
          </cell>
          <cell r="L832" t="str">
            <v>Puerto Boyaca-Boyaca</v>
          </cell>
          <cell r="M832" t="str">
            <v>398 FIP 2021</v>
          </cell>
          <cell r="N832" t="str">
            <v>DPS 2021</v>
          </cell>
          <cell r="O832">
            <v>44365</v>
          </cell>
          <cell r="P832">
            <v>44773</v>
          </cell>
          <cell r="Q832" t="str">
            <v xml:space="preserve">Mejoramiento En Placa Huella De La Vía Terciaria Que Comunica A Las Veredas De Guanegro, Pescado Y Las Pavas Del Municipio De Puerto Boyacá - Boyacá </v>
          </cell>
          <cell r="R832" t="str">
            <v>Vias y Transporte</v>
          </cell>
          <cell r="S832" t="str">
            <v>Vias Rurales</v>
          </cell>
          <cell r="T832"/>
          <cell r="U832">
            <v>1</v>
          </cell>
          <cell r="V832"/>
          <cell r="W832"/>
          <cell r="X832"/>
          <cell r="Y832"/>
          <cell r="Z832">
            <v>2000000000</v>
          </cell>
          <cell r="AA832"/>
          <cell r="AB832">
            <v>2000000000</v>
          </cell>
          <cell r="AC832">
            <v>0</v>
          </cell>
          <cell r="AD832">
            <v>2000000000</v>
          </cell>
          <cell r="AE832"/>
          <cell r="AF832"/>
          <cell r="AG832">
            <v>0</v>
          </cell>
          <cell r="AH832">
            <v>2000000000</v>
          </cell>
          <cell r="AI832">
            <v>0</v>
          </cell>
          <cell r="AJ832">
            <v>2000000000</v>
          </cell>
          <cell r="AK832"/>
          <cell r="AL832"/>
          <cell r="AM832">
            <v>2.93E-2</v>
          </cell>
          <cell r="AN832">
            <v>0</v>
          </cell>
          <cell r="AO832">
            <v>-2.93E-2</v>
          </cell>
          <cell r="AP832" t="str">
            <v>En Ejecución</v>
          </cell>
          <cell r="AQ832" t="e">
            <v>#REF!</v>
          </cell>
          <cell r="AR832" t="e">
            <v>#N/A</v>
          </cell>
          <cell r="AS832" t="str">
            <v>-</v>
          </cell>
          <cell r="AT832"/>
          <cell r="AU832">
            <v>44749</v>
          </cell>
          <cell r="AV832">
            <v>44872</v>
          </cell>
          <cell r="AW832" t="e">
            <v>#REF!</v>
          </cell>
          <cell r="AX832">
            <v>9</v>
          </cell>
          <cell r="AY832"/>
          <cell r="AZ832">
            <v>9</v>
          </cell>
          <cell r="BA832"/>
          <cell r="BB832" t="str">
            <v>3046 ML</v>
          </cell>
          <cell r="BC832"/>
          <cell r="BD832" t="str">
            <v>-</v>
          </cell>
          <cell r="BE832" t="str">
            <v>-</v>
          </cell>
          <cell r="BF832" t="str">
            <v>-</v>
          </cell>
          <cell r="BG832">
            <v>1805</v>
          </cell>
        </row>
        <row r="833">
          <cell r="C833" t="str">
            <v>20090286A0252-1</v>
          </cell>
          <cell r="D833" t="str">
            <v>Proyectos 2011 - 2020</v>
          </cell>
          <cell r="E833" t="str">
            <v>No Aplica</v>
          </cell>
          <cell r="F833" t="str">
            <v>CERRADO</v>
          </cell>
          <cell r="G833"/>
          <cell r="H833" t="str">
            <v>Boyaca</v>
          </cell>
          <cell r="I833">
            <v>15580</v>
          </cell>
          <cell r="J833">
            <v>6</v>
          </cell>
          <cell r="K833" t="str">
            <v>Quipama</v>
          </cell>
          <cell r="L833" t="str">
            <v>Quipama-Boyaca</v>
          </cell>
          <cell r="M833" t="str">
            <v/>
          </cell>
          <cell r="N833" t="str">
            <v>Infraestructura</v>
          </cell>
          <cell r="O833"/>
          <cell r="P833"/>
          <cell r="Q833" t="str">
            <v>Convenio Interinstitucional Entre Acción Social Y Gensa S.A. E.S. P Para Aunar Esfuerzos Para Que Gensa Ejecute La Pavimentación, Construcción De Alcantarillado E Interventoria Del Barrio De Interes Social Villa Esmeralda Del Municipio De Quipama - Boyacá</v>
          </cell>
          <cell r="R833" t="str">
            <v>Agua Potable Y Saneamiento Básico</v>
          </cell>
          <cell r="S833"/>
          <cell r="T833"/>
          <cell r="U833"/>
          <cell r="V833" t="str">
            <v>Gestión Energetica S.A. - Gensa S.A. E.S.P.</v>
          </cell>
          <cell r="W833"/>
          <cell r="X833" t="str">
            <v/>
          </cell>
          <cell r="Y833"/>
          <cell r="Z833">
            <v>117506297</v>
          </cell>
          <cell r="AA833"/>
          <cell r="AB833">
            <v>117506297</v>
          </cell>
          <cell r="AC833"/>
          <cell r="AD833">
            <v>117506297</v>
          </cell>
          <cell r="AE833">
            <v>0</v>
          </cell>
          <cell r="AF833"/>
          <cell r="AG833">
            <v>0</v>
          </cell>
          <cell r="AH833">
            <v>117506297</v>
          </cell>
          <cell r="AI833">
            <v>0</v>
          </cell>
          <cell r="AJ833">
            <v>117506297</v>
          </cell>
          <cell r="AK833">
            <v>1</v>
          </cell>
          <cell r="AL833"/>
          <cell r="AM833">
            <v>1</v>
          </cell>
          <cell r="AN833">
            <v>1</v>
          </cell>
          <cell r="AO833">
            <v>0</v>
          </cell>
          <cell r="AP833" t="str">
            <v>Liquidado</v>
          </cell>
          <cell r="AQ833" t="e">
            <v>#REF!</v>
          </cell>
          <cell r="AR833" t="e">
            <v>#N/A</v>
          </cell>
          <cell r="AS833" t="str">
            <v>Entregado en 2012.</v>
          </cell>
          <cell r="AT833" t="str">
            <v>No Aplica</v>
          </cell>
          <cell r="AU833" t="str">
            <v/>
          </cell>
          <cell r="AV833">
            <v>41107</v>
          </cell>
          <cell r="AW833" t="e">
            <v>#REF!</v>
          </cell>
          <cell r="AX833"/>
          <cell r="AY833"/>
          <cell r="AZ833">
            <v>0</v>
          </cell>
          <cell r="BA833" t="str">
            <v>-</v>
          </cell>
          <cell r="BB833" t="str">
            <v/>
          </cell>
          <cell r="BC833"/>
          <cell r="BD833" t="str">
            <v/>
          </cell>
          <cell r="BE833" t="str">
            <v/>
          </cell>
          <cell r="BF833" t="str">
            <v/>
          </cell>
          <cell r="BG833" t="str">
            <v/>
          </cell>
        </row>
        <row r="834">
          <cell r="C834" t="str">
            <v>20160553M7467-1</v>
          </cell>
          <cell r="D834" t="str">
            <v>Proyectos 2011 - 2020</v>
          </cell>
          <cell r="E834" t="str">
            <v>ANTES 2018</v>
          </cell>
          <cell r="F834" t="str">
            <v>VIGENTE</v>
          </cell>
          <cell r="G834"/>
          <cell r="H834" t="str">
            <v>Boyaca</v>
          </cell>
          <cell r="I834">
            <v>15599</v>
          </cell>
          <cell r="J834">
            <v>6</v>
          </cell>
          <cell r="K834" t="str">
            <v>Ramiriqui</v>
          </cell>
          <cell r="L834" t="str">
            <v>Ramiriqui-Boyaca</v>
          </cell>
          <cell r="M834">
            <v>553</v>
          </cell>
          <cell r="N834" t="str">
            <v>DPS 2016</v>
          </cell>
          <cell r="O834"/>
          <cell r="P834"/>
          <cell r="Q834" t="str">
            <v>Mejoramiento De Condiciones De Habitabilidad</v>
          </cell>
          <cell r="R834" t="str">
            <v>Mejoramiento Condiciones de Habitabilidad</v>
          </cell>
          <cell r="S834"/>
          <cell r="T834"/>
          <cell r="U834"/>
          <cell r="V834" t="str">
            <v>Municipio</v>
          </cell>
          <cell r="W834"/>
          <cell r="X834" t="str">
            <v/>
          </cell>
          <cell r="Y834"/>
          <cell r="Z834">
            <v>723856530</v>
          </cell>
          <cell r="AA834"/>
          <cell r="AB834">
            <v>723856530</v>
          </cell>
          <cell r="AC834"/>
          <cell r="AD834">
            <v>723856530</v>
          </cell>
          <cell r="AE834">
            <v>171181756</v>
          </cell>
          <cell r="AF834"/>
          <cell r="AG834">
            <v>171181756</v>
          </cell>
          <cell r="AH834">
            <v>895038286</v>
          </cell>
          <cell r="AI834">
            <v>0</v>
          </cell>
          <cell r="AJ834">
            <v>895038286</v>
          </cell>
          <cell r="AK834">
            <v>0.15000000000000002</v>
          </cell>
          <cell r="AL834"/>
          <cell r="AM834">
            <v>1</v>
          </cell>
          <cell r="AN834">
            <v>0.24010000000000001</v>
          </cell>
          <cell r="AO834">
            <v>-0.75990000000000002</v>
          </cell>
          <cell r="AP834" t="str">
            <v>Terminado Inconcluso</v>
          </cell>
          <cell r="AQ834" t="e">
            <v>#REF!</v>
          </cell>
          <cell r="AR834" t="str">
            <v>TERMINADO</v>
          </cell>
          <cell r="AS834" t="str">
            <v>Supervisión del convenio solicita al municpio informe detallado del estado del proceso/proyecto con el fin de definir situación financiera final y alternativas de liquidación del convenio, la cual es respondida según oficio recibido el día 14 de junio de 2022.
Se solicitará desde la supervisión del convenio el día 06 de junio de 2022 al municipio, informe detallado del estado de avance del proceso jurídico que con ocasión del incumplimiento del contrato de obra por parte del contratista con el objeto de establecer mecanismos que permitan definir situación financiera, liquidación del convenio y demás entre municipio y PS.
Municipio mediante oficio del 10 de mayo de 2022 solicita al contratista la entrega de documentación necesaria para adelantar la liquidación del contrato de obra.
Se programará durante la semana del 02-06 de mayo de 2022 mesa de trabajo virtual con interventoría y municipio para definir suscripción de actas de terminación y de entrega y recibo del objeto contractual (correspondientes a la etapa de preconstrucción cuyo producto fue el único que cumplió con hito del convenio), así como temas relacionados con el componentre financiero del proyecto de acuerdo con las obligaciones del convenio.
Desarrollo de acciones por parte del municipio en contra del contratista, en curso; se espera pronunciamiento del primero luego del vencimiento del contrato de obra el día 30 de noviembre de 2021.
Dentro de las acciones iniciadas por el municipio en contra del contratista, se realiza el día 23 de noviembre de 2021 audiencia de posible incumplimiento la cual se suspende para dar paso a la consecución y presentación de pruebas por parte de la interventoría que permitan soportar el atraso de obra e incumplimiento del cronograma de obra; la interventoría realiza durante los días 24 y 25 de noviembre de 2021 visitas de campo a la totalidad del proyecto cuyo resultado será socializado en la reanudación de la audiencia mencionada, prevista para el día 26 de noviembre de 2021.</v>
          </cell>
          <cell r="AT834">
            <v>43426</v>
          </cell>
          <cell r="AU834">
            <v>44111</v>
          </cell>
          <cell r="AV834">
            <v>44530</v>
          </cell>
          <cell r="AW834" t="e">
            <v>#REF!</v>
          </cell>
          <cell r="AX834"/>
          <cell r="AY834"/>
          <cell r="AZ834">
            <v>0</v>
          </cell>
          <cell r="BA834" t="str">
            <v>-</v>
          </cell>
          <cell r="BB834" t="str">
            <v>66  Viviendas</v>
          </cell>
          <cell r="BC834"/>
          <cell r="BD834" t="str">
            <v/>
          </cell>
          <cell r="BE834" t="str">
            <v/>
          </cell>
          <cell r="BF834" t="str">
            <v>N/A</v>
          </cell>
          <cell r="BG834">
            <v>237.6</v>
          </cell>
        </row>
        <row r="835">
          <cell r="C835" t="str">
            <v>20110160V0029-1</v>
          </cell>
          <cell r="D835" t="str">
            <v>Proyectos 2011 - 2020</v>
          </cell>
          <cell r="E835" t="str">
            <v>No Aplica</v>
          </cell>
          <cell r="F835" t="str">
            <v>CERRADO</v>
          </cell>
          <cell r="G835" t="str">
            <v>A29</v>
          </cell>
          <cell r="H835" t="str">
            <v>Boyaca</v>
          </cell>
          <cell r="I835">
            <v>15600</v>
          </cell>
          <cell r="J835">
            <v>6</v>
          </cell>
          <cell r="K835" t="str">
            <v>Raquira</v>
          </cell>
          <cell r="L835" t="str">
            <v>Raquira-Boyaca</v>
          </cell>
          <cell r="M835">
            <v>160</v>
          </cell>
          <cell r="N835" t="str">
            <v>Fonade 1</v>
          </cell>
          <cell r="O835"/>
          <cell r="P835"/>
          <cell r="Q835" t="str">
            <v>Mejoramiento Pavimentación Vía Carbón Sector El Puente Hacia Centro De Salud Vía Intersección El Carbón Hacia Capellanía – Tramo Anillo Vial Desde Cra 1Al Centro De Salud Intersección Vía El Carbón Municipio De Ráquira - Boyacá.</v>
          </cell>
          <cell r="R835" t="str">
            <v>Vías Urbanas</v>
          </cell>
          <cell r="S835"/>
          <cell r="T835"/>
          <cell r="U835"/>
          <cell r="V835" t="str">
            <v>Departamento</v>
          </cell>
          <cell r="W835"/>
          <cell r="X835" t="str">
            <v/>
          </cell>
          <cell r="Y835"/>
          <cell r="Z835">
            <v>2814335106.4099998</v>
          </cell>
          <cell r="AA835"/>
          <cell r="AB835">
            <v>2814335106.4099998</v>
          </cell>
          <cell r="AC835"/>
          <cell r="AD835">
            <v>2814335106.4099998</v>
          </cell>
          <cell r="AE835">
            <v>0</v>
          </cell>
          <cell r="AF835"/>
          <cell r="AG835">
            <v>0</v>
          </cell>
          <cell r="AH835">
            <v>2814335106.4099998</v>
          </cell>
          <cell r="AI835">
            <v>0</v>
          </cell>
          <cell r="AJ835">
            <v>2814335106.4099998</v>
          </cell>
          <cell r="AK835">
            <v>0</v>
          </cell>
          <cell r="AL835"/>
          <cell r="AM835">
            <v>1</v>
          </cell>
          <cell r="AN835">
            <v>1</v>
          </cell>
          <cell r="AO835">
            <v>0</v>
          </cell>
          <cell r="AP835" t="str">
            <v>En Liquidación</v>
          </cell>
          <cell r="AQ835" t="e">
            <v>#REF!</v>
          </cell>
          <cell r="AR835" t="e">
            <v>#N/A</v>
          </cell>
          <cell r="AS835" t="str">
            <v>1. INFORMACIÓN Y ESTADO CONTRATO OBRA: se encuentra liquidado el contrato de obra con acta de fecha   10/06/2016.
2.  INFORMACIÓN Y ESTADO CONTRATO INTERADMINISTRATIVO:  En proceso de liquidacion.    
Actividades realizadas durante el periodo:
El acta de liquidacion del convenio se encuentra en tramite de firmas por parte del secretario de contratacion de la Gobernacion de Boyaca.</v>
          </cell>
          <cell r="AT835" t="str">
            <v>No Aplica</v>
          </cell>
          <cell r="AU835">
            <v>41974</v>
          </cell>
          <cell r="AV835">
            <v>42250</v>
          </cell>
          <cell r="AW835" t="e">
            <v>#REF!</v>
          </cell>
          <cell r="AX835"/>
          <cell r="AY835"/>
          <cell r="AZ835">
            <v>0</v>
          </cell>
          <cell r="BA835" t="str">
            <v>-</v>
          </cell>
          <cell r="BB835" t="str">
            <v>1,2  Km</v>
          </cell>
          <cell r="BC835"/>
          <cell r="BD835">
            <v>41989</v>
          </cell>
          <cell r="BE835">
            <v>42136</v>
          </cell>
          <cell r="BF835">
            <v>42319</v>
          </cell>
          <cell r="BG835">
            <v>1500</v>
          </cell>
        </row>
        <row r="836">
          <cell r="C836" t="str">
            <v>20160550M5922-1</v>
          </cell>
          <cell r="D836" t="str">
            <v>Proyectos 2011 - 2020</v>
          </cell>
          <cell r="E836" t="str">
            <v>No Aplica</v>
          </cell>
          <cell r="F836" t="str">
            <v>CERRADO</v>
          </cell>
          <cell r="G836"/>
          <cell r="H836" t="str">
            <v>Boyaca</v>
          </cell>
          <cell r="I836">
            <v>15632</v>
          </cell>
          <cell r="J836">
            <v>6</v>
          </cell>
          <cell r="K836" t="str">
            <v>Saboya</v>
          </cell>
          <cell r="L836" t="str">
            <v>Saboya-Boyaca</v>
          </cell>
          <cell r="M836">
            <v>550</v>
          </cell>
          <cell r="N836" t="str">
            <v>DPS 2016</v>
          </cell>
          <cell r="O836"/>
          <cell r="P836"/>
          <cell r="Q836" t="str">
            <v>Mejoramiento De Condiciones De Habitabilidad</v>
          </cell>
          <cell r="R836" t="str">
            <v>Mejoramiento Condiciones de Habitabilidad</v>
          </cell>
          <cell r="S836"/>
          <cell r="T836"/>
          <cell r="U836"/>
          <cell r="V836" t="str">
            <v>Municipio</v>
          </cell>
          <cell r="W836"/>
          <cell r="X836" t="str">
            <v/>
          </cell>
          <cell r="Y836"/>
          <cell r="Z836">
            <v>533300849</v>
          </cell>
          <cell r="AA836"/>
          <cell r="AB836">
            <v>533300849</v>
          </cell>
          <cell r="AC836"/>
          <cell r="AD836">
            <v>533300849</v>
          </cell>
          <cell r="AE836">
            <v>53330085</v>
          </cell>
          <cell r="AF836"/>
          <cell r="AG836">
            <v>53330085</v>
          </cell>
          <cell r="AH836">
            <v>586630934</v>
          </cell>
          <cell r="AI836">
            <v>0</v>
          </cell>
          <cell r="AJ836">
            <v>586630934</v>
          </cell>
          <cell r="AK836">
            <v>0</v>
          </cell>
          <cell r="AL836"/>
          <cell r="AM836">
            <v>0</v>
          </cell>
          <cell r="AN836">
            <v>0</v>
          </cell>
          <cell r="AO836">
            <v>0</v>
          </cell>
          <cell r="AP836" t="str">
            <v>Liquidación Anticipada</v>
          </cell>
          <cell r="AQ836" t="e">
            <v>#REF!</v>
          </cell>
          <cell r="AR836" t="str">
            <v>LIQUIDACIÓN ANTICIPADA</v>
          </cell>
          <cell r="AS836" t="str">
            <v xml:space="preserve">Proyecto suspendido. 
CAUSAS DE LA SUSPENSIÓN: No se ha surtido la etapa de la preconstrucción y no se ha firmado ficha de estructuración.
Fecha estimada de reinicio: indefinido
Observaciones y gestión:
Se realizo mesa de trabajo el 22/03/2022 y el contratista se comprometio a entregar las subsanaciones completas el 23/03/2022.se enviará comunicacion al municipio.  
6/05/2022. Se radico preconstrucción por parte de la interventoría el 3/05/2022 y se encuentra en revision por parte del DPS . 
12/05/2022 Se encuentr en revision por parte del DPS. 
-El 03/05/22 se  remite al DPS el consolidado de preconstrucción
- El 16/05/22 se remiten las observaciones técnicas y sociales de parte del DPS.
- Se programa reunión para el 20/05/22 en la cual se socializarán las observaciones con todas las partes participantes.
-El 24/05/22 se realiza audiencia de solución de controversias, en ella se llega al acuerdo con el municipio en el que se da como plazo maximo el 6/06/22 para la aprobación en mesa técnica de la preconstrucción, de lo contrario se procederá con terminación anticipada de mutuo acuerdo para el convenio. 
22/06/2022.No se dió cumplimiento a los compromisos establecidos en la audiencia de arreglo directo , por lo tanto, se solicitará al municipio la terminación anticipada del Convenio y la liquidacion del contrato de obra. 
7/07/2022. se le solicito a la subdirección de contratos el envio de la acta de la audiencia de arreglo directo para hacer seguimiento a los compromisos establecidos, debido a la contingencia que se presenta en este momento no se ha recibido esta acta. 
11/07/2022 mediante correo electronico se solicita al municipio por tercera vez a firma del acta de arreglo directo No.3 (3/05/2022) 
y que nos  remita la solicitud de terminación anticipada y liquidación del convenio de acuerdo con los compromisos establecidos en la audiencia. </v>
          </cell>
          <cell r="AT836">
            <v>43887</v>
          </cell>
          <cell r="AU836">
            <v>43887</v>
          </cell>
          <cell r="AV836"/>
          <cell r="AW836" t="e">
            <v>#REF!</v>
          </cell>
          <cell r="AX836"/>
          <cell r="AY836"/>
          <cell r="AZ836">
            <v>0</v>
          </cell>
          <cell r="BA836" t="str">
            <v>ESTUDIOS Y DISEÑOS (Calidad, Ajustes requeridos)</v>
          </cell>
          <cell r="BB836" t="str">
            <v>45  Viviendas</v>
          </cell>
          <cell r="BC836"/>
          <cell r="BD836" t="str">
            <v/>
          </cell>
          <cell r="BE836" t="str">
            <v/>
          </cell>
          <cell r="BF836" t="str">
            <v/>
          </cell>
          <cell r="BG836">
            <v>162</v>
          </cell>
        </row>
        <row r="837">
          <cell r="C837" t="str">
            <v>20160397V6135-1</v>
          </cell>
          <cell r="D837" t="str">
            <v>Proyectos 2011 - 2020</v>
          </cell>
          <cell r="E837" t="str">
            <v>No Aplica</v>
          </cell>
          <cell r="F837" t="str">
            <v>CERRADO</v>
          </cell>
          <cell r="G837"/>
          <cell r="H837" t="str">
            <v>Boyaca</v>
          </cell>
          <cell r="I837">
            <v>15646</v>
          </cell>
          <cell r="J837">
            <v>6</v>
          </cell>
          <cell r="K837" t="str">
            <v>Samaca</v>
          </cell>
          <cell r="L837" t="str">
            <v>Samaca-Boyaca</v>
          </cell>
          <cell r="M837">
            <v>397</v>
          </cell>
          <cell r="N837" t="str">
            <v>DPS 2016</v>
          </cell>
          <cell r="O837"/>
          <cell r="P837"/>
          <cell r="Q837" t="str">
            <v>Pavimentación En Concreto Asfaltico De Vías Urbanas En El Municipio De Samacá - Boyacá</v>
          </cell>
          <cell r="R837" t="str">
            <v>Vías Urbanas</v>
          </cell>
          <cell r="S837"/>
          <cell r="T837"/>
          <cell r="U837"/>
          <cell r="V837" t="str">
            <v>Municipio</v>
          </cell>
          <cell r="W837"/>
          <cell r="X837" t="str">
            <v>Barrio Centro</v>
          </cell>
          <cell r="Y837"/>
          <cell r="Z837">
            <v>2455598474</v>
          </cell>
          <cell r="AA837"/>
          <cell r="AB837">
            <v>2455598474</v>
          </cell>
          <cell r="AC837"/>
          <cell r="AD837">
            <v>2455598474</v>
          </cell>
          <cell r="AE837">
            <v>245559847.40000001</v>
          </cell>
          <cell r="AF837"/>
          <cell r="AG837">
            <v>245559847.40000001</v>
          </cell>
          <cell r="AH837">
            <v>2701158321.4000001</v>
          </cell>
          <cell r="AI837">
            <v>0</v>
          </cell>
          <cell r="AJ837">
            <v>2701158321.4000001</v>
          </cell>
          <cell r="AK837">
            <v>0.9</v>
          </cell>
          <cell r="AL837"/>
          <cell r="AM837">
            <v>1</v>
          </cell>
          <cell r="AN837">
            <v>1</v>
          </cell>
          <cell r="AO837">
            <v>0</v>
          </cell>
          <cell r="AP837" t="str">
            <v>Liquidado</v>
          </cell>
          <cell r="AQ837" t="e">
            <v>#REF!</v>
          </cell>
          <cell r="AR837" t="e">
            <v>#N/A</v>
          </cell>
          <cell r="AS837" t="str">
            <v>Liquidado</v>
          </cell>
          <cell r="AT837" t="str">
            <v>No Aplica</v>
          </cell>
          <cell r="AU837">
            <v>43109</v>
          </cell>
          <cell r="AV837">
            <v>43314</v>
          </cell>
          <cell r="AW837" t="e">
            <v>#REF!</v>
          </cell>
          <cell r="AX837"/>
          <cell r="AY837"/>
          <cell r="AZ837">
            <v>0</v>
          </cell>
          <cell r="BA837" t="str">
            <v>-</v>
          </cell>
          <cell r="BB837" t="str">
            <v>1,373 Km</v>
          </cell>
          <cell r="BC837"/>
          <cell r="BD837">
            <v>43203</v>
          </cell>
          <cell r="BE837">
            <v>43251</v>
          </cell>
          <cell r="BF837">
            <v>43356</v>
          </cell>
          <cell r="BG837">
            <v>5900</v>
          </cell>
        </row>
        <row r="838">
          <cell r="C838" t="str">
            <v>20170534V6136-1</v>
          </cell>
          <cell r="D838" t="str">
            <v>Proyectos 2011 - 2020</v>
          </cell>
          <cell r="E838" t="str">
            <v>ANTES 2018</v>
          </cell>
          <cell r="F838" t="str">
            <v>VIGENTE</v>
          </cell>
          <cell r="G838"/>
          <cell r="H838" t="str">
            <v>Boyaca</v>
          </cell>
          <cell r="I838">
            <v>15646</v>
          </cell>
          <cell r="J838">
            <v>6</v>
          </cell>
          <cell r="K838" t="str">
            <v>Samaca</v>
          </cell>
          <cell r="L838" t="str">
            <v>Samaca-Boyaca</v>
          </cell>
          <cell r="M838">
            <v>534</v>
          </cell>
          <cell r="N838" t="str">
            <v>DPS 2017</v>
          </cell>
          <cell r="O838"/>
          <cell r="P838"/>
          <cell r="Q838" t="str">
            <v>Pavimentación De Vías Urbanas En El Municipio De Samacá - Boyacá</v>
          </cell>
          <cell r="R838" t="str">
            <v>Vías Urbanas</v>
          </cell>
          <cell r="S838"/>
          <cell r="T838"/>
          <cell r="U838"/>
          <cell r="V838" t="str">
            <v>Municipio</v>
          </cell>
          <cell r="W838"/>
          <cell r="X838" t="str">
            <v>Centro</v>
          </cell>
          <cell r="Y838"/>
          <cell r="Z838">
            <v>2484852582</v>
          </cell>
          <cell r="AA838"/>
          <cell r="AB838">
            <v>2484852582</v>
          </cell>
          <cell r="AC838"/>
          <cell r="AD838">
            <v>2484852582</v>
          </cell>
          <cell r="AE838">
            <v>248485258.20000002</v>
          </cell>
          <cell r="AF838"/>
          <cell r="AG838">
            <v>248485258.20000002</v>
          </cell>
          <cell r="AH838">
            <v>2733337840.1999998</v>
          </cell>
          <cell r="AI838">
            <v>0</v>
          </cell>
          <cell r="AJ838">
            <v>2733337840.1999998</v>
          </cell>
          <cell r="AK838">
            <v>1</v>
          </cell>
          <cell r="AL838"/>
          <cell r="AM838">
            <v>1</v>
          </cell>
          <cell r="AN838">
            <v>1</v>
          </cell>
          <cell r="AO838">
            <v>0</v>
          </cell>
          <cell r="AP838" t="str">
            <v>Entregado A Municipio</v>
          </cell>
          <cell r="AQ838" t="e">
            <v>#REF!</v>
          </cell>
          <cell r="AR838" t="e">
            <v>#N/A</v>
          </cell>
          <cell r="AS838" t="str">
            <v>PROYECTO ENTREGADO
Convenio en liquidación.</v>
          </cell>
          <cell r="AT838" t="str">
            <v>No Aplica</v>
          </cell>
          <cell r="AU838">
            <v>43599</v>
          </cell>
          <cell r="AV838">
            <v>43753</v>
          </cell>
          <cell r="AW838" t="e">
            <v>#REF!</v>
          </cell>
          <cell r="AX838"/>
          <cell r="AY838"/>
          <cell r="AZ838">
            <v>0</v>
          </cell>
          <cell r="BA838" t="str">
            <v>-</v>
          </cell>
          <cell r="BB838" t="str">
            <v>1373 m</v>
          </cell>
          <cell r="BC838"/>
          <cell r="BD838">
            <v>43641</v>
          </cell>
          <cell r="BE838">
            <v>43721</v>
          </cell>
          <cell r="BF838">
            <v>43801</v>
          </cell>
          <cell r="BG838">
            <v>600</v>
          </cell>
        </row>
        <row r="839">
          <cell r="C839" t="str">
            <v>20090286S0254-1</v>
          </cell>
          <cell r="D839" t="str">
            <v>Proyectos 2011 - 2020</v>
          </cell>
          <cell r="E839" t="str">
            <v>No Aplica</v>
          </cell>
          <cell r="F839" t="str">
            <v>CERRADO</v>
          </cell>
          <cell r="G839"/>
          <cell r="H839" t="str">
            <v>Boyaca</v>
          </cell>
          <cell r="I839">
            <v>15667</v>
          </cell>
          <cell r="J839">
            <v>6</v>
          </cell>
          <cell r="K839" t="str">
            <v>San Luis De Gaceno</v>
          </cell>
          <cell r="L839" t="str">
            <v>San Luis De Gaceno-Boyaca</v>
          </cell>
          <cell r="M839" t="str">
            <v/>
          </cell>
          <cell r="N839" t="str">
            <v>Infraestructura</v>
          </cell>
          <cell r="O839"/>
          <cell r="P839"/>
          <cell r="Q839" t="str">
            <v>Convenio Interinstitucional Entre Acción Social Y Gensa S.A. E.S. P Para Aunar Esfuerzos Para Que Gensa Ejecute La Construcción E Interventoria De La Segunda Etapa Del Cerramiento Del Estadio Carlos Alfonso Martinez Del Municipio De San Luis De Gaceno - Boyacá</v>
          </cell>
          <cell r="R839" t="str">
            <v>Espacio Público, Recreación Y Deporte</v>
          </cell>
          <cell r="S839"/>
          <cell r="T839"/>
          <cell r="U839"/>
          <cell r="V839" t="str">
            <v>Gestión Energetica S.A. - Gensa S.A. E.S.P.</v>
          </cell>
          <cell r="W839"/>
          <cell r="X839" t="str">
            <v/>
          </cell>
          <cell r="Y839"/>
          <cell r="Z839">
            <v>117264875</v>
          </cell>
          <cell r="AA839"/>
          <cell r="AB839">
            <v>117264875</v>
          </cell>
          <cell r="AC839"/>
          <cell r="AD839">
            <v>117264875</v>
          </cell>
          <cell r="AE839">
            <v>0</v>
          </cell>
          <cell r="AF839"/>
          <cell r="AG839">
            <v>0</v>
          </cell>
          <cell r="AH839">
            <v>117264875</v>
          </cell>
          <cell r="AI839">
            <v>0</v>
          </cell>
          <cell r="AJ839">
            <v>117264875</v>
          </cell>
          <cell r="AK839">
            <v>1</v>
          </cell>
          <cell r="AL839"/>
          <cell r="AM839">
            <v>1</v>
          </cell>
          <cell r="AN839">
            <v>1</v>
          </cell>
          <cell r="AO839">
            <v>0</v>
          </cell>
          <cell r="AP839" t="str">
            <v>Liquidado</v>
          </cell>
          <cell r="AQ839" t="e">
            <v>#REF!</v>
          </cell>
          <cell r="AR839" t="e">
            <v>#N/A</v>
          </cell>
          <cell r="AS839" t="str">
            <v>Entregado en 2011.</v>
          </cell>
          <cell r="AT839" t="str">
            <v>No Aplica</v>
          </cell>
          <cell r="AU839" t="str">
            <v/>
          </cell>
          <cell r="AV839">
            <v>41011</v>
          </cell>
          <cell r="AW839" t="e">
            <v>#REF!</v>
          </cell>
          <cell r="AX839"/>
          <cell r="AY839"/>
          <cell r="AZ839">
            <v>0</v>
          </cell>
          <cell r="BA839" t="str">
            <v>-</v>
          </cell>
          <cell r="BB839" t="str">
            <v/>
          </cell>
          <cell r="BC839"/>
          <cell r="BD839" t="str">
            <v/>
          </cell>
          <cell r="BE839" t="str">
            <v/>
          </cell>
          <cell r="BF839" t="str">
            <v/>
          </cell>
          <cell r="BG839" t="str">
            <v/>
          </cell>
        </row>
        <row r="840">
          <cell r="C840" t="str">
            <v>20130287V0459-1</v>
          </cell>
          <cell r="D840" t="str">
            <v>Proyectos 2011 - 2020</v>
          </cell>
          <cell r="E840" t="str">
            <v>No Aplica</v>
          </cell>
          <cell r="F840" t="str">
            <v>CERRADO</v>
          </cell>
          <cell r="G840"/>
          <cell r="H840" t="str">
            <v>Boyaca</v>
          </cell>
          <cell r="I840">
            <v>15667</v>
          </cell>
          <cell r="J840">
            <v>6</v>
          </cell>
          <cell r="K840" t="str">
            <v>San Luis De Gaceno</v>
          </cell>
          <cell r="L840" t="str">
            <v>San Luis De Gaceno-Boyaca</v>
          </cell>
          <cell r="M840">
            <v>287</v>
          </cell>
          <cell r="N840" t="str">
            <v>DPS 2013</v>
          </cell>
          <cell r="O840"/>
          <cell r="P840"/>
          <cell r="Q840" t="str">
            <v>Mejoramiento Y Mantenimiento En Concreto Rígido De La Red Vial Urbana Del Municipio De San Luis De Gaceno - Boyacá</v>
          </cell>
          <cell r="R840" t="str">
            <v>Vías Urbanas</v>
          </cell>
          <cell r="S840"/>
          <cell r="T840"/>
          <cell r="U840"/>
          <cell r="V840" t="str">
            <v>Municipio</v>
          </cell>
          <cell r="W840"/>
          <cell r="X840" t="str">
            <v>La Gloria y Sardinata</v>
          </cell>
          <cell r="Y840"/>
          <cell r="Z840">
            <v>278649086</v>
          </cell>
          <cell r="AA840"/>
          <cell r="AB840">
            <v>278649086</v>
          </cell>
          <cell r="AC840"/>
          <cell r="AD840">
            <v>278649086</v>
          </cell>
          <cell r="AE840">
            <v>30501305</v>
          </cell>
          <cell r="AF840"/>
          <cell r="AG840">
            <v>30501305</v>
          </cell>
          <cell r="AH840">
            <v>309150391</v>
          </cell>
          <cell r="AI840">
            <v>0</v>
          </cell>
          <cell r="AJ840">
            <v>309150391</v>
          </cell>
          <cell r="AK840">
            <v>1</v>
          </cell>
          <cell r="AL840"/>
          <cell r="AM840">
            <v>1</v>
          </cell>
          <cell r="AN840">
            <v>1</v>
          </cell>
          <cell r="AO840">
            <v>0</v>
          </cell>
          <cell r="AP840" t="str">
            <v>Liquidado</v>
          </cell>
          <cell r="AQ840" t="e">
            <v>#REF!</v>
          </cell>
          <cell r="AR840" t="e">
            <v>#N/A</v>
          </cell>
          <cell r="AS840" t="str">
            <v xml:space="preserve">ESTADO: LIQUIDADO
ACTIVIDADES REALIZADAS: La obra fue entregada en Septiembre de 2016
</v>
          </cell>
          <cell r="AT840" t="str">
            <v>No Aplica</v>
          </cell>
          <cell r="AU840">
            <v>42256</v>
          </cell>
          <cell r="AV840">
            <v>42453</v>
          </cell>
          <cell r="AW840" t="e">
            <v>#REF!</v>
          </cell>
          <cell r="AX840"/>
          <cell r="AY840"/>
          <cell r="AZ840">
            <v>0</v>
          </cell>
          <cell r="BA840" t="str">
            <v>-</v>
          </cell>
          <cell r="BB840" t="str">
            <v>0,23 Km</v>
          </cell>
          <cell r="BC840"/>
          <cell r="BD840">
            <v>42444</v>
          </cell>
          <cell r="BE840">
            <v>42444</v>
          </cell>
          <cell r="BF840">
            <v>42444</v>
          </cell>
          <cell r="BG840">
            <v>300</v>
          </cell>
        </row>
        <row r="841">
          <cell r="C841" t="str">
            <v>20170476V9683-1</v>
          </cell>
          <cell r="D841" t="str">
            <v>Proyectos 2011 - 2020</v>
          </cell>
          <cell r="E841" t="str">
            <v>ANTES 2018</v>
          </cell>
          <cell r="F841" t="str">
            <v>VIGENTE</v>
          </cell>
          <cell r="G841"/>
          <cell r="H841" t="str">
            <v>Boyaca</v>
          </cell>
          <cell r="I841">
            <v>15667</v>
          </cell>
          <cell r="J841">
            <v>6</v>
          </cell>
          <cell r="K841" t="str">
            <v>San Luis De Gaceno</v>
          </cell>
          <cell r="L841" t="str">
            <v>San Luis De Gaceno-Boyaca</v>
          </cell>
          <cell r="M841">
            <v>476</v>
          </cell>
          <cell r="N841" t="str">
            <v>DPS 2017</v>
          </cell>
          <cell r="O841"/>
          <cell r="P841"/>
          <cell r="Q841" t="str">
            <v>Mejoramiento Y Mantenimiento En Concreto Rigido De La Res Vial Urbana Del Barrio Villas Del Poblado, En El Municipio De San Luis De Gaceno - Boyacá</v>
          </cell>
          <cell r="R841" t="str">
            <v>Vías Urbanas</v>
          </cell>
          <cell r="S841"/>
          <cell r="T841"/>
          <cell r="U841"/>
          <cell r="V841" t="str">
            <v>Municipio</v>
          </cell>
          <cell r="W841" t="str">
            <v>Urbano</v>
          </cell>
          <cell r="X841" t="str">
            <v>Sardinata, Urbanizaciòn Villas de poblado</v>
          </cell>
          <cell r="Y841"/>
          <cell r="Z841">
            <v>447463953</v>
          </cell>
          <cell r="AA841"/>
          <cell r="AB841">
            <v>447463953</v>
          </cell>
          <cell r="AC841"/>
          <cell r="AD841">
            <v>447463953</v>
          </cell>
          <cell r="AE841">
            <v>44746395</v>
          </cell>
          <cell r="AF841"/>
          <cell r="AG841">
            <v>44746395</v>
          </cell>
          <cell r="AH841">
            <v>492210348</v>
          </cell>
          <cell r="AI841">
            <v>0</v>
          </cell>
          <cell r="AJ841">
            <v>492210348</v>
          </cell>
          <cell r="AK841">
            <v>0.99919000000000002</v>
          </cell>
          <cell r="AL841"/>
          <cell r="AM841">
            <v>1</v>
          </cell>
          <cell r="AN841">
            <v>1</v>
          </cell>
          <cell r="AO841">
            <v>0</v>
          </cell>
          <cell r="AP841" t="str">
            <v>Entregado A Municipio</v>
          </cell>
          <cell r="AQ841" t="e">
            <v>#REF!</v>
          </cell>
          <cell r="AR841" t="e">
            <v>#N/A</v>
          </cell>
          <cell r="AS841" t="str">
            <v>Terminado y entregado. 
Se realizo la AV3 25-08-21
A la fecha se ha tramiado el 100% de los desembolsos. 
02-06-22: Pendiente etrega del informe final por parte de la interventoría, se han dado multiples requerimientos de parte de la supervisión.</v>
          </cell>
          <cell r="AT841" t="str">
            <v>No Aplica</v>
          </cell>
          <cell r="AU841">
            <v>44047</v>
          </cell>
          <cell r="AV841">
            <v>44226</v>
          </cell>
          <cell r="AW841" t="e">
            <v>#REF!</v>
          </cell>
          <cell r="AX841"/>
          <cell r="AY841"/>
          <cell r="AZ841">
            <v>0</v>
          </cell>
          <cell r="BA841" t="str">
            <v>-</v>
          </cell>
          <cell r="BB841" t="str">
            <v>279,69 m</v>
          </cell>
          <cell r="BC841"/>
          <cell r="BD841">
            <v>44110</v>
          </cell>
          <cell r="BE841">
            <v>44166</v>
          </cell>
          <cell r="BF841">
            <v>44432</v>
          </cell>
          <cell r="BG841">
            <v>311</v>
          </cell>
        </row>
        <row r="842">
          <cell r="C842" t="str">
            <v>20160575M7429-1</v>
          </cell>
          <cell r="D842" t="str">
            <v>Proyectos 2011 - 2020</v>
          </cell>
          <cell r="E842" t="str">
            <v>ANTES 2018</v>
          </cell>
          <cell r="F842" t="str">
            <v>VIGENTE</v>
          </cell>
          <cell r="G842"/>
          <cell r="H842" t="str">
            <v>Boyaca</v>
          </cell>
          <cell r="I842">
            <v>15676</v>
          </cell>
          <cell r="J842">
            <v>6</v>
          </cell>
          <cell r="K842" t="str">
            <v>San Miguel De Sema</v>
          </cell>
          <cell r="L842" t="str">
            <v>San Miguel De Sema-Boyaca</v>
          </cell>
          <cell r="M842">
            <v>575</v>
          </cell>
          <cell r="N842" t="str">
            <v>DPS 2016</v>
          </cell>
          <cell r="O842"/>
          <cell r="P842"/>
          <cell r="Q842" t="str">
            <v>Mejoramiento De Condiciones De Habitabilidad</v>
          </cell>
          <cell r="R842" t="str">
            <v>Mejoramiento Condiciones de Habitabilidad</v>
          </cell>
          <cell r="S842"/>
          <cell r="T842"/>
          <cell r="U842"/>
          <cell r="V842" t="str">
            <v>Municipio</v>
          </cell>
          <cell r="W842"/>
          <cell r="X842" t="str">
            <v/>
          </cell>
          <cell r="Y842"/>
          <cell r="Z842">
            <v>423728814</v>
          </cell>
          <cell r="AA842"/>
          <cell r="AB842">
            <v>423728814</v>
          </cell>
          <cell r="AC842"/>
          <cell r="AD842">
            <v>423728814</v>
          </cell>
          <cell r="AE842">
            <v>42372881</v>
          </cell>
          <cell r="AF842"/>
          <cell r="AG842">
            <v>42372881</v>
          </cell>
          <cell r="AH842">
            <v>466101695</v>
          </cell>
          <cell r="AI842">
            <v>0</v>
          </cell>
          <cell r="AJ842">
            <v>466101695</v>
          </cell>
          <cell r="AK842">
            <v>0</v>
          </cell>
          <cell r="AL842"/>
          <cell r="AM842">
            <v>0</v>
          </cell>
          <cell r="AN842">
            <v>0</v>
          </cell>
          <cell r="AO842">
            <v>0</v>
          </cell>
          <cell r="AP842" t="str">
            <v>Suspendido</v>
          </cell>
          <cell r="AQ842" t="e">
            <v>#REF!</v>
          </cell>
          <cell r="AR842" t="str">
            <v>EN EJECUCIÓN - PRECONSTRUCCIÓN</v>
          </cell>
          <cell r="AS842" t="str">
            <v>Proyecto Suspendido
CAUSAS DE LA SUSPENSIÓN: Espera de la modificación del contrato y la inclusión de adición por parte del ET.
Observaciones y Gestión: 
Se realiza mesa de trabajo el 6/05/2022 y el municipio informa que se han adelantado las gestiones para dar incio al contrato de obra, por lo que solicitan una mesa técnica para coordinar la documentación que se necesita esta se realizará el 9/05/2022 y una mesa juridica el 10/05/2022 para dar claridad de la forma en que se realiza el reconocimiento de precios por desequilibrio financiero. Se programa reinicio de obra para el 16/05/2022.
Se realiza mesa tecnica el 9/05/2022 y se programa el inciio de obra para el 16/05/2022, el municipio solicitó mesa juridica para el 10/05/2022 se realizó y el municipio solicitó que se modificará el convenio para incluir los recursos que reconoce el municipio como ajuste de precios al contratista, se le explicó que no era viable y se comprometio a enviar la consulta por escrito a mas tardar el 11/05/2022 al área juridica del DPS. Este compromiso se incumplió y se le enviará comunicacion de incumplimiento.  
- El 16/05/22 se remite por parte de esta supervisión, un comunicado al ET avisando de un presunto incumplimiento por parte de este municipio.
- El 19/05/22 la interventoría remite al muncipio el comunicado CII_BTA_DPS_203_2019_7668 en el cual solicita la información parte de los compromisos de la mesa juridica del 10/05/22.
l.	Se realiza reunión por TEAMS para seguimiento del Cv de San Miguel de Sema el 20/05/2022.
i.	El contratista entregó el 20/05/2022. Para validación de la interventoría..	Entrega de solicitud de claridad para el reajuste de precios por parte del ET.
-El 20/05/2022 El municipio remitió a Prosperidad Social la solicitud de modificación del convenio. Se está redactando respuesta junto al apoyo juridico. 
- El equipo de la supervisión del convenio responde al ET el 03/06/22. en este mismo dia se radica el memorando a subdirección de contratación, solicitando audiencia de solución de controversias.
- El  21/06/22 el ET remite comunicado 20220621103911602 respondiendo a las reiteradas solicitudes de la interventoria de entregar la documentación requerida para el iniciode la obra . En este comunicado el ET da a entender que sigue a la espera de que prosperidad Social de respuesta a su anterior solicitud. De inmediatose envia mediante correo electronico , la comunicacion que ya habia sido enviada por delta el 03/02/22 que al parecer no habia llegado a manos del municipio. 
Se programa mesa de trabajo para el 23/06/2022 para dar claridad al E:T .
Se realiza mesa de trabajo el 23/06/22 en reunión de seguimiento se presenta al ET una  el comunicado S-2022-4301-178621. El municipio solicita plazo hasta el 01/07/22 para dar a conocer su posición frente a esta respuesta de prosperidad social en mesa de trabajo.  
Posible arreglo directo citado para el 06/07/2022. NO SE CITÓ.
- 07/07/22 Desde la supervisión se reiteran observaciones para los 3 cupos restantes para completar la preconstrucción.
-08/07/22 Se realiza mesa de trabajo en la cual se socializan las observaciones a la interventoria y contratista. Contratista se compromete a entregar el 11/07.
Se tiene mesa de arreglo directo el 19/07/2022.</v>
          </cell>
          <cell r="AT842">
            <v>43871</v>
          </cell>
          <cell r="AU842">
            <v>43871</v>
          </cell>
          <cell r="AV842"/>
          <cell r="AW842" t="e">
            <v>#REF!</v>
          </cell>
          <cell r="AX842"/>
          <cell r="AY842"/>
          <cell r="AZ842">
            <v>0</v>
          </cell>
          <cell r="BA842" t="str">
            <v>CAUSAS ATRIBUIBLES AL CONTRATISTA (Atrasos cronograma, Incumplimientos, Multas, Sanciones, Apremios, Cesiones)</v>
          </cell>
          <cell r="BB842" t="str">
            <v>31  Viviendas</v>
          </cell>
          <cell r="BC842"/>
          <cell r="BD842" t="str">
            <v/>
          </cell>
          <cell r="BE842" t="str">
            <v/>
          </cell>
          <cell r="BF842" t="str">
            <v/>
          </cell>
          <cell r="BG842">
            <v>111.60000000000001</v>
          </cell>
        </row>
        <row r="843">
          <cell r="C843" t="str">
            <v>20110160S0031-1</v>
          </cell>
          <cell r="D843" t="str">
            <v>Proyectos 2011 - 2020</v>
          </cell>
          <cell r="E843" t="str">
            <v>No Aplica</v>
          </cell>
          <cell r="F843" t="str">
            <v>CERRADO</v>
          </cell>
          <cell r="G843" t="str">
            <v>A31</v>
          </cell>
          <cell r="H843" t="str">
            <v>Boyaca</v>
          </cell>
          <cell r="I843">
            <v>15681</v>
          </cell>
          <cell r="J843">
            <v>6</v>
          </cell>
          <cell r="K843" t="str">
            <v>San Pablo Borbur</v>
          </cell>
          <cell r="L843" t="str">
            <v>San Pablo Borbur-Boyaca</v>
          </cell>
          <cell r="M843">
            <v>160</v>
          </cell>
          <cell r="N843" t="str">
            <v>Fonade 1</v>
          </cell>
          <cell r="O843"/>
          <cell r="P843"/>
          <cell r="Q843" t="str">
            <v>Construcción De Un Centro De Acopio En El Municipio De San Pablo De Borbur - Boyacá.</v>
          </cell>
          <cell r="R843" t="str">
            <v>Social Comunitario</v>
          </cell>
          <cell r="S843"/>
          <cell r="T843"/>
          <cell r="U843"/>
          <cell r="V843" t="str">
            <v>Fonade</v>
          </cell>
          <cell r="W843"/>
          <cell r="X843" t="str">
            <v/>
          </cell>
          <cell r="Y843"/>
          <cell r="Z843">
            <v>513902280</v>
          </cell>
          <cell r="AA843"/>
          <cell r="AB843">
            <v>513902280</v>
          </cell>
          <cell r="AC843"/>
          <cell r="AD843">
            <v>513902280</v>
          </cell>
          <cell r="AE843">
            <v>0</v>
          </cell>
          <cell r="AF843"/>
          <cell r="AG843">
            <v>0</v>
          </cell>
          <cell r="AH843">
            <v>513902280</v>
          </cell>
          <cell r="AI843">
            <v>0</v>
          </cell>
          <cell r="AJ843">
            <v>513902280</v>
          </cell>
          <cell r="AK843">
            <v>0</v>
          </cell>
          <cell r="AL843"/>
          <cell r="AM843">
            <v>1</v>
          </cell>
          <cell r="AN843">
            <v>1</v>
          </cell>
          <cell r="AO843">
            <v>0</v>
          </cell>
          <cell r="AP843" t="str">
            <v>En Liquidación</v>
          </cell>
          <cell r="AQ843" t="e">
            <v>#REF!</v>
          </cell>
          <cell r="AR843" t="e">
            <v>#N/A</v>
          </cell>
          <cell r="AS84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843" t="str">
            <v>No Aplica</v>
          </cell>
          <cell r="AU843">
            <v>41652</v>
          </cell>
          <cell r="AV843">
            <v>41992</v>
          </cell>
          <cell r="AW843" t="e">
            <v>#REF!</v>
          </cell>
          <cell r="AX843"/>
          <cell r="AY843"/>
          <cell r="AZ843">
            <v>0</v>
          </cell>
          <cell r="BA843" t="str">
            <v>-</v>
          </cell>
          <cell r="BB843" t="str">
            <v/>
          </cell>
          <cell r="BC843"/>
          <cell r="BD843">
            <v>41823</v>
          </cell>
          <cell r="BE843">
            <v>41982</v>
          </cell>
          <cell r="BF843">
            <v>42039</v>
          </cell>
          <cell r="BG843">
            <v>10000</v>
          </cell>
        </row>
        <row r="844">
          <cell r="C844" t="str">
            <v>20110160S0032-1</v>
          </cell>
          <cell r="D844" t="str">
            <v>Proyectos 2011 - 2020</v>
          </cell>
          <cell r="E844" t="str">
            <v>No Aplica</v>
          </cell>
          <cell r="F844" t="str">
            <v>CERRADO</v>
          </cell>
          <cell r="G844" t="str">
            <v>A32</v>
          </cell>
          <cell r="H844" t="str">
            <v>Boyaca</v>
          </cell>
          <cell r="I844">
            <v>15681</v>
          </cell>
          <cell r="J844">
            <v>6</v>
          </cell>
          <cell r="K844" t="str">
            <v>San Pablo Borbur</v>
          </cell>
          <cell r="L844" t="str">
            <v>San Pablo Borbur-Boyaca</v>
          </cell>
          <cell r="M844">
            <v>160</v>
          </cell>
          <cell r="N844" t="str">
            <v>Fonade 1</v>
          </cell>
          <cell r="O844"/>
          <cell r="P844"/>
          <cell r="Q844" t="str">
            <v>Construcción Del Ala Norte De La Ciudadela Estudiantil Del Colegio Pablo Valette, Municipio De San Pablo De Borbur - Boyacá.</v>
          </cell>
          <cell r="R844" t="str">
            <v>Social Comunitario</v>
          </cell>
          <cell r="S844"/>
          <cell r="T844"/>
          <cell r="U844"/>
          <cell r="V844" t="str">
            <v>Municipio</v>
          </cell>
          <cell r="W844"/>
          <cell r="X844" t="str">
            <v/>
          </cell>
          <cell r="Y844"/>
          <cell r="Z844">
            <v>1780521266.6900001</v>
          </cell>
          <cell r="AA844"/>
          <cell r="AB844">
            <v>1780521266.6900001</v>
          </cell>
          <cell r="AC844"/>
          <cell r="AD844">
            <v>1780521266.6900001</v>
          </cell>
          <cell r="AE844">
            <v>0</v>
          </cell>
          <cell r="AF844"/>
          <cell r="AG844">
            <v>0</v>
          </cell>
          <cell r="AH844">
            <v>1780521266.6900001</v>
          </cell>
          <cell r="AI844">
            <v>0</v>
          </cell>
          <cell r="AJ844">
            <v>1780521266.6900001</v>
          </cell>
          <cell r="AK844">
            <v>0</v>
          </cell>
          <cell r="AL844"/>
          <cell r="AM844">
            <v>1</v>
          </cell>
          <cell r="AN844">
            <v>1</v>
          </cell>
          <cell r="AO844">
            <v>0</v>
          </cell>
          <cell r="AP844" t="str">
            <v>En Liquidación</v>
          </cell>
          <cell r="AQ844" t="e">
            <v>#REF!</v>
          </cell>
          <cell r="AR844" t="e">
            <v>#N/A</v>
          </cell>
          <cell r="AS844" t="str">
            <v>PROYECTO TERMINADO Y ENTREGADO EN LIQUIDACION OBRA  
1. LIQUIDACION CONTRATO DE OBRA: aun no se cuenta con el acta de liquidacion.
 2.  LIQUIDACION CONTRATO INTERADMINISTRATIVO:  Pendiente la liquidacion del contrato derivado.      
* Actividades realizadas durante el periodo:
Se encuentra en elaboracion el acta de liquidacion del convenio interadministrativo en el area de gestion poscontractual.</v>
          </cell>
          <cell r="AT844" t="str">
            <v>No Aplica</v>
          </cell>
          <cell r="AU844">
            <v>42058</v>
          </cell>
          <cell r="AV844">
            <v>42908</v>
          </cell>
          <cell r="AW844" t="e">
            <v>#REF!</v>
          </cell>
          <cell r="AX844"/>
          <cell r="AY844"/>
          <cell r="AZ844">
            <v>0</v>
          </cell>
          <cell r="BA844" t="str">
            <v>-</v>
          </cell>
          <cell r="BB844" t="str">
            <v/>
          </cell>
          <cell r="BC844"/>
          <cell r="BD844">
            <v>42023</v>
          </cell>
          <cell r="BE844">
            <v>42887</v>
          </cell>
          <cell r="BF844">
            <v>43054</v>
          </cell>
          <cell r="BG844">
            <v>10000</v>
          </cell>
        </row>
        <row r="845">
          <cell r="C845" t="str">
            <v>20110160S0033-1</v>
          </cell>
          <cell r="D845" t="str">
            <v>Proyectos 2011 - 2020</v>
          </cell>
          <cell r="E845" t="str">
            <v>No Aplica</v>
          </cell>
          <cell r="F845" t="str">
            <v>CERRADO</v>
          </cell>
          <cell r="G845" t="str">
            <v>A33</v>
          </cell>
          <cell r="H845" t="str">
            <v>Boyaca</v>
          </cell>
          <cell r="I845">
            <v>15681</v>
          </cell>
          <cell r="J845">
            <v>6</v>
          </cell>
          <cell r="K845" t="str">
            <v>San Pablo Borbur</v>
          </cell>
          <cell r="L845" t="str">
            <v>San Pablo Borbur-Boyaca</v>
          </cell>
          <cell r="M845">
            <v>160</v>
          </cell>
          <cell r="N845" t="str">
            <v>Fonade 1</v>
          </cell>
          <cell r="O845"/>
          <cell r="P845"/>
          <cell r="Q845" t="str">
            <v>Mejoramiento Centro De Recreación Del Municipio De San Pablo De Borbur - Boyacá.</v>
          </cell>
          <cell r="R845" t="str">
            <v>Espacio Público, Recreación Y Deporte</v>
          </cell>
          <cell r="S845"/>
          <cell r="T845"/>
          <cell r="U845"/>
          <cell r="V845" t="str">
            <v>Fonade</v>
          </cell>
          <cell r="W845"/>
          <cell r="X845" t="str">
            <v/>
          </cell>
          <cell r="Y845"/>
          <cell r="Z845">
            <v>298571479</v>
          </cell>
          <cell r="AA845"/>
          <cell r="AB845">
            <v>298571479</v>
          </cell>
          <cell r="AC845"/>
          <cell r="AD845">
            <v>298571479</v>
          </cell>
          <cell r="AE845">
            <v>0</v>
          </cell>
          <cell r="AF845"/>
          <cell r="AG845">
            <v>0</v>
          </cell>
          <cell r="AH845">
            <v>298571479</v>
          </cell>
          <cell r="AI845">
            <v>0</v>
          </cell>
          <cell r="AJ845">
            <v>298571479</v>
          </cell>
          <cell r="AK845">
            <v>1</v>
          </cell>
          <cell r="AL845"/>
          <cell r="AM845">
            <v>1</v>
          </cell>
          <cell r="AN845">
            <v>1</v>
          </cell>
          <cell r="AO845">
            <v>0</v>
          </cell>
          <cell r="AP845" t="str">
            <v>En Liquidación</v>
          </cell>
          <cell r="AQ845" t="e">
            <v>#REF!</v>
          </cell>
          <cell r="AR845" t="e">
            <v>#N/A</v>
          </cell>
          <cell r="AS84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RADICADO EN GPC EL 11/12/2020, </v>
          </cell>
          <cell r="AT845" t="str">
            <v>No Aplica</v>
          </cell>
          <cell r="AU845">
            <v>41569</v>
          </cell>
          <cell r="AV845">
            <v>41630</v>
          </cell>
          <cell r="AW845" t="e">
            <v>#REF!</v>
          </cell>
          <cell r="AX845"/>
          <cell r="AY845"/>
          <cell r="AZ845">
            <v>0</v>
          </cell>
          <cell r="BA845" t="str">
            <v>-</v>
          </cell>
          <cell r="BB845" t="str">
            <v/>
          </cell>
          <cell r="BC845"/>
          <cell r="BD845">
            <v>41396</v>
          </cell>
          <cell r="BE845">
            <v>41396</v>
          </cell>
          <cell r="BF845">
            <v>41799</v>
          </cell>
          <cell r="BG845">
            <v>1500</v>
          </cell>
        </row>
        <row r="846">
          <cell r="C846" t="str">
            <v>E-2020-2203-169515</v>
          </cell>
          <cell r="D846" t="str">
            <v>CV 001-2020</v>
          </cell>
          <cell r="E846" t="str">
            <v>2018-2022</v>
          </cell>
          <cell r="F846" t="str">
            <v>VIGENTE</v>
          </cell>
          <cell r="G846"/>
          <cell r="H846" t="str">
            <v>Boyaca</v>
          </cell>
          <cell r="I846"/>
          <cell r="J846"/>
          <cell r="K846" t="str">
            <v>San Pablo De Borbur</v>
          </cell>
          <cell r="L846" t="str">
            <v>San Pablo De Borbur-Boyaca</v>
          </cell>
          <cell r="M846" t="str">
            <v>635 FIP 2021</v>
          </cell>
          <cell r="N846" t="str">
            <v>DPS 2021</v>
          </cell>
          <cell r="O846">
            <v>44512</v>
          </cell>
          <cell r="P846">
            <v>44773</v>
          </cell>
          <cell r="Q846" t="str">
            <v>Pavimentación De Vías En El Perímetro Urbano Del Municipio De San Pablo De Borbur - Boyacá</v>
          </cell>
          <cell r="R846" t="str">
            <v>Vias y Transporte</v>
          </cell>
          <cell r="S846" t="str">
            <v>Vias Urbanas</v>
          </cell>
          <cell r="T846"/>
          <cell r="U846">
            <v>1</v>
          </cell>
          <cell r="V846"/>
          <cell r="W846"/>
          <cell r="X846"/>
          <cell r="Y846"/>
          <cell r="Z846">
            <v>1043984180</v>
          </cell>
          <cell r="AA846"/>
          <cell r="AB846">
            <v>1043984180</v>
          </cell>
          <cell r="AC846">
            <v>0</v>
          </cell>
          <cell r="AD846">
            <v>1043984180</v>
          </cell>
          <cell r="AE846"/>
          <cell r="AF846"/>
          <cell r="AG846">
            <v>0</v>
          </cell>
          <cell r="AH846">
            <v>1043984180</v>
          </cell>
          <cell r="AI846">
            <v>0</v>
          </cell>
          <cell r="AJ846">
            <v>1043984180</v>
          </cell>
          <cell r="AK846"/>
          <cell r="AL846"/>
          <cell r="AM846"/>
          <cell r="AN846"/>
          <cell r="AO846">
            <v>0</v>
          </cell>
          <cell r="AP846" t="str">
            <v>Adjudicado</v>
          </cell>
          <cell r="AQ846" t="e">
            <v>#REF!</v>
          </cell>
          <cell r="AR846" t="e">
            <v>#N/A</v>
          </cell>
          <cell r="AS846" t="str">
            <v>-</v>
          </cell>
          <cell r="AT846"/>
          <cell r="AU846" t="str">
            <v>-</v>
          </cell>
          <cell r="AV846" t="str">
            <v>-</v>
          </cell>
          <cell r="AW846" t="e">
            <v>#REF!</v>
          </cell>
          <cell r="AX846">
            <v>4</v>
          </cell>
          <cell r="AY846"/>
          <cell r="AZ846">
            <v>4</v>
          </cell>
          <cell r="BA846"/>
          <cell r="BB846" t="str">
            <v>1049 ML</v>
          </cell>
          <cell r="BC846"/>
          <cell r="BD846" t="str">
            <v>-</v>
          </cell>
          <cell r="BE846" t="str">
            <v>-</v>
          </cell>
          <cell r="BF846" t="str">
            <v>-</v>
          </cell>
          <cell r="BG846" t="str">
            <v>-</v>
          </cell>
        </row>
        <row r="847">
          <cell r="C847" t="str">
            <v>20090152S0255-1</v>
          </cell>
          <cell r="D847" t="str">
            <v>Proyectos 2011 - 2020</v>
          </cell>
          <cell r="E847" t="str">
            <v>No Aplica</v>
          </cell>
          <cell r="F847" t="str">
            <v>CERRADO</v>
          </cell>
          <cell r="G847"/>
          <cell r="H847" t="str">
            <v>Boyaca</v>
          </cell>
          <cell r="I847">
            <v>15690</v>
          </cell>
          <cell r="J847">
            <v>6</v>
          </cell>
          <cell r="K847" t="str">
            <v>Santa Maria</v>
          </cell>
          <cell r="L847" t="str">
            <v>Santa Maria-Boyaca</v>
          </cell>
          <cell r="M847" t="str">
            <v/>
          </cell>
          <cell r="N847" t="str">
            <v>Infraestructura</v>
          </cell>
          <cell r="O847"/>
          <cell r="P847"/>
          <cell r="Q847" t="str">
            <v xml:space="preserve">Convenio Interadministrativo De Cooperación Entre Acción Social Y El Municipio De Santa Maria, Para Aunar Esfuerzos Y Contribuir Con La Construcción De La Primera Etapa  Un Escenario Cultural Y Deportivo En El Barrio Libertad Municipio De Santa Maria Boyacà </v>
          </cell>
          <cell r="R847" t="str">
            <v>Espacio Público, Recreación Y Deporte</v>
          </cell>
          <cell r="S847"/>
          <cell r="T847"/>
          <cell r="U847"/>
          <cell r="V847" t="str">
            <v>Municipio</v>
          </cell>
          <cell r="W847"/>
          <cell r="X847" t="str">
            <v/>
          </cell>
          <cell r="Y847"/>
          <cell r="Z847">
            <v>74000000</v>
          </cell>
          <cell r="AA847"/>
          <cell r="AB847">
            <v>74000000</v>
          </cell>
          <cell r="AC847"/>
          <cell r="AD847">
            <v>74000000</v>
          </cell>
          <cell r="AE847">
            <v>0</v>
          </cell>
          <cell r="AF847"/>
          <cell r="AG847">
            <v>0</v>
          </cell>
          <cell r="AH847">
            <v>74000000</v>
          </cell>
          <cell r="AI847">
            <v>0</v>
          </cell>
          <cell r="AJ847">
            <v>74000000</v>
          </cell>
          <cell r="AK847">
            <v>1</v>
          </cell>
          <cell r="AL847"/>
          <cell r="AM847">
            <v>1</v>
          </cell>
          <cell r="AN847">
            <v>1</v>
          </cell>
          <cell r="AO847">
            <v>0</v>
          </cell>
          <cell r="AP847" t="str">
            <v>Liquidado</v>
          </cell>
          <cell r="AQ847" t="e">
            <v>#REF!</v>
          </cell>
          <cell r="AR847" t="e">
            <v>#N/A</v>
          </cell>
          <cell r="AS847" t="str">
            <v>Entregado en 2010.</v>
          </cell>
          <cell r="AT847" t="str">
            <v>No Aplica</v>
          </cell>
          <cell r="AU847" t="str">
            <v/>
          </cell>
          <cell r="AV847">
            <v>40516</v>
          </cell>
          <cell r="AW847" t="e">
            <v>#REF!</v>
          </cell>
          <cell r="AX847"/>
          <cell r="AY847"/>
          <cell r="AZ847">
            <v>0</v>
          </cell>
          <cell r="BA847" t="str">
            <v>-</v>
          </cell>
          <cell r="BB847" t="str">
            <v/>
          </cell>
          <cell r="BC847"/>
          <cell r="BD847" t="str">
            <v/>
          </cell>
          <cell r="BE847" t="str">
            <v/>
          </cell>
          <cell r="BF847" t="str">
            <v/>
          </cell>
          <cell r="BG847" t="str">
            <v/>
          </cell>
        </row>
        <row r="848">
          <cell r="C848" t="str">
            <v>20160395V7582-1</v>
          </cell>
          <cell r="D848" t="str">
            <v>Proyectos 2011 - 2020</v>
          </cell>
          <cell r="E848" t="str">
            <v>No Aplica</v>
          </cell>
          <cell r="F848" t="str">
            <v>CERRADO</v>
          </cell>
          <cell r="G848"/>
          <cell r="H848" t="str">
            <v>Boyaca</v>
          </cell>
          <cell r="I848">
            <v>15690</v>
          </cell>
          <cell r="J848">
            <v>6</v>
          </cell>
          <cell r="K848" t="str">
            <v>Santa Maria</v>
          </cell>
          <cell r="L848" t="str">
            <v>Santa Maria-Boyaca</v>
          </cell>
          <cell r="M848">
            <v>395</v>
          </cell>
          <cell r="N848" t="str">
            <v>DPS 2016</v>
          </cell>
          <cell r="O848"/>
          <cell r="P848"/>
          <cell r="Q848" t="str">
            <v>Pavimentación De Vías Urbanas Estrato 1 Y 2 Del Municipio De Santa Maria - Boyacá</v>
          </cell>
          <cell r="R848" t="str">
            <v>Vías Urbanas</v>
          </cell>
          <cell r="S848"/>
          <cell r="T848"/>
          <cell r="U848"/>
          <cell r="V848" t="str">
            <v>Municipio</v>
          </cell>
          <cell r="W848"/>
          <cell r="X848" t="str">
            <v/>
          </cell>
          <cell r="Y848"/>
          <cell r="Z848">
            <v>2009847071</v>
          </cell>
          <cell r="AA848"/>
          <cell r="AB848">
            <v>2009847071</v>
          </cell>
          <cell r="AC848"/>
          <cell r="AD848">
            <v>2009847071</v>
          </cell>
          <cell r="AE848">
            <v>200984707.10000002</v>
          </cell>
          <cell r="AF848"/>
          <cell r="AG848">
            <v>200984707.10000002</v>
          </cell>
          <cell r="AH848">
            <v>2210831778.0999999</v>
          </cell>
          <cell r="AI848">
            <v>0</v>
          </cell>
          <cell r="AJ848">
            <v>2210831778.0999999</v>
          </cell>
          <cell r="AK848">
            <v>0.5</v>
          </cell>
          <cell r="AL848"/>
          <cell r="AM848">
            <v>1</v>
          </cell>
          <cell r="AN848">
            <v>1</v>
          </cell>
          <cell r="AO848">
            <v>0</v>
          </cell>
          <cell r="AP848" t="str">
            <v>Liquidado</v>
          </cell>
          <cell r="AQ848" t="e">
            <v>#REF!</v>
          </cell>
          <cell r="AR848" t="e">
            <v>#N/A</v>
          </cell>
          <cell r="AS848" t="str">
            <v xml:space="preserve">Entregado a la comunidad el 05/06/2019
se encuentran diligenciada y suscrita el acta de entrega de liquidación del contrato de obra No. LP-SP-005 de 2017, con fecha del día 07 de marzo del 2019, el cual es derivado del convenio No. 395 de 2016.  </v>
          </cell>
          <cell r="AT848" t="str">
            <v>No Aplica</v>
          </cell>
          <cell r="AU848">
            <v>43171</v>
          </cell>
          <cell r="AV848">
            <v>43830</v>
          </cell>
          <cell r="AW848" t="e">
            <v>#REF!</v>
          </cell>
          <cell r="AX848"/>
          <cell r="AY848"/>
          <cell r="AZ848">
            <v>0</v>
          </cell>
          <cell r="BA848" t="str">
            <v>-</v>
          </cell>
          <cell r="BB848" t="str">
            <v>1,596 Km</v>
          </cell>
          <cell r="BC848"/>
          <cell r="BD848">
            <v>43202</v>
          </cell>
          <cell r="BE848">
            <v>43357</v>
          </cell>
          <cell r="BF848">
            <v>43621</v>
          </cell>
          <cell r="BG848">
            <v>2298</v>
          </cell>
        </row>
        <row r="849">
          <cell r="C849" t="str">
            <v>20110160V0034-1</v>
          </cell>
          <cell r="D849" t="str">
            <v>Proyectos 2011 - 2020</v>
          </cell>
          <cell r="E849" t="str">
            <v>No Aplica</v>
          </cell>
          <cell r="F849" t="str">
            <v>CERRADO</v>
          </cell>
          <cell r="G849" t="str">
            <v>A34</v>
          </cell>
          <cell r="H849" t="str">
            <v>Boyaca</v>
          </cell>
          <cell r="I849">
            <v>15693</v>
          </cell>
          <cell r="J849">
            <v>6</v>
          </cell>
          <cell r="K849" t="str">
            <v>Santa Rosa De Viterbo</v>
          </cell>
          <cell r="L849" t="str">
            <v>Santa Rosa De Viterbo-Boyaca</v>
          </cell>
          <cell r="M849">
            <v>160</v>
          </cell>
          <cell r="N849" t="str">
            <v>Fonade 1</v>
          </cell>
          <cell r="O849"/>
          <cell r="P849"/>
          <cell r="Q849" t="str">
            <v xml:space="preserve">Construcción De Pavimento Y Mejoramiento Vía Bicentenario De Santa Rosa De Viterbo – Boyacá. </v>
          </cell>
          <cell r="R849" t="str">
            <v>Vías Urbanas</v>
          </cell>
          <cell r="S849"/>
          <cell r="T849"/>
          <cell r="U849"/>
          <cell r="V849" t="str">
            <v>Departamento</v>
          </cell>
          <cell r="W849"/>
          <cell r="X849" t="str">
            <v/>
          </cell>
          <cell r="Y849"/>
          <cell r="Z849">
            <v>295297690.24000001</v>
          </cell>
          <cell r="AA849"/>
          <cell r="AB849">
            <v>295297690.24000001</v>
          </cell>
          <cell r="AC849"/>
          <cell r="AD849">
            <v>295297690.24000001</v>
          </cell>
          <cell r="AE849">
            <v>0</v>
          </cell>
          <cell r="AF849"/>
          <cell r="AG849">
            <v>0</v>
          </cell>
          <cell r="AH849">
            <v>295297690.24000001</v>
          </cell>
          <cell r="AI849">
            <v>0</v>
          </cell>
          <cell r="AJ849">
            <v>295297690.24000001</v>
          </cell>
          <cell r="AK849">
            <v>0</v>
          </cell>
          <cell r="AL849"/>
          <cell r="AM849">
            <v>1</v>
          </cell>
          <cell r="AN849">
            <v>1</v>
          </cell>
          <cell r="AO849">
            <v>0</v>
          </cell>
          <cell r="AP849" t="str">
            <v>En Liquidación</v>
          </cell>
          <cell r="AQ849" t="e">
            <v>#REF!</v>
          </cell>
          <cell r="AR849" t="e">
            <v>#N/A</v>
          </cell>
          <cell r="AS849" t="str">
            <v xml:space="preserve">  PROYECTO TERMINADO - ASOCIADO VARIOS PROYECTOS -  EN LIQUIDACION
1. INFORMACIÓN Y ESTADO  CONTRATO DE OBRA: Acta de liquidación suscrita por parte del municipio el 22/11/2016.
2. INFORMACIÓN Y ESTADO CONTRATO INTERADMINISTRATIVO:  El convenio se encuentra asociado a varios proyectos y  esta pendiente  de liquidar el contrato de obra de Moniquira.
- Pendientes:  Acta de liquidacion del contrato de obra de Moniquira asociado al Convenio Interadministrativo No 2122950</v>
          </cell>
          <cell r="AT849" t="str">
            <v>No Aplica</v>
          </cell>
          <cell r="AU849">
            <v>42280</v>
          </cell>
          <cell r="AV849">
            <v>42360</v>
          </cell>
          <cell r="AW849" t="e">
            <v>#REF!</v>
          </cell>
          <cell r="AX849"/>
          <cell r="AY849"/>
          <cell r="AZ849">
            <v>0</v>
          </cell>
          <cell r="BA849" t="str">
            <v>-</v>
          </cell>
          <cell r="BB849" t="str">
            <v>0,5  Km</v>
          </cell>
          <cell r="BC849"/>
          <cell r="BD849">
            <v>42313</v>
          </cell>
          <cell r="BE849" t="str">
            <v/>
          </cell>
          <cell r="BF849">
            <v>42524</v>
          </cell>
          <cell r="BG849">
            <v>7000</v>
          </cell>
        </row>
        <row r="850">
          <cell r="C850" t="str">
            <v>20110160V0035-1</v>
          </cell>
          <cell r="D850" t="str">
            <v>Proyectos 2011 - 2020</v>
          </cell>
          <cell r="E850" t="str">
            <v>No Aplica</v>
          </cell>
          <cell r="F850" t="str">
            <v>CERRADO</v>
          </cell>
          <cell r="G850" t="str">
            <v>A35</v>
          </cell>
          <cell r="H850" t="str">
            <v>Boyaca</v>
          </cell>
          <cell r="I850">
            <v>15693</v>
          </cell>
          <cell r="J850">
            <v>6</v>
          </cell>
          <cell r="K850" t="str">
            <v>Santa Rosa De Viterbo</v>
          </cell>
          <cell r="L850" t="str">
            <v>Santa Rosa De Viterbo-Boyaca</v>
          </cell>
          <cell r="M850">
            <v>160</v>
          </cell>
          <cell r="N850" t="str">
            <v>Fonade 1</v>
          </cell>
          <cell r="O850"/>
          <cell r="P850"/>
          <cell r="Q850" t="str">
            <v>Mejoramiento De La Vía Santa Rosa - Quebrada Grande Con Estabilización De Afirmado En Asfaltita Del Municipio De Santa Rosa De Viterbo - Boyacá.</v>
          </cell>
          <cell r="R850" t="str">
            <v>Vías Red Terciaria</v>
          </cell>
          <cell r="S850"/>
          <cell r="T850"/>
          <cell r="U850"/>
          <cell r="V850" t="str">
            <v>Fonade</v>
          </cell>
          <cell r="W850"/>
          <cell r="X850" t="str">
            <v/>
          </cell>
          <cell r="Y850"/>
          <cell r="Z850">
            <v>250000000</v>
          </cell>
          <cell r="AA850"/>
          <cell r="AB850">
            <v>250000000</v>
          </cell>
          <cell r="AC850"/>
          <cell r="AD850">
            <v>250000000</v>
          </cell>
          <cell r="AE850">
            <v>0</v>
          </cell>
          <cell r="AF850"/>
          <cell r="AG850">
            <v>0</v>
          </cell>
          <cell r="AH850">
            <v>250000000</v>
          </cell>
          <cell r="AI850">
            <v>0</v>
          </cell>
          <cell r="AJ850">
            <v>250000000</v>
          </cell>
          <cell r="AK850">
            <v>1</v>
          </cell>
          <cell r="AL850"/>
          <cell r="AM850">
            <v>1</v>
          </cell>
          <cell r="AN850">
            <v>1</v>
          </cell>
          <cell r="AO850">
            <v>0</v>
          </cell>
          <cell r="AP850" t="str">
            <v>En Liquidación</v>
          </cell>
          <cell r="AQ850" t="e">
            <v>#REF!</v>
          </cell>
          <cell r="AR850" t="e">
            <v>#N/A</v>
          </cell>
          <cell r="AS85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850" t="str">
            <v>No Aplica</v>
          </cell>
          <cell r="AU850">
            <v>41176</v>
          </cell>
          <cell r="AV850">
            <v>41248</v>
          </cell>
          <cell r="AW850" t="e">
            <v>#REF!</v>
          </cell>
          <cell r="AX850"/>
          <cell r="AY850"/>
          <cell r="AZ850">
            <v>0</v>
          </cell>
          <cell r="BA850" t="str">
            <v>-</v>
          </cell>
          <cell r="BB850" t="str">
            <v/>
          </cell>
          <cell r="BC850"/>
          <cell r="BD850">
            <v>41190</v>
          </cell>
          <cell r="BE850">
            <v>41229</v>
          </cell>
          <cell r="BF850">
            <v>41248</v>
          </cell>
          <cell r="BG850">
            <v>7000</v>
          </cell>
        </row>
        <row r="851">
          <cell r="C851" t="str">
            <v>20160551M5435-1</v>
          </cell>
          <cell r="D851" t="str">
            <v>Proyectos 2011 - 2020</v>
          </cell>
          <cell r="E851" t="str">
            <v>No Aplica</v>
          </cell>
          <cell r="F851" t="str">
            <v>CERRADO</v>
          </cell>
          <cell r="G851"/>
          <cell r="H851" t="str">
            <v>Boyaca</v>
          </cell>
          <cell r="I851">
            <v>15693</v>
          </cell>
          <cell r="J851">
            <v>6</v>
          </cell>
          <cell r="K851" t="str">
            <v>Santa Rosa De Viterbo</v>
          </cell>
          <cell r="L851" t="str">
            <v>Santa Rosa De Viterbo-Boyaca</v>
          </cell>
          <cell r="M851">
            <v>551</v>
          </cell>
          <cell r="N851" t="str">
            <v>DPS 2016</v>
          </cell>
          <cell r="O851"/>
          <cell r="P851"/>
          <cell r="Q851" t="str">
            <v>Mejoramiento De Condiciones De Habitabilidad</v>
          </cell>
          <cell r="R851" t="str">
            <v>Mejoramiento Condiciones de Habitabilidad</v>
          </cell>
          <cell r="S851"/>
          <cell r="T851"/>
          <cell r="U851"/>
          <cell r="V851" t="str">
            <v>Municipio</v>
          </cell>
          <cell r="W851"/>
          <cell r="X851" t="str">
            <v/>
          </cell>
          <cell r="Y851"/>
          <cell r="Z851">
            <v>423728814</v>
          </cell>
          <cell r="AA851"/>
          <cell r="AB851">
            <v>423728814</v>
          </cell>
          <cell r="AC851"/>
          <cell r="AD851">
            <v>423728814</v>
          </cell>
          <cell r="AE851">
            <v>42372881</v>
          </cell>
          <cell r="AF851"/>
          <cell r="AG851">
            <v>42372881</v>
          </cell>
          <cell r="AH851">
            <v>466101695</v>
          </cell>
          <cell r="AI851">
            <v>0</v>
          </cell>
          <cell r="AJ851">
            <v>466101695</v>
          </cell>
          <cell r="AK851">
            <v>0</v>
          </cell>
          <cell r="AL851"/>
          <cell r="AM851">
            <v>0</v>
          </cell>
          <cell r="AN851">
            <v>0</v>
          </cell>
          <cell r="AO851">
            <v>0</v>
          </cell>
          <cell r="AP851" t="str">
            <v>Liquidación Anticipada</v>
          </cell>
          <cell r="AQ851" t="e">
            <v>#REF!</v>
          </cell>
          <cell r="AR851" t="str">
            <v>LIQUIDACIÓN ANTICIPADA</v>
          </cell>
          <cell r="AS851" t="str">
            <v xml:space="preserve">Proyecto Suspendido
Fecha de Suspensión: 29-11-2019
Causas de la suspensión: se presentaron observaciones a la etapa de preconstrucción.
Fecha estimada de reinicio: cuando esta aprobada la preconstrucción.
Observaciones y Gestión: 
4/05/2022 Se realiza audiencia de solución de controversias y se establece como compromiso cerrar la etapa de preconstruccion al 6/05/2022, dependiendo de la subsanación presentadada por el contratista de los  4 PB que  estan pendientes para completar el cupo de los cuales 2 son aptos y 2 no aptos, teniendo en cuenta que ya se agotaron los listados del anexo 5 y  el listado adicional que se envio al municipio. Da como resultado 29 aptos y 2 no aptos para un cupo total de 31 PB  , se cierra esta etapa , se trámita el pago y se procede con la liquidacion del  convenio.
El 10/05/2022 el contratista envia mediante correo electrónico la subsanación solicitada por DPS, tal cual fue aprobada, sin embargpo esta pendiente dar claridad por parte de la interventoría al valor de la preconstrucción para el presupuesto global. Cuando esta subsanacion se apruebe se solicitara mesa tecnica. 
i.	Se realiza reunión por TEAMS para mesa técnica No 178 para el Cv de Santa Rosa de Viterbo. Se debía presentar para finalizar proyecto.
i.	Cierra en 29 aptos.
ii.	Se aprueba en mesa la formulación presentada.
- 1/06/2022 Se remite acta de arreglo directo para firma del ente territorial, Radicación de memo en Delta a subdirección de contratos para cumplimiento de compromisos, sujeto a firmas del acta.
22/06/2022. se solicita mediante ciomunicación al municipio la solicitud de pago de la preconstrucción para iniciar el trámite de liquidación del convenio.
13/07/2022. se realizo el tramite de pago de la preconstrucción. </v>
          </cell>
          <cell r="AT851">
            <v>43741</v>
          </cell>
          <cell r="AU851">
            <v>43741</v>
          </cell>
          <cell r="AV851"/>
          <cell r="AW851" t="e">
            <v>#REF!</v>
          </cell>
          <cell r="AX851"/>
          <cell r="AY851"/>
          <cell r="AZ851">
            <v>0</v>
          </cell>
          <cell r="BA851" t="str">
            <v>ESTUDIOS Y DISEÑOS (Calidad, Ajustes requeridos)</v>
          </cell>
          <cell r="BB851" t="str">
            <v>31  Viviendas</v>
          </cell>
          <cell r="BC851"/>
          <cell r="BD851">
            <v>44371</v>
          </cell>
          <cell r="BE851" t="str">
            <v/>
          </cell>
          <cell r="BF851" t="str">
            <v/>
          </cell>
          <cell r="BG851">
            <v>111.60000000000001</v>
          </cell>
        </row>
        <row r="852">
          <cell r="C852" t="str">
            <v>2017519AV8673-1</v>
          </cell>
          <cell r="D852" t="str">
            <v>Proyectos 2011 - 2020</v>
          </cell>
          <cell r="E852" t="str">
            <v>ANTES 2018</v>
          </cell>
          <cell r="F852" t="str">
            <v>VIGENTE</v>
          </cell>
          <cell r="G852"/>
          <cell r="H852" t="str">
            <v>Boyaca</v>
          </cell>
          <cell r="I852">
            <v>15693</v>
          </cell>
          <cell r="J852">
            <v>6</v>
          </cell>
          <cell r="K852" t="str">
            <v>Santa Rosa De Viterbo</v>
          </cell>
          <cell r="L852" t="str">
            <v>Santa Rosa De Viterbo-Boyaca</v>
          </cell>
          <cell r="M852" t="str">
            <v>519A</v>
          </cell>
          <cell r="N852" t="str">
            <v>DPS 2017</v>
          </cell>
          <cell r="O852"/>
          <cell r="P852"/>
          <cell r="Q852" t="str">
            <v>Pavimentacion De Las Vias Urbanas Correspondientes A Los Estratos 1 Y 2 En El Municipio De Santa Rosa De Viterbo Boyaca</v>
          </cell>
          <cell r="R852" t="str">
            <v>Vías Urbanas</v>
          </cell>
          <cell r="S852"/>
          <cell r="T852"/>
          <cell r="U852"/>
          <cell r="V852" t="str">
            <v>Municipio</v>
          </cell>
          <cell r="W852" t="str">
            <v>Urbano</v>
          </cell>
          <cell r="X852" t="str">
            <v>San Antonio, San Cayetano, Quintas de la Alameda</v>
          </cell>
          <cell r="Y852"/>
          <cell r="Z852">
            <v>2303008397</v>
          </cell>
          <cell r="AA852"/>
          <cell r="AB852">
            <v>2303008397</v>
          </cell>
          <cell r="AC852"/>
          <cell r="AD852">
            <v>2303008397</v>
          </cell>
          <cell r="AE852">
            <v>230300840</v>
          </cell>
          <cell r="AF852"/>
          <cell r="AG852">
            <v>230300840</v>
          </cell>
          <cell r="AH852">
            <v>2533309237</v>
          </cell>
          <cell r="AI852">
            <v>0</v>
          </cell>
          <cell r="AJ852">
            <v>2533309237</v>
          </cell>
          <cell r="AK852">
            <v>1</v>
          </cell>
          <cell r="AL852"/>
          <cell r="AM852">
            <v>1</v>
          </cell>
          <cell r="AN852">
            <v>1</v>
          </cell>
          <cell r="AO852">
            <v>0</v>
          </cell>
          <cell r="AP852" t="str">
            <v>Entregado A Municipio</v>
          </cell>
          <cell r="AQ852" t="e">
            <v>#REF!</v>
          </cell>
          <cell r="AR852" t="e">
            <v>#N/A</v>
          </cell>
          <cell r="AS852" t="str">
            <v>PROYECTO TERMINADO
22/02/22: Se envío comunicación preventiva a la contraloría respecto a la no liquidación del contrato de obra.
17/06/22: Se atiende reunion presencial con el alcalde, secretario y el contratista de obra, hacen entrega  del acta de liquidacion del contrato de obra, sujeto a revision por parte de la interventoria y se establecen compromisos en cuanto a las observaciones generadas en la auditoria de la contraloria asi:
1. Visita en sitio para validacion del estado actual con municipio, cotratista de obra e interventoria (Viernes 24/06/2022)
2. Entrega propuesta de intervencion por parte del contratista de obra (Martes 28/06/22)
3. Remision concepto interventoria (Jueves 30/06/22)
13/07/22: Se envia comunicado de presunto incumplimiento al municipio bajo el radicado S-2022-4301-211031, debido a la falta de envidencia del cumplimiento de los compromisos establecidos en la reunion presencial del 17/06/22 en antencion a las observaciones de la Contraloria General de la Republica.</v>
          </cell>
          <cell r="AT852" t="str">
            <v>No Aplica</v>
          </cell>
          <cell r="AU852">
            <v>43697</v>
          </cell>
          <cell r="AV852">
            <v>44177</v>
          </cell>
          <cell r="AW852" t="e">
            <v>#REF!</v>
          </cell>
          <cell r="AX852"/>
          <cell r="AY852"/>
          <cell r="AZ852">
            <v>0</v>
          </cell>
          <cell r="BA852" t="str">
            <v>-</v>
          </cell>
          <cell r="BB852" t="str">
            <v>800 m</v>
          </cell>
          <cell r="BC852"/>
          <cell r="BD852">
            <v>43720</v>
          </cell>
          <cell r="BE852">
            <v>44145</v>
          </cell>
          <cell r="BF852">
            <v>44245</v>
          </cell>
          <cell r="BG852">
            <v>2851</v>
          </cell>
        </row>
        <row r="853">
          <cell r="C853" t="str">
            <v>E-2020-2203-234277</v>
          </cell>
          <cell r="D853" t="str">
            <v>CV 001-2020</v>
          </cell>
          <cell r="E853" t="str">
            <v>2018-2022</v>
          </cell>
          <cell r="F853" t="str">
            <v>VIGENTE</v>
          </cell>
          <cell r="G853"/>
          <cell r="H853" t="str">
            <v>Boyaca</v>
          </cell>
          <cell r="I853"/>
          <cell r="J853"/>
          <cell r="K853" t="str">
            <v>Santa Rosa De Viterbo</v>
          </cell>
          <cell r="L853" t="str">
            <v>Santa Rosa De Viterbo-Boyaca</v>
          </cell>
          <cell r="M853" t="str">
            <v>317 FIP 2021</v>
          </cell>
          <cell r="N853" t="str">
            <v>DPS 2021</v>
          </cell>
          <cell r="O853">
            <v>44341</v>
          </cell>
          <cell r="P853">
            <v>44773</v>
          </cell>
          <cell r="Q853" t="str">
            <v>Construcción De La Plaza De Mercado Del Municipio De Santa Rosa De Viterbo - Boyacá</v>
          </cell>
          <cell r="R853" t="str">
            <v>Social Comunitario</v>
          </cell>
          <cell r="S853" t="str">
            <v>Plaza de Mercado</v>
          </cell>
          <cell r="T853"/>
          <cell r="U853">
            <v>1</v>
          </cell>
          <cell r="V853"/>
          <cell r="W853"/>
          <cell r="X853"/>
          <cell r="Y853"/>
          <cell r="Z853">
            <v>1129855437</v>
          </cell>
          <cell r="AA853"/>
          <cell r="AB853">
            <v>1129855437</v>
          </cell>
          <cell r="AC853">
            <v>112985544</v>
          </cell>
          <cell r="AD853">
            <v>1242840981</v>
          </cell>
          <cell r="AE853"/>
          <cell r="AF853"/>
          <cell r="AG853">
            <v>0</v>
          </cell>
          <cell r="AH853">
            <v>1129855437</v>
          </cell>
          <cell r="AI853">
            <v>112985544</v>
          </cell>
          <cell r="AJ853">
            <v>1242840981</v>
          </cell>
          <cell r="AK853"/>
          <cell r="AL853"/>
          <cell r="AM853">
            <v>0</v>
          </cell>
          <cell r="AN853">
            <v>0</v>
          </cell>
          <cell r="AO853">
            <v>0</v>
          </cell>
          <cell r="AP853" t="str">
            <v>En Ejecución</v>
          </cell>
          <cell r="AQ853" t="e">
            <v>#REF!</v>
          </cell>
          <cell r="AR853" t="e">
            <v>#N/A</v>
          </cell>
          <cell r="AS853" t="str">
            <v>-</v>
          </cell>
          <cell r="AT853"/>
          <cell r="AU853">
            <v>44753</v>
          </cell>
          <cell r="AV853">
            <v>44875</v>
          </cell>
          <cell r="AW853" t="e">
            <v>#REF!</v>
          </cell>
          <cell r="AX853">
            <v>5</v>
          </cell>
          <cell r="AY853"/>
          <cell r="AZ853">
            <v>5</v>
          </cell>
          <cell r="BA853"/>
          <cell r="BB853" t="str">
            <v>2109 M2</v>
          </cell>
          <cell r="BC853"/>
          <cell r="BD853" t="str">
            <v>-</v>
          </cell>
          <cell r="BE853" t="str">
            <v>-</v>
          </cell>
          <cell r="BF853" t="str">
            <v>-</v>
          </cell>
          <cell r="BG853">
            <v>0</v>
          </cell>
        </row>
        <row r="854">
          <cell r="C854" t="str">
            <v>20090286A0256-1</v>
          </cell>
          <cell r="D854" t="str">
            <v>Proyectos 2011 - 2020</v>
          </cell>
          <cell r="E854" t="str">
            <v>No Aplica</v>
          </cell>
          <cell r="F854" t="str">
            <v>CERRADO</v>
          </cell>
          <cell r="G854"/>
          <cell r="H854" t="str">
            <v>Boyaca</v>
          </cell>
          <cell r="I854">
            <v>15696</v>
          </cell>
          <cell r="J854">
            <v>6</v>
          </cell>
          <cell r="K854" t="str">
            <v>Santa Sofia</v>
          </cell>
          <cell r="L854" t="str">
            <v>Santa Sofia-Boyaca</v>
          </cell>
          <cell r="M854" t="str">
            <v/>
          </cell>
          <cell r="N854" t="str">
            <v>Infraestructura</v>
          </cell>
          <cell r="O854"/>
          <cell r="P854"/>
          <cell r="Q854" t="str">
            <v>Convenio Interinstitucional Entre Acción Social Y Gensa S.A. E.S. P Para Aunar Esfuerzos Para Que Gensa Ejecute La Construcción E Interventoria De Alcantarillas De 24 Pulgadas Vereda Sorocota Tramos El Juco - Pato Barbon, Entrada Portugues - Quebrada Chira - El Molino - Entrada Atalaya - San Miguel Del Municipio De Santa Sofia - Boyacá</v>
          </cell>
          <cell r="R854" t="str">
            <v>Agua Potable Y Saneamiento Básico</v>
          </cell>
          <cell r="S854"/>
          <cell r="T854"/>
          <cell r="U854"/>
          <cell r="V854" t="str">
            <v>Gestión Energetica S.A. - Gensa S.A. E.S.P.</v>
          </cell>
          <cell r="W854"/>
          <cell r="X854" t="str">
            <v/>
          </cell>
          <cell r="Y854"/>
          <cell r="Z854">
            <v>93618862</v>
          </cell>
          <cell r="AA854"/>
          <cell r="AB854">
            <v>93618862</v>
          </cell>
          <cell r="AC854"/>
          <cell r="AD854">
            <v>93618862</v>
          </cell>
          <cell r="AE854">
            <v>0</v>
          </cell>
          <cell r="AF854"/>
          <cell r="AG854">
            <v>0</v>
          </cell>
          <cell r="AH854">
            <v>93618862</v>
          </cell>
          <cell r="AI854">
            <v>0</v>
          </cell>
          <cell r="AJ854">
            <v>93618862</v>
          </cell>
          <cell r="AK854">
            <v>1</v>
          </cell>
          <cell r="AL854"/>
          <cell r="AM854">
            <v>1</v>
          </cell>
          <cell r="AN854">
            <v>1</v>
          </cell>
          <cell r="AO854">
            <v>0</v>
          </cell>
          <cell r="AP854" t="str">
            <v>Liquidado</v>
          </cell>
          <cell r="AQ854" t="e">
            <v>#REF!</v>
          </cell>
          <cell r="AR854" t="e">
            <v>#N/A</v>
          </cell>
          <cell r="AS854" t="str">
            <v>PROYECTO LIQUIDADO - Entregado en 2011</v>
          </cell>
          <cell r="AT854" t="str">
            <v>No Aplica</v>
          </cell>
          <cell r="AU854" t="str">
            <v/>
          </cell>
          <cell r="AV854">
            <v>40816</v>
          </cell>
          <cell r="AW854" t="e">
            <v>#REF!</v>
          </cell>
          <cell r="AX854"/>
          <cell r="AY854"/>
          <cell r="AZ854">
            <v>0</v>
          </cell>
          <cell r="BA854" t="str">
            <v>-</v>
          </cell>
          <cell r="BB854" t="str">
            <v/>
          </cell>
          <cell r="BC854"/>
          <cell r="BD854" t="str">
            <v/>
          </cell>
          <cell r="BE854" t="str">
            <v/>
          </cell>
          <cell r="BF854" t="str">
            <v/>
          </cell>
          <cell r="BG854" t="str">
            <v/>
          </cell>
        </row>
        <row r="855">
          <cell r="C855" t="str">
            <v>20170370V8650-1</v>
          </cell>
          <cell r="D855" t="str">
            <v>Proyectos 2011 - 2020</v>
          </cell>
          <cell r="E855" t="str">
            <v>ANTES 2018</v>
          </cell>
          <cell r="F855" t="str">
            <v>VIGENTE</v>
          </cell>
          <cell r="G855"/>
          <cell r="H855" t="str">
            <v>Boyaca</v>
          </cell>
          <cell r="I855">
            <v>15696</v>
          </cell>
          <cell r="J855">
            <v>6</v>
          </cell>
          <cell r="K855" t="str">
            <v>Santa Sofia</v>
          </cell>
          <cell r="L855" t="str">
            <v>Santa Sofia-Boyaca</v>
          </cell>
          <cell r="M855">
            <v>370</v>
          </cell>
          <cell r="N855" t="str">
            <v>DPS 2017</v>
          </cell>
          <cell r="O855"/>
          <cell r="P855"/>
          <cell r="Q855" t="str">
            <v>Mejoramiento Y Rehabilitación Vías Urbanas De Santa Sofía - Boyacá</v>
          </cell>
          <cell r="R855" t="str">
            <v>Vías Urbanas</v>
          </cell>
          <cell r="S855"/>
          <cell r="T855"/>
          <cell r="U855"/>
          <cell r="V855" t="str">
            <v>Municipio</v>
          </cell>
          <cell r="W855"/>
          <cell r="X855" t="str">
            <v>San Luis</v>
          </cell>
          <cell r="Y855"/>
          <cell r="Z855">
            <v>1537568540</v>
          </cell>
          <cell r="AA855"/>
          <cell r="AB855">
            <v>1537568540</v>
          </cell>
          <cell r="AC855"/>
          <cell r="AD855">
            <v>1537568540</v>
          </cell>
          <cell r="AE855">
            <v>153756854</v>
          </cell>
          <cell r="AF855"/>
          <cell r="AG855">
            <v>153756854</v>
          </cell>
          <cell r="AH855">
            <v>1691325394</v>
          </cell>
          <cell r="AI855">
            <v>0</v>
          </cell>
          <cell r="AJ855">
            <v>1691325394</v>
          </cell>
          <cell r="AK855">
            <v>1</v>
          </cell>
          <cell r="AL855"/>
          <cell r="AM855">
            <v>1</v>
          </cell>
          <cell r="AN855">
            <v>1</v>
          </cell>
          <cell r="AO855">
            <v>0</v>
          </cell>
          <cell r="AP855" t="str">
            <v>Entregado A Municipio</v>
          </cell>
          <cell r="AQ855" t="e">
            <v>#REF!</v>
          </cell>
          <cell r="AR855" t="e">
            <v>#N/A</v>
          </cell>
          <cell r="AS855" t="str">
            <v>PROYECTO ENTREGADO
Convenio en liquidación.  
Se realizaron todas las AV
Fueron revisados y tramitados todos los Desembolsos 1,2,3,4,5 y No 6.</v>
          </cell>
          <cell r="AT855" t="str">
            <v>No Aplica</v>
          </cell>
          <cell r="AU855">
            <v>43724</v>
          </cell>
          <cell r="AV855">
            <v>43875</v>
          </cell>
          <cell r="AW855" t="e">
            <v>#REF!</v>
          </cell>
          <cell r="AX855"/>
          <cell r="AY855"/>
          <cell r="AZ855">
            <v>0</v>
          </cell>
          <cell r="BA855" t="str">
            <v>-</v>
          </cell>
          <cell r="BB855" t="str">
            <v>1050 m</v>
          </cell>
          <cell r="BC855"/>
          <cell r="BD855">
            <v>43749</v>
          </cell>
          <cell r="BE855">
            <v>44089</v>
          </cell>
          <cell r="BF855">
            <v>44089</v>
          </cell>
          <cell r="BG855">
            <v>2916</v>
          </cell>
        </row>
        <row r="856">
          <cell r="C856" t="str">
            <v>20130114V0199-1</v>
          </cell>
          <cell r="D856" t="str">
            <v>Proyectos 2011 - 2020</v>
          </cell>
          <cell r="E856" t="str">
            <v>No Aplica</v>
          </cell>
          <cell r="F856" t="str">
            <v>CERRADO</v>
          </cell>
          <cell r="G856"/>
          <cell r="H856" t="str">
            <v>Boyaca</v>
          </cell>
          <cell r="I856">
            <v>15686</v>
          </cell>
          <cell r="J856">
            <v>6</v>
          </cell>
          <cell r="K856" t="str">
            <v>Santana</v>
          </cell>
          <cell r="L856" t="str">
            <v>Santana-Boyaca</v>
          </cell>
          <cell r="M856">
            <v>114</v>
          </cell>
          <cell r="N856" t="str">
            <v>DPS 2013</v>
          </cell>
          <cell r="O856"/>
          <cell r="P856"/>
          <cell r="Q856" t="str">
            <v>Mejoramiento Vía A San Pedro De Ventaquemada A La Y De San Carlos K2+416 Del Municipio De Santana - Boyacá</v>
          </cell>
          <cell r="R856" t="str">
            <v>Vías Red Terciaria</v>
          </cell>
          <cell r="S856"/>
          <cell r="T856"/>
          <cell r="U856"/>
          <cell r="V856" t="str">
            <v>Municipio</v>
          </cell>
          <cell r="W856"/>
          <cell r="X856" t="str">
            <v>San Pedro</v>
          </cell>
          <cell r="Y856"/>
          <cell r="Z856">
            <v>468437829</v>
          </cell>
          <cell r="AA856"/>
          <cell r="AB856">
            <v>468437829</v>
          </cell>
          <cell r="AC856"/>
          <cell r="AD856">
            <v>468437829</v>
          </cell>
          <cell r="AE856">
            <v>46843782.900000006</v>
          </cell>
          <cell r="AF856"/>
          <cell r="AG856">
            <v>46843782.900000006</v>
          </cell>
          <cell r="AH856">
            <v>515281611.89999998</v>
          </cell>
          <cell r="AI856">
            <v>0</v>
          </cell>
          <cell r="AJ856">
            <v>515281611.89999998</v>
          </cell>
          <cell r="AK856">
            <v>1</v>
          </cell>
          <cell r="AL856"/>
          <cell r="AM856">
            <v>1</v>
          </cell>
          <cell r="AN856">
            <v>1</v>
          </cell>
          <cell r="AO856">
            <v>0</v>
          </cell>
          <cell r="AP856" t="str">
            <v>Liquidado</v>
          </cell>
          <cell r="AQ856" t="e">
            <v>#REF!</v>
          </cell>
          <cell r="AR856" t="e">
            <v>#N/A</v>
          </cell>
          <cell r="AS856" t="str">
            <v>PROYECTO LIQUIDADO</v>
          </cell>
          <cell r="AT856" t="str">
            <v>No Aplica</v>
          </cell>
          <cell r="AU856">
            <v>42079</v>
          </cell>
          <cell r="AV856">
            <v>42232</v>
          </cell>
          <cell r="AW856" t="e">
            <v>#REF!</v>
          </cell>
          <cell r="AX856"/>
          <cell r="AY856"/>
          <cell r="AZ856">
            <v>0</v>
          </cell>
          <cell r="BA856" t="str">
            <v>-</v>
          </cell>
          <cell r="BB856">
            <v>0.41</v>
          </cell>
          <cell r="BC856"/>
          <cell r="BD856">
            <v>42082</v>
          </cell>
          <cell r="BE856">
            <v>42251</v>
          </cell>
          <cell r="BF856">
            <v>42251</v>
          </cell>
          <cell r="BG856">
            <v>600</v>
          </cell>
        </row>
        <row r="857">
          <cell r="C857" t="str">
            <v>20130114V0293-1</v>
          </cell>
          <cell r="D857" t="str">
            <v>Proyectos 2011 - 2020</v>
          </cell>
          <cell r="E857" t="str">
            <v>No Aplica</v>
          </cell>
          <cell r="F857" t="str">
            <v>CERRADO</v>
          </cell>
          <cell r="G857"/>
          <cell r="H857" t="str">
            <v>Boyaca</v>
          </cell>
          <cell r="I857">
            <v>15686</v>
          </cell>
          <cell r="J857">
            <v>6</v>
          </cell>
          <cell r="K857" t="str">
            <v>Santana</v>
          </cell>
          <cell r="L857" t="str">
            <v>Santana-Boyaca</v>
          </cell>
          <cell r="M857">
            <v>114</v>
          </cell>
          <cell r="N857" t="str">
            <v>DPS 2013</v>
          </cell>
          <cell r="O857"/>
          <cell r="P857"/>
          <cell r="Q857" t="str">
            <v>Mejoramiento Via A San Pedro De La Y De San Carlos K2+416 A K3+276 Del Municipio De Santana - Boyacá</v>
          </cell>
          <cell r="R857" t="str">
            <v>Vías Red Terciaria</v>
          </cell>
          <cell r="S857"/>
          <cell r="T857"/>
          <cell r="U857"/>
          <cell r="V857" t="str">
            <v>Municipio</v>
          </cell>
          <cell r="W857"/>
          <cell r="X857" t="str">
            <v>San Pedro, San isidro, Centro</v>
          </cell>
          <cell r="Y857"/>
          <cell r="Z857">
            <v>466923364</v>
          </cell>
          <cell r="AA857"/>
          <cell r="AB857">
            <v>466923364</v>
          </cell>
          <cell r="AC857"/>
          <cell r="AD857">
            <v>466923364</v>
          </cell>
          <cell r="AE857">
            <v>46692336.400000006</v>
          </cell>
          <cell r="AF857"/>
          <cell r="AG857">
            <v>46692336.400000006</v>
          </cell>
          <cell r="AH857">
            <v>513615700.39999998</v>
          </cell>
          <cell r="AI857">
            <v>0</v>
          </cell>
          <cell r="AJ857">
            <v>513615700.39999998</v>
          </cell>
          <cell r="AK857">
            <v>1</v>
          </cell>
          <cell r="AL857"/>
          <cell r="AM857">
            <v>1</v>
          </cell>
          <cell r="AN857">
            <v>1</v>
          </cell>
          <cell r="AO857">
            <v>0</v>
          </cell>
          <cell r="AP857" t="str">
            <v>Liquidado</v>
          </cell>
          <cell r="AQ857" t="e">
            <v>#REF!</v>
          </cell>
          <cell r="AR857" t="e">
            <v>#N/A</v>
          </cell>
          <cell r="AS857" t="str">
            <v>ESTADO DEL TRÁMITE PENDIENTE: Contratista remitió información de nuevo tramo para revisión por interventoría.</v>
          </cell>
          <cell r="AT857" t="str">
            <v>No Aplica</v>
          </cell>
          <cell r="AU857">
            <v>42079</v>
          </cell>
          <cell r="AV857">
            <v>42232</v>
          </cell>
          <cell r="AW857" t="e">
            <v>#REF!</v>
          </cell>
          <cell r="AX857"/>
          <cell r="AY857"/>
          <cell r="AZ857">
            <v>0</v>
          </cell>
          <cell r="BA857" t="str">
            <v>-</v>
          </cell>
          <cell r="BB857">
            <v>0.33</v>
          </cell>
          <cell r="BC857"/>
          <cell r="BD857">
            <v>42082</v>
          </cell>
          <cell r="BE857">
            <v>42251</v>
          </cell>
          <cell r="BF857">
            <v>42251</v>
          </cell>
          <cell r="BG857">
            <v>600</v>
          </cell>
        </row>
        <row r="858">
          <cell r="C858" t="str">
            <v>20120069S0398-1</v>
          </cell>
          <cell r="D858" t="str">
            <v>Proyectos 2011 - 2020</v>
          </cell>
          <cell r="E858" t="str">
            <v>No Aplica</v>
          </cell>
          <cell r="F858" t="str">
            <v>CERRADO</v>
          </cell>
          <cell r="G858" t="str">
            <v>C398</v>
          </cell>
          <cell r="H858" t="str">
            <v>Boyaca</v>
          </cell>
          <cell r="I858">
            <v>15740</v>
          </cell>
          <cell r="J858">
            <v>6</v>
          </cell>
          <cell r="K858" t="str">
            <v>Siachoque</v>
          </cell>
          <cell r="L858" t="str">
            <v>Siachoque-Boyaca</v>
          </cell>
          <cell r="M858">
            <v>69</v>
          </cell>
          <cell r="N858" t="str">
            <v>Fonade 3</v>
          </cell>
          <cell r="O858"/>
          <cell r="P858"/>
          <cell r="Q858" t="str">
            <v xml:space="preserve">Intervencion Y Reconstruccion De La Sede Principal Institucion Educativa Tecnica Ignacio Gil Sanabria Municipio De Siachoque, Bloque 1 </v>
          </cell>
          <cell r="R858" t="str">
            <v>Social Comunitario</v>
          </cell>
          <cell r="S858"/>
          <cell r="T858"/>
          <cell r="U858"/>
          <cell r="V858" t="str">
            <v>Municipio</v>
          </cell>
          <cell r="W858"/>
          <cell r="X858" t="str">
            <v/>
          </cell>
          <cell r="Y858"/>
          <cell r="Z858">
            <v>1826232284</v>
          </cell>
          <cell r="AA858"/>
          <cell r="AB858">
            <v>1826232284</v>
          </cell>
          <cell r="AC858"/>
          <cell r="AD858">
            <v>1826232284</v>
          </cell>
          <cell r="AE858">
            <v>0</v>
          </cell>
          <cell r="AF858"/>
          <cell r="AG858">
            <v>0</v>
          </cell>
          <cell r="AH858">
            <v>1826232284</v>
          </cell>
          <cell r="AI858">
            <v>0</v>
          </cell>
          <cell r="AJ858">
            <v>1826232284</v>
          </cell>
          <cell r="AK858">
            <v>0</v>
          </cell>
          <cell r="AL858"/>
          <cell r="AM858">
            <v>1</v>
          </cell>
          <cell r="AN858">
            <v>1</v>
          </cell>
          <cell r="AO858">
            <v>0</v>
          </cell>
          <cell r="AP858" t="str">
            <v>En Liquidación</v>
          </cell>
          <cell r="AQ858" t="e">
            <v>#REF!</v>
          </cell>
          <cell r="AR858" t="e">
            <v>#N/A</v>
          </cell>
          <cell r="AS85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858" t="str">
            <v>No Aplica</v>
          </cell>
          <cell r="AU858">
            <v>42275</v>
          </cell>
          <cell r="AV858">
            <v>42711</v>
          </cell>
          <cell r="AW858" t="e">
            <v>#REF!</v>
          </cell>
          <cell r="AX858"/>
          <cell r="AY858"/>
          <cell r="AZ858">
            <v>0</v>
          </cell>
          <cell r="BA858" t="str">
            <v>-</v>
          </cell>
          <cell r="BB858" t="str">
            <v/>
          </cell>
          <cell r="BC858"/>
          <cell r="BD858">
            <v>42332</v>
          </cell>
          <cell r="BE858">
            <v>42402</v>
          </cell>
          <cell r="BF858">
            <v>42766</v>
          </cell>
          <cell r="BG858" t="str">
            <v/>
          </cell>
        </row>
        <row r="859">
          <cell r="C859" t="str">
            <v>20120160M0406-1</v>
          </cell>
          <cell r="D859" t="str">
            <v>Proyectos 2011 - 2020</v>
          </cell>
          <cell r="E859" t="str">
            <v>No Aplica</v>
          </cell>
          <cell r="F859" t="str">
            <v>CERRADO</v>
          </cell>
          <cell r="G859" t="str">
            <v>A406</v>
          </cell>
          <cell r="H859" t="str">
            <v>Boyaca</v>
          </cell>
          <cell r="I859">
            <v>15740</v>
          </cell>
          <cell r="J859">
            <v>6</v>
          </cell>
          <cell r="K859" t="str">
            <v>Siachoque</v>
          </cell>
          <cell r="L859" t="str">
            <v>Siachoque-Boyaca</v>
          </cell>
          <cell r="M859">
            <v>160</v>
          </cell>
          <cell r="N859" t="str">
            <v>Fonade 1</v>
          </cell>
          <cell r="O859"/>
          <cell r="P859"/>
          <cell r="Q859" t="str">
            <v>Construcción Unidades Sanitarias Vereda Guatichá, Municipio De Siachoque - Boyaca</v>
          </cell>
          <cell r="R859" t="str">
            <v>Mejoramiento Condiciones de Habitabilidad</v>
          </cell>
          <cell r="S859"/>
          <cell r="T859"/>
          <cell r="U859"/>
          <cell r="V859" t="str">
            <v>Municipio</v>
          </cell>
          <cell r="W859"/>
          <cell r="X859" t="str">
            <v/>
          </cell>
          <cell r="Y859"/>
          <cell r="Z859">
            <v>134383621</v>
          </cell>
          <cell r="AA859"/>
          <cell r="AB859">
            <v>134383621</v>
          </cell>
          <cell r="AC859"/>
          <cell r="AD859">
            <v>134383621</v>
          </cell>
          <cell r="AE859">
            <v>0</v>
          </cell>
          <cell r="AF859"/>
          <cell r="AG859">
            <v>0</v>
          </cell>
          <cell r="AH859">
            <v>134383621</v>
          </cell>
          <cell r="AI859">
            <v>0</v>
          </cell>
          <cell r="AJ859">
            <v>134383621</v>
          </cell>
          <cell r="AK859">
            <v>0</v>
          </cell>
          <cell r="AL859"/>
          <cell r="AM859">
            <v>1</v>
          </cell>
          <cell r="AN859">
            <v>1</v>
          </cell>
          <cell r="AO859">
            <v>0</v>
          </cell>
          <cell r="AP859" t="str">
            <v>En Liquidación</v>
          </cell>
          <cell r="AQ859" t="e">
            <v>#REF!</v>
          </cell>
          <cell r="AR859" t="e">
            <v>#N/A</v>
          </cell>
          <cell r="AS85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859"/>
          <cell r="AU859">
            <v>41771</v>
          </cell>
          <cell r="AV859">
            <v>41802</v>
          </cell>
          <cell r="AW859" t="e">
            <v>#REF!</v>
          </cell>
          <cell r="AX859"/>
          <cell r="AY859"/>
          <cell r="AZ859">
            <v>0</v>
          </cell>
          <cell r="BA859" t="str">
            <v>-</v>
          </cell>
          <cell r="BB859" t="str">
            <v>17  Viviendas</v>
          </cell>
          <cell r="BC859"/>
          <cell r="BD859">
            <v>41778</v>
          </cell>
          <cell r="BE859">
            <v>41778</v>
          </cell>
          <cell r="BF859">
            <v>41985</v>
          </cell>
          <cell r="BG859">
            <v>68</v>
          </cell>
        </row>
        <row r="860">
          <cell r="C860" t="str">
            <v>20160460M5927-1</v>
          </cell>
          <cell r="D860" t="str">
            <v>Proyectos 2011 - 2020</v>
          </cell>
          <cell r="E860" t="str">
            <v>ANTES 2018</v>
          </cell>
          <cell r="F860" t="str">
            <v>VIGENTE</v>
          </cell>
          <cell r="G860"/>
          <cell r="H860" t="str">
            <v>Boyaca</v>
          </cell>
          <cell r="I860">
            <v>15740</v>
          </cell>
          <cell r="J860">
            <v>6</v>
          </cell>
          <cell r="K860" t="str">
            <v>Siachoque</v>
          </cell>
          <cell r="L860" t="str">
            <v>Siachoque-Boyaca</v>
          </cell>
          <cell r="M860">
            <v>460</v>
          </cell>
          <cell r="N860" t="str">
            <v>DPS 2016</v>
          </cell>
          <cell r="O860"/>
          <cell r="P860"/>
          <cell r="Q860" t="str">
            <v>Mejoramiento De Condiciones De Habitabilidad</v>
          </cell>
          <cell r="R860" t="str">
            <v>Mejoramiento Condiciones de Habitabilidad</v>
          </cell>
          <cell r="S860"/>
          <cell r="T860"/>
          <cell r="U860"/>
          <cell r="V860" t="str">
            <v>Municipio</v>
          </cell>
          <cell r="W860"/>
          <cell r="X860" t="str">
            <v/>
          </cell>
          <cell r="Y860"/>
          <cell r="Z860">
            <v>508474576</v>
          </cell>
          <cell r="AA860"/>
          <cell r="AB860">
            <v>508474576</v>
          </cell>
          <cell r="AC860"/>
          <cell r="AD860">
            <v>508474576</v>
          </cell>
          <cell r="AE860">
            <v>128469816</v>
          </cell>
          <cell r="AF860"/>
          <cell r="AG860">
            <v>128469816</v>
          </cell>
          <cell r="AH860">
            <v>636944392</v>
          </cell>
          <cell r="AI860">
            <v>0</v>
          </cell>
          <cell r="AJ860">
            <v>636944392</v>
          </cell>
          <cell r="AK860">
            <v>0.31069999999999998</v>
          </cell>
          <cell r="AL860"/>
          <cell r="AM860">
            <v>1</v>
          </cell>
          <cell r="AN860">
            <v>1</v>
          </cell>
          <cell r="AO860">
            <v>0</v>
          </cell>
          <cell r="AP860" t="str">
            <v>Entregado A Municipio</v>
          </cell>
          <cell r="AQ860" t="e">
            <v>#REF!</v>
          </cell>
          <cell r="AR860" t="str">
            <v>TERMINADO</v>
          </cell>
          <cell r="AS860" t="str">
            <v>Pendiente liquidación contrato de obra y posterior liquidación del convenio.
Revisadas las subsanaciones las cuales cumplen a satisfacción, se lleva a cabo AV3 el día 20 de abril de 2022.
Subsanaciones en revisión por parte de la supervisión del Convenio.
Se recibe mediante correo electrónico del día 10 de marzo de 2022 informe con subsanaciones según observaciones detectadas en visita de verificación de condiciones últimas, para la respectiva verificación por parte de la supervisión del convenio.
Se realiza por parte de la supervisión del convenio visita de verificación de condiciones últimas durante los días 9, 10 y 11 de febrero de 2022. Pendientes subsanaciones por parte del contratista según observaciones detectadas, luego de lo cual se solicitará la AV3.</v>
          </cell>
          <cell r="AT860">
            <v>43556</v>
          </cell>
          <cell r="AU860">
            <v>44095</v>
          </cell>
          <cell r="AV860">
            <v>44473</v>
          </cell>
          <cell r="AW860" t="e">
            <v>#REF!</v>
          </cell>
          <cell r="AX860"/>
          <cell r="AY860"/>
          <cell r="AZ860">
            <v>0</v>
          </cell>
          <cell r="BA860" t="str">
            <v>-</v>
          </cell>
          <cell r="BB860" t="str">
            <v>39  Viviendas</v>
          </cell>
          <cell r="BC860"/>
          <cell r="BD860">
            <v>44460</v>
          </cell>
          <cell r="BE860">
            <v>44460</v>
          </cell>
          <cell r="BF860">
            <v>44671</v>
          </cell>
          <cell r="BG860">
            <v>140.4</v>
          </cell>
        </row>
        <row r="861">
          <cell r="C861" t="str">
            <v>20130069S0460-1</v>
          </cell>
          <cell r="D861" t="str">
            <v>Proyectos 2011 - 2020</v>
          </cell>
          <cell r="E861" t="str">
            <v>No Aplica</v>
          </cell>
          <cell r="F861" t="str">
            <v>CERRADO</v>
          </cell>
          <cell r="G861" t="str">
            <v>C460</v>
          </cell>
          <cell r="H861" t="str">
            <v>Boyaca</v>
          </cell>
          <cell r="I861">
            <v>15753</v>
          </cell>
          <cell r="J861">
            <v>6</v>
          </cell>
          <cell r="K861" t="str">
            <v>Soata</v>
          </cell>
          <cell r="L861" t="str">
            <v>Soata-Boyaca</v>
          </cell>
          <cell r="M861">
            <v>69</v>
          </cell>
          <cell r="N861" t="str">
            <v>Fonade 3</v>
          </cell>
          <cell r="O861"/>
          <cell r="P861"/>
          <cell r="Q861" t="str">
            <v>Construcción De Cubierta, Graderias Y Adecuacion Cancha Multiple- Soata- Boyacá</v>
          </cell>
          <cell r="R861" t="str">
            <v>Espacio Público, Recreación Y Deporte</v>
          </cell>
          <cell r="S861"/>
          <cell r="T861"/>
          <cell r="U861"/>
          <cell r="V861" t="str">
            <v>Municipio</v>
          </cell>
          <cell r="W861"/>
          <cell r="X861" t="str">
            <v/>
          </cell>
          <cell r="Y861"/>
          <cell r="Z861">
            <v>916000000</v>
          </cell>
          <cell r="AA861"/>
          <cell r="AB861">
            <v>916000000</v>
          </cell>
          <cell r="AC861"/>
          <cell r="AD861">
            <v>916000000</v>
          </cell>
          <cell r="AE861">
            <v>0</v>
          </cell>
          <cell r="AF861"/>
          <cell r="AG861">
            <v>0</v>
          </cell>
          <cell r="AH861">
            <v>916000000</v>
          </cell>
          <cell r="AI861">
            <v>0</v>
          </cell>
          <cell r="AJ861">
            <v>916000000</v>
          </cell>
          <cell r="AK861">
            <v>0.876</v>
          </cell>
          <cell r="AL861"/>
          <cell r="AM861">
            <v>1</v>
          </cell>
          <cell r="AN861">
            <v>1</v>
          </cell>
          <cell r="AO861">
            <v>0</v>
          </cell>
          <cell r="AP861" t="str">
            <v>En Liquidación</v>
          </cell>
          <cell r="AQ861" t="e">
            <v>#REF!</v>
          </cell>
          <cell r="AR861" t="e">
            <v>#N/A</v>
          </cell>
          <cell r="AS861" t="str">
            <v>EN LIQUIDACION/Pendiente liquidación del convenio interadministrativo/Se tramito el informe de término y la carpeta de liquidación en el área de gestión poscontractual/Una vez se obtenga el acta de liquidación se debe proceder a liquidar el convenio interadministrativo.Constancia de Archivo suscrita el 17 de Diciembre de 2020</v>
          </cell>
          <cell r="AT861" t="str">
            <v>No Aplica</v>
          </cell>
          <cell r="AU861">
            <v>42267</v>
          </cell>
          <cell r="AV861">
            <v>42585</v>
          </cell>
          <cell r="AW861" t="e">
            <v>#REF!</v>
          </cell>
          <cell r="AX861"/>
          <cell r="AY861"/>
          <cell r="AZ861">
            <v>0</v>
          </cell>
          <cell r="BA861" t="str">
            <v>-</v>
          </cell>
          <cell r="BB861" t="str">
            <v/>
          </cell>
          <cell r="BC861"/>
          <cell r="BD861">
            <v>42333</v>
          </cell>
          <cell r="BE861" t="str">
            <v/>
          </cell>
          <cell r="BF861">
            <v>42650</v>
          </cell>
          <cell r="BG861" t="str">
            <v/>
          </cell>
        </row>
        <row r="862">
          <cell r="C862" t="str">
            <v>20130209V0198-1</v>
          </cell>
          <cell r="D862" t="str">
            <v>Proyectos 2011 - 2020</v>
          </cell>
          <cell r="E862" t="str">
            <v>ANTES 2018</v>
          </cell>
          <cell r="F862" t="str">
            <v>VIGENTE</v>
          </cell>
          <cell r="G862"/>
          <cell r="H862" t="str">
            <v>Boyaca</v>
          </cell>
          <cell r="I862">
            <v>15753</v>
          </cell>
          <cell r="J862">
            <v>6</v>
          </cell>
          <cell r="K862" t="str">
            <v>Soata</v>
          </cell>
          <cell r="L862" t="str">
            <v>Soata-Boyaca</v>
          </cell>
          <cell r="M862">
            <v>209</v>
          </cell>
          <cell r="N862" t="str">
            <v>DPS 2013</v>
          </cell>
          <cell r="O862"/>
          <cell r="P862"/>
          <cell r="Q862" t="str">
            <v>Construcción, Mantenimiento, Recuperación Y Adecuación De La Vía Que Conduce Al Sector Santa María Municipio De Soata - Boyacá</v>
          </cell>
          <cell r="R862" t="str">
            <v>Vías Urbanas</v>
          </cell>
          <cell r="S862"/>
          <cell r="T862"/>
          <cell r="U862"/>
          <cell r="V862" t="str">
            <v>Municipio</v>
          </cell>
          <cell r="W862"/>
          <cell r="X862" t="str">
            <v xml:space="preserve">Santa María, Nuevo Mundo,  los Alpes,  </v>
          </cell>
          <cell r="Y862"/>
          <cell r="Z862">
            <v>279778476</v>
          </cell>
          <cell r="AA862"/>
          <cell r="AB862">
            <v>279778476</v>
          </cell>
          <cell r="AC862"/>
          <cell r="AD862">
            <v>279778476</v>
          </cell>
          <cell r="AE862">
            <v>27977847.600000001</v>
          </cell>
          <cell r="AF862"/>
          <cell r="AG862">
            <v>27977847.600000001</v>
          </cell>
          <cell r="AH862">
            <v>307756323.60000002</v>
          </cell>
          <cell r="AI862">
            <v>0</v>
          </cell>
          <cell r="AJ862">
            <v>307756323.60000002</v>
          </cell>
          <cell r="AK862">
            <v>1</v>
          </cell>
          <cell r="AL862"/>
          <cell r="AM862">
            <v>1</v>
          </cell>
          <cell r="AN862">
            <v>1</v>
          </cell>
          <cell r="AO862">
            <v>0</v>
          </cell>
          <cell r="AP862" t="str">
            <v>En Liquidación</v>
          </cell>
          <cell r="AQ862" t="e">
            <v>#REF!</v>
          </cell>
          <cell r="AR862" t="e">
            <v>#N/A</v>
          </cell>
          <cell r="AS862" t="str">
            <v xml:space="preserve">ESTADO: EN LIQUIDACIÓN
ACTIVIDADES DESARROLLADAS: AV 1 noviembre 2 de 2017-AV2 abril 20 de 2018.
El 11 de Abril de 2019 Se solicitó desembolso por el 10% que se tenía pendiente quedando cumplido un 100% de ejecución financiera. El municipio legalizó los recursos que tenia pendientes de legalizar y entregó los soportes de los rendimientos financieros girados a la dirección del tesoro nacional.
Se hizo entrega de la carpeta con los documentos para liquidación a la abogada Diana Díaz quien se encuentra en la revisión de los documentos para la elaboración del informe final de cierre de la liquidación
</v>
          </cell>
          <cell r="AT862" t="str">
            <v>No Aplica</v>
          </cell>
          <cell r="AU862">
            <v>43021</v>
          </cell>
          <cell r="AV862">
            <v>43243</v>
          </cell>
          <cell r="AW862" t="e">
            <v>#REF!</v>
          </cell>
          <cell r="AX862"/>
          <cell r="AY862"/>
          <cell r="AZ862">
            <v>0</v>
          </cell>
          <cell r="BA862" t="str">
            <v>-</v>
          </cell>
          <cell r="BB862" t="str">
            <v>245 ml</v>
          </cell>
          <cell r="BC862"/>
          <cell r="BD862">
            <v>43041</v>
          </cell>
          <cell r="BE862">
            <v>43210</v>
          </cell>
          <cell r="BF862">
            <v>43361</v>
          </cell>
          <cell r="BG862">
            <v>4025</v>
          </cell>
        </row>
        <row r="863">
          <cell r="C863" t="str">
            <v>E-2020-2203-233158</v>
          </cell>
          <cell r="D863" t="str">
            <v>CV 001-2020</v>
          </cell>
          <cell r="E863" t="str">
            <v>2018-2022</v>
          </cell>
          <cell r="F863" t="str">
            <v>VIGENTE</v>
          </cell>
          <cell r="G863"/>
          <cell r="H863" t="str">
            <v>Boyaca</v>
          </cell>
          <cell r="I863"/>
          <cell r="J863"/>
          <cell r="K863" t="str">
            <v>Soata</v>
          </cell>
          <cell r="L863" t="str">
            <v>Soata-Boyaca</v>
          </cell>
          <cell r="M863" t="str">
            <v>658 FIP 2021</v>
          </cell>
          <cell r="N863" t="str">
            <v>DPS 2021</v>
          </cell>
          <cell r="O863">
            <v>44512</v>
          </cell>
          <cell r="P863">
            <v>44773</v>
          </cell>
          <cell r="Q863" t="str">
            <v>Remodelación Adecuación Y Mejoramiento De La Plaza De Mercado De Soata - Boyacá</v>
          </cell>
          <cell r="R863" t="str">
            <v>Social Comunitario</v>
          </cell>
          <cell r="S863" t="str">
            <v>Plaza de Mercado</v>
          </cell>
          <cell r="T863"/>
          <cell r="U863">
            <v>1</v>
          </cell>
          <cell r="V863"/>
          <cell r="W863"/>
          <cell r="X863"/>
          <cell r="Y863"/>
          <cell r="Z863">
            <v>2631993511</v>
          </cell>
          <cell r="AA863"/>
          <cell r="AB863">
            <v>2631993511</v>
          </cell>
          <cell r="AC863">
            <v>0</v>
          </cell>
          <cell r="AD863">
            <v>2631993511</v>
          </cell>
          <cell r="AE863"/>
          <cell r="AF863"/>
          <cell r="AG863">
            <v>0</v>
          </cell>
          <cell r="AH863">
            <v>2631993511</v>
          </cell>
          <cell r="AI863">
            <v>0</v>
          </cell>
          <cell r="AJ863">
            <v>2631993511</v>
          </cell>
          <cell r="AK863"/>
          <cell r="AL863"/>
          <cell r="AM863"/>
          <cell r="AN863"/>
          <cell r="AO863">
            <v>0</v>
          </cell>
          <cell r="AP863" t="str">
            <v>En Proceso Licitatorio</v>
          </cell>
          <cell r="AQ863" t="e">
            <v>#REF!</v>
          </cell>
          <cell r="AR863" t="e">
            <v>#N/A</v>
          </cell>
          <cell r="AS863" t="str">
            <v>-</v>
          </cell>
          <cell r="AT863"/>
          <cell r="AU863" t="str">
            <v>-</v>
          </cell>
          <cell r="AV863" t="str">
            <v>-</v>
          </cell>
          <cell r="AW863" t="e">
            <v>#REF!</v>
          </cell>
          <cell r="AX863">
            <v>9</v>
          </cell>
          <cell r="AY863"/>
          <cell r="AZ863">
            <v>9</v>
          </cell>
          <cell r="BA863"/>
          <cell r="BB863" t="str">
            <v>1.897.80 M2</v>
          </cell>
          <cell r="BC863"/>
          <cell r="BD863" t="str">
            <v>-</v>
          </cell>
          <cell r="BE863" t="str">
            <v>-</v>
          </cell>
          <cell r="BF863" t="str">
            <v>-</v>
          </cell>
          <cell r="BG863" t="str">
            <v>-</v>
          </cell>
        </row>
        <row r="864">
          <cell r="C864" t="str">
            <v xml:space="preserve">E-2022-2203-211905 </v>
          </cell>
          <cell r="D864" t="str">
            <v>Proyectos 2021 - 2022</v>
          </cell>
          <cell r="E864" t="str">
            <v>2018-2022</v>
          </cell>
          <cell r="F864" t="str">
            <v>VIGENTE</v>
          </cell>
          <cell r="G864"/>
          <cell r="H864" t="str">
            <v>Boyaca</v>
          </cell>
          <cell r="I864"/>
          <cell r="J864"/>
          <cell r="K864" t="str">
            <v>Socha</v>
          </cell>
          <cell r="L864" t="str">
            <v>Socha-Boyaca</v>
          </cell>
          <cell r="M864" t="str">
            <v>582 FIP 2022</v>
          </cell>
          <cell r="N864" t="str">
            <v>DPS 2022</v>
          </cell>
          <cell r="O864">
            <v>44777</v>
          </cell>
          <cell r="P864" t="str">
            <v>-</v>
          </cell>
          <cell r="Q864" t="str">
            <v>Rehabilitación Vía Alterna Del Municipio De Socha - Boyaca</v>
          </cell>
          <cell r="R864" t="str">
            <v>Vias y Transporte</v>
          </cell>
          <cell r="S864" t="str">
            <v>Vias Urbanas</v>
          </cell>
          <cell r="T864"/>
          <cell r="U864">
            <v>1</v>
          </cell>
          <cell r="V864"/>
          <cell r="W864"/>
          <cell r="X864"/>
          <cell r="Y864"/>
          <cell r="Z864">
            <v>1876660630</v>
          </cell>
          <cell r="AA864"/>
          <cell r="AB864">
            <v>1876660630</v>
          </cell>
          <cell r="AC864">
            <v>0</v>
          </cell>
          <cell r="AD864">
            <v>1876660630</v>
          </cell>
          <cell r="AE864"/>
          <cell r="AF864"/>
          <cell r="AG864">
            <v>0</v>
          </cell>
          <cell r="AH864">
            <v>1876660630</v>
          </cell>
          <cell r="AI864">
            <v>0</v>
          </cell>
          <cell r="AJ864">
            <v>1876660630</v>
          </cell>
          <cell r="AK864"/>
          <cell r="AL864"/>
          <cell r="AM864"/>
          <cell r="AN864"/>
          <cell r="AO864">
            <v>0</v>
          </cell>
          <cell r="AP864" t="str">
            <v>-</v>
          </cell>
          <cell r="AQ864" t="e">
            <v>#REF!</v>
          </cell>
          <cell r="AR864" t="e">
            <v>#N/A</v>
          </cell>
          <cell r="AS864" t="str">
            <v>-</v>
          </cell>
          <cell r="AT864"/>
          <cell r="AU864" t="str">
            <v>-</v>
          </cell>
          <cell r="AV864" t="str">
            <v>-</v>
          </cell>
          <cell r="AW864" t="e">
            <v>#REF!</v>
          </cell>
          <cell r="AX864"/>
          <cell r="AY864"/>
          <cell r="AZ864">
            <v>0</v>
          </cell>
          <cell r="BA864"/>
          <cell r="BB864" t="str">
            <v>- ML</v>
          </cell>
          <cell r="BC864"/>
          <cell r="BD864" t="str">
            <v>-</v>
          </cell>
          <cell r="BE864" t="str">
            <v>-</v>
          </cell>
          <cell r="BF864" t="str">
            <v>-</v>
          </cell>
          <cell r="BG864" t="str">
            <v>-</v>
          </cell>
        </row>
        <row r="865">
          <cell r="C865" t="str">
            <v>20090220V0259-1</v>
          </cell>
          <cell r="D865" t="str">
            <v>Proyectos 2011 - 2020</v>
          </cell>
          <cell r="E865" t="str">
            <v>No Aplica</v>
          </cell>
          <cell r="F865" t="str">
            <v>CERRADO</v>
          </cell>
          <cell r="G865"/>
          <cell r="H865" t="str">
            <v>Boyaca</v>
          </cell>
          <cell r="I865">
            <v>15755</v>
          </cell>
          <cell r="J865">
            <v>6</v>
          </cell>
          <cell r="K865" t="str">
            <v>Socota</v>
          </cell>
          <cell r="L865" t="str">
            <v>Socota-Boyaca</v>
          </cell>
          <cell r="M865" t="str">
            <v/>
          </cell>
          <cell r="N865" t="str">
            <v>Infraestructura</v>
          </cell>
          <cell r="O865"/>
          <cell r="P865"/>
          <cell r="Q865" t="str">
            <v>Convenio De Cooperación Entre Acción Social Y El Municipio De  Socota Para Uanar Esfuerzos Y Constribuir Con El Mantenimiento De Vias Socota - El Morro - Frailejonal - Socota - Guaquira Y Socota - Chusvita Del Municipio De Socota - Boyacá</v>
          </cell>
          <cell r="R865" t="str">
            <v>Vías Red Terciaria</v>
          </cell>
          <cell r="S865"/>
          <cell r="T865"/>
          <cell r="U865"/>
          <cell r="V865" t="str">
            <v>Municipio</v>
          </cell>
          <cell r="W865"/>
          <cell r="X865" t="str">
            <v/>
          </cell>
          <cell r="Y865"/>
          <cell r="Z865">
            <v>249995066</v>
          </cell>
          <cell r="AA865"/>
          <cell r="AB865">
            <v>249995066</v>
          </cell>
          <cell r="AC865"/>
          <cell r="AD865">
            <v>249995066</v>
          </cell>
          <cell r="AE865">
            <v>0</v>
          </cell>
          <cell r="AF865"/>
          <cell r="AG865">
            <v>0</v>
          </cell>
          <cell r="AH865">
            <v>249995066</v>
          </cell>
          <cell r="AI865">
            <v>0</v>
          </cell>
          <cell r="AJ865">
            <v>249995066</v>
          </cell>
          <cell r="AK865">
            <v>1</v>
          </cell>
          <cell r="AL865"/>
          <cell r="AM865">
            <v>1</v>
          </cell>
          <cell r="AN865">
            <v>1</v>
          </cell>
          <cell r="AO865">
            <v>0</v>
          </cell>
          <cell r="AP865" t="str">
            <v>Liquidado</v>
          </cell>
          <cell r="AQ865" t="e">
            <v>#REF!</v>
          </cell>
          <cell r="AR865" t="e">
            <v>#N/A</v>
          </cell>
          <cell r="AS865" t="str">
            <v>Entregado en 2011.</v>
          </cell>
          <cell r="AT865" t="str">
            <v>No Aplica</v>
          </cell>
          <cell r="AU865" t="str">
            <v/>
          </cell>
          <cell r="AV865">
            <v>40600</v>
          </cell>
          <cell r="AW865" t="e">
            <v>#REF!</v>
          </cell>
          <cell r="AX865"/>
          <cell r="AY865"/>
          <cell r="AZ865">
            <v>0</v>
          </cell>
          <cell r="BA865" t="str">
            <v>-</v>
          </cell>
          <cell r="BB865" t="str">
            <v/>
          </cell>
          <cell r="BC865"/>
          <cell r="BD865" t="str">
            <v/>
          </cell>
          <cell r="BE865" t="str">
            <v/>
          </cell>
          <cell r="BF865" t="str">
            <v/>
          </cell>
          <cell r="BG865" t="str">
            <v/>
          </cell>
        </row>
        <row r="866">
          <cell r="C866" t="str">
            <v>20110160V0036-1</v>
          </cell>
          <cell r="D866" t="str">
            <v>Proyectos 2011 - 2020</v>
          </cell>
          <cell r="E866" t="str">
            <v>No Aplica</v>
          </cell>
          <cell r="F866" t="str">
            <v>CERRADO</v>
          </cell>
          <cell r="G866" t="str">
            <v>A36</v>
          </cell>
          <cell r="H866" t="str">
            <v>Boyaca</v>
          </cell>
          <cell r="I866">
            <v>15755</v>
          </cell>
          <cell r="J866">
            <v>6</v>
          </cell>
          <cell r="K866" t="str">
            <v>Socota</v>
          </cell>
          <cell r="L866" t="str">
            <v>Socota-Boyaca</v>
          </cell>
          <cell r="M866">
            <v>160</v>
          </cell>
          <cell r="N866" t="str">
            <v>Fonade 1</v>
          </cell>
          <cell r="O866"/>
          <cell r="P866"/>
          <cell r="Q866" t="str">
            <v>Mejoramiento Pavimentación En La Via Alto De Sagra – Socotá En El Municipio De Socotá - Boyacá.</v>
          </cell>
          <cell r="R866" t="str">
            <v>Vías Red Terciaria</v>
          </cell>
          <cell r="S866"/>
          <cell r="T866"/>
          <cell r="U866"/>
          <cell r="V866" t="str">
            <v>Departamento</v>
          </cell>
          <cell r="W866"/>
          <cell r="X866" t="str">
            <v/>
          </cell>
          <cell r="Y866"/>
          <cell r="Z866">
            <v>1500000000</v>
          </cell>
          <cell r="AA866"/>
          <cell r="AB866">
            <v>1500000000</v>
          </cell>
          <cell r="AC866"/>
          <cell r="AD866">
            <v>1500000000</v>
          </cell>
          <cell r="AE866">
            <v>0</v>
          </cell>
          <cell r="AF866"/>
          <cell r="AG866">
            <v>0</v>
          </cell>
          <cell r="AH866">
            <v>1500000000</v>
          </cell>
          <cell r="AI866">
            <v>0</v>
          </cell>
          <cell r="AJ866">
            <v>1500000000</v>
          </cell>
          <cell r="AK866">
            <v>0</v>
          </cell>
          <cell r="AL866"/>
          <cell r="AM866">
            <v>1</v>
          </cell>
          <cell r="AN866">
            <v>1</v>
          </cell>
          <cell r="AO866">
            <v>0</v>
          </cell>
          <cell r="AP866" t="str">
            <v>En Liquidación</v>
          </cell>
          <cell r="AQ866" t="e">
            <v>#REF!</v>
          </cell>
          <cell r="AR866" t="e">
            <v>#N/A</v>
          </cell>
          <cell r="AS866" t="str">
            <v xml:space="preserve">  PROYECTO TERMINADO - ASOCIADO VARIOS PROYECTOS -  EN LIQUIDACION
1. INFORMACIÓN Y ESTADO  CONTRATO DE OBRA: Acta de liquidación suscrita por parte del municipio el 22/11/2016.
2. INFORMACIÓN Y ESTADO CONTRATO INTERADMINISTRATIVO:  El convenio se encuentra asociado a varios proyectos y  esta pendiente  de liquidar el contrato de obra de Moniquira.
- Pendientes:  Acta de liquidacion del contrato de obra de Moniquira asociado al Convenio Interadministrativo No 2122950</v>
          </cell>
          <cell r="AT866" t="str">
            <v>No Aplica</v>
          </cell>
          <cell r="AU866">
            <v>42226</v>
          </cell>
          <cell r="AV866">
            <v>42404</v>
          </cell>
          <cell r="AW866" t="e">
            <v>#REF!</v>
          </cell>
          <cell r="AX866"/>
          <cell r="AY866"/>
          <cell r="AZ866">
            <v>0</v>
          </cell>
          <cell r="BA866" t="str">
            <v>-</v>
          </cell>
          <cell r="BB866" t="str">
            <v>1  Km</v>
          </cell>
          <cell r="BC866"/>
          <cell r="BD866">
            <v>42270</v>
          </cell>
          <cell r="BE866">
            <v>42353</v>
          </cell>
          <cell r="BF866">
            <v>42556</v>
          </cell>
          <cell r="BG866">
            <v>5110</v>
          </cell>
        </row>
        <row r="867">
          <cell r="C867" t="str">
            <v>20160555M5436-1</v>
          </cell>
          <cell r="D867" t="str">
            <v>Proyectos 2011 - 2020</v>
          </cell>
          <cell r="E867" t="str">
            <v>ANTES 2018</v>
          </cell>
          <cell r="F867" t="str">
            <v>VIGENTE</v>
          </cell>
          <cell r="G867"/>
          <cell r="H867" t="str">
            <v>Boyaca</v>
          </cell>
          <cell r="I867">
            <v>15755</v>
          </cell>
          <cell r="J867">
            <v>6</v>
          </cell>
          <cell r="K867" t="str">
            <v>Socota</v>
          </cell>
          <cell r="L867" t="str">
            <v>Socota-Boyaca</v>
          </cell>
          <cell r="M867">
            <v>555</v>
          </cell>
          <cell r="N867" t="str">
            <v>DPS 2016</v>
          </cell>
          <cell r="O867"/>
          <cell r="P867"/>
          <cell r="Q867" t="str">
            <v>Mejoramiento De Condiciones De Habitabilidad</v>
          </cell>
          <cell r="R867" t="str">
            <v>Mejoramiento Condiciones de Habitabilidad</v>
          </cell>
          <cell r="S867"/>
          <cell r="T867"/>
          <cell r="U867"/>
          <cell r="V867" t="str">
            <v>Municipio</v>
          </cell>
          <cell r="W867"/>
          <cell r="X867" t="str">
            <v/>
          </cell>
          <cell r="Y867"/>
          <cell r="Z867">
            <v>873620018</v>
          </cell>
          <cell r="AA867"/>
          <cell r="AB867">
            <v>873620018</v>
          </cell>
          <cell r="AC867"/>
          <cell r="AD867">
            <v>873620018</v>
          </cell>
          <cell r="AE867">
            <v>129888103</v>
          </cell>
          <cell r="AF867"/>
          <cell r="AG867">
            <v>129888103</v>
          </cell>
          <cell r="AH867">
            <v>1003508121</v>
          </cell>
          <cell r="AI867">
            <v>0</v>
          </cell>
          <cell r="AJ867">
            <v>1003508121</v>
          </cell>
          <cell r="AK867">
            <v>0.64627999999999997</v>
          </cell>
          <cell r="AL867"/>
          <cell r="AM867">
            <v>1</v>
          </cell>
          <cell r="AN867">
            <v>1</v>
          </cell>
          <cell r="AO867">
            <v>0</v>
          </cell>
          <cell r="AP867" t="str">
            <v>Entregado A Municipio</v>
          </cell>
          <cell r="AQ867" t="e">
            <v>#REF!</v>
          </cell>
          <cell r="AR867" t="str">
            <v>TERMINADO</v>
          </cell>
          <cell r="AS867" t="str">
            <v>Se continúa avanzando con el proceso de cierre para la liquidación del contrato de obra, el dia de mañana 27/05/2022 tiene como compromiso el contratista realizar la entrega de los documentos faltantes.
Por parte de la supervisión se realizará gestión para tener claridad en el proceso del trámite del 35,37% pendiente por pagar, recursos que se encuentran fenecidos.
PROYECTO TERMINADO
26/05/22: Se da claridad a la interventoria del trámite del ultimo desembolso requiriendo asi dos facturas, una por recursos de vigencia y otra por recursos fenecidos.
02/06/22: El contratista hace entrega de la documentacion pendiente, se continua con proceso de cierre, contrato de interventoría vigente hasta el 06/06/22.
01/06/22: Se genera certificados de suficiencia para los informes de interventoria mensuales 4 y 5
07/06/22: Visto bueno apoyo tecnico, informe final, pediente visto bueno social
14/06/22: Despues de revision se entrega infome 4 y 5 fisico a gestion documental
29/06/22: Se inicia revision del informe final por parte de la profesional social del DPS que se encontraba en vacaciones
06/07/22: Se tramita desembolso #3, para dejar en ceros recursos de vigencia y reservas
07/07/22: Se recibe visto bueno del informe final de la interventoria por parte de la profesional social, se remite certificado de suficiencia
11/07/22: Se recibe y remite acta de cierre del proyecto
En gestión de tramite de ultimo desembolso, se avanza en solicitud de pago de recursos de vigencia y reserva, para seguido a esto tramitar pago de recursos fenecidos</v>
          </cell>
          <cell r="AT867">
            <v>43717</v>
          </cell>
          <cell r="AU867">
            <v>44312</v>
          </cell>
          <cell r="AV867">
            <v>44645</v>
          </cell>
          <cell r="AW867" t="e">
            <v>#REF!</v>
          </cell>
          <cell r="AX867"/>
          <cell r="AY867"/>
          <cell r="AZ867">
            <v>0</v>
          </cell>
          <cell r="BA867" t="str">
            <v>-</v>
          </cell>
          <cell r="BB867" t="str">
            <v>63  Viviendas</v>
          </cell>
          <cell r="BC867"/>
          <cell r="BD867">
            <v>44405</v>
          </cell>
          <cell r="BE867">
            <v>44474</v>
          </cell>
          <cell r="BF867">
            <v>44679</v>
          </cell>
          <cell r="BG867">
            <v>226.8</v>
          </cell>
        </row>
        <row r="868">
          <cell r="C868" t="str">
            <v>20110160V0037-1</v>
          </cell>
          <cell r="D868" t="str">
            <v>Proyectos 2011 - 2020</v>
          </cell>
          <cell r="E868" t="str">
            <v>No Aplica</v>
          </cell>
          <cell r="F868" t="str">
            <v>CERRADO</v>
          </cell>
          <cell r="G868" t="str">
            <v>A37</v>
          </cell>
          <cell r="H868" t="str">
            <v>Boyaca</v>
          </cell>
          <cell r="I868">
            <v>15759</v>
          </cell>
          <cell r="J868">
            <v>2</v>
          </cell>
          <cell r="K868" t="str">
            <v>Sogamoso</v>
          </cell>
          <cell r="L868" t="str">
            <v>Sogamoso-Boyaca</v>
          </cell>
          <cell r="M868">
            <v>160</v>
          </cell>
          <cell r="N868" t="str">
            <v>Fonade 1</v>
          </cell>
          <cell r="O868"/>
          <cell r="P868"/>
          <cell r="Q868" t="str">
            <v>Construcción De Andenes Peatonales Sector Gustavo Jiménez Diagonal 59 Hasta La Calle 40 Del Municipio De Sogamoso - Boyacá.</v>
          </cell>
          <cell r="R868" t="str">
            <v>Vías Urbanas</v>
          </cell>
          <cell r="S868"/>
          <cell r="T868"/>
          <cell r="U868"/>
          <cell r="V868" t="str">
            <v>Departamento</v>
          </cell>
          <cell r="W868"/>
          <cell r="X868" t="str">
            <v/>
          </cell>
          <cell r="Y868"/>
          <cell r="Z868">
            <v>1128011043.6299598</v>
          </cell>
          <cell r="AA868"/>
          <cell r="AB868">
            <v>1128011043.6299598</v>
          </cell>
          <cell r="AC868"/>
          <cell r="AD868">
            <v>1128011043.6299598</v>
          </cell>
          <cell r="AE868">
            <v>0</v>
          </cell>
          <cell r="AF868"/>
          <cell r="AG868">
            <v>0</v>
          </cell>
          <cell r="AH868">
            <v>1128011043.6299598</v>
          </cell>
          <cell r="AI868">
            <v>0</v>
          </cell>
          <cell r="AJ868">
            <v>1128011043.6299598</v>
          </cell>
          <cell r="AK868">
            <v>0</v>
          </cell>
          <cell r="AL868"/>
          <cell r="AM868">
            <v>1</v>
          </cell>
          <cell r="AN868">
            <v>1</v>
          </cell>
          <cell r="AO868">
            <v>0</v>
          </cell>
          <cell r="AP868" t="str">
            <v>En Liquidación</v>
          </cell>
          <cell r="AQ868" t="e">
            <v>#REF!</v>
          </cell>
          <cell r="AR868" t="e">
            <v>#N/A</v>
          </cell>
          <cell r="AS868" t="str">
            <v xml:space="preserve">  PROYECTO TERMINADO - ASOCIADO VARIOS PROYECTOS -  EN LIQUIDACION
1. INFORMACIÓN Y ESTADO  CONTRATO DE OBRA: Acta de liquidación suscrita por parte del municipio el 22/11/2016.
2. INFORMACIÓN Y ESTADO CONTRATO INTERADMINISTRATIVO:  El convenio se encuentra asociado a varios proyectos y  esta pendiente  de liquidar el contrato de obra de Moniquira.
- Pendientes:  Acta de liquidacion del contrato de obra de Moniquira asociado al Convenio Interadministrativo No 2122950</v>
          </cell>
          <cell r="AT868" t="str">
            <v>No Aplica</v>
          </cell>
          <cell r="AU868">
            <v>42135</v>
          </cell>
          <cell r="AV868">
            <v>42792</v>
          </cell>
          <cell r="AW868" t="e">
            <v>#REF!</v>
          </cell>
          <cell r="AX868"/>
          <cell r="AY868"/>
          <cell r="AZ868">
            <v>0</v>
          </cell>
          <cell r="BA868" t="str">
            <v>-</v>
          </cell>
          <cell r="BB868" t="str">
            <v>0,8 DE ANDENES</v>
          </cell>
          <cell r="BC868"/>
          <cell r="BD868">
            <v>42072</v>
          </cell>
          <cell r="BE868">
            <v>42352</v>
          </cell>
          <cell r="BF868">
            <v>42872</v>
          </cell>
          <cell r="BG868">
            <v>7000</v>
          </cell>
        </row>
        <row r="869">
          <cell r="C869" t="str">
            <v>20130210S0153-1</v>
          </cell>
          <cell r="D869" t="str">
            <v>Proyectos 2011 - 2020</v>
          </cell>
          <cell r="E869" t="str">
            <v>No Aplica</v>
          </cell>
          <cell r="F869" t="str">
            <v>CERRADO</v>
          </cell>
          <cell r="G869"/>
          <cell r="H869" t="str">
            <v>Boyaca</v>
          </cell>
          <cell r="I869">
            <v>15759</v>
          </cell>
          <cell r="J869">
            <v>2</v>
          </cell>
          <cell r="K869" t="str">
            <v>Sogamoso</v>
          </cell>
          <cell r="L869" t="str">
            <v>Sogamoso-Boyaca</v>
          </cell>
          <cell r="M869">
            <v>210</v>
          </cell>
          <cell r="N869" t="str">
            <v>DPS 2013</v>
          </cell>
          <cell r="O869"/>
          <cell r="P869"/>
          <cell r="Q869" t="str">
            <v>Construccion Cubierta Y Adecuacion De Las Instalaciones Del Politecnico Alvaro Gonzales Santana Del Municipio De Sogamoso - Boyacá</v>
          </cell>
          <cell r="R869" t="str">
            <v>Social Comunitario</v>
          </cell>
          <cell r="S869"/>
          <cell r="T869"/>
          <cell r="U869"/>
          <cell r="V869" t="str">
            <v>Municipio</v>
          </cell>
          <cell r="W869"/>
          <cell r="X869" t="str">
            <v>Santa Catalina, Villa del sol, Rosario, 7 de agosto, altamizal, Pavigas, Villa del sol, Villa del Lago</v>
          </cell>
          <cell r="Y869"/>
          <cell r="Z869">
            <v>1037401660</v>
          </cell>
          <cell r="AA869"/>
          <cell r="AB869">
            <v>1037401660</v>
          </cell>
          <cell r="AC869"/>
          <cell r="AD869">
            <v>1037401660</v>
          </cell>
          <cell r="AE869">
            <v>103740166</v>
          </cell>
          <cell r="AF869"/>
          <cell r="AG869">
            <v>103740166</v>
          </cell>
          <cell r="AH869">
            <v>1141141826</v>
          </cell>
          <cell r="AI869">
            <v>0</v>
          </cell>
          <cell r="AJ869">
            <v>1141141826</v>
          </cell>
          <cell r="AK869">
            <v>1</v>
          </cell>
          <cell r="AL869"/>
          <cell r="AM869">
            <v>1</v>
          </cell>
          <cell r="AN869">
            <v>1</v>
          </cell>
          <cell r="AO869">
            <v>0</v>
          </cell>
          <cell r="AP869" t="str">
            <v>Liquidado</v>
          </cell>
          <cell r="AQ869" t="e">
            <v>#REF!</v>
          </cell>
          <cell r="AR869" t="e">
            <v>#N/A</v>
          </cell>
          <cell r="AS869" t="str">
            <v>PROYECTO LIQUIDADO
Acta de liquidación del 29 de junio de 2021</v>
          </cell>
          <cell r="AT869" t="str">
            <v>No Aplica</v>
          </cell>
          <cell r="AU869">
            <v>42207</v>
          </cell>
          <cell r="AV869">
            <v>42353</v>
          </cell>
          <cell r="AW869" t="e">
            <v>#REF!</v>
          </cell>
          <cell r="AX869"/>
          <cell r="AY869"/>
          <cell r="AZ869">
            <v>0</v>
          </cell>
          <cell r="BA869" t="str">
            <v>-</v>
          </cell>
          <cell r="BB869" t="str">
            <v>2 Km</v>
          </cell>
          <cell r="BC869"/>
          <cell r="BD869">
            <v>42226</v>
          </cell>
          <cell r="BE869">
            <v>42326</v>
          </cell>
          <cell r="BF869">
            <v>42446</v>
          </cell>
          <cell r="BG869">
            <v>5000</v>
          </cell>
        </row>
        <row r="870">
          <cell r="C870" t="str">
            <v>20130210S0301-1</v>
          </cell>
          <cell r="D870" t="str">
            <v>Proyectos 2011 - 2020</v>
          </cell>
          <cell r="E870" t="str">
            <v>No Aplica</v>
          </cell>
          <cell r="F870" t="str">
            <v>CERRADO</v>
          </cell>
          <cell r="G870"/>
          <cell r="H870" t="str">
            <v>Boyaca</v>
          </cell>
          <cell r="I870">
            <v>15759</v>
          </cell>
          <cell r="J870">
            <v>2</v>
          </cell>
          <cell r="K870" t="str">
            <v>Sogamoso</v>
          </cell>
          <cell r="L870" t="str">
            <v>Sogamoso-Boyaca</v>
          </cell>
          <cell r="M870">
            <v>210</v>
          </cell>
          <cell r="N870" t="str">
            <v>DPS 2013</v>
          </cell>
          <cell r="O870"/>
          <cell r="P870"/>
          <cell r="Q870" t="str">
            <v>Construcción Centro De Eventos Deportivos Y Culturales En El Municipio De Sogamoso - Boyacá</v>
          </cell>
          <cell r="R870" t="str">
            <v>Espacio Público, Recreación Y Deporte</v>
          </cell>
          <cell r="S870"/>
          <cell r="T870"/>
          <cell r="U870"/>
          <cell r="V870" t="str">
            <v>Municipio</v>
          </cell>
          <cell r="W870"/>
          <cell r="X870" t="str">
            <v xml:space="preserve">Arrayanes,  Alcalá, Castellon, Monquiva </v>
          </cell>
          <cell r="Y870"/>
          <cell r="Z870">
            <v>4629796260</v>
          </cell>
          <cell r="AA870"/>
          <cell r="AB870">
            <v>4629796260</v>
          </cell>
          <cell r="AC870"/>
          <cell r="AD870">
            <v>4629796260</v>
          </cell>
          <cell r="AE870">
            <v>373831775.70000005</v>
          </cell>
          <cell r="AF870"/>
          <cell r="AG870">
            <v>373831775.70000005</v>
          </cell>
          <cell r="AH870">
            <v>5003628035.6999998</v>
          </cell>
          <cell r="AI870">
            <v>0</v>
          </cell>
          <cell r="AJ870">
            <v>5003628035.6999998</v>
          </cell>
          <cell r="AK870">
            <v>0.9</v>
          </cell>
          <cell r="AL870"/>
          <cell r="AM870">
            <v>1</v>
          </cell>
          <cell r="AN870">
            <v>1</v>
          </cell>
          <cell r="AO870">
            <v>0</v>
          </cell>
          <cell r="AP870" t="str">
            <v>Liquidado</v>
          </cell>
          <cell r="AQ870" t="e">
            <v>#REF!</v>
          </cell>
          <cell r="AR870" t="e">
            <v>#N/A</v>
          </cell>
          <cell r="AS870" t="str">
            <v>PROYECTO LIQUIDADO
Acta de liquidación del 29 de junio de 2021</v>
          </cell>
          <cell r="AT870" t="str">
            <v>No Aplica</v>
          </cell>
          <cell r="AU870">
            <v>42206</v>
          </cell>
          <cell r="AV870">
            <v>43121</v>
          </cell>
          <cell r="AW870" t="e">
            <v>#REF!</v>
          </cell>
          <cell r="AX870"/>
          <cell r="AY870"/>
          <cell r="AZ870">
            <v>0</v>
          </cell>
          <cell r="BA870" t="str">
            <v>-</v>
          </cell>
          <cell r="BB870" t="str">
            <v>Tarima área cubierta de 700 m2 en semisotano 700 m2 de tarima y 6500 m2 de espacio publico</v>
          </cell>
          <cell r="BC870"/>
          <cell r="BD870">
            <v>42226</v>
          </cell>
          <cell r="BE870">
            <v>42627</v>
          </cell>
          <cell r="BF870">
            <v>43346</v>
          </cell>
          <cell r="BG870">
            <v>1950</v>
          </cell>
        </row>
        <row r="871">
          <cell r="C871" t="str">
            <v>20130210V0192-1</v>
          </cell>
          <cell r="D871" t="str">
            <v>Proyectos 2011 - 2020</v>
          </cell>
          <cell r="E871" t="str">
            <v>No Aplica</v>
          </cell>
          <cell r="F871" t="str">
            <v>CERRADO</v>
          </cell>
          <cell r="G871"/>
          <cell r="H871" t="str">
            <v>Boyaca</v>
          </cell>
          <cell r="I871">
            <v>15759</v>
          </cell>
          <cell r="J871">
            <v>2</v>
          </cell>
          <cell r="K871" t="str">
            <v>Sogamoso</v>
          </cell>
          <cell r="L871" t="str">
            <v>Sogamoso-Boyaca</v>
          </cell>
          <cell r="M871">
            <v>210</v>
          </cell>
          <cell r="N871" t="str">
            <v>DPS 2013</v>
          </cell>
          <cell r="O871"/>
          <cell r="P871"/>
          <cell r="Q871" t="str">
            <v>Recuperacion De La Malla Vial Urbana Del Municipio De Sogamoso - Boyacá</v>
          </cell>
          <cell r="R871" t="str">
            <v>Vías Urbanas</v>
          </cell>
          <cell r="S871"/>
          <cell r="T871"/>
          <cell r="U871"/>
          <cell r="V871" t="str">
            <v>Municipio</v>
          </cell>
          <cell r="W871"/>
          <cell r="X871" t="str">
            <v>Villita, Juan José, Candelaria, Sogamoso,  Florida, la isla, San Cristobal</v>
          </cell>
          <cell r="Y871"/>
          <cell r="Z871">
            <v>9219008911</v>
          </cell>
          <cell r="AA871"/>
          <cell r="AB871">
            <v>9219008911</v>
          </cell>
          <cell r="AC871"/>
          <cell r="AD871">
            <v>9219008911</v>
          </cell>
          <cell r="AE871">
            <v>958530447.5</v>
          </cell>
          <cell r="AF871"/>
          <cell r="AG871">
            <v>958530447.5</v>
          </cell>
          <cell r="AH871">
            <v>10177539358.5</v>
          </cell>
          <cell r="AI871">
            <v>0</v>
          </cell>
          <cell r="AJ871">
            <v>10177539358.5</v>
          </cell>
          <cell r="AK871">
            <v>0.89999999999999991</v>
          </cell>
          <cell r="AL871"/>
          <cell r="AM871">
            <v>1</v>
          </cell>
          <cell r="AN871">
            <v>1</v>
          </cell>
          <cell r="AO871">
            <v>0</v>
          </cell>
          <cell r="AP871" t="str">
            <v>Liquidado</v>
          </cell>
          <cell r="AQ871" t="e">
            <v>#REF!</v>
          </cell>
          <cell r="AR871" t="e">
            <v>#N/A</v>
          </cell>
          <cell r="AS871" t="str">
            <v>PROYECTO LIQUIDADO
Acta de liquidación del 29 de junio de 2021</v>
          </cell>
          <cell r="AT871" t="str">
            <v>No Aplica</v>
          </cell>
          <cell r="AU871">
            <v>43073</v>
          </cell>
          <cell r="AV871">
            <v>43438</v>
          </cell>
          <cell r="AW871" t="e">
            <v>#REF!</v>
          </cell>
          <cell r="AX871"/>
          <cell r="AY871"/>
          <cell r="AZ871">
            <v>0</v>
          </cell>
          <cell r="BA871" t="str">
            <v>-</v>
          </cell>
          <cell r="BB871" t="str">
            <v>1,60 Km</v>
          </cell>
          <cell r="BC871"/>
          <cell r="BD871">
            <v>42326</v>
          </cell>
          <cell r="BE871">
            <v>43172</v>
          </cell>
          <cell r="BF871">
            <v>43661</v>
          </cell>
          <cell r="BG871">
            <v>900</v>
          </cell>
        </row>
        <row r="872">
          <cell r="C872" t="str">
            <v>20130210V0321-1</v>
          </cell>
          <cell r="D872" t="str">
            <v>Proyectos 2011 - 2020</v>
          </cell>
          <cell r="E872" t="str">
            <v>No Aplica</v>
          </cell>
          <cell r="F872" t="str">
            <v>CERRADO</v>
          </cell>
          <cell r="G872"/>
          <cell r="H872" t="str">
            <v>Boyaca</v>
          </cell>
          <cell r="I872">
            <v>15759</v>
          </cell>
          <cell r="J872">
            <v>2</v>
          </cell>
          <cell r="K872" t="str">
            <v>Sogamoso</v>
          </cell>
          <cell r="L872" t="str">
            <v>Sogamoso-Boyaca</v>
          </cell>
          <cell r="M872">
            <v>210</v>
          </cell>
          <cell r="N872" t="str">
            <v>DPS 2013</v>
          </cell>
          <cell r="O872"/>
          <cell r="P872"/>
          <cell r="Q872" t="str">
            <v>Adecuación De La Vía Horqueta-Milagro-Playita Del Municipio De Sogamoso - Boyacá</v>
          </cell>
          <cell r="R872" t="str">
            <v>Vías Red Terciaria</v>
          </cell>
          <cell r="S872"/>
          <cell r="T872"/>
          <cell r="U872"/>
          <cell r="V872" t="str">
            <v>Municipio</v>
          </cell>
          <cell r="W872"/>
          <cell r="X872" t="str">
            <v>El milagro, La playita, Monquira, Milagro, Azufre</v>
          </cell>
          <cell r="Y872"/>
          <cell r="Z872">
            <v>845622821</v>
          </cell>
          <cell r="AA872"/>
          <cell r="AB872">
            <v>845622821</v>
          </cell>
          <cell r="AC872"/>
          <cell r="AD872">
            <v>845622821</v>
          </cell>
          <cell r="AE872">
            <v>107585600.60000001</v>
          </cell>
          <cell r="AF872"/>
          <cell r="AG872">
            <v>107585600.60000001</v>
          </cell>
          <cell r="AH872">
            <v>953208421.60000002</v>
          </cell>
          <cell r="AI872">
            <v>0</v>
          </cell>
          <cell r="AJ872">
            <v>953208421.60000002</v>
          </cell>
          <cell r="AK872">
            <v>1</v>
          </cell>
          <cell r="AL872"/>
          <cell r="AM872">
            <v>1</v>
          </cell>
          <cell r="AN872">
            <v>1</v>
          </cell>
          <cell r="AO872">
            <v>0</v>
          </cell>
          <cell r="AP872" t="str">
            <v>Liquidado</v>
          </cell>
          <cell r="AQ872" t="e">
            <v>#REF!</v>
          </cell>
          <cell r="AR872" t="e">
            <v>#N/A</v>
          </cell>
          <cell r="AS872" t="str">
            <v>PROYECTO LIQUIDADO
Acta de liquidación del 29 de junio de 2021</v>
          </cell>
          <cell r="AT872" t="str">
            <v>No Aplica</v>
          </cell>
          <cell r="AU872">
            <v>42269</v>
          </cell>
          <cell r="AV872">
            <v>42481</v>
          </cell>
          <cell r="AW872" t="e">
            <v>#REF!</v>
          </cell>
          <cell r="AX872"/>
          <cell r="AY872"/>
          <cell r="AZ872">
            <v>0</v>
          </cell>
          <cell r="BA872" t="str">
            <v>-</v>
          </cell>
          <cell r="BB872" t="str">
            <v>1,6 Km</v>
          </cell>
          <cell r="BC872"/>
          <cell r="BD872">
            <v>42327</v>
          </cell>
          <cell r="BE872">
            <v>42447</v>
          </cell>
          <cell r="BF872">
            <v>42510</v>
          </cell>
          <cell r="BG872">
            <v>900</v>
          </cell>
        </row>
        <row r="873">
          <cell r="C873" t="str">
            <v>20170592M9195-1</v>
          </cell>
          <cell r="D873" t="str">
            <v>Proyectos 2011 - 2020</v>
          </cell>
          <cell r="E873" t="str">
            <v>ANTES 2018</v>
          </cell>
          <cell r="F873" t="str">
            <v>VIGENTE</v>
          </cell>
          <cell r="G873"/>
          <cell r="H873" t="str">
            <v>Boyaca</v>
          </cell>
          <cell r="I873">
            <v>15759</v>
          </cell>
          <cell r="J873">
            <v>2</v>
          </cell>
          <cell r="K873" t="str">
            <v>Sogamoso</v>
          </cell>
          <cell r="L873" t="str">
            <v>Sogamoso-Boyaca</v>
          </cell>
          <cell r="M873">
            <v>592</v>
          </cell>
          <cell r="N873" t="str">
            <v>DPS 2017</v>
          </cell>
          <cell r="O873"/>
          <cell r="P873"/>
          <cell r="Q873" t="str">
            <v>Mejoramiento De Condiciones De Vivienda</v>
          </cell>
          <cell r="R873" t="str">
            <v>Mejoramiento Condiciones de Habitabilidad</v>
          </cell>
          <cell r="S873"/>
          <cell r="T873"/>
          <cell r="U873"/>
          <cell r="V873" t="str">
            <v>Municipio</v>
          </cell>
          <cell r="W873"/>
          <cell r="X873" t="str">
            <v/>
          </cell>
          <cell r="Y873"/>
          <cell r="Z873">
            <v>847457627</v>
          </cell>
          <cell r="AA873"/>
          <cell r="AB873">
            <v>847457627</v>
          </cell>
          <cell r="AC873"/>
          <cell r="AD873">
            <v>847457627</v>
          </cell>
          <cell r="AE873">
            <v>84745763</v>
          </cell>
          <cell r="AF873"/>
          <cell r="AG873">
            <v>84745763</v>
          </cell>
          <cell r="AH873">
            <v>932203390</v>
          </cell>
          <cell r="AI873">
            <v>0</v>
          </cell>
          <cell r="AJ873">
            <v>932203390</v>
          </cell>
          <cell r="AK873">
            <v>0.89969999999999994</v>
          </cell>
          <cell r="AL873"/>
          <cell r="AM873">
            <v>1</v>
          </cell>
          <cell r="AN873">
            <v>1</v>
          </cell>
          <cell r="AO873">
            <v>0</v>
          </cell>
          <cell r="AP873" t="str">
            <v>Entregado A Municipio</v>
          </cell>
          <cell r="AQ873" t="e">
            <v>#REF!</v>
          </cell>
          <cell r="AR873" t="str">
            <v>TERMINADO</v>
          </cell>
          <cell r="AS873" t="str">
            <v>PROYECTO TERMINADO
26/05/22: Visto bueno del porfesional social del DPS a informe final del contratisa
02/06/22: Se recibe copia de comunicado de la interventoría a la contratista de obra solicitando entrega de documentos pendientes. Se realizará reunion de seguimiento a las 3 pm.
16/06/22: Se reitera solicitud a la interventoría de entrega del informe final técnico.
22/06/22:Se realiza reunion de seguimiento con la interventoria, compromiso entrega informe mensuales pendientes en fisica maximo miercoles 29/06/22, y entrega de informe final en digital para primera revision maximo martes 15/07/22
07/07/22: Se recibe documentacion por parte de la contratista para tramite del ultimo desembolso correspondiente al 10%
14/07/22: Se realiza gestion de subsanación a observaciones para continuar trámite desembolso 10%.</v>
          </cell>
          <cell r="AT873">
            <v>43692</v>
          </cell>
          <cell r="AU873">
            <v>44347</v>
          </cell>
          <cell r="AV873">
            <v>44588</v>
          </cell>
          <cell r="AW873" t="e">
            <v>#REF!</v>
          </cell>
          <cell r="AX873"/>
          <cell r="AY873"/>
          <cell r="AZ873">
            <v>0</v>
          </cell>
          <cell r="BA873" t="str">
            <v>-</v>
          </cell>
          <cell r="BB873" t="str">
            <v>61  Viviendas</v>
          </cell>
          <cell r="BC873"/>
          <cell r="BD873">
            <v>44376</v>
          </cell>
          <cell r="BE873">
            <v>44474</v>
          </cell>
          <cell r="BF873">
            <v>44660</v>
          </cell>
          <cell r="BG873">
            <v>219.6</v>
          </cell>
        </row>
        <row r="874">
          <cell r="C874" t="str">
            <v>20160524M5676-1</v>
          </cell>
          <cell r="D874" t="str">
            <v>Proyectos 2011 - 2020</v>
          </cell>
          <cell r="E874" t="str">
            <v>No Aplica</v>
          </cell>
          <cell r="F874" t="str">
            <v>CERRADO</v>
          </cell>
          <cell r="G874"/>
          <cell r="H874" t="str">
            <v>Boyaca</v>
          </cell>
          <cell r="I874">
            <v>15761</v>
          </cell>
          <cell r="J874">
            <v>6</v>
          </cell>
          <cell r="K874" t="str">
            <v>Somondoco</v>
          </cell>
          <cell r="L874" t="str">
            <v>Somondoco-Boyaca</v>
          </cell>
          <cell r="M874">
            <v>524</v>
          </cell>
          <cell r="N874" t="str">
            <v>DPS 2016</v>
          </cell>
          <cell r="O874"/>
          <cell r="P874"/>
          <cell r="Q874" t="str">
            <v>Mejoramiento De Condiciones De Habitabilidad</v>
          </cell>
          <cell r="R874" t="str">
            <v>Mejoramiento Condiciones de Habitabilidad</v>
          </cell>
          <cell r="S874"/>
          <cell r="T874"/>
          <cell r="U874"/>
          <cell r="V874" t="str">
            <v>Municipio</v>
          </cell>
          <cell r="W874"/>
          <cell r="X874" t="str">
            <v/>
          </cell>
          <cell r="Y874"/>
          <cell r="Z874">
            <v>423728814</v>
          </cell>
          <cell r="AA874"/>
          <cell r="AB874">
            <v>423728814</v>
          </cell>
          <cell r="AC874"/>
          <cell r="AD874">
            <v>423728814</v>
          </cell>
          <cell r="AE874">
            <v>42372881</v>
          </cell>
          <cell r="AF874"/>
          <cell r="AG874">
            <v>42372881</v>
          </cell>
          <cell r="AH874">
            <v>466101695</v>
          </cell>
          <cell r="AI874">
            <v>0</v>
          </cell>
          <cell r="AJ874">
            <v>466101695</v>
          </cell>
          <cell r="AK874">
            <v>0</v>
          </cell>
          <cell r="AL874"/>
          <cell r="AM874">
            <v>0</v>
          </cell>
          <cell r="AN874">
            <v>0</v>
          </cell>
          <cell r="AO874">
            <v>0</v>
          </cell>
          <cell r="AP874" t="str">
            <v>Liquidación Anticipada</v>
          </cell>
          <cell r="AQ874" t="e">
            <v>#REF!</v>
          </cell>
          <cell r="AR874" t="str">
            <v>LIQUIDACIÓN ANTICIPADA</v>
          </cell>
          <cell r="AS874" t="str">
            <v>PROYECTO SUSPENDIDO
29/04/22: Se envía informe de cierre para continuar con el proceso de terminación anticipada y su respectiva liquidación.
16/05/22: Solicitud de traslado a la oficina asesora jurídica para su competencia 13/05/2022 y recomendación de terminacion anticipada
18/05/22: Se requiere a la interventoría para gestión del trámite del desembolso de la pre construcción con el contratista de obra.
19/05/2022: Solicitud de la interventoría al municipio y contratista cobro pre construcción oficio CII_BTA_DPS_203_2019_7653_Reiter_Solic_Doc_Fisica_Radicar_DPS_Somondoco_524
22/06/2022: Se envia memorando M-2022-4301-027181 a la Subdireccion de Contratacion de estado de la solicitud de traslado a la oficina asesora juridica
28/06/22: Se recibio comunicados por parte del municipio con voluntad de liquidacion
29/06/22: En llamada con la Secretaria se aclaro que el proceso previo es solicitar la terminacion anticipada, a la espera de la solicitud formal
07/07/22: Se recibe borrador de solicitud de terminacion anticipada para revision por parte del apoyo juridico y generar observaciones de ser necesario
12/07/22: Se solicita corrección en documentación para continuar con trámite de pago etapa preconstrucción.</v>
          </cell>
          <cell r="AT874">
            <v>44053</v>
          </cell>
          <cell r="AU874">
            <v>44053</v>
          </cell>
          <cell r="AV874"/>
          <cell r="AW874" t="e">
            <v>#REF!</v>
          </cell>
          <cell r="AX874"/>
          <cell r="AY874"/>
          <cell r="AZ874">
            <v>0</v>
          </cell>
          <cell r="BA874" t="str">
            <v>CAUSAS ATRIBUIBLES AL CONTRATISTA (Atrasos cronograma, Incumplimientos, Multas, Sanciones, Apremios, Cesiones)</v>
          </cell>
          <cell r="BB874" t="str">
            <v>31  Viviendas</v>
          </cell>
          <cell r="BC874"/>
          <cell r="BD874" t="str">
            <v/>
          </cell>
          <cell r="BE874" t="str">
            <v/>
          </cell>
          <cell r="BF874" t="str">
            <v/>
          </cell>
          <cell r="BG874">
            <v>111.60000000000001</v>
          </cell>
        </row>
        <row r="875">
          <cell r="C875" t="str">
            <v>20170458V8468-1</v>
          </cell>
          <cell r="D875" t="str">
            <v>Proyectos 2011 - 2020</v>
          </cell>
          <cell r="E875" t="str">
            <v>ANTES 2018</v>
          </cell>
          <cell r="F875" t="str">
            <v>VIGENTE</v>
          </cell>
          <cell r="G875"/>
          <cell r="H875" t="str">
            <v>Boyaca</v>
          </cell>
          <cell r="I875">
            <v>15761</v>
          </cell>
          <cell r="J875">
            <v>6</v>
          </cell>
          <cell r="K875" t="str">
            <v>Somondoco</v>
          </cell>
          <cell r="L875" t="str">
            <v>Somondoco-Boyaca</v>
          </cell>
          <cell r="M875">
            <v>458</v>
          </cell>
          <cell r="N875" t="str">
            <v>DPS 2017</v>
          </cell>
          <cell r="O875"/>
          <cell r="P875"/>
          <cell r="Q875" t="str">
            <v>Pavimentación De Las Vías Urbanas Correspondientes Del Municipio De Somondoco - Boyacá</v>
          </cell>
          <cell r="R875" t="str">
            <v>Vías Urbanas</v>
          </cell>
          <cell r="S875"/>
          <cell r="T875"/>
          <cell r="U875"/>
          <cell r="V875" t="str">
            <v>Municipio</v>
          </cell>
          <cell r="W875" t="str">
            <v>Urbano</v>
          </cell>
          <cell r="X875" t="str">
            <v/>
          </cell>
          <cell r="Y875"/>
          <cell r="Z875">
            <v>1354783037</v>
          </cell>
          <cell r="AA875"/>
          <cell r="AB875">
            <v>1354783037</v>
          </cell>
          <cell r="AC875"/>
          <cell r="AD875">
            <v>1354783037</v>
          </cell>
          <cell r="AE875">
            <v>135478304</v>
          </cell>
          <cell r="AF875"/>
          <cell r="AG875">
            <v>135478304</v>
          </cell>
          <cell r="AH875">
            <v>1490261341</v>
          </cell>
          <cell r="AI875">
            <v>0</v>
          </cell>
          <cell r="AJ875">
            <v>1490261341</v>
          </cell>
          <cell r="AK875">
            <v>1</v>
          </cell>
          <cell r="AL875"/>
          <cell r="AM875">
            <v>1</v>
          </cell>
          <cell r="AN875">
            <v>1</v>
          </cell>
          <cell r="AO875">
            <v>0</v>
          </cell>
          <cell r="AP875" t="str">
            <v>Entregado A Municipio</v>
          </cell>
          <cell r="AQ875" t="e">
            <v>#REF!</v>
          </cell>
          <cell r="AR875" t="e">
            <v>#N/A</v>
          </cell>
          <cell r="AS875" t="str">
            <v>Terminado. Convenio en liquidacion.</v>
          </cell>
          <cell r="AT875" t="str">
            <v>No Aplica</v>
          </cell>
          <cell r="AU875">
            <v>43753</v>
          </cell>
          <cell r="AV875">
            <v>44019</v>
          </cell>
          <cell r="AW875" t="e">
            <v>#REF!</v>
          </cell>
          <cell r="AX875"/>
          <cell r="AY875"/>
          <cell r="AZ875">
            <v>0</v>
          </cell>
          <cell r="BA875" t="str">
            <v>-</v>
          </cell>
          <cell r="BB875" t="str">
            <v>2535 m</v>
          </cell>
          <cell r="BC875"/>
          <cell r="BD875">
            <v>43783</v>
          </cell>
          <cell r="BE875">
            <v>44154</v>
          </cell>
          <cell r="BF875">
            <v>44154</v>
          </cell>
          <cell r="BG875">
            <v>2109</v>
          </cell>
        </row>
        <row r="876">
          <cell r="C876" t="str">
            <v>20100229S0261-1</v>
          </cell>
          <cell r="D876" t="str">
            <v>Proyectos 2011 - 2020</v>
          </cell>
          <cell r="E876" t="str">
            <v>No Aplica</v>
          </cell>
          <cell r="F876" t="str">
            <v>CERRADO</v>
          </cell>
          <cell r="G876"/>
          <cell r="H876" t="str">
            <v>Boyaca</v>
          </cell>
          <cell r="I876">
            <v>15762</v>
          </cell>
          <cell r="J876">
            <v>6</v>
          </cell>
          <cell r="K876" t="str">
            <v>Sora</v>
          </cell>
          <cell r="L876" t="str">
            <v>Sora-Boyaca</v>
          </cell>
          <cell r="M876" t="str">
            <v/>
          </cell>
          <cell r="N876" t="str">
            <v>Infraestructura</v>
          </cell>
          <cell r="O876"/>
          <cell r="P876"/>
          <cell r="Q876" t="str">
            <v>Construcción Coliseo Municipal Del Municipio De Sora - Boyacá.</v>
          </cell>
          <cell r="R876" t="str">
            <v>Espacio Público, Recreación Y Deporte</v>
          </cell>
          <cell r="S876"/>
          <cell r="T876"/>
          <cell r="U876"/>
          <cell r="V876" t="str">
            <v>Gestión Energetica S.A. - Gensa S.A. E.S.P.</v>
          </cell>
          <cell r="W876"/>
          <cell r="X876" t="str">
            <v/>
          </cell>
          <cell r="Y876"/>
          <cell r="Z876">
            <v>1855738835.55</v>
          </cell>
          <cell r="AA876"/>
          <cell r="AB876">
            <v>1855738835.55</v>
          </cell>
          <cell r="AC876"/>
          <cell r="AD876">
            <v>1855738835.55</v>
          </cell>
          <cell r="AE876">
            <v>0</v>
          </cell>
          <cell r="AF876"/>
          <cell r="AG876">
            <v>0</v>
          </cell>
          <cell r="AH876">
            <v>1855738835.55</v>
          </cell>
          <cell r="AI876">
            <v>0</v>
          </cell>
          <cell r="AJ876">
            <v>1855738835.55</v>
          </cell>
          <cell r="AK876">
            <v>1</v>
          </cell>
          <cell r="AL876"/>
          <cell r="AM876">
            <v>1</v>
          </cell>
          <cell r="AN876">
            <v>1</v>
          </cell>
          <cell r="AO876">
            <v>0</v>
          </cell>
          <cell r="AP876" t="str">
            <v>Liquidado</v>
          </cell>
          <cell r="AQ876" t="e">
            <v>#REF!</v>
          </cell>
          <cell r="AR876" t="e">
            <v>#N/A</v>
          </cell>
          <cell r="AS876" t="str">
            <v>Entregado en 2012.</v>
          </cell>
          <cell r="AT876" t="str">
            <v>No Aplica</v>
          </cell>
          <cell r="AU876" t="str">
            <v/>
          </cell>
          <cell r="AV876">
            <v>41192</v>
          </cell>
          <cell r="AW876" t="e">
            <v>#REF!</v>
          </cell>
          <cell r="AX876"/>
          <cell r="AY876"/>
          <cell r="AZ876">
            <v>0</v>
          </cell>
          <cell r="BA876" t="str">
            <v>-</v>
          </cell>
          <cell r="BB876" t="str">
            <v/>
          </cell>
          <cell r="BC876"/>
          <cell r="BD876" t="str">
            <v/>
          </cell>
          <cell r="BE876" t="str">
            <v/>
          </cell>
          <cell r="BF876" t="str">
            <v/>
          </cell>
          <cell r="BG876" t="str">
            <v/>
          </cell>
        </row>
        <row r="877">
          <cell r="C877" t="str">
            <v>20110160V0039-1</v>
          </cell>
          <cell r="D877" t="str">
            <v>Proyectos 2011 - 2020</v>
          </cell>
          <cell r="E877" t="str">
            <v>No Aplica</v>
          </cell>
          <cell r="F877" t="str">
            <v>CERRADO</v>
          </cell>
          <cell r="G877" t="str">
            <v>A39</v>
          </cell>
          <cell r="H877" t="str">
            <v>Boyaca</v>
          </cell>
          <cell r="I877">
            <v>15762</v>
          </cell>
          <cell r="J877">
            <v>6</v>
          </cell>
          <cell r="K877" t="str">
            <v>Sora</v>
          </cell>
          <cell r="L877" t="str">
            <v>Sora-Boyaca</v>
          </cell>
          <cell r="M877">
            <v>160</v>
          </cell>
          <cell r="N877" t="str">
            <v>Fonade 1</v>
          </cell>
          <cell r="O877"/>
          <cell r="P877"/>
          <cell r="Q877" t="str">
            <v>Mantenimiento De Vías En Afirmado En La Zona Rural Del Municipio De Sora - Boyacá.</v>
          </cell>
          <cell r="R877" t="str">
            <v>Vías Red Terciaria</v>
          </cell>
          <cell r="S877"/>
          <cell r="T877"/>
          <cell r="U877"/>
          <cell r="V877" t="str">
            <v>Departamento</v>
          </cell>
          <cell r="W877"/>
          <cell r="X877" t="str">
            <v/>
          </cell>
          <cell r="Y877"/>
          <cell r="Z877">
            <v>874419483.12</v>
          </cell>
          <cell r="AA877"/>
          <cell r="AB877">
            <v>874419483.12</v>
          </cell>
          <cell r="AC877"/>
          <cell r="AD877">
            <v>874419483.12</v>
          </cell>
          <cell r="AE877">
            <v>0</v>
          </cell>
          <cell r="AF877"/>
          <cell r="AG877">
            <v>0</v>
          </cell>
          <cell r="AH877">
            <v>874419483.12</v>
          </cell>
          <cell r="AI877">
            <v>0</v>
          </cell>
          <cell r="AJ877">
            <v>874419483.12</v>
          </cell>
          <cell r="AK877">
            <v>0</v>
          </cell>
          <cell r="AL877"/>
          <cell r="AM877">
            <v>0.85</v>
          </cell>
          <cell r="AN877">
            <v>0.32</v>
          </cell>
          <cell r="AO877">
            <v>-0.53</v>
          </cell>
          <cell r="AP877" t="str">
            <v>En Liquidación</v>
          </cell>
          <cell r="AQ877" t="e">
            <v>#REF!</v>
          </cell>
          <cell r="AR877" t="e">
            <v>#N/A</v>
          </cell>
          <cell r="AS877" t="str">
            <v>1. INFORMACIÓN Y ESTADO CONTRATO OBRA: se encuentra liquidado el contrato de obra con acta de fecha   10/06/2016.
2.  INFORMACIÓN Y ESTADO CONTRATO INTERADMINISTRATIVO:  En proceso de liquidacion.     
Actividades ejecutadas durante el periodo:
El acta de liquidacion del convenio se encuentra en tramite de firmas por parte del secretario de contratacion de la Gobernacion de Boyaca.</v>
          </cell>
          <cell r="AT877" t="str">
            <v>No Aplica</v>
          </cell>
          <cell r="AU877">
            <v>42177</v>
          </cell>
          <cell r="AV877" t="str">
            <v xml:space="preserve"> </v>
          </cell>
          <cell r="AW877" t="e">
            <v>#REF!</v>
          </cell>
          <cell r="AX877"/>
          <cell r="AY877"/>
          <cell r="AZ877">
            <v>0</v>
          </cell>
          <cell r="BA877" t="str">
            <v>-</v>
          </cell>
          <cell r="BB877" t="str">
            <v/>
          </cell>
          <cell r="BC877"/>
          <cell r="BD877">
            <v>42166</v>
          </cell>
          <cell r="BE877" t="str">
            <v/>
          </cell>
          <cell r="BF877" t="str">
            <v/>
          </cell>
          <cell r="BG877">
            <v>1534</v>
          </cell>
        </row>
        <row r="878">
          <cell r="C878" t="str">
            <v>20120069S0520-1</v>
          </cell>
          <cell r="D878" t="str">
            <v>Proyectos 2011 - 2020</v>
          </cell>
          <cell r="E878" t="str">
            <v>No Aplica</v>
          </cell>
          <cell r="F878" t="str">
            <v>CERRADO</v>
          </cell>
          <cell r="G878" t="str">
            <v>C520</v>
          </cell>
          <cell r="H878" t="str">
            <v>Boyaca</v>
          </cell>
          <cell r="I878">
            <v>15762</v>
          </cell>
          <cell r="J878">
            <v>6</v>
          </cell>
          <cell r="K878" t="str">
            <v>Sora</v>
          </cell>
          <cell r="L878" t="str">
            <v>Sora-Boyaca</v>
          </cell>
          <cell r="M878">
            <v>69</v>
          </cell>
          <cell r="N878" t="str">
            <v>Fonade 3</v>
          </cell>
          <cell r="O878"/>
          <cell r="P878"/>
          <cell r="Q878" t="str">
            <v>Obras Complementarias Al Polideportivo Pita Y Chone, Municipio De Sora Departamento De Boyacá</v>
          </cell>
          <cell r="R878" t="str">
            <v>Espacio Público, Recreación Y Deporte</v>
          </cell>
          <cell r="S878"/>
          <cell r="T878"/>
          <cell r="U878"/>
          <cell r="V878" t="str">
            <v>Fonade</v>
          </cell>
          <cell r="W878"/>
          <cell r="X878" t="str">
            <v/>
          </cell>
          <cell r="Y878"/>
          <cell r="Z878">
            <v>85046452</v>
          </cell>
          <cell r="AA878"/>
          <cell r="AB878">
            <v>85046452</v>
          </cell>
          <cell r="AC878"/>
          <cell r="AD878">
            <v>85046452</v>
          </cell>
          <cell r="AE878">
            <v>0</v>
          </cell>
          <cell r="AF878"/>
          <cell r="AG878">
            <v>0</v>
          </cell>
          <cell r="AH878">
            <v>85046452</v>
          </cell>
          <cell r="AI878">
            <v>0</v>
          </cell>
          <cell r="AJ878">
            <v>85046452</v>
          </cell>
          <cell r="AK878">
            <v>0</v>
          </cell>
          <cell r="AL878"/>
          <cell r="AM878">
            <v>1</v>
          </cell>
          <cell r="AN878">
            <v>1</v>
          </cell>
          <cell r="AO878">
            <v>0</v>
          </cell>
          <cell r="AP878" t="str">
            <v>En Liquidación</v>
          </cell>
          <cell r="AQ878" t="e">
            <v>#REF!</v>
          </cell>
          <cell r="AR878" t="e">
            <v>#N/A</v>
          </cell>
          <cell r="AS87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878" t="str">
            <v>No Aplica</v>
          </cell>
          <cell r="AU878">
            <v>43069</v>
          </cell>
          <cell r="AV878">
            <v>43098</v>
          </cell>
          <cell r="AW878" t="e">
            <v>#REF!</v>
          </cell>
          <cell r="AX878"/>
          <cell r="AY878"/>
          <cell r="AZ878">
            <v>0</v>
          </cell>
          <cell r="BA878" t="str">
            <v>-</v>
          </cell>
          <cell r="BB878" t="str">
            <v/>
          </cell>
          <cell r="BC878"/>
          <cell r="BD878" t="str">
            <v/>
          </cell>
          <cell r="BE878" t="str">
            <v/>
          </cell>
          <cell r="BF878">
            <v>43119</v>
          </cell>
          <cell r="BG878" t="str">
            <v/>
          </cell>
        </row>
        <row r="879">
          <cell r="C879" t="str">
            <v>20130264S0374-1</v>
          </cell>
          <cell r="D879" t="str">
            <v>Proyectos 2011 - 2020</v>
          </cell>
          <cell r="E879" t="str">
            <v>No Aplica</v>
          </cell>
          <cell r="F879" t="str">
            <v>CERRADO</v>
          </cell>
          <cell r="G879"/>
          <cell r="H879" t="str">
            <v>Boyaca</v>
          </cell>
          <cell r="I879">
            <v>15762</v>
          </cell>
          <cell r="J879">
            <v>6</v>
          </cell>
          <cell r="K879" t="str">
            <v>Sora</v>
          </cell>
          <cell r="L879" t="str">
            <v>Sora-Boyaca</v>
          </cell>
          <cell r="M879">
            <v>264</v>
          </cell>
          <cell r="N879" t="str">
            <v>DPS 2013</v>
          </cell>
          <cell r="O879"/>
          <cell r="P879"/>
          <cell r="Q879" t="str">
            <v>Construcción Aula Multiservicios Y Cubierta Cancha Sede Principal Institucion Educativa De Sora - Boyacá.</v>
          </cell>
          <cell r="R879" t="str">
            <v>Espacio Público, Recreación Y Deporte</v>
          </cell>
          <cell r="S879"/>
          <cell r="T879"/>
          <cell r="U879"/>
          <cell r="V879" t="str">
            <v>Municipio</v>
          </cell>
          <cell r="W879"/>
          <cell r="X879" t="str">
            <v>Centro</v>
          </cell>
          <cell r="Y879"/>
          <cell r="Z879">
            <v>1039484078</v>
          </cell>
          <cell r="AA879"/>
          <cell r="AB879">
            <v>1039484078</v>
          </cell>
          <cell r="AC879"/>
          <cell r="AD879">
            <v>1039484078</v>
          </cell>
          <cell r="AE879">
            <v>103948407.80000001</v>
          </cell>
          <cell r="AF879"/>
          <cell r="AG879">
            <v>103948407.80000001</v>
          </cell>
          <cell r="AH879">
            <v>1143432485.8</v>
          </cell>
          <cell r="AI879">
            <v>0</v>
          </cell>
          <cell r="AJ879">
            <v>1143432485.8</v>
          </cell>
          <cell r="AK879">
            <v>0.98370000000000002</v>
          </cell>
          <cell r="AL879"/>
          <cell r="AM879">
            <v>1</v>
          </cell>
          <cell r="AN879">
            <v>1</v>
          </cell>
          <cell r="AO879">
            <v>0</v>
          </cell>
          <cell r="AP879" t="str">
            <v>Liquidado</v>
          </cell>
          <cell r="AQ879" t="e">
            <v>#REF!</v>
          </cell>
          <cell r="AR879" t="e">
            <v>#N/A</v>
          </cell>
          <cell r="AS879" t="str">
            <v>Entregado en agosto de 2016.</v>
          </cell>
          <cell r="AT879" t="str">
            <v>No Aplica</v>
          </cell>
          <cell r="AU879">
            <v>42191</v>
          </cell>
          <cell r="AV879">
            <v>42520</v>
          </cell>
          <cell r="AW879" t="e">
            <v>#REF!</v>
          </cell>
          <cell r="AX879"/>
          <cell r="AY879"/>
          <cell r="AZ879">
            <v>0</v>
          </cell>
          <cell r="BA879" t="str">
            <v>-</v>
          </cell>
          <cell r="BB879" t="str">
            <v>1644 m2</v>
          </cell>
          <cell r="BC879"/>
          <cell r="BD879">
            <v>42215</v>
          </cell>
          <cell r="BE879">
            <v>42594</v>
          </cell>
          <cell r="BF879">
            <v>42594</v>
          </cell>
          <cell r="BG879">
            <v>500</v>
          </cell>
        </row>
        <row r="880">
          <cell r="C880" t="str">
            <v>20130264S0374-2</v>
          </cell>
          <cell r="D880" t="str">
            <v>Proyectos 2011 - 2020</v>
          </cell>
          <cell r="E880" t="str">
            <v>No Aplica</v>
          </cell>
          <cell r="F880" t="str">
            <v>CERRADO</v>
          </cell>
          <cell r="G880"/>
          <cell r="H880" t="str">
            <v>Boyaca</v>
          </cell>
          <cell r="I880">
            <v>15762</v>
          </cell>
          <cell r="J880">
            <v>6</v>
          </cell>
          <cell r="K880" t="str">
            <v>Sora</v>
          </cell>
          <cell r="L880" t="str">
            <v>Sora-Boyaca</v>
          </cell>
          <cell r="M880">
            <v>264</v>
          </cell>
          <cell r="N880" t="str">
            <v>DPS 2013</v>
          </cell>
          <cell r="O880"/>
          <cell r="P880"/>
          <cell r="Q880" t="str">
            <v>Cubierta Cancha Sede Escuela Pita Y Chone, Municipio De Sora - Boyacá</v>
          </cell>
          <cell r="R880" t="str">
            <v>Espacio Público, Recreación Y Deporte</v>
          </cell>
          <cell r="S880"/>
          <cell r="T880"/>
          <cell r="U880"/>
          <cell r="V880" t="str">
            <v>Municipio</v>
          </cell>
          <cell r="W880"/>
          <cell r="X880" t="str">
            <v>Vereda Pita y Chone</v>
          </cell>
          <cell r="Y880"/>
          <cell r="Z880">
            <v>82011249</v>
          </cell>
          <cell r="AA880"/>
          <cell r="AB880">
            <v>82011249</v>
          </cell>
          <cell r="AC880"/>
          <cell r="AD880">
            <v>82011249</v>
          </cell>
          <cell r="AE880">
            <v>8201124.9000000004</v>
          </cell>
          <cell r="AF880"/>
          <cell r="AG880">
            <v>8201124.9000000004</v>
          </cell>
          <cell r="AH880">
            <v>90212373.900000006</v>
          </cell>
          <cell r="AI880">
            <v>0</v>
          </cell>
          <cell r="AJ880">
            <v>90212373.900000006</v>
          </cell>
          <cell r="AK880">
            <v>1</v>
          </cell>
          <cell r="AL880"/>
          <cell r="AM880">
            <v>1</v>
          </cell>
          <cell r="AN880">
            <v>1</v>
          </cell>
          <cell r="AO880">
            <v>0</v>
          </cell>
          <cell r="AP880" t="str">
            <v>Liquidado</v>
          </cell>
          <cell r="AQ880" t="e">
            <v>#REF!</v>
          </cell>
          <cell r="AR880" t="e">
            <v>#N/A</v>
          </cell>
          <cell r="AS880" t="str">
            <v>Entregado en agosto de 2016.</v>
          </cell>
          <cell r="AT880" t="str">
            <v>No Aplica</v>
          </cell>
          <cell r="AU880">
            <v>42191</v>
          </cell>
          <cell r="AV880">
            <v>42520</v>
          </cell>
          <cell r="AW880" t="e">
            <v>#REF!</v>
          </cell>
          <cell r="AX880"/>
          <cell r="AY880"/>
          <cell r="AZ880">
            <v>0</v>
          </cell>
          <cell r="BA880" t="str">
            <v>-</v>
          </cell>
          <cell r="BB880" t="str">
            <v>304 m2</v>
          </cell>
          <cell r="BC880"/>
          <cell r="BD880">
            <v>42269</v>
          </cell>
          <cell r="BE880">
            <v>42594</v>
          </cell>
          <cell r="BF880">
            <v>42594</v>
          </cell>
          <cell r="BG880">
            <v>50</v>
          </cell>
        </row>
        <row r="881">
          <cell r="C881" t="str">
            <v>2014069S0481-1</v>
          </cell>
          <cell r="D881" t="str">
            <v>Proyectos 2011 - 2020</v>
          </cell>
          <cell r="E881" t="str">
            <v>No Aplica</v>
          </cell>
          <cell r="F881" t="str">
            <v>CERRADO</v>
          </cell>
          <cell r="G881" t="str">
            <v>C481</v>
          </cell>
          <cell r="H881" t="str">
            <v>Boyaca</v>
          </cell>
          <cell r="I881">
            <v>15762</v>
          </cell>
          <cell r="J881">
            <v>6</v>
          </cell>
          <cell r="K881" t="str">
            <v>Sora</v>
          </cell>
          <cell r="L881" t="str">
            <v>Sora-Boyaca</v>
          </cell>
          <cell r="M881">
            <v>69</v>
          </cell>
          <cell r="N881" t="str">
            <v>Fonade 3</v>
          </cell>
          <cell r="O881"/>
          <cell r="P881"/>
          <cell r="Q881" t="str">
            <v>Construcción Cerramiento, Cubierta, Muro De Contención Y Unidad Sanitaria, Del Polideportivo De La  Institución Educativa De La Vereda Pita Y Chone,  Del Municipio De Sora – Departamento De Boyacá</v>
          </cell>
          <cell r="R881" t="str">
            <v>Social Comunitario</v>
          </cell>
          <cell r="S881"/>
          <cell r="T881"/>
          <cell r="U881"/>
          <cell r="V881" t="str">
            <v>Fonade</v>
          </cell>
          <cell r="W881"/>
          <cell r="X881" t="str">
            <v/>
          </cell>
          <cell r="Y881"/>
          <cell r="Z881">
            <v>1281115858</v>
          </cell>
          <cell r="AA881"/>
          <cell r="AB881">
            <v>1281115858</v>
          </cell>
          <cell r="AC881"/>
          <cell r="AD881">
            <v>1281115858</v>
          </cell>
          <cell r="AE881">
            <v>0</v>
          </cell>
          <cell r="AF881"/>
          <cell r="AG881">
            <v>0</v>
          </cell>
          <cell r="AH881">
            <v>1281115858</v>
          </cell>
          <cell r="AI881">
            <v>0</v>
          </cell>
          <cell r="AJ881">
            <v>1281115858</v>
          </cell>
          <cell r="AK881">
            <v>0</v>
          </cell>
          <cell r="AL881"/>
          <cell r="AM881">
            <v>1</v>
          </cell>
          <cell r="AN881">
            <v>1</v>
          </cell>
          <cell r="AO881">
            <v>0</v>
          </cell>
          <cell r="AP881" t="str">
            <v>En Liquidación</v>
          </cell>
          <cell r="AQ881" t="e">
            <v>#REF!</v>
          </cell>
          <cell r="AR881" t="e">
            <v>#N/A</v>
          </cell>
          <cell r="AS881" t="str">
            <v>Se encuentra liquidado desde el 31/08/2020 el contrato de obra 2152106</v>
          </cell>
          <cell r="AT881" t="str">
            <v>No Aplica</v>
          </cell>
          <cell r="AU881">
            <v>42422</v>
          </cell>
          <cell r="AV881">
            <v>42687</v>
          </cell>
          <cell r="AW881" t="e">
            <v>#REF!</v>
          </cell>
          <cell r="AX881"/>
          <cell r="AY881"/>
          <cell r="AZ881">
            <v>0</v>
          </cell>
          <cell r="BA881" t="str">
            <v>-</v>
          </cell>
          <cell r="BB881" t="str">
            <v/>
          </cell>
          <cell r="BC881"/>
          <cell r="BD881">
            <v>42445</v>
          </cell>
          <cell r="BE881">
            <v>42634</v>
          </cell>
          <cell r="BF881">
            <v>43119</v>
          </cell>
          <cell r="BG881" t="str">
            <v/>
          </cell>
        </row>
        <row r="882">
          <cell r="C882" t="str">
            <v>20150247M3175-1</v>
          </cell>
          <cell r="D882" t="str">
            <v>Proyectos 2011 - 2020</v>
          </cell>
          <cell r="E882" t="str">
            <v>No Aplica</v>
          </cell>
          <cell r="F882" t="str">
            <v>CERRADO</v>
          </cell>
          <cell r="G882"/>
          <cell r="H882" t="str">
            <v>Boyaca</v>
          </cell>
          <cell r="I882">
            <v>15762</v>
          </cell>
          <cell r="J882">
            <v>6</v>
          </cell>
          <cell r="K882" t="str">
            <v>Sora</v>
          </cell>
          <cell r="L882" t="str">
            <v>Sora-Boyaca</v>
          </cell>
          <cell r="M882">
            <v>247</v>
          </cell>
          <cell r="N882" t="str">
            <v>DPS 2015</v>
          </cell>
          <cell r="O882"/>
          <cell r="P882"/>
          <cell r="Q882" t="str">
            <v>Mejoramiento De Condiciones De Habitabilidad Municipio De Sora - Boyacá</v>
          </cell>
          <cell r="R882" t="str">
            <v>Mejoramiento Condiciones de Habitabilidad</v>
          </cell>
          <cell r="S882"/>
          <cell r="T882"/>
          <cell r="U882"/>
          <cell r="V882" t="str">
            <v>Municipio</v>
          </cell>
          <cell r="W882"/>
          <cell r="X882" t="str">
            <v/>
          </cell>
          <cell r="Y882"/>
          <cell r="Z882">
            <v>446428572</v>
          </cell>
          <cell r="AA882"/>
          <cell r="AB882">
            <v>446428572</v>
          </cell>
          <cell r="AC882"/>
          <cell r="AD882">
            <v>446428572</v>
          </cell>
          <cell r="AE882">
            <v>80357142.959999993</v>
          </cell>
          <cell r="AF882"/>
          <cell r="AG882">
            <v>80357142.959999993</v>
          </cell>
          <cell r="AH882">
            <v>526785714.95999998</v>
          </cell>
          <cell r="AI882">
            <v>0</v>
          </cell>
          <cell r="AJ882">
            <v>526785714.95999998</v>
          </cell>
          <cell r="AK882">
            <v>0.75280000000000002</v>
          </cell>
          <cell r="AL882"/>
          <cell r="AM882">
            <v>0</v>
          </cell>
          <cell r="AN882">
            <v>0.84</v>
          </cell>
          <cell r="AO882">
            <v>0.84</v>
          </cell>
          <cell r="AP882" t="str">
            <v>En Liquidación</v>
          </cell>
          <cell r="AQ882" t="e">
            <v>#REF!</v>
          </cell>
          <cell r="AR882" t="e">
            <v>#N/A</v>
          </cell>
          <cell r="AS882" t="str">
            <v>Numero de MCH:35
Estado:  Finalizado el 26 de junio de 2018.( 35 beneficiarios 100% ). Pendientes y/o dificultades: El proyecto de encuentra finalizado desde el 26 de junio de 2018, con el alcance total del proyecto 35 mejoramientos de vivienda. 
Actividades realizadas: Se encuentra en proceso de liquidación. El 17 de diciembre de 2019, se elabora el  Acta de aprobación del informe final, después de realizadas las subsanaciones solicitadas.</v>
          </cell>
          <cell r="AT882"/>
          <cell r="AU882">
            <v>43157</v>
          </cell>
          <cell r="AV882">
            <v>43279</v>
          </cell>
          <cell r="AW882" t="e">
            <v>#REF!</v>
          </cell>
          <cell r="AX882"/>
          <cell r="AY882"/>
          <cell r="AZ882">
            <v>0</v>
          </cell>
          <cell r="BA882" t="str">
            <v>-</v>
          </cell>
          <cell r="BB882" t="str">
            <v>35  Viviendas</v>
          </cell>
          <cell r="BC882"/>
          <cell r="BD882">
            <v>43203</v>
          </cell>
          <cell r="BE882">
            <v>43258</v>
          </cell>
          <cell r="BF882">
            <v>43348</v>
          </cell>
          <cell r="BG882">
            <v>140</v>
          </cell>
        </row>
        <row r="883">
          <cell r="C883" t="str">
            <v>20110160V0039-2</v>
          </cell>
          <cell r="D883" t="str">
            <v>Proyectos 2011 - 2020</v>
          </cell>
          <cell r="E883" t="str">
            <v>ANTES 2018</v>
          </cell>
          <cell r="F883" t="str">
            <v>VIGENTE</v>
          </cell>
          <cell r="G883" t="e">
            <v>#N/A</v>
          </cell>
          <cell r="H883" t="str">
            <v>Boyaca</v>
          </cell>
          <cell r="I883">
            <v>15762</v>
          </cell>
          <cell r="J883">
            <v>6</v>
          </cell>
          <cell r="K883" t="str">
            <v>Sora</v>
          </cell>
          <cell r="L883" t="str">
            <v>Sora-Boyaca</v>
          </cell>
          <cell r="M883">
            <v>160</v>
          </cell>
          <cell r="N883" t="str">
            <v>Fonade 1</v>
          </cell>
          <cell r="O883"/>
          <cell r="P883"/>
          <cell r="Q883" t="str">
            <v>Mantenimiento De Vías En Afirmado En La Zona Rural Del Municipio De Sora - Boyacá.</v>
          </cell>
          <cell r="R883" t="str">
            <v>Vías Red Terciaria</v>
          </cell>
          <cell r="S883"/>
          <cell r="T883"/>
          <cell r="U883"/>
          <cell r="V883"/>
          <cell r="W883" t="str">
            <v>Urbano</v>
          </cell>
          <cell r="X883" t="str">
            <v/>
          </cell>
          <cell r="Y883"/>
          <cell r="Z883">
            <v>589632641.86000001</v>
          </cell>
          <cell r="AA883"/>
          <cell r="AB883">
            <v>589632641.86000001</v>
          </cell>
          <cell r="AC883"/>
          <cell r="AD883">
            <v>589632641.86000001</v>
          </cell>
          <cell r="AE883">
            <v>81050301</v>
          </cell>
          <cell r="AF883"/>
          <cell r="AG883">
            <v>81050301</v>
          </cell>
          <cell r="AH883">
            <v>670682942.86000001</v>
          </cell>
          <cell r="AI883">
            <v>0</v>
          </cell>
          <cell r="AJ883">
            <v>670682942.86000001</v>
          </cell>
          <cell r="AK883">
            <v>0</v>
          </cell>
          <cell r="AL883"/>
          <cell r="AM883">
            <v>1</v>
          </cell>
          <cell r="AN883">
            <v>0.92</v>
          </cell>
          <cell r="AO883">
            <v>-7.999999999999996E-2</v>
          </cell>
          <cell r="AP883" t="str">
            <v>Terminado</v>
          </cell>
          <cell r="AQ883" t="e">
            <v>#REF!</v>
          </cell>
          <cell r="AR883" t="e">
            <v>#N/A</v>
          </cell>
          <cell r="AS883" t="str">
            <v xml:space="preserve">Proyecto en ejecución.
Se suscribió el inicio de la ejecución el 14 de diciembre de 2021. 
La Gerencia remitió solicitud de adición por ítems no previstos, solicitud revisada e informada por comité operativo, analizada en mesa de trabajo, se emitió comunicación, ajustes subsanados.
En comité de seguimiento se aprobó la solicitud de adición por ítems no previstos elevada por la Gerencia Integral.
En ejecución,  avance del 4.93% 
En ejecución,  avance del 10.04%  (pendientes instalación de baranda y remates de placa huella)
</v>
          </cell>
          <cell r="AT883" t="str">
            <v>No Aplica</v>
          </cell>
          <cell r="AU883">
            <v>44544</v>
          </cell>
          <cell r="AV883">
            <v>44726</v>
          </cell>
          <cell r="AW883" t="e">
            <v>#REF!</v>
          </cell>
          <cell r="AX883"/>
          <cell r="AY883"/>
          <cell r="AZ883">
            <v>0</v>
          </cell>
          <cell r="BA883" t="str">
            <v>-</v>
          </cell>
          <cell r="BB883" t="str">
            <v>464 ml de placa huella y contrucción de puente vehicular de 7 ml de longitud y 5 mts de ancho</v>
          </cell>
          <cell r="BC883"/>
          <cell r="BD883" t="str">
            <v/>
          </cell>
          <cell r="BE883" t="str">
            <v/>
          </cell>
          <cell r="BF883" t="str">
            <v/>
          </cell>
          <cell r="BG883">
            <v>1534</v>
          </cell>
        </row>
        <row r="884">
          <cell r="C884" t="str">
            <v>E-2020-2203-203824</v>
          </cell>
          <cell r="D884" t="str">
            <v>CV 001-2020</v>
          </cell>
          <cell r="E884" t="str">
            <v>2018-2022</v>
          </cell>
          <cell r="F884" t="str">
            <v>VIGENTE</v>
          </cell>
          <cell r="G884"/>
          <cell r="H884" t="str">
            <v>Boyaca</v>
          </cell>
          <cell r="I884"/>
          <cell r="J884"/>
          <cell r="K884" t="str">
            <v>Sora</v>
          </cell>
          <cell r="L884" t="str">
            <v>Sora-Boyaca</v>
          </cell>
          <cell r="M884" t="str">
            <v>465 FIP 2021</v>
          </cell>
          <cell r="N884" t="str">
            <v>DPS 2021</v>
          </cell>
          <cell r="O884">
            <v>44418</v>
          </cell>
          <cell r="P884">
            <v>44773</v>
          </cell>
          <cell r="Q884" t="str">
            <v>Mejoramiento De Algunas Vías Del Sector Urbano Del Municipio De Sora - Boyacá</v>
          </cell>
          <cell r="R884" t="str">
            <v>Vias y Transporte</v>
          </cell>
          <cell r="S884" t="str">
            <v>Vias Urbanas</v>
          </cell>
          <cell r="T884"/>
          <cell r="U884">
            <v>1</v>
          </cell>
          <cell r="V884"/>
          <cell r="W884"/>
          <cell r="X884"/>
          <cell r="Y884"/>
          <cell r="Z884">
            <v>473780809</v>
          </cell>
          <cell r="AA884"/>
          <cell r="AB884">
            <v>473780809</v>
          </cell>
          <cell r="AC884">
            <v>0</v>
          </cell>
          <cell r="AD884">
            <v>473780809</v>
          </cell>
          <cell r="AE884"/>
          <cell r="AF884"/>
          <cell r="AG884">
            <v>0</v>
          </cell>
          <cell r="AH884">
            <v>473780809</v>
          </cell>
          <cell r="AI884">
            <v>0</v>
          </cell>
          <cell r="AJ884">
            <v>473780809</v>
          </cell>
          <cell r="AK884"/>
          <cell r="AL884"/>
          <cell r="AM884">
            <v>2.75E-2</v>
          </cell>
          <cell r="AN884">
            <v>0</v>
          </cell>
          <cell r="AO884">
            <v>-2.75E-2</v>
          </cell>
          <cell r="AP884" t="str">
            <v>En Ejecución</v>
          </cell>
          <cell r="AQ884" t="e">
            <v>#REF!</v>
          </cell>
          <cell r="AR884" t="e">
            <v>#N/A</v>
          </cell>
          <cell r="AS884" t="str">
            <v>-</v>
          </cell>
          <cell r="AT884"/>
          <cell r="AU884">
            <v>44748</v>
          </cell>
          <cell r="AV884">
            <v>44871</v>
          </cell>
          <cell r="AW884" t="e">
            <v>#REF!</v>
          </cell>
          <cell r="AX884">
            <v>4</v>
          </cell>
          <cell r="AY884"/>
          <cell r="AZ884">
            <v>4</v>
          </cell>
          <cell r="BA884"/>
          <cell r="BB884" t="str">
            <v>360 ML</v>
          </cell>
          <cell r="BC884"/>
          <cell r="BD884" t="str">
            <v>-</v>
          </cell>
          <cell r="BE884" t="str">
            <v>-</v>
          </cell>
          <cell r="BF884" t="str">
            <v>-</v>
          </cell>
          <cell r="BG884">
            <v>256</v>
          </cell>
        </row>
        <row r="885">
          <cell r="C885" t="str">
            <v>20120160M0408-1</v>
          </cell>
          <cell r="D885" t="str">
            <v>Proyectos 2011 - 2020</v>
          </cell>
          <cell r="E885" t="str">
            <v>No Aplica</v>
          </cell>
          <cell r="F885" t="str">
            <v>CERRADO</v>
          </cell>
          <cell r="G885" t="str">
            <v>A408</v>
          </cell>
          <cell r="H885" t="str">
            <v>Boyaca</v>
          </cell>
          <cell r="I885">
            <v>15764</v>
          </cell>
          <cell r="J885">
            <v>6</v>
          </cell>
          <cell r="K885" t="str">
            <v>Soraca</v>
          </cell>
          <cell r="L885" t="str">
            <v>Soraca-Boyaca</v>
          </cell>
          <cell r="M885">
            <v>160</v>
          </cell>
          <cell r="N885" t="str">
            <v>Fonade 1</v>
          </cell>
          <cell r="O885"/>
          <cell r="P885"/>
          <cell r="Q885" t="str">
            <v>Construcción De Unidades Sanitarias En El Area Rural, Municipio De Soraca - Boyaca</v>
          </cell>
          <cell r="R885" t="str">
            <v>Mejoramiento Condiciones de Habitabilidad</v>
          </cell>
          <cell r="S885"/>
          <cell r="T885"/>
          <cell r="U885"/>
          <cell r="V885" t="str">
            <v>Municipio</v>
          </cell>
          <cell r="W885"/>
          <cell r="X885" t="str">
            <v/>
          </cell>
          <cell r="Y885"/>
          <cell r="Z885">
            <v>120123468</v>
          </cell>
          <cell r="AA885"/>
          <cell r="AB885">
            <v>120123468</v>
          </cell>
          <cell r="AC885"/>
          <cell r="AD885">
            <v>120123468</v>
          </cell>
          <cell r="AE885">
            <v>0</v>
          </cell>
          <cell r="AF885"/>
          <cell r="AG885">
            <v>0</v>
          </cell>
          <cell r="AH885">
            <v>120123468</v>
          </cell>
          <cell r="AI885">
            <v>0</v>
          </cell>
          <cell r="AJ885">
            <v>120123468</v>
          </cell>
          <cell r="AK885">
            <v>0</v>
          </cell>
          <cell r="AL885"/>
          <cell r="AM885">
            <v>1</v>
          </cell>
          <cell r="AN885">
            <v>1</v>
          </cell>
          <cell r="AO885">
            <v>0</v>
          </cell>
          <cell r="AP885" t="str">
            <v>En Liquidación</v>
          </cell>
          <cell r="AQ885" t="e">
            <v>#REF!</v>
          </cell>
          <cell r="AR885" t="e">
            <v>#N/A</v>
          </cell>
          <cell r="AS88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885"/>
          <cell r="AU885">
            <v>41771</v>
          </cell>
          <cell r="AV885">
            <v>41863</v>
          </cell>
          <cell r="AW885" t="e">
            <v>#REF!</v>
          </cell>
          <cell r="AX885"/>
          <cell r="AY885"/>
          <cell r="AZ885">
            <v>0</v>
          </cell>
          <cell r="BA885" t="str">
            <v>-</v>
          </cell>
          <cell r="BB885" t="str">
            <v>15  Viviendas</v>
          </cell>
          <cell r="BC885"/>
          <cell r="BD885">
            <v>41778</v>
          </cell>
          <cell r="BE885">
            <v>41778</v>
          </cell>
          <cell r="BF885">
            <v>41985</v>
          </cell>
          <cell r="BG885">
            <v>60</v>
          </cell>
        </row>
        <row r="886">
          <cell r="C886" t="str">
            <v>20110160S0041-1</v>
          </cell>
          <cell r="D886" t="str">
            <v>Proyectos 2011 - 2020</v>
          </cell>
          <cell r="E886" t="str">
            <v>No Aplica</v>
          </cell>
          <cell r="F886" t="str">
            <v>CERRADO</v>
          </cell>
          <cell r="G886" t="str">
            <v>A41</v>
          </cell>
          <cell r="H886" t="str">
            <v>Boyaca</v>
          </cell>
          <cell r="I886">
            <v>15763</v>
          </cell>
          <cell r="J886">
            <v>6</v>
          </cell>
          <cell r="K886" t="str">
            <v>Sotaquira</v>
          </cell>
          <cell r="L886" t="str">
            <v>Sotaquira-Boyaca</v>
          </cell>
          <cell r="M886">
            <v>160</v>
          </cell>
          <cell r="N886" t="str">
            <v>Fonade 1</v>
          </cell>
          <cell r="O886"/>
          <cell r="P886"/>
          <cell r="Q886" t="str">
            <v>Construcción Escenario Deportivo Multifuncional Cubierto En El Municipio De Sotaquira - Boyacá.</v>
          </cell>
          <cell r="R886" t="str">
            <v>Espacio Público, Recreación Y Deporte</v>
          </cell>
          <cell r="S886"/>
          <cell r="T886"/>
          <cell r="U886"/>
          <cell r="V886" t="str">
            <v>Departamento</v>
          </cell>
          <cell r="W886"/>
          <cell r="X886" t="str">
            <v/>
          </cell>
          <cell r="Y886"/>
          <cell r="Z886">
            <v>433955076.10000002</v>
          </cell>
          <cell r="AA886"/>
          <cell r="AB886">
            <v>433955076.10000002</v>
          </cell>
          <cell r="AC886"/>
          <cell r="AD886">
            <v>433955076.10000002</v>
          </cell>
          <cell r="AE886">
            <v>0</v>
          </cell>
          <cell r="AF886"/>
          <cell r="AG886">
            <v>0</v>
          </cell>
          <cell r="AH886">
            <v>433955076.10000002</v>
          </cell>
          <cell r="AI886">
            <v>0</v>
          </cell>
          <cell r="AJ886">
            <v>433955076.10000002</v>
          </cell>
          <cell r="AK886">
            <v>0</v>
          </cell>
          <cell r="AL886"/>
          <cell r="AM886">
            <v>1</v>
          </cell>
          <cell r="AN886">
            <v>1</v>
          </cell>
          <cell r="AO886">
            <v>0</v>
          </cell>
          <cell r="AP886" t="str">
            <v>En Liquidación</v>
          </cell>
          <cell r="AQ886" t="e">
            <v>#REF!</v>
          </cell>
          <cell r="AR886" t="e">
            <v>#N/A</v>
          </cell>
          <cell r="AS886" t="str">
            <v xml:space="preserve">PROYECTO TERMINADO EN LIQUIDACION OBRA
1. INFORMACIÓN Y ESTADO CONTRATO OBRA: en liquidación por parte de la Gobernacion de Boyaca.
2.  INFORMACIÓN Y ESTADO CONVENIO:  Convenio inteadministrativo asociado a varios contratos derivados. 
- Recomendaciones:
Requerir a la Interventoria GCCA solicitando la aclaracion del acta de terminacion de la etapa I y esta ser remitida a la Gobernacion de Boyaca con el fin de tramitar la liquidacion del contrato de obra.
</v>
          </cell>
          <cell r="AT886" t="str">
            <v>No Aplica</v>
          </cell>
          <cell r="AU886">
            <v>42646</v>
          </cell>
          <cell r="AV886">
            <v>43017</v>
          </cell>
          <cell r="AW886" t="e">
            <v>#REF!</v>
          </cell>
          <cell r="AX886"/>
          <cell r="AY886"/>
          <cell r="AZ886">
            <v>0</v>
          </cell>
          <cell r="BA886" t="str">
            <v>-</v>
          </cell>
          <cell r="BB886" t="str">
            <v/>
          </cell>
          <cell r="BC886"/>
          <cell r="BD886">
            <v>42720</v>
          </cell>
          <cell r="BE886">
            <v>42909</v>
          </cell>
          <cell r="BF886">
            <v>43084</v>
          </cell>
          <cell r="BG886">
            <v>1000</v>
          </cell>
        </row>
        <row r="887">
          <cell r="C887" t="str">
            <v>20110160S0042-1</v>
          </cell>
          <cell r="D887" t="str">
            <v>Proyectos 2011 - 2020</v>
          </cell>
          <cell r="E887" t="str">
            <v>No Aplica</v>
          </cell>
          <cell r="F887" t="str">
            <v>CERRADO</v>
          </cell>
          <cell r="G887" t="str">
            <v>A42</v>
          </cell>
          <cell r="H887" t="str">
            <v>Boyaca</v>
          </cell>
          <cell r="I887">
            <v>15774</v>
          </cell>
          <cell r="J887">
            <v>6</v>
          </cell>
          <cell r="K887" t="str">
            <v>Susacon</v>
          </cell>
          <cell r="L887" t="str">
            <v>Susacon-Boyaca</v>
          </cell>
          <cell r="M887">
            <v>160</v>
          </cell>
          <cell r="N887" t="str">
            <v>Fonade 1</v>
          </cell>
          <cell r="O887"/>
          <cell r="P887"/>
          <cell r="Q887" t="str">
            <v>Construcción Terminación Del Polideportivo Municipal De Susacón - Boyacá.</v>
          </cell>
          <cell r="R887" t="str">
            <v>Espacio Público, Recreación Y Deporte</v>
          </cell>
          <cell r="S887"/>
          <cell r="T887"/>
          <cell r="U887"/>
          <cell r="V887" t="str">
            <v>Departamento</v>
          </cell>
          <cell r="W887"/>
          <cell r="X887" t="str">
            <v/>
          </cell>
          <cell r="Y887"/>
          <cell r="Z887">
            <v>293373552</v>
          </cell>
          <cell r="AA887"/>
          <cell r="AB887">
            <v>293373552</v>
          </cell>
          <cell r="AC887"/>
          <cell r="AD887">
            <v>293373552</v>
          </cell>
          <cell r="AE887">
            <v>0</v>
          </cell>
          <cell r="AF887"/>
          <cell r="AG887">
            <v>0</v>
          </cell>
          <cell r="AH887">
            <v>293373552</v>
          </cell>
          <cell r="AI887">
            <v>0</v>
          </cell>
          <cell r="AJ887">
            <v>293373552</v>
          </cell>
          <cell r="AK887">
            <v>0</v>
          </cell>
          <cell r="AL887"/>
          <cell r="AM887">
            <v>1</v>
          </cell>
          <cell r="AN887">
            <v>1</v>
          </cell>
          <cell r="AO887">
            <v>0</v>
          </cell>
          <cell r="AP887" t="str">
            <v>En Liquidación</v>
          </cell>
          <cell r="AQ887" t="e">
            <v>#REF!</v>
          </cell>
          <cell r="AR887" t="e">
            <v>#N/A</v>
          </cell>
          <cell r="AS887" t="str">
            <v xml:space="preserve">PROYECTO TERMINADO EN LIQUIDACION OBRA/ CONVENIO
1. LIQUIDACION OBRA:   Se liquido con acta de fecha  22/05/2017, con aclaración al acta de fecha 03/03/2019.
2. LIQUIDACION CONVENIO: Convenio inteadministrativo asociado a varios contratos derivados. 
- Pendientes:  Acta de liquidacion de los contratos de obra de Paipa, Sotaquira y Sutatenza asociados al Convenio Interadministrativo No 2123330.
Actas de liquidacion de los contratos de obra de Sotaquira, Paipa y Sutatenza se puede proceder a liquidar el convenio.
</v>
          </cell>
          <cell r="AT887" t="str">
            <v>No Aplica</v>
          </cell>
          <cell r="AU887">
            <v>42017</v>
          </cell>
          <cell r="AV887">
            <v>42766</v>
          </cell>
          <cell r="AW887" t="e">
            <v>#REF!</v>
          </cell>
          <cell r="AX887"/>
          <cell r="AY887"/>
          <cell r="AZ887">
            <v>0</v>
          </cell>
          <cell r="BA887" t="str">
            <v>-</v>
          </cell>
          <cell r="BB887" t="str">
            <v/>
          </cell>
          <cell r="BC887"/>
          <cell r="BD887">
            <v>42089</v>
          </cell>
          <cell r="BE887" t="str">
            <v/>
          </cell>
          <cell r="BF887">
            <v>42871</v>
          </cell>
          <cell r="BG887">
            <v>1500</v>
          </cell>
        </row>
        <row r="888">
          <cell r="C888" t="str">
            <v>20120069S0052-1</v>
          </cell>
          <cell r="D888" t="str">
            <v>Proyectos 2011 - 2020</v>
          </cell>
          <cell r="E888" t="str">
            <v>No Aplica</v>
          </cell>
          <cell r="F888" t="str">
            <v>CERRADO</v>
          </cell>
          <cell r="G888" t="str">
            <v>C52</v>
          </cell>
          <cell r="H888" t="str">
            <v>Boyaca</v>
          </cell>
          <cell r="I888">
            <v>15774</v>
          </cell>
          <cell r="J888">
            <v>6</v>
          </cell>
          <cell r="K888" t="str">
            <v>Susacon</v>
          </cell>
          <cell r="L888" t="str">
            <v>Susacon-Boyaca</v>
          </cell>
          <cell r="M888">
            <v>69</v>
          </cell>
          <cell r="N888" t="str">
            <v>Fonade 3</v>
          </cell>
          <cell r="O888"/>
          <cell r="P888"/>
          <cell r="Q888" t="str">
            <v>Contrucción Cancha De Futbol En El Municipio De Susacon - Boyaca</v>
          </cell>
          <cell r="R888" t="str">
            <v>Espacio Público, Recreación Y Deporte</v>
          </cell>
          <cell r="S888"/>
          <cell r="T888"/>
          <cell r="U888"/>
          <cell r="V888" t="str">
            <v>Municipio</v>
          </cell>
          <cell r="W888"/>
          <cell r="X888" t="str">
            <v/>
          </cell>
          <cell r="Y888"/>
          <cell r="Z888">
            <v>274198009</v>
          </cell>
          <cell r="AA888"/>
          <cell r="AB888">
            <v>274198009</v>
          </cell>
          <cell r="AC888"/>
          <cell r="AD888">
            <v>274198009</v>
          </cell>
          <cell r="AE888">
            <v>0</v>
          </cell>
          <cell r="AF888"/>
          <cell r="AG888">
            <v>0</v>
          </cell>
          <cell r="AH888">
            <v>274198009</v>
          </cell>
          <cell r="AI888">
            <v>0</v>
          </cell>
          <cell r="AJ888">
            <v>274198009</v>
          </cell>
          <cell r="AK888">
            <v>0</v>
          </cell>
          <cell r="AL888"/>
          <cell r="AM888">
            <v>1</v>
          </cell>
          <cell r="AN888">
            <v>1</v>
          </cell>
          <cell r="AO888">
            <v>0</v>
          </cell>
          <cell r="AP888" t="str">
            <v>En Liquidación</v>
          </cell>
          <cell r="AQ888" t="e">
            <v>#REF!</v>
          </cell>
          <cell r="AR888" t="e">
            <v>#N/A</v>
          </cell>
          <cell r="AS88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888" t="str">
            <v>No Aplica</v>
          </cell>
          <cell r="AU888">
            <v>42081</v>
          </cell>
          <cell r="AV888">
            <v>42420</v>
          </cell>
          <cell r="AW888" t="e">
            <v>#REF!</v>
          </cell>
          <cell r="AX888"/>
          <cell r="AY888"/>
          <cell r="AZ888">
            <v>0</v>
          </cell>
          <cell r="BA888" t="str">
            <v>-</v>
          </cell>
          <cell r="BB888" t="str">
            <v/>
          </cell>
          <cell r="BC888"/>
          <cell r="BD888">
            <v>42151</v>
          </cell>
          <cell r="BE888" t="str">
            <v/>
          </cell>
          <cell r="BF888">
            <v>42474</v>
          </cell>
          <cell r="BG888" t="str">
            <v/>
          </cell>
        </row>
        <row r="889">
          <cell r="C889" t="str">
            <v>20120069S0053-1</v>
          </cell>
          <cell r="D889" t="str">
            <v>Proyectos 2011 - 2020</v>
          </cell>
          <cell r="E889" t="str">
            <v>No Aplica</v>
          </cell>
          <cell r="F889" t="str">
            <v>CERRADO</v>
          </cell>
          <cell r="G889" t="str">
            <v>C53</v>
          </cell>
          <cell r="H889" t="str">
            <v>Boyaca</v>
          </cell>
          <cell r="I889">
            <v>15774</v>
          </cell>
          <cell r="J889">
            <v>6</v>
          </cell>
          <cell r="K889" t="str">
            <v>Susacon</v>
          </cell>
          <cell r="L889" t="str">
            <v>Susacon-Boyaca</v>
          </cell>
          <cell r="M889">
            <v>69</v>
          </cell>
          <cell r="N889" t="str">
            <v>Fonade 3</v>
          </cell>
          <cell r="O889"/>
          <cell r="P889"/>
          <cell r="Q889" t="str">
            <v>Mejoramiento Del Parque Principal  En El Municipio De Susacon - Boyaca</v>
          </cell>
          <cell r="R889" t="str">
            <v>Espacio Público, Recreación Y Deporte</v>
          </cell>
          <cell r="S889"/>
          <cell r="T889"/>
          <cell r="U889"/>
          <cell r="V889" t="str">
            <v>Municipio</v>
          </cell>
          <cell r="W889"/>
          <cell r="X889" t="str">
            <v/>
          </cell>
          <cell r="Y889"/>
          <cell r="Z889">
            <v>145042000</v>
          </cell>
          <cell r="AA889"/>
          <cell r="AB889">
            <v>145042000</v>
          </cell>
          <cell r="AC889"/>
          <cell r="AD889">
            <v>145042000</v>
          </cell>
          <cell r="AE889">
            <v>0</v>
          </cell>
          <cell r="AF889"/>
          <cell r="AG889">
            <v>0</v>
          </cell>
          <cell r="AH889">
            <v>145042000</v>
          </cell>
          <cell r="AI889">
            <v>0</v>
          </cell>
          <cell r="AJ889">
            <v>145042000</v>
          </cell>
          <cell r="AK889">
            <v>0</v>
          </cell>
          <cell r="AL889"/>
          <cell r="AM889">
            <v>1</v>
          </cell>
          <cell r="AN889">
            <v>1</v>
          </cell>
          <cell r="AO889">
            <v>0</v>
          </cell>
          <cell r="AP889" t="str">
            <v>En Liquidación</v>
          </cell>
          <cell r="AQ889" t="e">
            <v>#REF!</v>
          </cell>
          <cell r="AR889" t="e">
            <v>#N/A</v>
          </cell>
          <cell r="AS889" t="str">
            <v xml:space="preserve">CONTRATOS LIQUIDADOS PENDIENTE CIERRE COSTOS FIJOS Y VARIABLES - INTERVENTORIA
1. INFORMACION Y ESTADO CONTRATO DE OBRA:                                                                         Acta de liquidación suscrita el 23/12/2015                                                                                                                 
                                                                                                                                                                                                                                                                                                                                                                                                                                        2. INFORMACION Y ESTADO DE CONTRATO INTERADMINISTRATIVO:                              Liquidado el 20/04/2018. 
3. INFORMACION Y ESTADO CONTRATO DE INTERVENTORIA:                                        Estado de aprobación de informes mensuales - finales.                                                  Mensuales: Aprobados                                                                                                              Final Técnico:  Aprobados                                                                                                        Acta de Cierre de Acta de Servicio: Acta de cierre por costos fijos en trámite por el área de Fábricas.                                                             
                                                                                                                                                                                                                                                                                                                                                                                                                                                                                                                                                                                                                                                                                                                                                         </v>
          </cell>
          <cell r="AT889" t="str">
            <v>No Aplica</v>
          </cell>
          <cell r="AU889">
            <v>42241</v>
          </cell>
          <cell r="AV889">
            <v>42337</v>
          </cell>
          <cell r="AW889" t="e">
            <v>#REF!</v>
          </cell>
          <cell r="AX889"/>
          <cell r="AY889"/>
          <cell r="AZ889">
            <v>0</v>
          </cell>
          <cell r="BA889" t="str">
            <v>-</v>
          </cell>
          <cell r="BB889" t="str">
            <v/>
          </cell>
          <cell r="BC889"/>
          <cell r="BD889">
            <v>42265</v>
          </cell>
          <cell r="BE889">
            <v>42265</v>
          </cell>
          <cell r="BF889">
            <v>42474</v>
          </cell>
          <cell r="BG889" t="str">
            <v/>
          </cell>
        </row>
        <row r="890">
          <cell r="C890" t="str">
            <v>20150217V2599-1</v>
          </cell>
          <cell r="D890" t="str">
            <v>Proyectos 2011 - 2020</v>
          </cell>
          <cell r="E890" t="str">
            <v>No Aplica</v>
          </cell>
          <cell r="F890" t="str">
            <v>CERRADO</v>
          </cell>
          <cell r="G890"/>
          <cell r="H890" t="str">
            <v>Boyaca</v>
          </cell>
          <cell r="I890">
            <v>15774</v>
          </cell>
          <cell r="J890">
            <v>6</v>
          </cell>
          <cell r="K890" t="str">
            <v>Susacon</v>
          </cell>
          <cell r="L890" t="str">
            <v>Susacon-Boyaca</v>
          </cell>
          <cell r="M890">
            <v>217</v>
          </cell>
          <cell r="N890" t="str">
            <v>DPS 2015</v>
          </cell>
          <cell r="O890"/>
          <cell r="P890"/>
          <cell r="Q890" t="str">
            <v xml:space="preserve">Construcción Placa Huella En El Camino Piedra De Bolívar En El Municipio De Susacón - Boyacá </v>
          </cell>
          <cell r="R890" t="str">
            <v>Vías Red Terciaria</v>
          </cell>
          <cell r="S890"/>
          <cell r="T890"/>
          <cell r="U890"/>
          <cell r="V890" t="str">
            <v>Municipio</v>
          </cell>
          <cell r="W890"/>
          <cell r="X890" t="str">
            <v>Vereda Bogonta</v>
          </cell>
          <cell r="Y890"/>
          <cell r="Z890">
            <v>172732166</v>
          </cell>
          <cell r="AA890"/>
          <cell r="AB890">
            <v>172732166</v>
          </cell>
          <cell r="AC890"/>
          <cell r="AD890">
            <v>172732166</v>
          </cell>
          <cell r="AE890">
            <v>17273216.600000001</v>
          </cell>
          <cell r="AF890"/>
          <cell r="AG890">
            <v>17273216.600000001</v>
          </cell>
          <cell r="AH890">
            <v>190005382.59999999</v>
          </cell>
          <cell r="AI890">
            <v>0</v>
          </cell>
          <cell r="AJ890">
            <v>190005382.59999999</v>
          </cell>
          <cell r="AK890">
            <v>0.9385</v>
          </cell>
          <cell r="AL890"/>
          <cell r="AM890">
            <v>0</v>
          </cell>
          <cell r="AN890">
            <v>1</v>
          </cell>
          <cell r="AO890">
            <v>1</v>
          </cell>
          <cell r="AP890" t="str">
            <v>Liquidado</v>
          </cell>
          <cell r="AQ890" t="e">
            <v>#REF!</v>
          </cell>
          <cell r="AR890" t="e">
            <v>#N/A</v>
          </cell>
          <cell r="AS890" t="str">
            <v>PROYECTO LIQUIDADO
Acta de liquidación del 30 de agosto de 2021</v>
          </cell>
          <cell r="AT890" t="str">
            <v>No Aplica</v>
          </cell>
          <cell r="AU890">
            <v>42830</v>
          </cell>
          <cell r="AV890">
            <v>42856</v>
          </cell>
          <cell r="AW890" t="e">
            <v>#REF!</v>
          </cell>
          <cell r="AX890"/>
          <cell r="AY890"/>
          <cell r="AZ890">
            <v>0</v>
          </cell>
          <cell r="BA890" t="str">
            <v>-</v>
          </cell>
          <cell r="BB890" t="str">
            <v>130ml</v>
          </cell>
          <cell r="BC890"/>
          <cell r="BD890">
            <v>42851</v>
          </cell>
          <cell r="BE890">
            <v>42851</v>
          </cell>
          <cell r="BF890">
            <v>42912</v>
          </cell>
          <cell r="BG890" t="str">
            <v/>
          </cell>
        </row>
        <row r="891">
          <cell r="C891" t="str">
            <v>20170705V9297-1</v>
          </cell>
          <cell r="D891" t="str">
            <v>Proyectos 2011 - 2020</v>
          </cell>
          <cell r="E891" t="str">
            <v>ANTES 2018</v>
          </cell>
          <cell r="F891" t="str">
            <v>VIGENTE</v>
          </cell>
          <cell r="G891"/>
          <cell r="H891" t="str">
            <v>Boyaca</v>
          </cell>
          <cell r="I891">
            <v>15774</v>
          </cell>
          <cell r="J891">
            <v>6</v>
          </cell>
          <cell r="K891" t="str">
            <v>Susacon</v>
          </cell>
          <cell r="L891" t="str">
            <v>Susacon-Boyaca</v>
          </cell>
          <cell r="M891">
            <v>705</v>
          </cell>
          <cell r="N891" t="str">
            <v>DPS 2017</v>
          </cell>
          <cell r="O891"/>
          <cell r="P891"/>
          <cell r="Q891" t="str">
            <v>Pavimentacion En Concreto Rigido De Las Calles: Calle 6 Carrera 3 Y 4, Carrera 4 Calle 7 Y 6 Y Calle 7 Carrera 3 Y 5 Del Municipio De Susacón - Boyacá</v>
          </cell>
          <cell r="R891" t="str">
            <v>Vías Urbanas</v>
          </cell>
          <cell r="S891"/>
          <cell r="T891"/>
          <cell r="U891"/>
          <cell r="V891" t="str">
            <v>Municipio</v>
          </cell>
          <cell r="W891" t="str">
            <v>Urbano</v>
          </cell>
          <cell r="X891" t="str">
            <v>Centro</v>
          </cell>
          <cell r="Y891"/>
          <cell r="Z891">
            <v>694720247</v>
          </cell>
          <cell r="AA891"/>
          <cell r="AB891">
            <v>694720247</v>
          </cell>
          <cell r="AC891"/>
          <cell r="AD891">
            <v>694720247</v>
          </cell>
          <cell r="AE891">
            <v>94430204</v>
          </cell>
          <cell r="AF891"/>
          <cell r="AG891">
            <v>94430204</v>
          </cell>
          <cell r="AH891">
            <v>789150451</v>
          </cell>
          <cell r="AI891">
            <v>0</v>
          </cell>
          <cell r="AJ891">
            <v>789150451</v>
          </cell>
          <cell r="AK891">
            <v>1</v>
          </cell>
          <cell r="AL891"/>
          <cell r="AM891">
            <v>1</v>
          </cell>
          <cell r="AN891">
            <v>1</v>
          </cell>
          <cell r="AO891">
            <v>0</v>
          </cell>
          <cell r="AP891" t="str">
            <v>Entregado A Municipio</v>
          </cell>
          <cell r="AQ891" t="e">
            <v>#REF!</v>
          </cell>
          <cell r="AR891" t="e">
            <v>#N/A</v>
          </cell>
          <cell r="AS891" t="str">
            <v xml:space="preserve">Terminado y entregado. 
Convenio en liquidacion
Fueron revisados y tramitados todos los Desembolsos.
Se realiza la AV3 el 06-07-21. </v>
          </cell>
          <cell r="AT891" t="str">
            <v>No Aplica</v>
          </cell>
          <cell r="AU891">
            <v>44074</v>
          </cell>
          <cell r="AV891">
            <v>44196</v>
          </cell>
          <cell r="AW891" t="e">
            <v>#REF!</v>
          </cell>
          <cell r="AX891"/>
          <cell r="AY891"/>
          <cell r="AZ891">
            <v>0</v>
          </cell>
          <cell r="BA891" t="str">
            <v>-</v>
          </cell>
          <cell r="BB891" t="str">
            <v>336 m</v>
          </cell>
          <cell r="BC891"/>
          <cell r="BD891">
            <v>44117</v>
          </cell>
          <cell r="BE891">
            <v>44168</v>
          </cell>
          <cell r="BF891">
            <v>44383</v>
          </cell>
          <cell r="BG891">
            <v>1600</v>
          </cell>
        </row>
        <row r="892">
          <cell r="C892" t="str">
            <v>20130208S0204-1</v>
          </cell>
          <cell r="D892" t="str">
            <v>Proyectos 2011 - 2020</v>
          </cell>
          <cell r="E892" t="str">
            <v>No Aplica</v>
          </cell>
          <cell r="F892" t="str">
            <v>CERRADO</v>
          </cell>
          <cell r="G892"/>
          <cell r="H892" t="str">
            <v>Boyaca</v>
          </cell>
          <cell r="I892">
            <v>15776</v>
          </cell>
          <cell r="J892">
            <v>6</v>
          </cell>
          <cell r="K892" t="str">
            <v>Sutamarchan</v>
          </cell>
          <cell r="L892" t="str">
            <v>Sutamarchan-Boyaca</v>
          </cell>
          <cell r="M892">
            <v>208</v>
          </cell>
          <cell r="N892" t="str">
            <v>DPS 2013</v>
          </cell>
          <cell r="O892"/>
          <cell r="P892"/>
          <cell r="Q892" t="str">
            <v>Construcción Polideportivo Sutamarchan-Boyaca, Segunda Fase En El Municipio De Sutamarchán - Boyacá</v>
          </cell>
          <cell r="R892" t="str">
            <v>Espacio Público, Recreación Y Deporte</v>
          </cell>
          <cell r="S892"/>
          <cell r="T892"/>
          <cell r="U892"/>
          <cell r="V892" t="str">
            <v>Municipio</v>
          </cell>
          <cell r="W892"/>
          <cell r="X892" t="str">
            <v xml:space="preserve">Carrizal, Pedregal Bajo,Cañon, Volcán, </v>
          </cell>
          <cell r="Y892"/>
          <cell r="Z892">
            <v>831308411</v>
          </cell>
          <cell r="AA892"/>
          <cell r="AB892">
            <v>831308411</v>
          </cell>
          <cell r="AC892"/>
          <cell r="AD892">
            <v>831308411</v>
          </cell>
          <cell r="AE892">
            <v>98130841.100000009</v>
          </cell>
          <cell r="AF892"/>
          <cell r="AG892">
            <v>98130841.100000009</v>
          </cell>
          <cell r="AH892">
            <v>929439252.10000002</v>
          </cell>
          <cell r="AI892">
            <v>0</v>
          </cell>
          <cell r="AJ892">
            <v>929439252.10000002</v>
          </cell>
          <cell r="AK892">
            <v>1</v>
          </cell>
          <cell r="AL892"/>
          <cell r="AM892">
            <v>0</v>
          </cell>
          <cell r="AN892">
            <v>1</v>
          </cell>
          <cell r="AO892">
            <v>1</v>
          </cell>
          <cell r="AP892" t="str">
            <v>Cerrado</v>
          </cell>
          <cell r="AQ892" t="e">
            <v>#REF!</v>
          </cell>
          <cell r="AR892" t="e">
            <v>#N/A</v>
          </cell>
          <cell r="AS892" t="str">
            <v>Acta de cierre de expediente 06 de mayo 2022.</v>
          </cell>
          <cell r="AT892" t="str">
            <v>No Aplica</v>
          </cell>
          <cell r="AU892">
            <v>42186</v>
          </cell>
          <cell r="AV892">
            <v>42481</v>
          </cell>
          <cell r="AW892" t="e">
            <v>#REF!</v>
          </cell>
          <cell r="AX892"/>
          <cell r="AY892"/>
          <cell r="AZ892">
            <v>0</v>
          </cell>
          <cell r="BA892" t="str">
            <v>-</v>
          </cell>
          <cell r="BB892" t="str">
            <v>1608 m2</v>
          </cell>
          <cell r="BC892"/>
          <cell r="BD892">
            <v>42227</v>
          </cell>
          <cell r="BE892">
            <v>42461</v>
          </cell>
          <cell r="BF892">
            <v>42949</v>
          </cell>
          <cell r="BG892">
            <v>5000</v>
          </cell>
        </row>
        <row r="893">
          <cell r="C893" t="str">
            <v>20160567M5713-1</v>
          </cell>
          <cell r="D893" t="str">
            <v>Proyectos 2011 - 2020</v>
          </cell>
          <cell r="E893" t="str">
            <v>No Aplica</v>
          </cell>
          <cell r="F893" t="str">
            <v>CERRADO</v>
          </cell>
          <cell r="G893"/>
          <cell r="H893" t="str">
            <v>Boyaca</v>
          </cell>
          <cell r="I893">
            <v>15776</v>
          </cell>
          <cell r="J893">
            <v>6</v>
          </cell>
          <cell r="K893" t="str">
            <v>Sutamarchan</v>
          </cell>
          <cell r="L893" t="str">
            <v>Sutamarchan-Boyaca</v>
          </cell>
          <cell r="M893">
            <v>567</v>
          </cell>
          <cell r="N893" t="str">
            <v>DPS 2016</v>
          </cell>
          <cell r="O893"/>
          <cell r="P893"/>
          <cell r="Q893" t="str">
            <v>Mejoramiento De Condiciones De Habitabilidad</v>
          </cell>
          <cell r="R893" t="str">
            <v>Mejoramiento Condiciones de Habitabilidad</v>
          </cell>
          <cell r="S893"/>
          <cell r="T893"/>
          <cell r="U893"/>
          <cell r="V893" t="str">
            <v>Municipio</v>
          </cell>
          <cell r="W893"/>
          <cell r="X893" t="str">
            <v/>
          </cell>
          <cell r="Y893"/>
          <cell r="Z893">
            <v>483295568</v>
          </cell>
          <cell r="AA893"/>
          <cell r="AB893">
            <v>483295568</v>
          </cell>
          <cell r="AC893"/>
          <cell r="AD893">
            <v>483295568</v>
          </cell>
          <cell r="AE893">
            <v>13532275.9</v>
          </cell>
          <cell r="AF893"/>
          <cell r="AG893">
            <v>13532275.9</v>
          </cell>
          <cell r="AH893">
            <v>496827843.89999998</v>
          </cell>
          <cell r="AI893">
            <v>0</v>
          </cell>
          <cell r="AJ893">
            <v>496827843.89999998</v>
          </cell>
          <cell r="AK893">
            <v>0</v>
          </cell>
          <cell r="AL893"/>
          <cell r="AM893">
            <v>0</v>
          </cell>
          <cell r="AN893">
            <v>0</v>
          </cell>
          <cell r="AO893">
            <v>0</v>
          </cell>
          <cell r="AP893" t="str">
            <v>Liquidación Anticipada</v>
          </cell>
          <cell r="AQ893" t="e">
            <v>#REF!</v>
          </cell>
          <cell r="AR893" t="str">
            <v>LIQUIDACIÓN ANTICIPADA</v>
          </cell>
          <cell r="AS893" t="str">
            <v xml:space="preserve">Mediante oficio del 21/04/2021, se le solicita al municipio enviar todos los documentos necesarios para iniciar el proceso de liquidación del Convenio. 
Se reenvia oficio al municipio solicitando iniciar el tramite de liquidación
Se realizó mesa de trabajo el 13 de julio con el ente territorial y el coordinador de MCH, donde municpio manifiesta no estar de acuerdo con la liquidación del convenio. La supervisión emite oficio nuevamente reiterando la liquidación del convenio. 
Se enviará oficio a Contratos.
El 30/03/2022 se envia derecho de peticion al municipio para que inicie el proceso de liquidación. 
22/06/2022. A la fecha el municipio no ha dado respuesta al derecho de peticion, por lo tanto, se solictará apoyo a la oficina asesora juridica del DPS para saber con que trámite se debe continuar. </v>
          </cell>
          <cell r="AT893">
            <v>43668</v>
          </cell>
          <cell r="AU893">
            <v>43668</v>
          </cell>
          <cell r="AV893" t="str">
            <v/>
          </cell>
          <cell r="AW893" t="e">
            <v>#REF!</v>
          </cell>
          <cell r="AX893"/>
          <cell r="AY893"/>
          <cell r="AZ893">
            <v>0</v>
          </cell>
          <cell r="BA893" t="str">
            <v>-</v>
          </cell>
          <cell r="BB893" t="str">
            <v>35  Viviendas</v>
          </cell>
          <cell r="BC893"/>
          <cell r="BD893" t="str">
            <v/>
          </cell>
          <cell r="BE893" t="str">
            <v/>
          </cell>
          <cell r="BF893" t="str">
            <v/>
          </cell>
          <cell r="BG893">
            <v>126</v>
          </cell>
        </row>
        <row r="894">
          <cell r="C894" t="str">
            <v>20170470S10847-1</v>
          </cell>
          <cell r="D894" t="str">
            <v>Proyectos 2011 - 2020</v>
          </cell>
          <cell r="E894" t="str">
            <v>ANTES 2018</v>
          </cell>
          <cell r="F894" t="str">
            <v>VIGENTE</v>
          </cell>
          <cell r="G894"/>
          <cell r="H894" t="str">
            <v>Boyaca</v>
          </cell>
          <cell r="I894">
            <v>15776</v>
          </cell>
          <cell r="J894">
            <v>6</v>
          </cell>
          <cell r="K894" t="str">
            <v>Sutamarchan</v>
          </cell>
          <cell r="L894" t="str">
            <v>Sutamarchan-Boyaca</v>
          </cell>
          <cell r="M894">
            <v>470</v>
          </cell>
          <cell r="N894" t="str">
            <v>DPS 2017</v>
          </cell>
          <cell r="O894"/>
          <cell r="P894"/>
          <cell r="Q894" t="str">
            <v>Construcción Cancha De Fútbol En Grama Sintética En El Municipio De Sutamarchan - Boyaca</v>
          </cell>
          <cell r="R894" t="str">
            <v>Espacio Público, Recreación Y Deporte</v>
          </cell>
          <cell r="S894"/>
          <cell r="T894"/>
          <cell r="U894"/>
          <cell r="V894" t="str">
            <v>Municipio</v>
          </cell>
          <cell r="W894"/>
          <cell r="X894" t="str">
            <v>Urbanización villas del bicentenario</v>
          </cell>
          <cell r="Y894"/>
          <cell r="Z894">
            <v>417836818</v>
          </cell>
          <cell r="AA894"/>
          <cell r="AB894">
            <v>417836818</v>
          </cell>
          <cell r="AC894"/>
          <cell r="AD894">
            <v>417836818</v>
          </cell>
          <cell r="AE894">
            <v>41783681.800000004</v>
          </cell>
          <cell r="AF894"/>
          <cell r="AG894">
            <v>41783681.800000004</v>
          </cell>
          <cell r="AH894">
            <v>459620499.80000001</v>
          </cell>
          <cell r="AI894">
            <v>0</v>
          </cell>
          <cell r="AJ894">
            <v>459620499.80000001</v>
          </cell>
          <cell r="AK894">
            <v>1</v>
          </cell>
          <cell r="AL894"/>
          <cell r="AM894">
            <v>1</v>
          </cell>
          <cell r="AN894">
            <v>1</v>
          </cell>
          <cell r="AO894">
            <v>0</v>
          </cell>
          <cell r="AP894" t="str">
            <v>Entregado A Municipio</v>
          </cell>
          <cell r="AQ894" t="e">
            <v>#REF!</v>
          </cell>
          <cell r="AR894" t="e">
            <v>#N/A</v>
          </cell>
          <cell r="AS894" t="str">
            <v>PROYECTO ENTREGADO
Convenio en liquidación.</v>
          </cell>
          <cell r="AT894" t="str">
            <v>No Aplica</v>
          </cell>
          <cell r="AU894">
            <v>43689</v>
          </cell>
          <cell r="AV894">
            <v>43811</v>
          </cell>
          <cell r="AW894" t="e">
            <v>#REF!</v>
          </cell>
          <cell r="AX894"/>
          <cell r="AY894"/>
          <cell r="AZ894">
            <v>0</v>
          </cell>
          <cell r="BA894" t="str">
            <v>-</v>
          </cell>
          <cell r="BB894" t="str">
            <v>936 m2</v>
          </cell>
          <cell r="BC894"/>
          <cell r="BD894">
            <v>43749</v>
          </cell>
          <cell r="BE894">
            <v>44040</v>
          </cell>
          <cell r="BF894">
            <v>44040</v>
          </cell>
          <cell r="BG894">
            <v>1500</v>
          </cell>
        </row>
        <row r="895">
          <cell r="C895" t="str">
            <v>20110160S0043-1</v>
          </cell>
          <cell r="D895" t="str">
            <v>Proyectos 2011 - 2020</v>
          </cell>
          <cell r="E895" t="str">
            <v>No Aplica</v>
          </cell>
          <cell r="F895" t="str">
            <v>CERRADO</v>
          </cell>
          <cell r="G895" t="str">
            <v>A43</v>
          </cell>
          <cell r="H895" t="str">
            <v>Boyaca</v>
          </cell>
          <cell r="I895">
            <v>15778</v>
          </cell>
          <cell r="J895">
            <v>6</v>
          </cell>
          <cell r="K895" t="str">
            <v>Sutatenza</v>
          </cell>
          <cell r="L895" t="str">
            <v>Sutatenza-Boyaca</v>
          </cell>
          <cell r="M895">
            <v>160</v>
          </cell>
          <cell r="N895" t="str">
            <v>Fonade 1</v>
          </cell>
          <cell r="O895"/>
          <cell r="P895"/>
          <cell r="Q895" t="str">
            <v>Construcción Polideportivo Colegio Naranjos Sector Rural Del Municipio De Sutatenza - Boyacá.</v>
          </cell>
          <cell r="R895" t="str">
            <v>Espacio Público, Recreación Y Deporte</v>
          </cell>
          <cell r="S895"/>
          <cell r="T895"/>
          <cell r="U895"/>
          <cell r="V895" t="str">
            <v>Departamento</v>
          </cell>
          <cell r="W895"/>
          <cell r="X895" t="str">
            <v/>
          </cell>
          <cell r="Y895"/>
          <cell r="Z895">
            <v>489059353</v>
          </cell>
          <cell r="AA895"/>
          <cell r="AB895">
            <v>489059353</v>
          </cell>
          <cell r="AC895"/>
          <cell r="AD895">
            <v>489059353</v>
          </cell>
          <cell r="AE895">
            <v>0</v>
          </cell>
          <cell r="AF895"/>
          <cell r="AG895">
            <v>0</v>
          </cell>
          <cell r="AH895">
            <v>489059353</v>
          </cell>
          <cell r="AI895">
            <v>0</v>
          </cell>
          <cell r="AJ895">
            <v>489059353</v>
          </cell>
          <cell r="AK895">
            <v>0.22</v>
          </cell>
          <cell r="AL895"/>
          <cell r="AM895">
            <v>1</v>
          </cell>
          <cell r="AN895">
            <v>1</v>
          </cell>
          <cell r="AO895">
            <v>0</v>
          </cell>
          <cell r="AP895" t="str">
            <v>En Liquidación</v>
          </cell>
          <cell r="AQ895" t="e">
            <v>#REF!</v>
          </cell>
          <cell r="AR895" t="e">
            <v>#N/A</v>
          </cell>
          <cell r="AS895" t="str">
            <v xml:space="preserve">PROYECTO TERMINADO EN LIQUIDACION OBRA
1. INFORMACIÓN Y ESTADO CONTRATO OBRA:  En liquidación por parte de la Gobernacion de Boyaca.
2. LIQUIDACION CONVENIO: Convenio inteadministrativo asociado a varios contratos derivados. 
Recomendaciones:
Requerir a la Gobernacion de Boyaca el cumplimiento de los compromisos adquiridos en la mesa de trabajo del pasado mes de abril, con el fin de culminar la liquidacion del contrato de obra.
</v>
          </cell>
          <cell r="AT895" t="str">
            <v>No Aplica</v>
          </cell>
          <cell r="AU895">
            <v>42023</v>
          </cell>
          <cell r="AV895">
            <v>43036</v>
          </cell>
          <cell r="AW895" t="e">
            <v>#REF!</v>
          </cell>
          <cell r="AX895"/>
          <cell r="AY895"/>
          <cell r="AZ895">
            <v>0</v>
          </cell>
          <cell r="BA895" t="str">
            <v>-</v>
          </cell>
          <cell r="BB895" t="str">
            <v/>
          </cell>
          <cell r="BC895"/>
          <cell r="BD895">
            <v>42045</v>
          </cell>
          <cell r="BE895">
            <v>42951</v>
          </cell>
          <cell r="BF895">
            <v>43119</v>
          </cell>
          <cell r="BG895">
            <v>3700</v>
          </cell>
        </row>
        <row r="896">
          <cell r="C896" t="str">
            <v>E-2020-2203-252288</v>
          </cell>
          <cell r="D896" t="str">
            <v>CV 001-2020</v>
          </cell>
          <cell r="E896" t="str">
            <v>2018-2022</v>
          </cell>
          <cell r="F896" t="str">
            <v>VIGENTE</v>
          </cell>
          <cell r="G896"/>
          <cell r="H896" t="str">
            <v>Boyaca</v>
          </cell>
          <cell r="I896"/>
          <cell r="J896"/>
          <cell r="K896" t="str">
            <v>Sutatenza</v>
          </cell>
          <cell r="L896" t="str">
            <v>Sutatenza-Boyaca</v>
          </cell>
          <cell r="M896" t="str">
            <v>545 FIP 2022</v>
          </cell>
          <cell r="N896" t="str">
            <v>DPS 2022</v>
          </cell>
          <cell r="O896">
            <v>44756</v>
          </cell>
          <cell r="P896" t="str">
            <v>-</v>
          </cell>
          <cell r="Q896" t="str">
            <v>Construcción De Vías Urbanas Con Pavimento Rígido En El Municipio De Sutatenza - Boyacá</v>
          </cell>
          <cell r="R896" t="str">
            <v>Vias y Transporte</v>
          </cell>
          <cell r="S896" t="str">
            <v>Vias Urbanas</v>
          </cell>
          <cell r="T896"/>
          <cell r="U896">
            <v>1</v>
          </cell>
          <cell r="V896"/>
          <cell r="W896"/>
          <cell r="X896"/>
          <cell r="Y896"/>
          <cell r="Z896">
            <v>1624471448</v>
          </cell>
          <cell r="AA896"/>
          <cell r="AB896">
            <v>1624471448</v>
          </cell>
          <cell r="AC896">
            <v>0</v>
          </cell>
          <cell r="AD896">
            <v>1624471448</v>
          </cell>
          <cell r="AE896"/>
          <cell r="AF896"/>
          <cell r="AG896">
            <v>0</v>
          </cell>
          <cell r="AH896">
            <v>1624471448</v>
          </cell>
          <cell r="AI896">
            <v>0</v>
          </cell>
          <cell r="AJ896">
            <v>1624471448</v>
          </cell>
          <cell r="AK896"/>
          <cell r="AL896"/>
          <cell r="AM896"/>
          <cell r="AN896"/>
          <cell r="AO896">
            <v>0</v>
          </cell>
          <cell r="AP896" t="str">
            <v>En Maduración</v>
          </cell>
          <cell r="AQ896" t="e">
            <v>#REF!</v>
          </cell>
          <cell r="AR896" t="e">
            <v>#N/A</v>
          </cell>
          <cell r="AS896" t="str">
            <v>-</v>
          </cell>
          <cell r="AT896"/>
          <cell r="AU896" t="str">
            <v>-</v>
          </cell>
          <cell r="AV896" t="str">
            <v>-</v>
          </cell>
          <cell r="AW896" t="e">
            <v>#REF!</v>
          </cell>
          <cell r="AX896">
            <v>6</v>
          </cell>
          <cell r="AY896"/>
          <cell r="AZ896">
            <v>6</v>
          </cell>
          <cell r="BA896"/>
          <cell r="BB896" t="str">
            <v>850 ML</v>
          </cell>
          <cell r="BC896"/>
          <cell r="BD896" t="str">
            <v>-</v>
          </cell>
          <cell r="BE896" t="str">
            <v>-</v>
          </cell>
          <cell r="BF896" t="str">
            <v>-</v>
          </cell>
          <cell r="BG896" t="str">
            <v>-</v>
          </cell>
        </row>
        <row r="897">
          <cell r="C897" t="str">
            <v>E-2020-2203-253575</v>
          </cell>
          <cell r="D897" t="str">
            <v>CV 001-2020</v>
          </cell>
          <cell r="E897" t="str">
            <v>2018-2022</v>
          </cell>
          <cell r="F897" t="str">
            <v>VIGENTE</v>
          </cell>
          <cell r="G897"/>
          <cell r="H897" t="str">
            <v>Boyaca</v>
          </cell>
          <cell r="I897"/>
          <cell r="J897"/>
          <cell r="K897" t="str">
            <v>Tasco</v>
          </cell>
          <cell r="L897" t="str">
            <v>Tasco-Boyaca</v>
          </cell>
          <cell r="M897" t="str">
            <v>679 FIP 2021</v>
          </cell>
          <cell r="N897" t="str">
            <v>DPS 2021</v>
          </cell>
          <cell r="O897">
            <v>44512</v>
          </cell>
          <cell r="P897">
            <v>44773</v>
          </cell>
          <cell r="Q897" t="str">
            <v>Construcción De Vías Urbanas En Concreto Rígido Y Andenes Peatonales En Los Tramos De La Cra 6 Entre Cll 7 Y 6; Cra 6 Entre Cll 5A Y 5; Cll 5 Entre Las Cra 6 Y 7; Cll 7 Entre Las Cra 5 Y 6 Del Municipio De Tasco - Boyacá</v>
          </cell>
          <cell r="R897" t="str">
            <v>Vias y Transporte</v>
          </cell>
          <cell r="S897" t="str">
            <v>Vias Urbanas</v>
          </cell>
          <cell r="T897"/>
          <cell r="U897">
            <v>1</v>
          </cell>
          <cell r="V897"/>
          <cell r="W897"/>
          <cell r="X897"/>
          <cell r="Y897"/>
          <cell r="Z897">
            <v>722546206</v>
          </cell>
          <cell r="AA897"/>
          <cell r="AB897">
            <v>722546206</v>
          </cell>
          <cell r="AC897">
            <v>0</v>
          </cell>
          <cell r="AD897">
            <v>722546206</v>
          </cell>
          <cell r="AE897"/>
          <cell r="AF897"/>
          <cell r="AG897">
            <v>0</v>
          </cell>
          <cell r="AH897">
            <v>722546206</v>
          </cell>
          <cell r="AI897">
            <v>0</v>
          </cell>
          <cell r="AJ897">
            <v>722546206</v>
          </cell>
          <cell r="AK897"/>
          <cell r="AL897"/>
          <cell r="AM897">
            <v>1E-10</v>
          </cell>
          <cell r="AN897">
            <v>1E-10</v>
          </cell>
          <cell r="AO897">
            <v>0</v>
          </cell>
          <cell r="AP897" t="str">
            <v>En Ejecución</v>
          </cell>
          <cell r="AQ897" t="e">
            <v>#REF!</v>
          </cell>
          <cell r="AR897" t="e">
            <v>#N/A</v>
          </cell>
          <cell r="AS897" t="str">
            <v>-</v>
          </cell>
          <cell r="AT897"/>
          <cell r="AU897">
            <v>44750</v>
          </cell>
          <cell r="AV897">
            <v>0</v>
          </cell>
          <cell r="AW897" t="e">
            <v>#REF!</v>
          </cell>
          <cell r="AX897">
            <v>4</v>
          </cell>
          <cell r="AY897"/>
          <cell r="AZ897">
            <v>4</v>
          </cell>
          <cell r="BA897"/>
          <cell r="BB897" t="str">
            <v>225 ML</v>
          </cell>
          <cell r="BC897"/>
          <cell r="BD897" t="str">
            <v>-</v>
          </cell>
          <cell r="BE897" t="str">
            <v>-</v>
          </cell>
          <cell r="BF897" t="str">
            <v>-</v>
          </cell>
          <cell r="BG897">
            <v>0</v>
          </cell>
        </row>
        <row r="898">
          <cell r="C898" t="str">
            <v>20100246V0263-1</v>
          </cell>
          <cell r="D898" t="str">
            <v>Proyectos 2011 - 2020</v>
          </cell>
          <cell r="E898" t="str">
            <v>No Aplica</v>
          </cell>
          <cell r="F898" t="str">
            <v>CERRADO</v>
          </cell>
          <cell r="G898"/>
          <cell r="H898" t="str">
            <v>Boyaca</v>
          </cell>
          <cell r="I898">
            <v>15798</v>
          </cell>
          <cell r="J898">
            <v>6</v>
          </cell>
          <cell r="K898" t="str">
            <v>Tenza</v>
          </cell>
          <cell r="L898" t="str">
            <v>Tenza-Boyaca</v>
          </cell>
          <cell r="M898" t="str">
            <v/>
          </cell>
          <cell r="N898" t="str">
            <v>Infraestructura</v>
          </cell>
          <cell r="O898"/>
          <cell r="P898"/>
          <cell r="Q898" t="str">
            <v>Reabilitación Calle 4 Entre Carreras 7 Y 8 Del Casco Urbano Del Municipio De Tenza - Boyaca.</v>
          </cell>
          <cell r="R898" t="str">
            <v>Vías Urbanas</v>
          </cell>
          <cell r="S898"/>
          <cell r="T898"/>
          <cell r="U898"/>
          <cell r="V898" t="str">
            <v>Federación Nacional De Cafeteros</v>
          </cell>
          <cell r="W898"/>
          <cell r="X898" t="str">
            <v/>
          </cell>
          <cell r="Y898"/>
          <cell r="Z898">
            <v>65000000</v>
          </cell>
          <cell r="AA898"/>
          <cell r="AB898">
            <v>65000000</v>
          </cell>
          <cell r="AC898"/>
          <cell r="AD898">
            <v>65000000</v>
          </cell>
          <cell r="AE898">
            <v>0</v>
          </cell>
          <cell r="AF898"/>
          <cell r="AG898">
            <v>0</v>
          </cell>
          <cell r="AH898">
            <v>65000000</v>
          </cell>
          <cell r="AI898">
            <v>0</v>
          </cell>
          <cell r="AJ898">
            <v>65000000</v>
          </cell>
          <cell r="AK898">
            <v>1</v>
          </cell>
          <cell r="AL898"/>
          <cell r="AM898">
            <v>1</v>
          </cell>
          <cell r="AN898">
            <v>1</v>
          </cell>
          <cell r="AO898">
            <v>0</v>
          </cell>
          <cell r="AP898" t="str">
            <v>Liquidado</v>
          </cell>
          <cell r="AQ898" t="e">
            <v>#REF!</v>
          </cell>
          <cell r="AR898" t="e">
            <v>#N/A</v>
          </cell>
          <cell r="AS898" t="str">
            <v>Entregado en 2011.</v>
          </cell>
          <cell r="AT898" t="str">
            <v>No Aplica</v>
          </cell>
          <cell r="AU898" t="str">
            <v/>
          </cell>
          <cell r="AV898">
            <v>40908</v>
          </cell>
          <cell r="AW898" t="e">
            <v>#REF!</v>
          </cell>
          <cell r="AX898"/>
          <cell r="AY898"/>
          <cell r="AZ898">
            <v>0</v>
          </cell>
          <cell r="BA898" t="str">
            <v>-</v>
          </cell>
          <cell r="BB898" t="str">
            <v/>
          </cell>
          <cell r="BC898"/>
          <cell r="BD898" t="str">
            <v/>
          </cell>
          <cell r="BE898" t="str">
            <v/>
          </cell>
          <cell r="BF898" t="str">
            <v/>
          </cell>
          <cell r="BG898" t="str">
            <v/>
          </cell>
        </row>
        <row r="899">
          <cell r="C899" t="str">
            <v>20170489V9808-1</v>
          </cell>
          <cell r="D899" t="str">
            <v>Proyectos 2011 - 2020</v>
          </cell>
          <cell r="E899" t="str">
            <v>ANTES 2018</v>
          </cell>
          <cell r="F899" t="str">
            <v>VIGENTE</v>
          </cell>
          <cell r="G899"/>
          <cell r="H899" t="str">
            <v>Boyaca</v>
          </cell>
          <cell r="I899">
            <v>15804</v>
          </cell>
          <cell r="J899">
            <v>6</v>
          </cell>
          <cell r="K899" t="str">
            <v>Tibana</v>
          </cell>
          <cell r="L899" t="str">
            <v>Tibana-Boyaca</v>
          </cell>
          <cell r="M899">
            <v>489</v>
          </cell>
          <cell r="N899" t="str">
            <v>DPS 2017</v>
          </cell>
          <cell r="O899"/>
          <cell r="P899"/>
          <cell r="Q899" t="str">
            <v>Mejoramiento Y Pavimentación En Concreto Hidráulico De Via Urbana En El Municipio De Tibana- Departamento De Boyacá</v>
          </cell>
          <cell r="R899" t="str">
            <v>Vías Urbanas</v>
          </cell>
          <cell r="S899"/>
          <cell r="T899"/>
          <cell r="U899"/>
          <cell r="V899" t="str">
            <v>Municipio</v>
          </cell>
          <cell r="W899" t="str">
            <v>Urbano</v>
          </cell>
          <cell r="X899" t="str">
            <v>Carrera 2 entre salida a Jenesano y calle 7</v>
          </cell>
          <cell r="Y899"/>
          <cell r="Z899">
            <v>739909740</v>
          </cell>
          <cell r="AA899"/>
          <cell r="AB899">
            <v>739909740</v>
          </cell>
          <cell r="AC899"/>
          <cell r="AD899">
            <v>739909740</v>
          </cell>
          <cell r="AE899">
            <v>73990974</v>
          </cell>
          <cell r="AF899"/>
          <cell r="AG899">
            <v>73990974</v>
          </cell>
          <cell r="AH899">
            <v>813900714</v>
          </cell>
          <cell r="AI899">
            <v>0</v>
          </cell>
          <cell r="AJ899">
            <v>813900714</v>
          </cell>
          <cell r="AK899">
            <v>1</v>
          </cell>
          <cell r="AL899"/>
          <cell r="AM899">
            <v>1</v>
          </cell>
          <cell r="AN899">
            <v>1</v>
          </cell>
          <cell r="AO899">
            <v>0</v>
          </cell>
          <cell r="AP899" t="str">
            <v>Entregado A Municipio</v>
          </cell>
          <cell r="AQ899" t="e">
            <v>#REF!</v>
          </cell>
          <cell r="AR899" t="e">
            <v>#N/A</v>
          </cell>
          <cell r="AS899" t="str">
            <v>Terminado y entregado. 
A la fecha se han revisado y tarmitado el 100% de los desembolso.
Se realizo la AV3 el 28 de junio de 2021.
02/06/2022: Pendiente subsanación al informe final de interventoría.</v>
          </cell>
          <cell r="AT899" t="str">
            <v>No Aplica</v>
          </cell>
          <cell r="AU899">
            <v>44074</v>
          </cell>
          <cell r="AV899">
            <v>44323</v>
          </cell>
          <cell r="AW899" t="e">
            <v>#REF!</v>
          </cell>
          <cell r="AX899"/>
          <cell r="AY899"/>
          <cell r="AZ899">
            <v>0</v>
          </cell>
          <cell r="BA899" t="str">
            <v>-</v>
          </cell>
          <cell r="BB899" t="str">
            <v>242 m</v>
          </cell>
          <cell r="BC899"/>
          <cell r="BD899">
            <v>44183</v>
          </cell>
          <cell r="BE899">
            <v>44321</v>
          </cell>
          <cell r="BF899">
            <v>44376</v>
          </cell>
          <cell r="BG899">
            <v>1780</v>
          </cell>
        </row>
        <row r="900">
          <cell r="C900" t="str">
            <v>E-2020-2203-234091</v>
          </cell>
          <cell r="D900" t="str">
            <v>CV 001-2020</v>
          </cell>
          <cell r="E900" t="str">
            <v>2018-2022</v>
          </cell>
          <cell r="F900" t="str">
            <v>VIGENTE</v>
          </cell>
          <cell r="G900"/>
          <cell r="H900" t="str">
            <v>Boyaca</v>
          </cell>
          <cell r="I900"/>
          <cell r="J900"/>
          <cell r="K900" t="str">
            <v>Tinjaca</v>
          </cell>
          <cell r="L900" t="str">
            <v>Tinjaca-Boyaca</v>
          </cell>
          <cell r="M900" t="str">
            <v>638 FIP 2021</v>
          </cell>
          <cell r="N900" t="str">
            <v>DPS 2021</v>
          </cell>
          <cell r="O900">
            <v>44512</v>
          </cell>
          <cell r="P900">
            <v>44773</v>
          </cell>
          <cell r="Q900" t="str">
            <v xml:space="preserve">Mejoramiento De Las Vías Urbanas De Tinjacá - Boyacá	</v>
          </cell>
          <cell r="R900" t="str">
            <v>Vias y Transporte</v>
          </cell>
          <cell r="S900" t="str">
            <v>Vias Urbanas</v>
          </cell>
          <cell r="T900"/>
          <cell r="U900">
            <v>1</v>
          </cell>
          <cell r="V900"/>
          <cell r="W900"/>
          <cell r="X900"/>
          <cell r="Y900"/>
          <cell r="Z900">
            <v>822843369</v>
          </cell>
          <cell r="AA900"/>
          <cell r="AB900">
            <v>822843369</v>
          </cell>
          <cell r="AC900">
            <v>0</v>
          </cell>
          <cell r="AD900">
            <v>822843369</v>
          </cell>
          <cell r="AE900"/>
          <cell r="AF900"/>
          <cell r="AG900">
            <v>0</v>
          </cell>
          <cell r="AH900">
            <v>822843369</v>
          </cell>
          <cell r="AI900">
            <v>0</v>
          </cell>
          <cell r="AJ900">
            <v>822843369</v>
          </cell>
          <cell r="AK900"/>
          <cell r="AL900"/>
          <cell r="AM900"/>
          <cell r="AN900"/>
          <cell r="AO900">
            <v>0</v>
          </cell>
          <cell r="AP900" t="str">
            <v>En Proceso Licitatorio</v>
          </cell>
          <cell r="AQ900" t="e">
            <v>#REF!</v>
          </cell>
          <cell r="AR900" t="e">
            <v>#N/A</v>
          </cell>
          <cell r="AS900" t="str">
            <v>-</v>
          </cell>
          <cell r="AT900"/>
          <cell r="AU900" t="str">
            <v>-</v>
          </cell>
          <cell r="AV900" t="str">
            <v>-</v>
          </cell>
          <cell r="AW900" t="e">
            <v>#REF!</v>
          </cell>
          <cell r="AX900">
            <v>4</v>
          </cell>
          <cell r="AY900"/>
          <cell r="AZ900">
            <v>4</v>
          </cell>
          <cell r="BA900"/>
          <cell r="BB900" t="str">
            <v>685 ML</v>
          </cell>
          <cell r="BC900"/>
          <cell r="BD900" t="str">
            <v>-</v>
          </cell>
          <cell r="BE900" t="str">
            <v>-</v>
          </cell>
          <cell r="BF900" t="str">
            <v>-</v>
          </cell>
          <cell r="BG900" t="str">
            <v>-</v>
          </cell>
        </row>
        <row r="901">
          <cell r="C901" t="str">
            <v>20130200V0114-1</v>
          </cell>
          <cell r="D901" t="str">
            <v>Proyectos 2011 - 2020</v>
          </cell>
          <cell r="E901" t="str">
            <v>No Aplica</v>
          </cell>
          <cell r="F901" t="str">
            <v>CERRADO</v>
          </cell>
          <cell r="G901"/>
          <cell r="H901" t="str">
            <v>Boyaca</v>
          </cell>
          <cell r="I901">
            <v>15810</v>
          </cell>
          <cell r="J901">
            <v>6</v>
          </cell>
          <cell r="K901" t="str">
            <v>Tipacoque</v>
          </cell>
          <cell r="L901" t="str">
            <v>Tipacoque-Boyaca</v>
          </cell>
          <cell r="M901">
            <v>200</v>
          </cell>
          <cell r="N901" t="str">
            <v>DPS 2013</v>
          </cell>
          <cell r="O901"/>
          <cell r="P901"/>
          <cell r="Q901" t="str">
            <v>Construccion De Vias Urbanas Carrera 4 Del Municipio De Tipacoque - Boyacá</v>
          </cell>
          <cell r="R901" t="str">
            <v>Vías Urbanas</v>
          </cell>
          <cell r="S901"/>
          <cell r="T901"/>
          <cell r="U901"/>
          <cell r="V901" t="str">
            <v>Municipio</v>
          </cell>
          <cell r="W901"/>
          <cell r="X901" t="str">
            <v>Centro, Porvenir, Paraíso, la Fuente, Paraíso, Palmar.</v>
          </cell>
          <cell r="Y901"/>
          <cell r="Z901">
            <v>449163229</v>
          </cell>
          <cell r="AA901"/>
          <cell r="AB901">
            <v>449163229</v>
          </cell>
          <cell r="AC901"/>
          <cell r="AD901">
            <v>449163229</v>
          </cell>
          <cell r="AE901">
            <v>37383177.600000001</v>
          </cell>
          <cell r="AF901"/>
          <cell r="AG901">
            <v>37383177.600000001</v>
          </cell>
          <cell r="AH901">
            <v>486546406.60000002</v>
          </cell>
          <cell r="AI901">
            <v>0</v>
          </cell>
          <cell r="AJ901">
            <v>486546406.60000002</v>
          </cell>
          <cell r="AK901">
            <v>0.98750000000000004</v>
          </cell>
          <cell r="AL901"/>
          <cell r="AM901">
            <v>1</v>
          </cell>
          <cell r="AN901">
            <v>1</v>
          </cell>
          <cell r="AO901">
            <v>0</v>
          </cell>
          <cell r="AP901" t="str">
            <v>Liquidado</v>
          </cell>
          <cell r="AQ901" t="e">
            <v>#REF!</v>
          </cell>
          <cell r="AR901" t="e">
            <v>#N/A</v>
          </cell>
          <cell r="AS901" t="str">
            <v>Entregado en Marzo de 2017.</v>
          </cell>
          <cell r="AT901" t="str">
            <v>No Aplica</v>
          </cell>
          <cell r="AU901">
            <v>42268</v>
          </cell>
          <cell r="AV901">
            <v>42709</v>
          </cell>
          <cell r="AW901" t="e">
            <v>#REF!</v>
          </cell>
          <cell r="AX901"/>
          <cell r="AY901"/>
          <cell r="AZ901">
            <v>0</v>
          </cell>
          <cell r="BA901" t="str">
            <v>-</v>
          </cell>
          <cell r="BB901" t="str">
            <v>0,21 Km</v>
          </cell>
          <cell r="BC901"/>
          <cell r="BD901">
            <v>42328</v>
          </cell>
          <cell r="BE901">
            <v>42796</v>
          </cell>
          <cell r="BF901">
            <v>42796</v>
          </cell>
          <cell r="BG901">
            <v>2050</v>
          </cell>
        </row>
        <row r="902">
          <cell r="C902" t="str">
            <v>20170366V7046-1</v>
          </cell>
          <cell r="D902" t="str">
            <v>Proyectos 2011 - 2020</v>
          </cell>
          <cell r="E902" t="str">
            <v>ANTES 2018</v>
          </cell>
          <cell r="F902" t="str">
            <v>VIGENTE</v>
          </cell>
          <cell r="G902"/>
          <cell r="H902" t="str">
            <v>Boyaca</v>
          </cell>
          <cell r="I902">
            <v>15810</v>
          </cell>
          <cell r="J902">
            <v>6</v>
          </cell>
          <cell r="K902" t="str">
            <v>Tipacoque</v>
          </cell>
          <cell r="L902" t="str">
            <v>Tipacoque-Boyaca</v>
          </cell>
          <cell r="M902">
            <v>366</v>
          </cell>
          <cell r="N902" t="str">
            <v>DPS 2017</v>
          </cell>
          <cell r="O902"/>
          <cell r="P902"/>
          <cell r="Q902" t="str">
            <v>Pavimentación De La Vía De Acceso A La Institución Educativa Técnica Lucas Caballero Calderon Del Municipio De Tipacoque - Boyacá</v>
          </cell>
          <cell r="R902" t="str">
            <v>Vías Urbanas</v>
          </cell>
          <cell r="S902"/>
          <cell r="T902"/>
          <cell r="U902"/>
          <cell r="V902" t="str">
            <v>Municipio</v>
          </cell>
          <cell r="W902" t="str">
            <v>Urbano</v>
          </cell>
          <cell r="X902" t="str">
            <v>El Porvenir</v>
          </cell>
          <cell r="Y902"/>
          <cell r="Z902">
            <v>573928438</v>
          </cell>
          <cell r="AA902"/>
          <cell r="AB902">
            <v>573928438</v>
          </cell>
          <cell r="AC902"/>
          <cell r="AD902">
            <v>573928438</v>
          </cell>
          <cell r="AE902">
            <v>71391624</v>
          </cell>
          <cell r="AF902"/>
          <cell r="AG902">
            <v>71391624</v>
          </cell>
          <cell r="AH902">
            <v>645320062</v>
          </cell>
          <cell r="AI902">
            <v>0</v>
          </cell>
          <cell r="AJ902">
            <v>645320062</v>
          </cell>
          <cell r="AK902">
            <v>0.99998900000000002</v>
          </cell>
          <cell r="AL902"/>
          <cell r="AM902">
            <v>1</v>
          </cell>
          <cell r="AN902">
            <v>1</v>
          </cell>
          <cell r="AO902">
            <v>0</v>
          </cell>
          <cell r="AP902" t="str">
            <v>Entregado A Municipio</v>
          </cell>
          <cell r="AQ902" t="e">
            <v>#REF!</v>
          </cell>
          <cell r="AR902" t="e">
            <v>#N/A</v>
          </cell>
          <cell r="AS902" t="str">
            <v>Proyecto terminado y entregado. 
Fecha de terminación: 31-12-20
A la fecha se han revisado y tramitado todos los desembolsos.
Se realizo la AV3 el 17-06-21
02/06/22 El pasado 31/05/22 se aprobó via mail el componente social del informe final, pendiente la emisión del certificado de suficiencia y el inicio del trámite de liquidación.</v>
          </cell>
          <cell r="AT902" t="str">
            <v>No Aplica</v>
          </cell>
          <cell r="AU902">
            <v>44043</v>
          </cell>
          <cell r="AV902">
            <v>44196</v>
          </cell>
          <cell r="AW902" t="e">
            <v>#REF!</v>
          </cell>
          <cell r="AX902"/>
          <cell r="AY902"/>
          <cell r="AZ902">
            <v>0</v>
          </cell>
          <cell r="BA902" t="str">
            <v>-</v>
          </cell>
          <cell r="BB902" t="str">
            <v>353 m</v>
          </cell>
          <cell r="BC902"/>
          <cell r="BD902">
            <v>44091</v>
          </cell>
          <cell r="BE902">
            <v>44175</v>
          </cell>
          <cell r="BF902">
            <v>44364</v>
          </cell>
          <cell r="BG902">
            <v>1076</v>
          </cell>
        </row>
        <row r="903">
          <cell r="C903" t="str">
            <v>20120069S0363-1</v>
          </cell>
          <cell r="D903" t="str">
            <v>Proyectos 2011 - 2020</v>
          </cell>
          <cell r="E903" t="str">
            <v>No Aplica</v>
          </cell>
          <cell r="F903" t="str">
            <v>CERRADO</v>
          </cell>
          <cell r="G903" t="str">
            <v>C363</v>
          </cell>
          <cell r="H903" t="str">
            <v>Boyaca</v>
          </cell>
          <cell r="I903">
            <v>15814</v>
          </cell>
          <cell r="J903">
            <v>6</v>
          </cell>
          <cell r="K903" t="str">
            <v>Toca</v>
          </cell>
          <cell r="L903" t="str">
            <v>Toca-Boyaca</v>
          </cell>
          <cell r="M903">
            <v>69</v>
          </cell>
          <cell r="N903" t="str">
            <v>Fonade 3</v>
          </cell>
          <cell r="O903"/>
          <cell r="P903"/>
          <cell r="Q903" t="str">
            <v>Reconstrucción Del Centro De Acopio Cultural Y Deportivo En El Municipio De Toca - Boyaca.</v>
          </cell>
          <cell r="R903" t="str">
            <v>Social Comunitario</v>
          </cell>
          <cell r="S903"/>
          <cell r="T903"/>
          <cell r="U903"/>
          <cell r="V903" t="str">
            <v>Municipio</v>
          </cell>
          <cell r="W903"/>
          <cell r="X903" t="str">
            <v/>
          </cell>
          <cell r="Y903"/>
          <cell r="Z903">
            <v>3272161028</v>
          </cell>
          <cell r="AA903"/>
          <cell r="AB903">
            <v>3272161028</v>
          </cell>
          <cell r="AC903"/>
          <cell r="AD903">
            <v>3272161028</v>
          </cell>
          <cell r="AE903">
            <v>0</v>
          </cell>
          <cell r="AF903"/>
          <cell r="AG903">
            <v>0</v>
          </cell>
          <cell r="AH903">
            <v>3272161028</v>
          </cell>
          <cell r="AI903">
            <v>0</v>
          </cell>
          <cell r="AJ903">
            <v>3272161028</v>
          </cell>
          <cell r="AK903">
            <v>0</v>
          </cell>
          <cell r="AL903"/>
          <cell r="AM903">
            <v>1</v>
          </cell>
          <cell r="AN903">
            <v>1</v>
          </cell>
          <cell r="AO903">
            <v>0</v>
          </cell>
          <cell r="AP903" t="str">
            <v>En Liquidación</v>
          </cell>
          <cell r="AQ903" t="e">
            <v>#REF!</v>
          </cell>
          <cell r="AR903" t="e">
            <v>#N/A</v>
          </cell>
          <cell r="AS903" t="str">
            <v>CONTRATOS LIQUIDADOS PENDIENTE CIERRE COSTOS FIJOS Y VARIABLES - INTERVENTORIA.
1. INFORMACIÓN Y ESTADO CONTRATO DE OBRA:                                                                         Acta de liquidación suscrita 15/12/2016
                                                                                                                                                                                                                                                                                                                                                                                                                                                                                                                                                                           2.  INFORMAICON Y ESTADO CONVENIO INTERADMINISTRATIVO:   Liquidado.  Se  suscribe acta de fecha 19/09/2018
3.  INFORMACION Y ESTADO INTERVENTORIA:  Se encuentra en cierre de costos fijos y variables.</v>
          </cell>
          <cell r="AT903" t="str">
            <v>No Aplica</v>
          </cell>
          <cell r="AU903">
            <v>41737</v>
          </cell>
          <cell r="AV903">
            <v>42585</v>
          </cell>
          <cell r="AW903" t="e">
            <v>#REF!</v>
          </cell>
          <cell r="AX903"/>
          <cell r="AY903"/>
          <cell r="AZ903">
            <v>0</v>
          </cell>
          <cell r="BA903" t="str">
            <v>-</v>
          </cell>
          <cell r="BB903" t="str">
            <v/>
          </cell>
          <cell r="BC903"/>
          <cell r="BD903">
            <v>41857</v>
          </cell>
          <cell r="BE903">
            <v>41898</v>
          </cell>
          <cell r="BF903">
            <v>42615</v>
          </cell>
          <cell r="BG903" t="str">
            <v/>
          </cell>
        </row>
        <row r="904">
          <cell r="C904" t="str">
            <v>E-2020-2203-248917</v>
          </cell>
          <cell r="D904" t="str">
            <v>CV 001-2020</v>
          </cell>
          <cell r="E904" t="str">
            <v>2018-2022</v>
          </cell>
          <cell r="F904" t="str">
            <v>VIGENTE</v>
          </cell>
          <cell r="G904"/>
          <cell r="H904" t="str">
            <v>Boyaca</v>
          </cell>
          <cell r="I904"/>
          <cell r="J904"/>
          <cell r="K904" t="str">
            <v>Toca</v>
          </cell>
          <cell r="L904" t="str">
            <v>Toca-Boyaca</v>
          </cell>
          <cell r="M904" t="str">
            <v>660 FIP 2021</v>
          </cell>
          <cell r="N904" t="str">
            <v>DPS 2021</v>
          </cell>
          <cell r="O904">
            <v>44512</v>
          </cell>
          <cell r="P904">
            <v>44773</v>
          </cell>
          <cell r="Q904" t="str">
            <v>Mejoramiento Y Mantenimiento De La Red Vial Urbana Localizada Entre La Cll 2 Entre Cra 5 Y Cra 10.Mediante La Construcción De Pavimento Rígido Y Obras Complementarias En El Municipio De Toca - Boyacá</v>
          </cell>
          <cell r="R904" t="str">
            <v>Vias y Transporte</v>
          </cell>
          <cell r="S904" t="str">
            <v>Vias Urbanas</v>
          </cell>
          <cell r="T904"/>
          <cell r="U904">
            <v>1</v>
          </cell>
          <cell r="V904"/>
          <cell r="W904"/>
          <cell r="X904"/>
          <cell r="Y904"/>
          <cell r="Z904">
            <v>1057349109</v>
          </cell>
          <cell r="AA904"/>
          <cell r="AB904">
            <v>1057349109</v>
          </cell>
          <cell r="AC904">
            <v>0</v>
          </cell>
          <cell r="AD904">
            <v>1057349109</v>
          </cell>
          <cell r="AE904"/>
          <cell r="AF904"/>
          <cell r="AG904">
            <v>0</v>
          </cell>
          <cell r="AH904">
            <v>1057349109</v>
          </cell>
          <cell r="AI904">
            <v>0</v>
          </cell>
          <cell r="AJ904">
            <v>1057349109</v>
          </cell>
          <cell r="AK904"/>
          <cell r="AL904"/>
          <cell r="AM904"/>
          <cell r="AN904"/>
          <cell r="AO904">
            <v>0</v>
          </cell>
          <cell r="AP904" t="str">
            <v>Adjudicado</v>
          </cell>
          <cell r="AQ904" t="e">
            <v>#REF!</v>
          </cell>
          <cell r="AR904" t="e">
            <v>#N/A</v>
          </cell>
          <cell r="AS904" t="str">
            <v>-</v>
          </cell>
          <cell r="AT904"/>
          <cell r="AU904" t="str">
            <v>-</v>
          </cell>
          <cell r="AV904" t="str">
            <v>-</v>
          </cell>
          <cell r="AW904" t="e">
            <v>#REF!</v>
          </cell>
          <cell r="AX904">
            <v>6</v>
          </cell>
          <cell r="AY904"/>
          <cell r="AZ904">
            <v>6</v>
          </cell>
          <cell r="BA904"/>
          <cell r="BB904" t="str">
            <v>565 ML</v>
          </cell>
          <cell r="BC904"/>
          <cell r="BD904" t="str">
            <v>-</v>
          </cell>
          <cell r="BE904" t="str">
            <v>-</v>
          </cell>
          <cell r="BF904" t="str">
            <v>-</v>
          </cell>
          <cell r="BG904" t="str">
            <v>-</v>
          </cell>
        </row>
        <row r="905">
          <cell r="C905" t="str">
            <v>E-2020-2203-132588</v>
          </cell>
          <cell r="D905" t="str">
            <v>CV 001-2020</v>
          </cell>
          <cell r="E905" t="str">
            <v>2018-2022</v>
          </cell>
          <cell r="F905" t="str">
            <v>VIGENTE</v>
          </cell>
          <cell r="G905"/>
          <cell r="H905" t="str">
            <v>Boyaca</v>
          </cell>
          <cell r="I905"/>
          <cell r="J905"/>
          <cell r="K905" t="str">
            <v>Togui</v>
          </cell>
          <cell r="L905" t="str">
            <v>Togui-Boyaca</v>
          </cell>
          <cell r="M905" t="str">
            <v>295 FIP 2021</v>
          </cell>
          <cell r="N905" t="str">
            <v>DPS 2021</v>
          </cell>
          <cell r="O905">
            <v>44307</v>
          </cell>
          <cell r="P905">
            <v>44773</v>
          </cell>
          <cell r="Q905" t="str">
            <v>Mejoramiento De La Vía Veredas Suarez Y Ulloa Y Hatillo Y Alto Mediante La Construcción De Placa Huella Municipio De Togui - Boyacá</v>
          </cell>
          <cell r="R905" t="str">
            <v>Vias y Transporte</v>
          </cell>
          <cell r="S905" t="str">
            <v>Vias Rurales</v>
          </cell>
          <cell r="T905"/>
          <cell r="U905">
            <v>1</v>
          </cell>
          <cell r="V905"/>
          <cell r="W905"/>
          <cell r="X905"/>
          <cell r="Y905"/>
          <cell r="Z905">
            <v>1250648180</v>
          </cell>
          <cell r="AA905"/>
          <cell r="AB905">
            <v>1250648180</v>
          </cell>
          <cell r="AC905">
            <v>0</v>
          </cell>
          <cell r="AD905">
            <v>1250648180</v>
          </cell>
          <cell r="AE905"/>
          <cell r="AF905"/>
          <cell r="AG905">
            <v>0</v>
          </cell>
          <cell r="AH905">
            <v>1250648180</v>
          </cell>
          <cell r="AI905">
            <v>0</v>
          </cell>
          <cell r="AJ905">
            <v>1250648180</v>
          </cell>
          <cell r="AK905"/>
          <cell r="AL905"/>
          <cell r="AM905">
            <v>0.82040000000000002</v>
          </cell>
          <cell r="AN905">
            <v>0.16089999999999999</v>
          </cell>
          <cell r="AO905">
            <v>-0.65949999999999998</v>
          </cell>
          <cell r="AP905" t="str">
            <v>Suspendido</v>
          </cell>
          <cell r="AQ905" t="e">
            <v>#REF!</v>
          </cell>
          <cell r="AR905" t="e">
            <v>#N/A</v>
          </cell>
          <cell r="AS905" t="str">
            <v>-</v>
          </cell>
          <cell r="AT905"/>
          <cell r="AU905">
            <v>44642</v>
          </cell>
          <cell r="AV905">
            <v>44778</v>
          </cell>
          <cell r="AW905" t="e">
            <v>#REF!</v>
          </cell>
          <cell r="AX905">
            <v>4</v>
          </cell>
          <cell r="AY905"/>
          <cell r="AZ905">
            <v>4</v>
          </cell>
          <cell r="BA905"/>
          <cell r="BB905" t="str">
            <v>12200 ML</v>
          </cell>
          <cell r="BC905"/>
          <cell r="BD905" t="str">
            <v>-</v>
          </cell>
          <cell r="BE905" t="str">
            <v>-</v>
          </cell>
          <cell r="BF905" t="str">
            <v>-</v>
          </cell>
          <cell r="BG905">
            <v>4815</v>
          </cell>
        </row>
        <row r="906">
          <cell r="C906" t="str">
            <v>20140160M0422-1</v>
          </cell>
          <cell r="D906" t="str">
            <v>Proyectos 2011 - 2020</v>
          </cell>
          <cell r="E906" t="str">
            <v>No Aplica</v>
          </cell>
          <cell r="F906" t="str">
            <v>CERRADO</v>
          </cell>
          <cell r="G906" t="str">
            <v>A422</v>
          </cell>
          <cell r="H906" t="str">
            <v>Boyaca</v>
          </cell>
          <cell r="I906">
            <v>15816</v>
          </cell>
          <cell r="J906">
            <v>6</v>
          </cell>
          <cell r="K906" t="str">
            <v>Togüi</v>
          </cell>
          <cell r="L906" t="str">
            <v>Togüi-Boyaca</v>
          </cell>
          <cell r="M906">
            <v>160</v>
          </cell>
          <cell r="N906" t="str">
            <v>Fonade 1</v>
          </cell>
          <cell r="O906"/>
          <cell r="P906"/>
          <cell r="Q906" t="str">
            <v>Mejoramiento De Condiciones De Habitabilidad Viviendas Rurales Del Municipio De Togüi Boyaca</v>
          </cell>
          <cell r="R906" t="str">
            <v>Mejoramiento Condiciones de Habitabilidad</v>
          </cell>
          <cell r="S906"/>
          <cell r="T906"/>
          <cell r="U906"/>
          <cell r="V906" t="str">
            <v>Municipio</v>
          </cell>
          <cell r="W906"/>
          <cell r="X906" t="str">
            <v/>
          </cell>
          <cell r="Y906"/>
          <cell r="Z906">
            <v>1316037675.01</v>
          </cell>
          <cell r="AA906"/>
          <cell r="AB906">
            <v>1316037675.01</v>
          </cell>
          <cell r="AC906"/>
          <cell r="AD906">
            <v>1316037675.01</v>
          </cell>
          <cell r="AE906">
            <v>0</v>
          </cell>
          <cell r="AF906"/>
          <cell r="AG906">
            <v>0</v>
          </cell>
          <cell r="AH906">
            <v>1316037675.01</v>
          </cell>
          <cell r="AI906">
            <v>0</v>
          </cell>
          <cell r="AJ906">
            <v>1316037675.01</v>
          </cell>
          <cell r="AK906">
            <v>0.72</v>
          </cell>
          <cell r="AL906"/>
          <cell r="AM906">
            <v>1</v>
          </cell>
          <cell r="AN906">
            <v>1</v>
          </cell>
          <cell r="AO906">
            <v>0</v>
          </cell>
          <cell r="AP906" t="str">
            <v>En Liquidación</v>
          </cell>
          <cell r="AQ906" t="e">
            <v>#REF!</v>
          </cell>
          <cell r="AR906" t="e">
            <v>#N/A</v>
          </cell>
          <cell r="AS90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906"/>
          <cell r="AU906">
            <v>42345</v>
          </cell>
          <cell r="AV906">
            <v>43057</v>
          </cell>
          <cell r="AW906" t="e">
            <v>#REF!</v>
          </cell>
          <cell r="AX906"/>
          <cell r="AY906"/>
          <cell r="AZ906">
            <v>0</v>
          </cell>
          <cell r="BA906" t="str">
            <v>-</v>
          </cell>
          <cell r="BB906" t="str">
            <v>140  Viviendas</v>
          </cell>
          <cell r="BC906"/>
          <cell r="BD906">
            <v>42318</v>
          </cell>
          <cell r="BE906">
            <v>42633</v>
          </cell>
          <cell r="BF906">
            <v>43172</v>
          </cell>
          <cell r="BG906">
            <v>560</v>
          </cell>
        </row>
        <row r="907">
          <cell r="C907" t="str">
            <v>20170520S10173-1</v>
          </cell>
          <cell r="D907" t="str">
            <v>Proyectos 2011 - 2020</v>
          </cell>
          <cell r="E907" t="str">
            <v>ANTES 2018</v>
          </cell>
          <cell r="F907" t="str">
            <v>VIGENTE</v>
          </cell>
          <cell r="G907"/>
          <cell r="H907" t="str">
            <v>Boyaca</v>
          </cell>
          <cell r="I907">
            <v>15816</v>
          </cell>
          <cell r="J907">
            <v>6</v>
          </cell>
          <cell r="K907" t="str">
            <v>Togüi</v>
          </cell>
          <cell r="L907" t="str">
            <v>Togüi-Boyaca</v>
          </cell>
          <cell r="M907">
            <v>520</v>
          </cell>
          <cell r="N907" t="str">
            <v>DPS 2017</v>
          </cell>
          <cell r="O907"/>
          <cell r="P907"/>
          <cell r="Q907" t="str">
            <v>Construcción Parque Deportivo Recreacional Del Municipio De Togui - Boyacá</v>
          </cell>
          <cell r="R907" t="str">
            <v>Espacio Público, Recreación Y Deporte</v>
          </cell>
          <cell r="S907"/>
          <cell r="T907"/>
          <cell r="U907"/>
          <cell r="V907" t="str">
            <v>Municipio</v>
          </cell>
          <cell r="W907" t="str">
            <v>Urbano</v>
          </cell>
          <cell r="X907" t="str">
            <v>Centro</v>
          </cell>
          <cell r="Y907"/>
          <cell r="Z907">
            <v>433431487</v>
          </cell>
          <cell r="AA907"/>
          <cell r="AB907">
            <v>433431487</v>
          </cell>
          <cell r="AC907"/>
          <cell r="AD907">
            <v>433431487</v>
          </cell>
          <cell r="AE907">
            <v>43343149</v>
          </cell>
          <cell r="AF907"/>
          <cell r="AG907">
            <v>43343149</v>
          </cell>
          <cell r="AH907">
            <v>476774636</v>
          </cell>
          <cell r="AI907">
            <v>0</v>
          </cell>
          <cell r="AJ907">
            <v>476774636</v>
          </cell>
          <cell r="AK907">
            <v>1</v>
          </cell>
          <cell r="AL907"/>
          <cell r="AM907">
            <v>1</v>
          </cell>
          <cell r="AN907">
            <v>1</v>
          </cell>
          <cell r="AO907">
            <v>0</v>
          </cell>
          <cell r="AP907" t="str">
            <v>Entregado A Municipio</v>
          </cell>
          <cell r="AQ907" t="e">
            <v>#REF!</v>
          </cell>
          <cell r="AR907" t="e">
            <v>#N/A</v>
          </cell>
          <cell r="AS907" t="str">
            <v xml:space="preserve">PROYECTO TERMINADO Y ENTREGADO
02/06/22: Se realiza entrega del informe final fisico de la interventoria a gestion documental por medio del memorando M-2022-4301-024162
06/06/22: Se solicita colaboración al apoyo técnico para realizar recopilación de documentos para remisión al equipo de liquidaciones.
13/07/22: Se revisa y firma informe de supervision para cierre
14/07/11: Se remite memorando de solicitud de liquidacion M-2022-4301-031433 </v>
          </cell>
          <cell r="AT907" t="str">
            <v>No Aplica</v>
          </cell>
          <cell r="AU907">
            <v>44053</v>
          </cell>
          <cell r="AV907">
            <v>44158</v>
          </cell>
          <cell r="AW907" t="e">
            <v>#REF!</v>
          </cell>
          <cell r="AX907"/>
          <cell r="AY907"/>
          <cell r="AZ907">
            <v>0</v>
          </cell>
          <cell r="BA907" t="str">
            <v>-</v>
          </cell>
          <cell r="BB907" t="str">
            <v>400 mt2</v>
          </cell>
          <cell r="BC907"/>
          <cell r="BD907">
            <v>44098</v>
          </cell>
          <cell r="BE907">
            <v>44124</v>
          </cell>
          <cell r="BF907">
            <v>44263</v>
          </cell>
          <cell r="BG907">
            <v>2000</v>
          </cell>
        </row>
        <row r="908">
          <cell r="C908" t="str">
            <v>20130084S0200-1</v>
          </cell>
          <cell r="D908" t="str">
            <v>Proyectos 2011 - 2020</v>
          </cell>
          <cell r="E908" t="str">
            <v>No Aplica</v>
          </cell>
          <cell r="F908" t="str">
            <v>CERRADO</v>
          </cell>
          <cell r="G908"/>
          <cell r="H908" t="str">
            <v>Boyaca</v>
          </cell>
          <cell r="I908">
            <v>15822</v>
          </cell>
          <cell r="J908">
            <v>6</v>
          </cell>
          <cell r="K908" t="str">
            <v>Tota</v>
          </cell>
          <cell r="L908" t="str">
            <v>Tota-Boyaca</v>
          </cell>
          <cell r="M908">
            <v>84</v>
          </cell>
          <cell r="N908" t="str">
            <v>DPS 2013</v>
          </cell>
          <cell r="O908"/>
          <cell r="P908"/>
          <cell r="Q908" t="str">
            <v>Construcción De Aulas En La Institución Educativa Jorge Eliécer Gaitán En El Municipio De Tota - Boyacá</v>
          </cell>
          <cell r="R908" t="str">
            <v>Social Comunitario</v>
          </cell>
          <cell r="S908"/>
          <cell r="T908"/>
          <cell r="U908"/>
          <cell r="V908" t="str">
            <v>Municipio</v>
          </cell>
          <cell r="W908"/>
          <cell r="X908" t="str">
            <v>Tobal, Mongata, Guaquira, Romero, Toquecha, Centro</v>
          </cell>
          <cell r="Y908"/>
          <cell r="Z908">
            <v>420557266.88999999</v>
          </cell>
          <cell r="AA908"/>
          <cell r="AB908">
            <v>420557266.88999999</v>
          </cell>
          <cell r="AC908"/>
          <cell r="AD908">
            <v>420557266.88999999</v>
          </cell>
          <cell r="AE908">
            <v>28037383.200000003</v>
          </cell>
          <cell r="AF908"/>
          <cell r="AG908">
            <v>28037383.200000003</v>
          </cell>
          <cell r="AH908">
            <v>448594650.08999997</v>
          </cell>
          <cell r="AI908">
            <v>0</v>
          </cell>
          <cell r="AJ908">
            <v>448594650.08999997</v>
          </cell>
          <cell r="AK908">
            <v>1</v>
          </cell>
          <cell r="AL908"/>
          <cell r="AM908">
            <v>1</v>
          </cell>
          <cell r="AN908">
            <v>1</v>
          </cell>
          <cell r="AO908">
            <v>0</v>
          </cell>
          <cell r="AP908" t="str">
            <v>Liquidado</v>
          </cell>
          <cell r="AQ908" t="e">
            <v>#REF!</v>
          </cell>
          <cell r="AR908" t="e">
            <v>#N/A</v>
          </cell>
          <cell r="AS908" t="str">
            <v>Entregado en abril de 2016.</v>
          </cell>
          <cell r="AT908" t="str">
            <v>No Aplica</v>
          </cell>
          <cell r="AU908">
            <v>42065</v>
          </cell>
          <cell r="AV908">
            <v>42368</v>
          </cell>
          <cell r="AW908" t="e">
            <v>#REF!</v>
          </cell>
          <cell r="AX908"/>
          <cell r="AY908"/>
          <cell r="AZ908">
            <v>0</v>
          </cell>
          <cell r="BA908" t="str">
            <v>-</v>
          </cell>
          <cell r="BB908">
            <v>986</v>
          </cell>
          <cell r="BC908"/>
          <cell r="BD908">
            <v>42060</v>
          </cell>
          <cell r="BE908">
            <v>42336</v>
          </cell>
          <cell r="BF908">
            <v>42486</v>
          </cell>
          <cell r="BG908">
            <v>609</v>
          </cell>
        </row>
        <row r="909">
          <cell r="C909" t="str">
            <v>20150216R2479-1</v>
          </cell>
          <cell r="D909" t="str">
            <v>Proyectos 2011 - 2020</v>
          </cell>
          <cell r="E909" t="str">
            <v>No Aplica</v>
          </cell>
          <cell r="F909" t="str">
            <v>CERRADO</v>
          </cell>
          <cell r="G909"/>
          <cell r="H909" t="str">
            <v>Boyaca</v>
          </cell>
          <cell r="I909">
            <v>15001</v>
          </cell>
          <cell r="J909">
            <v>1</v>
          </cell>
          <cell r="K909" t="str">
            <v>Tunja</v>
          </cell>
          <cell r="L909" t="str">
            <v>Tunja-Boyaca</v>
          </cell>
          <cell r="M909">
            <v>216</v>
          </cell>
          <cell r="N909" t="str">
            <v>DPS 2015</v>
          </cell>
          <cell r="O909"/>
          <cell r="P909"/>
          <cell r="Q909" t="str">
            <v>Obra De Saneamiento Y Recuperación De Las Carcavas Manzanare - Curubal Y Villa Luz De La Ciudad De Tunja</v>
          </cell>
          <cell r="R909" t="str">
            <v>Otros</v>
          </cell>
          <cell r="S909"/>
          <cell r="T909"/>
          <cell r="U909"/>
          <cell r="V909" t="str">
            <v>Municipio</v>
          </cell>
          <cell r="W909"/>
          <cell r="X909" t="str">
            <v xml:space="preserve">Barrios:Manzanares, Curubal y VillaLuz </v>
          </cell>
          <cell r="Y909"/>
          <cell r="Z909">
            <v>4335906309</v>
          </cell>
          <cell r="AA909"/>
          <cell r="AB909">
            <v>4335906309</v>
          </cell>
          <cell r="AC909"/>
          <cell r="AD909">
            <v>4335906309</v>
          </cell>
          <cell r="AE909">
            <v>433590630.90000004</v>
          </cell>
          <cell r="AF909"/>
          <cell r="AG909">
            <v>433590630.90000004</v>
          </cell>
          <cell r="AH909">
            <v>4769496939.8999996</v>
          </cell>
          <cell r="AI909">
            <v>0</v>
          </cell>
          <cell r="AJ909">
            <v>4769496939.8999996</v>
          </cell>
          <cell r="AK909">
            <v>1</v>
          </cell>
          <cell r="AL909"/>
          <cell r="AM909">
            <v>1</v>
          </cell>
          <cell r="AN909">
            <v>1</v>
          </cell>
          <cell r="AO909">
            <v>0</v>
          </cell>
          <cell r="AP909" t="str">
            <v>Liquidado</v>
          </cell>
          <cell r="AQ909" t="e">
            <v>#REF!</v>
          </cell>
          <cell r="AR909" t="e">
            <v>#N/A</v>
          </cell>
          <cell r="AS909" t="str">
            <v>PROYECTO LIQUIDADO
Acta de Liquidación del 25 de Agosto del 2021</v>
          </cell>
          <cell r="AT909" t="str">
            <v>No Aplica</v>
          </cell>
          <cell r="AU909">
            <v>42682</v>
          </cell>
          <cell r="AV909">
            <v>43091</v>
          </cell>
          <cell r="AW909" t="e">
            <v>#REF!</v>
          </cell>
          <cell r="AX909"/>
          <cell r="AY909"/>
          <cell r="AZ909">
            <v>0</v>
          </cell>
          <cell r="BA909" t="str">
            <v>-</v>
          </cell>
          <cell r="BB909" t="str">
            <v>4723 m</v>
          </cell>
          <cell r="BC909"/>
          <cell r="BD909">
            <v>42754</v>
          </cell>
          <cell r="BE909">
            <v>42866</v>
          </cell>
          <cell r="BF909">
            <v>43826</v>
          </cell>
          <cell r="BG909">
            <v>6645</v>
          </cell>
        </row>
        <row r="910">
          <cell r="C910" t="str">
            <v>20090146V0266-1</v>
          </cell>
          <cell r="D910" t="str">
            <v>Proyectos 2011 - 2020</v>
          </cell>
          <cell r="E910" t="str">
            <v>No Aplica</v>
          </cell>
          <cell r="F910" t="str">
            <v>CERRADO</v>
          </cell>
          <cell r="G910"/>
          <cell r="H910" t="str">
            <v>Boyaca</v>
          </cell>
          <cell r="I910">
            <v>15837</v>
          </cell>
          <cell r="J910">
            <v>6</v>
          </cell>
          <cell r="K910" t="str">
            <v>Tuta</v>
          </cell>
          <cell r="L910" t="str">
            <v>Tuta-Boyaca</v>
          </cell>
          <cell r="M910" t="str">
            <v/>
          </cell>
          <cell r="N910" t="str">
            <v>Infraestructura</v>
          </cell>
          <cell r="O910"/>
          <cell r="P910"/>
          <cell r="Q910" t="str">
            <v>Convenio Interadminsitrativo Entre Acción Social Y El Municipio De Tuta  Para Que Con Plena Autonomia Tecnica Y Administrtiva Se Aunen Esfuerzos Para El Mejoramiento De La Via Tuta - San Antonio Del Municipio De Tuta - Boyaca</v>
          </cell>
          <cell r="R910" t="str">
            <v>Vías Red Terciaria</v>
          </cell>
          <cell r="S910"/>
          <cell r="T910"/>
          <cell r="U910"/>
          <cell r="V910" t="str">
            <v>Municipio</v>
          </cell>
          <cell r="W910"/>
          <cell r="X910" t="str">
            <v/>
          </cell>
          <cell r="Y910"/>
          <cell r="Z910">
            <v>207404340</v>
          </cell>
          <cell r="AA910"/>
          <cell r="AB910">
            <v>207404340</v>
          </cell>
          <cell r="AC910"/>
          <cell r="AD910">
            <v>207404340</v>
          </cell>
          <cell r="AE910">
            <v>0</v>
          </cell>
          <cell r="AF910"/>
          <cell r="AG910">
            <v>0</v>
          </cell>
          <cell r="AH910">
            <v>207404340</v>
          </cell>
          <cell r="AI910">
            <v>0</v>
          </cell>
          <cell r="AJ910">
            <v>207404340</v>
          </cell>
          <cell r="AK910">
            <v>1</v>
          </cell>
          <cell r="AL910"/>
          <cell r="AM910">
            <v>1</v>
          </cell>
          <cell r="AN910">
            <v>1</v>
          </cell>
          <cell r="AO910">
            <v>0</v>
          </cell>
          <cell r="AP910" t="str">
            <v>Liquidado</v>
          </cell>
          <cell r="AQ910" t="e">
            <v>#REF!</v>
          </cell>
          <cell r="AR910" t="e">
            <v>#N/A</v>
          </cell>
          <cell r="AS910" t="str">
            <v>Entregado en 2011.</v>
          </cell>
          <cell r="AT910" t="str">
            <v>No Aplica</v>
          </cell>
          <cell r="AU910" t="str">
            <v/>
          </cell>
          <cell r="AV910">
            <v>40633</v>
          </cell>
          <cell r="AW910" t="e">
            <v>#REF!</v>
          </cell>
          <cell r="AX910"/>
          <cell r="AY910"/>
          <cell r="AZ910">
            <v>0</v>
          </cell>
          <cell r="BA910" t="str">
            <v>-</v>
          </cell>
          <cell r="BB910" t="str">
            <v/>
          </cell>
          <cell r="BC910"/>
          <cell r="BD910" t="str">
            <v/>
          </cell>
          <cell r="BE910" t="str">
            <v/>
          </cell>
          <cell r="BF910" t="str">
            <v/>
          </cell>
          <cell r="BG910" t="str">
            <v/>
          </cell>
        </row>
        <row r="911">
          <cell r="C911" t="str">
            <v>20130133S0115-1</v>
          </cell>
          <cell r="D911" t="str">
            <v>Proyectos 2011 - 2020</v>
          </cell>
          <cell r="E911" t="str">
            <v>No Aplica</v>
          </cell>
          <cell r="F911" t="str">
            <v>CERRADO</v>
          </cell>
          <cell r="G911"/>
          <cell r="H911" t="str">
            <v>Boyaca</v>
          </cell>
          <cell r="I911">
            <v>15837</v>
          </cell>
          <cell r="J911">
            <v>6</v>
          </cell>
          <cell r="K911" t="str">
            <v>Tuta</v>
          </cell>
          <cell r="L911" t="str">
            <v>Tuta-Boyaca</v>
          </cell>
          <cell r="M911">
            <v>133</v>
          </cell>
          <cell r="N911" t="str">
            <v>DPS 2013</v>
          </cell>
          <cell r="O911"/>
          <cell r="P911"/>
          <cell r="Q911" t="str">
            <v>Adecuación Polideportivo Colegio El Cruce En El Municipio De Tuta - Boyacá</v>
          </cell>
          <cell r="R911" t="str">
            <v>Espacio Público, Recreación Y Deporte</v>
          </cell>
          <cell r="S911"/>
          <cell r="T911"/>
          <cell r="U911"/>
          <cell r="V911" t="str">
            <v>Municipio</v>
          </cell>
          <cell r="W911"/>
          <cell r="X911" t="str">
            <v/>
          </cell>
          <cell r="Y911"/>
          <cell r="Z911">
            <v>462408436</v>
          </cell>
          <cell r="AA911"/>
          <cell r="AB911">
            <v>462408436</v>
          </cell>
          <cell r="AC911"/>
          <cell r="AD911">
            <v>462408436</v>
          </cell>
          <cell r="AE911">
            <v>53702234.400000006</v>
          </cell>
          <cell r="AF911"/>
          <cell r="AG911">
            <v>53702234.400000006</v>
          </cell>
          <cell r="AH911">
            <v>516110670.39999998</v>
          </cell>
          <cell r="AI911">
            <v>0</v>
          </cell>
          <cell r="AJ911">
            <v>516110670.39999998</v>
          </cell>
          <cell r="AK911">
            <v>1</v>
          </cell>
          <cell r="AL911"/>
          <cell r="AM911">
            <v>1</v>
          </cell>
          <cell r="AN911">
            <v>1</v>
          </cell>
          <cell r="AO911">
            <v>0</v>
          </cell>
          <cell r="AP911" t="str">
            <v>Liquidado</v>
          </cell>
          <cell r="AQ911" t="e">
            <v>#REF!</v>
          </cell>
          <cell r="AR911" t="e">
            <v>#N/A</v>
          </cell>
          <cell r="AS911" t="str">
            <v>Entregado en marzo de 2016.</v>
          </cell>
          <cell r="AT911" t="str">
            <v>No Aplica</v>
          </cell>
          <cell r="AU911">
            <v>42191</v>
          </cell>
          <cell r="AV911">
            <v>42359</v>
          </cell>
          <cell r="AW911" t="e">
            <v>#REF!</v>
          </cell>
          <cell r="AX911"/>
          <cell r="AY911"/>
          <cell r="AZ911">
            <v>0</v>
          </cell>
          <cell r="BA911" t="str">
            <v>-</v>
          </cell>
          <cell r="BB911">
            <v>2566</v>
          </cell>
          <cell r="BC911"/>
          <cell r="BD911">
            <v>42228</v>
          </cell>
          <cell r="BE911">
            <v>42305</v>
          </cell>
          <cell r="BF911">
            <v>42433</v>
          </cell>
          <cell r="BG911">
            <v>1000</v>
          </cell>
        </row>
        <row r="912">
          <cell r="C912" t="str">
            <v>20170474V9682-1</v>
          </cell>
          <cell r="D912" t="str">
            <v>Proyectos 2011 - 2020</v>
          </cell>
          <cell r="E912" t="str">
            <v>ANTES 2018</v>
          </cell>
          <cell r="F912" t="str">
            <v>VIGENTE</v>
          </cell>
          <cell r="G912"/>
          <cell r="H912" t="str">
            <v>Boyaca</v>
          </cell>
          <cell r="I912">
            <v>15837</v>
          </cell>
          <cell r="J912">
            <v>6</v>
          </cell>
          <cell r="K912" t="str">
            <v>Tuta</v>
          </cell>
          <cell r="L912" t="str">
            <v>Tuta-Boyaca</v>
          </cell>
          <cell r="M912">
            <v>474</v>
          </cell>
          <cell r="N912" t="str">
            <v>DPS 2017</v>
          </cell>
          <cell r="O912"/>
          <cell r="P912"/>
          <cell r="Q912" t="str">
            <v>Pavimentación Y Mejoramiento De Algunas Vías Del Sector Urbano Del Municipio De Tuta - Boyaca</v>
          </cell>
          <cell r="R912" t="str">
            <v>Vías Urbanas</v>
          </cell>
          <cell r="S912"/>
          <cell r="T912"/>
          <cell r="U912"/>
          <cell r="V912" t="str">
            <v>Municipio</v>
          </cell>
          <cell r="W912" t="str">
            <v>Urbano</v>
          </cell>
          <cell r="X912" t="str">
            <v>Casco Urbano</v>
          </cell>
          <cell r="Y912"/>
          <cell r="Z912">
            <v>1901869651</v>
          </cell>
          <cell r="AA912"/>
          <cell r="AB912">
            <v>1901869651</v>
          </cell>
          <cell r="AC912"/>
          <cell r="AD912">
            <v>1901869651</v>
          </cell>
          <cell r="AE912">
            <v>255266793</v>
          </cell>
          <cell r="AF912"/>
          <cell r="AG912">
            <v>255266793</v>
          </cell>
          <cell r="AH912">
            <v>2157136444</v>
          </cell>
          <cell r="AI912">
            <v>0</v>
          </cell>
          <cell r="AJ912">
            <v>2157136444</v>
          </cell>
          <cell r="AK912">
            <v>0.85</v>
          </cell>
          <cell r="AL912"/>
          <cell r="AM912">
            <v>1</v>
          </cell>
          <cell r="AN912">
            <v>1</v>
          </cell>
          <cell r="AO912">
            <v>0</v>
          </cell>
          <cell r="AP912" t="str">
            <v>Entregado A Municipio</v>
          </cell>
          <cell r="AQ912" t="e">
            <v>#REF!</v>
          </cell>
          <cell r="AR912" t="e">
            <v>#N/A</v>
          </cell>
          <cell r="AS912" t="str">
            <v>Estado: En liquidación
Gestión Realizada:  Se hizo entrega de la carpeta con toda la documentación requerida para la realización del informe de cierre y el trámite de liquidación
a.	SE REMITE AL GRUPO DE LIQUIDACIÓN EL 27/04/2022 LA DOCUMENTACIÓN TÉCNICA PARA AVANZAR EN LA LIQUIDACIÓN DEL CONVENIO.
Se entrega el informe de cierre del proyecto totalmente suscrito el 27/05/2022.</v>
          </cell>
          <cell r="AT912" t="str">
            <v>No Aplica</v>
          </cell>
          <cell r="AU912">
            <v>43739</v>
          </cell>
          <cell r="AV912">
            <v>44194</v>
          </cell>
          <cell r="AW912" t="e">
            <v>#REF!</v>
          </cell>
          <cell r="AX912"/>
          <cell r="AY912"/>
          <cell r="AZ912">
            <v>0</v>
          </cell>
          <cell r="BA912" t="str">
            <v>-</v>
          </cell>
          <cell r="BB912" t="str">
            <v>600 m</v>
          </cell>
          <cell r="BC912"/>
          <cell r="BD912">
            <v>43761</v>
          </cell>
          <cell r="BE912">
            <v>44120</v>
          </cell>
          <cell r="BF912">
            <v>44280</v>
          </cell>
          <cell r="BG912">
            <v>2820</v>
          </cell>
        </row>
        <row r="913">
          <cell r="C913" t="str">
            <v>20160394V7736-1</v>
          </cell>
          <cell r="D913" t="str">
            <v>Proyectos 2011 - 2020</v>
          </cell>
          <cell r="E913" t="str">
            <v>ANTES 2018</v>
          </cell>
          <cell r="F913" t="str">
            <v>VIGENTE</v>
          </cell>
          <cell r="G913"/>
          <cell r="H913" t="str">
            <v>Boyaca</v>
          </cell>
          <cell r="I913">
            <v>15839</v>
          </cell>
          <cell r="J913">
            <v>6</v>
          </cell>
          <cell r="K913" t="str">
            <v>Tutaza</v>
          </cell>
          <cell r="L913" t="str">
            <v>Tutaza-Boyaca</v>
          </cell>
          <cell r="M913">
            <v>394</v>
          </cell>
          <cell r="N913" t="str">
            <v>DPS 2016</v>
          </cell>
          <cell r="O913"/>
          <cell r="P913"/>
          <cell r="Q913" t="str">
            <v>Pavimentación De Vías Urbanas Estrato 1 Y 2 Del Municipio De Tutaza - Boyacá</v>
          </cell>
          <cell r="R913" t="str">
            <v>Vías Urbanas</v>
          </cell>
          <cell r="S913"/>
          <cell r="T913"/>
          <cell r="U913"/>
          <cell r="V913" t="str">
            <v>Municipio</v>
          </cell>
          <cell r="W913"/>
          <cell r="X913" t="str">
            <v/>
          </cell>
          <cell r="Y913"/>
          <cell r="Z913">
            <v>2163176374</v>
          </cell>
          <cell r="AA913"/>
          <cell r="AB913">
            <v>2163176374</v>
          </cell>
          <cell r="AC913"/>
          <cell r="AD913">
            <v>2163176374</v>
          </cell>
          <cell r="AE913">
            <v>216317637.40000001</v>
          </cell>
          <cell r="AF913"/>
          <cell r="AG913">
            <v>216317637.40000001</v>
          </cell>
          <cell r="AH913">
            <v>2379494011.4000001</v>
          </cell>
          <cell r="AI913">
            <v>0</v>
          </cell>
          <cell r="AJ913">
            <v>2379494011.4000001</v>
          </cell>
          <cell r="AK913">
            <v>1</v>
          </cell>
          <cell r="AL913"/>
          <cell r="AM913">
            <v>1</v>
          </cell>
          <cell r="AN913">
            <v>1</v>
          </cell>
          <cell r="AO913">
            <v>0</v>
          </cell>
          <cell r="AP913" t="str">
            <v>Entregado A Municipio</v>
          </cell>
          <cell r="AQ913" t="e">
            <v>#REF!</v>
          </cell>
          <cell r="AR913" t="e">
            <v>#N/A</v>
          </cell>
          <cell r="AS913" t="str">
            <v>ESTADO: ENTREGADO EL 09 SEPTIEMBRE DE 2018 ACTIVIDADES DESARROLLADAS:Se tiene pendiente la legalización de $ 1.115.667.063,00 para iniciar proceso de liquidación, paso a seguir: Derecho de petición a la entidad. 
Teniendo en cuenta que el convenio interadministrativo No. 394 de 2016 del municipio de Tutaza – Boyacá, tiene vigencia hasta el día 31 de diciembre de 2019, la supervisión del convenio considera conveniente efectuar las gestiones desde DPS para la prórroga por periodo de un año más hasta el día 31 de diciembre de 2020, y así garantizar la adecuada ejecución de las obras del proyecto derivado del convenio y el posterior cierre para la debida liquidación del mismo.</v>
          </cell>
          <cell r="AT913" t="str">
            <v>No Aplica</v>
          </cell>
          <cell r="AU913">
            <v>43122</v>
          </cell>
          <cell r="AV913">
            <v>43362</v>
          </cell>
          <cell r="AW913" t="e">
            <v>#REF!</v>
          </cell>
          <cell r="AX913"/>
          <cell r="AY913"/>
          <cell r="AZ913">
            <v>0</v>
          </cell>
          <cell r="BA913" t="str">
            <v>-</v>
          </cell>
          <cell r="BB913" t="str">
            <v>1889,15 ml</v>
          </cell>
          <cell r="BC913"/>
          <cell r="BD913">
            <v>43173</v>
          </cell>
          <cell r="BE913">
            <v>43720</v>
          </cell>
          <cell r="BF913">
            <v>43448</v>
          </cell>
          <cell r="BG913">
            <v>320</v>
          </cell>
        </row>
        <row r="914">
          <cell r="C914" t="str">
            <v>20120069S0055-1</v>
          </cell>
          <cell r="D914" t="str">
            <v>Proyectos 2011 - 2020</v>
          </cell>
          <cell r="E914" t="str">
            <v>No Aplica</v>
          </cell>
          <cell r="F914" t="str">
            <v>CERRADO</v>
          </cell>
          <cell r="G914" t="str">
            <v>C55</v>
          </cell>
          <cell r="H914" t="str">
            <v>Boyaca</v>
          </cell>
          <cell r="I914">
            <v>15842</v>
          </cell>
          <cell r="J914">
            <v>6</v>
          </cell>
          <cell r="K914" t="str">
            <v>Umbita</v>
          </cell>
          <cell r="L914" t="str">
            <v>Umbita-Boyaca</v>
          </cell>
          <cell r="M914">
            <v>69</v>
          </cell>
          <cell r="N914" t="str">
            <v>Fonade 3</v>
          </cell>
          <cell r="O914"/>
          <cell r="P914"/>
          <cell r="Q914" t="str">
            <v>Construcción De La Cancha Sintetica De Umbita</v>
          </cell>
          <cell r="R914" t="str">
            <v>Espacio Público, Recreación Y Deporte</v>
          </cell>
          <cell r="S914"/>
          <cell r="T914"/>
          <cell r="U914"/>
          <cell r="V914" t="str">
            <v>Municipio</v>
          </cell>
          <cell r="W914"/>
          <cell r="X914" t="str">
            <v/>
          </cell>
          <cell r="Y914"/>
          <cell r="Z914">
            <v>234595090</v>
          </cell>
          <cell r="AA914"/>
          <cell r="AB914">
            <v>234595090</v>
          </cell>
          <cell r="AC914"/>
          <cell r="AD914">
            <v>234595090</v>
          </cell>
          <cell r="AE914">
            <v>0</v>
          </cell>
          <cell r="AF914"/>
          <cell r="AG914">
            <v>0</v>
          </cell>
          <cell r="AH914">
            <v>234595090</v>
          </cell>
          <cell r="AI914">
            <v>0</v>
          </cell>
          <cell r="AJ914">
            <v>234595090</v>
          </cell>
          <cell r="AK914">
            <v>0</v>
          </cell>
          <cell r="AL914"/>
          <cell r="AM914">
            <v>1</v>
          </cell>
          <cell r="AN914">
            <v>1</v>
          </cell>
          <cell r="AO914">
            <v>0</v>
          </cell>
          <cell r="AP914" t="str">
            <v>En Liquidación</v>
          </cell>
          <cell r="AQ914" t="e">
            <v>#REF!</v>
          </cell>
          <cell r="AR914" t="e">
            <v>#N/A</v>
          </cell>
          <cell r="AS914" t="str">
            <v>Proyecto LIQUIDADO</v>
          </cell>
          <cell r="AT914" t="str">
            <v>No Aplica</v>
          </cell>
          <cell r="AU914">
            <v>41726</v>
          </cell>
          <cell r="AV914">
            <v>41961</v>
          </cell>
          <cell r="AW914" t="e">
            <v>#REF!</v>
          </cell>
          <cell r="AX914"/>
          <cell r="AY914"/>
          <cell r="AZ914">
            <v>0</v>
          </cell>
          <cell r="BA914" t="str">
            <v>-</v>
          </cell>
          <cell r="BB914" t="str">
            <v/>
          </cell>
          <cell r="BC914"/>
          <cell r="BD914">
            <v>41870</v>
          </cell>
          <cell r="BE914">
            <v>41897</v>
          </cell>
          <cell r="BF914">
            <v>42058</v>
          </cell>
          <cell r="BG914" t="str">
            <v/>
          </cell>
        </row>
        <row r="915">
          <cell r="C915" t="str">
            <v>20120160V0351-1</v>
          </cell>
          <cell r="D915" t="str">
            <v>Proyectos 2011 - 2020</v>
          </cell>
          <cell r="E915" t="str">
            <v>No Aplica</v>
          </cell>
          <cell r="F915" t="str">
            <v>CERRADO</v>
          </cell>
          <cell r="G915" t="str">
            <v>A351</v>
          </cell>
          <cell r="H915" t="str">
            <v>Boyaca</v>
          </cell>
          <cell r="I915">
            <v>15842</v>
          </cell>
          <cell r="J915">
            <v>6</v>
          </cell>
          <cell r="K915" t="str">
            <v>Umbita</v>
          </cell>
          <cell r="L915" t="str">
            <v>Umbita-Boyaca</v>
          </cell>
          <cell r="M915">
            <v>160</v>
          </cell>
          <cell r="N915" t="str">
            <v>Fonade 1</v>
          </cell>
          <cell r="O915"/>
          <cell r="P915"/>
          <cell r="Q915" t="str">
            <v>Construcción De Instalaciones En La Iet San Ignacio Del Municipio De Úmbita</v>
          </cell>
          <cell r="R915" t="str">
            <v>Social Comunitario</v>
          </cell>
          <cell r="S915"/>
          <cell r="T915"/>
          <cell r="U915"/>
          <cell r="V915" t="str">
            <v>Municipio</v>
          </cell>
          <cell r="W915"/>
          <cell r="X915" t="str">
            <v/>
          </cell>
          <cell r="Y915"/>
          <cell r="Z915">
            <v>678531819.5</v>
          </cell>
          <cell r="AA915"/>
          <cell r="AB915">
            <v>678531819.5</v>
          </cell>
          <cell r="AC915"/>
          <cell r="AD915">
            <v>678531819.5</v>
          </cell>
          <cell r="AE915">
            <v>0</v>
          </cell>
          <cell r="AF915"/>
          <cell r="AG915">
            <v>0</v>
          </cell>
          <cell r="AH915">
            <v>678531819.5</v>
          </cell>
          <cell r="AI915">
            <v>0</v>
          </cell>
          <cell r="AJ915">
            <v>678531819.5</v>
          </cell>
          <cell r="AK915">
            <v>0</v>
          </cell>
          <cell r="AL915"/>
          <cell r="AM915">
            <v>1</v>
          </cell>
          <cell r="AN915">
            <v>1</v>
          </cell>
          <cell r="AO915">
            <v>0</v>
          </cell>
          <cell r="AP915" t="str">
            <v>En Liquidación</v>
          </cell>
          <cell r="AQ915" t="e">
            <v>#REF!</v>
          </cell>
          <cell r="AR915" t="e">
            <v>#N/A</v>
          </cell>
          <cell r="AS91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915" t="str">
            <v>No Aplica</v>
          </cell>
          <cell r="AU915">
            <v>41932</v>
          </cell>
          <cell r="AV915">
            <v>42774</v>
          </cell>
          <cell r="AW915" t="e">
            <v>#REF!</v>
          </cell>
          <cell r="AX915"/>
          <cell r="AY915"/>
          <cell r="AZ915">
            <v>0</v>
          </cell>
          <cell r="BA915" t="str">
            <v>-</v>
          </cell>
          <cell r="BB915" t="str">
            <v/>
          </cell>
          <cell r="BC915"/>
          <cell r="BD915">
            <v>41928</v>
          </cell>
          <cell r="BE915">
            <v>42067</v>
          </cell>
          <cell r="BF915">
            <v>42810</v>
          </cell>
          <cell r="BG915">
            <v>2500</v>
          </cell>
        </row>
        <row r="916">
          <cell r="C916" t="str">
            <v>20130212V0116-1</v>
          </cell>
          <cell r="D916" t="str">
            <v>Proyectos 2011 - 2020</v>
          </cell>
          <cell r="E916" t="str">
            <v>No Aplica</v>
          </cell>
          <cell r="F916" t="str">
            <v>CERRADO</v>
          </cell>
          <cell r="G916"/>
          <cell r="H916" t="str">
            <v>Boyaca</v>
          </cell>
          <cell r="I916">
            <v>15842</v>
          </cell>
          <cell r="J916">
            <v>6</v>
          </cell>
          <cell r="K916" t="str">
            <v>Umbita</v>
          </cell>
          <cell r="L916" t="str">
            <v>Umbita-Boyaca</v>
          </cell>
          <cell r="M916">
            <v>212</v>
          </cell>
          <cell r="N916" t="str">
            <v>DPS 2013</v>
          </cell>
          <cell r="O916"/>
          <cell r="P916"/>
          <cell r="Q916" t="str">
            <v>Construcción De Obras De Arte En Las Vías Rurales En El Municipio De Úmbita - Boyacá</v>
          </cell>
          <cell r="R916" t="str">
            <v>Vías Red Terciaria</v>
          </cell>
          <cell r="S916"/>
          <cell r="T916"/>
          <cell r="U916"/>
          <cell r="V916" t="str">
            <v>Municipio</v>
          </cell>
          <cell r="W916"/>
          <cell r="X916" t="str">
            <v>Centro, Palocaído, Llano Verde</v>
          </cell>
          <cell r="Y916"/>
          <cell r="Z916">
            <v>307102804</v>
          </cell>
          <cell r="AA916"/>
          <cell r="AB916">
            <v>307102804</v>
          </cell>
          <cell r="AC916"/>
          <cell r="AD916">
            <v>307102804</v>
          </cell>
          <cell r="AE916">
            <v>32710280.400000002</v>
          </cell>
          <cell r="AF916"/>
          <cell r="AG916">
            <v>32710280.400000002</v>
          </cell>
          <cell r="AH916">
            <v>339813084.39999998</v>
          </cell>
          <cell r="AI916">
            <v>0</v>
          </cell>
          <cell r="AJ916">
            <v>339813084.39999998</v>
          </cell>
          <cell r="AK916">
            <v>1</v>
          </cell>
          <cell r="AL916"/>
          <cell r="AM916">
            <v>1</v>
          </cell>
          <cell r="AN916">
            <v>1</v>
          </cell>
          <cell r="AO916">
            <v>0</v>
          </cell>
          <cell r="AP916" t="str">
            <v>Liquidado</v>
          </cell>
          <cell r="AQ916" t="e">
            <v>#REF!</v>
          </cell>
          <cell r="AR916" t="e">
            <v>#N/A</v>
          </cell>
          <cell r="AS916" t="str">
            <v>Entregado en abril de 2016.</v>
          </cell>
          <cell r="AT916" t="str">
            <v>No Aplica</v>
          </cell>
          <cell r="AU916">
            <v>42185</v>
          </cell>
          <cell r="AV916">
            <v>42338</v>
          </cell>
          <cell r="AW916" t="e">
            <v>#REF!</v>
          </cell>
          <cell r="AX916"/>
          <cell r="AY916"/>
          <cell r="AZ916">
            <v>0</v>
          </cell>
          <cell r="BA916" t="str">
            <v>-</v>
          </cell>
          <cell r="BB916" t="str">
            <v/>
          </cell>
          <cell r="BC916"/>
          <cell r="BD916">
            <v>42268</v>
          </cell>
          <cell r="BE916">
            <v>42487</v>
          </cell>
          <cell r="BF916">
            <v>42487</v>
          </cell>
          <cell r="BG916">
            <v>9888</v>
          </cell>
        </row>
        <row r="917">
          <cell r="C917" t="str">
            <v>20130212V0203-1</v>
          </cell>
          <cell r="D917" t="str">
            <v>Proyectos 2011 - 2020</v>
          </cell>
          <cell r="E917" t="str">
            <v>No Aplica</v>
          </cell>
          <cell r="F917" t="str">
            <v>CERRADO</v>
          </cell>
          <cell r="G917"/>
          <cell r="H917" t="str">
            <v>Boyaca</v>
          </cell>
          <cell r="I917">
            <v>15842</v>
          </cell>
          <cell r="J917">
            <v>6</v>
          </cell>
          <cell r="K917" t="str">
            <v>Umbita</v>
          </cell>
          <cell r="L917" t="str">
            <v>Umbita-Boyaca</v>
          </cell>
          <cell r="M917">
            <v>212</v>
          </cell>
          <cell r="N917" t="str">
            <v>DPS 2013</v>
          </cell>
          <cell r="O917"/>
          <cell r="P917"/>
          <cell r="Q917" t="str">
            <v>Construcción De Pavimento Articulado En Algunas Vías Urbanas Del Municipio De Úmbita - Boyacá</v>
          </cell>
          <cell r="R917" t="str">
            <v>Vías Urbanas</v>
          </cell>
          <cell r="S917"/>
          <cell r="T917"/>
          <cell r="U917"/>
          <cell r="V917" t="str">
            <v>Municipio</v>
          </cell>
          <cell r="W917"/>
          <cell r="X917" t="str">
            <v>Centro, Pavas, Palo Caído, Tambor Grande</v>
          </cell>
          <cell r="Y917"/>
          <cell r="Z917">
            <v>367289720</v>
          </cell>
          <cell r="AA917"/>
          <cell r="AB917">
            <v>367289720</v>
          </cell>
          <cell r="AC917"/>
          <cell r="AD917">
            <v>367289720</v>
          </cell>
          <cell r="AE917">
            <v>46728972</v>
          </cell>
          <cell r="AF917"/>
          <cell r="AG917">
            <v>46728972</v>
          </cell>
          <cell r="AH917">
            <v>414018692</v>
          </cell>
          <cell r="AI917">
            <v>0</v>
          </cell>
          <cell r="AJ917">
            <v>414018692</v>
          </cell>
          <cell r="AK917">
            <v>1</v>
          </cell>
          <cell r="AL917"/>
          <cell r="AM917">
            <v>1</v>
          </cell>
          <cell r="AN917">
            <v>1</v>
          </cell>
          <cell r="AO917">
            <v>0</v>
          </cell>
          <cell r="AP917" t="str">
            <v>Liquidado</v>
          </cell>
          <cell r="AQ917" t="e">
            <v>#REF!</v>
          </cell>
          <cell r="AR917" t="e">
            <v>#N/A</v>
          </cell>
          <cell r="AS917" t="str">
            <v>Entregado en abril de 2016.</v>
          </cell>
          <cell r="AT917" t="str">
            <v>No Aplica</v>
          </cell>
          <cell r="AU917">
            <v>42240</v>
          </cell>
          <cell r="AV917">
            <v>42400</v>
          </cell>
          <cell r="AW917" t="e">
            <v>#REF!</v>
          </cell>
          <cell r="AX917"/>
          <cell r="AY917"/>
          <cell r="AZ917">
            <v>0</v>
          </cell>
          <cell r="BA917" t="str">
            <v>-</v>
          </cell>
          <cell r="BB917" t="str">
            <v>0,47 Km</v>
          </cell>
          <cell r="BC917"/>
          <cell r="BD917">
            <v>42268</v>
          </cell>
          <cell r="BE917">
            <v>42460</v>
          </cell>
          <cell r="BF917">
            <v>42460</v>
          </cell>
          <cell r="BG917">
            <v>1565</v>
          </cell>
        </row>
        <row r="918">
          <cell r="C918" t="str">
            <v>20140144V0037-1</v>
          </cell>
          <cell r="D918" t="str">
            <v>Proyectos 2011 - 2020</v>
          </cell>
          <cell r="E918" t="str">
            <v>No Aplica</v>
          </cell>
          <cell r="F918" t="str">
            <v>CERRADO</v>
          </cell>
          <cell r="G918"/>
          <cell r="H918" t="str">
            <v>Boyaca</v>
          </cell>
          <cell r="I918">
            <v>15842</v>
          </cell>
          <cell r="J918">
            <v>6</v>
          </cell>
          <cell r="K918" t="str">
            <v>Umbita</v>
          </cell>
          <cell r="L918" t="str">
            <v>Umbita-Boyaca</v>
          </cell>
          <cell r="M918">
            <v>144</v>
          </cell>
          <cell r="N918" t="str">
            <v>DPS 2014</v>
          </cell>
          <cell r="O918"/>
          <cell r="P918"/>
          <cell r="Q918" t="str">
            <v>Mejoramiento Y Pavimentación De La Vía Umbita - Villa Pinzon Del Municipio De Úmbita - Boyacá</v>
          </cell>
          <cell r="R918" t="str">
            <v>Vías Red Terciaria</v>
          </cell>
          <cell r="S918"/>
          <cell r="T918"/>
          <cell r="U918"/>
          <cell r="V918" t="str">
            <v>Municipio</v>
          </cell>
          <cell r="W918"/>
          <cell r="X918" t="str">
            <v>VEREDAS: CENTRO Y ROSAL</v>
          </cell>
          <cell r="Y918"/>
          <cell r="Z918">
            <v>1947705900.02</v>
          </cell>
          <cell r="AA918"/>
          <cell r="AB918">
            <v>1947705900.02</v>
          </cell>
          <cell r="AC918"/>
          <cell r="AD918">
            <v>1947705900.02</v>
          </cell>
          <cell r="AE918">
            <v>206915887.90000001</v>
          </cell>
          <cell r="AF918"/>
          <cell r="AG918">
            <v>206915887.90000001</v>
          </cell>
          <cell r="AH918">
            <v>2154621787.9200001</v>
          </cell>
          <cell r="AI918">
            <v>0</v>
          </cell>
          <cell r="AJ918">
            <v>2154621787.9200001</v>
          </cell>
          <cell r="AK918">
            <v>1</v>
          </cell>
          <cell r="AL918"/>
          <cell r="AM918">
            <v>1</v>
          </cell>
          <cell r="AN918">
            <v>1</v>
          </cell>
          <cell r="AO918">
            <v>0</v>
          </cell>
          <cell r="AP918" t="str">
            <v>En Liquidación</v>
          </cell>
          <cell r="AQ918" t="e">
            <v>#REF!</v>
          </cell>
          <cell r="AR918" t="e">
            <v>#N/A</v>
          </cell>
          <cell r="AS918" t="str">
            <v>Entregada en abril de 2017.
Se realiza la aprobación del informe final de interventoría.
Convenio ya cuenta con acta de liquidación.</v>
          </cell>
          <cell r="AT918" t="str">
            <v>No Aplica</v>
          </cell>
          <cell r="AU918">
            <v>42236</v>
          </cell>
          <cell r="AV918">
            <v>42740</v>
          </cell>
          <cell r="AW918" t="e">
            <v>#REF!</v>
          </cell>
          <cell r="AX918"/>
          <cell r="AY918"/>
          <cell r="AZ918">
            <v>0</v>
          </cell>
          <cell r="BA918" t="str">
            <v>-</v>
          </cell>
          <cell r="BB918" t="str">
            <v>1,1 Km</v>
          </cell>
          <cell r="BC918"/>
          <cell r="BD918">
            <v>42268</v>
          </cell>
          <cell r="BE918">
            <v>42487</v>
          </cell>
          <cell r="BF918">
            <v>42848</v>
          </cell>
          <cell r="BG918">
            <v>10238</v>
          </cell>
        </row>
        <row r="919">
          <cell r="C919" t="str">
            <v>20170444S9916-1</v>
          </cell>
          <cell r="D919" t="str">
            <v>Proyectos 2011 - 2020</v>
          </cell>
          <cell r="E919" t="str">
            <v>No Aplica</v>
          </cell>
          <cell r="F919" t="str">
            <v>CERRADO</v>
          </cell>
          <cell r="G919"/>
          <cell r="H919" t="str">
            <v>Boyaca</v>
          </cell>
          <cell r="I919">
            <v>15842</v>
          </cell>
          <cell r="J919">
            <v>6</v>
          </cell>
          <cell r="K919" t="str">
            <v>Umbita</v>
          </cell>
          <cell r="L919" t="str">
            <v>Umbita-Boyaca</v>
          </cell>
          <cell r="M919">
            <v>444</v>
          </cell>
          <cell r="N919" t="str">
            <v>DPS 2017</v>
          </cell>
          <cell r="O919"/>
          <cell r="P919"/>
          <cell r="Q919" t="str">
            <v>Construcción De La Cancha Sintética En La Institución Educativa Tecnica San Ignacio Sede Concentracion Urbana Del Municipio De Umbita - Boyacá</v>
          </cell>
          <cell r="R919" t="str">
            <v>Espacio Público, Recreación Y Deporte</v>
          </cell>
          <cell r="S919"/>
          <cell r="T919"/>
          <cell r="U919"/>
          <cell r="V919" t="str">
            <v>Municipio</v>
          </cell>
          <cell r="W919"/>
          <cell r="X919" t="str">
            <v>Casco Urbano</v>
          </cell>
          <cell r="Y919"/>
          <cell r="Z919">
            <v>293377737</v>
          </cell>
          <cell r="AA919"/>
          <cell r="AB919">
            <v>293377737</v>
          </cell>
          <cell r="AC919"/>
          <cell r="AD919">
            <v>293377737</v>
          </cell>
          <cell r="AE919">
            <v>29337773.700000003</v>
          </cell>
          <cell r="AF919"/>
          <cell r="AG919">
            <v>29337773.700000003</v>
          </cell>
          <cell r="AH919">
            <v>322715510.69999999</v>
          </cell>
          <cell r="AI919">
            <v>0</v>
          </cell>
          <cell r="AJ919">
            <v>322715510.69999999</v>
          </cell>
          <cell r="AK919">
            <v>1</v>
          </cell>
          <cell r="AL919"/>
          <cell r="AM919">
            <v>1</v>
          </cell>
          <cell r="AN919">
            <v>1</v>
          </cell>
          <cell r="AO919">
            <v>0</v>
          </cell>
          <cell r="AP919" t="str">
            <v>Liquidado</v>
          </cell>
          <cell r="AQ919" t="e">
            <v>#REF!</v>
          </cell>
          <cell r="AR919" t="e">
            <v>#N/A</v>
          </cell>
          <cell r="AS919" t="str">
            <v>PROYECTO LIQUIDADO
Acta de Liquidación del 16 de Noviembre de 2021</v>
          </cell>
          <cell r="AT919" t="str">
            <v>No Aplica</v>
          </cell>
          <cell r="AU919">
            <v>43739</v>
          </cell>
          <cell r="AV919">
            <v>43861</v>
          </cell>
          <cell r="AW919" t="e">
            <v>#REF!</v>
          </cell>
          <cell r="AX919"/>
          <cell r="AY919"/>
          <cell r="AZ919">
            <v>0</v>
          </cell>
          <cell r="BA919" t="str">
            <v>-</v>
          </cell>
          <cell r="BB919" t="str">
            <v>608 m</v>
          </cell>
          <cell r="BC919"/>
          <cell r="BD919">
            <v>43761</v>
          </cell>
          <cell r="BE919">
            <v>43880</v>
          </cell>
          <cell r="BF919">
            <v>43880</v>
          </cell>
          <cell r="BG919">
            <v>1830</v>
          </cell>
        </row>
        <row r="920">
          <cell r="C920" t="str">
            <v>20170445V9915-1</v>
          </cell>
          <cell r="D920" t="str">
            <v>Proyectos 2011 - 2020</v>
          </cell>
          <cell r="E920" t="str">
            <v>ANTES 2018</v>
          </cell>
          <cell r="F920" t="str">
            <v>VIGENTE</v>
          </cell>
          <cell r="G920"/>
          <cell r="H920" t="str">
            <v>Boyaca</v>
          </cell>
          <cell r="I920">
            <v>15842</v>
          </cell>
          <cell r="J920">
            <v>6</v>
          </cell>
          <cell r="K920" t="str">
            <v>Umbita</v>
          </cell>
          <cell r="L920" t="str">
            <v>Umbita-Boyaca</v>
          </cell>
          <cell r="M920">
            <v>445</v>
          </cell>
          <cell r="N920" t="str">
            <v>DPS 2017</v>
          </cell>
          <cell r="O920"/>
          <cell r="P920"/>
          <cell r="Q920" t="str">
            <v xml:space="preserve"> Mejoramiento Y Pavimentacion De Vías Urbanas Del Municipio De Umbita - Boyaca</v>
          </cell>
          <cell r="R920" t="str">
            <v>Vías Urbanas</v>
          </cell>
          <cell r="S920"/>
          <cell r="T920"/>
          <cell r="U920"/>
          <cell r="V920" t="str">
            <v>Municipio</v>
          </cell>
          <cell r="W920" t="str">
            <v>Urbano</v>
          </cell>
          <cell r="X920" t="str">
            <v>Casco urbano</v>
          </cell>
          <cell r="Y920"/>
          <cell r="Z920">
            <v>1079511480</v>
          </cell>
          <cell r="AA920"/>
          <cell r="AB920">
            <v>1079511480</v>
          </cell>
          <cell r="AC920"/>
          <cell r="AD920">
            <v>1079511480</v>
          </cell>
          <cell r="AE920">
            <v>107951148</v>
          </cell>
          <cell r="AF920"/>
          <cell r="AG920">
            <v>107951148</v>
          </cell>
          <cell r="AH920">
            <v>1187462628</v>
          </cell>
          <cell r="AI920">
            <v>0</v>
          </cell>
          <cell r="AJ920">
            <v>1187462628</v>
          </cell>
          <cell r="AK920">
            <v>0.99990000000000001</v>
          </cell>
          <cell r="AL920"/>
          <cell r="AM920">
            <v>1</v>
          </cell>
          <cell r="AN920">
            <v>1</v>
          </cell>
          <cell r="AO920">
            <v>0</v>
          </cell>
          <cell r="AP920" t="str">
            <v>Entregado A Municipio</v>
          </cell>
          <cell r="AQ920" t="e">
            <v>#REF!</v>
          </cell>
          <cell r="AR920" t="e">
            <v>#N/A</v>
          </cell>
          <cell r="AS920" t="str">
            <v>Proyecto entregado
Gestión realizada: Se encuentra en trámite por parte del apoyo financiero la certificación de pagos de la fiduciaria y la certificación contable  para proceder a la realización del informe de cierre y de esta manera poder solicitar la liquidación del convenio.
a.	SE REMITE AL GRUPO DE LIQUIDACIÓN EL 19/05/2022 LA DOCUMENTACIÓN TÉCNICA PARA AVANZAR EN LA LIQUIDACIÓN DEL CONVENIO.</v>
          </cell>
          <cell r="AT920" t="str">
            <v>No Aplica</v>
          </cell>
          <cell r="AU920">
            <v>43825</v>
          </cell>
          <cell r="AV920">
            <v>44361</v>
          </cell>
          <cell r="AW920" t="e">
            <v>#REF!</v>
          </cell>
          <cell r="AX920"/>
          <cell r="AY920"/>
          <cell r="AZ920">
            <v>0</v>
          </cell>
          <cell r="BA920" t="str">
            <v>-</v>
          </cell>
          <cell r="BB920" t="str">
            <v xml:space="preserve">364 m </v>
          </cell>
          <cell r="BC920"/>
          <cell r="BD920">
            <v>43881</v>
          </cell>
          <cell r="BE920">
            <v>44238</v>
          </cell>
          <cell r="BF920">
            <v>44377</v>
          </cell>
          <cell r="BG920">
            <v>3364</v>
          </cell>
        </row>
        <row r="921">
          <cell r="C921" t="str">
            <v>20170488V10298-1</v>
          </cell>
          <cell r="D921" t="str">
            <v>Proyectos 2011 - 2020</v>
          </cell>
          <cell r="E921" t="str">
            <v>ANTES 2018</v>
          </cell>
          <cell r="F921" t="str">
            <v>VIGENTE</v>
          </cell>
          <cell r="G921"/>
          <cell r="H921" t="str">
            <v>Boyaca</v>
          </cell>
          <cell r="I921">
            <v>15842</v>
          </cell>
          <cell r="J921">
            <v>6</v>
          </cell>
          <cell r="K921" t="str">
            <v>Umbita</v>
          </cell>
          <cell r="L921" t="str">
            <v>Umbita-Boyaca</v>
          </cell>
          <cell r="M921">
            <v>488</v>
          </cell>
          <cell r="N921" t="str">
            <v>DPS 2017</v>
          </cell>
          <cell r="O921"/>
          <cell r="P921"/>
          <cell r="Q921" t="str">
            <v xml:space="preserve"> Construccion De Pavimento Rigido En La Via De Acceso Al Barrio Villa Lizeth, Vias Del Barrio El Castillejo Y Salida A Chinavita (Carerra 4, Calle9) Del Municipio De Umbita - Boyaca</v>
          </cell>
          <cell r="R921" t="str">
            <v>Vías Urbanas</v>
          </cell>
          <cell r="S921"/>
          <cell r="T921"/>
          <cell r="U921"/>
          <cell r="V921" t="str">
            <v>Municipio</v>
          </cell>
          <cell r="W921" t="str">
            <v>Urbano</v>
          </cell>
          <cell r="X921" t="str">
            <v>Villa Lizeth, El Castillejo, y salida Chinavita</v>
          </cell>
          <cell r="Y921"/>
          <cell r="Z921">
            <v>1559697858</v>
          </cell>
          <cell r="AA921"/>
          <cell r="AB921">
            <v>1559697858</v>
          </cell>
          <cell r="AC921"/>
          <cell r="AD921">
            <v>1559697858</v>
          </cell>
          <cell r="AE921">
            <v>209681207</v>
          </cell>
          <cell r="AF921"/>
          <cell r="AG921">
            <v>209681207</v>
          </cell>
          <cell r="AH921">
            <v>1769379065</v>
          </cell>
          <cell r="AI921">
            <v>0</v>
          </cell>
          <cell r="AJ921">
            <v>1769379065</v>
          </cell>
          <cell r="AK921">
            <v>1</v>
          </cell>
          <cell r="AL921"/>
          <cell r="AM921">
            <v>1</v>
          </cell>
          <cell r="AN921">
            <v>1</v>
          </cell>
          <cell r="AO921">
            <v>0</v>
          </cell>
          <cell r="AP921" t="str">
            <v>Entregado A Municipio</v>
          </cell>
          <cell r="AQ921" t="e">
            <v>#REF!</v>
          </cell>
          <cell r="AR921" t="e">
            <v>#N/A</v>
          </cell>
          <cell r="AS921" t="str">
            <v>Proyecto Entregado. 
Gestión Realizada: Se encuentra en trámite por parte del apoyo financiero la certificación de pagos de la fiduciaria y la certificación contable para proceder a la realización del informe de cierre y de esta manera poder solicitar la liquidación del convenio
a.	SE REMITE AL GRUPO DE LIQUIDACIÓN EL 19/05/2022 LA DOCUMENTACIÓN TÉCNICA PARA AVANZAR EN LA LIQUIDACIÓN DEL CONVENIO.</v>
          </cell>
          <cell r="AT921" t="str">
            <v>No Aplica</v>
          </cell>
          <cell r="AU921">
            <v>43825</v>
          </cell>
          <cell r="AV921">
            <v>44316</v>
          </cell>
          <cell r="AW921" t="e">
            <v>#REF!</v>
          </cell>
          <cell r="AX921"/>
          <cell r="AY921"/>
          <cell r="AZ921">
            <v>0</v>
          </cell>
          <cell r="BA921" t="str">
            <v>-</v>
          </cell>
          <cell r="BB921" t="str">
            <v>3650 m</v>
          </cell>
          <cell r="BC921"/>
          <cell r="BD921">
            <v>43881</v>
          </cell>
          <cell r="BE921">
            <v>44139</v>
          </cell>
          <cell r="BF921">
            <v>44351</v>
          </cell>
          <cell r="BG921">
            <v>3364</v>
          </cell>
        </row>
        <row r="922">
          <cell r="C922" t="str">
            <v>20100229S0268-1</v>
          </cell>
          <cell r="D922" t="str">
            <v>Proyectos 2011 - 2020</v>
          </cell>
          <cell r="E922" t="str">
            <v>No Aplica</v>
          </cell>
          <cell r="F922" t="str">
            <v>CERRADO</v>
          </cell>
          <cell r="G922"/>
          <cell r="H922" t="str">
            <v>Boyaca</v>
          </cell>
          <cell r="I922">
            <v>15861</v>
          </cell>
          <cell r="J922">
            <v>6</v>
          </cell>
          <cell r="K922" t="str">
            <v>Ventaquemada</v>
          </cell>
          <cell r="L922" t="str">
            <v>Ventaquemada-Boyaca</v>
          </cell>
          <cell r="M922" t="str">
            <v/>
          </cell>
          <cell r="N922" t="str">
            <v>Infraestructura</v>
          </cell>
          <cell r="O922"/>
          <cell r="P922"/>
          <cell r="Q922" t="str">
            <v>Construcción Tercera Etapa Coliseo Cubierto Del Municipio De Ventaquemada - Boyacá.</v>
          </cell>
          <cell r="R922" t="str">
            <v>Espacio Público, Recreación Y Deporte</v>
          </cell>
          <cell r="S922"/>
          <cell r="T922"/>
          <cell r="U922"/>
          <cell r="V922" t="str">
            <v>Gestión Energetica S.A. - Gensa S.A. E.S.P.</v>
          </cell>
          <cell r="W922"/>
          <cell r="X922" t="str">
            <v/>
          </cell>
          <cell r="Y922"/>
          <cell r="Z922">
            <v>488769126</v>
          </cell>
          <cell r="AA922"/>
          <cell r="AB922">
            <v>488769126</v>
          </cell>
          <cell r="AC922"/>
          <cell r="AD922">
            <v>488769126</v>
          </cell>
          <cell r="AE922">
            <v>0</v>
          </cell>
          <cell r="AF922"/>
          <cell r="AG922">
            <v>0</v>
          </cell>
          <cell r="AH922">
            <v>488769126</v>
          </cell>
          <cell r="AI922">
            <v>0</v>
          </cell>
          <cell r="AJ922">
            <v>488769126</v>
          </cell>
          <cell r="AK922">
            <v>1</v>
          </cell>
          <cell r="AL922"/>
          <cell r="AM922">
            <v>1</v>
          </cell>
          <cell r="AN922">
            <v>1</v>
          </cell>
          <cell r="AO922">
            <v>0</v>
          </cell>
          <cell r="AP922" t="str">
            <v>Liquidado</v>
          </cell>
          <cell r="AQ922" t="e">
            <v>#REF!</v>
          </cell>
          <cell r="AR922" t="e">
            <v>#N/A</v>
          </cell>
          <cell r="AS922" t="str">
            <v>Entregado en 2012.</v>
          </cell>
          <cell r="AT922" t="str">
            <v>No Aplica</v>
          </cell>
          <cell r="AU922" t="str">
            <v/>
          </cell>
          <cell r="AV922">
            <v>41173</v>
          </cell>
          <cell r="AW922" t="e">
            <v>#REF!</v>
          </cell>
          <cell r="AX922"/>
          <cell r="AY922"/>
          <cell r="AZ922">
            <v>0</v>
          </cell>
          <cell r="BA922" t="str">
            <v>-</v>
          </cell>
          <cell r="BB922" t="str">
            <v/>
          </cell>
          <cell r="BC922"/>
          <cell r="BD922" t="str">
            <v/>
          </cell>
          <cell r="BE922" t="str">
            <v/>
          </cell>
          <cell r="BF922" t="str">
            <v/>
          </cell>
          <cell r="BG922" t="str">
            <v/>
          </cell>
        </row>
        <row r="923">
          <cell r="C923" t="str">
            <v>20140069S0469-1</v>
          </cell>
          <cell r="D923" t="str">
            <v>Proyectos 2011 - 2020</v>
          </cell>
          <cell r="E923" t="str">
            <v>ANTES 2018</v>
          </cell>
          <cell r="F923" t="str">
            <v>VIGENTE</v>
          </cell>
          <cell r="G923" t="str">
            <v>C469</v>
          </cell>
          <cell r="H923" t="str">
            <v>Boyaca</v>
          </cell>
          <cell r="I923">
            <v>15407</v>
          </cell>
          <cell r="J923">
            <v>6</v>
          </cell>
          <cell r="K923" t="str">
            <v>Villa De Leyva</v>
          </cell>
          <cell r="L923" t="str">
            <v>Villa De Leyva-Boyaca</v>
          </cell>
          <cell r="M923">
            <v>69</v>
          </cell>
          <cell r="N923" t="str">
            <v>Fonade 3</v>
          </cell>
          <cell r="O923"/>
          <cell r="P923"/>
          <cell r="Q923" t="str">
            <v>Estudios, Diseños Y Construcción De La Casa De La Cultura Del Municipio De Villa De Leyva - Boyaca</v>
          </cell>
          <cell r="R923" t="str">
            <v>Social Comunitario</v>
          </cell>
          <cell r="S923"/>
          <cell r="T923"/>
          <cell r="U923"/>
          <cell r="V923" t="str">
            <v>Fonade</v>
          </cell>
          <cell r="W923"/>
          <cell r="X923" t="str">
            <v/>
          </cell>
          <cell r="Y923"/>
          <cell r="Z923">
            <v>2404272043.8699999</v>
          </cell>
          <cell r="AA923"/>
          <cell r="AB923">
            <v>2404272043.8699999</v>
          </cell>
          <cell r="AC923"/>
          <cell r="AD923">
            <v>2404272043.8699999</v>
          </cell>
          <cell r="AE923">
            <v>0</v>
          </cell>
          <cell r="AF923"/>
          <cell r="AG923">
            <v>0</v>
          </cell>
          <cell r="AH923">
            <v>2404272043.8699999</v>
          </cell>
          <cell r="AI923">
            <v>0</v>
          </cell>
          <cell r="AJ923">
            <v>2404272043.8699999</v>
          </cell>
          <cell r="AK923">
            <v>0</v>
          </cell>
          <cell r="AL923"/>
          <cell r="AM923">
            <v>1</v>
          </cell>
          <cell r="AN923">
            <v>1</v>
          </cell>
          <cell r="AO923">
            <v>0</v>
          </cell>
          <cell r="AP923" t="str">
            <v>Entregado A Municipio</v>
          </cell>
          <cell r="AQ923" t="e">
            <v>#REF!</v>
          </cell>
          <cell r="AR923" t="e">
            <v>#N/A</v>
          </cell>
          <cell r="AS923" t="str">
            <v>Acta de liquidacion contrato de obra 2172417 enviada GPC por parte de coordinadora de liquidaciones el dia 29/03/2021  para continuar con tramite de suscripicion ,una vez suscrito se procedera a liquidar el contrato de Interventoria 2180030y de gestion 217022</v>
          </cell>
          <cell r="AT923" t="str">
            <v>No Aplica</v>
          </cell>
          <cell r="AU923">
            <v>43171</v>
          </cell>
          <cell r="AV923">
            <v>43822</v>
          </cell>
          <cell r="AW923" t="e">
            <v>#REF!</v>
          </cell>
          <cell r="AX923"/>
          <cell r="AY923"/>
          <cell r="AZ923">
            <v>0</v>
          </cell>
          <cell r="BA923" t="str">
            <v>-</v>
          </cell>
          <cell r="BB923" t="str">
            <v>471,46 m2</v>
          </cell>
          <cell r="BC923"/>
          <cell r="BD923">
            <v>43196</v>
          </cell>
          <cell r="BE923">
            <v>43627</v>
          </cell>
          <cell r="BF923">
            <v>44147</v>
          </cell>
          <cell r="BG923">
            <v>3900</v>
          </cell>
        </row>
        <row r="924">
          <cell r="C924" t="str">
            <v>20170518V9491-1</v>
          </cell>
          <cell r="D924" t="str">
            <v>Proyectos 2011 - 2020</v>
          </cell>
          <cell r="E924" t="str">
            <v>ANTES 2018</v>
          </cell>
          <cell r="F924" t="str">
            <v>VIGENTE</v>
          </cell>
          <cell r="G924"/>
          <cell r="H924" t="str">
            <v>Boyaca</v>
          </cell>
          <cell r="I924">
            <v>15407</v>
          </cell>
          <cell r="J924">
            <v>6</v>
          </cell>
          <cell r="K924" t="str">
            <v>Villa De Leyva</v>
          </cell>
          <cell r="L924" t="str">
            <v>Villa De Leyva-Boyaca</v>
          </cell>
          <cell r="M924">
            <v>518</v>
          </cell>
          <cell r="N924" t="str">
            <v>DPS 2017</v>
          </cell>
          <cell r="O924"/>
          <cell r="P924"/>
          <cell r="Q924" t="str">
            <v>Mejoramiento Vias Urbanas De Calle 7A Entre Transversal 10 Y Carrera 9 - Carrera 10 Entre Calles 5,7 Y 7A Del Municipio De Villa De Leyva - Boyacá</v>
          </cell>
          <cell r="R924" t="str">
            <v>Vías Urbanas</v>
          </cell>
          <cell r="S924"/>
          <cell r="T924"/>
          <cell r="U924"/>
          <cell r="V924" t="str">
            <v>Municipio</v>
          </cell>
          <cell r="W924" t="str">
            <v>Urbano</v>
          </cell>
          <cell r="X924" t="str">
            <v>Los Olivos</v>
          </cell>
          <cell r="Y924"/>
          <cell r="Z924">
            <v>1100000000</v>
          </cell>
          <cell r="AA924"/>
          <cell r="AB924">
            <v>1100000000</v>
          </cell>
          <cell r="AC924"/>
          <cell r="AD924">
            <v>1100000000</v>
          </cell>
          <cell r="AE924">
            <v>110000000</v>
          </cell>
          <cell r="AF924"/>
          <cell r="AG924">
            <v>110000000</v>
          </cell>
          <cell r="AH924">
            <v>1210000000</v>
          </cell>
          <cell r="AI924">
            <v>0</v>
          </cell>
          <cell r="AJ924">
            <v>1210000000</v>
          </cell>
          <cell r="AK924">
            <v>1</v>
          </cell>
          <cell r="AL924"/>
          <cell r="AM924">
            <v>1</v>
          </cell>
          <cell r="AN924">
            <v>1</v>
          </cell>
          <cell r="AO924">
            <v>0</v>
          </cell>
          <cell r="AP924" t="str">
            <v>Entregado A Municipio</v>
          </cell>
          <cell r="AQ924" t="e">
            <v>#REF!</v>
          </cell>
          <cell r="AR924" t="e">
            <v>#N/A</v>
          </cell>
          <cell r="AS924" t="str">
            <v>Terminado. Convenio en liquidacion.</v>
          </cell>
          <cell r="AT924" t="str">
            <v>No Aplica</v>
          </cell>
          <cell r="AU924">
            <v>43690</v>
          </cell>
          <cell r="AV924">
            <v>43992</v>
          </cell>
          <cell r="AW924" t="e">
            <v>#REF!</v>
          </cell>
          <cell r="AX924"/>
          <cell r="AY924"/>
          <cell r="AZ924">
            <v>0</v>
          </cell>
          <cell r="BA924" t="str">
            <v>-</v>
          </cell>
          <cell r="BB924" t="str">
            <v>660 m</v>
          </cell>
          <cell r="BC924"/>
          <cell r="BD924">
            <v>43728</v>
          </cell>
          <cell r="BE924">
            <v>43805</v>
          </cell>
          <cell r="BF924">
            <v>44134</v>
          </cell>
          <cell r="BG924">
            <v>16478</v>
          </cell>
        </row>
        <row r="925">
          <cell r="C925" t="str">
            <v>20130113S0202-1</v>
          </cell>
          <cell r="D925" t="str">
            <v>Proyectos 2011 - 2020</v>
          </cell>
          <cell r="E925" t="str">
            <v>No Aplica</v>
          </cell>
          <cell r="F925" t="str">
            <v>CERRADO</v>
          </cell>
          <cell r="G925"/>
          <cell r="H925" t="str">
            <v>Boyaca</v>
          </cell>
          <cell r="I925">
            <v>15879</v>
          </cell>
          <cell r="J925">
            <v>6</v>
          </cell>
          <cell r="K925" t="str">
            <v>Viracacha</v>
          </cell>
          <cell r="L925" t="str">
            <v>Viracacha-Boyaca</v>
          </cell>
          <cell r="M925">
            <v>113</v>
          </cell>
          <cell r="N925" t="str">
            <v>DPS 2013</v>
          </cell>
          <cell r="O925"/>
          <cell r="P925"/>
          <cell r="Q925" t="str">
            <v>Construcción Escenario Deportivo Y Cultural Vereda Caros Alto Municipio De Viracachá  - Boyacá</v>
          </cell>
          <cell r="R925" t="str">
            <v>Espacio Público, Recreación Y Deporte</v>
          </cell>
          <cell r="S925"/>
          <cell r="T925"/>
          <cell r="U925"/>
          <cell r="V925" t="str">
            <v>Municipio</v>
          </cell>
          <cell r="W925"/>
          <cell r="X925" t="str">
            <v>Caros Alto</v>
          </cell>
          <cell r="Y925"/>
          <cell r="Z925">
            <v>280373832</v>
          </cell>
          <cell r="AA925"/>
          <cell r="AB925">
            <v>280373832</v>
          </cell>
          <cell r="AC925"/>
          <cell r="AD925">
            <v>280373832</v>
          </cell>
          <cell r="AE925">
            <v>28037383.200000003</v>
          </cell>
          <cell r="AF925"/>
          <cell r="AG925">
            <v>28037383.200000003</v>
          </cell>
          <cell r="AH925">
            <v>308411215.19999999</v>
          </cell>
          <cell r="AI925">
            <v>0</v>
          </cell>
          <cell r="AJ925">
            <v>308411215.19999999</v>
          </cell>
          <cell r="AK925">
            <v>1</v>
          </cell>
          <cell r="AL925"/>
          <cell r="AM925">
            <v>1</v>
          </cell>
          <cell r="AN925">
            <v>1</v>
          </cell>
          <cell r="AO925">
            <v>0</v>
          </cell>
          <cell r="AP925" t="str">
            <v>Liquidado</v>
          </cell>
          <cell r="AQ925" t="e">
            <v>#REF!</v>
          </cell>
          <cell r="AR925" t="e">
            <v>#N/A</v>
          </cell>
          <cell r="AS925" t="str">
            <v>Entregado en Marzo de 2016.</v>
          </cell>
          <cell r="AT925" t="str">
            <v>No Aplica</v>
          </cell>
          <cell r="AU925">
            <v>42251</v>
          </cell>
          <cell r="AV925">
            <v>42359</v>
          </cell>
          <cell r="AW925" t="e">
            <v>#REF!</v>
          </cell>
          <cell r="AX925"/>
          <cell r="AY925"/>
          <cell r="AZ925">
            <v>0</v>
          </cell>
          <cell r="BA925" t="str">
            <v>-</v>
          </cell>
          <cell r="BB925">
            <v>1354</v>
          </cell>
          <cell r="BC925"/>
          <cell r="BD925">
            <v>42347</v>
          </cell>
          <cell r="BE925">
            <v>42460</v>
          </cell>
          <cell r="BF925">
            <v>42460</v>
          </cell>
          <cell r="BG925">
            <v>429</v>
          </cell>
        </row>
        <row r="926">
          <cell r="C926" t="str">
            <v>20160459M5928-1</v>
          </cell>
          <cell r="D926" t="str">
            <v>Proyectos 2011 - 2020</v>
          </cell>
          <cell r="E926" t="str">
            <v>No Aplica</v>
          </cell>
          <cell r="F926" t="str">
            <v>CERRADO</v>
          </cell>
          <cell r="G926"/>
          <cell r="H926" t="str">
            <v>Boyaca</v>
          </cell>
          <cell r="I926">
            <v>15897</v>
          </cell>
          <cell r="J926">
            <v>6</v>
          </cell>
          <cell r="K926" t="str">
            <v>Zetaquira</v>
          </cell>
          <cell r="L926" t="str">
            <v>Zetaquira-Boyaca</v>
          </cell>
          <cell r="M926">
            <v>459</v>
          </cell>
          <cell r="N926" t="str">
            <v>DPS 2016</v>
          </cell>
          <cell r="O926"/>
          <cell r="P926"/>
          <cell r="Q926" t="str">
            <v>Mejoramiento De Condiciones De Habitabilidad</v>
          </cell>
          <cell r="R926" t="str">
            <v>Mejoramiento Condiciones de Habitabilidad</v>
          </cell>
          <cell r="S926"/>
          <cell r="T926"/>
          <cell r="U926"/>
          <cell r="V926" t="str">
            <v>Municipio</v>
          </cell>
          <cell r="W926"/>
          <cell r="X926" t="str">
            <v/>
          </cell>
          <cell r="Y926"/>
          <cell r="Z926">
            <v>423728814</v>
          </cell>
          <cell r="AA926"/>
          <cell r="AB926">
            <v>423728814</v>
          </cell>
          <cell r="AC926"/>
          <cell r="AD926">
            <v>423728814</v>
          </cell>
          <cell r="AE926">
            <v>42372881</v>
          </cell>
          <cell r="AF926"/>
          <cell r="AG926">
            <v>42372881</v>
          </cell>
          <cell r="AH926">
            <v>466101695</v>
          </cell>
          <cell r="AI926">
            <v>0</v>
          </cell>
          <cell r="AJ926">
            <v>466101695</v>
          </cell>
          <cell r="AK926">
            <v>0</v>
          </cell>
          <cell r="AL926"/>
          <cell r="AM926">
            <v>0</v>
          </cell>
          <cell r="AN926">
            <v>0</v>
          </cell>
          <cell r="AO926">
            <v>0</v>
          </cell>
          <cell r="AP926" t="str">
            <v>Liquidación Anticipada</v>
          </cell>
          <cell r="AQ926" t="e">
            <v>#REF!</v>
          </cell>
          <cell r="AR926" t="str">
            <v>LIQUIDACIÓN ANTICIPADA</v>
          </cell>
          <cell r="AS926" t="str">
            <v xml:space="preserve">Proyecto Suspendido. 
Suspensión atribuible al contratista
Descripción: se presentaron observaciones a la etapa de preconstrucción.
Observaciones y gestión:
Se realizó audiencia de solucion de controversias el 3/05/2022 y se estableció como compromiso que la interventoría enviará un informe del estado actual del contrato de obra para que el municipio con ese insumo  declare la terminación anticipada del contrato y se proceda con la terminación del convenio. en un plazo no mayor a la ultima semana de mayo. 
El 6/05/2022 la interventoría mediante comunicacion CII_BTA_DPS_203_2019_7515 envía al municipio el aviso de posible incumplimiento para el contrato de obra LP-MZ-005-2017,  donde se recomienda al ente territorial imponer la sancion de caducidad del contrato de obra. Con este documento el municipio procede a realizar los trámites de terminación anticipada, de acuerdo con los compromisos establecidos en la audiencia de solucion de controversias. 
1/06/2022 Se remite acta de arreglo directo para firma del ente territorial, se recibe solicitud de cambios al acta por parte del ente territorial. Radicacion de memo en Delta a subdireccion de contratos sujeta a firmas del acta.
22/06/2022. El municipio incumplió con los compromisos establecidos en la audiencia de arreglo directo, se solicitará terminacion anticipada del convenio y su liquidación. </v>
          </cell>
          <cell r="AT926">
            <v>44055</v>
          </cell>
          <cell r="AU926">
            <v>44055</v>
          </cell>
          <cell r="AV926"/>
          <cell r="AW926" t="e">
            <v>#REF!</v>
          </cell>
          <cell r="AX926"/>
          <cell r="AY926"/>
          <cell r="AZ926">
            <v>0</v>
          </cell>
          <cell r="BA926" t="str">
            <v>ESTUDIOS Y DISEÑOS (Calidad, Ajustes requeridos)</v>
          </cell>
          <cell r="BB926" t="str">
            <v>36  Viviendas</v>
          </cell>
          <cell r="BC926"/>
          <cell r="BD926" t="str">
            <v/>
          </cell>
          <cell r="BE926" t="str">
            <v/>
          </cell>
          <cell r="BF926" t="str">
            <v/>
          </cell>
          <cell r="BG926">
            <v>129.6</v>
          </cell>
        </row>
        <row r="927">
          <cell r="C927" t="str">
            <v>20170460S9773-1</v>
          </cell>
          <cell r="D927" t="str">
            <v>Proyectos 2011 - 2020</v>
          </cell>
          <cell r="E927" t="str">
            <v>No Aplica</v>
          </cell>
          <cell r="F927" t="str">
            <v>CERRADO</v>
          </cell>
          <cell r="G927"/>
          <cell r="H927" t="str">
            <v>Boyaca</v>
          </cell>
          <cell r="I927">
            <v>15897</v>
          </cell>
          <cell r="J927">
            <v>6</v>
          </cell>
          <cell r="K927" t="str">
            <v>Zetaquira</v>
          </cell>
          <cell r="L927" t="str">
            <v>Zetaquira-Boyaca</v>
          </cell>
          <cell r="M927">
            <v>460</v>
          </cell>
          <cell r="N927" t="str">
            <v>DPS 2017</v>
          </cell>
          <cell r="O927"/>
          <cell r="P927"/>
          <cell r="Q927" t="str">
            <v>Construcción Polideportivo Vereda Patanoa Del Municipio De Zetaquira - Boyacá</v>
          </cell>
          <cell r="R927" t="str">
            <v>Espacio Público, Recreación Y Deporte</v>
          </cell>
          <cell r="S927"/>
          <cell r="T927"/>
          <cell r="U927"/>
          <cell r="V927" t="str">
            <v>Municipio</v>
          </cell>
          <cell r="W927"/>
          <cell r="X927" t="str">
            <v>Vereda Patanoa</v>
          </cell>
          <cell r="Y927"/>
          <cell r="Z927">
            <v>846718431</v>
          </cell>
          <cell r="AA927"/>
          <cell r="AB927">
            <v>846718431</v>
          </cell>
          <cell r="AC927"/>
          <cell r="AD927">
            <v>846718431</v>
          </cell>
          <cell r="AE927">
            <v>84671843.100000009</v>
          </cell>
          <cell r="AF927"/>
          <cell r="AG927">
            <v>84671843.100000009</v>
          </cell>
          <cell r="AH927">
            <v>931390274.10000002</v>
          </cell>
          <cell r="AI927">
            <v>0</v>
          </cell>
          <cell r="AJ927">
            <v>931390274.10000002</v>
          </cell>
          <cell r="AK927">
            <v>1</v>
          </cell>
          <cell r="AL927"/>
          <cell r="AM927">
            <v>1</v>
          </cell>
          <cell r="AN927">
            <v>1</v>
          </cell>
          <cell r="AO927">
            <v>0</v>
          </cell>
          <cell r="AP927" t="str">
            <v>Liquidado</v>
          </cell>
          <cell r="AQ927" t="e">
            <v>#REF!</v>
          </cell>
          <cell r="AR927" t="e">
            <v>#N/A</v>
          </cell>
          <cell r="AS927" t="str">
            <v>Liquidado el 28 de enero 2022.</v>
          </cell>
          <cell r="AT927" t="str">
            <v>No Aplica</v>
          </cell>
          <cell r="AU927">
            <v>43598</v>
          </cell>
          <cell r="AV927">
            <v>43751</v>
          </cell>
          <cell r="AW927" t="e">
            <v>#REF!</v>
          </cell>
          <cell r="AX927"/>
          <cell r="AY927"/>
          <cell r="AZ927">
            <v>0</v>
          </cell>
          <cell r="BA927" t="str">
            <v>-</v>
          </cell>
          <cell r="BB927" t="str">
            <v>713,84 m2</v>
          </cell>
          <cell r="BC927"/>
          <cell r="BD927">
            <v>43692</v>
          </cell>
          <cell r="BE927">
            <v>43805</v>
          </cell>
          <cell r="BF927">
            <v>43805</v>
          </cell>
          <cell r="BG927">
            <v>1604</v>
          </cell>
        </row>
        <row r="928">
          <cell r="C928" t="str">
            <v>20090077V0289-1</v>
          </cell>
          <cell r="D928" t="str">
            <v>Proyectos 2011 - 2020</v>
          </cell>
          <cell r="E928" t="str">
            <v>No Aplica</v>
          </cell>
          <cell r="F928" t="str">
            <v>CERRADO</v>
          </cell>
          <cell r="G928"/>
          <cell r="H928" t="str">
            <v>Caldas</v>
          </cell>
          <cell r="I928">
            <v>17013</v>
          </cell>
          <cell r="J928">
            <v>6</v>
          </cell>
          <cell r="K928" t="str">
            <v>Aguadas</v>
          </cell>
          <cell r="L928" t="str">
            <v>Aguadas-Caldas</v>
          </cell>
          <cell r="M928" t="str">
            <v/>
          </cell>
          <cell r="N928" t="str">
            <v>Infraestructura</v>
          </cell>
          <cell r="O928"/>
          <cell r="P928"/>
          <cell r="Q928"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928" t="str">
            <v>Vías Red Terciaria</v>
          </cell>
          <cell r="S928"/>
          <cell r="T928"/>
          <cell r="U928"/>
          <cell r="V928" t="str">
            <v>Federación Nacional De Cafeteros</v>
          </cell>
          <cell r="W928"/>
          <cell r="X928" t="str">
            <v/>
          </cell>
          <cell r="Y928"/>
          <cell r="Z928">
            <v>26208449.050000001</v>
          </cell>
          <cell r="AA928"/>
          <cell r="AB928">
            <v>26208449.050000001</v>
          </cell>
          <cell r="AC928"/>
          <cell r="AD928">
            <v>26208449.050000001</v>
          </cell>
          <cell r="AE928">
            <v>0</v>
          </cell>
          <cell r="AF928"/>
          <cell r="AG928">
            <v>0</v>
          </cell>
          <cell r="AH928">
            <v>26208449.050000001</v>
          </cell>
          <cell r="AI928">
            <v>0</v>
          </cell>
          <cell r="AJ928">
            <v>26208449.050000001</v>
          </cell>
          <cell r="AK928">
            <v>1</v>
          </cell>
          <cell r="AL928"/>
          <cell r="AM928">
            <v>1</v>
          </cell>
          <cell r="AN928">
            <v>1</v>
          </cell>
          <cell r="AO928">
            <v>0</v>
          </cell>
          <cell r="AP928" t="str">
            <v>Liquidado</v>
          </cell>
          <cell r="AQ928" t="e">
            <v>#REF!</v>
          </cell>
          <cell r="AR928" t="e">
            <v>#N/A</v>
          </cell>
          <cell r="AS928" t="str">
            <v>Entregado en 2010.</v>
          </cell>
          <cell r="AT928" t="str">
            <v>No Aplica</v>
          </cell>
          <cell r="AU928" t="str">
            <v/>
          </cell>
          <cell r="AV928">
            <v>40209</v>
          </cell>
          <cell r="AW928" t="e">
            <v>#REF!</v>
          </cell>
          <cell r="AX928"/>
          <cell r="AY928"/>
          <cell r="AZ928">
            <v>0</v>
          </cell>
          <cell r="BA928" t="str">
            <v>-</v>
          </cell>
          <cell r="BB928" t="str">
            <v/>
          </cell>
          <cell r="BC928"/>
          <cell r="BD928" t="str">
            <v/>
          </cell>
          <cell r="BE928" t="str">
            <v/>
          </cell>
          <cell r="BF928" t="str">
            <v/>
          </cell>
          <cell r="BG928" t="str">
            <v/>
          </cell>
        </row>
        <row r="929">
          <cell r="C929" t="str">
            <v>20090200S0290-1</v>
          </cell>
          <cell r="D929" t="str">
            <v>Proyectos 2011 - 2020</v>
          </cell>
          <cell r="E929" t="str">
            <v>No Aplica</v>
          </cell>
          <cell r="F929" t="str">
            <v>CERRADO</v>
          </cell>
          <cell r="G929"/>
          <cell r="H929" t="str">
            <v>Caldas</v>
          </cell>
          <cell r="I929">
            <v>17013</v>
          </cell>
          <cell r="J929">
            <v>6</v>
          </cell>
          <cell r="K929" t="str">
            <v>Aguadas</v>
          </cell>
          <cell r="L929" t="str">
            <v>Aguadas-Caldas</v>
          </cell>
          <cell r="M929" t="str">
            <v/>
          </cell>
          <cell r="N929" t="str">
            <v>Infraestructura</v>
          </cell>
          <cell r="O929"/>
          <cell r="P929"/>
          <cell r="Q929" t="str">
            <v>Convenio Interadministrativo Con El Municipio De Aguadas, Departamento De De Caldas Para Aunar Esfuerzos Y Contribuir Con La Construcción De La Adecuación Del Centro Deportivo  Del Barrio Obrero  Del Municipio De Aguadas - Caldas.</v>
          </cell>
          <cell r="R929" t="str">
            <v>Espacio Público, Recreación Y Deporte</v>
          </cell>
          <cell r="S929"/>
          <cell r="T929"/>
          <cell r="U929"/>
          <cell r="V929" t="str">
            <v>Municipio</v>
          </cell>
          <cell r="W929"/>
          <cell r="X929" t="str">
            <v/>
          </cell>
          <cell r="Y929"/>
          <cell r="Z929">
            <v>280000000</v>
          </cell>
          <cell r="AA929"/>
          <cell r="AB929">
            <v>280000000</v>
          </cell>
          <cell r="AC929"/>
          <cell r="AD929">
            <v>280000000</v>
          </cell>
          <cell r="AE929">
            <v>0</v>
          </cell>
          <cell r="AF929"/>
          <cell r="AG929">
            <v>0</v>
          </cell>
          <cell r="AH929">
            <v>280000000</v>
          </cell>
          <cell r="AI929">
            <v>0</v>
          </cell>
          <cell r="AJ929">
            <v>280000000</v>
          </cell>
          <cell r="AK929">
            <v>1</v>
          </cell>
          <cell r="AL929"/>
          <cell r="AM929">
            <v>1</v>
          </cell>
          <cell r="AN929">
            <v>1</v>
          </cell>
          <cell r="AO929">
            <v>0</v>
          </cell>
          <cell r="AP929" t="str">
            <v>Liquidado</v>
          </cell>
          <cell r="AQ929" t="e">
            <v>#REF!</v>
          </cell>
          <cell r="AR929" t="e">
            <v>#N/A</v>
          </cell>
          <cell r="AS929" t="str">
            <v>Entregado en 2011</v>
          </cell>
          <cell r="AT929" t="str">
            <v>No Aplica</v>
          </cell>
          <cell r="AU929" t="str">
            <v/>
          </cell>
          <cell r="AV929">
            <v>40633</v>
          </cell>
          <cell r="AW929" t="e">
            <v>#REF!</v>
          </cell>
          <cell r="AX929"/>
          <cell r="AY929"/>
          <cell r="AZ929">
            <v>0</v>
          </cell>
          <cell r="BA929" t="str">
            <v>-</v>
          </cell>
          <cell r="BB929" t="str">
            <v/>
          </cell>
          <cell r="BC929"/>
          <cell r="BD929" t="str">
            <v/>
          </cell>
          <cell r="BE929" t="str">
            <v/>
          </cell>
          <cell r="BF929" t="str">
            <v/>
          </cell>
          <cell r="BG929" t="str">
            <v/>
          </cell>
        </row>
        <row r="930">
          <cell r="C930" t="str">
            <v>20100024S0291-1</v>
          </cell>
          <cell r="D930" t="str">
            <v>Proyectos 2011 - 2020</v>
          </cell>
          <cell r="E930" t="str">
            <v>No Aplica</v>
          </cell>
          <cell r="F930" t="str">
            <v>CERRADO</v>
          </cell>
          <cell r="G930"/>
          <cell r="H930" t="str">
            <v>Caldas</v>
          </cell>
          <cell r="I930">
            <v>17013</v>
          </cell>
          <cell r="J930">
            <v>6</v>
          </cell>
          <cell r="K930" t="str">
            <v>Aguadas</v>
          </cell>
          <cell r="L930" t="str">
            <v>Aguadas-Caldas</v>
          </cell>
          <cell r="M930" t="str">
            <v/>
          </cell>
          <cell r="N930" t="str">
            <v>Infraestructura</v>
          </cell>
          <cell r="O930"/>
          <cell r="P930"/>
          <cell r="Q930" t="str">
            <v>Segunda Etapa De La Construción Del Teatro Del Municipio De Aguadas - Caldas.</v>
          </cell>
          <cell r="R930" t="str">
            <v>Social Comunitario</v>
          </cell>
          <cell r="S930"/>
          <cell r="T930"/>
          <cell r="U930"/>
          <cell r="V930" t="str">
            <v>Federación Nacional De Cafeteros</v>
          </cell>
          <cell r="W930"/>
          <cell r="X930" t="str">
            <v/>
          </cell>
          <cell r="Y930"/>
          <cell r="Z930">
            <v>240000000</v>
          </cell>
          <cell r="AA930"/>
          <cell r="AB930">
            <v>240000000</v>
          </cell>
          <cell r="AC930"/>
          <cell r="AD930">
            <v>240000000</v>
          </cell>
          <cell r="AE930">
            <v>0</v>
          </cell>
          <cell r="AF930"/>
          <cell r="AG930">
            <v>0</v>
          </cell>
          <cell r="AH930">
            <v>240000000</v>
          </cell>
          <cell r="AI930">
            <v>0</v>
          </cell>
          <cell r="AJ930">
            <v>240000000</v>
          </cell>
          <cell r="AK930">
            <v>1</v>
          </cell>
          <cell r="AL930"/>
          <cell r="AM930">
            <v>1</v>
          </cell>
          <cell r="AN930">
            <v>1</v>
          </cell>
          <cell r="AO930">
            <v>0</v>
          </cell>
          <cell r="AP930" t="str">
            <v>Liquidado</v>
          </cell>
          <cell r="AQ930" t="e">
            <v>#REF!</v>
          </cell>
          <cell r="AR930" t="e">
            <v>#N/A</v>
          </cell>
          <cell r="AS930" t="str">
            <v>Entregado en 2011</v>
          </cell>
          <cell r="AT930" t="str">
            <v>No Aplica</v>
          </cell>
          <cell r="AU930" t="str">
            <v/>
          </cell>
          <cell r="AV930">
            <v>40877</v>
          </cell>
          <cell r="AW930" t="e">
            <v>#REF!</v>
          </cell>
          <cell r="AX930"/>
          <cell r="AY930"/>
          <cell r="AZ930">
            <v>0</v>
          </cell>
          <cell r="BA930" t="str">
            <v>-</v>
          </cell>
          <cell r="BB930" t="str">
            <v/>
          </cell>
          <cell r="BC930"/>
          <cell r="BD930" t="str">
            <v/>
          </cell>
          <cell r="BE930" t="str">
            <v/>
          </cell>
          <cell r="BF930" t="str">
            <v/>
          </cell>
          <cell r="BG930" t="str">
            <v/>
          </cell>
        </row>
        <row r="931">
          <cell r="C931" t="str">
            <v>20100280S0292-1</v>
          </cell>
          <cell r="D931" t="str">
            <v>Proyectos 2011 - 2020</v>
          </cell>
          <cell r="E931" t="str">
            <v>No Aplica</v>
          </cell>
          <cell r="F931" t="str">
            <v>CERRADO</v>
          </cell>
          <cell r="G931"/>
          <cell r="H931" t="str">
            <v>Caldas</v>
          </cell>
          <cell r="I931">
            <v>17013</v>
          </cell>
          <cell r="J931">
            <v>6</v>
          </cell>
          <cell r="K931" t="str">
            <v>Aguadas</v>
          </cell>
          <cell r="L931" t="str">
            <v>Aguadas-Caldas</v>
          </cell>
          <cell r="M931" t="str">
            <v/>
          </cell>
          <cell r="N931" t="str">
            <v>Infraestructura</v>
          </cell>
          <cell r="O931"/>
          <cell r="P931"/>
          <cell r="Q931" t="str">
            <v>Fase Final De La Construción Del Teatro Del Municipio De Aguadas - Caldas.</v>
          </cell>
          <cell r="R931" t="str">
            <v>Social Comunitario</v>
          </cell>
          <cell r="S931"/>
          <cell r="T931"/>
          <cell r="U931"/>
          <cell r="V931" t="str">
            <v>Federación Nacional De Cafeteros</v>
          </cell>
          <cell r="W931"/>
          <cell r="X931" t="str">
            <v/>
          </cell>
          <cell r="Y931"/>
          <cell r="Z931">
            <v>170000000</v>
          </cell>
          <cell r="AA931"/>
          <cell r="AB931">
            <v>170000000</v>
          </cell>
          <cell r="AC931"/>
          <cell r="AD931">
            <v>170000000</v>
          </cell>
          <cell r="AE931">
            <v>0</v>
          </cell>
          <cell r="AF931"/>
          <cell r="AG931">
            <v>0</v>
          </cell>
          <cell r="AH931">
            <v>170000000</v>
          </cell>
          <cell r="AI931">
            <v>0</v>
          </cell>
          <cell r="AJ931">
            <v>170000000</v>
          </cell>
          <cell r="AK931">
            <v>1</v>
          </cell>
          <cell r="AL931"/>
          <cell r="AM931">
            <v>1</v>
          </cell>
          <cell r="AN931">
            <v>1</v>
          </cell>
          <cell r="AO931">
            <v>0</v>
          </cell>
          <cell r="AP931" t="str">
            <v>Liquidado</v>
          </cell>
          <cell r="AQ931" t="e">
            <v>#REF!</v>
          </cell>
          <cell r="AR931" t="e">
            <v>#N/A</v>
          </cell>
          <cell r="AS931" t="str">
            <v>Entregado en 2011</v>
          </cell>
          <cell r="AT931" t="str">
            <v>No Aplica</v>
          </cell>
          <cell r="AU931" t="str">
            <v/>
          </cell>
          <cell r="AV931">
            <v>40877</v>
          </cell>
          <cell r="AW931" t="e">
            <v>#REF!</v>
          </cell>
          <cell r="AX931"/>
          <cell r="AY931"/>
          <cell r="AZ931">
            <v>0</v>
          </cell>
          <cell r="BA931" t="str">
            <v>-</v>
          </cell>
          <cell r="BB931" t="str">
            <v/>
          </cell>
          <cell r="BC931"/>
          <cell r="BD931" t="str">
            <v/>
          </cell>
          <cell r="BE931" t="str">
            <v/>
          </cell>
          <cell r="BF931" t="str">
            <v/>
          </cell>
          <cell r="BG931" t="str">
            <v/>
          </cell>
        </row>
        <row r="932">
          <cell r="C932" t="str">
            <v>20110043V0293-1</v>
          </cell>
          <cell r="D932" t="str">
            <v>Proyectos 2011 - 2020</v>
          </cell>
          <cell r="E932" t="str">
            <v>No Aplica</v>
          </cell>
          <cell r="F932" t="str">
            <v>CERRADO</v>
          </cell>
          <cell r="G932"/>
          <cell r="H932" t="str">
            <v>Caldas</v>
          </cell>
          <cell r="I932">
            <v>17013</v>
          </cell>
          <cell r="J932">
            <v>6</v>
          </cell>
          <cell r="K932" t="str">
            <v>Aguadas</v>
          </cell>
          <cell r="L932" t="str">
            <v>Aguadas-Caldas</v>
          </cell>
          <cell r="M932" t="str">
            <v/>
          </cell>
          <cell r="N932" t="str">
            <v>Infraestructura</v>
          </cell>
          <cell r="O932"/>
          <cell r="P932"/>
          <cell r="Q932" t="str">
            <v>Pavimentación De Calles En El Barrio Víctor Renán Barco En El Municipio De Aguadas - Caldas.</v>
          </cell>
          <cell r="R932" t="str">
            <v>Vías Urbanas</v>
          </cell>
          <cell r="S932"/>
          <cell r="T932"/>
          <cell r="U932"/>
          <cell r="V932" t="str">
            <v>Departamento</v>
          </cell>
          <cell r="W932"/>
          <cell r="X932" t="str">
            <v/>
          </cell>
          <cell r="Y932"/>
          <cell r="Z932">
            <v>294000000</v>
          </cell>
          <cell r="AA932"/>
          <cell r="AB932">
            <v>294000000</v>
          </cell>
          <cell r="AC932"/>
          <cell r="AD932">
            <v>294000000</v>
          </cell>
          <cell r="AE932">
            <v>0</v>
          </cell>
          <cell r="AF932"/>
          <cell r="AG932">
            <v>0</v>
          </cell>
          <cell r="AH932">
            <v>294000000</v>
          </cell>
          <cell r="AI932">
            <v>0</v>
          </cell>
          <cell r="AJ932">
            <v>294000000</v>
          </cell>
          <cell r="AK932">
            <v>1</v>
          </cell>
          <cell r="AL932"/>
          <cell r="AM932">
            <v>1</v>
          </cell>
          <cell r="AN932">
            <v>1</v>
          </cell>
          <cell r="AO932">
            <v>0</v>
          </cell>
          <cell r="AP932" t="str">
            <v>Liquidado</v>
          </cell>
          <cell r="AQ932" t="e">
            <v>#REF!</v>
          </cell>
          <cell r="AR932" t="e">
            <v>#N/A</v>
          </cell>
          <cell r="AS932" t="str">
            <v>Entregado en 2012.</v>
          </cell>
          <cell r="AT932" t="str">
            <v>No Aplica</v>
          </cell>
          <cell r="AU932" t="str">
            <v/>
          </cell>
          <cell r="AV932">
            <v>41188</v>
          </cell>
          <cell r="AW932" t="e">
            <v>#REF!</v>
          </cell>
          <cell r="AX932"/>
          <cell r="AY932"/>
          <cell r="AZ932">
            <v>0</v>
          </cell>
          <cell r="BA932" t="str">
            <v>-</v>
          </cell>
          <cell r="BB932" t="str">
            <v/>
          </cell>
          <cell r="BC932"/>
          <cell r="BD932" t="str">
            <v/>
          </cell>
          <cell r="BE932" t="str">
            <v/>
          </cell>
          <cell r="BF932" t="str">
            <v/>
          </cell>
          <cell r="BG932" t="str">
            <v/>
          </cell>
        </row>
        <row r="933">
          <cell r="C933" t="str">
            <v>20110160S0045-1</v>
          </cell>
          <cell r="D933" t="str">
            <v>Proyectos 2011 - 2020</v>
          </cell>
          <cell r="E933" t="str">
            <v>No Aplica</v>
          </cell>
          <cell r="F933" t="str">
            <v>CERRADO</v>
          </cell>
          <cell r="G933" t="str">
            <v>A45</v>
          </cell>
          <cell r="H933" t="str">
            <v>Caldas</v>
          </cell>
          <cell r="I933">
            <v>17013</v>
          </cell>
          <cell r="J933">
            <v>6</v>
          </cell>
          <cell r="K933" t="str">
            <v>Aguadas</v>
          </cell>
          <cell r="L933" t="str">
            <v>Aguadas-Caldas</v>
          </cell>
          <cell r="M933">
            <v>160</v>
          </cell>
          <cell r="N933" t="str">
            <v>Fonade 1</v>
          </cell>
          <cell r="O933"/>
          <cell r="P933"/>
          <cell r="Q933" t="str">
            <v>Construcción Polideportivo De San Antonio De Arma, Ubicado En El Centro Poblado Del Corregimiento San Antonio De Arma Del Municipio De Aguadas - Caldas.</v>
          </cell>
          <cell r="R933" t="str">
            <v>Espacio Público, Recreación Y Deporte</v>
          </cell>
          <cell r="S933"/>
          <cell r="T933"/>
          <cell r="U933"/>
          <cell r="V933" t="str">
            <v>Fonade</v>
          </cell>
          <cell r="W933"/>
          <cell r="X933" t="str">
            <v/>
          </cell>
          <cell r="Y933"/>
          <cell r="Z933">
            <v>390000000</v>
          </cell>
          <cell r="AA933"/>
          <cell r="AB933">
            <v>390000000</v>
          </cell>
          <cell r="AC933"/>
          <cell r="AD933">
            <v>390000000</v>
          </cell>
          <cell r="AE933">
            <v>0</v>
          </cell>
          <cell r="AF933"/>
          <cell r="AG933">
            <v>0</v>
          </cell>
          <cell r="AH933">
            <v>390000000</v>
          </cell>
          <cell r="AI933">
            <v>0</v>
          </cell>
          <cell r="AJ933">
            <v>390000000</v>
          </cell>
          <cell r="AK933">
            <v>0</v>
          </cell>
          <cell r="AL933"/>
          <cell r="AM933">
            <v>1</v>
          </cell>
          <cell r="AN933">
            <v>1</v>
          </cell>
          <cell r="AO933">
            <v>0</v>
          </cell>
          <cell r="AP933" t="str">
            <v>En Liquidación</v>
          </cell>
          <cell r="AQ933" t="e">
            <v>#REF!</v>
          </cell>
          <cell r="AR933" t="e">
            <v>#N/A</v>
          </cell>
          <cell r="AS933" t="str">
            <v>PROYECTO TERMINADO EN LIQUIDACION OBRA O CONVENIO
1. INFORMACIÓN Y ESTADO CONTRATO OBRA: fue un contrato directo con la firma UNIÓN TEMPORAL M&amp;E,  ejecutado al 100%, posteriormente se realizo una primera auditoría visible de entrega del proyecto el 11/10/2017, sin embrago, este no es recibido por parte de la entidad territorial y Prosperidad Social, toda vez que existió un problema de calidad con la pintura de la placa de contrapiso.  
2. INFORMACION Y ESTADO CONTRATO INTERADMINISTRATIVO: N/A - contrato directo
3.  INFORMACIÓN Y ESTADO INTERVENTORIA:   contrato suscrito con la firma DPC  ingenieros contrato  2130942, en etapa de cierre y liquidación.
 - Recomendaciones: 
Remitir al contratista de obra un comunicado requiriendo el cobro del pago del contrato de obra, con el fin de realizar los pagos correspondientes y de esta manera la liquidacion del este contrato.</v>
          </cell>
          <cell r="AT933" t="str">
            <v>No Aplica</v>
          </cell>
          <cell r="AU933">
            <v>41541</v>
          </cell>
          <cell r="AV933">
            <v>41752</v>
          </cell>
          <cell r="AW933" t="e">
            <v>#REF!</v>
          </cell>
          <cell r="AX933"/>
          <cell r="AY933"/>
          <cell r="AZ933">
            <v>0</v>
          </cell>
          <cell r="BA933" t="str">
            <v>-</v>
          </cell>
          <cell r="BB933" t="str">
            <v/>
          </cell>
          <cell r="BC933"/>
          <cell r="BD933">
            <v>41479</v>
          </cell>
          <cell r="BE933">
            <v>41635</v>
          </cell>
          <cell r="BF933">
            <v>43593</v>
          </cell>
          <cell r="BG933">
            <v>8300</v>
          </cell>
        </row>
        <row r="934">
          <cell r="C934" t="str">
            <v>20110160S0046-1</v>
          </cell>
          <cell r="D934" t="str">
            <v>Proyectos 2011 - 2020</v>
          </cell>
          <cell r="E934" t="str">
            <v>No Aplica</v>
          </cell>
          <cell r="F934" t="str">
            <v>CERRADO</v>
          </cell>
          <cell r="G934" t="str">
            <v>A46</v>
          </cell>
          <cell r="H934" t="str">
            <v>Caldas</v>
          </cell>
          <cell r="I934">
            <v>17013</v>
          </cell>
          <cell r="J934">
            <v>6</v>
          </cell>
          <cell r="K934" t="str">
            <v>Aguadas</v>
          </cell>
          <cell r="L934" t="str">
            <v>Aguadas-Caldas</v>
          </cell>
          <cell r="M934">
            <v>160</v>
          </cell>
          <cell r="N934" t="str">
            <v>Fonade 1</v>
          </cell>
          <cell r="O934"/>
          <cell r="P934"/>
          <cell r="Q934" t="str">
            <v>Construcción Polideportivo Olivares En La Cabecera Municipal, Barrio Renán Barco, Municipio De Aguadas - Caldas.</v>
          </cell>
          <cell r="R934" t="str">
            <v>Espacio Público, Recreación Y Deporte</v>
          </cell>
          <cell r="S934"/>
          <cell r="T934"/>
          <cell r="U934"/>
          <cell r="V934" t="str">
            <v>Fonade</v>
          </cell>
          <cell r="W934"/>
          <cell r="X934" t="str">
            <v/>
          </cell>
          <cell r="Y934"/>
          <cell r="Z934">
            <v>380000000</v>
          </cell>
          <cell r="AA934"/>
          <cell r="AB934">
            <v>380000000</v>
          </cell>
          <cell r="AC934"/>
          <cell r="AD934">
            <v>380000000</v>
          </cell>
          <cell r="AE934">
            <v>0</v>
          </cell>
          <cell r="AF934"/>
          <cell r="AG934">
            <v>0</v>
          </cell>
          <cell r="AH934">
            <v>380000000</v>
          </cell>
          <cell r="AI934">
            <v>0</v>
          </cell>
          <cell r="AJ934">
            <v>380000000</v>
          </cell>
          <cell r="AK934">
            <v>0</v>
          </cell>
          <cell r="AL934"/>
          <cell r="AM934">
            <v>1</v>
          </cell>
          <cell r="AN934">
            <v>1</v>
          </cell>
          <cell r="AO934">
            <v>0</v>
          </cell>
          <cell r="AP934" t="str">
            <v>En Liquidación</v>
          </cell>
          <cell r="AQ934" t="e">
            <v>#REF!</v>
          </cell>
          <cell r="AR934" t="e">
            <v>#N/A</v>
          </cell>
          <cell r="AS934" t="str">
            <v>PROYECTO TERMINADO EN LIQUIDACION OBRA O CONVENIO
1. INFORMACIÓN Y ESTADO CONTRATO OBRA: fue un contrato directo con la firma UNIÓN TEMPORAL M&amp;E,  ejecutado al 100%, posteriormente se realizo una primera auditoría visible de entrega del proyecto el 11/10/2017, sin embrago, este no es recibido por parte de la entidad territorial y Prosperidad Social, toda vez que existió un problema de calidad con la pintura de la placa de contrapiso.  
2. INFORMACION Y ESTADO CONTRATO INTERADMINISTRATIVO: N/A - contrato directo
3.  INFORMACIÓN Y ESTADO INTERVENTORIA:   contrato suscrito con la firma DPC  ingenieros contrato  2130942, en etapa de cierre y liquidación.
 - Recomendaciones: 
Remitir al contratista de obra un comunicado requiriendo el cobro del pago del contrato de obra, con el fin de realizar los pagos correspondientes y de esta manera la liquidacion del este contrato.</v>
          </cell>
          <cell r="AT934" t="str">
            <v>No Aplica</v>
          </cell>
          <cell r="AU934">
            <v>41541</v>
          </cell>
          <cell r="AV934">
            <v>41752</v>
          </cell>
          <cell r="AW934" t="e">
            <v>#REF!</v>
          </cell>
          <cell r="AX934"/>
          <cell r="AY934"/>
          <cell r="AZ934">
            <v>0</v>
          </cell>
          <cell r="BA934" t="str">
            <v>-</v>
          </cell>
          <cell r="BB934" t="str">
            <v/>
          </cell>
          <cell r="BC934"/>
          <cell r="BD934">
            <v>41540</v>
          </cell>
          <cell r="BE934">
            <v>41635</v>
          </cell>
          <cell r="BF934">
            <v>43593</v>
          </cell>
          <cell r="BG934">
            <v>1505</v>
          </cell>
        </row>
        <row r="935">
          <cell r="C935" t="str">
            <v>20110165V0294-1</v>
          </cell>
          <cell r="D935" t="str">
            <v>Proyectos 2011 - 2020</v>
          </cell>
          <cell r="E935" t="str">
            <v>No Aplica</v>
          </cell>
          <cell r="F935" t="str">
            <v>CERRADO</v>
          </cell>
          <cell r="G935"/>
          <cell r="H935" t="str">
            <v>Caldas</v>
          </cell>
          <cell r="I935">
            <v>17013</v>
          </cell>
          <cell r="J935">
            <v>6</v>
          </cell>
          <cell r="K935" t="str">
            <v>Aguadas</v>
          </cell>
          <cell r="L935" t="str">
            <v>Aguadas-Caldas</v>
          </cell>
          <cell r="M935" t="str">
            <v/>
          </cell>
          <cell r="N935" t="str">
            <v>Infraestructura</v>
          </cell>
          <cell r="O935"/>
          <cell r="P935"/>
          <cell r="Q935" t="str">
            <v>Construcción De Un Puente Vehicular En Zona Rural Cafetera Del Municipio De Aguadas</v>
          </cell>
          <cell r="R935" t="str">
            <v>Vías Red Terciaria</v>
          </cell>
          <cell r="S935"/>
          <cell r="T935"/>
          <cell r="U935"/>
          <cell r="V935" t="str">
            <v>Federación Nacional De Cafeteros</v>
          </cell>
          <cell r="W935"/>
          <cell r="X935" t="str">
            <v/>
          </cell>
          <cell r="Y935"/>
          <cell r="Z935">
            <v>268374166.44444442</v>
          </cell>
          <cell r="AA935"/>
          <cell r="AB935">
            <v>268374166.44444442</v>
          </cell>
          <cell r="AC935"/>
          <cell r="AD935">
            <v>268374166.44444442</v>
          </cell>
          <cell r="AE935">
            <v>0</v>
          </cell>
          <cell r="AF935"/>
          <cell r="AG935">
            <v>0</v>
          </cell>
          <cell r="AH935">
            <v>268374166.44444442</v>
          </cell>
          <cell r="AI935">
            <v>0</v>
          </cell>
          <cell r="AJ935">
            <v>268374166.44444442</v>
          </cell>
          <cell r="AK935">
            <v>1</v>
          </cell>
          <cell r="AL935"/>
          <cell r="AM935">
            <v>1</v>
          </cell>
          <cell r="AN935">
            <v>1</v>
          </cell>
          <cell r="AO935">
            <v>0</v>
          </cell>
          <cell r="AP935" t="str">
            <v>Liquidado</v>
          </cell>
          <cell r="AQ935" t="e">
            <v>#REF!</v>
          </cell>
          <cell r="AR935" t="e">
            <v>#N/A</v>
          </cell>
          <cell r="AS935" t="str">
            <v>Entregado en 2014.</v>
          </cell>
          <cell r="AT935" t="str">
            <v>No Aplica</v>
          </cell>
          <cell r="AU935" t="str">
            <v/>
          </cell>
          <cell r="AV935">
            <v>41670</v>
          </cell>
          <cell r="AW935" t="e">
            <v>#REF!</v>
          </cell>
          <cell r="AX935"/>
          <cell r="AY935"/>
          <cell r="AZ935">
            <v>0</v>
          </cell>
          <cell r="BA935" t="str">
            <v>-</v>
          </cell>
          <cell r="BB935" t="str">
            <v/>
          </cell>
          <cell r="BC935"/>
          <cell r="BD935" t="str">
            <v/>
          </cell>
          <cell r="BE935" t="str">
            <v/>
          </cell>
          <cell r="BF935" t="str">
            <v/>
          </cell>
          <cell r="BG935" t="str">
            <v/>
          </cell>
        </row>
        <row r="936">
          <cell r="C936" t="str">
            <v>20160527M5999-1</v>
          </cell>
          <cell r="D936" t="str">
            <v>Proyectos 2011 - 2020</v>
          </cell>
          <cell r="E936" t="str">
            <v>ANTES 2018</v>
          </cell>
          <cell r="F936" t="str">
            <v>VIGENTE</v>
          </cell>
          <cell r="G936"/>
          <cell r="H936" t="str">
            <v>Caldas</v>
          </cell>
          <cell r="I936">
            <v>17013</v>
          </cell>
          <cell r="J936">
            <v>6</v>
          </cell>
          <cell r="K936" t="str">
            <v>Aguadas</v>
          </cell>
          <cell r="L936" t="str">
            <v>Aguadas-Caldas</v>
          </cell>
          <cell r="M936">
            <v>527</v>
          </cell>
          <cell r="N936" t="str">
            <v>DPS 2016</v>
          </cell>
          <cell r="O936"/>
          <cell r="P936"/>
          <cell r="Q936" t="str">
            <v>Mejoramiento De Condiciones De Habitabilidad</v>
          </cell>
          <cell r="R936" t="str">
            <v>Mejoramiento Condiciones de Habitabilidad</v>
          </cell>
          <cell r="S936"/>
          <cell r="T936"/>
          <cell r="U936"/>
          <cell r="V936" t="str">
            <v>Municipio</v>
          </cell>
          <cell r="W936" t="str">
            <v>Urbano y Rural</v>
          </cell>
          <cell r="X936" t="str">
            <v/>
          </cell>
          <cell r="Y936"/>
          <cell r="Z936">
            <v>635593220</v>
          </cell>
          <cell r="AA936"/>
          <cell r="AB936">
            <v>635593220</v>
          </cell>
          <cell r="AC936"/>
          <cell r="AD936">
            <v>635593220</v>
          </cell>
          <cell r="AE936">
            <v>63559322</v>
          </cell>
          <cell r="AF936"/>
          <cell r="AG936">
            <v>63559322</v>
          </cell>
          <cell r="AH936">
            <v>699152542</v>
          </cell>
          <cell r="AI936">
            <v>0</v>
          </cell>
          <cell r="AJ936">
            <v>699152542</v>
          </cell>
          <cell r="AK936">
            <v>0.05</v>
          </cell>
          <cell r="AL936"/>
          <cell r="AM936">
            <v>0</v>
          </cell>
          <cell r="AN936">
            <v>0</v>
          </cell>
          <cell r="AO936">
            <v>0</v>
          </cell>
          <cell r="AP936" t="str">
            <v>Suspendido</v>
          </cell>
          <cell r="AQ936" t="e">
            <v>#REF!</v>
          </cell>
          <cell r="AR936" t="str">
            <v>EN EJECUCIÓN - PRECONSTRUCCIÓN</v>
          </cell>
          <cell r="AS936" t="str">
            <v>Proyecto suspendido desde el 17 de septiembre de 2019
Causa suspensión: trámite cesión contrato de obra
Fecha de reinicio: sin definir
Se proyectará memorando a la Subdirección de Contratación, teniendo en cuenta que el E.T. no asisitó a las 2 citaciones de diligencia de arreglo directo y para las 2 ocasiones pidió reprogramación. pendiente que el ET informe la fecha de reinicio de actividades por parte del contratista. se realizo mesa de trabajo con el ET el 2 de marzo de 2022 y manifesto que a la fecha no tiene definido la situacion juridica del contrato y por ende no hay fecha real de reinicio por lo cual el supervisor debe proceder a solicitar el presunto incumplimineto. el  27 de mayo de 2022 se requirio a la oficina de contratacion la terminacion del convenio.  a fecha de 17 de junio no se ha suscrito la terminacion anticipada del convenio continua en proceso en juridica de DPS.</v>
          </cell>
          <cell r="AT936">
            <v>43655</v>
          </cell>
          <cell r="AU936"/>
          <cell r="AV936"/>
          <cell r="AW936" t="e">
            <v>#REF!</v>
          </cell>
          <cell r="AX936"/>
          <cell r="AY936"/>
          <cell r="AZ936">
            <v>0</v>
          </cell>
          <cell r="BA936" t="str">
            <v>ADMINISTRATIVO (Suspensiones y vencimientos de Fiducias, Pólizas, Asignación de Interventoría)</v>
          </cell>
          <cell r="BB936" t="str">
            <v>46  Viviendas</v>
          </cell>
          <cell r="BC936"/>
          <cell r="BD936" t="str">
            <v/>
          </cell>
          <cell r="BE936" t="str">
            <v/>
          </cell>
          <cell r="BF936" t="str">
            <v/>
          </cell>
          <cell r="BG936">
            <v>185</v>
          </cell>
        </row>
        <row r="937">
          <cell r="C937" t="str">
            <v>E-2020-1708-234771</v>
          </cell>
          <cell r="D937" t="str">
            <v>CV 001-2020</v>
          </cell>
          <cell r="E937" t="str">
            <v>2018-2022</v>
          </cell>
          <cell r="F937" t="str">
            <v>VIGENTE</v>
          </cell>
          <cell r="G937"/>
          <cell r="H937" t="str">
            <v>Caldas</v>
          </cell>
          <cell r="I937"/>
          <cell r="J937"/>
          <cell r="K937" t="str">
            <v>Aguadas</v>
          </cell>
          <cell r="L937" t="str">
            <v>Aguadas-Caldas</v>
          </cell>
          <cell r="M937" t="str">
            <v>501 FIP 2021</v>
          </cell>
          <cell r="N937" t="str">
            <v>DPS 2021</v>
          </cell>
          <cell r="O937">
            <v>44434</v>
          </cell>
          <cell r="P937">
            <v>44773</v>
          </cell>
          <cell r="Q937" t="str">
            <v>Reposición De La Capa De Pavimento Del Pueblito Viejo Del Municipio De Aguadas - Caldas</v>
          </cell>
          <cell r="R937" t="str">
            <v>Vias y Transporte</v>
          </cell>
          <cell r="S937" t="str">
            <v>Vias Urbanas</v>
          </cell>
          <cell r="T937"/>
          <cell r="U937">
            <v>1</v>
          </cell>
          <cell r="V937"/>
          <cell r="W937"/>
          <cell r="X937"/>
          <cell r="Y937"/>
          <cell r="Z937">
            <v>1462685916</v>
          </cell>
          <cell r="AA937"/>
          <cell r="AB937">
            <v>1462685916</v>
          </cell>
          <cell r="AC937">
            <v>0</v>
          </cell>
          <cell r="AD937">
            <v>1462685916</v>
          </cell>
          <cell r="AE937"/>
          <cell r="AF937"/>
          <cell r="AG937">
            <v>0</v>
          </cell>
          <cell r="AH937">
            <v>1462685916</v>
          </cell>
          <cell r="AI937">
            <v>0</v>
          </cell>
          <cell r="AJ937">
            <v>1462685916</v>
          </cell>
          <cell r="AK937"/>
          <cell r="AL937"/>
          <cell r="AM937">
            <v>0.16800000000000001</v>
          </cell>
          <cell r="AN937">
            <v>8.7999999999999995E-2</v>
          </cell>
          <cell r="AO937">
            <v>-8.0000000000000016E-2</v>
          </cell>
          <cell r="AP937" t="str">
            <v>Suspendido</v>
          </cell>
          <cell r="AQ937" t="e">
            <v>#REF!</v>
          </cell>
          <cell r="AR937" t="e">
            <v>#N/A</v>
          </cell>
          <cell r="AS937" t="str">
            <v>-</v>
          </cell>
          <cell r="AT937"/>
          <cell r="AU937">
            <v>0</v>
          </cell>
          <cell r="AV937" t="str">
            <v>-</v>
          </cell>
          <cell r="AW937" t="e">
            <v>#REF!</v>
          </cell>
          <cell r="AX937">
            <v>6</v>
          </cell>
          <cell r="AY937"/>
          <cell r="AZ937">
            <v>6</v>
          </cell>
          <cell r="BA937"/>
          <cell r="BB937" t="str">
            <v>- ML</v>
          </cell>
          <cell r="BC937"/>
          <cell r="BD937" t="str">
            <v>-</v>
          </cell>
          <cell r="BE937" t="str">
            <v>-</v>
          </cell>
          <cell r="BF937" t="str">
            <v>-</v>
          </cell>
          <cell r="BG937" t="str">
            <v>-</v>
          </cell>
        </row>
        <row r="938">
          <cell r="C938" t="str">
            <v>20090077V0300-1</v>
          </cell>
          <cell r="D938" t="str">
            <v>Proyectos 2011 - 2020</v>
          </cell>
          <cell r="E938" t="str">
            <v>No Aplica</v>
          </cell>
          <cell r="F938" t="str">
            <v>CERRADO</v>
          </cell>
          <cell r="G938"/>
          <cell r="H938" t="str">
            <v>Caldas</v>
          </cell>
          <cell r="I938">
            <v>17042</v>
          </cell>
          <cell r="J938">
            <v>6</v>
          </cell>
          <cell r="K938" t="str">
            <v>Anserma</v>
          </cell>
          <cell r="L938" t="str">
            <v>Anserma-Caldas</v>
          </cell>
          <cell r="M938" t="str">
            <v/>
          </cell>
          <cell r="N938" t="str">
            <v>Infraestructura</v>
          </cell>
          <cell r="O938"/>
          <cell r="P938"/>
          <cell r="Q938"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938" t="str">
            <v>Vías Red Terciaria</v>
          </cell>
          <cell r="S938"/>
          <cell r="T938"/>
          <cell r="U938"/>
          <cell r="V938" t="str">
            <v>Federación Nacional De Cafeteros</v>
          </cell>
          <cell r="W938"/>
          <cell r="X938" t="str">
            <v/>
          </cell>
          <cell r="Y938"/>
          <cell r="Z938">
            <v>28395404.02</v>
          </cell>
          <cell r="AA938"/>
          <cell r="AB938">
            <v>28395404.02</v>
          </cell>
          <cell r="AC938"/>
          <cell r="AD938">
            <v>28395404.02</v>
          </cell>
          <cell r="AE938">
            <v>0</v>
          </cell>
          <cell r="AF938"/>
          <cell r="AG938">
            <v>0</v>
          </cell>
          <cell r="AH938">
            <v>28395404.02</v>
          </cell>
          <cell r="AI938">
            <v>0</v>
          </cell>
          <cell r="AJ938">
            <v>28395404.02</v>
          </cell>
          <cell r="AK938">
            <v>1</v>
          </cell>
          <cell r="AL938"/>
          <cell r="AM938">
            <v>1</v>
          </cell>
          <cell r="AN938">
            <v>1</v>
          </cell>
          <cell r="AO938">
            <v>0</v>
          </cell>
          <cell r="AP938" t="str">
            <v>Liquidado</v>
          </cell>
          <cell r="AQ938" t="e">
            <v>#REF!</v>
          </cell>
          <cell r="AR938" t="e">
            <v>#N/A</v>
          </cell>
          <cell r="AS938" t="str">
            <v>Entregado en 2010.</v>
          </cell>
          <cell r="AT938" t="str">
            <v>No Aplica</v>
          </cell>
          <cell r="AU938" t="str">
            <v/>
          </cell>
          <cell r="AV938">
            <v>40543</v>
          </cell>
          <cell r="AW938" t="e">
            <v>#REF!</v>
          </cell>
          <cell r="AX938"/>
          <cell r="AY938"/>
          <cell r="AZ938">
            <v>0</v>
          </cell>
          <cell r="BA938" t="str">
            <v>-</v>
          </cell>
          <cell r="BB938" t="str">
            <v/>
          </cell>
          <cell r="BC938"/>
          <cell r="BD938" t="str">
            <v/>
          </cell>
          <cell r="BE938" t="str">
            <v/>
          </cell>
          <cell r="BF938" t="str">
            <v/>
          </cell>
          <cell r="BG938" t="str">
            <v/>
          </cell>
        </row>
        <row r="939">
          <cell r="C939" t="str">
            <v>20090235S0301-1</v>
          </cell>
          <cell r="D939" t="str">
            <v>Proyectos 2011 - 2020</v>
          </cell>
          <cell r="E939" t="str">
            <v>No Aplica</v>
          </cell>
          <cell r="F939" t="str">
            <v>CERRADO</v>
          </cell>
          <cell r="G939"/>
          <cell r="H939" t="str">
            <v>Caldas</v>
          </cell>
          <cell r="I939">
            <v>17042</v>
          </cell>
          <cell r="J939">
            <v>6</v>
          </cell>
          <cell r="K939" t="str">
            <v>Anserma</v>
          </cell>
          <cell r="L939" t="str">
            <v>Anserma-Caldas</v>
          </cell>
          <cell r="M939" t="str">
            <v/>
          </cell>
          <cell r="N939" t="str">
            <v>Infraestructura</v>
          </cell>
          <cell r="O939"/>
          <cell r="P939"/>
          <cell r="Q939" t="str">
            <v>Convenio Interadminsitrativo Entre Acción Social Y El Departamento De Caldas Para La  Adecuación Y Terminación Canchas Multifuncionales  Vereda Bellavista Del Municipio De Anserma - Caldas</v>
          </cell>
          <cell r="R939" t="str">
            <v>Espacio Público, Recreación Y Deporte</v>
          </cell>
          <cell r="S939"/>
          <cell r="T939"/>
          <cell r="U939"/>
          <cell r="V939" t="str">
            <v>Departamento</v>
          </cell>
          <cell r="W939"/>
          <cell r="X939" t="str">
            <v/>
          </cell>
          <cell r="Y939"/>
          <cell r="Z939">
            <v>125000000</v>
          </cell>
          <cell r="AA939"/>
          <cell r="AB939">
            <v>125000000</v>
          </cell>
          <cell r="AC939"/>
          <cell r="AD939">
            <v>125000000</v>
          </cell>
          <cell r="AE939">
            <v>0</v>
          </cell>
          <cell r="AF939"/>
          <cell r="AG939">
            <v>0</v>
          </cell>
          <cell r="AH939">
            <v>125000000</v>
          </cell>
          <cell r="AI939">
            <v>0</v>
          </cell>
          <cell r="AJ939">
            <v>125000000</v>
          </cell>
          <cell r="AK939">
            <v>1</v>
          </cell>
          <cell r="AL939"/>
          <cell r="AM939">
            <v>1</v>
          </cell>
          <cell r="AN939">
            <v>1</v>
          </cell>
          <cell r="AO939">
            <v>0</v>
          </cell>
          <cell r="AP939" t="str">
            <v>Liquidado</v>
          </cell>
          <cell r="AQ939" t="e">
            <v>#REF!</v>
          </cell>
          <cell r="AR939" t="e">
            <v>#N/A</v>
          </cell>
          <cell r="AS939" t="str">
            <v>Entregado en 2011</v>
          </cell>
          <cell r="AT939" t="str">
            <v>No Aplica</v>
          </cell>
          <cell r="AU939" t="str">
            <v/>
          </cell>
          <cell r="AV939">
            <v>40908</v>
          </cell>
          <cell r="AW939" t="e">
            <v>#REF!</v>
          </cell>
          <cell r="AX939"/>
          <cell r="AY939"/>
          <cell r="AZ939">
            <v>0</v>
          </cell>
          <cell r="BA939" t="str">
            <v>-</v>
          </cell>
          <cell r="BB939" t="str">
            <v/>
          </cell>
          <cell r="BC939"/>
          <cell r="BD939" t="str">
            <v/>
          </cell>
          <cell r="BE939" t="str">
            <v/>
          </cell>
          <cell r="BF939" t="str">
            <v/>
          </cell>
          <cell r="BG939" t="str">
            <v/>
          </cell>
        </row>
        <row r="940">
          <cell r="C940" t="str">
            <v>20090235S0302-1</v>
          </cell>
          <cell r="D940" t="str">
            <v>Proyectos 2011 - 2020</v>
          </cell>
          <cell r="E940" t="str">
            <v>No Aplica</v>
          </cell>
          <cell r="F940" t="str">
            <v>CERRADO</v>
          </cell>
          <cell r="G940"/>
          <cell r="H940" t="str">
            <v>Caldas</v>
          </cell>
          <cell r="I940">
            <v>17042</v>
          </cell>
          <cell r="J940">
            <v>6</v>
          </cell>
          <cell r="K940" t="str">
            <v>Anserma</v>
          </cell>
          <cell r="L940" t="str">
            <v>Anserma-Caldas</v>
          </cell>
          <cell r="M940" t="str">
            <v/>
          </cell>
          <cell r="N940" t="str">
            <v>Infraestructura</v>
          </cell>
          <cell r="O940"/>
          <cell r="P940"/>
          <cell r="Q940" t="str">
            <v>Convenio Interadministrativo Entre Acción Social Y El Departamento De Caldas Para La Adecuación Y Terminación De Canchas Multifuncionales Vereda Tamarvia Del Municipio De Anserma - Caldas</v>
          </cell>
          <cell r="R940" t="str">
            <v>Espacio Público, Recreación Y Deporte</v>
          </cell>
          <cell r="S940"/>
          <cell r="T940"/>
          <cell r="U940"/>
          <cell r="V940" t="str">
            <v>Departamento</v>
          </cell>
          <cell r="W940"/>
          <cell r="X940" t="str">
            <v/>
          </cell>
          <cell r="Y940"/>
          <cell r="Z940">
            <v>125000000</v>
          </cell>
          <cell r="AA940"/>
          <cell r="AB940">
            <v>125000000</v>
          </cell>
          <cell r="AC940"/>
          <cell r="AD940">
            <v>125000000</v>
          </cell>
          <cell r="AE940">
            <v>0</v>
          </cell>
          <cell r="AF940"/>
          <cell r="AG940">
            <v>0</v>
          </cell>
          <cell r="AH940">
            <v>125000000</v>
          </cell>
          <cell r="AI940">
            <v>0</v>
          </cell>
          <cell r="AJ940">
            <v>125000000</v>
          </cell>
          <cell r="AK940">
            <v>1</v>
          </cell>
          <cell r="AL940"/>
          <cell r="AM940">
            <v>1</v>
          </cell>
          <cell r="AN940">
            <v>1</v>
          </cell>
          <cell r="AO940">
            <v>0</v>
          </cell>
          <cell r="AP940" t="str">
            <v>Liquidado</v>
          </cell>
          <cell r="AQ940" t="e">
            <v>#REF!</v>
          </cell>
          <cell r="AR940" t="e">
            <v>#N/A</v>
          </cell>
          <cell r="AS940" t="str">
            <v>Entregado en 2011</v>
          </cell>
          <cell r="AT940" t="str">
            <v>No Aplica</v>
          </cell>
          <cell r="AU940" t="str">
            <v/>
          </cell>
          <cell r="AV940">
            <v>40908</v>
          </cell>
          <cell r="AW940" t="e">
            <v>#REF!</v>
          </cell>
          <cell r="AX940"/>
          <cell r="AY940"/>
          <cell r="AZ940">
            <v>0</v>
          </cell>
          <cell r="BA940" t="str">
            <v>-</v>
          </cell>
          <cell r="BB940" t="str">
            <v/>
          </cell>
          <cell r="BC940"/>
          <cell r="BD940" t="str">
            <v/>
          </cell>
          <cell r="BE940" t="str">
            <v/>
          </cell>
          <cell r="BF940" t="str">
            <v/>
          </cell>
          <cell r="BG940" t="str">
            <v/>
          </cell>
        </row>
        <row r="941">
          <cell r="C941" t="str">
            <v>20090235S0303-1</v>
          </cell>
          <cell r="D941" t="str">
            <v>Proyectos 2011 - 2020</v>
          </cell>
          <cell r="E941" t="str">
            <v>No Aplica</v>
          </cell>
          <cell r="F941" t="str">
            <v>CERRADO</v>
          </cell>
          <cell r="G941"/>
          <cell r="H941" t="str">
            <v>Caldas</v>
          </cell>
          <cell r="I941">
            <v>17042</v>
          </cell>
          <cell r="J941">
            <v>6</v>
          </cell>
          <cell r="K941" t="str">
            <v>Anserma</v>
          </cell>
          <cell r="L941" t="str">
            <v>Anserma-Caldas</v>
          </cell>
          <cell r="M941" t="str">
            <v/>
          </cell>
          <cell r="N941" t="str">
            <v>Infraestructura</v>
          </cell>
          <cell r="O941"/>
          <cell r="P941"/>
          <cell r="Q941" t="str">
            <v>Convneio Interadministrativo Entre Acción Social Y El Departamento De Caldas Para La Construcción De Aulas En El Instituto Tecnico Aureliano Florez Del Municipio De Anserma - Caldas</v>
          </cell>
          <cell r="R941" t="str">
            <v>Social Comunitario</v>
          </cell>
          <cell r="S941"/>
          <cell r="T941"/>
          <cell r="U941"/>
          <cell r="V941" t="str">
            <v>Departamento</v>
          </cell>
          <cell r="W941"/>
          <cell r="X941" t="str">
            <v/>
          </cell>
          <cell r="Y941"/>
          <cell r="Z941">
            <v>150000000</v>
          </cell>
          <cell r="AA941"/>
          <cell r="AB941">
            <v>150000000</v>
          </cell>
          <cell r="AC941"/>
          <cell r="AD941">
            <v>150000000</v>
          </cell>
          <cell r="AE941">
            <v>0</v>
          </cell>
          <cell r="AF941"/>
          <cell r="AG941">
            <v>0</v>
          </cell>
          <cell r="AH941">
            <v>150000000</v>
          </cell>
          <cell r="AI941">
            <v>0</v>
          </cell>
          <cell r="AJ941">
            <v>150000000</v>
          </cell>
          <cell r="AK941">
            <v>1</v>
          </cell>
          <cell r="AL941"/>
          <cell r="AM941">
            <v>1</v>
          </cell>
          <cell r="AN941">
            <v>1</v>
          </cell>
          <cell r="AO941">
            <v>0</v>
          </cell>
          <cell r="AP941" t="str">
            <v>Liquidado</v>
          </cell>
          <cell r="AQ941" t="e">
            <v>#REF!</v>
          </cell>
          <cell r="AR941" t="e">
            <v>#N/A</v>
          </cell>
          <cell r="AS941" t="str">
            <v>Entregado en 2011</v>
          </cell>
          <cell r="AT941" t="str">
            <v>No Aplica</v>
          </cell>
          <cell r="AU941" t="str">
            <v/>
          </cell>
          <cell r="AV941">
            <v>40908</v>
          </cell>
          <cell r="AW941" t="e">
            <v>#REF!</v>
          </cell>
          <cell r="AX941"/>
          <cell r="AY941"/>
          <cell r="AZ941">
            <v>0</v>
          </cell>
          <cell r="BA941" t="str">
            <v>-</v>
          </cell>
          <cell r="BB941" t="str">
            <v/>
          </cell>
          <cell r="BC941"/>
          <cell r="BD941" t="str">
            <v/>
          </cell>
          <cell r="BE941" t="str">
            <v/>
          </cell>
          <cell r="BF941" t="str">
            <v/>
          </cell>
          <cell r="BG941" t="str">
            <v/>
          </cell>
        </row>
        <row r="942">
          <cell r="C942" t="str">
            <v>20100060V0304-1</v>
          </cell>
          <cell r="D942" t="str">
            <v>Proyectos 2011 - 2020</v>
          </cell>
          <cell r="E942" t="str">
            <v>No Aplica</v>
          </cell>
          <cell r="F942" t="str">
            <v>CERRADO</v>
          </cell>
          <cell r="G942"/>
          <cell r="H942" t="str">
            <v>Caldas</v>
          </cell>
          <cell r="I942">
            <v>17042</v>
          </cell>
          <cell r="J942">
            <v>6</v>
          </cell>
          <cell r="K942" t="str">
            <v>Anserma</v>
          </cell>
          <cell r="L942" t="str">
            <v>Anserma-Caldas</v>
          </cell>
          <cell r="M942" t="str">
            <v/>
          </cell>
          <cell r="N942" t="str">
            <v>Infraestructura</v>
          </cell>
          <cell r="O942"/>
          <cell r="P942"/>
          <cell r="Q942" t="str">
            <v>Pavimentación En Concreto Hidraulico De Varias Calles En El Municipio De Anserma - Caldas</v>
          </cell>
          <cell r="R942" t="str">
            <v>Vías Urbanas</v>
          </cell>
          <cell r="S942"/>
          <cell r="T942"/>
          <cell r="U942"/>
          <cell r="V942" t="str">
            <v>Jose Orlando Ossa Zuluaga</v>
          </cell>
          <cell r="W942"/>
          <cell r="X942" t="str">
            <v/>
          </cell>
          <cell r="Y942"/>
          <cell r="Z942">
            <v>326370338</v>
          </cell>
          <cell r="AA942"/>
          <cell r="AB942">
            <v>326370338</v>
          </cell>
          <cell r="AC942"/>
          <cell r="AD942">
            <v>326370338</v>
          </cell>
          <cell r="AE942">
            <v>0</v>
          </cell>
          <cell r="AF942"/>
          <cell r="AG942">
            <v>0</v>
          </cell>
          <cell r="AH942">
            <v>326370338</v>
          </cell>
          <cell r="AI942">
            <v>0</v>
          </cell>
          <cell r="AJ942">
            <v>326370338</v>
          </cell>
          <cell r="AK942">
            <v>1</v>
          </cell>
          <cell r="AL942"/>
          <cell r="AM942">
            <v>1</v>
          </cell>
          <cell r="AN942">
            <v>1</v>
          </cell>
          <cell r="AO942">
            <v>0</v>
          </cell>
          <cell r="AP942" t="str">
            <v>Liquidado</v>
          </cell>
          <cell r="AQ942" t="e">
            <v>#REF!</v>
          </cell>
          <cell r="AR942" t="e">
            <v>#N/A</v>
          </cell>
          <cell r="AS942" t="str">
            <v>Entregado en 2011</v>
          </cell>
          <cell r="AT942" t="str">
            <v>No Aplica</v>
          </cell>
          <cell r="AU942" t="str">
            <v/>
          </cell>
          <cell r="AV942">
            <v>40599</v>
          </cell>
          <cell r="AW942" t="e">
            <v>#REF!</v>
          </cell>
          <cell r="AX942"/>
          <cell r="AY942"/>
          <cell r="AZ942">
            <v>0</v>
          </cell>
          <cell r="BA942" t="str">
            <v>-</v>
          </cell>
          <cell r="BB942" t="str">
            <v/>
          </cell>
          <cell r="BC942"/>
          <cell r="BD942" t="str">
            <v/>
          </cell>
          <cell r="BE942" t="str">
            <v/>
          </cell>
          <cell r="BF942" t="str">
            <v/>
          </cell>
          <cell r="BG942" t="str">
            <v/>
          </cell>
        </row>
        <row r="943">
          <cell r="C943" t="str">
            <v>20130225V0375-1</v>
          </cell>
          <cell r="D943" t="str">
            <v>Proyectos 2011 - 2020</v>
          </cell>
          <cell r="E943" t="str">
            <v>No Aplica</v>
          </cell>
          <cell r="F943" t="str">
            <v>CERRADO</v>
          </cell>
          <cell r="G943"/>
          <cell r="H943" t="str">
            <v>Caldas</v>
          </cell>
          <cell r="I943">
            <v>17042</v>
          </cell>
          <cell r="J943">
            <v>6</v>
          </cell>
          <cell r="K943" t="str">
            <v>Anserma</v>
          </cell>
          <cell r="L943" t="str">
            <v>Anserma-Caldas</v>
          </cell>
          <cell r="M943">
            <v>225</v>
          </cell>
          <cell r="N943" t="str">
            <v>DPS 2013</v>
          </cell>
          <cell r="O943"/>
          <cell r="P943"/>
          <cell r="Q943" t="str">
            <v>Rehabilitacion De Puntos Criticos En Vias Urbanas Municipales De Alta Concentracion Vehicular Y Peatonal En El Municipio De Anserma - Caldas</v>
          </cell>
          <cell r="R943" t="str">
            <v>Vías Urbanas</v>
          </cell>
          <cell r="S943"/>
          <cell r="T943"/>
          <cell r="U943"/>
          <cell r="V943" t="str">
            <v>Municipio</v>
          </cell>
          <cell r="W943"/>
          <cell r="X943" t="str">
            <v>El Carmen, San José, Av. Libertador, Carmelo, Popular, Sauces, Recreo</v>
          </cell>
          <cell r="Y943"/>
          <cell r="Z943">
            <v>467397543</v>
          </cell>
          <cell r="AA943"/>
          <cell r="AB943">
            <v>467397543</v>
          </cell>
          <cell r="AC943"/>
          <cell r="AD943">
            <v>467397543</v>
          </cell>
          <cell r="AE943">
            <v>46739754.300000004</v>
          </cell>
          <cell r="AF943"/>
          <cell r="AG943">
            <v>46739754.300000004</v>
          </cell>
          <cell r="AH943">
            <v>514137297.30000001</v>
          </cell>
          <cell r="AI943">
            <v>0</v>
          </cell>
          <cell r="AJ943">
            <v>514137297.30000001</v>
          </cell>
          <cell r="AK943">
            <v>0.99980000000000002</v>
          </cell>
          <cell r="AL943"/>
          <cell r="AM943">
            <v>1</v>
          </cell>
          <cell r="AN943">
            <v>1</v>
          </cell>
          <cell r="AO943">
            <v>0</v>
          </cell>
          <cell r="AP943" t="str">
            <v>Liquidado</v>
          </cell>
          <cell r="AQ943" t="e">
            <v>#REF!</v>
          </cell>
          <cell r="AR943" t="e">
            <v>#N/A</v>
          </cell>
          <cell r="AS943" t="str">
            <v>Acta de liquidación del convenio con fecha 23 de noviembre de 2018</v>
          </cell>
          <cell r="AT943" t="str">
            <v>No Aplica</v>
          </cell>
          <cell r="AU943">
            <v>42255</v>
          </cell>
          <cell r="AV943">
            <v>42366</v>
          </cell>
          <cell r="AW943" t="e">
            <v>#REF!</v>
          </cell>
          <cell r="AX943"/>
          <cell r="AY943"/>
          <cell r="AZ943">
            <v>0</v>
          </cell>
          <cell r="BA943" t="str">
            <v>-</v>
          </cell>
          <cell r="BB943">
            <v>0.5</v>
          </cell>
          <cell r="BC943"/>
          <cell r="BD943">
            <v>42307</v>
          </cell>
          <cell r="BE943">
            <v>42396</v>
          </cell>
          <cell r="BF943">
            <v>42396</v>
          </cell>
          <cell r="BG943">
            <v>34053</v>
          </cell>
        </row>
        <row r="944">
          <cell r="C944" t="str">
            <v>20130304M0460-1</v>
          </cell>
          <cell r="D944" t="str">
            <v>Proyectos 2011 - 2020</v>
          </cell>
          <cell r="E944" t="str">
            <v>No Aplica</v>
          </cell>
          <cell r="F944" t="str">
            <v>CERRADO</v>
          </cell>
          <cell r="G944"/>
          <cell r="H944" t="str">
            <v>Caldas</v>
          </cell>
          <cell r="I944">
            <v>17042</v>
          </cell>
          <cell r="J944">
            <v>6</v>
          </cell>
          <cell r="K944" t="str">
            <v>Anserma</v>
          </cell>
          <cell r="L944" t="str">
            <v>Anserma-Caldas</v>
          </cell>
          <cell r="M944">
            <v>304</v>
          </cell>
          <cell r="N944" t="str">
            <v>DPS 2013</v>
          </cell>
          <cell r="O944"/>
          <cell r="P944"/>
          <cell r="Q944" t="str">
            <v>Mejoramiento De Condiciones De Habitabilidad</v>
          </cell>
          <cell r="R944" t="str">
            <v>Mejoramiento Condiciones de Habitabilidad</v>
          </cell>
          <cell r="S944"/>
          <cell r="T944"/>
          <cell r="U944"/>
          <cell r="V944" t="str">
            <v>Departamento</v>
          </cell>
          <cell r="W944"/>
          <cell r="X944" t="str">
            <v>San Isidro
Cesar Agudelo
El Socorro
Miravalle
El bajo Carmelo
El Pensil
Santa Barbara
La Esperanza
Galicia baja
Cauya
La Marina
Los Prodes</v>
          </cell>
          <cell r="Y944"/>
          <cell r="Z944">
            <v>166946783</v>
          </cell>
          <cell r="AA944"/>
          <cell r="AB944">
            <v>166946783</v>
          </cell>
          <cell r="AC944"/>
          <cell r="AD944">
            <v>166946783</v>
          </cell>
          <cell r="AE944">
            <v>30050420.939999998</v>
          </cell>
          <cell r="AF944"/>
          <cell r="AG944">
            <v>30050420.939999998</v>
          </cell>
          <cell r="AH944">
            <v>196997203.94</v>
          </cell>
          <cell r="AI944">
            <v>0</v>
          </cell>
          <cell r="AJ944">
            <v>196997203.94</v>
          </cell>
          <cell r="AK944">
            <v>0.99339999999999995</v>
          </cell>
          <cell r="AL944"/>
          <cell r="AM944">
            <v>1</v>
          </cell>
          <cell r="AN944">
            <v>1</v>
          </cell>
          <cell r="AO944">
            <v>0</v>
          </cell>
          <cell r="AP944" t="str">
            <v>Liquidado</v>
          </cell>
          <cell r="AQ944" t="e">
            <v>#REF!</v>
          </cell>
          <cell r="AR944" t="e">
            <v>#N/A</v>
          </cell>
          <cell r="AS944" t="str">
            <v>Entregado en octubre de 2016.
Proyecto Liquidado.</v>
          </cell>
          <cell r="AT944"/>
          <cell r="AU944">
            <v>42389</v>
          </cell>
          <cell r="AV944">
            <v>42689</v>
          </cell>
          <cell r="AW944" t="e">
            <v>#REF!</v>
          </cell>
          <cell r="AX944"/>
          <cell r="AY944"/>
          <cell r="AZ944">
            <v>0</v>
          </cell>
          <cell r="BA944" t="str">
            <v>-</v>
          </cell>
          <cell r="BB944" t="str">
            <v>35  Viviendas</v>
          </cell>
          <cell r="BC944"/>
          <cell r="BD944" t="str">
            <v/>
          </cell>
          <cell r="BE944" t="str">
            <v/>
          </cell>
          <cell r="BF944" t="str">
            <v/>
          </cell>
          <cell r="BG944">
            <v>140</v>
          </cell>
        </row>
        <row r="945">
          <cell r="C945" t="str">
            <v>20170321S9331-1</v>
          </cell>
          <cell r="D945" t="str">
            <v>Proyectos 2011 - 2020</v>
          </cell>
          <cell r="E945" t="str">
            <v>ANTES 2018</v>
          </cell>
          <cell r="F945" t="str">
            <v>VIGENTE</v>
          </cell>
          <cell r="G945"/>
          <cell r="H945" t="str">
            <v>Caldas</v>
          </cell>
          <cell r="I945">
            <v>17042</v>
          </cell>
          <cell r="J945">
            <v>6</v>
          </cell>
          <cell r="K945" t="str">
            <v>Anserma</v>
          </cell>
          <cell r="L945" t="str">
            <v>Anserma-Caldas</v>
          </cell>
          <cell r="M945">
            <v>321</v>
          </cell>
          <cell r="N945" t="str">
            <v>DPS 2017</v>
          </cell>
          <cell r="O945"/>
          <cell r="P945"/>
          <cell r="Q945" t="str">
            <v>Construcción Del Centro Comunitario " Cacique Ocuzca" Como Escenario De Paz En El Municipio De Anserma (Caldas)</v>
          </cell>
          <cell r="R945" t="str">
            <v>Social Comunitario</v>
          </cell>
          <cell r="S945"/>
          <cell r="T945"/>
          <cell r="U945"/>
          <cell r="V945" t="str">
            <v>Municipio</v>
          </cell>
          <cell r="W945" t="str">
            <v>Urbano</v>
          </cell>
          <cell r="X945" t="str">
            <v>CASCO URBANO CRA 4 N° 6-35 CONTIGUO A LA ALCALDÍA</v>
          </cell>
          <cell r="Y945"/>
          <cell r="Z945">
            <v>2431014771</v>
          </cell>
          <cell r="AA945"/>
          <cell r="AB945">
            <v>2431014771</v>
          </cell>
          <cell r="AC945"/>
          <cell r="AD945">
            <v>2431014771</v>
          </cell>
          <cell r="AE945">
            <v>217696177</v>
          </cell>
          <cell r="AF945"/>
          <cell r="AG945">
            <v>217696177</v>
          </cell>
          <cell r="AH945">
            <v>2648710948</v>
          </cell>
          <cell r="AI945">
            <v>0</v>
          </cell>
          <cell r="AJ945">
            <v>2648710948</v>
          </cell>
          <cell r="AK945">
            <v>0.12686</v>
          </cell>
          <cell r="AL945"/>
          <cell r="AM945">
            <v>0.75</v>
          </cell>
          <cell r="AN945">
            <v>0.68</v>
          </cell>
          <cell r="AO945">
            <v>-6.9999999999999951E-2</v>
          </cell>
          <cell r="AP945" t="str">
            <v>En Ejecución</v>
          </cell>
          <cell r="AQ945" t="e">
            <v>#REF!</v>
          </cell>
          <cell r="AR945" t="e">
            <v>#N/A</v>
          </cell>
          <cell r="AS945" t="str">
            <v xml:space="preserve">   El supervisor debe solicitar al ET el cumplimiento del cronograma pactado de la prórroga que se le otorgó al contratista de obra, este memorando se debe enviar antes del 25 de junio de 2022. se programa mesa de trabajo para el 27 de junio de 202</v>
          </cell>
          <cell r="AT945" t="str">
            <v>No Aplica</v>
          </cell>
          <cell r="AU945">
            <v>44124</v>
          </cell>
          <cell r="AV945"/>
          <cell r="AW945" t="e">
            <v>#REF!</v>
          </cell>
          <cell r="AX945"/>
          <cell r="AY945"/>
          <cell r="AZ945">
            <v>0</v>
          </cell>
          <cell r="BA945" t="str">
            <v>-</v>
          </cell>
          <cell r="BB945" t="str">
            <v>1.363,9 m2</v>
          </cell>
          <cell r="BC945"/>
          <cell r="BD945">
            <v>44343</v>
          </cell>
          <cell r="BE945">
            <v>44659</v>
          </cell>
          <cell r="BF945" t="str">
            <v/>
          </cell>
          <cell r="BG945">
            <v>28832</v>
          </cell>
        </row>
        <row r="946">
          <cell r="C946" t="str">
            <v>20090077V0306-1</v>
          </cell>
          <cell r="D946" t="str">
            <v>Proyectos 2011 - 2020</v>
          </cell>
          <cell r="E946" t="str">
            <v>No Aplica</v>
          </cell>
          <cell r="F946" t="str">
            <v>CERRADO</v>
          </cell>
          <cell r="G946"/>
          <cell r="H946" t="str">
            <v>Caldas</v>
          </cell>
          <cell r="I946">
            <v>17050</v>
          </cell>
          <cell r="J946">
            <v>6</v>
          </cell>
          <cell r="K946" t="str">
            <v>Aranzazu</v>
          </cell>
          <cell r="L946" t="str">
            <v>Aranzazu-Caldas</v>
          </cell>
          <cell r="M946" t="str">
            <v/>
          </cell>
          <cell r="N946" t="str">
            <v>Infraestructura</v>
          </cell>
          <cell r="O946"/>
          <cell r="P946"/>
          <cell r="Q946"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946" t="str">
            <v>Vías Red Terciaria</v>
          </cell>
          <cell r="S946"/>
          <cell r="T946"/>
          <cell r="U946"/>
          <cell r="V946" t="str">
            <v>Federación Nacional De Cafeteros</v>
          </cell>
          <cell r="W946"/>
          <cell r="X946" t="str">
            <v/>
          </cell>
          <cell r="Y946"/>
          <cell r="Z946">
            <v>16443257.029999999</v>
          </cell>
          <cell r="AA946"/>
          <cell r="AB946">
            <v>16443257.029999999</v>
          </cell>
          <cell r="AC946"/>
          <cell r="AD946">
            <v>16443257.029999999</v>
          </cell>
          <cell r="AE946">
            <v>0</v>
          </cell>
          <cell r="AF946"/>
          <cell r="AG946">
            <v>0</v>
          </cell>
          <cell r="AH946">
            <v>16443257.029999999</v>
          </cell>
          <cell r="AI946">
            <v>0</v>
          </cell>
          <cell r="AJ946">
            <v>16443257.029999999</v>
          </cell>
          <cell r="AK946">
            <v>1</v>
          </cell>
          <cell r="AL946"/>
          <cell r="AM946">
            <v>1</v>
          </cell>
          <cell r="AN946">
            <v>1</v>
          </cell>
          <cell r="AO946">
            <v>0</v>
          </cell>
          <cell r="AP946" t="str">
            <v>Liquidado</v>
          </cell>
          <cell r="AQ946" t="e">
            <v>#REF!</v>
          </cell>
          <cell r="AR946" t="e">
            <v>#N/A</v>
          </cell>
          <cell r="AS946" t="str">
            <v>Entregado en 2010.</v>
          </cell>
          <cell r="AT946" t="str">
            <v>No Aplica</v>
          </cell>
          <cell r="AU946" t="str">
            <v/>
          </cell>
          <cell r="AV946">
            <v>40543</v>
          </cell>
          <cell r="AW946" t="e">
            <v>#REF!</v>
          </cell>
          <cell r="AX946"/>
          <cell r="AY946"/>
          <cell r="AZ946">
            <v>0</v>
          </cell>
          <cell r="BA946" t="str">
            <v>-</v>
          </cell>
          <cell r="BB946" t="str">
            <v/>
          </cell>
          <cell r="BC946"/>
          <cell r="BD946" t="str">
            <v/>
          </cell>
          <cell r="BE946" t="str">
            <v/>
          </cell>
          <cell r="BF946" t="str">
            <v/>
          </cell>
          <cell r="BG946" t="str">
            <v/>
          </cell>
        </row>
        <row r="947">
          <cell r="C947" t="str">
            <v>20090235S0307-1</v>
          </cell>
          <cell r="D947" t="str">
            <v>Proyectos 2011 - 2020</v>
          </cell>
          <cell r="E947" t="str">
            <v>No Aplica</v>
          </cell>
          <cell r="F947" t="str">
            <v>CERRADO</v>
          </cell>
          <cell r="G947"/>
          <cell r="H947" t="str">
            <v>Caldas</v>
          </cell>
          <cell r="I947">
            <v>17050</v>
          </cell>
          <cell r="J947">
            <v>6</v>
          </cell>
          <cell r="K947" t="str">
            <v>Aranzazu</v>
          </cell>
          <cell r="L947" t="str">
            <v>Aranzazu-Caldas</v>
          </cell>
          <cell r="M947" t="str">
            <v/>
          </cell>
          <cell r="N947" t="str">
            <v>Infraestructura</v>
          </cell>
          <cell r="O947"/>
          <cell r="P947"/>
          <cell r="Q947" t="str">
            <v>Convenio Interadministrativo Entre Acción Social Y El Departamento De Caldas Para La Adecuación Y Terminanción Del Coliseo Deportivo Del Municipio De Aranzazú Del Municipio De Caldas</v>
          </cell>
          <cell r="R947" t="str">
            <v>Espacio Público, Recreación Y Deporte</v>
          </cell>
          <cell r="S947"/>
          <cell r="T947"/>
          <cell r="U947"/>
          <cell r="V947" t="str">
            <v>Departamento</v>
          </cell>
          <cell r="W947"/>
          <cell r="X947" t="str">
            <v/>
          </cell>
          <cell r="Y947"/>
          <cell r="Z947">
            <v>200000000</v>
          </cell>
          <cell r="AA947"/>
          <cell r="AB947">
            <v>200000000</v>
          </cell>
          <cell r="AC947"/>
          <cell r="AD947">
            <v>200000000</v>
          </cell>
          <cell r="AE947">
            <v>0</v>
          </cell>
          <cell r="AF947"/>
          <cell r="AG947">
            <v>0</v>
          </cell>
          <cell r="AH947">
            <v>200000000</v>
          </cell>
          <cell r="AI947">
            <v>0</v>
          </cell>
          <cell r="AJ947">
            <v>200000000</v>
          </cell>
          <cell r="AK947">
            <v>1</v>
          </cell>
          <cell r="AL947"/>
          <cell r="AM947">
            <v>1</v>
          </cell>
          <cell r="AN947">
            <v>1</v>
          </cell>
          <cell r="AO947">
            <v>0</v>
          </cell>
          <cell r="AP947" t="str">
            <v>Liquidado</v>
          </cell>
          <cell r="AQ947" t="e">
            <v>#REF!</v>
          </cell>
          <cell r="AR947" t="e">
            <v>#N/A</v>
          </cell>
          <cell r="AS947" t="str">
            <v>Entregado en 2011</v>
          </cell>
          <cell r="AT947" t="str">
            <v>No Aplica</v>
          </cell>
          <cell r="AU947" t="str">
            <v/>
          </cell>
          <cell r="AV947">
            <v>40908</v>
          </cell>
          <cell r="AW947" t="e">
            <v>#REF!</v>
          </cell>
          <cell r="AX947"/>
          <cell r="AY947"/>
          <cell r="AZ947">
            <v>0</v>
          </cell>
          <cell r="BA947" t="str">
            <v>-</v>
          </cell>
          <cell r="BB947" t="str">
            <v/>
          </cell>
          <cell r="BC947"/>
          <cell r="BD947" t="str">
            <v/>
          </cell>
          <cell r="BE947" t="str">
            <v/>
          </cell>
          <cell r="BF947" t="str">
            <v/>
          </cell>
          <cell r="BG947" t="str">
            <v/>
          </cell>
        </row>
        <row r="948">
          <cell r="C948" t="str">
            <v>20090235S0308-1</v>
          </cell>
          <cell r="D948" t="str">
            <v>Proyectos 2011 - 2020</v>
          </cell>
          <cell r="E948" t="str">
            <v>No Aplica</v>
          </cell>
          <cell r="F948" t="str">
            <v>CERRADO</v>
          </cell>
          <cell r="G948"/>
          <cell r="H948" t="str">
            <v>Caldas</v>
          </cell>
          <cell r="I948">
            <v>17050</v>
          </cell>
          <cell r="J948">
            <v>6</v>
          </cell>
          <cell r="K948" t="str">
            <v>Aranzazu</v>
          </cell>
          <cell r="L948" t="str">
            <v>Aranzazu-Caldas</v>
          </cell>
          <cell r="M948" t="str">
            <v/>
          </cell>
          <cell r="N948" t="str">
            <v>Infraestructura</v>
          </cell>
          <cell r="O948"/>
          <cell r="P948"/>
          <cell r="Q948" t="str">
            <v>Convenio Interadministrativo Entre Acción Social Y El Departamento De Caldas Para La Construcción Techo  Y Graderia  Pisicina Municipal Del Municipio De Aranzazu - Caldas</v>
          </cell>
          <cell r="R948" t="str">
            <v>Espacio Público, Recreación Y Deporte</v>
          </cell>
          <cell r="S948"/>
          <cell r="T948"/>
          <cell r="U948"/>
          <cell r="V948" t="str">
            <v>Departamento</v>
          </cell>
          <cell r="W948"/>
          <cell r="X948" t="str">
            <v/>
          </cell>
          <cell r="Y948"/>
          <cell r="Z948">
            <v>200000000</v>
          </cell>
          <cell r="AA948"/>
          <cell r="AB948">
            <v>200000000</v>
          </cell>
          <cell r="AC948"/>
          <cell r="AD948">
            <v>200000000</v>
          </cell>
          <cell r="AE948">
            <v>0</v>
          </cell>
          <cell r="AF948"/>
          <cell r="AG948">
            <v>0</v>
          </cell>
          <cell r="AH948">
            <v>200000000</v>
          </cell>
          <cell r="AI948">
            <v>0</v>
          </cell>
          <cell r="AJ948">
            <v>200000000</v>
          </cell>
          <cell r="AK948">
            <v>1</v>
          </cell>
          <cell r="AL948"/>
          <cell r="AM948">
            <v>1</v>
          </cell>
          <cell r="AN948">
            <v>1</v>
          </cell>
          <cell r="AO948">
            <v>0</v>
          </cell>
          <cell r="AP948" t="str">
            <v>Liquidado</v>
          </cell>
          <cell r="AQ948" t="e">
            <v>#REF!</v>
          </cell>
          <cell r="AR948" t="e">
            <v>#N/A</v>
          </cell>
          <cell r="AS948" t="str">
            <v>Entregado en 2011</v>
          </cell>
          <cell r="AT948" t="str">
            <v>No Aplica</v>
          </cell>
          <cell r="AU948" t="str">
            <v/>
          </cell>
          <cell r="AV948">
            <v>40908</v>
          </cell>
          <cell r="AW948" t="e">
            <v>#REF!</v>
          </cell>
          <cell r="AX948"/>
          <cell r="AY948"/>
          <cell r="AZ948">
            <v>0</v>
          </cell>
          <cell r="BA948" t="str">
            <v>-</v>
          </cell>
          <cell r="BB948" t="str">
            <v/>
          </cell>
          <cell r="BC948"/>
          <cell r="BD948" t="str">
            <v/>
          </cell>
          <cell r="BE948" t="str">
            <v/>
          </cell>
          <cell r="BF948" t="str">
            <v/>
          </cell>
          <cell r="BG948" t="str">
            <v/>
          </cell>
        </row>
        <row r="949">
          <cell r="C949" t="str">
            <v>20110037M0309-1</v>
          </cell>
          <cell r="D949" t="str">
            <v>Proyectos 2011 - 2020</v>
          </cell>
          <cell r="E949" t="str">
            <v>No Aplica</v>
          </cell>
          <cell r="F949" t="str">
            <v>CERRADO</v>
          </cell>
          <cell r="G949"/>
          <cell r="H949" t="str">
            <v>Caldas</v>
          </cell>
          <cell r="I949">
            <v>17050</v>
          </cell>
          <cell r="J949">
            <v>6</v>
          </cell>
          <cell r="K949" t="str">
            <v>Aranzazu</v>
          </cell>
          <cell r="L949" t="str">
            <v>Aranzazu-Caldas</v>
          </cell>
          <cell r="M949" t="str">
            <v/>
          </cell>
          <cell r="N949" t="str">
            <v>Infraestructura</v>
          </cell>
          <cell r="O949"/>
          <cell r="P949"/>
          <cell r="Q949" t="str">
            <v>Mejoramiento De Condiciones De Habitabilidad</v>
          </cell>
          <cell r="R949" t="str">
            <v>Mejoramiento Condiciones de Habitabilidad</v>
          </cell>
          <cell r="S949"/>
          <cell r="T949"/>
          <cell r="U949"/>
          <cell r="V949" t="str">
            <v>Gestión Energetica S.A. - Gensa S.A. E.S.P.</v>
          </cell>
          <cell r="W949"/>
          <cell r="X949" t="str">
            <v/>
          </cell>
          <cell r="Y949"/>
          <cell r="Z949">
            <v>195000000</v>
          </cell>
          <cell r="AA949"/>
          <cell r="AB949">
            <v>195000000</v>
          </cell>
          <cell r="AC949"/>
          <cell r="AD949">
            <v>195000000</v>
          </cell>
          <cell r="AE949">
            <v>0</v>
          </cell>
          <cell r="AF949"/>
          <cell r="AG949">
            <v>0</v>
          </cell>
          <cell r="AH949">
            <v>195000000</v>
          </cell>
          <cell r="AI949">
            <v>0</v>
          </cell>
          <cell r="AJ949">
            <v>195000000</v>
          </cell>
          <cell r="AK949">
            <v>1</v>
          </cell>
          <cell r="AL949"/>
          <cell r="AM949">
            <v>1</v>
          </cell>
          <cell r="AN949">
            <v>1</v>
          </cell>
          <cell r="AO949">
            <v>0</v>
          </cell>
          <cell r="AP949" t="str">
            <v>Liquidado</v>
          </cell>
          <cell r="AQ949" t="e">
            <v>#REF!</v>
          </cell>
          <cell r="AR949" t="e">
            <v>#N/A</v>
          </cell>
          <cell r="AS949" t="str">
            <v>Entregado en 2013.
Liquidado</v>
          </cell>
          <cell r="AT949"/>
          <cell r="AU949" t="str">
            <v/>
          </cell>
          <cell r="AV949">
            <v>41327</v>
          </cell>
          <cell r="AW949" t="e">
            <v>#REF!</v>
          </cell>
          <cell r="AX949"/>
          <cell r="AY949"/>
          <cell r="AZ949">
            <v>0</v>
          </cell>
          <cell r="BA949" t="str">
            <v>-</v>
          </cell>
          <cell r="BB949" t="str">
            <v>46  Viviendas</v>
          </cell>
          <cell r="BC949"/>
          <cell r="BD949" t="str">
            <v/>
          </cell>
          <cell r="BE949" t="str">
            <v/>
          </cell>
          <cell r="BF949" t="str">
            <v/>
          </cell>
          <cell r="BG949">
            <v>184</v>
          </cell>
        </row>
        <row r="950">
          <cell r="C950" t="str">
            <v>20130069V0410-1</v>
          </cell>
          <cell r="D950" t="str">
            <v>Proyectos 2011 - 2020</v>
          </cell>
          <cell r="E950" t="str">
            <v>No Aplica</v>
          </cell>
          <cell r="F950" t="str">
            <v>CERRADO</v>
          </cell>
          <cell r="G950" t="str">
            <v>C410</v>
          </cell>
          <cell r="H950" t="str">
            <v>Caldas</v>
          </cell>
          <cell r="I950">
            <v>17050</v>
          </cell>
          <cell r="J950">
            <v>6</v>
          </cell>
          <cell r="K950" t="str">
            <v>Aranzazu</v>
          </cell>
          <cell r="L950" t="str">
            <v>Aranzazu-Caldas</v>
          </cell>
          <cell r="M950">
            <v>69</v>
          </cell>
          <cell r="N950" t="str">
            <v>Fonade 3</v>
          </cell>
          <cell r="O950"/>
          <cell r="P950"/>
          <cell r="Q950" t="str">
            <v>Habilitar El Tramo De La Carrera 7 Entre Calles 6 Y 7 Municipio De Aranzazú - Caldas</v>
          </cell>
          <cell r="R950" t="str">
            <v>Vías Urbanas</v>
          </cell>
          <cell r="S950"/>
          <cell r="T950"/>
          <cell r="U950"/>
          <cell r="V950" t="str">
            <v>Municipio</v>
          </cell>
          <cell r="W950"/>
          <cell r="X950" t="str">
            <v/>
          </cell>
          <cell r="Y950"/>
          <cell r="Z950">
            <v>600000000</v>
          </cell>
          <cell r="AA950"/>
          <cell r="AB950">
            <v>600000000</v>
          </cell>
          <cell r="AC950"/>
          <cell r="AD950">
            <v>600000000</v>
          </cell>
          <cell r="AE950">
            <v>0</v>
          </cell>
          <cell r="AF950"/>
          <cell r="AG950">
            <v>0</v>
          </cell>
          <cell r="AH950">
            <v>600000000</v>
          </cell>
          <cell r="AI950">
            <v>0</v>
          </cell>
          <cell r="AJ950">
            <v>600000000</v>
          </cell>
          <cell r="AK950">
            <v>0</v>
          </cell>
          <cell r="AL950"/>
          <cell r="AM950">
            <v>1</v>
          </cell>
          <cell r="AN950">
            <v>1</v>
          </cell>
          <cell r="AO950">
            <v>0</v>
          </cell>
          <cell r="AP950" t="str">
            <v>En Liquidación</v>
          </cell>
          <cell r="AQ950" t="e">
            <v>#REF!</v>
          </cell>
          <cell r="AR950" t="e">
            <v>#N/A</v>
          </cell>
          <cell r="AS950" t="str">
            <v>CONTRATOS LIQUIDADOS PENDIENTE CIERRE COSTOS FIJOS Y VARIABLES - INTERVENTORIA.
1. INFORMACIÓN Y ESTADO CONTRATO DE OBRA:                                                                         Acta de liquidación suscrita el  30/07/2016
                                                                                                                                                                                                                                                                                                                                                                                                                                                                                                                                                                           2.  INFORMACION Y ESTADO CONVENIO INTERADMINISTRATIVO:   Liquidado.  Se  suscribe acta de fecha   28/04/2017
3.  INFORMACION Y ESTADO INTERVENTORIA:  Se encuentra en cierre de costos fijos y variables.</v>
          </cell>
          <cell r="AT950" t="str">
            <v>No Aplica</v>
          </cell>
          <cell r="AU950">
            <v>42156</v>
          </cell>
          <cell r="AV950">
            <v>42277</v>
          </cell>
          <cell r="AW950" t="e">
            <v>#REF!</v>
          </cell>
          <cell r="AX950"/>
          <cell r="AY950"/>
          <cell r="AZ950">
            <v>0</v>
          </cell>
          <cell r="BA950" t="str">
            <v>-</v>
          </cell>
          <cell r="BB950" t="str">
            <v/>
          </cell>
          <cell r="BC950"/>
          <cell r="BD950">
            <v>42221</v>
          </cell>
          <cell r="BE950">
            <v>42241</v>
          </cell>
          <cell r="BF950">
            <v>42339</v>
          </cell>
          <cell r="BG950" t="str">
            <v/>
          </cell>
        </row>
        <row r="951">
          <cell r="C951" t="str">
            <v>20170535S10092-1</v>
          </cell>
          <cell r="D951" t="str">
            <v>Proyectos 2011 - 2020</v>
          </cell>
          <cell r="E951" t="str">
            <v>ANTES 2018</v>
          </cell>
          <cell r="F951" t="str">
            <v>VIGENTE</v>
          </cell>
          <cell r="G951"/>
          <cell r="H951" t="str">
            <v>Caldas</v>
          </cell>
          <cell r="I951">
            <v>17050</v>
          </cell>
          <cell r="J951">
            <v>6</v>
          </cell>
          <cell r="K951" t="str">
            <v>Aranzazu</v>
          </cell>
          <cell r="L951" t="str">
            <v>Aranzazu-Caldas</v>
          </cell>
          <cell r="M951">
            <v>535</v>
          </cell>
          <cell r="N951" t="str">
            <v>DPS 2017</v>
          </cell>
          <cell r="O951"/>
          <cell r="P951"/>
          <cell r="Q951" t="str">
            <v>Construcción Cancha Sintetica Y Graderias En El Municipio De Aranzazu, Departamento De Caldas</v>
          </cell>
          <cell r="R951" t="str">
            <v>Espacio Público, Recreación Y Deporte</v>
          </cell>
          <cell r="S951"/>
          <cell r="T951"/>
          <cell r="U951"/>
          <cell r="V951" t="str">
            <v>Municipio</v>
          </cell>
          <cell r="W951" t="str">
            <v>Rural</v>
          </cell>
          <cell r="X951" t="str">
            <v>La Gaira</v>
          </cell>
          <cell r="Y951"/>
          <cell r="Z951">
            <v>2823383577</v>
          </cell>
          <cell r="AA951"/>
          <cell r="AB951">
            <v>2823383577</v>
          </cell>
          <cell r="AC951"/>
          <cell r="AD951">
            <v>2823383577</v>
          </cell>
          <cell r="AE951">
            <v>252290594</v>
          </cell>
          <cell r="AF951"/>
          <cell r="AG951">
            <v>252290594</v>
          </cell>
          <cell r="AH951">
            <v>3075674171</v>
          </cell>
          <cell r="AI951">
            <v>0</v>
          </cell>
          <cell r="AJ951">
            <v>3075674171</v>
          </cell>
          <cell r="AK951">
            <v>0.9</v>
          </cell>
          <cell r="AL951"/>
          <cell r="AM951">
            <v>1</v>
          </cell>
          <cell r="AN951">
            <v>1</v>
          </cell>
          <cell r="AO951">
            <v>0</v>
          </cell>
          <cell r="AP951" t="str">
            <v>Entregado A Municipio</v>
          </cell>
          <cell r="AQ951" t="e">
            <v>#REF!</v>
          </cell>
          <cell r="AR951" t="e">
            <v>#N/A</v>
          </cell>
          <cell r="AS951" t="str">
            <v>Proyecto terminado y entregado al Municipio. 
Acta de entrega y recibo final a satisfacción 27-08-2021; Acta de entrega de obra y compromiso de sostenibilidad 30-09-2021. 
el supervisor inicia proceso de liquidacion del convenio. se realizara reunion de seguimiento para la segunda semana de julio de 2022</v>
          </cell>
          <cell r="AT951" t="str">
            <v>No Aplica</v>
          </cell>
          <cell r="AU951">
            <v>43787</v>
          </cell>
          <cell r="AV951">
            <v>44202</v>
          </cell>
          <cell r="AW951" t="e">
            <v>#REF!</v>
          </cell>
          <cell r="AX951"/>
          <cell r="AY951"/>
          <cell r="AZ951">
            <v>0</v>
          </cell>
          <cell r="BA951" t="str">
            <v>-</v>
          </cell>
          <cell r="BB951" t="str">
            <v>5.569 m2</v>
          </cell>
          <cell r="BC951"/>
          <cell r="BD951">
            <v>43879</v>
          </cell>
          <cell r="BE951">
            <v>44165</v>
          </cell>
          <cell r="BF951">
            <v>44469</v>
          </cell>
          <cell r="BG951">
            <v>7181</v>
          </cell>
        </row>
        <row r="952">
          <cell r="C952" t="str">
            <v>20170638M9124-1</v>
          </cell>
          <cell r="D952" t="str">
            <v>Proyectos 2011 - 2020</v>
          </cell>
          <cell r="E952" t="str">
            <v>ANTES 2018</v>
          </cell>
          <cell r="F952" t="str">
            <v>VIGENTE</v>
          </cell>
          <cell r="G952"/>
          <cell r="H952" t="str">
            <v>Caldas</v>
          </cell>
          <cell r="I952">
            <v>17050</v>
          </cell>
          <cell r="J952">
            <v>6</v>
          </cell>
          <cell r="K952" t="str">
            <v>Aranzazu</v>
          </cell>
          <cell r="L952" t="str">
            <v>Aranzazu-Caldas</v>
          </cell>
          <cell r="M952">
            <v>638</v>
          </cell>
          <cell r="N952" t="str">
            <v>DPS 2017</v>
          </cell>
          <cell r="O952"/>
          <cell r="P952"/>
          <cell r="Q952" t="str">
            <v>Mejoramiento De Condiciones De Vivienda</v>
          </cell>
          <cell r="R952" t="str">
            <v>Mejoramiento Condiciones de Habitabilidad</v>
          </cell>
          <cell r="S952"/>
          <cell r="T952"/>
          <cell r="U952"/>
          <cell r="V952" t="str">
            <v>Municipio</v>
          </cell>
          <cell r="W952" t="str">
            <v>Urbano y Rural</v>
          </cell>
          <cell r="X952" t="str">
            <v/>
          </cell>
          <cell r="Y952"/>
          <cell r="Z952">
            <v>847457627</v>
          </cell>
          <cell r="AA952"/>
          <cell r="AB952">
            <v>847457627</v>
          </cell>
          <cell r="AC952"/>
          <cell r="AD952">
            <v>847457627</v>
          </cell>
          <cell r="AE952">
            <v>84745763</v>
          </cell>
          <cell r="AF952"/>
          <cell r="AG952">
            <v>84745763</v>
          </cell>
          <cell r="AH952">
            <v>932203390</v>
          </cell>
          <cell r="AI952">
            <v>0</v>
          </cell>
          <cell r="AJ952">
            <v>932203390</v>
          </cell>
          <cell r="AK952">
            <v>4.999E-2</v>
          </cell>
          <cell r="AL952"/>
          <cell r="AM952">
            <v>0.99</v>
          </cell>
          <cell r="AN952">
            <v>0.5</v>
          </cell>
          <cell r="AO952">
            <v>-0.49</v>
          </cell>
          <cell r="AP952" t="str">
            <v>En Ejecución</v>
          </cell>
          <cell r="AQ952" t="e">
            <v>#REF!</v>
          </cell>
          <cell r="AR952" t="str">
            <v>EN EJECUCIÓN</v>
          </cell>
          <cell r="AS952" t="str">
            <v>El Municpio no ha realizado pronunciamiento refernte al informe de incumplimiento remitido por la interventoria, en el cual recomienda la liquidacion del contrato, acorde con los compromisos de la mesa de trabajo del 21 de abril de 2022, por lo cual se programa una nueva mesa de trabajo con el municipio para el 26 de junio de 2022.</v>
          </cell>
          <cell r="AT952">
            <v>43650</v>
          </cell>
          <cell r="AU952">
            <v>44138</v>
          </cell>
          <cell r="AV952"/>
          <cell r="AW952" t="e">
            <v>#REF!</v>
          </cell>
          <cell r="AX952"/>
          <cell r="AY952"/>
          <cell r="AZ952">
            <v>0</v>
          </cell>
          <cell r="BA952" t="str">
            <v>-</v>
          </cell>
          <cell r="BB952" t="str">
            <v>61  Viviendas</v>
          </cell>
          <cell r="BC952"/>
          <cell r="BD952">
            <v>44162</v>
          </cell>
          <cell r="BE952" t="str">
            <v/>
          </cell>
          <cell r="BF952" t="str">
            <v/>
          </cell>
          <cell r="BG952">
            <v>248</v>
          </cell>
        </row>
        <row r="953">
          <cell r="C953" t="str">
            <v>E-2020-1708-235075</v>
          </cell>
          <cell r="D953" t="str">
            <v>CV 001-2020</v>
          </cell>
          <cell r="E953" t="str">
            <v>2018-2022</v>
          </cell>
          <cell r="F953" t="str">
            <v>VIGENTE</v>
          </cell>
          <cell r="G953"/>
          <cell r="H953" t="str">
            <v>Caldas</v>
          </cell>
          <cell r="I953"/>
          <cell r="J953"/>
          <cell r="K953" t="str">
            <v>Aranzazu</v>
          </cell>
          <cell r="L953" t="str">
            <v>Aranzazu-Caldas</v>
          </cell>
          <cell r="M953" t="str">
            <v>366 FIP 2021</v>
          </cell>
          <cell r="N953" t="str">
            <v>DPS 2021</v>
          </cell>
          <cell r="O953">
            <v>44351</v>
          </cell>
          <cell r="P953">
            <v>44773</v>
          </cell>
          <cell r="Q953" t="str">
            <v>Construcción De Pavimentos Rígidos En Vías Urbanas De Bajo Transito En El Municipio De Aranzazú - Caldas</v>
          </cell>
          <cell r="R953" t="str">
            <v>Vias y Transporte</v>
          </cell>
          <cell r="S953" t="str">
            <v>Vias Urbanas</v>
          </cell>
          <cell r="T953"/>
          <cell r="U953">
            <v>1</v>
          </cell>
          <cell r="V953"/>
          <cell r="W953"/>
          <cell r="X953"/>
          <cell r="Y953"/>
          <cell r="Z953">
            <v>603191146</v>
          </cell>
          <cell r="AA953"/>
          <cell r="AB953">
            <v>603191146</v>
          </cell>
          <cell r="AC953">
            <v>0</v>
          </cell>
          <cell r="AD953">
            <v>603191146</v>
          </cell>
          <cell r="AE953"/>
          <cell r="AF953"/>
          <cell r="AG953">
            <v>0</v>
          </cell>
          <cell r="AH953">
            <v>603191146</v>
          </cell>
          <cell r="AI953">
            <v>0</v>
          </cell>
          <cell r="AJ953">
            <v>603191146</v>
          </cell>
          <cell r="AK953"/>
          <cell r="AL953"/>
          <cell r="AM953">
            <v>0</v>
          </cell>
          <cell r="AN953">
            <v>0</v>
          </cell>
          <cell r="AO953">
            <v>0</v>
          </cell>
          <cell r="AP953" t="str">
            <v>En Ejecución</v>
          </cell>
          <cell r="AQ953" t="e">
            <v>#REF!</v>
          </cell>
          <cell r="AR953" t="e">
            <v>#N/A</v>
          </cell>
          <cell r="AS953" t="str">
            <v>-</v>
          </cell>
          <cell r="AT953"/>
          <cell r="AU953">
            <v>44747</v>
          </cell>
          <cell r="AV953">
            <v>44839</v>
          </cell>
          <cell r="AW953" t="e">
            <v>#REF!</v>
          </cell>
          <cell r="AX953">
            <v>4</v>
          </cell>
          <cell r="AY953"/>
          <cell r="AZ953">
            <v>4</v>
          </cell>
          <cell r="BA953"/>
          <cell r="BB953" t="str">
            <v>407 ML</v>
          </cell>
          <cell r="BC953"/>
          <cell r="BD953" t="str">
            <v>-</v>
          </cell>
          <cell r="BE953" t="str">
            <v>-</v>
          </cell>
          <cell r="BF953" t="str">
            <v>-</v>
          </cell>
          <cell r="BG953" t="str">
            <v>1200</v>
          </cell>
        </row>
        <row r="954">
          <cell r="C954" t="str">
            <v>20090077V0311-1</v>
          </cell>
          <cell r="D954" t="str">
            <v>Proyectos 2011 - 2020</v>
          </cell>
          <cell r="E954" t="str">
            <v>No Aplica</v>
          </cell>
          <cell r="F954" t="str">
            <v>CERRADO</v>
          </cell>
          <cell r="G954"/>
          <cell r="H954" t="str">
            <v>Caldas</v>
          </cell>
          <cell r="I954">
            <v>17088</v>
          </cell>
          <cell r="J954">
            <v>6</v>
          </cell>
          <cell r="K954" t="str">
            <v>Belalcazar</v>
          </cell>
          <cell r="L954" t="str">
            <v>Belalcazar-Caldas</v>
          </cell>
          <cell r="M954" t="str">
            <v/>
          </cell>
          <cell r="N954" t="str">
            <v>Infraestructura</v>
          </cell>
          <cell r="O954"/>
          <cell r="P954"/>
          <cell r="Q954"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954" t="str">
            <v>Vías Red Terciaria</v>
          </cell>
          <cell r="S954"/>
          <cell r="T954"/>
          <cell r="U954"/>
          <cell r="V954" t="str">
            <v>Federación Nacional De Cafeteros</v>
          </cell>
          <cell r="W954"/>
          <cell r="X954" t="str">
            <v/>
          </cell>
          <cell r="Y954"/>
          <cell r="Z954">
            <v>17384941.079999998</v>
          </cell>
          <cell r="AA954"/>
          <cell r="AB954">
            <v>17384941.079999998</v>
          </cell>
          <cell r="AC954"/>
          <cell r="AD954">
            <v>17384941.079999998</v>
          </cell>
          <cell r="AE954">
            <v>0</v>
          </cell>
          <cell r="AF954"/>
          <cell r="AG954">
            <v>0</v>
          </cell>
          <cell r="AH954">
            <v>17384941.079999998</v>
          </cell>
          <cell r="AI954">
            <v>0</v>
          </cell>
          <cell r="AJ954">
            <v>17384941.079999998</v>
          </cell>
          <cell r="AK954">
            <v>1</v>
          </cell>
          <cell r="AL954"/>
          <cell r="AM954">
            <v>1</v>
          </cell>
          <cell r="AN954">
            <v>1</v>
          </cell>
          <cell r="AO954">
            <v>0</v>
          </cell>
          <cell r="AP954" t="str">
            <v>Liquidado</v>
          </cell>
          <cell r="AQ954" t="e">
            <v>#REF!</v>
          </cell>
          <cell r="AR954" t="e">
            <v>#N/A</v>
          </cell>
          <cell r="AS954" t="str">
            <v>Entregado en 2010.</v>
          </cell>
          <cell r="AT954" t="str">
            <v>No Aplica</v>
          </cell>
          <cell r="AU954" t="str">
            <v/>
          </cell>
          <cell r="AV954">
            <v>40543</v>
          </cell>
          <cell r="AW954" t="e">
            <v>#REF!</v>
          </cell>
          <cell r="AX954"/>
          <cell r="AY954"/>
          <cell r="AZ954">
            <v>0</v>
          </cell>
          <cell r="BA954" t="str">
            <v>-</v>
          </cell>
          <cell r="BB954" t="str">
            <v/>
          </cell>
          <cell r="BC954"/>
          <cell r="BD954" t="str">
            <v/>
          </cell>
          <cell r="BE954" t="str">
            <v/>
          </cell>
          <cell r="BF954" t="str">
            <v/>
          </cell>
          <cell r="BG954" t="str">
            <v/>
          </cell>
        </row>
        <row r="955">
          <cell r="C955" t="str">
            <v>20090235V0312-1</v>
          </cell>
          <cell r="D955" t="str">
            <v>Proyectos 2011 - 2020</v>
          </cell>
          <cell r="E955" t="str">
            <v>No Aplica</v>
          </cell>
          <cell r="F955" t="str">
            <v>CERRADO</v>
          </cell>
          <cell r="G955"/>
          <cell r="H955" t="str">
            <v>Caldas</v>
          </cell>
          <cell r="I955">
            <v>17088</v>
          </cell>
          <cell r="J955">
            <v>6</v>
          </cell>
          <cell r="K955" t="str">
            <v>Belalcazar</v>
          </cell>
          <cell r="L955" t="str">
            <v>Belalcazar-Caldas</v>
          </cell>
          <cell r="M955" t="str">
            <v/>
          </cell>
          <cell r="N955" t="str">
            <v>Infraestructura</v>
          </cell>
          <cell r="O955"/>
          <cell r="P955"/>
          <cell r="Q955" t="str">
            <v>Convenio Interaministrativo Entre Acción Social Y El Departamento De Caldas Para El  Mantenimiento Y Mejoramiento De La Via Alemania - La Paloma - Conventos - Tierradentro Del Municipio De Belarlcazar - Caldas</v>
          </cell>
          <cell r="R955" t="str">
            <v>Vías Red Terciaria</v>
          </cell>
          <cell r="S955"/>
          <cell r="T955"/>
          <cell r="U955"/>
          <cell r="V955" t="str">
            <v>Departamento</v>
          </cell>
          <cell r="W955"/>
          <cell r="X955" t="str">
            <v/>
          </cell>
          <cell r="Y955"/>
          <cell r="Z955">
            <v>127500000</v>
          </cell>
          <cell r="AA955"/>
          <cell r="AB955">
            <v>127500000</v>
          </cell>
          <cell r="AC955"/>
          <cell r="AD955">
            <v>127500000</v>
          </cell>
          <cell r="AE955">
            <v>0</v>
          </cell>
          <cell r="AF955"/>
          <cell r="AG955">
            <v>0</v>
          </cell>
          <cell r="AH955">
            <v>127500000</v>
          </cell>
          <cell r="AI955">
            <v>0</v>
          </cell>
          <cell r="AJ955">
            <v>127500000</v>
          </cell>
          <cell r="AK955">
            <v>1</v>
          </cell>
          <cell r="AL955"/>
          <cell r="AM955">
            <v>1</v>
          </cell>
          <cell r="AN955">
            <v>1</v>
          </cell>
          <cell r="AO955">
            <v>0</v>
          </cell>
          <cell r="AP955" t="str">
            <v>Liquidado</v>
          </cell>
          <cell r="AQ955" t="e">
            <v>#REF!</v>
          </cell>
          <cell r="AR955" t="e">
            <v>#N/A</v>
          </cell>
          <cell r="AS955" t="str">
            <v>Entregado en 2011</v>
          </cell>
          <cell r="AT955" t="str">
            <v>No Aplica</v>
          </cell>
          <cell r="AU955" t="str">
            <v/>
          </cell>
          <cell r="AV955">
            <v>40908</v>
          </cell>
          <cell r="AW955" t="e">
            <v>#REF!</v>
          </cell>
          <cell r="AX955"/>
          <cell r="AY955"/>
          <cell r="AZ955">
            <v>0</v>
          </cell>
          <cell r="BA955" t="str">
            <v>-</v>
          </cell>
          <cell r="BB955" t="str">
            <v/>
          </cell>
          <cell r="BC955"/>
          <cell r="BD955" t="str">
            <v/>
          </cell>
          <cell r="BE955" t="str">
            <v/>
          </cell>
          <cell r="BF955" t="str">
            <v/>
          </cell>
          <cell r="BG955" t="str">
            <v/>
          </cell>
        </row>
        <row r="956">
          <cell r="C956" t="str">
            <v>20110037V0313-1</v>
          </cell>
          <cell r="D956" t="str">
            <v>Proyectos 2011 - 2020</v>
          </cell>
          <cell r="E956" t="str">
            <v>No Aplica</v>
          </cell>
          <cell r="F956" t="str">
            <v>CERRADO</v>
          </cell>
          <cell r="G956"/>
          <cell r="H956" t="str">
            <v>Caldas</v>
          </cell>
          <cell r="I956">
            <v>17088</v>
          </cell>
          <cell r="J956">
            <v>6</v>
          </cell>
          <cell r="K956" t="str">
            <v>Belalcazar</v>
          </cell>
          <cell r="L956" t="str">
            <v>Belalcazar-Caldas</v>
          </cell>
          <cell r="M956" t="str">
            <v/>
          </cell>
          <cell r="N956" t="str">
            <v>Infraestructura</v>
          </cell>
          <cell r="O956"/>
          <cell r="P956"/>
          <cell r="Q956" t="str">
            <v>Rehabilitación Malla Vial Del Centro Urbano Del Municipio De Belalcazar - Caldas.</v>
          </cell>
          <cell r="R956" t="str">
            <v>Vías Urbanas</v>
          </cell>
          <cell r="S956"/>
          <cell r="T956"/>
          <cell r="U956"/>
          <cell r="V956" t="str">
            <v>Gestión Energetica S.A. - Gensa S.A. E.S.P.</v>
          </cell>
          <cell r="W956"/>
          <cell r="X956" t="str">
            <v/>
          </cell>
          <cell r="Y956"/>
          <cell r="Z956">
            <v>1000000000</v>
          </cell>
          <cell r="AA956"/>
          <cell r="AB956">
            <v>1000000000</v>
          </cell>
          <cell r="AC956"/>
          <cell r="AD956">
            <v>1000000000</v>
          </cell>
          <cell r="AE956">
            <v>0</v>
          </cell>
          <cell r="AF956"/>
          <cell r="AG956">
            <v>0</v>
          </cell>
          <cell r="AH956">
            <v>1000000000</v>
          </cell>
          <cell r="AI956">
            <v>0</v>
          </cell>
          <cell r="AJ956">
            <v>1000000000</v>
          </cell>
          <cell r="AK956">
            <v>1</v>
          </cell>
          <cell r="AL956"/>
          <cell r="AM956">
            <v>1</v>
          </cell>
          <cell r="AN956">
            <v>1</v>
          </cell>
          <cell r="AO956">
            <v>0</v>
          </cell>
          <cell r="AP956" t="str">
            <v>Liquidado</v>
          </cell>
          <cell r="AQ956" t="e">
            <v>#REF!</v>
          </cell>
          <cell r="AR956" t="e">
            <v>#N/A</v>
          </cell>
          <cell r="AS956" t="str">
            <v>Entregado en 2013.
Liquidado</v>
          </cell>
          <cell r="AT956" t="str">
            <v>No Aplica</v>
          </cell>
          <cell r="AU956" t="str">
            <v/>
          </cell>
          <cell r="AV956">
            <v>41068</v>
          </cell>
          <cell r="AW956" t="e">
            <v>#REF!</v>
          </cell>
          <cell r="AX956"/>
          <cell r="AY956"/>
          <cell r="AZ956">
            <v>0</v>
          </cell>
          <cell r="BA956" t="str">
            <v>-</v>
          </cell>
          <cell r="BB956" t="str">
            <v/>
          </cell>
          <cell r="BC956"/>
          <cell r="BD956" t="str">
            <v/>
          </cell>
          <cell r="BE956" t="str">
            <v/>
          </cell>
          <cell r="BF956" t="str">
            <v/>
          </cell>
          <cell r="BG956" t="str">
            <v/>
          </cell>
        </row>
        <row r="957">
          <cell r="C957" t="str">
            <v>20130069M0437-1</v>
          </cell>
          <cell r="D957" t="str">
            <v>Proyectos 2011 - 2020</v>
          </cell>
          <cell r="E957" t="str">
            <v>No Aplica</v>
          </cell>
          <cell r="F957" t="str">
            <v>CERRADO</v>
          </cell>
          <cell r="G957" t="str">
            <v>C437</v>
          </cell>
          <cell r="H957" t="str">
            <v>Caldas</v>
          </cell>
          <cell r="I957">
            <v>17088</v>
          </cell>
          <cell r="J957">
            <v>6</v>
          </cell>
          <cell r="K957" t="str">
            <v>Belalcazar</v>
          </cell>
          <cell r="L957" t="str">
            <v>Belalcazar-Caldas</v>
          </cell>
          <cell r="M957">
            <v>69</v>
          </cell>
          <cell r="N957" t="str">
            <v>Fonade 3</v>
          </cell>
          <cell r="O957"/>
          <cell r="P957"/>
          <cell r="Q957" t="str">
            <v>Mejoramiento De Viviendas En El Municipio De Belalcazar - Caldas</v>
          </cell>
          <cell r="R957" t="str">
            <v>Mejoramiento Condiciones de Habitabilidad</v>
          </cell>
          <cell r="S957"/>
          <cell r="T957"/>
          <cell r="U957"/>
          <cell r="V957" t="str">
            <v>Municipio</v>
          </cell>
          <cell r="W957"/>
          <cell r="X957" t="str">
            <v/>
          </cell>
          <cell r="Y957"/>
          <cell r="Z957">
            <v>200000000</v>
          </cell>
          <cell r="AA957"/>
          <cell r="AB957">
            <v>200000000</v>
          </cell>
          <cell r="AC957"/>
          <cell r="AD957">
            <v>200000000</v>
          </cell>
          <cell r="AE957">
            <v>0</v>
          </cell>
          <cell r="AF957"/>
          <cell r="AG957">
            <v>0</v>
          </cell>
          <cell r="AH957">
            <v>200000000</v>
          </cell>
          <cell r="AI957">
            <v>0</v>
          </cell>
          <cell r="AJ957">
            <v>200000000</v>
          </cell>
          <cell r="AK957">
            <v>1</v>
          </cell>
          <cell r="AL957"/>
          <cell r="AM957">
            <v>1</v>
          </cell>
          <cell r="AN957">
            <v>1</v>
          </cell>
          <cell r="AO957">
            <v>0</v>
          </cell>
          <cell r="AP957" t="str">
            <v>En Liquidación</v>
          </cell>
          <cell r="AQ957" t="e">
            <v>#REF!</v>
          </cell>
          <cell r="AR957" t="e">
            <v>#N/A</v>
          </cell>
          <cell r="AS957" t="str">
            <v>CONTRATOS LIQUIDADOS PENDIENTE CIERRE COSTOS FIJOS Y VARIABLES - INTERVENTORIA.
1. INFORMACIÓN Y ESTADO CONTRATO DE OBRA:                                                                         Acta de liquidación suscrita el 30/07/2016
                                                                                                                                                                                                                                                                                                                                                                                                                                                                                                                                                                           2.  INFORMACION Y ESTADO CONVENIO INTERADMINISTRATIVO:   Liquidado.  Se  suscribe acta de fecha  25/07/2017
3.  INFORMACION Y ESTADO INTERVENTORIA:  Se encuentra en cierre de costos fijos y variables.</v>
          </cell>
          <cell r="AT957"/>
          <cell r="AU957">
            <v>42311</v>
          </cell>
          <cell r="AV957">
            <v>42452</v>
          </cell>
          <cell r="AW957" t="e">
            <v>#REF!</v>
          </cell>
          <cell r="AX957"/>
          <cell r="AY957"/>
          <cell r="AZ957">
            <v>0</v>
          </cell>
          <cell r="BA957" t="str">
            <v>-</v>
          </cell>
          <cell r="BB957" t="str">
            <v>25  Viviendas</v>
          </cell>
          <cell r="BC957"/>
          <cell r="BD957">
            <v>42199</v>
          </cell>
          <cell r="BE957" t="str">
            <v/>
          </cell>
          <cell r="BF957">
            <v>42545</v>
          </cell>
          <cell r="BG957">
            <v>100</v>
          </cell>
        </row>
        <row r="958">
          <cell r="C958" t="str">
            <v>20160518S3508-1</v>
          </cell>
          <cell r="D958" t="str">
            <v>Proyectos 2011 - 2020</v>
          </cell>
          <cell r="E958" t="str">
            <v>ANTES 2018</v>
          </cell>
          <cell r="F958" t="str">
            <v>VIGENTE</v>
          </cell>
          <cell r="G958"/>
          <cell r="H958" t="str">
            <v>Caldas</v>
          </cell>
          <cell r="I958">
            <v>17088</v>
          </cell>
          <cell r="J958">
            <v>6</v>
          </cell>
          <cell r="K958" t="str">
            <v>Belalcazar</v>
          </cell>
          <cell r="L958" t="str">
            <v>Belalcazar-Caldas</v>
          </cell>
          <cell r="M958">
            <v>518</v>
          </cell>
          <cell r="N958" t="str">
            <v>DPS 2016</v>
          </cell>
          <cell r="O958"/>
          <cell r="P958"/>
          <cell r="Q958" t="str">
            <v>Remodelación De La Plaza De Córdoba Y Pavimentación De Vías Urbanas En El Municipio De Belalcazar - Caldas</v>
          </cell>
          <cell r="R958" t="str">
            <v>Social Comunitario</v>
          </cell>
          <cell r="S958"/>
          <cell r="T958"/>
          <cell r="U958"/>
          <cell r="V958" t="str">
            <v>Municipio</v>
          </cell>
          <cell r="W958"/>
          <cell r="X958" t="str">
            <v>Cabecera Municipal</v>
          </cell>
          <cell r="Y958"/>
          <cell r="Z958">
            <v>2803736848</v>
          </cell>
          <cell r="AA958"/>
          <cell r="AB958">
            <v>2803736848</v>
          </cell>
          <cell r="AC958"/>
          <cell r="AD958">
            <v>2803736848</v>
          </cell>
          <cell r="AE958">
            <v>280373684.80000001</v>
          </cell>
          <cell r="AF958"/>
          <cell r="AG958">
            <v>280373684.80000001</v>
          </cell>
          <cell r="AH958">
            <v>3084110532.8000002</v>
          </cell>
          <cell r="AI958">
            <v>0</v>
          </cell>
          <cell r="AJ958">
            <v>3084110532.8000002</v>
          </cell>
          <cell r="AK958">
            <v>1</v>
          </cell>
          <cell r="AL958"/>
          <cell r="AM958">
            <v>1</v>
          </cell>
          <cell r="AN958">
            <v>1</v>
          </cell>
          <cell r="AO958">
            <v>0</v>
          </cell>
          <cell r="AP958" t="str">
            <v>En Liquidación</v>
          </cell>
          <cell r="AQ958" t="e">
            <v>#REF!</v>
          </cell>
          <cell r="AR958" t="e">
            <v>#N/A</v>
          </cell>
          <cell r="AS958" t="str">
            <v>En proceso de liquidación por parte del grupo asignado por la DISH.</v>
          </cell>
          <cell r="AT958" t="str">
            <v>No Aplica</v>
          </cell>
          <cell r="AU958">
            <v>43194</v>
          </cell>
          <cell r="AV958">
            <v>43438</v>
          </cell>
          <cell r="AW958" t="e">
            <v>#REF!</v>
          </cell>
          <cell r="AX958"/>
          <cell r="AY958"/>
          <cell r="AZ958">
            <v>0</v>
          </cell>
          <cell r="BA958" t="str">
            <v>-</v>
          </cell>
          <cell r="BB958" t="str">
            <v>2160 m2 (Plaza) - 0,355 Km (vías)</v>
          </cell>
          <cell r="BC958"/>
          <cell r="BD958">
            <v>43223</v>
          </cell>
          <cell r="BE958">
            <v>43357</v>
          </cell>
          <cell r="BF958">
            <v>43545</v>
          </cell>
          <cell r="BG958">
            <v>11000</v>
          </cell>
        </row>
        <row r="959">
          <cell r="C959" t="str">
            <v>20160587M5901-1</v>
          </cell>
          <cell r="D959" t="str">
            <v>Proyectos 2011 - 2020</v>
          </cell>
          <cell r="E959" t="str">
            <v>ANTES 2018</v>
          </cell>
          <cell r="F959" t="str">
            <v>VIGENTE</v>
          </cell>
          <cell r="G959"/>
          <cell r="H959" t="str">
            <v>Caldas</v>
          </cell>
          <cell r="I959">
            <v>17088</v>
          </cell>
          <cell r="J959">
            <v>6</v>
          </cell>
          <cell r="K959" t="str">
            <v>Belalcazar</v>
          </cell>
          <cell r="L959" t="str">
            <v>Belalcazar-Caldas</v>
          </cell>
          <cell r="M959">
            <v>587</v>
          </cell>
          <cell r="N959" t="str">
            <v>DPS 2016</v>
          </cell>
          <cell r="O959"/>
          <cell r="P959"/>
          <cell r="Q959" t="str">
            <v>Mejoramiento De Condiciones De Habitabilidad</v>
          </cell>
          <cell r="R959" t="str">
            <v>Mejoramiento Condiciones de Habitabilidad</v>
          </cell>
          <cell r="S959"/>
          <cell r="T959"/>
          <cell r="U959"/>
          <cell r="V959" t="str">
            <v>Municipio</v>
          </cell>
          <cell r="W959" t="str">
            <v>Urbano y Rural</v>
          </cell>
          <cell r="X959" t="str">
            <v xml:space="preserve">La Cascada
La Habana
LA Romelia
LA Florida
Travesias
Buenavisa
El Madroño
LA Almendra
San Narcizo
Buenavista Baja
Monte Redondo
El Porvenir
El Crucero
San Isidro
El Aguila
LA Sexta
La Pista
Jardín Bajo
Villaide
MiraFlores Bajo
El Noventa
La Renda
Poceta Alto
La Cabaña
El Coliseo
Plazuela Baja
San Antonio 
La Plazuela
</v>
          </cell>
          <cell r="Y959"/>
          <cell r="Z959">
            <v>720338983</v>
          </cell>
          <cell r="AA959"/>
          <cell r="AB959">
            <v>720338983</v>
          </cell>
          <cell r="AC959"/>
          <cell r="AD959">
            <v>720338983</v>
          </cell>
          <cell r="AE959">
            <v>136035025.31999999</v>
          </cell>
          <cell r="AF959"/>
          <cell r="AG959">
            <v>136035025.31999999</v>
          </cell>
          <cell r="AH959">
            <v>856374008.31999993</v>
          </cell>
          <cell r="AI959">
            <v>0</v>
          </cell>
          <cell r="AJ959">
            <v>856374008.31999993</v>
          </cell>
          <cell r="AK959">
            <v>0.55000000000000004</v>
          </cell>
          <cell r="AL959"/>
          <cell r="AM959">
            <v>1</v>
          </cell>
          <cell r="AN959">
            <v>0.78</v>
          </cell>
          <cell r="AO959">
            <v>-0.21999999999999997</v>
          </cell>
          <cell r="AP959" t="str">
            <v>Terminado</v>
          </cell>
          <cell r="AQ959" t="e">
            <v>#REF!</v>
          </cell>
          <cell r="AR959" t="str">
            <v>TERMINADO</v>
          </cell>
          <cell r="AS959" t="str">
            <v xml:space="preserve">Se adelanto justificación tecno-economica para el pago de vigencias experidas de los ITOS que el contratista ha cumplido a la fecha, se espera respuesta por parte de financiera antes del 20 de junio del 2022. asi mismo se inicia proceso de liquidacion del contrato por parte del municipio, se estima mesa de seguimiento para la primera semana de julio de 2022 </v>
          </cell>
          <cell r="AT959">
            <v>43426</v>
          </cell>
          <cell r="AU959">
            <v>44105</v>
          </cell>
          <cell r="AV959"/>
          <cell r="AW959" t="e">
            <v>#REF!</v>
          </cell>
          <cell r="AX959"/>
          <cell r="AY959"/>
          <cell r="AZ959">
            <v>0</v>
          </cell>
          <cell r="BA959" t="str">
            <v>-</v>
          </cell>
          <cell r="BB959" t="str">
            <v>52  Viviendas</v>
          </cell>
          <cell r="BC959"/>
          <cell r="BD959">
            <v>44120</v>
          </cell>
          <cell r="BE959">
            <v>44427</v>
          </cell>
          <cell r="BF959" t="str">
            <v/>
          </cell>
          <cell r="BG959">
            <v>245</v>
          </cell>
        </row>
        <row r="960">
          <cell r="C960" t="str">
            <v>E-2020-2203-253330</v>
          </cell>
          <cell r="D960" t="str">
            <v>CV 001-2020</v>
          </cell>
          <cell r="E960" t="str">
            <v>2018-2022</v>
          </cell>
          <cell r="F960" t="str">
            <v>VIGENTE</v>
          </cell>
          <cell r="G960"/>
          <cell r="H960" t="str">
            <v>Caldas</v>
          </cell>
          <cell r="I960"/>
          <cell r="J960"/>
          <cell r="K960" t="str">
            <v>Belalcazar</v>
          </cell>
          <cell r="L960" t="str">
            <v>Belalcazar-Caldas</v>
          </cell>
          <cell r="M960" t="str">
            <v>462 FIP 2021</v>
          </cell>
          <cell r="N960" t="str">
            <v>DPS 2021</v>
          </cell>
          <cell r="O960">
            <v>44411</v>
          </cell>
          <cell r="P960">
            <v>44773</v>
          </cell>
          <cell r="Q960" t="str">
            <v>Construcción De Placas Huellas En Diferentes Sectores De Área Rural Del Municipio De Belalcázar - Caldas</v>
          </cell>
          <cell r="R960" t="str">
            <v>Vias y Transporte</v>
          </cell>
          <cell r="S960" t="str">
            <v>Vias Rurales</v>
          </cell>
          <cell r="T960"/>
          <cell r="U960">
            <v>1</v>
          </cell>
          <cell r="V960"/>
          <cell r="W960"/>
          <cell r="X960"/>
          <cell r="Y960"/>
          <cell r="Z960">
            <v>1565487981</v>
          </cell>
          <cell r="AA960"/>
          <cell r="AB960">
            <v>1565487981</v>
          </cell>
          <cell r="AC960">
            <v>0</v>
          </cell>
          <cell r="AD960">
            <v>1565487981</v>
          </cell>
          <cell r="AE960"/>
          <cell r="AF960"/>
          <cell r="AG960">
            <v>0</v>
          </cell>
          <cell r="AH960">
            <v>1565487981</v>
          </cell>
          <cell r="AI960">
            <v>0</v>
          </cell>
          <cell r="AJ960">
            <v>1565487981</v>
          </cell>
          <cell r="AK960"/>
          <cell r="AL960"/>
          <cell r="AM960">
            <v>0.47610000000000002</v>
          </cell>
          <cell r="AN960">
            <v>0.19270000000000001</v>
          </cell>
          <cell r="AO960">
            <v>-0.28339999999999999</v>
          </cell>
          <cell r="AP960" t="str">
            <v>En Ejecución</v>
          </cell>
          <cell r="AQ960" t="e">
            <v>#REF!</v>
          </cell>
          <cell r="AR960" t="e">
            <v>#N/A</v>
          </cell>
          <cell r="AS960" t="str">
            <v>-</v>
          </cell>
          <cell r="AT960"/>
          <cell r="AU960">
            <v>44671</v>
          </cell>
          <cell r="AV960">
            <v>44854</v>
          </cell>
          <cell r="AW960" t="e">
            <v>#REF!</v>
          </cell>
          <cell r="AX960">
            <v>6</v>
          </cell>
          <cell r="AY960"/>
          <cell r="AZ960">
            <v>6</v>
          </cell>
          <cell r="BA960"/>
          <cell r="BB960" t="str">
            <v>1450 ML</v>
          </cell>
          <cell r="BC960"/>
          <cell r="BD960" t="str">
            <v>-</v>
          </cell>
          <cell r="BE960" t="str">
            <v>-</v>
          </cell>
          <cell r="BF960" t="str">
            <v>-</v>
          </cell>
          <cell r="BG960" t="str">
            <v>1405</v>
          </cell>
        </row>
        <row r="961">
          <cell r="C961" t="str">
            <v>20090279S0270-1</v>
          </cell>
          <cell r="D961" t="str">
            <v>Proyectos 2011 - 2020</v>
          </cell>
          <cell r="E961" t="str">
            <v>No Aplica</v>
          </cell>
          <cell r="F961" t="str">
            <v>CERRADO</v>
          </cell>
          <cell r="G961"/>
          <cell r="H961" t="str">
            <v>Caldas</v>
          </cell>
          <cell r="I961">
            <v>0</v>
          </cell>
          <cell r="J961">
            <v>0</v>
          </cell>
          <cell r="K961" t="str">
            <v>Caldas (Dp)</v>
          </cell>
          <cell r="L961" t="str">
            <v>Caldas (Dp)-Caldas</v>
          </cell>
          <cell r="M961" t="str">
            <v/>
          </cell>
          <cell r="N961" t="str">
            <v>Infraestructura</v>
          </cell>
          <cell r="O961"/>
          <cell r="P961"/>
          <cell r="Q961" t="str">
            <v>Convenio Interinstitucional  De Cooperación Entre Acción Social Y La Federación Nacional De Cafeteros De Colombia, Comité Departamental De Cafeteros De Caldas, Para Aunar Esfuerzos Para El Mejoramiento De Viviendas En Varios Municipios De Caldas.</v>
          </cell>
          <cell r="R961" t="str">
            <v>Mejoramiento Condiciones de Habitabilidad</v>
          </cell>
          <cell r="S961"/>
          <cell r="T961"/>
          <cell r="U961"/>
          <cell r="V961" t="str">
            <v>Federación Nacional De Cafeteros</v>
          </cell>
          <cell r="W961"/>
          <cell r="X961" t="str">
            <v/>
          </cell>
          <cell r="Y961"/>
          <cell r="Z961">
            <v>140000000</v>
          </cell>
          <cell r="AA961"/>
          <cell r="AB961">
            <v>140000000</v>
          </cell>
          <cell r="AC961"/>
          <cell r="AD961">
            <v>140000000</v>
          </cell>
          <cell r="AE961">
            <v>0</v>
          </cell>
          <cell r="AF961"/>
          <cell r="AG961">
            <v>0</v>
          </cell>
          <cell r="AH961">
            <v>140000000</v>
          </cell>
          <cell r="AI961">
            <v>0</v>
          </cell>
          <cell r="AJ961">
            <v>140000000</v>
          </cell>
          <cell r="AK961">
            <v>1</v>
          </cell>
          <cell r="AL961"/>
          <cell r="AM961">
            <v>1</v>
          </cell>
          <cell r="AN961">
            <v>1</v>
          </cell>
          <cell r="AO961">
            <v>0</v>
          </cell>
          <cell r="AP961" t="str">
            <v>Liquidado</v>
          </cell>
          <cell r="AQ961" t="e">
            <v>#REF!</v>
          </cell>
          <cell r="AR961" t="e">
            <v>#N/A</v>
          </cell>
          <cell r="AS961" t="str">
            <v>Entregado en 2011</v>
          </cell>
          <cell r="AT961"/>
          <cell r="AU961" t="str">
            <v/>
          </cell>
          <cell r="AV961">
            <v>40663</v>
          </cell>
          <cell r="AW961" t="e">
            <v>#REF!</v>
          </cell>
          <cell r="AX961"/>
          <cell r="AY961"/>
          <cell r="AZ961">
            <v>0</v>
          </cell>
          <cell r="BA961" t="str">
            <v>-</v>
          </cell>
          <cell r="BB961" t="str">
            <v>1  Vivienda</v>
          </cell>
          <cell r="BC961"/>
          <cell r="BD961" t="str">
            <v/>
          </cell>
          <cell r="BE961" t="str">
            <v/>
          </cell>
          <cell r="BF961" t="str">
            <v/>
          </cell>
          <cell r="BG961">
            <v>4</v>
          </cell>
        </row>
        <row r="962">
          <cell r="C962" t="str">
            <v>20090279S0271-1</v>
          </cell>
          <cell r="D962" t="str">
            <v>Proyectos 2011 - 2020</v>
          </cell>
          <cell r="E962" t="str">
            <v>No Aplica</v>
          </cell>
          <cell r="F962" t="str">
            <v>CERRADO</v>
          </cell>
          <cell r="G962"/>
          <cell r="H962" t="str">
            <v>Caldas</v>
          </cell>
          <cell r="I962">
            <v>0</v>
          </cell>
          <cell r="J962">
            <v>0</v>
          </cell>
          <cell r="K962" t="str">
            <v>Caldas (Dp)</v>
          </cell>
          <cell r="L962" t="str">
            <v>Caldas (Dp)-Caldas</v>
          </cell>
          <cell r="M962" t="str">
            <v/>
          </cell>
          <cell r="N962" t="str">
            <v>Infraestructura</v>
          </cell>
          <cell r="O962"/>
          <cell r="P962"/>
          <cell r="Q962" t="str">
            <v>Convenio Interinstitucional  De Cooperación Entre Acción Social Y La Federación Nacional De Cafeteros De Colombia, Comité Departamental De Cafeteros De Caldas, Para Aunar Esfuerzos Para El Mejoramiento De Viviendas En Varios Municipios De Caldas.</v>
          </cell>
          <cell r="R962" t="str">
            <v>Mejoramiento Condiciones de Habitabilidad</v>
          </cell>
          <cell r="S962"/>
          <cell r="T962"/>
          <cell r="U962"/>
          <cell r="V962" t="str">
            <v>Federación Nacional De Cafeteros</v>
          </cell>
          <cell r="W962"/>
          <cell r="X962" t="str">
            <v/>
          </cell>
          <cell r="Y962"/>
          <cell r="Z962">
            <v>10000000</v>
          </cell>
          <cell r="AA962"/>
          <cell r="AB962">
            <v>10000000</v>
          </cell>
          <cell r="AC962"/>
          <cell r="AD962">
            <v>10000000</v>
          </cell>
          <cell r="AE962">
            <v>0</v>
          </cell>
          <cell r="AF962"/>
          <cell r="AG962">
            <v>0</v>
          </cell>
          <cell r="AH962">
            <v>10000000</v>
          </cell>
          <cell r="AI962">
            <v>0</v>
          </cell>
          <cell r="AJ962">
            <v>10000000</v>
          </cell>
          <cell r="AK962">
            <v>1</v>
          </cell>
          <cell r="AL962"/>
          <cell r="AM962">
            <v>1</v>
          </cell>
          <cell r="AN962">
            <v>1</v>
          </cell>
          <cell r="AO962">
            <v>0</v>
          </cell>
          <cell r="AP962" t="str">
            <v>Liquidado</v>
          </cell>
          <cell r="AQ962" t="e">
            <v>#REF!</v>
          </cell>
          <cell r="AR962" t="e">
            <v>#N/A</v>
          </cell>
          <cell r="AS962" t="str">
            <v>Entregado en 2011</v>
          </cell>
          <cell r="AT962"/>
          <cell r="AU962" t="str">
            <v/>
          </cell>
          <cell r="AV962">
            <v>40719</v>
          </cell>
          <cell r="AW962" t="e">
            <v>#REF!</v>
          </cell>
          <cell r="AX962"/>
          <cell r="AY962"/>
          <cell r="AZ962">
            <v>0</v>
          </cell>
          <cell r="BA962" t="str">
            <v>-</v>
          </cell>
          <cell r="BB962" t="str">
            <v>1  Vivienda</v>
          </cell>
          <cell r="BC962"/>
          <cell r="BD962" t="str">
            <v/>
          </cell>
          <cell r="BE962" t="str">
            <v/>
          </cell>
          <cell r="BF962" t="str">
            <v/>
          </cell>
          <cell r="BG962">
            <v>4</v>
          </cell>
        </row>
        <row r="963">
          <cell r="C963" t="str">
            <v>20090279S0502-1</v>
          </cell>
          <cell r="D963" t="str">
            <v>Proyectos 2011 - 2020</v>
          </cell>
          <cell r="E963" t="str">
            <v>No Aplica</v>
          </cell>
          <cell r="F963" t="str">
            <v>CERRADO</v>
          </cell>
          <cell r="G963"/>
          <cell r="H963" t="str">
            <v>Caldas</v>
          </cell>
          <cell r="I963">
            <v>0</v>
          </cell>
          <cell r="J963">
            <v>0</v>
          </cell>
          <cell r="K963" t="str">
            <v>Caldas (Dp)</v>
          </cell>
          <cell r="L963" t="str">
            <v>Caldas (Dp)-Caldas</v>
          </cell>
          <cell r="M963" t="str">
            <v/>
          </cell>
          <cell r="N963" t="str">
            <v>Infraestructura</v>
          </cell>
          <cell r="O963"/>
          <cell r="P963"/>
          <cell r="Q963" t="str">
            <v>Convenio Interinstitucional  De Cooperación Entre Acción Social Y La Federación Nacional De Cafeteros De Colombia, Comité Departamental De Cafeteros De Caldas, Para Aunar Esfuerzos Para El Contribuir Con El Programa Peones Camineros Del Comite Departamental De Cafeteros De Caldas, En Varios Municipios De Caldas.</v>
          </cell>
          <cell r="R963" t="str">
            <v>Vías Red Terciaria</v>
          </cell>
          <cell r="S963"/>
          <cell r="T963"/>
          <cell r="U963"/>
          <cell r="V963" t="str">
            <v>Federación Nacional De Cafeteros</v>
          </cell>
          <cell r="W963"/>
          <cell r="X963" t="str">
            <v/>
          </cell>
          <cell r="Y963"/>
          <cell r="Z963">
            <v>40000000</v>
          </cell>
          <cell r="AA963"/>
          <cell r="AB963">
            <v>40000000</v>
          </cell>
          <cell r="AC963"/>
          <cell r="AD963">
            <v>40000000</v>
          </cell>
          <cell r="AE963">
            <v>0</v>
          </cell>
          <cell r="AF963"/>
          <cell r="AG963">
            <v>0</v>
          </cell>
          <cell r="AH963">
            <v>40000000</v>
          </cell>
          <cell r="AI963">
            <v>0</v>
          </cell>
          <cell r="AJ963">
            <v>40000000</v>
          </cell>
          <cell r="AK963">
            <v>1</v>
          </cell>
          <cell r="AL963"/>
          <cell r="AM963">
            <v>1</v>
          </cell>
          <cell r="AN963">
            <v>1</v>
          </cell>
          <cell r="AO963">
            <v>0</v>
          </cell>
          <cell r="AP963" t="str">
            <v>Liquidado</v>
          </cell>
          <cell r="AQ963" t="e">
            <v>#REF!</v>
          </cell>
          <cell r="AR963" t="e">
            <v>#N/A</v>
          </cell>
          <cell r="AS963" t="str">
            <v>Entregado en 2010.</v>
          </cell>
          <cell r="AT963" t="str">
            <v>No Aplica</v>
          </cell>
          <cell r="AU963" t="str">
            <v/>
          </cell>
          <cell r="AV963">
            <v>40767</v>
          </cell>
          <cell r="AW963" t="e">
            <v>#REF!</v>
          </cell>
          <cell r="AX963"/>
          <cell r="AY963"/>
          <cell r="AZ963">
            <v>0</v>
          </cell>
          <cell r="BA963" t="str">
            <v>-</v>
          </cell>
          <cell r="BB963" t="str">
            <v/>
          </cell>
          <cell r="BC963"/>
          <cell r="BD963" t="str">
            <v/>
          </cell>
          <cell r="BE963" t="str">
            <v/>
          </cell>
          <cell r="BF963" t="str">
            <v/>
          </cell>
          <cell r="BG963" t="str">
            <v/>
          </cell>
        </row>
        <row r="964">
          <cell r="C964" t="str">
            <v>20090280S0272-1</v>
          </cell>
          <cell r="D964" t="str">
            <v>Proyectos 2011 - 2020</v>
          </cell>
          <cell r="E964" t="str">
            <v>No Aplica</v>
          </cell>
          <cell r="F964" t="str">
            <v>CERRADO</v>
          </cell>
          <cell r="G964"/>
          <cell r="H964" t="str">
            <v>Caldas</v>
          </cell>
          <cell r="I964">
            <v>0</v>
          </cell>
          <cell r="J964">
            <v>0</v>
          </cell>
          <cell r="K964" t="str">
            <v>Caldas (Dp)</v>
          </cell>
          <cell r="L964" t="str">
            <v>Caldas (Dp)-Caldas</v>
          </cell>
          <cell r="M964" t="str">
            <v/>
          </cell>
          <cell r="N964" t="str">
            <v>Infraestructura</v>
          </cell>
          <cell r="O964"/>
          <cell r="P964"/>
          <cell r="Q964" t="str">
            <v>Convenio Interinstitucional  De Cooperación Entre Acción Social Y La Federación Nacional De Cafeteros De Colombia, Comité Departamental De Cafeteros De Caldas, Para Aunar Esfuerzos Para El Contribuir Con El Programa Garruchas En Varios Municipio De Caldas.</v>
          </cell>
          <cell r="R964" t="str">
            <v>Vías Red Terciaria</v>
          </cell>
          <cell r="S964"/>
          <cell r="T964"/>
          <cell r="U964"/>
          <cell r="V964" t="str">
            <v>Federación Nacional De Cafeteros</v>
          </cell>
          <cell r="W964"/>
          <cell r="X964" t="str">
            <v/>
          </cell>
          <cell r="Y964"/>
          <cell r="Z964">
            <v>50000000</v>
          </cell>
          <cell r="AA964"/>
          <cell r="AB964">
            <v>50000000</v>
          </cell>
          <cell r="AC964"/>
          <cell r="AD964">
            <v>50000000</v>
          </cell>
          <cell r="AE964">
            <v>0</v>
          </cell>
          <cell r="AF964"/>
          <cell r="AG964">
            <v>0</v>
          </cell>
          <cell r="AH964">
            <v>50000000</v>
          </cell>
          <cell r="AI964">
            <v>0</v>
          </cell>
          <cell r="AJ964">
            <v>50000000</v>
          </cell>
          <cell r="AK964">
            <v>1</v>
          </cell>
          <cell r="AL964"/>
          <cell r="AM964">
            <v>1</v>
          </cell>
          <cell r="AN964">
            <v>1</v>
          </cell>
          <cell r="AO964">
            <v>0</v>
          </cell>
          <cell r="AP964" t="str">
            <v>Liquidado</v>
          </cell>
          <cell r="AQ964" t="e">
            <v>#REF!</v>
          </cell>
          <cell r="AR964" t="e">
            <v>#N/A</v>
          </cell>
          <cell r="AS964" t="str">
            <v>Entregado en 2011</v>
          </cell>
          <cell r="AT964" t="str">
            <v>No Aplica</v>
          </cell>
          <cell r="AU964" t="str">
            <v/>
          </cell>
          <cell r="AV964">
            <v>40877</v>
          </cell>
          <cell r="AW964" t="e">
            <v>#REF!</v>
          </cell>
          <cell r="AX964"/>
          <cell r="AY964"/>
          <cell r="AZ964">
            <v>0</v>
          </cell>
          <cell r="BA964" t="str">
            <v>-</v>
          </cell>
          <cell r="BB964" t="str">
            <v/>
          </cell>
          <cell r="BC964"/>
          <cell r="BD964" t="str">
            <v/>
          </cell>
          <cell r="BE964" t="str">
            <v/>
          </cell>
          <cell r="BF964" t="str">
            <v/>
          </cell>
          <cell r="BG964" t="str">
            <v/>
          </cell>
        </row>
        <row r="965">
          <cell r="C965" t="str">
            <v>20090280S0501-1</v>
          </cell>
          <cell r="D965" t="str">
            <v>Proyectos 2011 - 2020</v>
          </cell>
          <cell r="E965" t="str">
            <v>No Aplica</v>
          </cell>
          <cell r="F965" t="str">
            <v>CERRADO</v>
          </cell>
          <cell r="G965"/>
          <cell r="H965" t="str">
            <v>Caldas</v>
          </cell>
          <cell r="I965">
            <v>0</v>
          </cell>
          <cell r="J965">
            <v>0</v>
          </cell>
          <cell r="K965" t="str">
            <v>Caldas (Dp)</v>
          </cell>
          <cell r="L965" t="str">
            <v>Caldas (Dp)-Caldas</v>
          </cell>
          <cell r="M965" t="str">
            <v/>
          </cell>
          <cell r="N965" t="str">
            <v>Infraestructura</v>
          </cell>
          <cell r="O965"/>
          <cell r="P965"/>
          <cell r="Q965" t="str">
            <v>Convenio Interinstitucional  De Cooperación Entre Acción Social Y La Federación Nacional De Cafeteros De Colombia, Comité Departamental De Cafeteros De Caldas, Para Aunar Esfuerzos Para El Contribuir Con El Programa Peones Camineros Del Comite Departamental De Cafeteros De Caldas, En Varios Municipios De Caldas.</v>
          </cell>
          <cell r="R965" t="str">
            <v>Vías Red Terciaria</v>
          </cell>
          <cell r="S965"/>
          <cell r="T965"/>
          <cell r="U965"/>
          <cell r="V965" t="str">
            <v>Federación Nacional De Cafeteros</v>
          </cell>
          <cell r="W965"/>
          <cell r="X965" t="str">
            <v/>
          </cell>
          <cell r="Y965"/>
          <cell r="Z965">
            <v>282270087.91999996</v>
          </cell>
          <cell r="AA965"/>
          <cell r="AB965">
            <v>282270087.91999996</v>
          </cell>
          <cell r="AC965"/>
          <cell r="AD965">
            <v>282270087.91999996</v>
          </cell>
          <cell r="AE965">
            <v>0</v>
          </cell>
          <cell r="AF965"/>
          <cell r="AG965">
            <v>0</v>
          </cell>
          <cell r="AH965">
            <v>282270087.91999996</v>
          </cell>
          <cell r="AI965">
            <v>0</v>
          </cell>
          <cell r="AJ965">
            <v>282270087.91999996</v>
          </cell>
          <cell r="AK965">
            <v>1</v>
          </cell>
          <cell r="AL965"/>
          <cell r="AM965">
            <v>1</v>
          </cell>
          <cell r="AN965">
            <v>1</v>
          </cell>
          <cell r="AO965">
            <v>0</v>
          </cell>
          <cell r="AP965" t="str">
            <v>Liquidado</v>
          </cell>
          <cell r="AQ965" t="e">
            <v>#REF!</v>
          </cell>
          <cell r="AR965" t="e">
            <v>#N/A</v>
          </cell>
          <cell r="AS965" t="str">
            <v>Entregado en 2011</v>
          </cell>
          <cell r="AT965" t="str">
            <v>No Aplica</v>
          </cell>
          <cell r="AU965" t="str">
            <v/>
          </cell>
          <cell r="AV965">
            <v>40877</v>
          </cell>
          <cell r="AW965" t="e">
            <v>#REF!</v>
          </cell>
          <cell r="AX965"/>
          <cell r="AY965"/>
          <cell r="AZ965">
            <v>0</v>
          </cell>
          <cell r="BA965" t="str">
            <v>-</v>
          </cell>
          <cell r="BB965" t="str">
            <v/>
          </cell>
          <cell r="BC965"/>
          <cell r="BD965" t="str">
            <v/>
          </cell>
          <cell r="BE965" t="str">
            <v/>
          </cell>
          <cell r="BF965" t="str">
            <v/>
          </cell>
          <cell r="BG965" t="str">
            <v/>
          </cell>
        </row>
        <row r="966">
          <cell r="C966" t="str">
            <v>20100024S0274-1</v>
          </cell>
          <cell r="D966" t="str">
            <v>Proyectos 2011 - 2020</v>
          </cell>
          <cell r="E966" t="str">
            <v>No Aplica</v>
          </cell>
          <cell r="F966" t="str">
            <v>CERRADO</v>
          </cell>
          <cell r="G966"/>
          <cell r="H966" t="str">
            <v>Caldas</v>
          </cell>
          <cell r="I966">
            <v>0</v>
          </cell>
          <cell r="J966">
            <v>0</v>
          </cell>
          <cell r="K966" t="str">
            <v>Caldas (Dp)</v>
          </cell>
          <cell r="L966" t="str">
            <v>Caldas (Dp)-Caldas</v>
          </cell>
          <cell r="M966" t="str">
            <v/>
          </cell>
          <cell r="N966" t="str">
            <v>Infraestructura</v>
          </cell>
          <cell r="O966"/>
          <cell r="P966"/>
          <cell r="Q966" t="str">
            <v>Convenio Interistitucional De Cooperación Entre Acción Social - Fip Y La Federación Nacional De Cafeteros De Colombia, Comité Departamental De Cafeteros De Caldas, Para Aunar Esfuerzos Y Ejecutar Mejoramiento De Vivienda Para Varios Municipios De Caldas.</v>
          </cell>
          <cell r="R966" t="str">
            <v>Mejoramiento Condiciones de Habitabilidad</v>
          </cell>
          <cell r="S966"/>
          <cell r="T966"/>
          <cell r="U966"/>
          <cell r="V966" t="str">
            <v>Federación Nacional De Cafeteros</v>
          </cell>
          <cell r="W966"/>
          <cell r="X966" t="str">
            <v/>
          </cell>
          <cell r="Y966"/>
          <cell r="Z966">
            <v>480000000</v>
          </cell>
          <cell r="AA966"/>
          <cell r="AB966">
            <v>480000000</v>
          </cell>
          <cell r="AC966"/>
          <cell r="AD966">
            <v>480000000</v>
          </cell>
          <cell r="AE966">
            <v>0</v>
          </cell>
          <cell r="AF966"/>
          <cell r="AG966">
            <v>0</v>
          </cell>
          <cell r="AH966">
            <v>480000000</v>
          </cell>
          <cell r="AI966">
            <v>0</v>
          </cell>
          <cell r="AJ966">
            <v>480000000</v>
          </cell>
          <cell r="AK966">
            <v>1</v>
          </cell>
          <cell r="AL966"/>
          <cell r="AM966">
            <v>1</v>
          </cell>
          <cell r="AN966">
            <v>1</v>
          </cell>
          <cell r="AO966">
            <v>0</v>
          </cell>
          <cell r="AP966" t="str">
            <v>Liquidado</v>
          </cell>
          <cell r="AQ966" t="e">
            <v>#REF!</v>
          </cell>
          <cell r="AR966" t="e">
            <v>#N/A</v>
          </cell>
          <cell r="AS966" t="str">
            <v>Entregado en 2011</v>
          </cell>
          <cell r="AT966"/>
          <cell r="AU966" t="str">
            <v/>
          </cell>
          <cell r="AV966">
            <v>40877</v>
          </cell>
          <cell r="AW966" t="e">
            <v>#REF!</v>
          </cell>
          <cell r="AX966"/>
          <cell r="AY966"/>
          <cell r="AZ966">
            <v>0</v>
          </cell>
          <cell r="BA966" t="str">
            <v>-</v>
          </cell>
          <cell r="BB966" t="str">
            <v>1  Vivienda</v>
          </cell>
          <cell r="BC966"/>
          <cell r="BD966" t="str">
            <v/>
          </cell>
          <cell r="BE966" t="str">
            <v/>
          </cell>
          <cell r="BF966" t="str">
            <v/>
          </cell>
          <cell r="BG966">
            <v>4</v>
          </cell>
        </row>
        <row r="967">
          <cell r="C967" t="str">
            <v>20100025V0273-1</v>
          </cell>
          <cell r="D967" t="str">
            <v>Proyectos 2011 - 2020</v>
          </cell>
          <cell r="E967" t="str">
            <v>No Aplica</v>
          </cell>
          <cell r="F967" t="str">
            <v>CERRADO</v>
          </cell>
          <cell r="G967"/>
          <cell r="H967" t="str">
            <v>Caldas</v>
          </cell>
          <cell r="I967">
            <v>0</v>
          </cell>
          <cell r="J967">
            <v>0</v>
          </cell>
          <cell r="K967" t="str">
            <v>Caldas (Dp)</v>
          </cell>
          <cell r="L967" t="str">
            <v>Caldas (Dp)-Caldas</v>
          </cell>
          <cell r="M967" t="str">
            <v/>
          </cell>
          <cell r="N967" t="str">
            <v>Infraestructura</v>
          </cell>
          <cell r="O967"/>
          <cell r="P967"/>
          <cell r="Q967" t="str">
            <v>Convenio Interistitucional De Cooperación Entre Acción Social - Fip Y La Federación Nacional De Cafeteros De Colombia, Comité Departamental De Cafeteros De Caldas, Para Aunar Esfuerzos Y Ejecutar Programa Peones Camineros Del Comité, En Varios Municipios.</v>
          </cell>
          <cell r="R967" t="str">
            <v>Vías Red Terciaria</v>
          </cell>
          <cell r="S967"/>
          <cell r="T967"/>
          <cell r="U967"/>
          <cell r="V967" t="str">
            <v>Federación Nacional De Cafeteros</v>
          </cell>
          <cell r="W967"/>
          <cell r="X967" t="str">
            <v/>
          </cell>
          <cell r="Y967"/>
          <cell r="Z967">
            <v>160000000</v>
          </cell>
          <cell r="AA967"/>
          <cell r="AB967">
            <v>160000000</v>
          </cell>
          <cell r="AC967"/>
          <cell r="AD967">
            <v>160000000</v>
          </cell>
          <cell r="AE967">
            <v>0</v>
          </cell>
          <cell r="AF967"/>
          <cell r="AG967">
            <v>0</v>
          </cell>
          <cell r="AH967">
            <v>160000000</v>
          </cell>
          <cell r="AI967">
            <v>0</v>
          </cell>
          <cell r="AJ967">
            <v>160000000</v>
          </cell>
          <cell r="AK967">
            <v>1</v>
          </cell>
          <cell r="AL967"/>
          <cell r="AM967">
            <v>1</v>
          </cell>
          <cell r="AN967">
            <v>1</v>
          </cell>
          <cell r="AO967">
            <v>0</v>
          </cell>
          <cell r="AP967" t="str">
            <v>Liquidado</v>
          </cell>
          <cell r="AQ967" t="e">
            <v>#REF!</v>
          </cell>
          <cell r="AR967" t="e">
            <v>#N/A</v>
          </cell>
          <cell r="AS967" t="str">
            <v>Entregado en 2011</v>
          </cell>
          <cell r="AT967" t="str">
            <v>No Aplica</v>
          </cell>
          <cell r="AU967" t="str">
            <v/>
          </cell>
          <cell r="AV967">
            <v>40877</v>
          </cell>
          <cell r="AW967" t="e">
            <v>#REF!</v>
          </cell>
          <cell r="AX967"/>
          <cell r="AY967"/>
          <cell r="AZ967">
            <v>0</v>
          </cell>
          <cell r="BA967" t="str">
            <v>-</v>
          </cell>
          <cell r="BB967" t="str">
            <v/>
          </cell>
          <cell r="BC967"/>
          <cell r="BD967" t="str">
            <v/>
          </cell>
          <cell r="BE967" t="str">
            <v/>
          </cell>
          <cell r="BF967" t="str">
            <v/>
          </cell>
          <cell r="BG967" t="str">
            <v/>
          </cell>
        </row>
        <row r="968">
          <cell r="C968" t="str">
            <v>20100120S0503-1</v>
          </cell>
          <cell r="D968" t="str">
            <v>Proyectos 2011 - 2020</v>
          </cell>
          <cell r="E968" t="str">
            <v>No Aplica</v>
          </cell>
          <cell r="F968" t="str">
            <v>CERRADO</v>
          </cell>
          <cell r="G968"/>
          <cell r="H968" t="str">
            <v>Caldas</v>
          </cell>
          <cell r="I968">
            <v>0</v>
          </cell>
          <cell r="J968">
            <v>0</v>
          </cell>
          <cell r="K968" t="str">
            <v>Caldas (Dp)</v>
          </cell>
          <cell r="L968" t="str">
            <v>Caldas (Dp)-Caldas</v>
          </cell>
          <cell r="M968" t="str">
            <v/>
          </cell>
          <cell r="N968" t="str">
            <v>Infraestructura</v>
          </cell>
          <cell r="O968"/>
          <cell r="P968"/>
          <cell r="Q968" t="str">
            <v>Mejoramiento De Vivienda, En Varios Municipios En El Departamento De Caldas.</v>
          </cell>
          <cell r="R968" t="str">
            <v>Mejoramiento Condiciones de Habitabilidad</v>
          </cell>
          <cell r="S968"/>
          <cell r="T968"/>
          <cell r="U968"/>
          <cell r="V968" t="str">
            <v>Federación Nacional De Cafeteros</v>
          </cell>
          <cell r="W968"/>
          <cell r="X968" t="str">
            <v/>
          </cell>
          <cell r="Y968"/>
          <cell r="Z968">
            <v>60000000</v>
          </cell>
          <cell r="AA968"/>
          <cell r="AB968">
            <v>60000000</v>
          </cell>
          <cell r="AC968"/>
          <cell r="AD968">
            <v>60000000</v>
          </cell>
          <cell r="AE968">
            <v>0</v>
          </cell>
          <cell r="AF968"/>
          <cell r="AG968">
            <v>0</v>
          </cell>
          <cell r="AH968">
            <v>60000000</v>
          </cell>
          <cell r="AI968">
            <v>0</v>
          </cell>
          <cell r="AJ968">
            <v>60000000</v>
          </cell>
          <cell r="AK968">
            <v>1</v>
          </cell>
          <cell r="AL968"/>
          <cell r="AM968">
            <v>1</v>
          </cell>
          <cell r="AN968">
            <v>1</v>
          </cell>
          <cell r="AO968">
            <v>0</v>
          </cell>
          <cell r="AP968" t="str">
            <v>Liquidado</v>
          </cell>
          <cell r="AQ968" t="e">
            <v>#REF!</v>
          </cell>
          <cell r="AR968" t="e">
            <v>#N/A</v>
          </cell>
          <cell r="AS968" t="str">
            <v>Entregado en 2011</v>
          </cell>
          <cell r="AT968"/>
          <cell r="AU968" t="str">
            <v/>
          </cell>
          <cell r="AV968">
            <v>40877</v>
          </cell>
          <cell r="AW968" t="e">
            <v>#REF!</v>
          </cell>
          <cell r="AX968"/>
          <cell r="AY968"/>
          <cell r="AZ968">
            <v>0</v>
          </cell>
          <cell r="BA968" t="str">
            <v>-</v>
          </cell>
          <cell r="BB968" t="str">
            <v>1  Vivienda</v>
          </cell>
          <cell r="BC968"/>
          <cell r="BD968" t="str">
            <v/>
          </cell>
          <cell r="BE968" t="str">
            <v/>
          </cell>
          <cell r="BF968" t="str">
            <v/>
          </cell>
          <cell r="BG968">
            <v>4</v>
          </cell>
        </row>
        <row r="969">
          <cell r="C969" t="str">
            <v>20100280S0275-1</v>
          </cell>
          <cell r="D969" t="str">
            <v>Proyectos 2011 - 2020</v>
          </cell>
          <cell r="E969" t="str">
            <v>No Aplica</v>
          </cell>
          <cell r="F969" t="str">
            <v>CERRADO</v>
          </cell>
          <cell r="G969"/>
          <cell r="H969" t="str">
            <v>Caldas</v>
          </cell>
          <cell r="I969">
            <v>0</v>
          </cell>
          <cell r="J969">
            <v>0</v>
          </cell>
          <cell r="K969" t="str">
            <v>Caldas (Dp)</v>
          </cell>
          <cell r="L969" t="str">
            <v>Caldas (Dp)-Caldas</v>
          </cell>
          <cell r="M969" t="str">
            <v/>
          </cell>
          <cell r="N969" t="str">
            <v>Infraestructura</v>
          </cell>
          <cell r="O969"/>
          <cell r="P969"/>
          <cell r="Q969" t="str">
            <v>Atención De La Emergencia Invernal En El Municipio De Pensilvania Y Otros Municipios Del Departamento De Caldas.</v>
          </cell>
          <cell r="R969" t="str">
            <v>Otros</v>
          </cell>
          <cell r="S969"/>
          <cell r="T969"/>
          <cell r="U969"/>
          <cell r="V969" t="str">
            <v>Federación Nacional De Cafeteros</v>
          </cell>
          <cell r="W969"/>
          <cell r="X969" t="str">
            <v/>
          </cell>
          <cell r="Y969"/>
          <cell r="Z969">
            <v>100000000</v>
          </cell>
          <cell r="AA969"/>
          <cell r="AB969">
            <v>100000000</v>
          </cell>
          <cell r="AC969"/>
          <cell r="AD969">
            <v>100000000</v>
          </cell>
          <cell r="AE969">
            <v>0</v>
          </cell>
          <cell r="AF969"/>
          <cell r="AG969">
            <v>0</v>
          </cell>
          <cell r="AH969">
            <v>100000000</v>
          </cell>
          <cell r="AI969">
            <v>0</v>
          </cell>
          <cell r="AJ969">
            <v>100000000</v>
          </cell>
          <cell r="AK969">
            <v>1</v>
          </cell>
          <cell r="AL969"/>
          <cell r="AM969">
            <v>1</v>
          </cell>
          <cell r="AN969">
            <v>1</v>
          </cell>
          <cell r="AO969">
            <v>0</v>
          </cell>
          <cell r="AP969" t="str">
            <v>Liquidado</v>
          </cell>
          <cell r="AQ969" t="e">
            <v>#REF!</v>
          </cell>
          <cell r="AR969" t="e">
            <v>#N/A</v>
          </cell>
          <cell r="AS969" t="str">
            <v>Entregado en 2011</v>
          </cell>
          <cell r="AT969" t="str">
            <v>No Aplica</v>
          </cell>
          <cell r="AU969" t="str">
            <v/>
          </cell>
          <cell r="AV969">
            <v>40877</v>
          </cell>
          <cell r="AW969" t="e">
            <v>#REF!</v>
          </cell>
          <cell r="AX969"/>
          <cell r="AY969"/>
          <cell r="AZ969">
            <v>0</v>
          </cell>
          <cell r="BA969" t="str">
            <v>-</v>
          </cell>
          <cell r="BB969" t="str">
            <v/>
          </cell>
          <cell r="BC969"/>
          <cell r="BD969" t="str">
            <v/>
          </cell>
          <cell r="BE969" t="str">
            <v/>
          </cell>
          <cell r="BF969" t="str">
            <v/>
          </cell>
          <cell r="BG969" t="str">
            <v/>
          </cell>
        </row>
        <row r="970">
          <cell r="C970" t="str">
            <v>20110043M0277-1</v>
          </cell>
          <cell r="D970" t="str">
            <v>Proyectos 2011 - 2020</v>
          </cell>
          <cell r="E970" t="str">
            <v>No Aplica</v>
          </cell>
          <cell r="F970" t="str">
            <v>CERRADO</v>
          </cell>
          <cell r="G970"/>
          <cell r="H970" t="str">
            <v>Caldas</v>
          </cell>
          <cell r="I970">
            <v>0</v>
          </cell>
          <cell r="J970">
            <v>0</v>
          </cell>
          <cell r="K970" t="str">
            <v>Caldas (Dp)</v>
          </cell>
          <cell r="L970" t="str">
            <v>Caldas (Dp)-Caldas</v>
          </cell>
          <cell r="M970" t="str">
            <v/>
          </cell>
          <cell r="N970" t="str">
            <v>Infraestructura</v>
          </cell>
          <cell r="O970"/>
          <cell r="P970"/>
          <cell r="Q970" t="str">
            <v>Mejoramiento De Vivienda En Varios Municipios Del Departamento De Caldas.</v>
          </cell>
          <cell r="R970" t="str">
            <v>Mejoramiento Condiciones de Habitabilidad</v>
          </cell>
          <cell r="S970"/>
          <cell r="T970"/>
          <cell r="U970"/>
          <cell r="V970" t="str">
            <v>Departamento</v>
          </cell>
          <cell r="W970"/>
          <cell r="X970" t="str">
            <v/>
          </cell>
          <cell r="Y970"/>
          <cell r="Z970">
            <v>545606607</v>
          </cell>
          <cell r="AA970"/>
          <cell r="AB970">
            <v>545606607</v>
          </cell>
          <cell r="AC970"/>
          <cell r="AD970">
            <v>545606607</v>
          </cell>
          <cell r="AE970">
            <v>0</v>
          </cell>
          <cell r="AF970"/>
          <cell r="AG970">
            <v>0</v>
          </cell>
          <cell r="AH970">
            <v>545606607</v>
          </cell>
          <cell r="AI970">
            <v>0</v>
          </cell>
          <cell r="AJ970">
            <v>545606607</v>
          </cell>
          <cell r="AK970">
            <v>1</v>
          </cell>
          <cell r="AL970"/>
          <cell r="AM970">
            <v>1</v>
          </cell>
          <cell r="AN970">
            <v>1</v>
          </cell>
          <cell r="AO970">
            <v>0</v>
          </cell>
          <cell r="AP970" t="str">
            <v>Liquidado</v>
          </cell>
          <cell r="AQ970" t="e">
            <v>#REF!</v>
          </cell>
          <cell r="AR970" t="e">
            <v>#N/A</v>
          </cell>
          <cell r="AS970" t="str">
            <v>Entregado en 2012.</v>
          </cell>
          <cell r="AT970"/>
          <cell r="AU970" t="str">
            <v/>
          </cell>
          <cell r="AV970" t="str">
            <v/>
          </cell>
          <cell r="AW970" t="e">
            <v>#REF!</v>
          </cell>
          <cell r="AX970"/>
          <cell r="AY970"/>
          <cell r="AZ970">
            <v>0</v>
          </cell>
          <cell r="BA970" t="str">
            <v>-</v>
          </cell>
          <cell r="BB970" t="str">
            <v xml:space="preserve">  Viviendas</v>
          </cell>
          <cell r="BC970"/>
          <cell r="BD970" t="str">
            <v/>
          </cell>
          <cell r="BE970" t="str">
            <v/>
          </cell>
          <cell r="BF970" t="str">
            <v/>
          </cell>
          <cell r="BG970">
            <v>0</v>
          </cell>
        </row>
        <row r="971">
          <cell r="C971" t="str">
            <v>20110165E0278-1</v>
          </cell>
          <cell r="D971" t="str">
            <v>Proyectos 2011 - 2020</v>
          </cell>
          <cell r="E971" t="str">
            <v>No Aplica</v>
          </cell>
          <cell r="F971" t="str">
            <v>CERRADO</v>
          </cell>
          <cell r="G971"/>
          <cell r="H971" t="str">
            <v>Caldas</v>
          </cell>
          <cell r="I971">
            <v>0</v>
          </cell>
          <cell r="J971">
            <v>0</v>
          </cell>
          <cell r="K971" t="str">
            <v>Caldas (Dp)</v>
          </cell>
          <cell r="L971" t="str">
            <v>Caldas (Dp)-Caldas</v>
          </cell>
          <cell r="M971" t="str">
            <v/>
          </cell>
          <cell r="N971" t="str">
            <v>Infraestructura</v>
          </cell>
          <cell r="O971"/>
          <cell r="P971"/>
          <cell r="Q971" t="str">
            <v>Electrificación En Zona Rural Cafetera De Varios Municipios Del Departamento De Caldas</v>
          </cell>
          <cell r="R971" t="str">
            <v>Otros</v>
          </cell>
          <cell r="S971"/>
          <cell r="T971"/>
          <cell r="U971"/>
          <cell r="V971" t="str">
            <v>Federación Nacional De Cafeteros</v>
          </cell>
          <cell r="W971"/>
          <cell r="X971" t="str">
            <v/>
          </cell>
          <cell r="Y971"/>
          <cell r="Z971">
            <v>66666666.666666664</v>
          </cell>
          <cell r="AA971"/>
          <cell r="AB971">
            <v>66666666.666666664</v>
          </cell>
          <cell r="AC971"/>
          <cell r="AD971">
            <v>66666666.666666664</v>
          </cell>
          <cell r="AE971">
            <v>0</v>
          </cell>
          <cell r="AF971"/>
          <cell r="AG971">
            <v>0</v>
          </cell>
          <cell r="AH971">
            <v>66666666.666666664</v>
          </cell>
          <cell r="AI971">
            <v>0</v>
          </cell>
          <cell r="AJ971">
            <v>66666666.666666664</v>
          </cell>
          <cell r="AK971">
            <v>1</v>
          </cell>
          <cell r="AL971"/>
          <cell r="AM971">
            <v>1</v>
          </cell>
          <cell r="AN971">
            <v>1</v>
          </cell>
          <cell r="AO971">
            <v>0</v>
          </cell>
          <cell r="AP971" t="str">
            <v>Liquidado</v>
          </cell>
          <cell r="AQ971" t="e">
            <v>#REF!</v>
          </cell>
          <cell r="AR971" t="e">
            <v>#N/A</v>
          </cell>
          <cell r="AS971" t="str">
            <v>Entregado en 2013.</v>
          </cell>
          <cell r="AT971" t="str">
            <v>No Aplica</v>
          </cell>
          <cell r="AU971" t="str">
            <v/>
          </cell>
          <cell r="AV971" t="str">
            <v/>
          </cell>
          <cell r="AW971" t="e">
            <v>#REF!</v>
          </cell>
          <cell r="AX971"/>
          <cell r="AY971"/>
          <cell r="AZ971">
            <v>0</v>
          </cell>
          <cell r="BA971" t="str">
            <v>-</v>
          </cell>
          <cell r="BB971" t="str">
            <v/>
          </cell>
          <cell r="BC971"/>
          <cell r="BD971" t="str">
            <v/>
          </cell>
          <cell r="BE971" t="str">
            <v/>
          </cell>
          <cell r="BF971" t="str">
            <v/>
          </cell>
          <cell r="BG971" t="str">
            <v/>
          </cell>
        </row>
        <row r="972">
          <cell r="C972" t="str">
            <v>20110165M0285-1</v>
          </cell>
          <cell r="D972" t="str">
            <v>Proyectos 2011 - 2020</v>
          </cell>
          <cell r="E972" t="str">
            <v>No Aplica</v>
          </cell>
          <cell r="F972" t="str">
            <v>CERRADO</v>
          </cell>
          <cell r="G972"/>
          <cell r="H972" t="str">
            <v>Caldas</v>
          </cell>
          <cell r="I972">
            <v>0</v>
          </cell>
          <cell r="J972">
            <v>0</v>
          </cell>
          <cell r="K972" t="str">
            <v>Caldas (Dp)</v>
          </cell>
          <cell r="L972" t="str">
            <v>Caldas (Dp)-Caldas</v>
          </cell>
          <cell r="M972" t="str">
            <v/>
          </cell>
          <cell r="N972" t="str">
            <v>Infraestructura</v>
          </cell>
          <cell r="O972"/>
          <cell r="P972"/>
          <cell r="Q972" t="str">
            <v>Mejoramiento De Vivienda En Zona Rural Cafetera De Varios Municipios En El Departamento De Caldas.</v>
          </cell>
          <cell r="R972" t="str">
            <v>Mejoramiento Condiciones de Habitabilidad</v>
          </cell>
          <cell r="S972"/>
          <cell r="T972"/>
          <cell r="U972"/>
          <cell r="V972" t="str">
            <v>Federación Nacional De Cafeteros</v>
          </cell>
          <cell r="W972"/>
          <cell r="X972" t="str">
            <v/>
          </cell>
          <cell r="Y972"/>
          <cell r="Z972">
            <v>684190888.81740701</v>
          </cell>
          <cell r="AA972"/>
          <cell r="AB972">
            <v>684190888.81740701</v>
          </cell>
          <cell r="AC972"/>
          <cell r="AD972">
            <v>684190888.81740701</v>
          </cell>
          <cell r="AE972">
            <v>0</v>
          </cell>
          <cell r="AF972"/>
          <cell r="AG972">
            <v>0</v>
          </cell>
          <cell r="AH972">
            <v>684190888.81740701</v>
          </cell>
          <cell r="AI972">
            <v>0</v>
          </cell>
          <cell r="AJ972">
            <v>684190888.81740701</v>
          </cell>
          <cell r="AK972">
            <v>1</v>
          </cell>
          <cell r="AL972"/>
          <cell r="AM972">
            <v>1</v>
          </cell>
          <cell r="AN972">
            <v>1</v>
          </cell>
          <cell r="AO972">
            <v>0</v>
          </cell>
          <cell r="AP972" t="str">
            <v>Liquidado</v>
          </cell>
          <cell r="AQ972" t="e">
            <v>#REF!</v>
          </cell>
          <cell r="AR972" t="e">
            <v>#N/A</v>
          </cell>
          <cell r="AS972" t="str">
            <v>Entregado en 2012.</v>
          </cell>
          <cell r="AT972"/>
          <cell r="AU972" t="str">
            <v/>
          </cell>
          <cell r="AV972" t="str">
            <v/>
          </cell>
          <cell r="AW972" t="e">
            <v>#REF!</v>
          </cell>
          <cell r="AX972"/>
          <cell r="AY972"/>
          <cell r="AZ972">
            <v>0</v>
          </cell>
          <cell r="BA972" t="str">
            <v>-</v>
          </cell>
          <cell r="BB972" t="str">
            <v xml:space="preserve">  Viviendas</v>
          </cell>
          <cell r="BC972"/>
          <cell r="BD972" t="str">
            <v/>
          </cell>
          <cell r="BE972" t="str">
            <v/>
          </cell>
          <cell r="BF972" t="str">
            <v/>
          </cell>
          <cell r="BG972">
            <v>0</v>
          </cell>
        </row>
        <row r="973">
          <cell r="C973" t="str">
            <v>20110165V0279-1</v>
          </cell>
          <cell r="D973" t="str">
            <v>Proyectos 2011 - 2020</v>
          </cell>
          <cell r="E973" t="str">
            <v>No Aplica</v>
          </cell>
          <cell r="F973" t="str">
            <v>CERRADO</v>
          </cell>
          <cell r="G973"/>
          <cell r="H973" t="str">
            <v>Caldas</v>
          </cell>
          <cell r="I973">
            <v>0</v>
          </cell>
          <cell r="J973">
            <v>0</v>
          </cell>
          <cell r="K973" t="str">
            <v>Caldas (Dp)</v>
          </cell>
          <cell r="L973" t="str">
            <v>Caldas (Dp)-Caldas</v>
          </cell>
          <cell r="M973" t="str">
            <v/>
          </cell>
          <cell r="N973" t="str">
            <v>Infraestructura</v>
          </cell>
          <cell r="O973"/>
          <cell r="P973"/>
          <cell r="Q973" t="str">
            <v>Camineros Para La Prosperidad En Varios Municipios Del Departamento De Caldas</v>
          </cell>
          <cell r="R973" t="str">
            <v>Vías Red Terciaria</v>
          </cell>
          <cell r="S973"/>
          <cell r="T973"/>
          <cell r="U973"/>
          <cell r="V973" t="str">
            <v>Federación Nacional De Cafeteros</v>
          </cell>
          <cell r="W973"/>
          <cell r="X973" t="str">
            <v/>
          </cell>
          <cell r="Y973"/>
          <cell r="Z973">
            <v>1120031718.1111109</v>
          </cell>
          <cell r="AA973"/>
          <cell r="AB973">
            <v>1120031718.1111109</v>
          </cell>
          <cell r="AC973"/>
          <cell r="AD973">
            <v>1120031718.1111109</v>
          </cell>
          <cell r="AE973">
            <v>0</v>
          </cell>
          <cell r="AF973"/>
          <cell r="AG973">
            <v>0</v>
          </cell>
          <cell r="AH973">
            <v>1120031718.1111109</v>
          </cell>
          <cell r="AI973">
            <v>0</v>
          </cell>
          <cell r="AJ973">
            <v>1120031718.1111109</v>
          </cell>
          <cell r="AK973">
            <v>1</v>
          </cell>
          <cell r="AL973"/>
          <cell r="AM973">
            <v>1</v>
          </cell>
          <cell r="AN973">
            <v>1</v>
          </cell>
          <cell r="AO973">
            <v>0</v>
          </cell>
          <cell r="AP973" t="str">
            <v>Liquidado</v>
          </cell>
          <cell r="AQ973" t="e">
            <v>#REF!</v>
          </cell>
          <cell r="AR973" t="e">
            <v>#N/A</v>
          </cell>
          <cell r="AS973" t="str">
            <v>Entregado en 2013.</v>
          </cell>
          <cell r="AT973" t="str">
            <v>No Aplica</v>
          </cell>
          <cell r="AU973" t="str">
            <v/>
          </cell>
          <cell r="AV973">
            <v>41467</v>
          </cell>
          <cell r="AW973" t="e">
            <v>#REF!</v>
          </cell>
          <cell r="AX973"/>
          <cell r="AY973"/>
          <cell r="AZ973">
            <v>0</v>
          </cell>
          <cell r="BA973" t="str">
            <v>-</v>
          </cell>
          <cell r="BB973" t="str">
            <v/>
          </cell>
          <cell r="BC973"/>
          <cell r="BD973" t="str">
            <v/>
          </cell>
          <cell r="BE973" t="str">
            <v/>
          </cell>
          <cell r="BF973" t="str">
            <v/>
          </cell>
          <cell r="BG973" t="str">
            <v/>
          </cell>
        </row>
        <row r="974">
          <cell r="C974" t="str">
            <v>20110165V2611-1</v>
          </cell>
          <cell r="D974" t="str">
            <v>Proyectos 2011 - 2020</v>
          </cell>
          <cell r="E974" t="str">
            <v>No Aplica</v>
          </cell>
          <cell r="F974" t="str">
            <v>CERRADO</v>
          </cell>
          <cell r="G974"/>
          <cell r="H974" t="str">
            <v>Caldas</v>
          </cell>
          <cell r="I974">
            <v>0</v>
          </cell>
          <cell r="J974">
            <v>0</v>
          </cell>
          <cell r="K974" t="str">
            <v>Caldas (Dp)</v>
          </cell>
          <cell r="L974" t="str">
            <v>Caldas (Dp)-Caldas</v>
          </cell>
          <cell r="M974" t="str">
            <v/>
          </cell>
          <cell r="N974" t="str">
            <v>Infraestructura</v>
          </cell>
          <cell r="O974"/>
          <cell r="P974"/>
          <cell r="Q974" t="str">
            <v>Mantenimiento De Vías Terciarias Y Secundarias Del Departamento De Caldas</v>
          </cell>
          <cell r="R974" t="str">
            <v>Vías Red Terciaria</v>
          </cell>
          <cell r="S974"/>
          <cell r="T974"/>
          <cell r="U974"/>
          <cell r="V974" t="str">
            <v>Federación Nacional De Cafeteros</v>
          </cell>
          <cell r="W974"/>
          <cell r="X974" t="str">
            <v/>
          </cell>
          <cell r="Y974"/>
          <cell r="Z974">
            <v>4400000000</v>
          </cell>
          <cell r="AA974"/>
          <cell r="AB974">
            <v>4400000000</v>
          </cell>
          <cell r="AC974"/>
          <cell r="AD974">
            <v>4400000000</v>
          </cell>
          <cell r="AE974">
            <v>0</v>
          </cell>
          <cell r="AF974"/>
          <cell r="AG974">
            <v>0</v>
          </cell>
          <cell r="AH974">
            <v>4400000000</v>
          </cell>
          <cell r="AI974">
            <v>0</v>
          </cell>
          <cell r="AJ974">
            <v>4400000000</v>
          </cell>
          <cell r="AK974">
            <v>1</v>
          </cell>
          <cell r="AL974"/>
          <cell r="AM974">
            <v>1</v>
          </cell>
          <cell r="AN974">
            <v>1</v>
          </cell>
          <cell r="AO974">
            <v>0</v>
          </cell>
          <cell r="AP974" t="str">
            <v>Liquidado</v>
          </cell>
          <cell r="AQ974" t="e">
            <v>#REF!</v>
          </cell>
          <cell r="AR974" t="e">
            <v>#N/A</v>
          </cell>
          <cell r="AS974" t="str">
            <v>Entregado en 2015
Liquidado</v>
          </cell>
          <cell r="AT974" t="str">
            <v>No Aplica</v>
          </cell>
          <cell r="AU974" t="str">
            <v/>
          </cell>
          <cell r="AV974" t="str">
            <v/>
          </cell>
          <cell r="AW974" t="e">
            <v>#REF!</v>
          </cell>
          <cell r="AX974"/>
          <cell r="AY974"/>
          <cell r="AZ974">
            <v>0</v>
          </cell>
          <cell r="BA974" t="str">
            <v>-</v>
          </cell>
          <cell r="BB974" t="str">
            <v/>
          </cell>
          <cell r="BC974"/>
          <cell r="BD974" t="str">
            <v/>
          </cell>
          <cell r="BE974" t="str">
            <v/>
          </cell>
          <cell r="BF974" t="str">
            <v/>
          </cell>
          <cell r="BG974" t="str">
            <v/>
          </cell>
        </row>
        <row r="975">
          <cell r="C975" t="str">
            <v>20130069M0415-1</v>
          </cell>
          <cell r="D975" t="str">
            <v>Proyectos 2011 - 2020</v>
          </cell>
          <cell r="E975" t="str">
            <v>No Aplica</v>
          </cell>
          <cell r="F975" t="str">
            <v>CERRADO</v>
          </cell>
          <cell r="G975" t="str">
            <v>C415</v>
          </cell>
          <cell r="H975" t="str">
            <v>Caldas</v>
          </cell>
          <cell r="I975">
            <v>0</v>
          </cell>
          <cell r="J975">
            <v>0</v>
          </cell>
          <cell r="K975" t="str">
            <v>Caldas (Dp)</v>
          </cell>
          <cell r="L975" t="str">
            <v>Caldas (Dp)-Caldas</v>
          </cell>
          <cell r="M975">
            <v>69</v>
          </cell>
          <cell r="N975" t="str">
            <v>Fonade 3</v>
          </cell>
          <cell r="O975"/>
          <cell r="P975"/>
          <cell r="Q975" t="str">
            <v>Mejoramiento De Condiciones De Habitabilidad Varios Municipios De Caldas</v>
          </cell>
          <cell r="R975" t="str">
            <v>Mejoramiento Condiciones de Habitabilidad</v>
          </cell>
          <cell r="S975"/>
          <cell r="T975"/>
          <cell r="U975"/>
          <cell r="V975" t="str">
            <v>Departamento</v>
          </cell>
          <cell r="W975"/>
          <cell r="X975" t="str">
            <v/>
          </cell>
          <cell r="Y975"/>
          <cell r="Z975">
            <v>950000000</v>
          </cell>
          <cell r="AA975"/>
          <cell r="AB975">
            <v>950000000</v>
          </cell>
          <cell r="AC975"/>
          <cell r="AD975">
            <v>950000000</v>
          </cell>
          <cell r="AE975">
            <v>0</v>
          </cell>
          <cell r="AF975"/>
          <cell r="AG975">
            <v>0</v>
          </cell>
          <cell r="AH975">
            <v>950000000</v>
          </cell>
          <cell r="AI975">
            <v>0</v>
          </cell>
          <cell r="AJ975">
            <v>950000000</v>
          </cell>
          <cell r="AK975">
            <v>0</v>
          </cell>
          <cell r="AL975"/>
          <cell r="AM975">
            <v>1</v>
          </cell>
          <cell r="AN975">
            <v>1</v>
          </cell>
          <cell r="AO975">
            <v>0</v>
          </cell>
          <cell r="AP975" t="str">
            <v>En Liquidación</v>
          </cell>
          <cell r="AQ975" t="e">
            <v>#REF!</v>
          </cell>
          <cell r="AR975" t="e">
            <v>#N/A</v>
          </cell>
          <cell r="AS975" t="str">
            <v xml:space="preserve">CONTRATOS LIQUIDADOS PENDIENTE CIERRE COSTOS FIJOS Y VARIABLES - INTERVENTORIA.
1. INFORMACIÓN Y ESTADO CONTRATO DE OBRA:                                                                         Acta de liquidación suscrita el 10/06/2016
                                                                                                                                                                                                                                                                                                                                                                                                                                                                                                                                                                           2.  INFORMACION Y ESTADO CONVENIO INTERADMINISTRATIVO:   Liquidado.  Se  suscribe acta de fecha   26/10/2017
3.  INFORMACION Y ESTADO INTERVENTORIA:  Se encuentra en cierre de costos fijos y variables.
FECHAS AV1:
07/10/2015
09/10/2015
</v>
          </cell>
          <cell r="AT975"/>
          <cell r="AU975">
            <v>42312</v>
          </cell>
          <cell r="AV975">
            <v>42463</v>
          </cell>
          <cell r="AW975" t="e">
            <v>#REF!</v>
          </cell>
          <cell r="AX975"/>
          <cell r="AY975"/>
          <cell r="AZ975">
            <v>0</v>
          </cell>
          <cell r="BA975" t="str">
            <v>-</v>
          </cell>
          <cell r="BB975" t="str">
            <v>180  Viviendas</v>
          </cell>
          <cell r="BC975"/>
          <cell r="BD975">
            <v>42286</v>
          </cell>
          <cell r="BE975">
            <v>42468</v>
          </cell>
          <cell r="BF975">
            <v>42537</v>
          </cell>
          <cell r="BG975">
            <v>720</v>
          </cell>
        </row>
        <row r="976">
          <cell r="C976" t="str">
            <v>20080188V0315-1</v>
          </cell>
          <cell r="D976" t="str">
            <v>Proyectos 2011 - 2020</v>
          </cell>
          <cell r="E976" t="str">
            <v>No Aplica</v>
          </cell>
          <cell r="F976" t="str">
            <v>CERRADO</v>
          </cell>
          <cell r="G976"/>
          <cell r="H976" t="str">
            <v>Caldas</v>
          </cell>
          <cell r="I976">
            <v>17174</v>
          </cell>
          <cell r="J976">
            <v>5</v>
          </cell>
          <cell r="K976" t="str">
            <v>Chinchina</v>
          </cell>
          <cell r="L976" t="str">
            <v>Chinchina-Caldas</v>
          </cell>
          <cell r="M976" t="str">
            <v/>
          </cell>
          <cell r="N976" t="str">
            <v>Infraestructura</v>
          </cell>
          <cell r="O976"/>
          <cell r="P976"/>
          <cell r="Q976" t="str">
            <v>Convenio Interadministrativo Entre Acción Social Y El Departamento De Caldas, Para Aunar Esfuerzos Y Contribuir La Rehabilitación De Pavimento De Las Vías Marsella - Trébol, Sector Puente San Francisco K2+000 Al K2+000Y El Trébol - El Lago, Sector La Estrella K0+000 Al K2+000 En Caldas.</v>
          </cell>
          <cell r="R976" t="str">
            <v>Vías Red Terciaria</v>
          </cell>
          <cell r="S976"/>
          <cell r="T976"/>
          <cell r="U976"/>
          <cell r="V976" t="str">
            <v>Departamento</v>
          </cell>
          <cell r="W976"/>
          <cell r="X976" t="str">
            <v/>
          </cell>
          <cell r="Y976"/>
          <cell r="Z976">
            <v>2000000000</v>
          </cell>
          <cell r="AA976"/>
          <cell r="AB976">
            <v>2000000000</v>
          </cell>
          <cell r="AC976"/>
          <cell r="AD976">
            <v>2000000000</v>
          </cell>
          <cell r="AE976">
            <v>0</v>
          </cell>
          <cell r="AF976"/>
          <cell r="AG976">
            <v>0</v>
          </cell>
          <cell r="AH976">
            <v>2000000000</v>
          </cell>
          <cell r="AI976">
            <v>0</v>
          </cell>
          <cell r="AJ976">
            <v>2000000000</v>
          </cell>
          <cell r="AK976">
            <v>1</v>
          </cell>
          <cell r="AL976"/>
          <cell r="AM976">
            <v>1</v>
          </cell>
          <cell r="AN976">
            <v>1</v>
          </cell>
          <cell r="AO976">
            <v>0</v>
          </cell>
          <cell r="AP976" t="str">
            <v>Liquidado</v>
          </cell>
          <cell r="AQ976" t="e">
            <v>#REF!</v>
          </cell>
          <cell r="AR976" t="e">
            <v>#N/A</v>
          </cell>
          <cell r="AS976" t="str">
            <v>Entregado en 2012.</v>
          </cell>
          <cell r="AT976" t="str">
            <v>No Aplica</v>
          </cell>
          <cell r="AU976" t="str">
            <v/>
          </cell>
          <cell r="AV976">
            <v>41081</v>
          </cell>
          <cell r="AW976" t="e">
            <v>#REF!</v>
          </cell>
          <cell r="AX976"/>
          <cell r="AY976"/>
          <cell r="AZ976">
            <v>0</v>
          </cell>
          <cell r="BA976" t="str">
            <v>-</v>
          </cell>
          <cell r="BB976" t="str">
            <v/>
          </cell>
          <cell r="BC976"/>
          <cell r="BD976" t="str">
            <v/>
          </cell>
          <cell r="BE976" t="str">
            <v/>
          </cell>
          <cell r="BF976" t="str">
            <v/>
          </cell>
          <cell r="BG976" t="str">
            <v/>
          </cell>
        </row>
        <row r="977">
          <cell r="C977" t="str">
            <v>20090077V0316-1</v>
          </cell>
          <cell r="D977" t="str">
            <v>Proyectos 2011 - 2020</v>
          </cell>
          <cell r="E977" t="str">
            <v>No Aplica</v>
          </cell>
          <cell r="F977" t="str">
            <v>CERRADO</v>
          </cell>
          <cell r="G977"/>
          <cell r="H977" t="str">
            <v>Caldas</v>
          </cell>
          <cell r="I977">
            <v>17174</v>
          </cell>
          <cell r="J977">
            <v>5</v>
          </cell>
          <cell r="K977" t="str">
            <v>Chinchina</v>
          </cell>
          <cell r="L977" t="str">
            <v>Chinchina-Caldas</v>
          </cell>
          <cell r="M977" t="str">
            <v/>
          </cell>
          <cell r="N977" t="str">
            <v>Infraestructura</v>
          </cell>
          <cell r="O977"/>
          <cell r="P977"/>
          <cell r="Q977"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977" t="str">
            <v>Vías Red Terciaria</v>
          </cell>
          <cell r="S977"/>
          <cell r="T977"/>
          <cell r="U977"/>
          <cell r="V977" t="str">
            <v>Federación Nacional De Cafeteros</v>
          </cell>
          <cell r="W977"/>
          <cell r="X977" t="str">
            <v/>
          </cell>
          <cell r="Y977"/>
          <cell r="Z977">
            <v>23179921.440000001</v>
          </cell>
          <cell r="AA977"/>
          <cell r="AB977">
            <v>23179921.440000001</v>
          </cell>
          <cell r="AC977"/>
          <cell r="AD977">
            <v>23179921.440000001</v>
          </cell>
          <cell r="AE977">
            <v>0</v>
          </cell>
          <cell r="AF977"/>
          <cell r="AG977">
            <v>0</v>
          </cell>
          <cell r="AH977">
            <v>23179921.440000001</v>
          </cell>
          <cell r="AI977">
            <v>0</v>
          </cell>
          <cell r="AJ977">
            <v>23179921.440000001</v>
          </cell>
          <cell r="AK977">
            <v>1</v>
          </cell>
          <cell r="AL977"/>
          <cell r="AM977">
            <v>1</v>
          </cell>
          <cell r="AN977">
            <v>1</v>
          </cell>
          <cell r="AO977">
            <v>0</v>
          </cell>
          <cell r="AP977" t="str">
            <v>Liquidado</v>
          </cell>
          <cell r="AQ977" t="e">
            <v>#REF!</v>
          </cell>
          <cell r="AR977" t="e">
            <v>#N/A</v>
          </cell>
          <cell r="AS977" t="str">
            <v>Entregado en 2010.</v>
          </cell>
          <cell r="AT977" t="str">
            <v>No Aplica</v>
          </cell>
          <cell r="AU977" t="str">
            <v/>
          </cell>
          <cell r="AV977">
            <v>40543</v>
          </cell>
          <cell r="AW977" t="e">
            <v>#REF!</v>
          </cell>
          <cell r="AX977"/>
          <cell r="AY977"/>
          <cell r="AZ977">
            <v>0</v>
          </cell>
          <cell r="BA977" t="str">
            <v>-</v>
          </cell>
          <cell r="BB977" t="str">
            <v/>
          </cell>
          <cell r="BC977"/>
          <cell r="BD977" t="str">
            <v/>
          </cell>
          <cell r="BE977" t="str">
            <v/>
          </cell>
          <cell r="BF977" t="str">
            <v/>
          </cell>
          <cell r="BG977" t="str">
            <v/>
          </cell>
        </row>
        <row r="978">
          <cell r="C978" t="str">
            <v>20100120S0318-1</v>
          </cell>
          <cell r="D978" t="str">
            <v>Proyectos 2011 - 2020</v>
          </cell>
          <cell r="E978" t="str">
            <v>No Aplica</v>
          </cell>
          <cell r="F978" t="str">
            <v>CERRADO</v>
          </cell>
          <cell r="G978"/>
          <cell r="H978" t="str">
            <v>Caldas</v>
          </cell>
          <cell r="I978">
            <v>17174</v>
          </cell>
          <cell r="J978">
            <v>5</v>
          </cell>
          <cell r="K978" t="str">
            <v>Chinchina</v>
          </cell>
          <cell r="L978" t="str">
            <v>Chinchina-Caldas</v>
          </cell>
          <cell r="M978" t="str">
            <v/>
          </cell>
          <cell r="N978" t="str">
            <v>Infraestructura</v>
          </cell>
          <cell r="O978"/>
          <cell r="P978"/>
          <cell r="Q978" t="str">
            <v>Continuación Con La Construcción Del Parque Lineal Quebrada Cameguadua En El Municipio De Chinchina - Caldas.</v>
          </cell>
          <cell r="R978" t="str">
            <v>Espacio Público, Recreación Y Deporte</v>
          </cell>
          <cell r="S978"/>
          <cell r="T978"/>
          <cell r="U978"/>
          <cell r="V978" t="str">
            <v>Federación Nacional De Cafeteros</v>
          </cell>
          <cell r="W978"/>
          <cell r="X978" t="str">
            <v/>
          </cell>
          <cell r="Y978"/>
          <cell r="Z978">
            <v>500000000</v>
          </cell>
          <cell r="AA978"/>
          <cell r="AB978">
            <v>500000000</v>
          </cell>
          <cell r="AC978"/>
          <cell r="AD978">
            <v>500000000</v>
          </cell>
          <cell r="AE978">
            <v>0</v>
          </cell>
          <cell r="AF978"/>
          <cell r="AG978">
            <v>0</v>
          </cell>
          <cell r="AH978">
            <v>500000000</v>
          </cell>
          <cell r="AI978">
            <v>0</v>
          </cell>
          <cell r="AJ978">
            <v>500000000</v>
          </cell>
          <cell r="AK978">
            <v>1</v>
          </cell>
          <cell r="AL978"/>
          <cell r="AM978">
            <v>1</v>
          </cell>
          <cell r="AN978">
            <v>1</v>
          </cell>
          <cell r="AO978">
            <v>0</v>
          </cell>
          <cell r="AP978" t="str">
            <v>Liquidado</v>
          </cell>
          <cell r="AQ978" t="e">
            <v>#REF!</v>
          </cell>
          <cell r="AR978" t="e">
            <v>#N/A</v>
          </cell>
          <cell r="AS978" t="str">
            <v>Entregado en 2011</v>
          </cell>
          <cell r="AT978" t="str">
            <v>No Aplica</v>
          </cell>
          <cell r="AU978" t="str">
            <v/>
          </cell>
          <cell r="AV978">
            <v>40908</v>
          </cell>
          <cell r="AW978" t="e">
            <v>#REF!</v>
          </cell>
          <cell r="AX978"/>
          <cell r="AY978"/>
          <cell r="AZ978">
            <v>0</v>
          </cell>
          <cell r="BA978" t="str">
            <v>-</v>
          </cell>
          <cell r="BB978" t="str">
            <v/>
          </cell>
          <cell r="BC978"/>
          <cell r="BD978" t="str">
            <v/>
          </cell>
          <cell r="BE978" t="str">
            <v/>
          </cell>
          <cell r="BF978" t="str">
            <v/>
          </cell>
          <cell r="BG978" t="str">
            <v/>
          </cell>
        </row>
        <row r="979">
          <cell r="C979" t="str">
            <v>20100138V0317-1</v>
          </cell>
          <cell r="D979" t="str">
            <v>Proyectos 2011 - 2020</v>
          </cell>
          <cell r="E979" t="str">
            <v>No Aplica</v>
          </cell>
          <cell r="F979" t="str">
            <v>CERRADO</v>
          </cell>
          <cell r="G979"/>
          <cell r="H979" t="str">
            <v>Caldas</v>
          </cell>
          <cell r="I979">
            <v>17174</v>
          </cell>
          <cell r="J979">
            <v>5</v>
          </cell>
          <cell r="K979" t="str">
            <v>Chinchina</v>
          </cell>
          <cell r="L979" t="str">
            <v>Chinchina-Caldas</v>
          </cell>
          <cell r="M979" t="str">
            <v/>
          </cell>
          <cell r="N979" t="str">
            <v>Infraestructura</v>
          </cell>
          <cell r="O979"/>
          <cell r="P979"/>
          <cell r="Q979" t="str">
            <v>Mejoramiento Vía Chinchiná - El Trebol, Sector Curazao Del K18+200 Al K18+815,  Municipio De Chinchina - Caldas.</v>
          </cell>
          <cell r="R979" t="str">
            <v>Vías Red Terciaria</v>
          </cell>
          <cell r="S979"/>
          <cell r="T979"/>
          <cell r="U979"/>
          <cell r="V979" t="str">
            <v>Consorcio Incicon</v>
          </cell>
          <cell r="W979"/>
          <cell r="X979" t="str">
            <v/>
          </cell>
          <cell r="Y979"/>
          <cell r="Z979">
            <v>384582389.10000002</v>
          </cell>
          <cell r="AA979"/>
          <cell r="AB979">
            <v>384582389.10000002</v>
          </cell>
          <cell r="AC979"/>
          <cell r="AD979">
            <v>384582389.10000002</v>
          </cell>
          <cell r="AE979">
            <v>0</v>
          </cell>
          <cell r="AF979"/>
          <cell r="AG979">
            <v>0</v>
          </cell>
          <cell r="AH979">
            <v>384582389.10000002</v>
          </cell>
          <cell r="AI979">
            <v>0</v>
          </cell>
          <cell r="AJ979">
            <v>384582389.10000002</v>
          </cell>
          <cell r="AK979">
            <v>1</v>
          </cell>
          <cell r="AL979"/>
          <cell r="AM979">
            <v>1</v>
          </cell>
          <cell r="AN979">
            <v>1</v>
          </cell>
          <cell r="AO979">
            <v>0</v>
          </cell>
          <cell r="AP979" t="str">
            <v>Liquidado</v>
          </cell>
          <cell r="AQ979" t="e">
            <v>#REF!</v>
          </cell>
          <cell r="AR979" t="e">
            <v>#N/A</v>
          </cell>
          <cell r="AS979" t="str">
            <v>Entregado en 2011</v>
          </cell>
          <cell r="AT979" t="str">
            <v>No Aplica</v>
          </cell>
          <cell r="AU979" t="str">
            <v/>
          </cell>
          <cell r="AV979">
            <v>40723</v>
          </cell>
          <cell r="AW979" t="e">
            <v>#REF!</v>
          </cell>
          <cell r="AX979"/>
          <cell r="AY979"/>
          <cell r="AZ979">
            <v>0</v>
          </cell>
          <cell r="BA979" t="str">
            <v>-</v>
          </cell>
          <cell r="BB979" t="str">
            <v/>
          </cell>
          <cell r="BC979"/>
          <cell r="BD979" t="str">
            <v/>
          </cell>
          <cell r="BE979" t="str">
            <v/>
          </cell>
          <cell r="BF979" t="str">
            <v/>
          </cell>
          <cell r="BG979" t="str">
            <v/>
          </cell>
        </row>
        <row r="980">
          <cell r="C980" t="str">
            <v>20110037S0319-1</v>
          </cell>
          <cell r="D980" t="str">
            <v>Proyectos 2011 - 2020</v>
          </cell>
          <cell r="E980" t="str">
            <v>No Aplica</v>
          </cell>
          <cell r="F980" t="str">
            <v>CERRADO</v>
          </cell>
          <cell r="G980"/>
          <cell r="H980" t="str">
            <v>Caldas</v>
          </cell>
          <cell r="I980">
            <v>17174</v>
          </cell>
          <cell r="J980">
            <v>5</v>
          </cell>
          <cell r="K980" t="str">
            <v>Chinchina</v>
          </cell>
          <cell r="L980" t="str">
            <v>Chinchina-Caldas</v>
          </cell>
          <cell r="M980" t="str">
            <v/>
          </cell>
          <cell r="N980" t="str">
            <v>Infraestructura</v>
          </cell>
          <cell r="O980"/>
          <cell r="P980"/>
          <cell r="Q980" t="str">
            <v>Ajuste Diseño Construccion Escenario Deportivo Y Otros Parque De Las Aguas, Chinchiná</v>
          </cell>
          <cell r="R980" t="str">
            <v>Social Comunitario</v>
          </cell>
          <cell r="S980"/>
          <cell r="T980"/>
          <cell r="U980"/>
          <cell r="V980" t="str">
            <v>Gestión Energetica S.A. - Gensa S.A. E.S.P.</v>
          </cell>
          <cell r="W980"/>
          <cell r="X980" t="str">
            <v/>
          </cell>
          <cell r="Y980"/>
          <cell r="Z980">
            <v>8000000</v>
          </cell>
          <cell r="AA980"/>
          <cell r="AB980">
            <v>8000000</v>
          </cell>
          <cell r="AC980"/>
          <cell r="AD980">
            <v>8000000</v>
          </cell>
          <cell r="AE980">
            <v>0</v>
          </cell>
          <cell r="AF980"/>
          <cell r="AG980">
            <v>0</v>
          </cell>
          <cell r="AH980">
            <v>8000000</v>
          </cell>
          <cell r="AI980">
            <v>0</v>
          </cell>
          <cell r="AJ980">
            <v>8000000</v>
          </cell>
          <cell r="AK980">
            <v>1</v>
          </cell>
          <cell r="AL980"/>
          <cell r="AM980">
            <v>1</v>
          </cell>
          <cell r="AN980">
            <v>1</v>
          </cell>
          <cell r="AO980">
            <v>0</v>
          </cell>
          <cell r="AP980" t="str">
            <v>Liquidado</v>
          </cell>
          <cell r="AQ980" t="e">
            <v>#REF!</v>
          </cell>
          <cell r="AR980" t="e">
            <v>#N/A</v>
          </cell>
          <cell r="AS980" t="str">
            <v>Entregado en 2012.</v>
          </cell>
          <cell r="AT980" t="str">
            <v>No Aplica</v>
          </cell>
          <cell r="AU980" t="str">
            <v/>
          </cell>
          <cell r="AV980">
            <v>41258</v>
          </cell>
          <cell r="AW980" t="e">
            <v>#REF!</v>
          </cell>
          <cell r="AX980"/>
          <cell r="AY980"/>
          <cell r="AZ980">
            <v>0</v>
          </cell>
          <cell r="BA980" t="str">
            <v>-</v>
          </cell>
          <cell r="BB980" t="str">
            <v/>
          </cell>
          <cell r="BC980"/>
          <cell r="BD980" t="str">
            <v/>
          </cell>
          <cell r="BE980" t="str">
            <v/>
          </cell>
          <cell r="BF980" t="str">
            <v/>
          </cell>
          <cell r="BG980" t="str">
            <v/>
          </cell>
        </row>
        <row r="981">
          <cell r="C981" t="str">
            <v>20110165S0320-1</v>
          </cell>
          <cell r="D981" t="str">
            <v>Proyectos 2011 - 2020</v>
          </cell>
          <cell r="E981" t="str">
            <v>No Aplica</v>
          </cell>
          <cell r="F981" t="str">
            <v>CERRADO</v>
          </cell>
          <cell r="G981"/>
          <cell r="H981" t="str">
            <v>Caldas</v>
          </cell>
          <cell r="I981">
            <v>17174</v>
          </cell>
          <cell r="J981">
            <v>5</v>
          </cell>
          <cell r="K981" t="str">
            <v>Chinchina</v>
          </cell>
          <cell r="L981" t="str">
            <v>Chinchina-Caldas</v>
          </cell>
          <cell r="M981" t="str">
            <v/>
          </cell>
          <cell r="N981" t="str">
            <v>Infraestructura</v>
          </cell>
          <cell r="O981"/>
          <cell r="P981"/>
          <cell r="Q981" t="str">
            <v>Continuación Con La Construcción Del Parque Lineal Quebrada Cameguadua, En El Municipio De Chinchiná - Caldas</v>
          </cell>
          <cell r="R981" t="str">
            <v>Espacio Público, Recreación Y Deporte</v>
          </cell>
          <cell r="S981"/>
          <cell r="T981"/>
          <cell r="U981"/>
          <cell r="V981" t="str">
            <v>Federación Nacional De Cafeteros</v>
          </cell>
          <cell r="W981"/>
          <cell r="X981" t="str">
            <v/>
          </cell>
          <cell r="Y981"/>
          <cell r="Z981">
            <v>9004523</v>
          </cell>
          <cell r="AA981"/>
          <cell r="AB981">
            <v>9004523</v>
          </cell>
          <cell r="AC981"/>
          <cell r="AD981">
            <v>9004523</v>
          </cell>
          <cell r="AE981">
            <v>0</v>
          </cell>
          <cell r="AF981"/>
          <cell r="AG981">
            <v>0</v>
          </cell>
          <cell r="AH981">
            <v>9004523</v>
          </cell>
          <cell r="AI981">
            <v>0</v>
          </cell>
          <cell r="AJ981">
            <v>9004523</v>
          </cell>
          <cell r="AK981">
            <v>1</v>
          </cell>
          <cell r="AL981"/>
          <cell r="AM981">
            <v>1</v>
          </cell>
          <cell r="AN981">
            <v>1</v>
          </cell>
          <cell r="AO981">
            <v>0</v>
          </cell>
          <cell r="AP981" t="str">
            <v>Liquidado</v>
          </cell>
          <cell r="AQ981" t="e">
            <v>#REF!</v>
          </cell>
          <cell r="AR981" t="e">
            <v>#N/A</v>
          </cell>
          <cell r="AS981" t="str">
            <v xml:space="preserve">Entregado en 2013.
</v>
          </cell>
          <cell r="AT981" t="str">
            <v>No Aplica</v>
          </cell>
          <cell r="AU981" t="str">
            <v/>
          </cell>
          <cell r="AV981" t="str">
            <v/>
          </cell>
          <cell r="AW981" t="e">
            <v>#REF!</v>
          </cell>
          <cell r="AX981"/>
          <cell r="AY981"/>
          <cell r="AZ981">
            <v>0</v>
          </cell>
          <cell r="BA981" t="str">
            <v>-</v>
          </cell>
          <cell r="BB981" t="str">
            <v/>
          </cell>
          <cell r="BC981"/>
          <cell r="BD981" t="str">
            <v/>
          </cell>
          <cell r="BE981" t="str">
            <v/>
          </cell>
          <cell r="BF981" t="str">
            <v/>
          </cell>
          <cell r="BG981" t="str">
            <v/>
          </cell>
        </row>
        <row r="982">
          <cell r="C982" t="str">
            <v>20120069S0058-1</v>
          </cell>
          <cell r="D982" t="str">
            <v>Proyectos 2011 - 2020</v>
          </cell>
          <cell r="E982" t="str">
            <v>No Aplica</v>
          </cell>
          <cell r="F982" t="str">
            <v>CERRADO</v>
          </cell>
          <cell r="G982" t="str">
            <v>C58</v>
          </cell>
          <cell r="H982" t="str">
            <v>Caldas</v>
          </cell>
          <cell r="I982">
            <v>17174</v>
          </cell>
          <cell r="J982">
            <v>5</v>
          </cell>
          <cell r="K982" t="str">
            <v>Chinchina</v>
          </cell>
          <cell r="L982" t="str">
            <v>Chinchina-Caldas</v>
          </cell>
          <cell r="M982">
            <v>69</v>
          </cell>
          <cell r="N982" t="str">
            <v>Fonade 3</v>
          </cell>
          <cell r="O982"/>
          <cell r="P982"/>
          <cell r="Q982" t="str">
            <v>Obras Para El Mejoramiento De La Infraestructura Comunitaria A Traves De La Construccion De Una Cancha Sintetica Y Obras Complementarias  En El Sector Conocido Como  Cancha La Doctora Del Municipio De Chinchina</v>
          </cell>
          <cell r="R982" t="str">
            <v>Espacio Público, Recreación Y Deporte</v>
          </cell>
          <cell r="S982"/>
          <cell r="T982"/>
          <cell r="U982"/>
          <cell r="V982" t="str">
            <v>Fonade</v>
          </cell>
          <cell r="W982"/>
          <cell r="X982" t="str">
            <v/>
          </cell>
          <cell r="Y982"/>
          <cell r="Z982">
            <v>864415968</v>
          </cell>
          <cell r="AA982"/>
          <cell r="AB982">
            <v>864415968</v>
          </cell>
          <cell r="AC982"/>
          <cell r="AD982">
            <v>864415968</v>
          </cell>
          <cell r="AE982">
            <v>0</v>
          </cell>
          <cell r="AF982"/>
          <cell r="AG982">
            <v>0</v>
          </cell>
          <cell r="AH982">
            <v>864415968</v>
          </cell>
          <cell r="AI982">
            <v>0</v>
          </cell>
          <cell r="AJ982">
            <v>864415968</v>
          </cell>
          <cell r="AK982">
            <v>0</v>
          </cell>
          <cell r="AL982"/>
          <cell r="AM982">
            <v>1</v>
          </cell>
          <cell r="AN982">
            <v>1</v>
          </cell>
          <cell r="AO982">
            <v>0</v>
          </cell>
          <cell r="AP982" t="str">
            <v>En Liquidación</v>
          </cell>
          <cell r="AQ982" t="e">
            <v>#REF!</v>
          </cell>
          <cell r="AR982" t="e">
            <v>#N/A</v>
          </cell>
          <cell r="AS982" t="str">
            <v xml:space="preserve">CONTRATOS LIQUIDADOS  - PENDIENTE  CIERRE COSTOS FIJOS Y VARIABLES - INTERVENTORIA 
1. INFORMACION Y ESTADO CONTRATO DE OBRA:                                                                         Acta de liquidación suscrita el 29/02/2016     
2. INFORMACION Y ESTADO DE CONTRATO INTERADMINISTRATIVO:    N/A -APP                 
                                                                                                                                                                                                                                                                                                                                                                                                                                                                                                                                                            3. INFORMACION Y ESTADO CONTRATO DE INTERVENTORIA:                                         *Proyecto en Liquidación - Cierre A.S Interventoria         
                                                                                                                                                                                                                                                                                                                                                                                                                                                                                                                                                                                                                                                                                                </v>
          </cell>
          <cell r="AT982" t="str">
            <v>No Aplica</v>
          </cell>
          <cell r="AU982">
            <v>41676</v>
          </cell>
          <cell r="AV982">
            <v>41816</v>
          </cell>
          <cell r="AW982" t="e">
            <v>#REF!</v>
          </cell>
          <cell r="AX982"/>
          <cell r="AY982"/>
          <cell r="AZ982">
            <v>0</v>
          </cell>
          <cell r="BA982" t="str">
            <v>-</v>
          </cell>
          <cell r="BB982" t="str">
            <v/>
          </cell>
          <cell r="BC982"/>
          <cell r="BD982">
            <v>41717</v>
          </cell>
          <cell r="BE982">
            <v>41757</v>
          </cell>
          <cell r="BF982">
            <v>41835</v>
          </cell>
          <cell r="BG982" t="str">
            <v/>
          </cell>
        </row>
        <row r="983">
          <cell r="C983" t="str">
            <v>20130304M0460-3</v>
          </cell>
          <cell r="D983" t="str">
            <v>Proyectos 2011 - 2020</v>
          </cell>
          <cell r="E983" t="str">
            <v>No Aplica</v>
          </cell>
          <cell r="F983" t="str">
            <v>CERRADO</v>
          </cell>
          <cell r="G983"/>
          <cell r="H983" t="str">
            <v>Caldas</v>
          </cell>
          <cell r="I983">
            <v>17174</v>
          </cell>
          <cell r="J983">
            <v>5</v>
          </cell>
          <cell r="K983" t="str">
            <v>Chinchina</v>
          </cell>
          <cell r="L983" t="str">
            <v>Chinchina-Caldas</v>
          </cell>
          <cell r="M983">
            <v>304</v>
          </cell>
          <cell r="N983" t="str">
            <v>DPS 2013</v>
          </cell>
          <cell r="O983"/>
          <cell r="P983"/>
          <cell r="Q983" t="str">
            <v>Mejoramiento De Condiciones De Habitabilidad Para El Municipio De Chinchiná - Caldas</v>
          </cell>
          <cell r="R983" t="str">
            <v>Mejoramiento Condiciones de Habitabilidad</v>
          </cell>
          <cell r="S983"/>
          <cell r="T983"/>
          <cell r="U983"/>
          <cell r="V983" t="str">
            <v>Departamento</v>
          </cell>
          <cell r="W983"/>
          <cell r="X983" t="str">
            <v>Departamental
San Martín
Kennedy
San Juan Hondo
Bellavista
Progresar II
El Bosque
La Comparsa
Mirador
Santa Ana I
Bomberos
Ciudadela del Valle
Progresar
Santa Rita
Panorama</v>
          </cell>
          <cell r="Y983"/>
          <cell r="Z983">
            <v>78946507</v>
          </cell>
          <cell r="AA983"/>
          <cell r="AB983">
            <v>78946507</v>
          </cell>
          <cell r="AC983"/>
          <cell r="AD983">
            <v>78946507</v>
          </cell>
          <cell r="AE983">
            <v>14210371.26</v>
          </cell>
          <cell r="AF983"/>
          <cell r="AG983">
            <v>14210371.26</v>
          </cell>
          <cell r="AH983">
            <v>93156878.260000005</v>
          </cell>
          <cell r="AI983">
            <v>0</v>
          </cell>
          <cell r="AJ983">
            <v>93156878.260000005</v>
          </cell>
          <cell r="AK983">
            <v>0.98599999999999999</v>
          </cell>
          <cell r="AL983"/>
          <cell r="AM983">
            <v>1</v>
          </cell>
          <cell r="AN983">
            <v>1</v>
          </cell>
          <cell r="AO983">
            <v>0</v>
          </cell>
          <cell r="AP983" t="str">
            <v>Liquidado</v>
          </cell>
          <cell r="AQ983" t="e">
            <v>#REF!</v>
          </cell>
          <cell r="AR983" t="e">
            <v>#N/A</v>
          </cell>
          <cell r="AS983" t="str">
            <v>Entregado en octubre de 2016.
Proyecto Liquidado.</v>
          </cell>
          <cell r="AT983"/>
          <cell r="AU983">
            <v>42389</v>
          </cell>
          <cell r="AV983">
            <v>42674</v>
          </cell>
          <cell r="AW983" t="e">
            <v>#REF!</v>
          </cell>
          <cell r="AX983"/>
          <cell r="AY983"/>
          <cell r="AZ983">
            <v>0</v>
          </cell>
          <cell r="BA983" t="str">
            <v>-</v>
          </cell>
          <cell r="BB983" t="str">
            <v>17  Viviendas</v>
          </cell>
          <cell r="BC983"/>
          <cell r="BD983" t="str">
            <v/>
          </cell>
          <cell r="BE983" t="str">
            <v/>
          </cell>
          <cell r="BF983" t="str">
            <v/>
          </cell>
          <cell r="BG983">
            <v>68</v>
          </cell>
        </row>
        <row r="984">
          <cell r="C984" t="str">
            <v>20160586M7560-1</v>
          </cell>
          <cell r="D984" t="str">
            <v>Proyectos 2011 - 2020</v>
          </cell>
          <cell r="E984" t="str">
            <v>ANTES 2018</v>
          </cell>
          <cell r="F984" t="str">
            <v>VIGENTE</v>
          </cell>
          <cell r="G984"/>
          <cell r="H984" t="str">
            <v>Caldas</v>
          </cell>
          <cell r="I984">
            <v>17174</v>
          </cell>
          <cell r="J984">
            <v>5</v>
          </cell>
          <cell r="K984" t="str">
            <v>Chinchina</v>
          </cell>
          <cell r="L984" t="str">
            <v>Chinchina-Caldas</v>
          </cell>
          <cell r="M984">
            <v>586</v>
          </cell>
          <cell r="N984" t="str">
            <v>DPS 2016</v>
          </cell>
          <cell r="O984"/>
          <cell r="P984"/>
          <cell r="Q984" t="str">
            <v>Mejoramiento De Condiciones De Habitabilidad</v>
          </cell>
          <cell r="R984" t="str">
            <v>Mejoramiento Condiciones de Habitabilidad</v>
          </cell>
          <cell r="S984"/>
          <cell r="T984"/>
          <cell r="U984"/>
          <cell r="V984" t="str">
            <v>Departamento</v>
          </cell>
          <cell r="W984" t="str">
            <v>Urbano y Rural</v>
          </cell>
          <cell r="X984" t="str">
            <v>Zona Urbana y Rural del Municipio</v>
          </cell>
          <cell r="Y984"/>
          <cell r="Z984">
            <v>423728814</v>
          </cell>
          <cell r="AA984"/>
          <cell r="AB984">
            <v>423728814</v>
          </cell>
          <cell r="AC984"/>
          <cell r="AD984">
            <v>423728814</v>
          </cell>
          <cell r="AE984">
            <v>42576130</v>
          </cell>
          <cell r="AF984"/>
          <cell r="AG984">
            <v>42576130</v>
          </cell>
          <cell r="AH984">
            <v>466304944</v>
          </cell>
          <cell r="AI984">
            <v>0</v>
          </cell>
          <cell r="AJ984">
            <v>466304944</v>
          </cell>
          <cell r="AK984">
            <v>0</v>
          </cell>
          <cell r="AL984"/>
          <cell r="AM984">
            <v>0</v>
          </cell>
          <cell r="AN984">
            <v>0</v>
          </cell>
          <cell r="AO984">
            <v>0</v>
          </cell>
          <cell r="AP984" t="str">
            <v>Suspendido</v>
          </cell>
          <cell r="AQ984" t="e">
            <v>#REF!</v>
          </cell>
          <cell r="AR984" t="str">
            <v>EN EJECUCIÓN - PRECONSTRUCCIÓN</v>
          </cell>
          <cell r="AS984" t="str">
            <v>El 27 de mayo de 2022 se realizo mesa de trabajo de arreglo directo : compromisos por parte de la Gobernacion de Caldas a mas atrdar el 30 de septiembre de 2022 se entregan la totalidad de los MCH que corresponden a este municipio</v>
          </cell>
          <cell r="AT984">
            <v>44084</v>
          </cell>
          <cell r="AU984"/>
          <cell r="AV984"/>
          <cell r="AW984" t="e">
            <v>#REF!</v>
          </cell>
          <cell r="AX984"/>
          <cell r="AY984"/>
          <cell r="AZ984">
            <v>0</v>
          </cell>
          <cell r="BA984" t="str">
            <v>REFORMULACIONES / AJUSTES (Presupuesto, Alcance, Definiciones Municipio)</v>
          </cell>
          <cell r="BB984" t="str">
            <v>31  Viviendas</v>
          </cell>
          <cell r="BC984"/>
          <cell r="BD984" t="str">
            <v/>
          </cell>
          <cell r="BE984" t="str">
            <v/>
          </cell>
          <cell r="BF984" t="str">
            <v/>
          </cell>
          <cell r="BG984">
            <v>113</v>
          </cell>
        </row>
        <row r="985">
          <cell r="C985" t="str">
            <v>E-2020-2203-253646</v>
          </cell>
          <cell r="D985" t="str">
            <v>CV 001-2020</v>
          </cell>
          <cell r="E985" t="str">
            <v>2018-2022</v>
          </cell>
          <cell r="F985" t="str">
            <v>VIGENTE</v>
          </cell>
          <cell r="G985"/>
          <cell r="H985" t="str">
            <v>Caldas</v>
          </cell>
          <cell r="I985"/>
          <cell r="J985"/>
          <cell r="K985" t="str">
            <v>Chinchina</v>
          </cell>
          <cell r="L985" t="str">
            <v>Chinchina-Caldas</v>
          </cell>
          <cell r="M985" t="str">
            <v>623 FIP 2021</v>
          </cell>
          <cell r="N985" t="str">
            <v>DPS 2021</v>
          </cell>
          <cell r="O985">
            <v>44512</v>
          </cell>
          <cell r="P985">
            <v>44773</v>
          </cell>
          <cell r="Q985" t="str">
            <v>Mejoramiento De Vías Terciarias. Mediante La Construcción De Placa Huellas. En La Vereda Quiebra Del Naranjal – Alto De La Mina. En La Zona Rural Del Municipio De Chinchiná - Caldas</v>
          </cell>
          <cell r="R985" t="str">
            <v>Vias y Transporte</v>
          </cell>
          <cell r="S985" t="str">
            <v>Vias Rurales</v>
          </cell>
          <cell r="T985"/>
          <cell r="U985">
            <v>1</v>
          </cell>
          <cell r="V985"/>
          <cell r="W985"/>
          <cell r="X985"/>
          <cell r="Y985"/>
          <cell r="Z985">
            <v>1209510796</v>
          </cell>
          <cell r="AA985"/>
          <cell r="AB985">
            <v>1209510796</v>
          </cell>
          <cell r="AC985">
            <v>0</v>
          </cell>
          <cell r="AD985">
            <v>1209510796</v>
          </cell>
          <cell r="AE985"/>
          <cell r="AF985"/>
          <cell r="AG985">
            <v>0</v>
          </cell>
          <cell r="AH985">
            <v>1209510796</v>
          </cell>
          <cell r="AI985">
            <v>0</v>
          </cell>
          <cell r="AJ985">
            <v>1209510796</v>
          </cell>
          <cell r="AK985"/>
          <cell r="AL985"/>
          <cell r="AM985"/>
          <cell r="AN985"/>
          <cell r="AO985">
            <v>0</v>
          </cell>
          <cell r="AP985" t="str">
            <v>En Proceso Licitatorio</v>
          </cell>
          <cell r="AQ985" t="e">
            <v>#REF!</v>
          </cell>
          <cell r="AR985" t="e">
            <v>#N/A</v>
          </cell>
          <cell r="AS985" t="str">
            <v>-</v>
          </cell>
          <cell r="AT985"/>
          <cell r="AU985" t="str">
            <v>-</v>
          </cell>
          <cell r="AV985" t="str">
            <v>-</v>
          </cell>
          <cell r="AW985" t="e">
            <v>#REF!</v>
          </cell>
          <cell r="AX985">
            <v>4</v>
          </cell>
          <cell r="AY985"/>
          <cell r="AZ985">
            <v>4</v>
          </cell>
          <cell r="BA985"/>
          <cell r="BB985" t="str">
            <v>1045 ML</v>
          </cell>
          <cell r="BC985"/>
          <cell r="BD985" t="str">
            <v>-</v>
          </cell>
          <cell r="BE985" t="str">
            <v>-</v>
          </cell>
          <cell r="BF985" t="str">
            <v>-</v>
          </cell>
          <cell r="BG985" t="str">
            <v>-</v>
          </cell>
        </row>
        <row r="986">
          <cell r="C986" t="str">
            <v>20090077V0321-1</v>
          </cell>
          <cell r="D986" t="str">
            <v>Proyectos 2011 - 2020</v>
          </cell>
          <cell r="E986" t="str">
            <v>No Aplica</v>
          </cell>
          <cell r="F986" t="str">
            <v>CERRADO</v>
          </cell>
          <cell r="G986"/>
          <cell r="H986" t="str">
            <v>Caldas</v>
          </cell>
          <cell r="I986">
            <v>17272</v>
          </cell>
          <cell r="J986">
            <v>6</v>
          </cell>
          <cell r="K986" t="str">
            <v>Filadelfia</v>
          </cell>
          <cell r="L986" t="str">
            <v>Filadelfia-Caldas</v>
          </cell>
          <cell r="M986" t="str">
            <v/>
          </cell>
          <cell r="N986" t="str">
            <v>Infraestructura</v>
          </cell>
          <cell r="O986"/>
          <cell r="P986"/>
          <cell r="Q986"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986" t="str">
            <v>Vías Red Terciaria</v>
          </cell>
          <cell r="S986"/>
          <cell r="T986"/>
          <cell r="U986"/>
          <cell r="V986" t="str">
            <v>Federación Nacional De Cafeteros</v>
          </cell>
          <cell r="W986"/>
          <cell r="X986" t="str">
            <v/>
          </cell>
          <cell r="Y986"/>
          <cell r="Z986">
            <v>27526156.710000001</v>
          </cell>
          <cell r="AA986"/>
          <cell r="AB986">
            <v>27526156.710000001</v>
          </cell>
          <cell r="AC986"/>
          <cell r="AD986">
            <v>27526156.710000001</v>
          </cell>
          <cell r="AE986">
            <v>0</v>
          </cell>
          <cell r="AF986"/>
          <cell r="AG986">
            <v>0</v>
          </cell>
          <cell r="AH986">
            <v>27526156.710000001</v>
          </cell>
          <cell r="AI986">
            <v>0</v>
          </cell>
          <cell r="AJ986">
            <v>27526156.710000001</v>
          </cell>
          <cell r="AK986">
            <v>1</v>
          </cell>
          <cell r="AL986"/>
          <cell r="AM986">
            <v>1</v>
          </cell>
          <cell r="AN986">
            <v>1</v>
          </cell>
          <cell r="AO986">
            <v>0</v>
          </cell>
          <cell r="AP986" t="str">
            <v>Liquidado</v>
          </cell>
          <cell r="AQ986" t="e">
            <v>#REF!</v>
          </cell>
          <cell r="AR986" t="e">
            <v>#N/A</v>
          </cell>
          <cell r="AS986" t="str">
            <v>Entregado en 2010.</v>
          </cell>
          <cell r="AT986" t="str">
            <v>No Aplica</v>
          </cell>
          <cell r="AU986" t="str">
            <v/>
          </cell>
          <cell r="AV986">
            <v>40543</v>
          </cell>
          <cell r="AW986" t="e">
            <v>#REF!</v>
          </cell>
          <cell r="AX986"/>
          <cell r="AY986"/>
          <cell r="AZ986">
            <v>0</v>
          </cell>
          <cell r="BA986" t="str">
            <v>-</v>
          </cell>
          <cell r="BB986" t="str">
            <v/>
          </cell>
          <cell r="BC986"/>
          <cell r="BD986" t="str">
            <v/>
          </cell>
          <cell r="BE986" t="str">
            <v/>
          </cell>
          <cell r="BF986" t="str">
            <v/>
          </cell>
          <cell r="BG986" t="str">
            <v/>
          </cell>
        </row>
        <row r="987">
          <cell r="C987" t="str">
            <v>20100054V0322-1</v>
          </cell>
          <cell r="D987" t="str">
            <v>Proyectos 2011 - 2020</v>
          </cell>
          <cell r="E987" t="str">
            <v>No Aplica</v>
          </cell>
          <cell r="F987" t="str">
            <v>CERRADO</v>
          </cell>
          <cell r="G987"/>
          <cell r="H987" t="str">
            <v>Caldas</v>
          </cell>
          <cell r="I987">
            <v>17272</v>
          </cell>
          <cell r="J987">
            <v>6</v>
          </cell>
          <cell r="K987" t="str">
            <v>Filadelfia</v>
          </cell>
          <cell r="L987" t="str">
            <v>Filadelfia-Caldas</v>
          </cell>
          <cell r="M987" t="str">
            <v/>
          </cell>
          <cell r="N987" t="str">
            <v>Infraestructura</v>
          </cell>
          <cell r="O987"/>
          <cell r="P987"/>
          <cell r="Q987" t="str">
            <v>Adoquinar Y/O Asfaltar Tramo Puerto Samaria - Samaria En El Sector San Luis - Samaria, Municipio De Filadelfia - Caldas</v>
          </cell>
          <cell r="R987" t="str">
            <v>Vías Urbanas</v>
          </cell>
          <cell r="S987"/>
          <cell r="T987"/>
          <cell r="U987"/>
          <cell r="V987" t="str">
            <v>Jaime Hernan Basto Borbon</v>
          </cell>
          <cell r="W987"/>
          <cell r="X987" t="str">
            <v/>
          </cell>
          <cell r="Y987"/>
          <cell r="Z987">
            <v>232330332</v>
          </cell>
          <cell r="AA987"/>
          <cell r="AB987">
            <v>232330332</v>
          </cell>
          <cell r="AC987"/>
          <cell r="AD987">
            <v>232330332</v>
          </cell>
          <cell r="AE987">
            <v>0</v>
          </cell>
          <cell r="AF987"/>
          <cell r="AG987">
            <v>0</v>
          </cell>
          <cell r="AH987">
            <v>232330332</v>
          </cell>
          <cell r="AI987">
            <v>0</v>
          </cell>
          <cell r="AJ987">
            <v>232330332</v>
          </cell>
          <cell r="AK987">
            <v>1</v>
          </cell>
          <cell r="AL987"/>
          <cell r="AM987">
            <v>1</v>
          </cell>
          <cell r="AN987">
            <v>1</v>
          </cell>
          <cell r="AO987">
            <v>0</v>
          </cell>
          <cell r="AP987" t="str">
            <v>Liquidado</v>
          </cell>
          <cell r="AQ987" t="e">
            <v>#REF!</v>
          </cell>
          <cell r="AR987" t="e">
            <v>#N/A</v>
          </cell>
          <cell r="AS987" t="str">
            <v>Entregado en 2011</v>
          </cell>
          <cell r="AT987" t="str">
            <v>No Aplica</v>
          </cell>
          <cell r="AU987" t="str">
            <v/>
          </cell>
          <cell r="AV987">
            <v>40568</v>
          </cell>
          <cell r="AW987" t="e">
            <v>#REF!</v>
          </cell>
          <cell r="AX987"/>
          <cell r="AY987"/>
          <cell r="AZ987">
            <v>0</v>
          </cell>
          <cell r="BA987" t="str">
            <v>-</v>
          </cell>
          <cell r="BB987" t="str">
            <v/>
          </cell>
          <cell r="BC987"/>
          <cell r="BD987" t="str">
            <v/>
          </cell>
          <cell r="BE987" t="str">
            <v/>
          </cell>
          <cell r="BF987" t="str">
            <v/>
          </cell>
          <cell r="BG987" t="str">
            <v/>
          </cell>
        </row>
        <row r="988">
          <cell r="C988" t="str">
            <v>20130069M0441-1</v>
          </cell>
          <cell r="D988" t="str">
            <v>Proyectos 2011 - 2020</v>
          </cell>
          <cell r="E988" t="str">
            <v>No Aplica</v>
          </cell>
          <cell r="F988" t="str">
            <v>CERRADO</v>
          </cell>
          <cell r="G988" t="str">
            <v>C441</v>
          </cell>
          <cell r="H988" t="str">
            <v>Caldas</v>
          </cell>
          <cell r="I988">
            <v>17272</v>
          </cell>
          <cell r="J988">
            <v>6</v>
          </cell>
          <cell r="K988" t="str">
            <v>Filadelfia</v>
          </cell>
          <cell r="L988" t="str">
            <v>Filadelfia-Caldas</v>
          </cell>
          <cell r="M988">
            <v>69</v>
          </cell>
          <cell r="N988" t="str">
            <v>Fonade 3</v>
          </cell>
          <cell r="O988"/>
          <cell r="P988"/>
          <cell r="Q988" t="str">
            <v>Mejoramiento De Viviendas</v>
          </cell>
          <cell r="R988" t="str">
            <v>Mejoramiento Condiciones de Habitabilidad</v>
          </cell>
          <cell r="S988"/>
          <cell r="T988"/>
          <cell r="U988"/>
          <cell r="V988" t="str">
            <v>Departamento</v>
          </cell>
          <cell r="W988"/>
          <cell r="X988" t="str">
            <v/>
          </cell>
          <cell r="Y988"/>
          <cell r="Z988">
            <v>300000000</v>
          </cell>
          <cell r="AA988"/>
          <cell r="AB988">
            <v>300000000</v>
          </cell>
          <cell r="AC988"/>
          <cell r="AD988">
            <v>300000000</v>
          </cell>
          <cell r="AE988">
            <v>0</v>
          </cell>
          <cell r="AF988"/>
          <cell r="AG988">
            <v>0</v>
          </cell>
          <cell r="AH988">
            <v>300000000</v>
          </cell>
          <cell r="AI988">
            <v>0</v>
          </cell>
          <cell r="AJ988">
            <v>300000000</v>
          </cell>
          <cell r="AK988">
            <v>0.98799999999999999</v>
          </cell>
          <cell r="AL988"/>
          <cell r="AM988">
            <v>1</v>
          </cell>
          <cell r="AN988">
            <v>1</v>
          </cell>
          <cell r="AO988">
            <v>0</v>
          </cell>
          <cell r="AP988" t="str">
            <v>En Liquidación</v>
          </cell>
          <cell r="AQ988" t="e">
            <v>#REF!</v>
          </cell>
          <cell r="AR988" t="e">
            <v>#N/A</v>
          </cell>
          <cell r="AS988" t="str">
            <v>CONTRATOS LIQUIDADOS PENDIENTE CIERRE COSTOS FIJOS Y VARIABLES - INTERVENTORIA.
1. INFORMACIÓN Y ESTADO CONTRATO DE OBRA:                                                                         Acta de liquidación suscrita el 11/02/2016
                                                                                                                                                                                                                                                                                                                                                                                                                                                                                                                                                                           2.  INFORMACION Y ESTADO CONVENIO INTERADMINISTRATIVO:   Liquidado.  Se  suscribe acta de fecha   26/10/2017
3.  INFORMACION Y ESTADO INTERVENTORIA:  Se encuentra en cierre de costos fijos y variables.</v>
          </cell>
          <cell r="AT988"/>
          <cell r="AU988">
            <v>42185</v>
          </cell>
          <cell r="AV988">
            <v>42362</v>
          </cell>
          <cell r="AW988" t="e">
            <v>#REF!</v>
          </cell>
          <cell r="AX988"/>
          <cell r="AY988"/>
          <cell r="AZ988">
            <v>0</v>
          </cell>
          <cell r="BA988" t="str">
            <v>-</v>
          </cell>
          <cell r="BB988" t="str">
            <v>50  Viviendas</v>
          </cell>
          <cell r="BC988"/>
          <cell r="BD988">
            <v>42136</v>
          </cell>
          <cell r="BE988">
            <v>42264</v>
          </cell>
          <cell r="BF988">
            <v>42549</v>
          </cell>
          <cell r="BG988">
            <v>200</v>
          </cell>
        </row>
        <row r="989">
          <cell r="C989" t="str">
            <v>20160531M5904-1</v>
          </cell>
          <cell r="D989" t="str">
            <v>Proyectos 2011 - 2020</v>
          </cell>
          <cell r="E989" t="str">
            <v>ANTES 2018</v>
          </cell>
          <cell r="F989" t="str">
            <v>VIGENTE</v>
          </cell>
          <cell r="G989"/>
          <cell r="H989" t="str">
            <v>Caldas</v>
          </cell>
          <cell r="I989">
            <v>17272</v>
          </cell>
          <cell r="J989">
            <v>6</v>
          </cell>
          <cell r="K989" t="str">
            <v>Filadelfia</v>
          </cell>
          <cell r="L989" t="str">
            <v>Filadelfia-Caldas</v>
          </cell>
          <cell r="M989">
            <v>531</v>
          </cell>
          <cell r="N989" t="str">
            <v>DPS 2016</v>
          </cell>
          <cell r="O989"/>
          <cell r="P989"/>
          <cell r="Q989" t="str">
            <v>Mejoramiento De Condiciones De Habitabilidad</v>
          </cell>
          <cell r="R989" t="str">
            <v>Mejoramiento Condiciones de Habitabilidad</v>
          </cell>
          <cell r="S989"/>
          <cell r="T989"/>
          <cell r="U989"/>
          <cell r="V989" t="str">
            <v>Municipio</v>
          </cell>
          <cell r="W989" t="str">
            <v>Urbano y Rural</v>
          </cell>
          <cell r="X989" t="str">
            <v/>
          </cell>
          <cell r="Y989"/>
          <cell r="Z989">
            <v>847457627</v>
          </cell>
          <cell r="AA989"/>
          <cell r="AB989">
            <v>847457627</v>
          </cell>
          <cell r="AC989"/>
          <cell r="AD989">
            <v>847457627</v>
          </cell>
          <cell r="AE989">
            <v>28913830</v>
          </cell>
          <cell r="AF989"/>
          <cell r="AG989">
            <v>28913830</v>
          </cell>
          <cell r="AH989">
            <v>876371457</v>
          </cell>
          <cell r="AI989">
            <v>0</v>
          </cell>
          <cell r="AJ989">
            <v>876371457</v>
          </cell>
          <cell r="AK989">
            <v>0</v>
          </cell>
          <cell r="AL989"/>
          <cell r="AM989">
            <v>0.96</v>
          </cell>
          <cell r="AN989">
            <v>0.55000000000000004</v>
          </cell>
          <cell r="AO989">
            <v>-0.40999999999999992</v>
          </cell>
          <cell r="AP989" t="str">
            <v>Suspendido</v>
          </cell>
          <cell r="AQ989" t="e">
            <v>#REF!</v>
          </cell>
          <cell r="AR989" t="str">
            <v>EN EJECUCIÓN</v>
          </cell>
          <cell r="AS989" t="str">
            <v xml:space="preserve">
61 MCH: 4 viviendas terminadas, 26 en ejecución y 31 por iniciar.
El municipio solicito la prorroga de la suspension por 20 días mas, dado que a la fecha no se ha definido la parte contrtactual con el contratista de obra, se estima reniciar el 15/07/2022. el municipio asumio la mayor permanencia se esta tramitando en DPS la modificacion del convenio. </v>
          </cell>
          <cell r="AT989">
            <v>44215</v>
          </cell>
          <cell r="AU989">
            <v>44440</v>
          </cell>
          <cell r="AV989"/>
          <cell r="AW989" t="e">
            <v>#REF!</v>
          </cell>
          <cell r="AX989"/>
          <cell r="AY989"/>
          <cell r="AZ989">
            <v>0</v>
          </cell>
          <cell r="BA989" t="str">
            <v>ADMINISTRATIVO (Suspensiones y vencimientos de Fiducias, Pólizas, Asignación de Interventoría)</v>
          </cell>
          <cell r="BB989" t="str">
            <v>61  Viviendas</v>
          </cell>
          <cell r="BC989"/>
          <cell r="BD989">
            <v>44497</v>
          </cell>
          <cell r="BE989" t="str">
            <v/>
          </cell>
          <cell r="BF989" t="str">
            <v/>
          </cell>
          <cell r="BG989">
            <v>235</v>
          </cell>
        </row>
        <row r="990">
          <cell r="C990" t="str">
            <v>20170451V10074-1</v>
          </cell>
          <cell r="D990" t="str">
            <v>Proyectos 2011 - 2020</v>
          </cell>
          <cell r="E990" t="str">
            <v>ANTES 2018</v>
          </cell>
          <cell r="F990" t="str">
            <v>VIGENTE</v>
          </cell>
          <cell r="G990"/>
          <cell r="H990" t="str">
            <v>Caldas</v>
          </cell>
          <cell r="I990">
            <v>17272</v>
          </cell>
          <cell r="J990">
            <v>6</v>
          </cell>
          <cell r="K990" t="str">
            <v>Filadelfia</v>
          </cell>
          <cell r="L990" t="str">
            <v>Filadelfia-Caldas</v>
          </cell>
          <cell r="M990">
            <v>451</v>
          </cell>
          <cell r="N990" t="str">
            <v>DPS 2017</v>
          </cell>
          <cell r="O990"/>
          <cell r="P990"/>
          <cell r="Q990" t="str">
            <v xml:space="preserve"> Pavimentación En Concreto Hidráulico De Vías En El Casco Urbano Del  Municipio De Filadelfia - Caldas</v>
          </cell>
          <cell r="R990" t="str">
            <v>Vías Urbanas</v>
          </cell>
          <cell r="S990"/>
          <cell r="T990"/>
          <cell r="U990"/>
          <cell r="V990" t="str">
            <v>Municipio</v>
          </cell>
          <cell r="W990"/>
          <cell r="X990" t="str">
            <v>Casco Urbano</v>
          </cell>
          <cell r="Y990"/>
          <cell r="Z990">
            <v>2100637451</v>
          </cell>
          <cell r="AA990"/>
          <cell r="AB990">
            <v>2100637451</v>
          </cell>
          <cell r="AC990"/>
          <cell r="AD990">
            <v>2100637451</v>
          </cell>
          <cell r="AE990">
            <v>210063745.09999999</v>
          </cell>
          <cell r="AF990"/>
          <cell r="AG990">
            <v>210063745.09999999</v>
          </cell>
          <cell r="AH990">
            <v>2310701196.0999999</v>
          </cell>
          <cell r="AI990">
            <v>0</v>
          </cell>
          <cell r="AJ990">
            <v>2310701196.0999999</v>
          </cell>
          <cell r="AK990">
            <v>1</v>
          </cell>
          <cell r="AL990"/>
          <cell r="AM990">
            <v>1</v>
          </cell>
          <cell r="AN990">
            <v>1</v>
          </cell>
          <cell r="AO990">
            <v>0</v>
          </cell>
          <cell r="AP990" t="str">
            <v>Entregado A Municipio</v>
          </cell>
          <cell r="AQ990" t="e">
            <v>#REF!</v>
          </cell>
          <cell r="AR990" t="e">
            <v>#N/A</v>
          </cell>
          <cell r="AS990" t="str">
            <v>PROYECTO ENTREGADO
Proyecto terminado y entregado al Municipio.</v>
          </cell>
          <cell r="AT990" t="str">
            <v>No Aplica</v>
          </cell>
          <cell r="AU990">
            <v>43629</v>
          </cell>
          <cell r="AV990">
            <v>43811</v>
          </cell>
          <cell r="AW990" t="e">
            <v>#REF!</v>
          </cell>
          <cell r="AX990"/>
          <cell r="AY990"/>
          <cell r="AZ990">
            <v>0</v>
          </cell>
          <cell r="BA990" t="str">
            <v>-</v>
          </cell>
          <cell r="BB990" t="str">
            <v>979 m</v>
          </cell>
          <cell r="BC990"/>
          <cell r="BD990">
            <v>43656</v>
          </cell>
          <cell r="BE990">
            <v>43767</v>
          </cell>
          <cell r="BF990">
            <v>44131</v>
          </cell>
          <cell r="BG990">
            <v>6940</v>
          </cell>
        </row>
        <row r="991">
          <cell r="C991" t="str">
            <v>20090056S0325-1</v>
          </cell>
          <cell r="D991" t="str">
            <v>Proyectos 2011 - 2020</v>
          </cell>
          <cell r="E991" t="str">
            <v>No Aplica</v>
          </cell>
          <cell r="F991" t="str">
            <v>CERRADO</v>
          </cell>
          <cell r="G991"/>
          <cell r="H991" t="str">
            <v>Caldas</v>
          </cell>
          <cell r="I991">
            <v>17380</v>
          </cell>
          <cell r="J991">
            <v>4</v>
          </cell>
          <cell r="K991" t="str">
            <v>La Dorada</v>
          </cell>
          <cell r="L991" t="str">
            <v>La Dorada-Caldas</v>
          </cell>
          <cell r="M991" t="str">
            <v/>
          </cell>
          <cell r="N991" t="str">
            <v>Infraestructura</v>
          </cell>
          <cell r="O991"/>
          <cell r="P991"/>
          <cell r="Q991" t="str">
            <v>Convenio Interadministrativo De Coperaciòn Entre  Acciòn Social - Fip Y El Municipio De La Dorada - Caldas, Para Aunar Esfuerzos Y Contribuir Con La Realizaciòn De La Interventoria De La Terminaciòn De La Primera Etapa De La Contrucciòn De La Escuela Juan Pablo Ii.</v>
          </cell>
          <cell r="R991" t="str">
            <v>Social Comunitario</v>
          </cell>
          <cell r="S991"/>
          <cell r="T991"/>
          <cell r="U991"/>
          <cell r="V991" t="str">
            <v>Municipio</v>
          </cell>
          <cell r="W991"/>
          <cell r="X991" t="str">
            <v/>
          </cell>
          <cell r="Y991"/>
          <cell r="Z991">
            <v>100000000</v>
          </cell>
          <cell r="AA991"/>
          <cell r="AB991">
            <v>100000000</v>
          </cell>
          <cell r="AC991"/>
          <cell r="AD991">
            <v>100000000</v>
          </cell>
          <cell r="AE991">
            <v>0</v>
          </cell>
          <cell r="AF991"/>
          <cell r="AG991">
            <v>0</v>
          </cell>
          <cell r="AH991">
            <v>100000000</v>
          </cell>
          <cell r="AI991">
            <v>0</v>
          </cell>
          <cell r="AJ991">
            <v>100000000</v>
          </cell>
          <cell r="AK991">
            <v>1</v>
          </cell>
          <cell r="AL991"/>
          <cell r="AM991">
            <v>1</v>
          </cell>
          <cell r="AN991">
            <v>1</v>
          </cell>
          <cell r="AO991">
            <v>0</v>
          </cell>
          <cell r="AP991" t="str">
            <v>Liquidado</v>
          </cell>
          <cell r="AQ991" t="e">
            <v>#REF!</v>
          </cell>
          <cell r="AR991" t="e">
            <v>#N/A</v>
          </cell>
          <cell r="AS991" t="str">
            <v>Entregado en 2011</v>
          </cell>
          <cell r="AT991" t="str">
            <v>No Aplica</v>
          </cell>
          <cell r="AU991" t="str">
            <v/>
          </cell>
          <cell r="AV991">
            <v>40543</v>
          </cell>
          <cell r="AW991" t="e">
            <v>#REF!</v>
          </cell>
          <cell r="AX991"/>
          <cell r="AY991"/>
          <cell r="AZ991">
            <v>0</v>
          </cell>
          <cell r="BA991" t="str">
            <v>-</v>
          </cell>
          <cell r="BB991" t="str">
            <v/>
          </cell>
          <cell r="BC991"/>
          <cell r="BD991" t="str">
            <v/>
          </cell>
          <cell r="BE991" t="str">
            <v/>
          </cell>
          <cell r="BF991" t="str">
            <v/>
          </cell>
          <cell r="BG991" t="str">
            <v/>
          </cell>
        </row>
        <row r="992">
          <cell r="C992" t="str">
            <v>20100229S0326-1</v>
          </cell>
          <cell r="D992" t="str">
            <v>Proyectos 2011 - 2020</v>
          </cell>
          <cell r="E992" t="str">
            <v>No Aplica</v>
          </cell>
          <cell r="F992" t="str">
            <v>CERRADO</v>
          </cell>
          <cell r="G992"/>
          <cell r="H992" t="str">
            <v>Caldas</v>
          </cell>
          <cell r="I992">
            <v>17380</v>
          </cell>
          <cell r="J992">
            <v>4</v>
          </cell>
          <cell r="K992" t="str">
            <v>La Dorada</v>
          </cell>
          <cell r="L992" t="str">
            <v>La Dorada-Caldas</v>
          </cell>
          <cell r="M992" t="str">
            <v/>
          </cell>
          <cell r="N992" t="str">
            <v>Infraestructura</v>
          </cell>
          <cell r="O992"/>
          <cell r="P992"/>
          <cell r="Q992" t="str">
            <v>Construcción De La Escuela Juan Pablo Ii, En El Municipio De La Dorada - Caldas.</v>
          </cell>
          <cell r="R992" t="str">
            <v>Social Comunitario</v>
          </cell>
          <cell r="S992"/>
          <cell r="T992"/>
          <cell r="U992"/>
          <cell r="V992" t="str">
            <v>Gestión Energetica S.A. - Gensa S.A. E.S.P.</v>
          </cell>
          <cell r="W992"/>
          <cell r="X992" t="str">
            <v/>
          </cell>
          <cell r="Y992"/>
          <cell r="Z992">
            <v>1373135181.1600001</v>
          </cell>
          <cell r="AA992"/>
          <cell r="AB992">
            <v>1373135181.1600001</v>
          </cell>
          <cell r="AC992"/>
          <cell r="AD992">
            <v>1373135181.1600001</v>
          </cell>
          <cell r="AE992">
            <v>0</v>
          </cell>
          <cell r="AF992"/>
          <cell r="AG992">
            <v>0</v>
          </cell>
          <cell r="AH992">
            <v>1373135181.1600001</v>
          </cell>
          <cell r="AI992">
            <v>0</v>
          </cell>
          <cell r="AJ992">
            <v>1373135181.1600001</v>
          </cell>
          <cell r="AK992">
            <v>1</v>
          </cell>
          <cell r="AL992"/>
          <cell r="AM992">
            <v>1</v>
          </cell>
          <cell r="AN992">
            <v>1</v>
          </cell>
          <cell r="AO992">
            <v>0</v>
          </cell>
          <cell r="AP992" t="str">
            <v>Liquidado</v>
          </cell>
          <cell r="AQ992" t="e">
            <v>#REF!</v>
          </cell>
          <cell r="AR992" t="e">
            <v>#N/A</v>
          </cell>
          <cell r="AS992" t="str">
            <v>Entregado en 2012.</v>
          </cell>
          <cell r="AT992" t="str">
            <v>No Aplica</v>
          </cell>
          <cell r="AU992" t="str">
            <v/>
          </cell>
          <cell r="AV992">
            <v>41155</v>
          </cell>
          <cell r="AW992" t="e">
            <v>#REF!</v>
          </cell>
          <cell r="AX992"/>
          <cell r="AY992"/>
          <cell r="AZ992">
            <v>0</v>
          </cell>
          <cell r="BA992" t="str">
            <v>-</v>
          </cell>
          <cell r="BB992" t="str">
            <v/>
          </cell>
          <cell r="BC992"/>
          <cell r="BD992" t="str">
            <v/>
          </cell>
          <cell r="BE992" t="str">
            <v/>
          </cell>
          <cell r="BF992" t="str">
            <v/>
          </cell>
          <cell r="BG992" t="str">
            <v/>
          </cell>
        </row>
        <row r="993">
          <cell r="C993" t="str">
            <v>20100229S0327-1</v>
          </cell>
          <cell r="D993" t="str">
            <v>Proyectos 2011 - 2020</v>
          </cell>
          <cell r="E993" t="str">
            <v>No Aplica</v>
          </cell>
          <cell r="F993" t="str">
            <v>CERRADO</v>
          </cell>
          <cell r="G993"/>
          <cell r="H993" t="str">
            <v>Caldas</v>
          </cell>
          <cell r="I993">
            <v>17380</v>
          </cell>
          <cell r="J993">
            <v>4</v>
          </cell>
          <cell r="K993" t="str">
            <v>La Dorada</v>
          </cell>
          <cell r="L993" t="str">
            <v>La Dorada-Caldas</v>
          </cell>
          <cell r="M993" t="str">
            <v/>
          </cell>
          <cell r="N993" t="str">
            <v>Infraestructura</v>
          </cell>
          <cell r="O993"/>
          <cell r="P993"/>
          <cell r="Q993" t="str">
            <v>Construcción De La Segunda Fase De La Escuela Juan Pablo Ii, En El Municipio De La Dorada - Caldas.</v>
          </cell>
          <cell r="R993" t="str">
            <v>Social Comunitario</v>
          </cell>
          <cell r="S993"/>
          <cell r="T993"/>
          <cell r="U993"/>
          <cell r="V993" t="str">
            <v>Gestión Energetica S.A. - Gensa S.A. E.S.P.</v>
          </cell>
          <cell r="W993"/>
          <cell r="X993" t="str">
            <v/>
          </cell>
          <cell r="Y993"/>
          <cell r="Z993">
            <v>1107417366.29</v>
          </cell>
          <cell r="AA993"/>
          <cell r="AB993">
            <v>1107417366.29</v>
          </cell>
          <cell r="AC993"/>
          <cell r="AD993">
            <v>1107417366.29</v>
          </cell>
          <cell r="AE993">
            <v>0</v>
          </cell>
          <cell r="AF993"/>
          <cell r="AG993">
            <v>0</v>
          </cell>
          <cell r="AH993">
            <v>1107417366.29</v>
          </cell>
          <cell r="AI993">
            <v>0</v>
          </cell>
          <cell r="AJ993">
            <v>1107417366.29</v>
          </cell>
          <cell r="AK993">
            <v>1</v>
          </cell>
          <cell r="AL993"/>
          <cell r="AM993">
            <v>1</v>
          </cell>
          <cell r="AN993">
            <v>1</v>
          </cell>
          <cell r="AO993">
            <v>0</v>
          </cell>
          <cell r="AP993" t="str">
            <v>Liquidado</v>
          </cell>
          <cell r="AQ993" t="e">
            <v>#REF!</v>
          </cell>
          <cell r="AR993" t="e">
            <v>#N/A</v>
          </cell>
          <cell r="AS993" t="str">
            <v>Entregado en 2012.</v>
          </cell>
          <cell r="AT993" t="str">
            <v>No Aplica</v>
          </cell>
          <cell r="AU993" t="str">
            <v/>
          </cell>
          <cell r="AV993">
            <v>41155</v>
          </cell>
          <cell r="AW993" t="e">
            <v>#REF!</v>
          </cell>
          <cell r="AX993"/>
          <cell r="AY993"/>
          <cell r="AZ993">
            <v>0</v>
          </cell>
          <cell r="BA993" t="str">
            <v>-</v>
          </cell>
          <cell r="BB993" t="str">
            <v/>
          </cell>
          <cell r="BC993"/>
          <cell r="BD993" t="str">
            <v/>
          </cell>
          <cell r="BE993" t="str">
            <v/>
          </cell>
          <cell r="BF993" t="str">
            <v/>
          </cell>
          <cell r="BG993" t="str">
            <v/>
          </cell>
        </row>
        <row r="994">
          <cell r="C994" t="str">
            <v>20110037S0328-1</v>
          </cell>
          <cell r="D994" t="str">
            <v>Proyectos 2011 - 2020</v>
          </cell>
          <cell r="E994" t="str">
            <v>No Aplica</v>
          </cell>
          <cell r="F994" t="str">
            <v>CERRADO</v>
          </cell>
          <cell r="G994"/>
          <cell r="H994" t="str">
            <v>Caldas</v>
          </cell>
          <cell r="I994">
            <v>17380</v>
          </cell>
          <cell r="J994">
            <v>4</v>
          </cell>
          <cell r="K994" t="str">
            <v>La Dorada</v>
          </cell>
          <cell r="L994" t="str">
            <v>La Dorada-Caldas</v>
          </cell>
          <cell r="M994" t="str">
            <v/>
          </cell>
          <cell r="N994" t="str">
            <v>Infraestructura</v>
          </cell>
          <cell r="O994"/>
          <cell r="P994"/>
          <cell r="Q994" t="str">
            <v>Remodelación Parque De Santander, Municipio De La Dorada - Caldas.</v>
          </cell>
          <cell r="R994" t="str">
            <v>Espacio Público, Recreación Y Deporte</v>
          </cell>
          <cell r="S994"/>
          <cell r="T994"/>
          <cell r="U994"/>
          <cell r="V994" t="str">
            <v>Gestión Energetica S.A. - Gensa S.A. E.S.P.</v>
          </cell>
          <cell r="W994"/>
          <cell r="X994" t="str">
            <v/>
          </cell>
          <cell r="Y994"/>
          <cell r="Z994">
            <v>1518901054</v>
          </cell>
          <cell r="AA994"/>
          <cell r="AB994">
            <v>1518901054</v>
          </cell>
          <cell r="AC994"/>
          <cell r="AD994">
            <v>1518901054</v>
          </cell>
          <cell r="AE994">
            <v>0</v>
          </cell>
          <cell r="AF994"/>
          <cell r="AG994">
            <v>0</v>
          </cell>
          <cell r="AH994">
            <v>1518901054</v>
          </cell>
          <cell r="AI994">
            <v>0</v>
          </cell>
          <cell r="AJ994">
            <v>1518901054</v>
          </cell>
          <cell r="AK994">
            <v>1</v>
          </cell>
          <cell r="AL994"/>
          <cell r="AM994">
            <v>1</v>
          </cell>
          <cell r="AN994">
            <v>1</v>
          </cell>
          <cell r="AO994">
            <v>0</v>
          </cell>
          <cell r="AP994" t="str">
            <v>Liquidado</v>
          </cell>
          <cell r="AQ994" t="e">
            <v>#REF!</v>
          </cell>
          <cell r="AR994" t="e">
            <v>#N/A</v>
          </cell>
          <cell r="AS994" t="str">
            <v>Entregado en 2012.</v>
          </cell>
          <cell r="AT994" t="str">
            <v>No Aplica</v>
          </cell>
          <cell r="AU994" t="str">
            <v/>
          </cell>
          <cell r="AV994">
            <v>41227</v>
          </cell>
          <cell r="AW994" t="e">
            <v>#REF!</v>
          </cell>
          <cell r="AX994"/>
          <cell r="AY994"/>
          <cell r="AZ994">
            <v>0</v>
          </cell>
          <cell r="BA994" t="str">
            <v>-</v>
          </cell>
          <cell r="BB994" t="str">
            <v/>
          </cell>
          <cell r="BC994"/>
          <cell r="BD994" t="str">
            <v/>
          </cell>
          <cell r="BE994" t="str">
            <v/>
          </cell>
          <cell r="BF994" t="str">
            <v/>
          </cell>
          <cell r="BG994" t="str">
            <v/>
          </cell>
        </row>
        <row r="995">
          <cell r="C995" t="str">
            <v>20130304M0546-1</v>
          </cell>
          <cell r="D995" t="str">
            <v>Proyectos 2011 - 2020</v>
          </cell>
          <cell r="E995" t="str">
            <v>No Aplica</v>
          </cell>
          <cell r="F995" t="str">
            <v>CERRADO</v>
          </cell>
          <cell r="G995"/>
          <cell r="H995" t="str">
            <v>Caldas</v>
          </cell>
          <cell r="I995">
            <v>17380</v>
          </cell>
          <cell r="J995">
            <v>4</v>
          </cell>
          <cell r="K995" t="str">
            <v>La Dorada</v>
          </cell>
          <cell r="L995" t="str">
            <v>La Dorada-Caldas</v>
          </cell>
          <cell r="M995">
            <v>304</v>
          </cell>
          <cell r="N995" t="str">
            <v>DPS 2013</v>
          </cell>
          <cell r="O995"/>
          <cell r="P995"/>
          <cell r="Q995" t="str">
            <v>Mejoramiento De Condiciones De Habitabilidad Para El Municipio De La Dorada - Caldas</v>
          </cell>
          <cell r="R995" t="str">
            <v>Mejoramiento Condiciones de Habitabilidad</v>
          </cell>
          <cell r="S995"/>
          <cell r="T995"/>
          <cell r="U995"/>
          <cell r="V995" t="str">
            <v>Departamento</v>
          </cell>
          <cell r="W995"/>
          <cell r="X995" t="str">
            <v>Cabrero
Las Ferias
Las Margaritas
Las Palmas</v>
          </cell>
          <cell r="Y995"/>
          <cell r="Z995">
            <v>150267406</v>
          </cell>
          <cell r="AA995"/>
          <cell r="AB995">
            <v>150267406</v>
          </cell>
          <cell r="AC995"/>
          <cell r="AD995">
            <v>150267406</v>
          </cell>
          <cell r="AE995">
            <v>27048133.079999998</v>
          </cell>
          <cell r="AF995"/>
          <cell r="AG995">
            <v>27048133.079999998</v>
          </cell>
          <cell r="AH995">
            <v>177315539.07999998</v>
          </cell>
          <cell r="AI995">
            <v>0</v>
          </cell>
          <cell r="AJ995">
            <v>177315539.07999998</v>
          </cell>
          <cell r="AK995">
            <v>1</v>
          </cell>
          <cell r="AL995"/>
          <cell r="AM995">
            <v>1</v>
          </cell>
          <cell r="AN995">
            <v>1</v>
          </cell>
          <cell r="AO995">
            <v>0</v>
          </cell>
          <cell r="AP995" t="str">
            <v>Liquidado</v>
          </cell>
          <cell r="AQ995" t="e">
            <v>#REF!</v>
          </cell>
          <cell r="AR995" t="e">
            <v>#N/A</v>
          </cell>
          <cell r="AS995" t="str">
            <v>Entregado en octubre de 2016.
Proyecto Liquidado.</v>
          </cell>
          <cell r="AT995"/>
          <cell r="AU995">
            <v>42389</v>
          </cell>
          <cell r="AV995">
            <v>42674</v>
          </cell>
          <cell r="AW995" t="e">
            <v>#REF!</v>
          </cell>
          <cell r="AX995"/>
          <cell r="AY995"/>
          <cell r="AZ995">
            <v>0</v>
          </cell>
          <cell r="BA995" t="str">
            <v>-</v>
          </cell>
          <cell r="BB995" t="str">
            <v>30  Viviendas</v>
          </cell>
          <cell r="BC995"/>
          <cell r="BD995" t="str">
            <v/>
          </cell>
          <cell r="BE995" t="str">
            <v/>
          </cell>
          <cell r="BF995" t="str">
            <v/>
          </cell>
          <cell r="BG995">
            <v>120</v>
          </cell>
        </row>
        <row r="996">
          <cell r="C996" t="str">
            <v>20160586M7560-2</v>
          </cell>
          <cell r="D996" t="str">
            <v>Proyectos 2011 - 2020</v>
          </cell>
          <cell r="E996" t="str">
            <v>ANTES 2018</v>
          </cell>
          <cell r="F996" t="str">
            <v>VIGENTE</v>
          </cell>
          <cell r="G996"/>
          <cell r="H996" t="str">
            <v>Caldas</v>
          </cell>
          <cell r="I996">
            <v>17380</v>
          </cell>
          <cell r="J996">
            <v>4</v>
          </cell>
          <cell r="K996" t="str">
            <v>La Dorada</v>
          </cell>
          <cell r="L996" t="str">
            <v>La Dorada-Caldas</v>
          </cell>
          <cell r="M996">
            <v>586</v>
          </cell>
          <cell r="N996" t="str">
            <v>DPS 2016</v>
          </cell>
          <cell r="O996"/>
          <cell r="P996"/>
          <cell r="Q996" t="str">
            <v>Mejoramiento De Condiciones De Habitabilidad</v>
          </cell>
          <cell r="R996" t="str">
            <v>Mejoramiento Condiciones de Habitabilidad</v>
          </cell>
          <cell r="S996"/>
          <cell r="T996"/>
          <cell r="U996"/>
          <cell r="V996" t="str">
            <v>Departamento</v>
          </cell>
          <cell r="W996" t="str">
            <v>Urbano y Rural</v>
          </cell>
          <cell r="X996" t="str">
            <v>Zona Urbana y Rural del Municipio</v>
          </cell>
          <cell r="Y996"/>
          <cell r="Z996">
            <v>423728814</v>
          </cell>
          <cell r="AA996"/>
          <cell r="AB996">
            <v>423728814</v>
          </cell>
          <cell r="AC996"/>
          <cell r="AD996">
            <v>423728814</v>
          </cell>
          <cell r="AE996">
            <v>42576130</v>
          </cell>
          <cell r="AF996"/>
          <cell r="AG996">
            <v>42576130</v>
          </cell>
          <cell r="AH996">
            <v>466304944</v>
          </cell>
          <cell r="AI996">
            <v>0</v>
          </cell>
          <cell r="AJ996">
            <v>466304944</v>
          </cell>
          <cell r="AK996">
            <v>0</v>
          </cell>
          <cell r="AL996"/>
          <cell r="AM996">
            <v>0</v>
          </cell>
          <cell r="AN996">
            <v>0</v>
          </cell>
          <cell r="AO996">
            <v>0</v>
          </cell>
          <cell r="AP996" t="str">
            <v>Suspendido</v>
          </cell>
          <cell r="AQ996" t="e">
            <v>#REF!</v>
          </cell>
          <cell r="AR996" t="str">
            <v>EN EJECUCIÓN - PRECONSTRUCCIÓN</v>
          </cell>
          <cell r="AS996" t="str">
            <v>El 27 de mayo de 2022 se realizo mesa de trabajo de arreglo directo : compromisos por parte de la Gobernacion de Caldas a mas tardar el 30 de septiembre de 2022 se entregan la totalidad de los MCH que corresponden a este municipio</v>
          </cell>
          <cell r="AT996">
            <v>44084</v>
          </cell>
          <cell r="AU996"/>
          <cell r="AV996"/>
          <cell r="AW996" t="e">
            <v>#REF!</v>
          </cell>
          <cell r="AX996"/>
          <cell r="AY996"/>
          <cell r="AZ996">
            <v>0</v>
          </cell>
          <cell r="BA996" t="str">
            <v>REFORMULACIONES / AJUSTES (Presupuesto, Alcance, Definiciones Municipio)</v>
          </cell>
          <cell r="BB996" t="str">
            <v>31  Viviendas</v>
          </cell>
          <cell r="BC996"/>
          <cell r="BD996" t="str">
            <v/>
          </cell>
          <cell r="BE996" t="str">
            <v/>
          </cell>
          <cell r="BF996" t="str">
            <v/>
          </cell>
          <cell r="BG996">
            <v>112</v>
          </cell>
        </row>
        <row r="997">
          <cell r="C997" t="str">
            <v>E-2020-1708-235486</v>
          </cell>
          <cell r="D997" t="str">
            <v>CV 001-2020</v>
          </cell>
          <cell r="E997" t="str">
            <v>2018-2022</v>
          </cell>
          <cell r="F997" t="str">
            <v>VIGENTE</v>
          </cell>
          <cell r="G997"/>
          <cell r="H997" t="str">
            <v>Caldas</v>
          </cell>
          <cell r="I997"/>
          <cell r="J997"/>
          <cell r="K997" t="str">
            <v>La Dorada</v>
          </cell>
          <cell r="L997" t="str">
            <v>La Dorada-Caldas</v>
          </cell>
          <cell r="M997" t="str">
            <v>770 FIP 2021</v>
          </cell>
          <cell r="N997" t="str">
            <v>DPS 2021</v>
          </cell>
          <cell r="O997">
            <v>44559</v>
          </cell>
          <cell r="P997">
            <v>44773</v>
          </cell>
          <cell r="Q997" t="str">
            <v>Central De Abastos Y Obras Complementarias Para El Abastecimiento De Alimentos, La Dorada - Caldas</v>
          </cell>
          <cell r="R997" t="str">
            <v>Social Comunitario</v>
          </cell>
          <cell r="S997" t="str">
            <v>Plaza de Mercado</v>
          </cell>
          <cell r="T997"/>
          <cell r="U997">
            <v>1</v>
          </cell>
          <cell r="V997"/>
          <cell r="W997"/>
          <cell r="X997"/>
          <cell r="Y997"/>
          <cell r="Z997">
            <v>0</v>
          </cell>
          <cell r="AA997"/>
          <cell r="AB997">
            <v>0</v>
          </cell>
          <cell r="AC997">
            <v>0</v>
          </cell>
          <cell r="AD997">
            <v>0</v>
          </cell>
          <cell r="AE997"/>
          <cell r="AF997"/>
          <cell r="AG997">
            <v>0</v>
          </cell>
          <cell r="AH997">
            <v>0</v>
          </cell>
          <cell r="AI997">
            <v>0</v>
          </cell>
          <cell r="AJ997">
            <v>0</v>
          </cell>
          <cell r="AK997"/>
          <cell r="AL997"/>
          <cell r="AM997"/>
          <cell r="AN997"/>
          <cell r="AO997">
            <v>0</v>
          </cell>
          <cell r="AP997" t="str">
            <v>Cancelado</v>
          </cell>
          <cell r="AQ997" t="e">
            <v>#REF!</v>
          </cell>
          <cell r="AR997" t="e">
            <v>#N/A</v>
          </cell>
          <cell r="AS997" t="str">
            <v>Fallo Ley de Garantias</v>
          </cell>
          <cell r="AT997"/>
          <cell r="AU997" t="str">
            <v>-</v>
          </cell>
          <cell r="AV997" t="str">
            <v>-</v>
          </cell>
          <cell r="AW997" t="e">
            <v>#REF!</v>
          </cell>
          <cell r="AX997">
            <v>9</v>
          </cell>
          <cell r="AY997"/>
          <cell r="AZ997">
            <v>9</v>
          </cell>
          <cell r="BA997"/>
          <cell r="BB997" t="str">
            <v>- M2</v>
          </cell>
          <cell r="BC997"/>
          <cell r="BD997" t="str">
            <v>-</v>
          </cell>
          <cell r="BE997" t="str">
            <v>-</v>
          </cell>
          <cell r="BF997" t="str">
            <v>-</v>
          </cell>
          <cell r="BG997" t="str">
            <v>-</v>
          </cell>
        </row>
        <row r="998">
          <cell r="C998" t="str">
            <v>20090077V0329-1</v>
          </cell>
          <cell r="D998" t="str">
            <v>Proyectos 2011 - 2020</v>
          </cell>
          <cell r="E998" t="str">
            <v>No Aplica</v>
          </cell>
          <cell r="F998" t="str">
            <v>CERRADO</v>
          </cell>
          <cell r="G998"/>
          <cell r="H998" t="str">
            <v>Caldas</v>
          </cell>
          <cell r="I998">
            <v>17388</v>
          </cell>
          <cell r="J998">
            <v>6</v>
          </cell>
          <cell r="K998" t="str">
            <v>La Merced</v>
          </cell>
          <cell r="L998" t="str">
            <v>La Merced-Caldas</v>
          </cell>
          <cell r="M998" t="str">
            <v/>
          </cell>
          <cell r="N998" t="str">
            <v>Infraestructura</v>
          </cell>
          <cell r="O998"/>
          <cell r="P998"/>
          <cell r="Q998"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998" t="str">
            <v>Vías Red Terciaria</v>
          </cell>
          <cell r="S998"/>
          <cell r="T998"/>
          <cell r="U998"/>
          <cell r="V998" t="str">
            <v>Federación Nacional De Cafeteros</v>
          </cell>
          <cell r="W998"/>
          <cell r="X998" t="str">
            <v/>
          </cell>
          <cell r="Y998"/>
          <cell r="Z998">
            <v>18399062.510000002</v>
          </cell>
          <cell r="AA998"/>
          <cell r="AB998">
            <v>18399062.510000002</v>
          </cell>
          <cell r="AC998"/>
          <cell r="AD998">
            <v>18399062.510000002</v>
          </cell>
          <cell r="AE998">
            <v>0</v>
          </cell>
          <cell r="AF998"/>
          <cell r="AG998">
            <v>0</v>
          </cell>
          <cell r="AH998">
            <v>18399062.510000002</v>
          </cell>
          <cell r="AI998">
            <v>0</v>
          </cell>
          <cell r="AJ998">
            <v>18399062.510000002</v>
          </cell>
          <cell r="AK998">
            <v>1</v>
          </cell>
          <cell r="AL998"/>
          <cell r="AM998">
            <v>1</v>
          </cell>
          <cell r="AN998">
            <v>1</v>
          </cell>
          <cell r="AO998">
            <v>0</v>
          </cell>
          <cell r="AP998" t="str">
            <v>Liquidado</v>
          </cell>
          <cell r="AQ998" t="e">
            <v>#REF!</v>
          </cell>
          <cell r="AR998" t="e">
            <v>#N/A</v>
          </cell>
          <cell r="AS998" t="str">
            <v>Entregado en 2010.</v>
          </cell>
          <cell r="AT998" t="str">
            <v>No Aplica</v>
          </cell>
          <cell r="AU998" t="str">
            <v/>
          </cell>
          <cell r="AV998">
            <v>40543</v>
          </cell>
          <cell r="AW998" t="e">
            <v>#REF!</v>
          </cell>
          <cell r="AX998"/>
          <cell r="AY998"/>
          <cell r="AZ998">
            <v>0</v>
          </cell>
          <cell r="BA998" t="str">
            <v>-</v>
          </cell>
          <cell r="BB998" t="str">
            <v/>
          </cell>
          <cell r="BC998"/>
          <cell r="BD998" t="str">
            <v/>
          </cell>
          <cell r="BE998" t="str">
            <v/>
          </cell>
          <cell r="BF998" t="str">
            <v/>
          </cell>
          <cell r="BG998" t="str">
            <v/>
          </cell>
        </row>
        <row r="999">
          <cell r="C999" t="str">
            <v>20110037M0330-1</v>
          </cell>
          <cell r="D999" t="str">
            <v>Proyectos 2011 - 2020</v>
          </cell>
          <cell r="E999" t="str">
            <v>No Aplica</v>
          </cell>
          <cell r="F999" t="str">
            <v>CERRADO</v>
          </cell>
          <cell r="G999"/>
          <cell r="H999" t="str">
            <v>Caldas</v>
          </cell>
          <cell r="I999">
            <v>17388</v>
          </cell>
          <cell r="J999">
            <v>6</v>
          </cell>
          <cell r="K999" t="str">
            <v>La Merced</v>
          </cell>
          <cell r="L999" t="str">
            <v>La Merced-Caldas</v>
          </cell>
          <cell r="M999" t="str">
            <v/>
          </cell>
          <cell r="N999" t="str">
            <v>Infraestructura</v>
          </cell>
          <cell r="O999"/>
          <cell r="P999"/>
          <cell r="Q999" t="str">
            <v>Mejoramiento De Vivienda, La Merced Caldas</v>
          </cell>
          <cell r="R999" t="str">
            <v>Mejoramiento Condiciones de Habitabilidad</v>
          </cell>
          <cell r="S999"/>
          <cell r="T999"/>
          <cell r="U999"/>
          <cell r="V999" t="str">
            <v>Gestión Energetica S.A. - Gensa S.A. E.S.P.</v>
          </cell>
          <cell r="W999"/>
          <cell r="X999" t="str">
            <v/>
          </cell>
          <cell r="Y999"/>
          <cell r="Z999">
            <v>75000000</v>
          </cell>
          <cell r="AA999"/>
          <cell r="AB999">
            <v>75000000</v>
          </cell>
          <cell r="AC999"/>
          <cell r="AD999">
            <v>75000000</v>
          </cell>
          <cell r="AE999">
            <v>0</v>
          </cell>
          <cell r="AF999"/>
          <cell r="AG999">
            <v>0</v>
          </cell>
          <cell r="AH999">
            <v>75000000</v>
          </cell>
          <cell r="AI999">
            <v>0</v>
          </cell>
          <cell r="AJ999">
            <v>75000000</v>
          </cell>
          <cell r="AK999">
            <v>1</v>
          </cell>
          <cell r="AL999"/>
          <cell r="AM999">
            <v>1</v>
          </cell>
          <cell r="AN999">
            <v>1</v>
          </cell>
          <cell r="AO999">
            <v>0</v>
          </cell>
          <cell r="AP999" t="str">
            <v>Liquidado</v>
          </cell>
          <cell r="AQ999" t="e">
            <v>#REF!</v>
          </cell>
          <cell r="AR999" t="e">
            <v>#N/A</v>
          </cell>
          <cell r="AS999" t="str">
            <v>Entregado en 2013.
Liquidado</v>
          </cell>
          <cell r="AT999"/>
          <cell r="AU999" t="str">
            <v/>
          </cell>
          <cell r="AV999">
            <v>41347</v>
          </cell>
          <cell r="AW999" t="e">
            <v>#REF!</v>
          </cell>
          <cell r="AX999"/>
          <cell r="AY999"/>
          <cell r="AZ999">
            <v>0</v>
          </cell>
          <cell r="BA999" t="str">
            <v>-</v>
          </cell>
          <cell r="BB999" t="str">
            <v>20  Viviendas</v>
          </cell>
          <cell r="BC999"/>
          <cell r="BD999" t="str">
            <v/>
          </cell>
          <cell r="BE999" t="str">
            <v/>
          </cell>
          <cell r="BF999" t="str">
            <v/>
          </cell>
          <cell r="BG999">
            <v>80</v>
          </cell>
        </row>
        <row r="1000">
          <cell r="C1000" t="str">
            <v>20130069M0439-1</v>
          </cell>
          <cell r="D1000" t="str">
            <v>Proyectos 2011 - 2020</v>
          </cell>
          <cell r="E1000" t="str">
            <v>No Aplica</v>
          </cell>
          <cell r="F1000" t="str">
            <v>CERRADO</v>
          </cell>
          <cell r="G1000" t="str">
            <v>C439</v>
          </cell>
          <cell r="H1000" t="str">
            <v>Caldas</v>
          </cell>
          <cell r="I1000">
            <v>17388</v>
          </cell>
          <cell r="J1000">
            <v>6</v>
          </cell>
          <cell r="K1000" t="str">
            <v>La Merced</v>
          </cell>
          <cell r="L1000" t="str">
            <v>La Merced-Caldas</v>
          </cell>
          <cell r="M1000">
            <v>69</v>
          </cell>
          <cell r="N1000" t="str">
            <v>Fonade 3</v>
          </cell>
          <cell r="O1000"/>
          <cell r="P1000"/>
          <cell r="Q1000" t="str">
            <v>Mejoramiento De Viviendas</v>
          </cell>
          <cell r="R1000" t="str">
            <v>Mejoramiento Condiciones de Habitabilidad</v>
          </cell>
          <cell r="S1000"/>
          <cell r="T1000"/>
          <cell r="U1000"/>
          <cell r="V1000" t="str">
            <v>Departamento</v>
          </cell>
          <cell r="W1000"/>
          <cell r="X1000" t="str">
            <v/>
          </cell>
          <cell r="Y1000"/>
          <cell r="Z1000">
            <v>100000000</v>
          </cell>
          <cell r="AA1000"/>
          <cell r="AB1000">
            <v>100000000</v>
          </cell>
          <cell r="AC1000"/>
          <cell r="AD1000">
            <v>100000000</v>
          </cell>
          <cell r="AE1000">
            <v>0</v>
          </cell>
          <cell r="AF1000"/>
          <cell r="AG1000">
            <v>0</v>
          </cell>
          <cell r="AH1000">
            <v>100000000</v>
          </cell>
          <cell r="AI1000">
            <v>0</v>
          </cell>
          <cell r="AJ1000">
            <v>100000000</v>
          </cell>
          <cell r="AK1000">
            <v>0.98499999999999999</v>
          </cell>
          <cell r="AL1000"/>
          <cell r="AM1000">
            <v>1</v>
          </cell>
          <cell r="AN1000">
            <v>1</v>
          </cell>
          <cell r="AO1000">
            <v>0</v>
          </cell>
          <cell r="AP1000" t="str">
            <v>En Liquidación</v>
          </cell>
          <cell r="AQ1000" t="e">
            <v>#REF!</v>
          </cell>
          <cell r="AR1000" t="e">
            <v>#N/A</v>
          </cell>
          <cell r="AS1000" t="str">
            <v>CONTRATOS LIQUIDADOS PENDIENTE CIERRE COSTOS FIJOS Y VARIABLES - INTERVENTORIA.
1. INFORMACIÓN Y ESTADO CONTRATO DE OBRA:                                                                         Acta de liquidación suscrita el 13/11/2015
                                                                                                                                                                                                                                                                                                                                                                                                                                                                                                                                                                           2.  INFORMACION Y ESTADO CONVENIO INTERADMINISTRATIVO:   Liquidado.  Se  suscribe acta de fecha   26/07/2016
3.  INFORMACION Y ESTADO INTERVENTORIA:  Se encuentra en cierre de costos fijos y variables.</v>
          </cell>
          <cell r="AT1000"/>
          <cell r="AU1000">
            <v>42313</v>
          </cell>
          <cell r="AV1000">
            <v>42342</v>
          </cell>
          <cell r="AW1000" t="e">
            <v>#REF!</v>
          </cell>
          <cell r="AX1000"/>
          <cell r="AY1000"/>
          <cell r="AZ1000">
            <v>0</v>
          </cell>
          <cell r="BA1000" t="str">
            <v>-</v>
          </cell>
          <cell r="BB1000" t="str">
            <v>20  Viviendas</v>
          </cell>
          <cell r="BC1000"/>
          <cell r="BD1000">
            <v>42447</v>
          </cell>
          <cell r="BE1000">
            <v>42447</v>
          </cell>
          <cell r="BF1000">
            <v>42445</v>
          </cell>
          <cell r="BG1000">
            <v>80</v>
          </cell>
        </row>
        <row r="1001">
          <cell r="C1001" t="str">
            <v>20130304M0460-5</v>
          </cell>
          <cell r="D1001" t="str">
            <v>Proyectos 2011 - 2020</v>
          </cell>
          <cell r="E1001" t="str">
            <v>No Aplica</v>
          </cell>
          <cell r="F1001" t="str">
            <v>CERRADO</v>
          </cell>
          <cell r="G1001"/>
          <cell r="H1001" t="str">
            <v>Caldas</v>
          </cell>
          <cell r="I1001">
            <v>17388</v>
          </cell>
          <cell r="J1001">
            <v>6</v>
          </cell>
          <cell r="K1001" t="str">
            <v>La Merced</v>
          </cell>
          <cell r="L1001" t="str">
            <v>La Merced-Caldas</v>
          </cell>
          <cell r="M1001">
            <v>304</v>
          </cell>
          <cell r="N1001" t="str">
            <v>DPS 2013</v>
          </cell>
          <cell r="O1001"/>
          <cell r="P1001"/>
          <cell r="Q1001" t="str">
            <v>Mejoramiento De Condiciones De Habitabilidad Para El Municipio De La Merced - Caldas</v>
          </cell>
          <cell r="R1001" t="str">
            <v>Mejoramiento Condiciones de Habitabilidad</v>
          </cell>
          <cell r="S1001"/>
          <cell r="T1001"/>
          <cell r="U1001"/>
          <cell r="V1001" t="str">
            <v>Departamento</v>
          </cell>
          <cell r="W1001"/>
          <cell r="X1001" t="str">
            <v xml:space="preserve">Vereda Alto el tambor
Rio amba
Vereda la Isabella
Tienda San Juan
Alto Llanadas
Travesias
Vereda el Yarumo
Urb Gabriela Mistral
Sector los Lavaderos
</v>
          </cell>
          <cell r="Y1001"/>
          <cell r="Z1001">
            <v>62299745</v>
          </cell>
          <cell r="AA1001"/>
          <cell r="AB1001">
            <v>62299745</v>
          </cell>
          <cell r="AC1001"/>
          <cell r="AD1001">
            <v>62299745</v>
          </cell>
          <cell r="AE1001">
            <v>11213954.1</v>
          </cell>
          <cell r="AF1001"/>
          <cell r="AG1001">
            <v>11213954.1</v>
          </cell>
          <cell r="AH1001">
            <v>73513699.099999994</v>
          </cell>
          <cell r="AI1001">
            <v>0</v>
          </cell>
          <cell r="AJ1001">
            <v>73513699.099999994</v>
          </cell>
          <cell r="AK1001">
            <v>0.98229999999999995</v>
          </cell>
          <cell r="AL1001"/>
          <cell r="AM1001">
            <v>1</v>
          </cell>
          <cell r="AN1001">
            <v>1</v>
          </cell>
          <cell r="AO1001">
            <v>0</v>
          </cell>
          <cell r="AP1001" t="str">
            <v>Liquidado</v>
          </cell>
          <cell r="AQ1001" t="e">
            <v>#REF!</v>
          </cell>
          <cell r="AR1001" t="e">
            <v>#N/A</v>
          </cell>
          <cell r="AS1001" t="str">
            <v>Entregado en octubre de 2016.
Proyecto Liquidado.</v>
          </cell>
          <cell r="AT1001"/>
          <cell r="AU1001">
            <v>42389</v>
          </cell>
          <cell r="AV1001">
            <v>42674</v>
          </cell>
          <cell r="AW1001" t="e">
            <v>#REF!</v>
          </cell>
          <cell r="AX1001"/>
          <cell r="AY1001"/>
          <cell r="AZ1001">
            <v>0</v>
          </cell>
          <cell r="BA1001" t="str">
            <v>-</v>
          </cell>
          <cell r="BB1001" t="str">
            <v>13  Viviendas</v>
          </cell>
          <cell r="BC1001"/>
          <cell r="BD1001" t="str">
            <v/>
          </cell>
          <cell r="BE1001" t="str">
            <v/>
          </cell>
          <cell r="BF1001" t="str">
            <v/>
          </cell>
          <cell r="BG1001">
            <v>52</v>
          </cell>
        </row>
        <row r="1002">
          <cell r="C1002" t="str">
            <v>20160244MU033-1</v>
          </cell>
          <cell r="D1002" t="str">
            <v>Proyectos 2011 - 2020</v>
          </cell>
          <cell r="E1002" t="str">
            <v>ANTES 2018</v>
          </cell>
          <cell r="F1002" t="str">
            <v>VIGENTE</v>
          </cell>
          <cell r="G1002"/>
          <cell r="H1002" t="str">
            <v>Caldas</v>
          </cell>
          <cell r="I1002">
            <v>17388</v>
          </cell>
          <cell r="J1002">
            <v>6</v>
          </cell>
          <cell r="K1002" t="str">
            <v>La Merced</v>
          </cell>
          <cell r="L1002" t="str">
            <v>La Merced-Caldas</v>
          </cell>
          <cell r="M1002">
            <v>244</v>
          </cell>
          <cell r="N1002" t="str">
            <v>Unops
DPS 2016</v>
          </cell>
          <cell r="O1002"/>
          <cell r="P1002"/>
          <cell r="Q1002" t="str">
            <v>Mejoramiento De Condiciones De Habitabilidad</v>
          </cell>
          <cell r="R1002" t="str">
            <v>Mejoramiento Condiciones de Habitabilidad</v>
          </cell>
          <cell r="S1002"/>
          <cell r="T1002"/>
          <cell r="U1002"/>
          <cell r="V1002" t="str">
            <v>Unops</v>
          </cell>
          <cell r="W1002"/>
          <cell r="X1002" t="str">
            <v/>
          </cell>
          <cell r="Y1002"/>
          <cell r="Z1002">
            <v>579141360</v>
          </cell>
          <cell r="AA1002"/>
          <cell r="AB1002">
            <v>579141360</v>
          </cell>
          <cell r="AC1002"/>
          <cell r="AD1002">
            <v>579141360</v>
          </cell>
          <cell r="AE1002">
            <v>111542810.39999999</v>
          </cell>
          <cell r="AF1002"/>
          <cell r="AG1002">
            <v>111542810.39999999</v>
          </cell>
          <cell r="AH1002">
            <v>690684170.39999998</v>
          </cell>
          <cell r="AI1002">
            <v>0</v>
          </cell>
          <cell r="AJ1002">
            <v>690684170.39999998</v>
          </cell>
          <cell r="AK1002">
            <v>1</v>
          </cell>
          <cell r="AL1002"/>
          <cell r="AM1002">
            <v>1</v>
          </cell>
          <cell r="AN1002">
            <v>1</v>
          </cell>
          <cell r="AO1002">
            <v>0</v>
          </cell>
          <cell r="AP1002" t="str">
            <v>En Liquidación</v>
          </cell>
          <cell r="AQ1002" t="e">
            <v>#REF!</v>
          </cell>
          <cell r="AR1002" t="str">
            <v>TERMINADO</v>
          </cell>
          <cell r="AS1002" t="str">
            <v>ESTADO: Terminado, obras terminadas y en revision de interventoria para certificacion.
ACCIONES A SEGUIR: Revision de calidad, entrega a los beneficiarios y Certificacion por parte de interventoria. 
Numero de MCH: 43 para 81 intervenciones</v>
          </cell>
          <cell r="AT1002"/>
          <cell r="AU1002">
            <v>43060</v>
          </cell>
          <cell r="AV1002" t="str">
            <v/>
          </cell>
          <cell r="AW1002" t="e">
            <v>#REF!</v>
          </cell>
          <cell r="AX1002"/>
          <cell r="AY1002"/>
          <cell r="AZ1002">
            <v>0</v>
          </cell>
          <cell r="BA1002" t="str">
            <v>-</v>
          </cell>
          <cell r="BB1002" t="str">
            <v>43  Viviendas</v>
          </cell>
          <cell r="BC1002"/>
          <cell r="BD1002">
            <v>43175</v>
          </cell>
          <cell r="BE1002">
            <v>43523</v>
          </cell>
          <cell r="BF1002">
            <v>43523</v>
          </cell>
          <cell r="BG1002">
            <v>176</v>
          </cell>
        </row>
        <row r="1003">
          <cell r="C1003" t="str">
            <v>E-2020-2203-250355</v>
          </cell>
          <cell r="D1003" t="str">
            <v>CV 001-2020</v>
          </cell>
          <cell r="E1003" t="str">
            <v>2018-2022</v>
          </cell>
          <cell r="F1003" t="str">
            <v>VIGENTE</v>
          </cell>
          <cell r="G1003"/>
          <cell r="H1003" t="str">
            <v>Caldas</v>
          </cell>
          <cell r="I1003"/>
          <cell r="J1003"/>
          <cell r="K1003" t="str">
            <v>La Merced</v>
          </cell>
          <cell r="L1003" t="str">
            <v>La Merced-Caldas</v>
          </cell>
          <cell r="M1003" t="str">
            <v>501 FIP 2021</v>
          </cell>
          <cell r="N1003" t="str">
            <v>DPS 2021</v>
          </cell>
          <cell r="O1003">
            <v>44434</v>
          </cell>
          <cell r="P1003">
            <v>44773</v>
          </cell>
          <cell r="Q1003" t="str">
            <v>Mejoramiento De Vías Rurales Con Placa Huella En La Veredas La Quiebra De San Isidro Y El Tambor. Del Municipio De La Merced - Caldas</v>
          </cell>
          <cell r="R1003" t="str">
            <v>Vias y Transporte</v>
          </cell>
          <cell r="S1003" t="str">
            <v>Vias Rurales</v>
          </cell>
          <cell r="T1003"/>
          <cell r="U1003">
            <v>1</v>
          </cell>
          <cell r="V1003"/>
          <cell r="W1003"/>
          <cell r="X1003"/>
          <cell r="Y1003"/>
          <cell r="Z1003">
            <v>1129234971</v>
          </cell>
          <cell r="AA1003"/>
          <cell r="AB1003">
            <v>1129234971</v>
          </cell>
          <cell r="AC1003">
            <v>0</v>
          </cell>
          <cell r="AD1003">
            <v>1129234971</v>
          </cell>
          <cell r="AE1003"/>
          <cell r="AF1003"/>
          <cell r="AG1003">
            <v>0</v>
          </cell>
          <cell r="AH1003">
            <v>1129234971</v>
          </cell>
          <cell r="AI1003">
            <v>0</v>
          </cell>
          <cell r="AJ1003">
            <v>1129234971</v>
          </cell>
          <cell r="AK1003"/>
          <cell r="AL1003"/>
          <cell r="AM1003">
            <v>0.3926</v>
          </cell>
          <cell r="AN1003">
            <v>0.32400000000000001</v>
          </cell>
          <cell r="AO1003">
            <v>-6.8599999999999994E-2</v>
          </cell>
          <cell r="AP1003" t="str">
            <v>En Ejecución</v>
          </cell>
          <cell r="AQ1003" t="e">
            <v>#REF!</v>
          </cell>
          <cell r="AR1003" t="e">
            <v>#N/A</v>
          </cell>
          <cell r="AS1003" t="str">
            <v>-</v>
          </cell>
          <cell r="AT1003"/>
          <cell r="AU1003">
            <v>0</v>
          </cell>
          <cell r="AV1003" t="str">
            <v>-</v>
          </cell>
          <cell r="AW1003" t="e">
            <v>#REF!</v>
          </cell>
          <cell r="AX1003">
            <v>4</v>
          </cell>
          <cell r="AY1003"/>
          <cell r="AZ1003">
            <v>4</v>
          </cell>
          <cell r="BA1003"/>
          <cell r="BB1003" t="str">
            <v>822 ML</v>
          </cell>
          <cell r="BC1003"/>
          <cell r="BD1003" t="str">
            <v>-</v>
          </cell>
          <cell r="BE1003" t="str">
            <v>-</v>
          </cell>
          <cell r="BF1003" t="str">
            <v>-</v>
          </cell>
          <cell r="BG1003" t="str">
            <v>-</v>
          </cell>
        </row>
        <row r="1004">
          <cell r="C1004" t="str">
            <v>20090235V0333-1</v>
          </cell>
          <cell r="D1004" t="str">
            <v>Proyectos 2011 - 2020</v>
          </cell>
          <cell r="E1004" t="str">
            <v>No Aplica</v>
          </cell>
          <cell r="F1004" t="str">
            <v>CERRADO</v>
          </cell>
          <cell r="G1004"/>
          <cell r="H1004" t="str">
            <v>Caldas</v>
          </cell>
          <cell r="I1004">
            <v>17001</v>
          </cell>
          <cell r="J1004">
            <v>1</v>
          </cell>
          <cell r="K1004" t="str">
            <v>Manizales</v>
          </cell>
          <cell r="L1004" t="str">
            <v>Manizales-Caldas</v>
          </cell>
          <cell r="M1004" t="str">
            <v/>
          </cell>
          <cell r="N1004" t="str">
            <v>Infraestructura</v>
          </cell>
          <cell r="O1004"/>
          <cell r="P1004"/>
          <cell r="Q1004" t="str">
            <v>Convenio Interadministrativo Entre Acción Social Y El Departamento De Caldas Para La Construcción De Huellas Carreteables Alto Bonito - Santa Rira Del Municipio De Manizales - Caldas</v>
          </cell>
          <cell r="R1004" t="str">
            <v>Vías Red Terciaria</v>
          </cell>
          <cell r="S1004"/>
          <cell r="T1004"/>
          <cell r="U1004"/>
          <cell r="V1004" t="str">
            <v>Departamento</v>
          </cell>
          <cell r="W1004"/>
          <cell r="X1004" t="str">
            <v/>
          </cell>
          <cell r="Y1004"/>
          <cell r="Z1004">
            <v>320000000</v>
          </cell>
          <cell r="AA1004"/>
          <cell r="AB1004">
            <v>320000000</v>
          </cell>
          <cell r="AC1004"/>
          <cell r="AD1004">
            <v>320000000</v>
          </cell>
          <cell r="AE1004">
            <v>0</v>
          </cell>
          <cell r="AF1004"/>
          <cell r="AG1004">
            <v>0</v>
          </cell>
          <cell r="AH1004">
            <v>320000000</v>
          </cell>
          <cell r="AI1004">
            <v>0</v>
          </cell>
          <cell r="AJ1004">
            <v>320000000</v>
          </cell>
          <cell r="AK1004">
            <v>1</v>
          </cell>
          <cell r="AL1004"/>
          <cell r="AM1004">
            <v>1</v>
          </cell>
          <cell r="AN1004">
            <v>1</v>
          </cell>
          <cell r="AO1004">
            <v>0</v>
          </cell>
          <cell r="AP1004" t="str">
            <v>Liquidado</v>
          </cell>
          <cell r="AQ1004" t="e">
            <v>#REF!</v>
          </cell>
          <cell r="AR1004" t="e">
            <v>#N/A</v>
          </cell>
          <cell r="AS1004" t="str">
            <v>Entregado en 2011</v>
          </cell>
          <cell r="AT1004" t="str">
            <v>No Aplica</v>
          </cell>
          <cell r="AU1004" t="str">
            <v/>
          </cell>
          <cell r="AV1004">
            <v>40908</v>
          </cell>
          <cell r="AW1004" t="e">
            <v>#REF!</v>
          </cell>
          <cell r="AX1004"/>
          <cell r="AY1004"/>
          <cell r="AZ1004">
            <v>0</v>
          </cell>
          <cell r="BA1004" t="str">
            <v>-</v>
          </cell>
          <cell r="BB1004" t="str">
            <v/>
          </cell>
          <cell r="BC1004"/>
          <cell r="BD1004" t="str">
            <v/>
          </cell>
          <cell r="BE1004" t="str">
            <v/>
          </cell>
          <cell r="BF1004" t="str">
            <v/>
          </cell>
          <cell r="BG1004" t="str">
            <v/>
          </cell>
        </row>
        <row r="1005">
          <cell r="C1005" t="str">
            <v>20100112V0334-1</v>
          </cell>
          <cell r="D1005" t="str">
            <v>Proyectos 2011 - 2020</v>
          </cell>
          <cell r="E1005" t="str">
            <v>No Aplica</v>
          </cell>
          <cell r="F1005" t="str">
            <v>CERRADO</v>
          </cell>
          <cell r="G1005"/>
          <cell r="H1005" t="str">
            <v>Caldas</v>
          </cell>
          <cell r="I1005">
            <v>17001</v>
          </cell>
          <cell r="J1005">
            <v>1</v>
          </cell>
          <cell r="K1005" t="str">
            <v>Manizales</v>
          </cell>
          <cell r="L1005" t="str">
            <v>Manizales-Caldas</v>
          </cell>
          <cell r="M1005" t="str">
            <v/>
          </cell>
          <cell r="N1005" t="str">
            <v>Infraestructura</v>
          </cell>
          <cell r="O1005"/>
          <cell r="P1005"/>
          <cell r="Q1005" t="str">
            <v>Rehabilitación De La Vía Puente La Libertad - Termales Del Otoño - El Arbolito, Municipio De Manizales - Caldas.</v>
          </cell>
          <cell r="R1005" t="str">
            <v>Vías Red Terciaria</v>
          </cell>
          <cell r="S1005"/>
          <cell r="T1005"/>
          <cell r="U1005"/>
          <cell r="V1005" t="str">
            <v>Consorcio Vias Del Cafe</v>
          </cell>
          <cell r="W1005"/>
          <cell r="X1005" t="str">
            <v/>
          </cell>
          <cell r="Y1005"/>
          <cell r="Z1005">
            <v>343532533.57000005</v>
          </cell>
          <cell r="AA1005"/>
          <cell r="AB1005">
            <v>343532533.57000005</v>
          </cell>
          <cell r="AC1005"/>
          <cell r="AD1005">
            <v>343532533.57000005</v>
          </cell>
          <cell r="AE1005">
            <v>0</v>
          </cell>
          <cell r="AF1005"/>
          <cell r="AG1005">
            <v>0</v>
          </cell>
          <cell r="AH1005">
            <v>343532533.57000005</v>
          </cell>
          <cell r="AI1005">
            <v>0</v>
          </cell>
          <cell r="AJ1005">
            <v>343532533.57000005</v>
          </cell>
          <cell r="AK1005">
            <v>1</v>
          </cell>
          <cell r="AL1005"/>
          <cell r="AM1005">
            <v>1</v>
          </cell>
          <cell r="AN1005">
            <v>1</v>
          </cell>
          <cell r="AO1005">
            <v>0</v>
          </cell>
          <cell r="AP1005" t="str">
            <v>Liquidado</v>
          </cell>
          <cell r="AQ1005" t="e">
            <v>#REF!</v>
          </cell>
          <cell r="AR1005" t="e">
            <v>#N/A</v>
          </cell>
          <cell r="AS1005" t="str">
            <v>Entregado en 2011</v>
          </cell>
          <cell r="AT1005" t="str">
            <v>No Aplica</v>
          </cell>
          <cell r="AU1005" t="str">
            <v/>
          </cell>
          <cell r="AV1005" t="str">
            <v/>
          </cell>
          <cell r="AW1005" t="e">
            <v>#REF!</v>
          </cell>
          <cell r="AX1005"/>
          <cell r="AY1005"/>
          <cell r="AZ1005">
            <v>0</v>
          </cell>
          <cell r="BA1005" t="str">
            <v>-</v>
          </cell>
          <cell r="BB1005" t="str">
            <v/>
          </cell>
          <cell r="BC1005"/>
          <cell r="BD1005" t="str">
            <v/>
          </cell>
          <cell r="BE1005" t="str">
            <v/>
          </cell>
          <cell r="BF1005" t="str">
            <v/>
          </cell>
          <cell r="BG1005" t="str">
            <v/>
          </cell>
        </row>
        <row r="1006">
          <cell r="C1006" t="str">
            <v>20110037M0338-1</v>
          </cell>
          <cell r="D1006" t="str">
            <v>Proyectos 2011 - 2020</v>
          </cell>
          <cell r="E1006" t="str">
            <v>No Aplica</v>
          </cell>
          <cell r="F1006" t="str">
            <v>CERRADO</v>
          </cell>
          <cell r="G1006"/>
          <cell r="H1006" t="str">
            <v>Caldas</v>
          </cell>
          <cell r="I1006">
            <v>17001</v>
          </cell>
          <cell r="J1006">
            <v>1</v>
          </cell>
          <cell r="K1006" t="str">
            <v>Manizales</v>
          </cell>
          <cell r="L1006" t="str">
            <v>Manizales-Caldas</v>
          </cell>
          <cell r="M1006" t="str">
            <v/>
          </cell>
          <cell r="N1006" t="str">
            <v>Infraestructura</v>
          </cell>
          <cell r="O1006"/>
          <cell r="P1006"/>
          <cell r="Q1006" t="str">
            <v>Diagnóstico Mejoramiento De Vivienda, Manizales Caldas</v>
          </cell>
          <cell r="R1006" t="str">
            <v>Mejoramiento Condiciones de Habitabilidad</v>
          </cell>
          <cell r="S1006"/>
          <cell r="T1006"/>
          <cell r="U1006"/>
          <cell r="V1006" t="str">
            <v>Gestión Energetica S.A. - Gensa S.A. E.S.P.</v>
          </cell>
          <cell r="W1006"/>
          <cell r="X1006" t="str">
            <v/>
          </cell>
          <cell r="Y1006"/>
          <cell r="Z1006">
            <v>2000000</v>
          </cell>
          <cell r="AA1006"/>
          <cell r="AB1006">
            <v>2000000</v>
          </cell>
          <cell r="AC1006"/>
          <cell r="AD1006">
            <v>2000000</v>
          </cell>
          <cell r="AE1006">
            <v>0</v>
          </cell>
          <cell r="AF1006"/>
          <cell r="AG1006">
            <v>0</v>
          </cell>
          <cell r="AH1006">
            <v>2000000</v>
          </cell>
          <cell r="AI1006">
            <v>0</v>
          </cell>
          <cell r="AJ1006">
            <v>2000000</v>
          </cell>
          <cell r="AK1006">
            <v>1</v>
          </cell>
          <cell r="AL1006"/>
          <cell r="AM1006">
            <v>1</v>
          </cell>
          <cell r="AN1006">
            <v>1</v>
          </cell>
          <cell r="AO1006">
            <v>0</v>
          </cell>
          <cell r="AP1006" t="str">
            <v>Liquidado</v>
          </cell>
          <cell r="AQ1006" t="e">
            <v>#REF!</v>
          </cell>
          <cell r="AR1006" t="e">
            <v>#N/A</v>
          </cell>
          <cell r="AS1006" t="str">
            <v>Entregado en 2013.
Liquidado</v>
          </cell>
          <cell r="AT1006"/>
          <cell r="AU1006" t="str">
            <v/>
          </cell>
          <cell r="AV1006">
            <v>41183</v>
          </cell>
          <cell r="AW1006" t="e">
            <v>#REF!</v>
          </cell>
          <cell r="AX1006"/>
          <cell r="AY1006"/>
          <cell r="AZ1006">
            <v>0</v>
          </cell>
          <cell r="BA1006" t="str">
            <v>-</v>
          </cell>
          <cell r="BB1006" t="str">
            <v xml:space="preserve">  Viviendas</v>
          </cell>
          <cell r="BC1006"/>
          <cell r="BD1006" t="str">
            <v/>
          </cell>
          <cell r="BE1006" t="str">
            <v/>
          </cell>
          <cell r="BF1006" t="str">
            <v/>
          </cell>
          <cell r="BG1006">
            <v>0</v>
          </cell>
        </row>
        <row r="1007">
          <cell r="C1007" t="str">
            <v>20110037S0336-1</v>
          </cell>
          <cell r="D1007" t="str">
            <v>Proyectos 2011 - 2020</v>
          </cell>
          <cell r="E1007" t="str">
            <v>No Aplica</v>
          </cell>
          <cell r="F1007" t="str">
            <v>CERRADO</v>
          </cell>
          <cell r="G1007"/>
          <cell r="H1007" t="str">
            <v>Caldas</v>
          </cell>
          <cell r="I1007">
            <v>17001</v>
          </cell>
          <cell r="J1007">
            <v>1</v>
          </cell>
          <cell r="K1007" t="str">
            <v>Manizales</v>
          </cell>
          <cell r="L1007" t="str">
            <v>Manizales-Caldas</v>
          </cell>
          <cell r="M1007" t="str">
            <v/>
          </cell>
          <cell r="N1007" t="str">
            <v>Infraestructura</v>
          </cell>
          <cell r="O1007"/>
          <cell r="P1007"/>
          <cell r="Q1007" t="str">
            <v>Construcción Escenario Deportivo Colegio San Pio X, Barrio La Enea,  Manizales</v>
          </cell>
          <cell r="R1007" t="str">
            <v>Espacio Público, Recreación Y Deporte</v>
          </cell>
          <cell r="S1007"/>
          <cell r="T1007"/>
          <cell r="U1007"/>
          <cell r="V1007" t="str">
            <v>Gestión Energetica S.A. - Gensa S.A. E.S.P.</v>
          </cell>
          <cell r="W1007"/>
          <cell r="X1007" t="str">
            <v/>
          </cell>
          <cell r="Y1007"/>
          <cell r="Z1007">
            <v>196000000</v>
          </cell>
          <cell r="AA1007"/>
          <cell r="AB1007">
            <v>196000000</v>
          </cell>
          <cell r="AC1007"/>
          <cell r="AD1007">
            <v>196000000</v>
          </cell>
          <cell r="AE1007">
            <v>0</v>
          </cell>
          <cell r="AF1007"/>
          <cell r="AG1007">
            <v>0</v>
          </cell>
          <cell r="AH1007">
            <v>196000000</v>
          </cell>
          <cell r="AI1007">
            <v>0</v>
          </cell>
          <cell r="AJ1007">
            <v>196000000</v>
          </cell>
          <cell r="AK1007">
            <v>1</v>
          </cell>
          <cell r="AL1007"/>
          <cell r="AM1007">
            <v>1</v>
          </cell>
          <cell r="AN1007">
            <v>1</v>
          </cell>
          <cell r="AO1007">
            <v>0</v>
          </cell>
          <cell r="AP1007" t="str">
            <v>Liquidado</v>
          </cell>
          <cell r="AQ1007" t="e">
            <v>#REF!</v>
          </cell>
          <cell r="AR1007" t="e">
            <v>#N/A</v>
          </cell>
          <cell r="AS1007" t="str">
            <v>Entregado en 2013.
Liquidado</v>
          </cell>
          <cell r="AT1007" t="str">
            <v>No Aplica</v>
          </cell>
          <cell r="AU1007" t="str">
            <v/>
          </cell>
          <cell r="AV1007">
            <v>41291</v>
          </cell>
          <cell r="AW1007" t="e">
            <v>#REF!</v>
          </cell>
          <cell r="AX1007"/>
          <cell r="AY1007"/>
          <cell r="AZ1007">
            <v>0</v>
          </cell>
          <cell r="BA1007" t="str">
            <v>-</v>
          </cell>
          <cell r="BB1007" t="str">
            <v/>
          </cell>
          <cell r="BC1007"/>
          <cell r="BD1007" t="str">
            <v/>
          </cell>
          <cell r="BE1007" t="str">
            <v/>
          </cell>
          <cell r="BF1007" t="str">
            <v/>
          </cell>
          <cell r="BG1007" t="str">
            <v/>
          </cell>
        </row>
        <row r="1008">
          <cell r="C1008" t="str">
            <v>20110037S0337-1</v>
          </cell>
          <cell r="D1008" t="str">
            <v>Proyectos 2011 - 2020</v>
          </cell>
          <cell r="E1008" t="str">
            <v>No Aplica</v>
          </cell>
          <cell r="F1008" t="str">
            <v>CERRADO</v>
          </cell>
          <cell r="G1008"/>
          <cell r="H1008" t="str">
            <v>Caldas</v>
          </cell>
          <cell r="I1008">
            <v>17001</v>
          </cell>
          <cell r="J1008">
            <v>1</v>
          </cell>
          <cell r="K1008" t="str">
            <v>Manizales</v>
          </cell>
          <cell r="L1008" t="str">
            <v>Manizales-Caldas</v>
          </cell>
          <cell r="M1008" t="str">
            <v/>
          </cell>
          <cell r="N1008" t="str">
            <v>Infraestructura</v>
          </cell>
          <cell r="O1008"/>
          <cell r="P1008"/>
          <cell r="Q1008" t="str">
            <v>Construcción De Cancha Multifuncional En La Vereda San Peregrino Del Municipio De Manizales, Caldas</v>
          </cell>
          <cell r="R1008" t="str">
            <v>Espacio Público, Recreación Y Deporte</v>
          </cell>
          <cell r="S1008"/>
          <cell r="T1008"/>
          <cell r="U1008"/>
          <cell r="V1008" t="str">
            <v>Gestión Energetica S.A. - Gensa S.A. E.S.P.</v>
          </cell>
          <cell r="W1008"/>
          <cell r="X1008" t="str">
            <v/>
          </cell>
          <cell r="Y1008"/>
          <cell r="Z1008">
            <v>125000000</v>
          </cell>
          <cell r="AA1008"/>
          <cell r="AB1008">
            <v>125000000</v>
          </cell>
          <cell r="AC1008"/>
          <cell r="AD1008">
            <v>125000000</v>
          </cell>
          <cell r="AE1008">
            <v>0</v>
          </cell>
          <cell r="AF1008"/>
          <cell r="AG1008">
            <v>0</v>
          </cell>
          <cell r="AH1008">
            <v>125000000</v>
          </cell>
          <cell r="AI1008">
            <v>0</v>
          </cell>
          <cell r="AJ1008">
            <v>125000000</v>
          </cell>
          <cell r="AK1008">
            <v>1</v>
          </cell>
          <cell r="AL1008"/>
          <cell r="AM1008">
            <v>1</v>
          </cell>
          <cell r="AN1008">
            <v>1</v>
          </cell>
          <cell r="AO1008">
            <v>0</v>
          </cell>
          <cell r="AP1008" t="str">
            <v>Liquidado</v>
          </cell>
          <cell r="AQ1008" t="e">
            <v>#REF!</v>
          </cell>
          <cell r="AR1008" t="e">
            <v>#N/A</v>
          </cell>
          <cell r="AS1008" t="str">
            <v>Entregado en 2013.
Liquidado</v>
          </cell>
          <cell r="AT1008" t="str">
            <v>No Aplica</v>
          </cell>
          <cell r="AU1008" t="str">
            <v/>
          </cell>
          <cell r="AV1008">
            <v>41298</v>
          </cell>
          <cell r="AW1008" t="e">
            <v>#REF!</v>
          </cell>
          <cell r="AX1008"/>
          <cell r="AY1008"/>
          <cell r="AZ1008">
            <v>0</v>
          </cell>
          <cell r="BA1008" t="str">
            <v>-</v>
          </cell>
          <cell r="BB1008" t="str">
            <v/>
          </cell>
          <cell r="BC1008"/>
          <cell r="BD1008" t="str">
            <v/>
          </cell>
          <cell r="BE1008" t="str">
            <v/>
          </cell>
          <cell r="BF1008" t="str">
            <v/>
          </cell>
          <cell r="BG1008" t="str">
            <v/>
          </cell>
        </row>
        <row r="1009">
          <cell r="C1009" t="str">
            <v>20110160S0048-1</v>
          </cell>
          <cell r="D1009" t="str">
            <v>Proyectos 2011 - 2020</v>
          </cell>
          <cell r="E1009" t="str">
            <v>ANTES 2018</v>
          </cell>
          <cell r="F1009" t="str">
            <v>VIGENTE</v>
          </cell>
          <cell r="G1009" t="e">
            <v>#N/A</v>
          </cell>
          <cell r="H1009" t="str">
            <v>Caldas</v>
          </cell>
          <cell r="I1009">
            <v>17001</v>
          </cell>
          <cell r="J1009">
            <v>1</v>
          </cell>
          <cell r="K1009" t="str">
            <v>Manizales</v>
          </cell>
          <cell r="L1009" t="str">
            <v>Manizales-Caldas</v>
          </cell>
          <cell r="M1009">
            <v>69</v>
          </cell>
          <cell r="N1009" t="str">
            <v>Fonade 3</v>
          </cell>
          <cell r="O1009"/>
          <cell r="P1009"/>
          <cell r="Q1009" t="str">
            <v xml:space="preserve">Construcción Primera Etapa Centro Integral Comunitario Comuna San José Municipio De Manizales </v>
          </cell>
          <cell r="R1009" t="str">
            <v>Social Comunitario</v>
          </cell>
          <cell r="S1009"/>
          <cell r="T1009"/>
          <cell r="U1009"/>
          <cell r="V1009" t="str">
            <v>Fonade</v>
          </cell>
          <cell r="W1009" t="str">
            <v>Urbano</v>
          </cell>
          <cell r="X1009" t="str">
            <v/>
          </cell>
          <cell r="Y1009"/>
          <cell r="Z1009">
            <v>4345146113</v>
          </cell>
          <cell r="AA1009"/>
          <cell r="AB1009">
            <v>4345146113</v>
          </cell>
          <cell r="AC1009"/>
          <cell r="AD1009">
            <v>4345146113</v>
          </cell>
          <cell r="AE1009">
            <v>334501265</v>
          </cell>
          <cell r="AF1009"/>
          <cell r="AG1009">
            <v>334501265</v>
          </cell>
          <cell r="AH1009">
            <v>4679647378</v>
          </cell>
          <cell r="AI1009">
            <v>0</v>
          </cell>
          <cell r="AJ1009">
            <v>4679647378</v>
          </cell>
          <cell r="AK1009">
            <v>0</v>
          </cell>
          <cell r="AL1009"/>
          <cell r="AM1009">
            <v>1</v>
          </cell>
          <cell r="AN1009">
            <v>1</v>
          </cell>
          <cell r="AO1009">
            <v>0</v>
          </cell>
          <cell r="AP1009" t="str">
            <v>Entregado A Municipio</v>
          </cell>
          <cell r="AQ1009" t="e">
            <v>#REF!</v>
          </cell>
          <cell r="AR1009" t="e">
            <v>#N/A</v>
          </cell>
          <cell r="AS1009" t="str">
            <v>"Proyecto terminado y entregado al Municipio.
Acta de entrega y recibo final a satisfacción 07-12-2020; Acta de entrega al E.T. 22-01-2021. Se debe dar inicio con las  liquidaciones correspondientes. "</v>
          </cell>
          <cell r="AT1009" t="str">
            <v>No Aplica</v>
          </cell>
          <cell r="AU1009">
            <v>43391</v>
          </cell>
          <cell r="AV1009">
            <v>44155</v>
          </cell>
          <cell r="AW1009" t="e">
            <v>#REF!</v>
          </cell>
          <cell r="AX1009"/>
          <cell r="AY1009"/>
          <cell r="AZ1009">
            <v>0</v>
          </cell>
          <cell r="BA1009" t="str">
            <v>-</v>
          </cell>
          <cell r="BB1009" t="str">
            <v>4.288 m2</v>
          </cell>
          <cell r="BC1009"/>
          <cell r="BD1009">
            <v>43384</v>
          </cell>
          <cell r="BE1009">
            <v>43510</v>
          </cell>
          <cell r="BF1009">
            <v>44218</v>
          </cell>
          <cell r="BG1009">
            <v>25676</v>
          </cell>
        </row>
        <row r="1010">
          <cell r="C1010" t="str">
            <v>20110160S0429-1</v>
          </cell>
          <cell r="D1010" t="str">
            <v>Proyectos 2011 - 2020</v>
          </cell>
          <cell r="E1010" t="str">
            <v>ANTES 2018</v>
          </cell>
          <cell r="F1010" t="str">
            <v>VIGENTE</v>
          </cell>
          <cell r="G1010" t="str">
            <v>A429</v>
          </cell>
          <cell r="H1010" t="str">
            <v>Caldas</v>
          </cell>
          <cell r="I1010">
            <v>91540</v>
          </cell>
          <cell r="J1010">
            <v>6</v>
          </cell>
          <cell r="K1010" t="str">
            <v>Manizales</v>
          </cell>
          <cell r="L1010" t="str">
            <v>Manizales-Caldas</v>
          </cell>
          <cell r="M1010">
            <v>160</v>
          </cell>
          <cell r="N1010" t="str">
            <v>Fonade 1</v>
          </cell>
          <cell r="O1010"/>
          <cell r="P1010"/>
          <cell r="Q1010" t="str">
            <v>Construcción Y Adecuacion De Cancha En El Barrio Arrayanes En El Municipio De Manizales - Caldas</v>
          </cell>
          <cell r="R1010" t="str">
            <v>Espacio Público, Recreación Y Deporte</v>
          </cell>
          <cell r="S1010"/>
          <cell r="T1010"/>
          <cell r="U1010"/>
          <cell r="V1010" t="str">
            <v>Fonade</v>
          </cell>
          <cell r="W1010"/>
          <cell r="X1010" t="str">
            <v/>
          </cell>
          <cell r="Y1010"/>
          <cell r="Z1010">
            <v>1900000000</v>
          </cell>
          <cell r="AA1010"/>
          <cell r="AB1010">
            <v>1900000000</v>
          </cell>
          <cell r="AC1010"/>
          <cell r="AD1010">
            <v>1900000000</v>
          </cell>
          <cell r="AE1010">
            <v>0</v>
          </cell>
          <cell r="AF1010"/>
          <cell r="AG1010">
            <v>0</v>
          </cell>
          <cell r="AH1010">
            <v>1900000000</v>
          </cell>
          <cell r="AI1010">
            <v>0</v>
          </cell>
          <cell r="AJ1010">
            <v>1900000000</v>
          </cell>
          <cell r="AK1010">
            <v>0</v>
          </cell>
          <cell r="AL1010"/>
          <cell r="AM1010">
            <v>1</v>
          </cell>
          <cell r="AN1010">
            <v>1</v>
          </cell>
          <cell r="AO1010">
            <v>0</v>
          </cell>
          <cell r="AP1010" t="str">
            <v>En Liquidación</v>
          </cell>
          <cell r="AQ1010" t="e">
            <v>#REF!</v>
          </cell>
          <cell r="AR1010" t="e">
            <v>#N/A</v>
          </cell>
          <cell r="AS101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010" t="str">
            <v>No Aplica</v>
          </cell>
          <cell r="AU1010">
            <v>43384</v>
          </cell>
          <cell r="AV1010">
            <v>43625</v>
          </cell>
          <cell r="AW1010" t="e">
            <v>#REF!</v>
          </cell>
          <cell r="AX1010"/>
          <cell r="AY1010"/>
          <cell r="AZ1010">
            <v>0</v>
          </cell>
          <cell r="BA1010" t="str">
            <v>-</v>
          </cell>
          <cell r="BB1010" t="str">
            <v>3000 mt2</v>
          </cell>
          <cell r="BC1010"/>
          <cell r="BD1010">
            <v>43384</v>
          </cell>
          <cell r="BE1010">
            <v>43602</v>
          </cell>
          <cell r="BF1010">
            <v>43637</v>
          </cell>
          <cell r="BG1010">
            <v>15000</v>
          </cell>
        </row>
        <row r="1011">
          <cell r="C1011" t="str">
            <v>20110165S0339-1</v>
          </cell>
          <cell r="D1011" t="str">
            <v>Proyectos 2011 - 2020</v>
          </cell>
          <cell r="E1011" t="str">
            <v>No Aplica</v>
          </cell>
          <cell r="F1011" t="str">
            <v>CERRADO</v>
          </cell>
          <cell r="G1011"/>
          <cell r="H1011" t="str">
            <v>Caldas</v>
          </cell>
          <cell r="I1011">
            <v>17001</v>
          </cell>
          <cell r="J1011">
            <v>1</v>
          </cell>
          <cell r="K1011" t="str">
            <v>Manizales</v>
          </cell>
          <cell r="L1011" t="str">
            <v>Manizales-Caldas</v>
          </cell>
          <cell r="M1011" t="str">
            <v/>
          </cell>
          <cell r="N1011" t="str">
            <v>Infraestructura</v>
          </cell>
          <cell r="O1011"/>
          <cell r="P1011"/>
          <cell r="Q1011" t="str">
            <v>Construcción De Placa Deportiva En El Corregimiento De La Cabaña, Municipio De Manizales - Caldas.</v>
          </cell>
          <cell r="R1011" t="str">
            <v>Espacio Público, Recreación Y Deporte</v>
          </cell>
          <cell r="S1011"/>
          <cell r="T1011"/>
          <cell r="U1011"/>
          <cell r="V1011" t="str">
            <v>Federación Nacional De Cafeteros</v>
          </cell>
          <cell r="W1011"/>
          <cell r="X1011" t="str">
            <v/>
          </cell>
          <cell r="Y1011"/>
          <cell r="Z1011">
            <v>249013577.99518517</v>
          </cell>
          <cell r="AA1011"/>
          <cell r="AB1011">
            <v>249013577.99518517</v>
          </cell>
          <cell r="AC1011"/>
          <cell r="AD1011">
            <v>249013577.99518517</v>
          </cell>
          <cell r="AE1011">
            <v>0</v>
          </cell>
          <cell r="AF1011"/>
          <cell r="AG1011">
            <v>0</v>
          </cell>
          <cell r="AH1011">
            <v>249013577.99518517</v>
          </cell>
          <cell r="AI1011">
            <v>0</v>
          </cell>
          <cell r="AJ1011">
            <v>249013577.99518517</v>
          </cell>
          <cell r="AK1011">
            <v>1</v>
          </cell>
          <cell r="AL1011"/>
          <cell r="AM1011">
            <v>1</v>
          </cell>
          <cell r="AN1011">
            <v>1</v>
          </cell>
          <cell r="AO1011">
            <v>0</v>
          </cell>
          <cell r="AP1011" t="str">
            <v>Liquidado</v>
          </cell>
          <cell r="AQ1011" t="e">
            <v>#REF!</v>
          </cell>
          <cell r="AR1011" t="e">
            <v>#N/A</v>
          </cell>
          <cell r="AS1011" t="str">
            <v>Entregado en 2014.</v>
          </cell>
          <cell r="AT1011" t="str">
            <v>No Aplica</v>
          </cell>
          <cell r="AU1011" t="str">
            <v/>
          </cell>
          <cell r="AV1011">
            <v>41768</v>
          </cell>
          <cell r="AW1011" t="e">
            <v>#REF!</v>
          </cell>
          <cell r="AX1011"/>
          <cell r="AY1011"/>
          <cell r="AZ1011">
            <v>0</v>
          </cell>
          <cell r="BA1011" t="str">
            <v>-</v>
          </cell>
          <cell r="BB1011" t="str">
            <v/>
          </cell>
          <cell r="BC1011"/>
          <cell r="BD1011" t="str">
            <v/>
          </cell>
          <cell r="BE1011" t="str">
            <v/>
          </cell>
          <cell r="BF1011" t="str">
            <v/>
          </cell>
          <cell r="BG1011" t="str">
            <v/>
          </cell>
        </row>
        <row r="1012">
          <cell r="C1012" t="str">
            <v>20160244MU050-1</v>
          </cell>
          <cell r="D1012" t="str">
            <v>Proyectos 2011 - 2020</v>
          </cell>
          <cell r="E1012" t="str">
            <v>ANTES 2018</v>
          </cell>
          <cell r="F1012" t="str">
            <v>VIGENTE</v>
          </cell>
          <cell r="G1012"/>
          <cell r="H1012" t="str">
            <v>Caldas</v>
          </cell>
          <cell r="I1012">
            <v>17001</v>
          </cell>
          <cell r="J1012">
            <v>1</v>
          </cell>
          <cell r="K1012" t="str">
            <v>Manizales</v>
          </cell>
          <cell r="L1012" t="str">
            <v>Manizales-Caldas</v>
          </cell>
          <cell r="M1012">
            <v>244</v>
          </cell>
          <cell r="N1012" t="str">
            <v>Unops
DPS 2016</v>
          </cell>
          <cell r="O1012"/>
          <cell r="P1012"/>
          <cell r="Q1012" t="str">
            <v>Mejoramiento De Condiciones De Habitabilidad</v>
          </cell>
          <cell r="R1012" t="str">
            <v>Mejoramiento Condiciones de Habitabilidad</v>
          </cell>
          <cell r="S1012"/>
          <cell r="T1012"/>
          <cell r="U1012"/>
          <cell r="V1012" t="str">
            <v>Unops</v>
          </cell>
          <cell r="W1012"/>
          <cell r="X1012" t="str">
            <v/>
          </cell>
          <cell r="Y1012"/>
          <cell r="Z1012">
            <v>1158282720</v>
          </cell>
          <cell r="AA1012"/>
          <cell r="AB1012">
            <v>1158282720</v>
          </cell>
          <cell r="AC1012"/>
          <cell r="AD1012">
            <v>1158282720</v>
          </cell>
          <cell r="AE1012">
            <v>0</v>
          </cell>
          <cell r="AF1012"/>
          <cell r="AG1012">
            <v>0</v>
          </cell>
          <cell r="AH1012">
            <v>1158282720</v>
          </cell>
          <cell r="AI1012">
            <v>0</v>
          </cell>
          <cell r="AJ1012">
            <v>1158282720</v>
          </cell>
          <cell r="AK1012">
            <v>1</v>
          </cell>
          <cell r="AL1012"/>
          <cell r="AM1012">
            <v>1</v>
          </cell>
          <cell r="AN1012">
            <v>1</v>
          </cell>
          <cell r="AO1012">
            <v>0</v>
          </cell>
          <cell r="AP1012" t="str">
            <v>En Liquidación</v>
          </cell>
          <cell r="AQ1012" t="e">
            <v>#REF!</v>
          </cell>
          <cell r="AR1012" t="str">
            <v>TERMINADO</v>
          </cell>
          <cell r="AS1012" t="str">
            <v>ESTADO:
Etapa 1 Terminada, en proceso de certificación de interventoria para 42 beneficiarios y 77 intervenciones MCH. 
Etapa 2 Terminada, en proceso de certificación de interventoria para 23 beneficiarios y 45 intervenciones MCH.
ACCIONES A SEGUIR: Seguimiento al proceso de revision de la interventoria y certificacion de la entrega a los beneficarios.
El convenio se encuentra en liquidación.</v>
          </cell>
          <cell r="AT1012"/>
          <cell r="AU1012">
            <v>43207</v>
          </cell>
          <cell r="AV1012">
            <v>43596</v>
          </cell>
          <cell r="AW1012" t="e">
            <v>#REF!</v>
          </cell>
          <cell r="AX1012"/>
          <cell r="AY1012"/>
          <cell r="AZ1012">
            <v>0</v>
          </cell>
          <cell r="BA1012" t="str">
            <v>-</v>
          </cell>
          <cell r="BB1012" t="str">
            <v>62  Viviendas</v>
          </cell>
          <cell r="BC1012"/>
          <cell r="BD1012">
            <v>43237</v>
          </cell>
          <cell r="BE1012">
            <v>43627</v>
          </cell>
          <cell r="BF1012">
            <v>43627</v>
          </cell>
          <cell r="BG1012">
            <v>260</v>
          </cell>
        </row>
        <row r="1013">
          <cell r="C1013" t="str">
            <v>20160586M7560-3</v>
          </cell>
          <cell r="D1013" t="str">
            <v>Proyectos 2011 - 2020</v>
          </cell>
          <cell r="E1013" t="str">
            <v>ANTES 2018</v>
          </cell>
          <cell r="F1013" t="str">
            <v>VIGENTE</v>
          </cell>
          <cell r="G1013"/>
          <cell r="H1013" t="str">
            <v>Caldas</v>
          </cell>
          <cell r="I1013">
            <v>17001</v>
          </cell>
          <cell r="J1013">
            <v>1</v>
          </cell>
          <cell r="K1013" t="str">
            <v>Manizales</v>
          </cell>
          <cell r="L1013" t="str">
            <v>Manizales-Caldas</v>
          </cell>
          <cell r="M1013">
            <v>586</v>
          </cell>
          <cell r="N1013" t="str">
            <v>DPS 2016</v>
          </cell>
          <cell r="O1013"/>
          <cell r="P1013"/>
          <cell r="Q1013" t="str">
            <v>Mejoramiento De Condiciones De Habitabilidad</v>
          </cell>
          <cell r="R1013" t="str">
            <v>Mejoramiento Condiciones de Habitabilidad</v>
          </cell>
          <cell r="S1013"/>
          <cell r="T1013"/>
          <cell r="U1013"/>
          <cell r="V1013" t="str">
            <v>Departamento</v>
          </cell>
          <cell r="W1013" t="str">
            <v>Urbano y Rural</v>
          </cell>
          <cell r="X1013" t="str">
            <v>Zona Urbana y Rural del Municipio</v>
          </cell>
          <cell r="Y1013"/>
          <cell r="Z1013">
            <v>423728814</v>
          </cell>
          <cell r="AA1013"/>
          <cell r="AB1013">
            <v>423728814</v>
          </cell>
          <cell r="AC1013"/>
          <cell r="AD1013">
            <v>423728814</v>
          </cell>
          <cell r="AE1013">
            <v>42576130</v>
          </cell>
          <cell r="AF1013"/>
          <cell r="AG1013">
            <v>42576130</v>
          </cell>
          <cell r="AH1013">
            <v>466304944</v>
          </cell>
          <cell r="AI1013">
            <v>0</v>
          </cell>
          <cell r="AJ1013">
            <v>466304944</v>
          </cell>
          <cell r="AK1013">
            <v>0</v>
          </cell>
          <cell r="AL1013"/>
          <cell r="AM1013">
            <v>0</v>
          </cell>
          <cell r="AN1013">
            <v>0</v>
          </cell>
          <cell r="AO1013">
            <v>0</v>
          </cell>
          <cell r="AP1013" t="str">
            <v>Suspendido</v>
          </cell>
          <cell r="AQ1013" t="e">
            <v>#REF!</v>
          </cell>
          <cell r="AR1013" t="str">
            <v>EN EJECUCIÓN - PRECONSTRUCCIÓN</v>
          </cell>
          <cell r="AS1013" t="str">
            <v>El 27 de mayo de 2022 se realizo mesa de trabajo de arreglo directo : compromisos por parte de la Gobernacion de Caldas a mas tardar el 30 de septiembre de 2022 se entregan la totalidad de los MCH que corresponden a este municipio</v>
          </cell>
          <cell r="AT1013">
            <v>44084</v>
          </cell>
          <cell r="AU1013"/>
          <cell r="AV1013"/>
          <cell r="AW1013" t="e">
            <v>#REF!</v>
          </cell>
          <cell r="AX1013"/>
          <cell r="AY1013"/>
          <cell r="AZ1013">
            <v>0</v>
          </cell>
          <cell r="BA1013" t="str">
            <v>REFORMULACIONES / AJUSTES (Presupuesto, Alcance, Definiciones Municipio)</v>
          </cell>
          <cell r="BB1013" t="str">
            <v>31  Viviendas</v>
          </cell>
          <cell r="BC1013"/>
          <cell r="BD1013" t="str">
            <v/>
          </cell>
          <cell r="BE1013" t="str">
            <v/>
          </cell>
          <cell r="BF1013" t="str">
            <v/>
          </cell>
          <cell r="BG1013">
            <v>154</v>
          </cell>
        </row>
        <row r="1014">
          <cell r="C1014" t="str">
            <v>20080197S0343-1</v>
          </cell>
          <cell r="D1014" t="str">
            <v>Proyectos 2011 - 2020</v>
          </cell>
          <cell r="E1014" t="str">
            <v>No Aplica</v>
          </cell>
          <cell r="F1014" t="str">
            <v>CERRADO</v>
          </cell>
          <cell r="G1014"/>
          <cell r="H1014" t="str">
            <v>Caldas</v>
          </cell>
          <cell r="I1014">
            <v>17433</v>
          </cell>
          <cell r="J1014">
            <v>6</v>
          </cell>
          <cell r="K1014" t="str">
            <v>Manzanares</v>
          </cell>
          <cell r="L1014" t="str">
            <v>Manzanares-Caldas</v>
          </cell>
          <cell r="M1014" t="str">
            <v/>
          </cell>
          <cell r="N1014" t="str">
            <v>Infraestructura</v>
          </cell>
          <cell r="O1014"/>
          <cell r="P1014"/>
          <cell r="Q1014" t="str">
            <v>Convenio Interadministrativo Entre Acción Social Y El Municipio De Manzanares, Para Aunar Esfuerzos Y Contribuir Con El Ajuste A Los Diseños, La Construcción Y La Interventoria Para La Construcción De La Planta Procesadora De Futas Del Municipio Y La Interventoria Del Cerramiento De La Central Panelera Santabarbara Del Municipio De Manzanares - Caldas.</v>
          </cell>
          <cell r="R1014" t="str">
            <v>Social Comunitario</v>
          </cell>
          <cell r="S1014"/>
          <cell r="T1014"/>
          <cell r="U1014"/>
          <cell r="V1014" t="str">
            <v>Municipio</v>
          </cell>
          <cell r="W1014"/>
          <cell r="X1014" t="str">
            <v/>
          </cell>
          <cell r="Y1014"/>
          <cell r="Z1014">
            <v>350000000</v>
          </cell>
          <cell r="AA1014"/>
          <cell r="AB1014">
            <v>350000000</v>
          </cell>
          <cell r="AC1014"/>
          <cell r="AD1014">
            <v>350000000</v>
          </cell>
          <cell r="AE1014">
            <v>0</v>
          </cell>
          <cell r="AF1014"/>
          <cell r="AG1014">
            <v>0</v>
          </cell>
          <cell r="AH1014">
            <v>350000000</v>
          </cell>
          <cell r="AI1014">
            <v>0</v>
          </cell>
          <cell r="AJ1014">
            <v>350000000</v>
          </cell>
          <cell r="AK1014">
            <v>1</v>
          </cell>
          <cell r="AL1014"/>
          <cell r="AM1014">
            <v>1</v>
          </cell>
          <cell r="AN1014">
            <v>1</v>
          </cell>
          <cell r="AO1014">
            <v>0</v>
          </cell>
          <cell r="AP1014" t="str">
            <v>Liquidado</v>
          </cell>
          <cell r="AQ1014" t="e">
            <v>#REF!</v>
          </cell>
          <cell r="AR1014" t="e">
            <v>#N/A</v>
          </cell>
          <cell r="AS1014" t="str">
            <v>Entregado en 2012.</v>
          </cell>
          <cell r="AT1014" t="str">
            <v>No Aplica</v>
          </cell>
          <cell r="AU1014" t="str">
            <v/>
          </cell>
          <cell r="AV1014">
            <v>41116</v>
          </cell>
          <cell r="AW1014" t="e">
            <v>#REF!</v>
          </cell>
          <cell r="AX1014"/>
          <cell r="AY1014"/>
          <cell r="AZ1014">
            <v>0</v>
          </cell>
          <cell r="BA1014" t="str">
            <v>-</v>
          </cell>
          <cell r="BB1014" t="str">
            <v/>
          </cell>
          <cell r="BC1014"/>
          <cell r="BD1014" t="str">
            <v/>
          </cell>
          <cell r="BE1014" t="str">
            <v/>
          </cell>
          <cell r="BF1014" t="str">
            <v/>
          </cell>
          <cell r="BG1014" t="str">
            <v/>
          </cell>
        </row>
        <row r="1015">
          <cell r="C1015" t="str">
            <v>20090077V0344-1</v>
          </cell>
          <cell r="D1015" t="str">
            <v>Proyectos 2011 - 2020</v>
          </cell>
          <cell r="E1015" t="str">
            <v>No Aplica</v>
          </cell>
          <cell r="F1015" t="str">
            <v>CERRADO</v>
          </cell>
          <cell r="G1015"/>
          <cell r="H1015" t="str">
            <v>Caldas</v>
          </cell>
          <cell r="I1015">
            <v>17433</v>
          </cell>
          <cell r="J1015">
            <v>6</v>
          </cell>
          <cell r="K1015" t="str">
            <v>Manzanares</v>
          </cell>
          <cell r="L1015" t="str">
            <v>Manzanares-Caldas</v>
          </cell>
          <cell r="M1015" t="str">
            <v/>
          </cell>
          <cell r="N1015" t="str">
            <v>Infraestructura</v>
          </cell>
          <cell r="O1015"/>
          <cell r="P1015"/>
          <cell r="Q1015"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015" t="str">
            <v>Vías Red Terciaria</v>
          </cell>
          <cell r="S1015"/>
          <cell r="T1015"/>
          <cell r="U1015"/>
          <cell r="V1015" t="str">
            <v>Comité Departamental De Cafeteros Del Caldas</v>
          </cell>
          <cell r="W1015"/>
          <cell r="X1015" t="str">
            <v/>
          </cell>
          <cell r="Y1015"/>
          <cell r="Z1015">
            <v>14052827.24</v>
          </cell>
          <cell r="AA1015"/>
          <cell r="AB1015">
            <v>14052827.24</v>
          </cell>
          <cell r="AC1015"/>
          <cell r="AD1015">
            <v>14052827.24</v>
          </cell>
          <cell r="AE1015">
            <v>0</v>
          </cell>
          <cell r="AF1015"/>
          <cell r="AG1015">
            <v>0</v>
          </cell>
          <cell r="AH1015">
            <v>14052827.24</v>
          </cell>
          <cell r="AI1015">
            <v>0</v>
          </cell>
          <cell r="AJ1015">
            <v>14052827.24</v>
          </cell>
          <cell r="AK1015">
            <v>1</v>
          </cell>
          <cell r="AL1015"/>
          <cell r="AM1015">
            <v>1</v>
          </cell>
          <cell r="AN1015">
            <v>1</v>
          </cell>
          <cell r="AO1015">
            <v>0</v>
          </cell>
          <cell r="AP1015" t="str">
            <v>Liquidado</v>
          </cell>
          <cell r="AQ1015" t="e">
            <v>#REF!</v>
          </cell>
          <cell r="AR1015" t="e">
            <v>#N/A</v>
          </cell>
          <cell r="AS1015" t="str">
            <v>Entregado en 2010.</v>
          </cell>
          <cell r="AT1015" t="str">
            <v>No Aplica</v>
          </cell>
          <cell r="AU1015" t="str">
            <v/>
          </cell>
          <cell r="AV1015">
            <v>40543</v>
          </cell>
          <cell r="AW1015" t="e">
            <v>#REF!</v>
          </cell>
          <cell r="AX1015"/>
          <cell r="AY1015"/>
          <cell r="AZ1015">
            <v>0</v>
          </cell>
          <cell r="BA1015" t="str">
            <v>-</v>
          </cell>
          <cell r="BB1015" t="str">
            <v/>
          </cell>
          <cell r="BC1015"/>
          <cell r="BD1015" t="str">
            <v/>
          </cell>
          <cell r="BE1015" t="str">
            <v/>
          </cell>
          <cell r="BF1015" t="str">
            <v/>
          </cell>
          <cell r="BG1015" t="str">
            <v/>
          </cell>
        </row>
        <row r="1016">
          <cell r="C1016" t="str">
            <v>20100064S0039-1</v>
          </cell>
          <cell r="D1016" t="str">
            <v>Proyectos 2011 - 2020</v>
          </cell>
          <cell r="E1016" t="str">
            <v>No Aplica</v>
          </cell>
          <cell r="F1016" t="str">
            <v>CERRADO</v>
          </cell>
          <cell r="G1016"/>
          <cell r="H1016" t="str">
            <v>Caldas</v>
          </cell>
          <cell r="I1016">
            <v>17433</v>
          </cell>
          <cell r="J1016">
            <v>6</v>
          </cell>
          <cell r="K1016" t="str">
            <v>Manzanares</v>
          </cell>
          <cell r="L1016" t="str">
            <v>Manzanares-Caldas</v>
          </cell>
          <cell r="M1016" t="str">
            <v/>
          </cell>
          <cell r="N1016" t="str">
            <v>Otras Fuentes</v>
          </cell>
          <cell r="O1016"/>
          <cell r="P1016"/>
          <cell r="Q1016" t="str">
            <v>Obras Complementarias En La Planta Procesadora De Frutas Del Municipio De Manzanares - Caldas.</v>
          </cell>
          <cell r="R1016" t="str">
            <v>Social Comunitario</v>
          </cell>
          <cell r="S1016"/>
          <cell r="T1016"/>
          <cell r="U1016"/>
          <cell r="V1016" t="str">
            <v>Municipio</v>
          </cell>
          <cell r="W1016"/>
          <cell r="X1016" t="str">
            <v/>
          </cell>
          <cell r="Y1016"/>
          <cell r="Z1016">
            <v>150000000</v>
          </cell>
          <cell r="AA1016"/>
          <cell r="AB1016">
            <v>150000000</v>
          </cell>
          <cell r="AC1016"/>
          <cell r="AD1016">
            <v>150000000</v>
          </cell>
          <cell r="AE1016">
            <v>0</v>
          </cell>
          <cell r="AF1016"/>
          <cell r="AG1016">
            <v>0</v>
          </cell>
          <cell r="AH1016">
            <v>150000000</v>
          </cell>
          <cell r="AI1016">
            <v>0</v>
          </cell>
          <cell r="AJ1016">
            <v>150000000</v>
          </cell>
          <cell r="AK1016">
            <v>1</v>
          </cell>
          <cell r="AL1016"/>
          <cell r="AM1016">
            <v>1</v>
          </cell>
          <cell r="AN1016">
            <v>1</v>
          </cell>
          <cell r="AO1016">
            <v>0</v>
          </cell>
          <cell r="AP1016" t="str">
            <v>Liquidado</v>
          </cell>
          <cell r="AQ1016" t="e">
            <v>#REF!</v>
          </cell>
          <cell r="AR1016" t="e">
            <v>#N/A</v>
          </cell>
          <cell r="AS1016" t="str">
            <v>Entregado en 2011.</v>
          </cell>
          <cell r="AT1016" t="str">
            <v>No Aplica</v>
          </cell>
          <cell r="AU1016" t="str">
            <v/>
          </cell>
          <cell r="AV1016">
            <v>40847</v>
          </cell>
          <cell r="AW1016" t="e">
            <v>#REF!</v>
          </cell>
          <cell r="AX1016"/>
          <cell r="AY1016"/>
          <cell r="AZ1016">
            <v>0</v>
          </cell>
          <cell r="BA1016" t="str">
            <v>-</v>
          </cell>
          <cell r="BB1016" t="str">
            <v/>
          </cell>
          <cell r="BC1016"/>
          <cell r="BD1016" t="str">
            <v/>
          </cell>
          <cell r="BE1016" t="str">
            <v/>
          </cell>
          <cell r="BF1016" t="str">
            <v/>
          </cell>
          <cell r="BG1016" t="str">
            <v/>
          </cell>
        </row>
        <row r="1017">
          <cell r="C1017" t="str">
            <v>20100120V0347-1</v>
          </cell>
          <cell r="D1017" t="str">
            <v>Proyectos 2011 - 2020</v>
          </cell>
          <cell r="E1017" t="str">
            <v>No Aplica</v>
          </cell>
          <cell r="F1017" t="str">
            <v>CERRADO</v>
          </cell>
          <cell r="G1017"/>
          <cell r="H1017" t="str">
            <v>Caldas</v>
          </cell>
          <cell r="I1017">
            <v>17433</v>
          </cell>
          <cell r="J1017">
            <v>6</v>
          </cell>
          <cell r="K1017" t="str">
            <v>Manzanares</v>
          </cell>
          <cell r="L1017" t="str">
            <v>Manzanares-Caldas</v>
          </cell>
          <cell r="M1017" t="str">
            <v/>
          </cell>
          <cell r="N1017" t="str">
            <v>Infraestructura</v>
          </cell>
          <cell r="O1017"/>
          <cell r="P1017"/>
          <cell r="Q1017" t="str">
            <v>Continuación Construcción Carretera Cantadelicia - La Playas (Santo Domingo) En El Municipio De Manzanares - Caldas.</v>
          </cell>
          <cell r="R1017" t="str">
            <v>Vías Red Terciaria</v>
          </cell>
          <cell r="S1017"/>
          <cell r="T1017"/>
          <cell r="U1017"/>
          <cell r="V1017" t="str">
            <v>Federación Nacional De Cafeteros</v>
          </cell>
          <cell r="W1017"/>
          <cell r="X1017" t="str">
            <v/>
          </cell>
          <cell r="Y1017"/>
          <cell r="Z1017">
            <v>15000000</v>
          </cell>
          <cell r="AA1017"/>
          <cell r="AB1017">
            <v>15000000</v>
          </cell>
          <cell r="AC1017"/>
          <cell r="AD1017">
            <v>15000000</v>
          </cell>
          <cell r="AE1017">
            <v>0</v>
          </cell>
          <cell r="AF1017"/>
          <cell r="AG1017">
            <v>0</v>
          </cell>
          <cell r="AH1017">
            <v>15000000</v>
          </cell>
          <cell r="AI1017">
            <v>0</v>
          </cell>
          <cell r="AJ1017">
            <v>15000000</v>
          </cell>
          <cell r="AK1017">
            <v>1</v>
          </cell>
          <cell r="AL1017"/>
          <cell r="AM1017">
            <v>1</v>
          </cell>
          <cell r="AN1017">
            <v>1</v>
          </cell>
          <cell r="AO1017">
            <v>0</v>
          </cell>
          <cell r="AP1017" t="str">
            <v>Liquidado</v>
          </cell>
          <cell r="AQ1017" t="e">
            <v>#REF!</v>
          </cell>
          <cell r="AR1017" t="e">
            <v>#N/A</v>
          </cell>
          <cell r="AS1017" t="str">
            <v>Entregado en 2011</v>
          </cell>
          <cell r="AT1017" t="str">
            <v>No Aplica</v>
          </cell>
          <cell r="AU1017" t="str">
            <v/>
          </cell>
          <cell r="AV1017">
            <v>40908</v>
          </cell>
          <cell r="AW1017" t="e">
            <v>#REF!</v>
          </cell>
          <cell r="AX1017"/>
          <cell r="AY1017"/>
          <cell r="AZ1017">
            <v>0</v>
          </cell>
          <cell r="BA1017" t="str">
            <v>-</v>
          </cell>
          <cell r="BB1017" t="str">
            <v/>
          </cell>
          <cell r="BC1017"/>
          <cell r="BD1017" t="str">
            <v/>
          </cell>
          <cell r="BE1017" t="str">
            <v/>
          </cell>
          <cell r="BF1017" t="str">
            <v/>
          </cell>
          <cell r="BG1017" t="str">
            <v/>
          </cell>
        </row>
        <row r="1018">
          <cell r="C1018" t="str">
            <v>20110037M0350-1</v>
          </cell>
          <cell r="D1018" t="str">
            <v>Proyectos 2011 - 2020</v>
          </cell>
          <cell r="E1018" t="str">
            <v>No Aplica</v>
          </cell>
          <cell r="F1018" t="str">
            <v>CERRADO</v>
          </cell>
          <cell r="G1018"/>
          <cell r="H1018" t="str">
            <v>Caldas</v>
          </cell>
          <cell r="I1018">
            <v>17433</v>
          </cell>
          <cell r="J1018">
            <v>6</v>
          </cell>
          <cell r="K1018" t="str">
            <v>Manzanares</v>
          </cell>
          <cell r="L1018" t="str">
            <v>Manzanares-Caldas</v>
          </cell>
          <cell r="M1018" t="str">
            <v/>
          </cell>
          <cell r="N1018" t="str">
            <v>Infraestructura</v>
          </cell>
          <cell r="O1018"/>
          <cell r="P1018"/>
          <cell r="Q1018" t="str">
            <v>Mejoramiento De Vivienda En Manzanares Caldas Y Estudios Construcción De Garrucha.</v>
          </cell>
          <cell r="R1018" t="str">
            <v>Mejoramiento Condiciones de Habitabilidad</v>
          </cell>
          <cell r="S1018"/>
          <cell r="T1018"/>
          <cell r="U1018"/>
          <cell r="V1018" t="str">
            <v>Gestión Energetica S.A. - Gensa S.A. E.S.P.</v>
          </cell>
          <cell r="W1018"/>
          <cell r="X1018" t="str">
            <v/>
          </cell>
          <cell r="Y1018"/>
          <cell r="Z1018">
            <v>101000000</v>
          </cell>
          <cell r="AA1018"/>
          <cell r="AB1018">
            <v>101000000</v>
          </cell>
          <cell r="AC1018"/>
          <cell r="AD1018">
            <v>101000000</v>
          </cell>
          <cell r="AE1018">
            <v>0</v>
          </cell>
          <cell r="AF1018"/>
          <cell r="AG1018">
            <v>0</v>
          </cell>
          <cell r="AH1018">
            <v>101000000</v>
          </cell>
          <cell r="AI1018">
            <v>0</v>
          </cell>
          <cell r="AJ1018">
            <v>101000000</v>
          </cell>
          <cell r="AK1018">
            <v>1</v>
          </cell>
          <cell r="AL1018"/>
          <cell r="AM1018">
            <v>1</v>
          </cell>
          <cell r="AN1018">
            <v>1</v>
          </cell>
          <cell r="AO1018">
            <v>0</v>
          </cell>
          <cell r="AP1018" t="str">
            <v>Liquidado</v>
          </cell>
          <cell r="AQ1018" t="e">
            <v>#REF!</v>
          </cell>
          <cell r="AR1018" t="e">
            <v>#N/A</v>
          </cell>
          <cell r="AS1018" t="str">
            <v>Entregado en 2013.
Liquidado</v>
          </cell>
          <cell r="AT1018"/>
          <cell r="AU1018" t="str">
            <v/>
          </cell>
          <cell r="AV1018">
            <v>41371</v>
          </cell>
          <cell r="AW1018" t="e">
            <v>#REF!</v>
          </cell>
          <cell r="AX1018"/>
          <cell r="AY1018"/>
          <cell r="AZ1018">
            <v>0</v>
          </cell>
          <cell r="BA1018" t="str">
            <v>-</v>
          </cell>
          <cell r="BB1018" t="str">
            <v>25  Viviendas</v>
          </cell>
          <cell r="BC1018"/>
          <cell r="BD1018" t="str">
            <v/>
          </cell>
          <cell r="BE1018" t="str">
            <v/>
          </cell>
          <cell r="BF1018" t="str">
            <v/>
          </cell>
          <cell r="BG1018">
            <v>100</v>
          </cell>
        </row>
        <row r="1019">
          <cell r="C1019" t="str">
            <v>20110165V0280-1</v>
          </cell>
          <cell r="D1019" t="str">
            <v>Proyectos 2011 - 2020</v>
          </cell>
          <cell r="E1019" t="str">
            <v>No Aplica</v>
          </cell>
          <cell r="F1019" t="str">
            <v>CERRADO</v>
          </cell>
          <cell r="G1019"/>
          <cell r="H1019" t="str">
            <v>Caldas</v>
          </cell>
          <cell r="I1019">
            <v>17433</v>
          </cell>
          <cell r="J1019">
            <v>6</v>
          </cell>
          <cell r="K1019" t="str">
            <v>Manzanares</v>
          </cell>
          <cell r="L1019" t="str">
            <v>Manzanares-Caldas</v>
          </cell>
          <cell r="M1019" t="str">
            <v/>
          </cell>
          <cell r="N1019" t="str">
            <v>Infraestructura</v>
          </cell>
          <cell r="O1019"/>
          <cell r="P1019"/>
          <cell r="Q1019" t="str">
            <v>Construcción De Placa Huella Alto De La Culebra - Municipio De Manzanares</v>
          </cell>
          <cell r="R1019" t="str">
            <v>Vías Red Terciaria</v>
          </cell>
          <cell r="S1019"/>
          <cell r="T1019"/>
          <cell r="U1019"/>
          <cell r="V1019" t="str">
            <v>Federación Nacional De Cafeteros</v>
          </cell>
          <cell r="W1019"/>
          <cell r="X1019" t="str">
            <v/>
          </cell>
          <cell r="Y1019"/>
          <cell r="Z1019">
            <v>201859892.00259256</v>
          </cell>
          <cell r="AA1019"/>
          <cell r="AB1019">
            <v>201859892.00259256</v>
          </cell>
          <cell r="AC1019"/>
          <cell r="AD1019">
            <v>201859892.00259256</v>
          </cell>
          <cell r="AE1019">
            <v>0</v>
          </cell>
          <cell r="AF1019"/>
          <cell r="AG1019">
            <v>0</v>
          </cell>
          <cell r="AH1019">
            <v>201859892.00259256</v>
          </cell>
          <cell r="AI1019">
            <v>0</v>
          </cell>
          <cell r="AJ1019">
            <v>201859892.00259256</v>
          </cell>
          <cell r="AK1019">
            <v>1</v>
          </cell>
          <cell r="AL1019"/>
          <cell r="AM1019">
            <v>1</v>
          </cell>
          <cell r="AN1019">
            <v>1</v>
          </cell>
          <cell r="AO1019">
            <v>0</v>
          </cell>
          <cell r="AP1019" t="str">
            <v>Liquidado</v>
          </cell>
          <cell r="AQ1019" t="e">
            <v>#REF!</v>
          </cell>
          <cell r="AR1019" t="e">
            <v>#N/A</v>
          </cell>
          <cell r="AS1019" t="str">
            <v>Entregado en 2014.</v>
          </cell>
          <cell r="AT1019" t="str">
            <v>No Aplica</v>
          </cell>
          <cell r="AU1019" t="str">
            <v/>
          </cell>
          <cell r="AV1019">
            <v>41719</v>
          </cell>
          <cell r="AW1019" t="e">
            <v>#REF!</v>
          </cell>
          <cell r="AX1019"/>
          <cell r="AY1019"/>
          <cell r="AZ1019">
            <v>0</v>
          </cell>
          <cell r="BA1019" t="str">
            <v>-</v>
          </cell>
          <cell r="BB1019" t="str">
            <v/>
          </cell>
          <cell r="BC1019"/>
          <cell r="BD1019" t="str">
            <v/>
          </cell>
          <cell r="BE1019" t="str">
            <v/>
          </cell>
          <cell r="BF1019" t="str">
            <v/>
          </cell>
          <cell r="BG1019" t="str">
            <v/>
          </cell>
        </row>
        <row r="1020">
          <cell r="C1020" t="str">
            <v>20130069M0436-1</v>
          </cell>
          <cell r="D1020" t="str">
            <v>Proyectos 2011 - 2020</v>
          </cell>
          <cell r="E1020" t="str">
            <v>No Aplica</v>
          </cell>
          <cell r="F1020" t="str">
            <v>CERRADO</v>
          </cell>
          <cell r="G1020" t="str">
            <v>C436</v>
          </cell>
          <cell r="H1020" t="str">
            <v>Caldas</v>
          </cell>
          <cell r="I1020">
            <v>17433</v>
          </cell>
          <cell r="J1020">
            <v>6</v>
          </cell>
          <cell r="K1020" t="str">
            <v>Manzanares</v>
          </cell>
          <cell r="L1020" t="str">
            <v>Manzanares-Caldas</v>
          </cell>
          <cell r="M1020">
            <v>69</v>
          </cell>
          <cell r="N1020" t="str">
            <v>Fonade 3</v>
          </cell>
          <cell r="O1020"/>
          <cell r="P1020"/>
          <cell r="Q1020" t="str">
            <v>Mejoramiento De Viviendas En El Muncipio De Manzanares - Caldas</v>
          </cell>
          <cell r="R1020" t="str">
            <v>Mejoramiento Condiciones de Habitabilidad</v>
          </cell>
          <cell r="S1020"/>
          <cell r="T1020"/>
          <cell r="U1020"/>
          <cell r="V1020" t="str">
            <v>Municipio</v>
          </cell>
          <cell r="W1020"/>
          <cell r="X1020" t="str">
            <v/>
          </cell>
          <cell r="Y1020"/>
          <cell r="Z1020">
            <v>240951983</v>
          </cell>
          <cell r="AA1020"/>
          <cell r="AB1020">
            <v>240951983</v>
          </cell>
          <cell r="AC1020"/>
          <cell r="AD1020">
            <v>240951983</v>
          </cell>
          <cell r="AE1020">
            <v>0</v>
          </cell>
          <cell r="AF1020"/>
          <cell r="AG1020">
            <v>0</v>
          </cell>
          <cell r="AH1020">
            <v>240951983</v>
          </cell>
          <cell r="AI1020">
            <v>0</v>
          </cell>
          <cell r="AJ1020">
            <v>240951983</v>
          </cell>
          <cell r="AK1020">
            <v>0.95699999999999996</v>
          </cell>
          <cell r="AL1020"/>
          <cell r="AM1020">
            <v>1</v>
          </cell>
          <cell r="AN1020">
            <v>1</v>
          </cell>
          <cell r="AO1020">
            <v>0</v>
          </cell>
          <cell r="AP1020" t="str">
            <v>En Liquidación</v>
          </cell>
          <cell r="AQ1020" t="e">
            <v>#REF!</v>
          </cell>
          <cell r="AR1020" t="e">
            <v>#N/A</v>
          </cell>
          <cell r="AS1020" t="str">
            <v>CONTRATOS LIQUIDADOS PENDIENTE CIERRE COSTOS FIJOS Y VARIABLES - INTERVENTORIA.
1. INFORMACIÓN Y ESTADO CONTRATO DE OBRA:                                                                         Acta de liquidación suscrita el 03/02/2017
                                                                                                                                                                                                                                                                                                                                                                                                                                                                                                                                                                           2.  INFORMACION Y ESTADO CONVENIO INTERADMINISTRATIVO:   Liquidado.  Se  suscribe acta de fecha   22/02/2018
3.  INFORMACION Y ESTADO INTERVENTORIA:  Se encuentra en cierre de costos fijos y variables.</v>
          </cell>
          <cell r="AT1020"/>
          <cell r="AU1020">
            <v>42177</v>
          </cell>
          <cell r="AV1020">
            <v>42700</v>
          </cell>
          <cell r="AW1020" t="e">
            <v>#REF!</v>
          </cell>
          <cell r="AX1020"/>
          <cell r="AY1020"/>
          <cell r="AZ1020">
            <v>0</v>
          </cell>
          <cell r="BA1020" t="str">
            <v>-</v>
          </cell>
          <cell r="BB1020" t="str">
            <v>43  Viviendas</v>
          </cell>
          <cell r="BC1020"/>
          <cell r="BD1020">
            <v>42137</v>
          </cell>
          <cell r="BE1020" t="str">
            <v/>
          </cell>
          <cell r="BF1020">
            <v>42971</v>
          </cell>
          <cell r="BG1020">
            <v>172</v>
          </cell>
        </row>
        <row r="1021">
          <cell r="C1021" t="str">
            <v>20130304M0546-3</v>
          </cell>
          <cell r="D1021" t="str">
            <v>Proyectos 2011 - 2020</v>
          </cell>
          <cell r="E1021" t="str">
            <v>No Aplica</v>
          </cell>
          <cell r="F1021" t="str">
            <v>CERRADO</v>
          </cell>
          <cell r="G1021"/>
          <cell r="H1021" t="str">
            <v>Caldas</v>
          </cell>
          <cell r="I1021">
            <v>17433</v>
          </cell>
          <cell r="J1021">
            <v>6</v>
          </cell>
          <cell r="K1021" t="str">
            <v>Manzanares</v>
          </cell>
          <cell r="L1021" t="str">
            <v>Manzanares-Caldas</v>
          </cell>
          <cell r="M1021">
            <v>304</v>
          </cell>
          <cell r="N1021" t="str">
            <v>DPS 2013</v>
          </cell>
          <cell r="O1021"/>
          <cell r="P1021"/>
          <cell r="Q1021" t="str">
            <v>Mejoramiento De Condiciones De Habitabilidad Para El Municipio De Manzanares - Caldas</v>
          </cell>
          <cell r="R1021" t="str">
            <v>Mejoramiento Condiciones de Habitabilidad</v>
          </cell>
          <cell r="S1021"/>
          <cell r="T1021"/>
          <cell r="U1021"/>
          <cell r="V1021" t="str">
            <v>Departamento</v>
          </cell>
          <cell r="W1021"/>
          <cell r="X1021" t="str">
            <v>Milenio 3
El Carmen
alvaro rey
Lombo
San Roque
Las Travesias
El Mirador
Guadalupe
San Antonio
Lombo
El Tablazo
San Luis
las Colinas
Centro
Travesias
Coliseo
La Cordialidad</v>
          </cell>
          <cell r="Y1021"/>
          <cell r="Z1021">
            <v>232814126</v>
          </cell>
          <cell r="AA1021"/>
          <cell r="AB1021">
            <v>232814126</v>
          </cell>
          <cell r="AC1021"/>
          <cell r="AD1021">
            <v>232814126</v>
          </cell>
          <cell r="AE1021">
            <v>41906542.68</v>
          </cell>
          <cell r="AF1021"/>
          <cell r="AG1021">
            <v>41906542.68</v>
          </cell>
          <cell r="AH1021">
            <v>274720668.68000001</v>
          </cell>
          <cell r="AI1021">
            <v>0</v>
          </cell>
          <cell r="AJ1021">
            <v>274720668.68000001</v>
          </cell>
          <cell r="AK1021">
            <v>1</v>
          </cell>
          <cell r="AL1021"/>
          <cell r="AM1021">
            <v>1</v>
          </cell>
          <cell r="AN1021">
            <v>1</v>
          </cell>
          <cell r="AO1021">
            <v>0</v>
          </cell>
          <cell r="AP1021" t="str">
            <v>Liquidado</v>
          </cell>
          <cell r="AQ1021" t="e">
            <v>#REF!</v>
          </cell>
          <cell r="AR1021" t="e">
            <v>#N/A</v>
          </cell>
          <cell r="AS1021" t="str">
            <v>Entregado en octubre de 2016.
Proyecto Liquidado.</v>
          </cell>
          <cell r="AT1021"/>
          <cell r="AU1021">
            <v>42389</v>
          </cell>
          <cell r="AV1021">
            <v>42674</v>
          </cell>
          <cell r="AW1021" t="e">
            <v>#REF!</v>
          </cell>
          <cell r="AX1021"/>
          <cell r="AY1021"/>
          <cell r="AZ1021">
            <v>0</v>
          </cell>
          <cell r="BA1021" t="str">
            <v>-</v>
          </cell>
          <cell r="BB1021" t="str">
            <v>40  Viviendas</v>
          </cell>
          <cell r="BC1021"/>
          <cell r="BD1021" t="str">
            <v/>
          </cell>
          <cell r="BE1021" t="str">
            <v/>
          </cell>
          <cell r="BF1021" t="str">
            <v/>
          </cell>
          <cell r="BG1021">
            <v>160</v>
          </cell>
        </row>
        <row r="1022">
          <cell r="C1022" t="str">
            <v>20090077V0351-1</v>
          </cell>
          <cell r="D1022" t="str">
            <v>Proyectos 2011 - 2020</v>
          </cell>
          <cell r="E1022" t="str">
            <v>No Aplica</v>
          </cell>
          <cell r="F1022" t="str">
            <v>CERRADO</v>
          </cell>
          <cell r="G1022"/>
          <cell r="H1022" t="str">
            <v>Caldas</v>
          </cell>
          <cell r="I1022">
            <v>17442</v>
          </cell>
          <cell r="J1022">
            <v>6</v>
          </cell>
          <cell r="K1022" t="str">
            <v>Marmato</v>
          </cell>
          <cell r="L1022" t="str">
            <v>Marmato-Caldas</v>
          </cell>
          <cell r="M1022" t="str">
            <v/>
          </cell>
          <cell r="N1022" t="str">
            <v>Infraestructura</v>
          </cell>
          <cell r="O1022"/>
          <cell r="P1022"/>
          <cell r="Q1022"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022" t="str">
            <v>Vías Red Terciaria</v>
          </cell>
          <cell r="S1022"/>
          <cell r="T1022"/>
          <cell r="U1022"/>
          <cell r="V1022" t="str">
            <v>Federación Nacional De Cafeteros</v>
          </cell>
          <cell r="W1022"/>
          <cell r="X1022" t="str">
            <v/>
          </cell>
          <cell r="Y1022"/>
          <cell r="Z1022">
            <v>18833686.170000002</v>
          </cell>
          <cell r="AA1022"/>
          <cell r="AB1022">
            <v>18833686.170000002</v>
          </cell>
          <cell r="AC1022"/>
          <cell r="AD1022">
            <v>18833686.170000002</v>
          </cell>
          <cell r="AE1022">
            <v>0</v>
          </cell>
          <cell r="AF1022"/>
          <cell r="AG1022">
            <v>0</v>
          </cell>
          <cell r="AH1022">
            <v>18833686.170000002</v>
          </cell>
          <cell r="AI1022">
            <v>0</v>
          </cell>
          <cell r="AJ1022">
            <v>18833686.170000002</v>
          </cell>
          <cell r="AK1022">
            <v>1</v>
          </cell>
          <cell r="AL1022"/>
          <cell r="AM1022">
            <v>1</v>
          </cell>
          <cell r="AN1022">
            <v>1</v>
          </cell>
          <cell r="AO1022">
            <v>0</v>
          </cell>
          <cell r="AP1022" t="str">
            <v>Liquidado</v>
          </cell>
          <cell r="AQ1022" t="e">
            <v>#REF!</v>
          </cell>
          <cell r="AR1022" t="e">
            <v>#N/A</v>
          </cell>
          <cell r="AS1022" t="str">
            <v>Entregado en 2010.</v>
          </cell>
          <cell r="AT1022" t="str">
            <v>No Aplica</v>
          </cell>
          <cell r="AU1022" t="str">
            <v/>
          </cell>
          <cell r="AV1022">
            <v>40543</v>
          </cell>
          <cell r="AW1022" t="e">
            <v>#REF!</v>
          </cell>
          <cell r="AX1022"/>
          <cell r="AY1022"/>
          <cell r="AZ1022">
            <v>0</v>
          </cell>
          <cell r="BA1022" t="str">
            <v>-</v>
          </cell>
          <cell r="BB1022" t="str">
            <v/>
          </cell>
          <cell r="BC1022"/>
          <cell r="BD1022" t="str">
            <v/>
          </cell>
          <cell r="BE1022" t="str">
            <v/>
          </cell>
          <cell r="BF1022" t="str">
            <v/>
          </cell>
          <cell r="BG1022" t="str">
            <v/>
          </cell>
        </row>
        <row r="1023">
          <cell r="C1023" t="str">
            <v>20170597M8940-1</v>
          </cell>
          <cell r="D1023" t="str">
            <v>Proyectos 2011 - 2020</v>
          </cell>
          <cell r="E1023" t="str">
            <v>ANTES 2018</v>
          </cell>
          <cell r="F1023" t="str">
            <v>VIGENTE</v>
          </cell>
          <cell r="G1023"/>
          <cell r="H1023" t="str">
            <v>Caldas</v>
          </cell>
          <cell r="I1023">
            <v>17442</v>
          </cell>
          <cell r="J1023">
            <v>6</v>
          </cell>
          <cell r="K1023" t="str">
            <v>Marmato</v>
          </cell>
          <cell r="L1023" t="str">
            <v>Marmato-Caldas</v>
          </cell>
          <cell r="M1023">
            <v>597</v>
          </cell>
          <cell r="N1023" t="str">
            <v>DPS 2017</v>
          </cell>
          <cell r="O1023"/>
          <cell r="P1023"/>
          <cell r="Q1023" t="str">
            <v>Mejoramiento De Condiciones De Vivienda</v>
          </cell>
          <cell r="R1023" t="str">
            <v>Mejoramiento Condiciones de Habitabilidad</v>
          </cell>
          <cell r="S1023"/>
          <cell r="T1023"/>
          <cell r="U1023"/>
          <cell r="V1023" t="str">
            <v>Municipio</v>
          </cell>
          <cell r="W1023" t="str">
            <v>Urbano y Rural</v>
          </cell>
          <cell r="X1023" t="str">
            <v/>
          </cell>
          <cell r="Y1023"/>
          <cell r="Z1023">
            <v>847457627</v>
          </cell>
          <cell r="AA1023"/>
          <cell r="AB1023">
            <v>847457627</v>
          </cell>
          <cell r="AC1023"/>
          <cell r="AD1023">
            <v>847457627</v>
          </cell>
          <cell r="AE1023">
            <v>84745763</v>
          </cell>
          <cell r="AF1023"/>
          <cell r="AG1023">
            <v>84745763</v>
          </cell>
          <cell r="AH1023">
            <v>932203390</v>
          </cell>
          <cell r="AI1023">
            <v>0</v>
          </cell>
          <cell r="AJ1023">
            <v>932203390</v>
          </cell>
          <cell r="AK1023">
            <v>0.35</v>
          </cell>
          <cell r="AL1023"/>
          <cell r="AM1023">
            <v>1</v>
          </cell>
          <cell r="AN1023">
            <v>0.82</v>
          </cell>
          <cell r="AO1023">
            <v>-0.18000000000000005</v>
          </cell>
          <cell r="AP1023" t="str">
            <v>Terminado</v>
          </cell>
          <cell r="AQ1023" t="e">
            <v>#REF!</v>
          </cell>
          <cell r="AR1023" t="str">
            <v>TERMINADO</v>
          </cell>
          <cell r="AS1023" t="str">
            <v>El Municpio no ha realizado pronunciamiento refernte al informe de incumplimiento remitido por la interventoria, en el cual recomienda la liquidacion del contrato, acorde con los compromisos de la mesa de trabajo del 21 de abril de 2022, por lo cual se programa una nueva mesa de trabajo con el municipio para el 6 de junio de 2022.</v>
          </cell>
          <cell r="AT1023">
            <v>43655</v>
          </cell>
          <cell r="AU1023">
            <v>44102</v>
          </cell>
          <cell r="AV1023" t="str">
            <v/>
          </cell>
          <cell r="AW1023" t="e">
            <v>#REF!</v>
          </cell>
          <cell r="AX1023"/>
          <cell r="AY1023"/>
          <cell r="AZ1023">
            <v>0</v>
          </cell>
          <cell r="BA1023" t="str">
            <v>-</v>
          </cell>
          <cell r="BB1023" t="str">
            <v>61  Viviendas</v>
          </cell>
          <cell r="BC1023"/>
          <cell r="BD1023">
            <v>44123</v>
          </cell>
          <cell r="BE1023">
            <v>44399</v>
          </cell>
          <cell r="BF1023" t="str">
            <v/>
          </cell>
          <cell r="BG1023">
            <v>254</v>
          </cell>
        </row>
        <row r="1024">
          <cell r="C1024" t="str">
            <v>E-2020-1708-235091</v>
          </cell>
          <cell r="D1024" t="str">
            <v>CV 001-2020</v>
          </cell>
          <cell r="E1024" t="str">
            <v>2018-2022</v>
          </cell>
          <cell r="F1024" t="str">
            <v>VIGENTE</v>
          </cell>
          <cell r="G1024"/>
          <cell r="H1024" t="str">
            <v>Caldas</v>
          </cell>
          <cell r="I1024"/>
          <cell r="J1024"/>
          <cell r="K1024" t="str">
            <v>Marmato</v>
          </cell>
          <cell r="L1024" t="str">
            <v>Marmato-Caldas</v>
          </cell>
          <cell r="M1024" t="str">
            <v>501 FIP 2021</v>
          </cell>
          <cell r="N1024" t="str">
            <v>DPS 2021</v>
          </cell>
          <cell r="O1024">
            <v>44434</v>
          </cell>
          <cell r="P1024">
            <v>44773</v>
          </cell>
          <cell r="Q1024" t="str">
            <v>Rehabilitación Mejoramiento Vial De Tramos Críticos: Las Partidas, San Juan, Llano Grande, Echandía, San Jose, El Cai, Cabras, La Portada, Marmato - Caldas</v>
          </cell>
          <cell r="R1024" t="str">
            <v>Vias y Transporte</v>
          </cell>
          <cell r="S1024" t="str">
            <v>Vias Rurales</v>
          </cell>
          <cell r="T1024"/>
          <cell r="U1024">
            <v>1</v>
          </cell>
          <cell r="V1024"/>
          <cell r="W1024"/>
          <cell r="X1024"/>
          <cell r="Y1024"/>
          <cell r="Z1024">
            <v>2527249426</v>
          </cell>
          <cell r="AA1024"/>
          <cell r="AB1024">
            <v>2527249426</v>
          </cell>
          <cell r="AC1024">
            <v>0</v>
          </cell>
          <cell r="AD1024">
            <v>2527249426</v>
          </cell>
          <cell r="AE1024"/>
          <cell r="AF1024"/>
          <cell r="AG1024">
            <v>0</v>
          </cell>
          <cell r="AH1024">
            <v>2527249426</v>
          </cell>
          <cell r="AI1024">
            <v>0</v>
          </cell>
          <cell r="AJ1024">
            <v>2527249426</v>
          </cell>
          <cell r="AK1024"/>
          <cell r="AL1024"/>
          <cell r="AM1024">
            <v>0.71499999999999997</v>
          </cell>
          <cell r="AN1024">
            <v>0.125</v>
          </cell>
          <cell r="AO1024">
            <v>-0.59</v>
          </cell>
          <cell r="AP1024" t="str">
            <v>En Ejecución</v>
          </cell>
          <cell r="AQ1024" t="e">
            <v>#REF!</v>
          </cell>
          <cell r="AR1024" t="e">
            <v>#N/A</v>
          </cell>
          <cell r="AS1024" t="str">
            <v>-</v>
          </cell>
          <cell r="AT1024"/>
          <cell r="AU1024">
            <v>0</v>
          </cell>
          <cell r="AV1024" t="str">
            <v>-</v>
          </cell>
          <cell r="AW1024" t="e">
            <v>#REF!</v>
          </cell>
          <cell r="AX1024">
            <v>9</v>
          </cell>
          <cell r="AY1024"/>
          <cell r="AZ1024">
            <v>9</v>
          </cell>
          <cell r="BA1024"/>
          <cell r="BB1024" t="str">
            <v>1718 ML</v>
          </cell>
          <cell r="BC1024"/>
          <cell r="BD1024" t="str">
            <v>-</v>
          </cell>
          <cell r="BE1024" t="str">
            <v>-</v>
          </cell>
          <cell r="BF1024" t="str">
            <v>-</v>
          </cell>
          <cell r="BG1024" t="str">
            <v>-</v>
          </cell>
        </row>
        <row r="1025">
          <cell r="C1025" t="str">
            <v>20090077V0355-1</v>
          </cell>
          <cell r="D1025" t="str">
            <v>Proyectos 2011 - 2020</v>
          </cell>
          <cell r="E1025" t="str">
            <v>No Aplica</v>
          </cell>
          <cell r="F1025" t="str">
            <v>CERRADO</v>
          </cell>
          <cell r="G1025"/>
          <cell r="H1025" t="str">
            <v>Caldas</v>
          </cell>
          <cell r="I1025">
            <v>17444</v>
          </cell>
          <cell r="J1025">
            <v>6</v>
          </cell>
          <cell r="K1025" t="str">
            <v>Marquetalia</v>
          </cell>
          <cell r="L1025" t="str">
            <v>Marquetalia-Caldas</v>
          </cell>
          <cell r="M1025" t="str">
            <v/>
          </cell>
          <cell r="N1025" t="str">
            <v>Infraestructura</v>
          </cell>
          <cell r="O1025"/>
          <cell r="P1025"/>
          <cell r="Q1025"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025" t="str">
            <v>Vías Red Terciaria</v>
          </cell>
          <cell r="S1025"/>
          <cell r="T1025"/>
          <cell r="U1025"/>
          <cell r="V1025" t="str">
            <v>Federación Nacional De Cafeteros</v>
          </cell>
          <cell r="W1025"/>
          <cell r="X1025" t="str">
            <v/>
          </cell>
          <cell r="Y1025"/>
          <cell r="Z1025">
            <v>39116117.420000002</v>
          </cell>
          <cell r="AA1025"/>
          <cell r="AB1025">
            <v>39116117.420000002</v>
          </cell>
          <cell r="AC1025"/>
          <cell r="AD1025">
            <v>39116117.420000002</v>
          </cell>
          <cell r="AE1025">
            <v>0</v>
          </cell>
          <cell r="AF1025"/>
          <cell r="AG1025">
            <v>0</v>
          </cell>
          <cell r="AH1025">
            <v>39116117.420000002</v>
          </cell>
          <cell r="AI1025">
            <v>0</v>
          </cell>
          <cell r="AJ1025">
            <v>39116117.420000002</v>
          </cell>
          <cell r="AK1025">
            <v>1</v>
          </cell>
          <cell r="AL1025"/>
          <cell r="AM1025">
            <v>1</v>
          </cell>
          <cell r="AN1025">
            <v>1</v>
          </cell>
          <cell r="AO1025">
            <v>0</v>
          </cell>
          <cell r="AP1025" t="str">
            <v>Liquidado</v>
          </cell>
          <cell r="AQ1025" t="e">
            <v>#REF!</v>
          </cell>
          <cell r="AR1025" t="e">
            <v>#N/A</v>
          </cell>
          <cell r="AS1025" t="str">
            <v>Entregado en 2010.</v>
          </cell>
          <cell r="AT1025" t="str">
            <v>No Aplica</v>
          </cell>
          <cell r="AU1025" t="str">
            <v/>
          </cell>
          <cell r="AV1025">
            <v>40543</v>
          </cell>
          <cell r="AW1025" t="e">
            <v>#REF!</v>
          </cell>
          <cell r="AX1025"/>
          <cell r="AY1025"/>
          <cell r="AZ1025">
            <v>0</v>
          </cell>
          <cell r="BA1025" t="str">
            <v>-</v>
          </cell>
          <cell r="BB1025" t="str">
            <v/>
          </cell>
          <cell r="BC1025"/>
          <cell r="BD1025" t="str">
            <v/>
          </cell>
          <cell r="BE1025" t="str">
            <v/>
          </cell>
          <cell r="BF1025" t="str">
            <v/>
          </cell>
          <cell r="BG1025" t="str">
            <v/>
          </cell>
        </row>
        <row r="1026">
          <cell r="C1026" t="str">
            <v>20090235V0357-1</v>
          </cell>
          <cell r="D1026" t="str">
            <v>Proyectos 2011 - 2020</v>
          </cell>
          <cell r="E1026" t="str">
            <v>No Aplica</v>
          </cell>
          <cell r="F1026" t="str">
            <v>CERRADO</v>
          </cell>
          <cell r="G1026"/>
          <cell r="H1026" t="str">
            <v>Caldas</v>
          </cell>
          <cell r="I1026">
            <v>17444</v>
          </cell>
          <cell r="J1026">
            <v>6</v>
          </cell>
          <cell r="K1026" t="str">
            <v>Marquetalia</v>
          </cell>
          <cell r="L1026" t="str">
            <v>Marquetalia-Caldas</v>
          </cell>
          <cell r="M1026" t="str">
            <v/>
          </cell>
          <cell r="N1026" t="str">
            <v>Infraestructura</v>
          </cell>
          <cell r="O1026"/>
          <cell r="P1026"/>
          <cell r="Q1026" t="str">
            <v>Convenio Interadjinistratifo Entre Acción Social Y El Departamento De Caldas Para El Mantenimiento De La Carretera  La Quiebra - La Bamba - La Unión La Esperanza Del Municipio De Marquetalia - Caldas</v>
          </cell>
          <cell r="R1026" t="str">
            <v>Vías Red Terciaria</v>
          </cell>
          <cell r="S1026"/>
          <cell r="T1026"/>
          <cell r="U1026"/>
          <cell r="V1026" t="str">
            <v>Departamento</v>
          </cell>
          <cell r="W1026"/>
          <cell r="X1026" t="str">
            <v/>
          </cell>
          <cell r="Y1026"/>
          <cell r="Z1026">
            <v>100000000</v>
          </cell>
          <cell r="AA1026"/>
          <cell r="AB1026">
            <v>100000000</v>
          </cell>
          <cell r="AC1026"/>
          <cell r="AD1026">
            <v>100000000</v>
          </cell>
          <cell r="AE1026">
            <v>0</v>
          </cell>
          <cell r="AF1026"/>
          <cell r="AG1026">
            <v>0</v>
          </cell>
          <cell r="AH1026">
            <v>100000000</v>
          </cell>
          <cell r="AI1026">
            <v>0</v>
          </cell>
          <cell r="AJ1026">
            <v>100000000</v>
          </cell>
          <cell r="AK1026">
            <v>1</v>
          </cell>
          <cell r="AL1026"/>
          <cell r="AM1026">
            <v>1</v>
          </cell>
          <cell r="AN1026">
            <v>1</v>
          </cell>
          <cell r="AO1026">
            <v>0</v>
          </cell>
          <cell r="AP1026" t="str">
            <v>Liquidado</v>
          </cell>
          <cell r="AQ1026" t="e">
            <v>#REF!</v>
          </cell>
          <cell r="AR1026" t="e">
            <v>#N/A</v>
          </cell>
          <cell r="AS1026" t="str">
            <v>Entregado en 2011</v>
          </cell>
          <cell r="AT1026" t="str">
            <v>No Aplica</v>
          </cell>
          <cell r="AU1026" t="str">
            <v/>
          </cell>
          <cell r="AV1026">
            <v>40908</v>
          </cell>
          <cell r="AW1026" t="e">
            <v>#REF!</v>
          </cell>
          <cell r="AX1026"/>
          <cell r="AY1026"/>
          <cell r="AZ1026">
            <v>0</v>
          </cell>
          <cell r="BA1026" t="str">
            <v>-</v>
          </cell>
          <cell r="BB1026" t="str">
            <v/>
          </cell>
          <cell r="BC1026"/>
          <cell r="BD1026" t="str">
            <v/>
          </cell>
          <cell r="BE1026" t="str">
            <v/>
          </cell>
          <cell r="BF1026" t="str">
            <v/>
          </cell>
          <cell r="BG1026" t="str">
            <v/>
          </cell>
        </row>
        <row r="1027">
          <cell r="C1027" t="str">
            <v>20090235V0358-1</v>
          </cell>
          <cell r="D1027" t="str">
            <v>Proyectos 2011 - 2020</v>
          </cell>
          <cell r="E1027" t="str">
            <v>No Aplica</v>
          </cell>
          <cell r="F1027" t="str">
            <v>CERRADO</v>
          </cell>
          <cell r="G1027"/>
          <cell r="H1027" t="str">
            <v>Caldas</v>
          </cell>
          <cell r="I1027">
            <v>17444</v>
          </cell>
          <cell r="J1027">
            <v>6</v>
          </cell>
          <cell r="K1027" t="str">
            <v>Marquetalia</v>
          </cell>
          <cell r="L1027" t="str">
            <v>Marquetalia-Caldas</v>
          </cell>
          <cell r="M1027" t="str">
            <v/>
          </cell>
          <cell r="N1027" t="str">
            <v>Infraestructura</v>
          </cell>
          <cell r="O1027"/>
          <cell r="P1027"/>
          <cell r="Q1027" t="str">
            <v>Convenio Interadministrativo Entre Acción Social Y El Departamento De Caldas Para El Mantenimiento De La Carretera Marquetalia - La Parda - Encimadas Del Municipio De Marquetalia - Caldas</v>
          </cell>
          <cell r="R1027" t="str">
            <v>Vías Red Terciaria</v>
          </cell>
          <cell r="S1027"/>
          <cell r="T1027"/>
          <cell r="U1027"/>
          <cell r="V1027" t="str">
            <v>Departamento</v>
          </cell>
          <cell r="W1027"/>
          <cell r="X1027" t="str">
            <v/>
          </cell>
          <cell r="Y1027"/>
          <cell r="Z1027">
            <v>127500000</v>
          </cell>
          <cell r="AA1027"/>
          <cell r="AB1027">
            <v>127500000</v>
          </cell>
          <cell r="AC1027"/>
          <cell r="AD1027">
            <v>127500000</v>
          </cell>
          <cell r="AE1027">
            <v>0</v>
          </cell>
          <cell r="AF1027"/>
          <cell r="AG1027">
            <v>0</v>
          </cell>
          <cell r="AH1027">
            <v>127500000</v>
          </cell>
          <cell r="AI1027">
            <v>0</v>
          </cell>
          <cell r="AJ1027">
            <v>127500000</v>
          </cell>
          <cell r="AK1027">
            <v>1</v>
          </cell>
          <cell r="AL1027"/>
          <cell r="AM1027">
            <v>1</v>
          </cell>
          <cell r="AN1027">
            <v>1</v>
          </cell>
          <cell r="AO1027">
            <v>0</v>
          </cell>
          <cell r="AP1027" t="str">
            <v>Liquidado</v>
          </cell>
          <cell r="AQ1027" t="e">
            <v>#REF!</v>
          </cell>
          <cell r="AR1027" t="e">
            <v>#N/A</v>
          </cell>
          <cell r="AS1027" t="str">
            <v>Entregado en 2011</v>
          </cell>
          <cell r="AT1027" t="str">
            <v>No Aplica</v>
          </cell>
          <cell r="AU1027" t="str">
            <v/>
          </cell>
          <cell r="AV1027">
            <v>40908</v>
          </cell>
          <cell r="AW1027" t="e">
            <v>#REF!</v>
          </cell>
          <cell r="AX1027"/>
          <cell r="AY1027"/>
          <cell r="AZ1027">
            <v>0</v>
          </cell>
          <cell r="BA1027" t="str">
            <v>-</v>
          </cell>
          <cell r="BB1027" t="str">
            <v/>
          </cell>
          <cell r="BC1027"/>
          <cell r="BD1027" t="str">
            <v/>
          </cell>
          <cell r="BE1027" t="str">
            <v/>
          </cell>
          <cell r="BF1027" t="str">
            <v/>
          </cell>
          <cell r="BG1027" t="str">
            <v/>
          </cell>
        </row>
        <row r="1028">
          <cell r="C1028" t="str">
            <v>20100089S0359-1</v>
          </cell>
          <cell r="D1028" t="str">
            <v>Proyectos 2011 - 2020</v>
          </cell>
          <cell r="E1028" t="str">
            <v>No Aplica</v>
          </cell>
          <cell r="F1028" t="str">
            <v>CERRADO</v>
          </cell>
          <cell r="G1028"/>
          <cell r="H1028" t="str">
            <v>Caldas</v>
          </cell>
          <cell r="I1028">
            <v>17444</v>
          </cell>
          <cell r="J1028">
            <v>6</v>
          </cell>
          <cell r="K1028" t="str">
            <v>Marquetalia</v>
          </cell>
          <cell r="L1028" t="str">
            <v>Marquetalia-Caldas</v>
          </cell>
          <cell r="M1028" t="str">
            <v/>
          </cell>
          <cell r="N1028" t="str">
            <v>Infraestructura</v>
          </cell>
          <cell r="O1028"/>
          <cell r="P1028"/>
          <cell r="Q1028" t="str">
            <v>Construcción De La Primera Fase Del Centro De Convivencia Ciudadano, Correspondiente Al Auditorio Y La Biblioteca,  En El Municipio De Marquetalia - Caldas.</v>
          </cell>
          <cell r="R1028" t="str">
            <v>Social Comunitario</v>
          </cell>
          <cell r="S1028"/>
          <cell r="T1028"/>
          <cell r="U1028"/>
          <cell r="V1028" t="str">
            <v>Municipio</v>
          </cell>
          <cell r="W1028"/>
          <cell r="X1028" t="str">
            <v/>
          </cell>
          <cell r="Y1028"/>
          <cell r="Z1028">
            <v>300000000</v>
          </cell>
          <cell r="AA1028"/>
          <cell r="AB1028">
            <v>300000000</v>
          </cell>
          <cell r="AC1028"/>
          <cell r="AD1028">
            <v>300000000</v>
          </cell>
          <cell r="AE1028">
            <v>0</v>
          </cell>
          <cell r="AF1028"/>
          <cell r="AG1028">
            <v>0</v>
          </cell>
          <cell r="AH1028">
            <v>300000000</v>
          </cell>
          <cell r="AI1028">
            <v>0</v>
          </cell>
          <cell r="AJ1028">
            <v>300000000</v>
          </cell>
          <cell r="AK1028">
            <v>1</v>
          </cell>
          <cell r="AL1028"/>
          <cell r="AM1028">
            <v>1</v>
          </cell>
          <cell r="AN1028">
            <v>1</v>
          </cell>
          <cell r="AO1028">
            <v>0</v>
          </cell>
          <cell r="AP1028" t="str">
            <v>Liquidado</v>
          </cell>
          <cell r="AQ1028" t="e">
            <v>#REF!</v>
          </cell>
          <cell r="AR1028" t="e">
            <v>#N/A</v>
          </cell>
          <cell r="AS1028" t="str">
            <v>Entregado en 2011</v>
          </cell>
          <cell r="AT1028" t="str">
            <v>No Aplica</v>
          </cell>
          <cell r="AU1028" t="str">
            <v/>
          </cell>
          <cell r="AV1028" t="str">
            <v/>
          </cell>
          <cell r="AW1028" t="e">
            <v>#REF!</v>
          </cell>
          <cell r="AX1028"/>
          <cell r="AY1028"/>
          <cell r="AZ1028">
            <v>0</v>
          </cell>
          <cell r="BA1028" t="str">
            <v>-</v>
          </cell>
          <cell r="BB1028" t="str">
            <v/>
          </cell>
          <cell r="BC1028"/>
          <cell r="BD1028" t="str">
            <v/>
          </cell>
          <cell r="BE1028" t="str">
            <v/>
          </cell>
          <cell r="BF1028" t="str">
            <v/>
          </cell>
          <cell r="BG1028" t="str">
            <v/>
          </cell>
        </row>
        <row r="1029">
          <cell r="C1029" t="str">
            <v>20110037M0360-1</v>
          </cell>
          <cell r="D1029" t="str">
            <v>Proyectos 2011 - 2020</v>
          </cell>
          <cell r="E1029" t="str">
            <v>No Aplica</v>
          </cell>
          <cell r="F1029" t="str">
            <v>CERRADO</v>
          </cell>
          <cell r="G1029"/>
          <cell r="H1029" t="str">
            <v>Caldas</v>
          </cell>
          <cell r="I1029">
            <v>17444</v>
          </cell>
          <cell r="J1029">
            <v>6</v>
          </cell>
          <cell r="K1029" t="str">
            <v>Marquetalia</v>
          </cell>
          <cell r="L1029" t="str">
            <v>Marquetalia-Caldas</v>
          </cell>
          <cell r="M1029" t="str">
            <v/>
          </cell>
          <cell r="N1029" t="str">
            <v>Infraestructura</v>
          </cell>
          <cell r="O1029"/>
          <cell r="P1029"/>
          <cell r="Q1029" t="str">
            <v>Estudio De Construcción De Garruchas Y Mejoramiento De Vivienda En El Municipio De Marquetalia - Caldas.</v>
          </cell>
          <cell r="R1029" t="str">
            <v>Mejoramiento Condiciones de Habitabilidad</v>
          </cell>
          <cell r="S1029"/>
          <cell r="T1029"/>
          <cell r="U1029"/>
          <cell r="V1029" t="str">
            <v>Gestión Energetica S.A. - Gensa S.A. E.S.P.</v>
          </cell>
          <cell r="W1029"/>
          <cell r="X1029" t="str">
            <v/>
          </cell>
          <cell r="Y1029"/>
          <cell r="Z1029">
            <v>161000000</v>
          </cell>
          <cell r="AA1029"/>
          <cell r="AB1029">
            <v>161000000</v>
          </cell>
          <cell r="AC1029"/>
          <cell r="AD1029">
            <v>161000000</v>
          </cell>
          <cell r="AE1029">
            <v>0</v>
          </cell>
          <cell r="AF1029"/>
          <cell r="AG1029">
            <v>0</v>
          </cell>
          <cell r="AH1029">
            <v>161000000</v>
          </cell>
          <cell r="AI1029">
            <v>0</v>
          </cell>
          <cell r="AJ1029">
            <v>161000000</v>
          </cell>
          <cell r="AK1029">
            <v>1</v>
          </cell>
          <cell r="AL1029"/>
          <cell r="AM1029">
            <v>1</v>
          </cell>
          <cell r="AN1029">
            <v>1</v>
          </cell>
          <cell r="AO1029">
            <v>0</v>
          </cell>
          <cell r="AP1029" t="str">
            <v>Liquidado</v>
          </cell>
          <cell r="AQ1029" t="e">
            <v>#REF!</v>
          </cell>
          <cell r="AR1029" t="e">
            <v>#N/A</v>
          </cell>
          <cell r="AS1029" t="str">
            <v>Entregado en 2013.
Liquidado</v>
          </cell>
          <cell r="AT1029"/>
          <cell r="AU1029" t="str">
            <v/>
          </cell>
          <cell r="AV1029">
            <v>41292</v>
          </cell>
          <cell r="AW1029" t="e">
            <v>#REF!</v>
          </cell>
          <cell r="AX1029"/>
          <cell r="AY1029"/>
          <cell r="AZ1029">
            <v>0</v>
          </cell>
          <cell r="BA1029" t="str">
            <v>-</v>
          </cell>
          <cell r="BB1029" t="str">
            <v xml:space="preserve">  Viviendas</v>
          </cell>
          <cell r="BC1029"/>
          <cell r="BD1029" t="str">
            <v/>
          </cell>
          <cell r="BE1029" t="str">
            <v/>
          </cell>
          <cell r="BF1029" t="str">
            <v/>
          </cell>
          <cell r="BG1029">
            <v>0</v>
          </cell>
        </row>
        <row r="1030">
          <cell r="C1030" t="str">
            <v>20160526M7188-1</v>
          </cell>
          <cell r="D1030" t="str">
            <v>Proyectos 2011 - 2020</v>
          </cell>
          <cell r="E1030" t="str">
            <v>No Aplica</v>
          </cell>
          <cell r="F1030" t="str">
            <v>CERRADO</v>
          </cell>
          <cell r="G1030"/>
          <cell r="H1030" t="str">
            <v>Caldas</v>
          </cell>
          <cell r="I1030">
            <v>17444</v>
          </cell>
          <cell r="J1030">
            <v>6</v>
          </cell>
          <cell r="K1030" t="str">
            <v>Marquetalia</v>
          </cell>
          <cell r="L1030" t="str">
            <v>Marquetalia-Caldas</v>
          </cell>
          <cell r="M1030">
            <v>526</v>
          </cell>
          <cell r="N1030" t="str">
            <v>DPS 2016</v>
          </cell>
          <cell r="O1030"/>
          <cell r="P1030"/>
          <cell r="Q1030" t="str">
            <v>Mejoramiento De Condiciones De Habitabilidad</v>
          </cell>
          <cell r="R1030" t="str">
            <v>Mejoramiento Condiciones de Habitabilidad</v>
          </cell>
          <cell r="S1030"/>
          <cell r="T1030"/>
          <cell r="U1030"/>
          <cell r="V1030" t="str">
            <v>Municipio</v>
          </cell>
          <cell r="W1030" t="str">
            <v>Urbano y Rural</v>
          </cell>
          <cell r="X1030" t="str">
            <v/>
          </cell>
          <cell r="Y1030"/>
          <cell r="Z1030">
            <v>452235081</v>
          </cell>
          <cell r="AA1030"/>
          <cell r="AB1030">
            <v>452235081</v>
          </cell>
          <cell r="AC1030"/>
          <cell r="AD1030">
            <v>452235081</v>
          </cell>
          <cell r="AE1030">
            <v>45223508</v>
          </cell>
          <cell r="AF1030"/>
          <cell r="AG1030">
            <v>45223508</v>
          </cell>
          <cell r="AH1030">
            <v>497458589</v>
          </cell>
          <cell r="AI1030">
            <v>0</v>
          </cell>
          <cell r="AJ1030">
            <v>497458589</v>
          </cell>
          <cell r="AK1030">
            <v>0</v>
          </cell>
          <cell r="AL1030"/>
          <cell r="AM1030">
            <v>0</v>
          </cell>
          <cell r="AN1030">
            <v>0</v>
          </cell>
          <cell r="AO1030">
            <v>0</v>
          </cell>
          <cell r="AP1030" t="str">
            <v>Liquidación Anticipada</v>
          </cell>
          <cell r="AQ1030" t="e">
            <v>#REF!</v>
          </cell>
          <cell r="AR1030" t="str">
            <v>LIQUIDACIÓN ANTICIPADA</v>
          </cell>
          <cell r="AS1030" t="str">
            <v>Mediante comunicado 100-28-21 recibido por correo electrónico el 17 de septiembre, el E.T. solicitó a PS la terminación anticipada del CV.
Acta de terminación bilateral del contrato de obra (27 de noviembre de 2021).
La Subdirección de Contratación está proyectando el acta de terminación del CV. 
NOTA: Etapa de pre-construcción: sin aprobación por parte de la interventoría. Etapa de obra: sin ejecución.</v>
          </cell>
          <cell r="AT1030">
            <v>43700</v>
          </cell>
          <cell r="AU1030"/>
          <cell r="AV1030" t="str">
            <v>No Aplica</v>
          </cell>
          <cell r="AW1030" t="e">
            <v>#REF!</v>
          </cell>
          <cell r="AX1030"/>
          <cell r="AY1030"/>
          <cell r="AZ1030">
            <v>0</v>
          </cell>
          <cell r="BA1030" t="str">
            <v>-</v>
          </cell>
          <cell r="BB1030" t="str">
            <v>33  Viviendas</v>
          </cell>
          <cell r="BC1030"/>
          <cell r="BD1030" t="str">
            <v/>
          </cell>
          <cell r="BE1030"/>
          <cell r="BF1030" t="str">
            <v>N/A</v>
          </cell>
          <cell r="BG1030">
            <v>126</v>
          </cell>
        </row>
        <row r="1031">
          <cell r="C1031" t="str">
            <v>E-2020-1708-229024</v>
          </cell>
          <cell r="D1031" t="str">
            <v>CV 001-2020</v>
          </cell>
          <cell r="E1031" t="str">
            <v>2018-2022</v>
          </cell>
          <cell r="F1031" t="str">
            <v>VIGENTE</v>
          </cell>
          <cell r="G1031"/>
          <cell r="H1031" t="str">
            <v>Caldas</v>
          </cell>
          <cell r="I1031"/>
          <cell r="J1031"/>
          <cell r="K1031" t="str">
            <v>Marquetalia</v>
          </cell>
          <cell r="L1031" t="str">
            <v>Marquetalia-Caldas</v>
          </cell>
          <cell r="M1031" t="str">
            <v>313 FIP 2021</v>
          </cell>
          <cell r="N1031" t="str">
            <v>DPS 2021</v>
          </cell>
          <cell r="O1031">
            <v>44336</v>
          </cell>
          <cell r="P1031">
            <v>44926</v>
          </cell>
          <cell r="Q1031" t="str">
            <v>Pavimentación De Vías Urbanas, Municipio De Marquetaliza - Caldas</v>
          </cell>
          <cell r="R1031" t="str">
            <v>Vias y Transporte</v>
          </cell>
          <cell r="S1031" t="str">
            <v>Vias Urbanas</v>
          </cell>
          <cell r="T1031"/>
          <cell r="U1031">
            <v>1</v>
          </cell>
          <cell r="V1031"/>
          <cell r="W1031"/>
          <cell r="X1031"/>
          <cell r="Y1031"/>
          <cell r="Z1031">
            <v>1783695667</v>
          </cell>
          <cell r="AA1031"/>
          <cell r="AB1031">
            <v>1783695667</v>
          </cell>
          <cell r="AC1031">
            <v>0</v>
          </cell>
          <cell r="AD1031">
            <v>1783695667</v>
          </cell>
          <cell r="AE1031"/>
          <cell r="AF1031"/>
          <cell r="AG1031">
            <v>0</v>
          </cell>
          <cell r="AH1031">
            <v>1783695667</v>
          </cell>
          <cell r="AI1031">
            <v>0</v>
          </cell>
          <cell r="AJ1031">
            <v>1783695667</v>
          </cell>
          <cell r="AK1031"/>
          <cell r="AL1031"/>
          <cell r="AM1031">
            <v>0.34439999999999998</v>
          </cell>
          <cell r="AN1031">
            <v>0.1598</v>
          </cell>
          <cell r="AO1031">
            <v>-0.18459999999999999</v>
          </cell>
          <cell r="AP1031" t="str">
            <v>En Ejecución</v>
          </cell>
          <cell r="AQ1031" t="e">
            <v>#REF!</v>
          </cell>
          <cell r="AR1031" t="e">
            <v>#N/A</v>
          </cell>
          <cell r="AS1031" t="str">
            <v>-</v>
          </cell>
          <cell r="AT1031"/>
          <cell r="AU1031">
            <v>44655</v>
          </cell>
          <cell r="AV1031">
            <v>44836</v>
          </cell>
          <cell r="AW1031" t="e">
            <v>#REF!</v>
          </cell>
          <cell r="AX1031">
            <v>6</v>
          </cell>
          <cell r="AY1031"/>
          <cell r="AZ1031">
            <v>6</v>
          </cell>
          <cell r="BA1031"/>
          <cell r="BB1031" t="str">
            <v>783 ML</v>
          </cell>
          <cell r="BC1031"/>
          <cell r="BD1031" t="str">
            <v>-</v>
          </cell>
          <cell r="BE1031" t="str">
            <v>-</v>
          </cell>
          <cell r="BF1031" t="str">
            <v>-</v>
          </cell>
          <cell r="BG1031" t="str">
            <v>964</v>
          </cell>
        </row>
        <row r="1032">
          <cell r="C1032" t="str">
            <v>20090235S0364-1</v>
          </cell>
          <cell r="D1032" t="str">
            <v>Proyectos 2011 - 2020</v>
          </cell>
          <cell r="E1032" t="str">
            <v>No Aplica</v>
          </cell>
          <cell r="F1032" t="str">
            <v>CERRADO</v>
          </cell>
          <cell r="G1032"/>
          <cell r="H1032" t="str">
            <v>Caldas</v>
          </cell>
          <cell r="I1032">
            <v>17446</v>
          </cell>
          <cell r="J1032">
            <v>6</v>
          </cell>
          <cell r="K1032" t="str">
            <v>Marulanda</v>
          </cell>
          <cell r="L1032" t="str">
            <v>Marulanda-Caldas</v>
          </cell>
          <cell r="M1032" t="str">
            <v/>
          </cell>
          <cell r="N1032" t="str">
            <v>Infraestructura</v>
          </cell>
          <cell r="O1032"/>
          <cell r="P1032"/>
          <cell r="Q1032" t="str">
            <v>Convenio Interaministrativo Entre Acción Social Y El Departamento De Caldas Para El Techo De La Cancha Multiple Municipal Del Municipio De Marulanda - Caldas</v>
          </cell>
          <cell r="R1032" t="str">
            <v>Espacio Público, Recreación Y Deporte</v>
          </cell>
          <cell r="S1032"/>
          <cell r="T1032"/>
          <cell r="U1032"/>
          <cell r="V1032" t="str">
            <v>Departamento</v>
          </cell>
          <cell r="W1032"/>
          <cell r="X1032" t="str">
            <v/>
          </cell>
          <cell r="Y1032"/>
          <cell r="Z1032">
            <v>150000000</v>
          </cell>
          <cell r="AA1032"/>
          <cell r="AB1032">
            <v>150000000</v>
          </cell>
          <cell r="AC1032"/>
          <cell r="AD1032">
            <v>150000000</v>
          </cell>
          <cell r="AE1032">
            <v>0</v>
          </cell>
          <cell r="AF1032"/>
          <cell r="AG1032">
            <v>0</v>
          </cell>
          <cell r="AH1032">
            <v>150000000</v>
          </cell>
          <cell r="AI1032">
            <v>0</v>
          </cell>
          <cell r="AJ1032">
            <v>150000000</v>
          </cell>
          <cell r="AK1032">
            <v>1</v>
          </cell>
          <cell r="AL1032"/>
          <cell r="AM1032">
            <v>1</v>
          </cell>
          <cell r="AN1032">
            <v>1</v>
          </cell>
          <cell r="AO1032">
            <v>0</v>
          </cell>
          <cell r="AP1032" t="str">
            <v>Liquidado</v>
          </cell>
          <cell r="AQ1032" t="e">
            <v>#REF!</v>
          </cell>
          <cell r="AR1032" t="e">
            <v>#N/A</v>
          </cell>
          <cell r="AS1032" t="str">
            <v>Entregado en 2011</v>
          </cell>
          <cell r="AT1032" t="str">
            <v>No Aplica</v>
          </cell>
          <cell r="AU1032" t="str">
            <v/>
          </cell>
          <cell r="AV1032">
            <v>40908</v>
          </cell>
          <cell r="AW1032" t="e">
            <v>#REF!</v>
          </cell>
          <cell r="AX1032"/>
          <cell r="AY1032"/>
          <cell r="AZ1032">
            <v>0</v>
          </cell>
          <cell r="BA1032" t="str">
            <v>-</v>
          </cell>
          <cell r="BB1032" t="str">
            <v/>
          </cell>
          <cell r="BC1032"/>
          <cell r="BD1032" t="str">
            <v/>
          </cell>
          <cell r="BE1032" t="str">
            <v/>
          </cell>
          <cell r="BF1032" t="str">
            <v/>
          </cell>
          <cell r="BG1032" t="str">
            <v/>
          </cell>
        </row>
        <row r="1033">
          <cell r="C1033" t="str">
            <v>20090235S0365-1</v>
          </cell>
          <cell r="D1033" t="str">
            <v>Proyectos 2011 - 2020</v>
          </cell>
          <cell r="E1033" t="str">
            <v>No Aplica</v>
          </cell>
          <cell r="F1033" t="str">
            <v>CERRADO</v>
          </cell>
          <cell r="G1033"/>
          <cell r="H1033" t="str">
            <v>Caldas</v>
          </cell>
          <cell r="I1033">
            <v>17446</v>
          </cell>
          <cell r="J1033">
            <v>6</v>
          </cell>
          <cell r="K1033" t="str">
            <v>Marulanda</v>
          </cell>
          <cell r="L1033" t="str">
            <v>Marulanda-Caldas</v>
          </cell>
          <cell r="M1033" t="str">
            <v/>
          </cell>
          <cell r="N1033" t="str">
            <v>Infraestructura</v>
          </cell>
          <cell r="O1033"/>
          <cell r="P1033"/>
          <cell r="Q1033" t="str">
            <v>Convenio Interaministrativo Entre Acción Social Y El Departamento De Caldas Para El Techo De La Cancha Multiple Del Corregimiento De Montebonito Del Municipio De Marulanda - Caldas</v>
          </cell>
          <cell r="R1033" t="str">
            <v>Espacio Público, Recreación Y Deporte</v>
          </cell>
          <cell r="S1033"/>
          <cell r="T1033"/>
          <cell r="U1033"/>
          <cell r="V1033" t="str">
            <v>Departamento</v>
          </cell>
          <cell r="W1033"/>
          <cell r="X1033" t="str">
            <v/>
          </cell>
          <cell r="Y1033"/>
          <cell r="Z1033">
            <v>150000000</v>
          </cell>
          <cell r="AA1033"/>
          <cell r="AB1033">
            <v>150000000</v>
          </cell>
          <cell r="AC1033"/>
          <cell r="AD1033">
            <v>150000000</v>
          </cell>
          <cell r="AE1033">
            <v>0</v>
          </cell>
          <cell r="AF1033"/>
          <cell r="AG1033">
            <v>0</v>
          </cell>
          <cell r="AH1033">
            <v>150000000</v>
          </cell>
          <cell r="AI1033">
            <v>0</v>
          </cell>
          <cell r="AJ1033">
            <v>150000000</v>
          </cell>
          <cell r="AK1033">
            <v>1</v>
          </cell>
          <cell r="AL1033"/>
          <cell r="AM1033">
            <v>1</v>
          </cell>
          <cell r="AN1033">
            <v>1</v>
          </cell>
          <cell r="AO1033">
            <v>0</v>
          </cell>
          <cell r="AP1033" t="str">
            <v>Liquidado</v>
          </cell>
          <cell r="AQ1033" t="e">
            <v>#REF!</v>
          </cell>
          <cell r="AR1033" t="e">
            <v>#N/A</v>
          </cell>
          <cell r="AS1033" t="str">
            <v>Entregado en 2011</v>
          </cell>
          <cell r="AT1033" t="str">
            <v>No Aplica</v>
          </cell>
          <cell r="AU1033" t="str">
            <v/>
          </cell>
          <cell r="AV1033">
            <v>40908</v>
          </cell>
          <cell r="AW1033" t="e">
            <v>#REF!</v>
          </cell>
          <cell r="AX1033"/>
          <cell r="AY1033"/>
          <cell r="AZ1033">
            <v>0</v>
          </cell>
          <cell r="BA1033" t="str">
            <v>-</v>
          </cell>
          <cell r="BB1033" t="str">
            <v/>
          </cell>
          <cell r="BC1033"/>
          <cell r="BD1033" t="str">
            <v/>
          </cell>
          <cell r="BE1033" t="str">
            <v/>
          </cell>
          <cell r="BF1033" t="str">
            <v/>
          </cell>
          <cell r="BG1033" t="str">
            <v/>
          </cell>
        </row>
        <row r="1034">
          <cell r="C1034" t="str">
            <v>20090235V0366-1</v>
          </cell>
          <cell r="D1034" t="str">
            <v>Proyectos 2011 - 2020</v>
          </cell>
          <cell r="E1034" t="str">
            <v>No Aplica</v>
          </cell>
          <cell r="F1034" t="str">
            <v>CERRADO</v>
          </cell>
          <cell r="G1034"/>
          <cell r="H1034" t="str">
            <v>Caldas</v>
          </cell>
          <cell r="I1034">
            <v>17446</v>
          </cell>
          <cell r="J1034">
            <v>6</v>
          </cell>
          <cell r="K1034" t="str">
            <v>Marulanda</v>
          </cell>
          <cell r="L1034" t="str">
            <v>Marulanda-Caldas</v>
          </cell>
          <cell r="M1034" t="str">
            <v/>
          </cell>
          <cell r="N1034" t="str">
            <v>Infraestructura</v>
          </cell>
          <cell r="O1034"/>
          <cell r="P1034"/>
          <cell r="Q1034" t="str">
            <v>Convenio Interaministrativo Entre Acción Social Y El Departamento De Caldas Para La Construcción De Huellas Carreateables Mesones - Montebonito, Municipio De Marulanda - Caldas</v>
          </cell>
          <cell r="R1034" t="str">
            <v>Vías Red Terciaria</v>
          </cell>
          <cell r="S1034"/>
          <cell r="T1034"/>
          <cell r="U1034"/>
          <cell r="V1034" t="str">
            <v>Departamento</v>
          </cell>
          <cell r="W1034"/>
          <cell r="X1034" t="str">
            <v/>
          </cell>
          <cell r="Y1034"/>
          <cell r="Z1034">
            <v>280000000</v>
          </cell>
          <cell r="AA1034"/>
          <cell r="AB1034">
            <v>280000000</v>
          </cell>
          <cell r="AC1034"/>
          <cell r="AD1034">
            <v>280000000</v>
          </cell>
          <cell r="AE1034">
            <v>0</v>
          </cell>
          <cell r="AF1034"/>
          <cell r="AG1034">
            <v>0</v>
          </cell>
          <cell r="AH1034">
            <v>280000000</v>
          </cell>
          <cell r="AI1034">
            <v>0</v>
          </cell>
          <cell r="AJ1034">
            <v>280000000</v>
          </cell>
          <cell r="AK1034">
            <v>1</v>
          </cell>
          <cell r="AL1034"/>
          <cell r="AM1034">
            <v>1</v>
          </cell>
          <cell r="AN1034">
            <v>1</v>
          </cell>
          <cell r="AO1034">
            <v>0</v>
          </cell>
          <cell r="AP1034" t="str">
            <v>Liquidado</v>
          </cell>
          <cell r="AQ1034" t="e">
            <v>#REF!</v>
          </cell>
          <cell r="AR1034" t="e">
            <v>#N/A</v>
          </cell>
          <cell r="AS1034" t="str">
            <v>Entregado en 2011</v>
          </cell>
          <cell r="AT1034" t="str">
            <v>No Aplica</v>
          </cell>
          <cell r="AU1034" t="str">
            <v/>
          </cell>
          <cell r="AV1034">
            <v>40908</v>
          </cell>
          <cell r="AW1034" t="e">
            <v>#REF!</v>
          </cell>
          <cell r="AX1034"/>
          <cell r="AY1034"/>
          <cell r="AZ1034">
            <v>0</v>
          </cell>
          <cell r="BA1034" t="str">
            <v>-</v>
          </cell>
          <cell r="BB1034" t="str">
            <v/>
          </cell>
          <cell r="BC1034"/>
          <cell r="BD1034" t="str">
            <v/>
          </cell>
          <cell r="BE1034" t="str">
            <v/>
          </cell>
          <cell r="BF1034" t="str">
            <v/>
          </cell>
          <cell r="BG1034" t="str">
            <v/>
          </cell>
        </row>
        <row r="1035">
          <cell r="C1035" t="str">
            <v>20110037V0367-1</v>
          </cell>
          <cell r="D1035" t="str">
            <v>Proyectos 2011 - 2020</v>
          </cell>
          <cell r="E1035" t="str">
            <v>No Aplica</v>
          </cell>
          <cell r="F1035" t="str">
            <v>CERRADO</v>
          </cell>
          <cell r="G1035"/>
          <cell r="H1035" t="str">
            <v>Caldas</v>
          </cell>
          <cell r="I1035">
            <v>17446</v>
          </cell>
          <cell r="J1035">
            <v>6</v>
          </cell>
          <cell r="K1035" t="str">
            <v>Marulanda</v>
          </cell>
          <cell r="L1035" t="str">
            <v>Marulanda-Caldas</v>
          </cell>
          <cell r="M1035" t="str">
            <v/>
          </cell>
          <cell r="N1035" t="str">
            <v>Infraestructura</v>
          </cell>
          <cell r="O1035"/>
          <cell r="P1035"/>
          <cell r="Q1035" t="str">
            <v>Mejoramiento De Vías, Vía Montebonito - Naranjal Y Otra, Municipio De Marulanda - Caldas.</v>
          </cell>
          <cell r="R1035" t="str">
            <v>Vías Red Terciaria</v>
          </cell>
          <cell r="S1035"/>
          <cell r="T1035"/>
          <cell r="U1035"/>
          <cell r="V1035" t="str">
            <v>Gestión Energetica S.A. - Gensa S.A. E.S.P.</v>
          </cell>
          <cell r="W1035"/>
          <cell r="X1035" t="str">
            <v/>
          </cell>
          <cell r="Y1035"/>
          <cell r="Z1035">
            <v>100000000</v>
          </cell>
          <cell r="AA1035"/>
          <cell r="AB1035">
            <v>100000000</v>
          </cell>
          <cell r="AC1035"/>
          <cell r="AD1035">
            <v>100000000</v>
          </cell>
          <cell r="AE1035">
            <v>0</v>
          </cell>
          <cell r="AF1035"/>
          <cell r="AG1035">
            <v>0</v>
          </cell>
          <cell r="AH1035">
            <v>100000000</v>
          </cell>
          <cell r="AI1035">
            <v>0</v>
          </cell>
          <cell r="AJ1035">
            <v>100000000</v>
          </cell>
          <cell r="AK1035">
            <v>1</v>
          </cell>
          <cell r="AL1035"/>
          <cell r="AM1035">
            <v>1</v>
          </cell>
          <cell r="AN1035">
            <v>1</v>
          </cell>
          <cell r="AO1035">
            <v>0</v>
          </cell>
          <cell r="AP1035" t="str">
            <v>Liquidado</v>
          </cell>
          <cell r="AQ1035" t="e">
            <v>#REF!</v>
          </cell>
          <cell r="AR1035" t="e">
            <v>#N/A</v>
          </cell>
          <cell r="AS1035" t="str">
            <v>Entregado en 2012.</v>
          </cell>
          <cell r="AT1035" t="str">
            <v>No Aplica</v>
          </cell>
          <cell r="AU1035" t="str">
            <v/>
          </cell>
          <cell r="AV1035">
            <v>41056</v>
          </cell>
          <cell r="AW1035" t="e">
            <v>#REF!</v>
          </cell>
          <cell r="AX1035"/>
          <cell r="AY1035"/>
          <cell r="AZ1035">
            <v>0</v>
          </cell>
          <cell r="BA1035" t="str">
            <v>-</v>
          </cell>
          <cell r="BB1035" t="str">
            <v/>
          </cell>
          <cell r="BC1035"/>
          <cell r="BD1035" t="str">
            <v/>
          </cell>
          <cell r="BE1035" t="str">
            <v/>
          </cell>
          <cell r="BF1035" t="str">
            <v/>
          </cell>
          <cell r="BG1035" t="str">
            <v/>
          </cell>
        </row>
        <row r="1036">
          <cell r="C1036" t="str">
            <v>20090077V0372-1</v>
          </cell>
          <cell r="D1036" t="str">
            <v>Proyectos 2011 - 2020</v>
          </cell>
          <cell r="E1036" t="str">
            <v>No Aplica</v>
          </cell>
          <cell r="F1036" t="str">
            <v>CERRADO</v>
          </cell>
          <cell r="G1036"/>
          <cell r="H1036" t="str">
            <v>Caldas</v>
          </cell>
          <cell r="I1036">
            <v>17486</v>
          </cell>
          <cell r="J1036">
            <v>6</v>
          </cell>
          <cell r="K1036" t="str">
            <v>Neira</v>
          </cell>
          <cell r="L1036" t="str">
            <v>Neira-Caldas</v>
          </cell>
          <cell r="M1036" t="str">
            <v/>
          </cell>
          <cell r="N1036" t="str">
            <v>Infraestructura</v>
          </cell>
          <cell r="O1036"/>
          <cell r="P1036"/>
          <cell r="Q1036"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036" t="str">
            <v>Vías Red Terciaria</v>
          </cell>
          <cell r="S1036"/>
          <cell r="T1036"/>
          <cell r="U1036"/>
          <cell r="V1036" t="str">
            <v>Federación Nacional De Cafeteros</v>
          </cell>
          <cell r="W1036"/>
          <cell r="X1036" t="str">
            <v/>
          </cell>
          <cell r="Y1036"/>
          <cell r="Z1036">
            <v>18833686.170000002</v>
          </cell>
          <cell r="AA1036"/>
          <cell r="AB1036">
            <v>18833686.170000002</v>
          </cell>
          <cell r="AC1036"/>
          <cell r="AD1036">
            <v>18833686.170000002</v>
          </cell>
          <cell r="AE1036">
            <v>0</v>
          </cell>
          <cell r="AF1036"/>
          <cell r="AG1036">
            <v>0</v>
          </cell>
          <cell r="AH1036">
            <v>18833686.170000002</v>
          </cell>
          <cell r="AI1036">
            <v>0</v>
          </cell>
          <cell r="AJ1036">
            <v>18833686.170000002</v>
          </cell>
          <cell r="AK1036">
            <v>1</v>
          </cell>
          <cell r="AL1036"/>
          <cell r="AM1036">
            <v>1</v>
          </cell>
          <cell r="AN1036">
            <v>1</v>
          </cell>
          <cell r="AO1036">
            <v>0</v>
          </cell>
          <cell r="AP1036" t="str">
            <v>Liquidado</v>
          </cell>
          <cell r="AQ1036" t="e">
            <v>#REF!</v>
          </cell>
          <cell r="AR1036" t="e">
            <v>#N/A</v>
          </cell>
          <cell r="AS1036" t="str">
            <v>Entregado en 2010.</v>
          </cell>
          <cell r="AT1036" t="str">
            <v>No Aplica</v>
          </cell>
          <cell r="AU1036" t="str">
            <v/>
          </cell>
          <cell r="AV1036">
            <v>40543</v>
          </cell>
          <cell r="AW1036" t="e">
            <v>#REF!</v>
          </cell>
          <cell r="AX1036"/>
          <cell r="AY1036"/>
          <cell r="AZ1036">
            <v>0</v>
          </cell>
          <cell r="BA1036" t="str">
            <v>-</v>
          </cell>
          <cell r="BB1036" t="str">
            <v/>
          </cell>
          <cell r="BC1036"/>
          <cell r="BD1036" t="str">
            <v/>
          </cell>
          <cell r="BE1036" t="str">
            <v/>
          </cell>
          <cell r="BF1036" t="str">
            <v/>
          </cell>
          <cell r="BG1036" t="str">
            <v/>
          </cell>
        </row>
        <row r="1037">
          <cell r="C1037" t="str">
            <v>20100054V0373-1</v>
          </cell>
          <cell r="D1037" t="str">
            <v>Proyectos 2011 - 2020</v>
          </cell>
          <cell r="E1037" t="str">
            <v>No Aplica</v>
          </cell>
          <cell r="F1037" t="str">
            <v>CERRADO</v>
          </cell>
          <cell r="G1037"/>
          <cell r="H1037" t="str">
            <v>Caldas</v>
          </cell>
          <cell r="I1037">
            <v>17486</v>
          </cell>
          <cell r="J1037">
            <v>6</v>
          </cell>
          <cell r="K1037" t="str">
            <v>Neira</v>
          </cell>
          <cell r="L1037" t="str">
            <v>Neira-Caldas</v>
          </cell>
          <cell r="M1037" t="str">
            <v/>
          </cell>
          <cell r="N1037" t="str">
            <v>Infraestructura</v>
          </cell>
          <cell r="O1037"/>
          <cell r="P1037"/>
          <cell r="Q1037" t="str">
            <v>Asfaltar La Carretera Pueblo Rico.Cielito Lindo, Municipio Neira, Caldas</v>
          </cell>
          <cell r="R1037" t="str">
            <v>Vías Red Terciaria</v>
          </cell>
          <cell r="S1037"/>
          <cell r="T1037"/>
          <cell r="U1037"/>
          <cell r="V1037" t="str">
            <v>Jaime Hernan Basto Borbon</v>
          </cell>
          <cell r="W1037"/>
          <cell r="X1037" t="str">
            <v/>
          </cell>
          <cell r="Y1037"/>
          <cell r="Z1037">
            <v>234599431</v>
          </cell>
          <cell r="AA1037"/>
          <cell r="AB1037">
            <v>234599431</v>
          </cell>
          <cell r="AC1037"/>
          <cell r="AD1037">
            <v>234599431</v>
          </cell>
          <cell r="AE1037">
            <v>0</v>
          </cell>
          <cell r="AF1037"/>
          <cell r="AG1037">
            <v>0</v>
          </cell>
          <cell r="AH1037">
            <v>234599431</v>
          </cell>
          <cell r="AI1037">
            <v>0</v>
          </cell>
          <cell r="AJ1037">
            <v>234599431</v>
          </cell>
          <cell r="AK1037">
            <v>1</v>
          </cell>
          <cell r="AL1037"/>
          <cell r="AM1037">
            <v>1</v>
          </cell>
          <cell r="AN1037">
            <v>1</v>
          </cell>
          <cell r="AO1037">
            <v>0</v>
          </cell>
          <cell r="AP1037" t="str">
            <v>Liquidado</v>
          </cell>
          <cell r="AQ1037" t="e">
            <v>#REF!</v>
          </cell>
          <cell r="AR1037" t="e">
            <v>#N/A</v>
          </cell>
          <cell r="AS1037" t="str">
            <v>Entregado en 2011.</v>
          </cell>
          <cell r="AT1037" t="str">
            <v>No Aplica</v>
          </cell>
          <cell r="AU1037" t="str">
            <v/>
          </cell>
          <cell r="AV1037">
            <v>40568</v>
          </cell>
          <cell r="AW1037" t="e">
            <v>#REF!</v>
          </cell>
          <cell r="AX1037"/>
          <cell r="AY1037"/>
          <cell r="AZ1037">
            <v>0</v>
          </cell>
          <cell r="BA1037" t="str">
            <v>-</v>
          </cell>
          <cell r="BB1037" t="str">
            <v/>
          </cell>
          <cell r="BC1037"/>
          <cell r="BD1037" t="str">
            <v/>
          </cell>
          <cell r="BE1037" t="str">
            <v/>
          </cell>
          <cell r="BF1037" t="str">
            <v/>
          </cell>
          <cell r="BG1037" t="str">
            <v/>
          </cell>
        </row>
        <row r="1038">
          <cell r="C1038" t="str">
            <v>20110037S0374-1</v>
          </cell>
          <cell r="D1038" t="str">
            <v>Proyectos 2011 - 2020</v>
          </cell>
          <cell r="E1038" t="str">
            <v>No Aplica</v>
          </cell>
          <cell r="F1038" t="str">
            <v>CERRADO</v>
          </cell>
          <cell r="G1038"/>
          <cell r="H1038" t="str">
            <v>Caldas</v>
          </cell>
          <cell r="I1038">
            <v>17486</v>
          </cell>
          <cell r="J1038">
            <v>6</v>
          </cell>
          <cell r="K1038" t="str">
            <v>Neira</v>
          </cell>
          <cell r="L1038" t="str">
            <v>Neira-Caldas</v>
          </cell>
          <cell r="M1038" t="str">
            <v/>
          </cell>
          <cell r="N1038" t="str">
            <v>Infraestructura</v>
          </cell>
          <cell r="O1038"/>
          <cell r="P1038"/>
          <cell r="Q1038" t="str">
            <v>Dotación Proyecto Lechero (Tanque Enfriador), En El Municipio De Neira - Caldas.</v>
          </cell>
          <cell r="R1038" t="str">
            <v>Social Comunitario</v>
          </cell>
          <cell r="S1038"/>
          <cell r="T1038"/>
          <cell r="U1038"/>
          <cell r="V1038" t="str">
            <v>Gestión Energetica S.A. - Gensa S.A. E.S.P.</v>
          </cell>
          <cell r="W1038"/>
          <cell r="X1038" t="str">
            <v/>
          </cell>
          <cell r="Y1038"/>
          <cell r="Z1038">
            <v>40000000</v>
          </cell>
          <cell r="AA1038"/>
          <cell r="AB1038">
            <v>40000000</v>
          </cell>
          <cell r="AC1038"/>
          <cell r="AD1038">
            <v>40000000</v>
          </cell>
          <cell r="AE1038">
            <v>0</v>
          </cell>
          <cell r="AF1038"/>
          <cell r="AG1038">
            <v>0</v>
          </cell>
          <cell r="AH1038">
            <v>40000000</v>
          </cell>
          <cell r="AI1038">
            <v>0</v>
          </cell>
          <cell r="AJ1038">
            <v>40000000</v>
          </cell>
          <cell r="AK1038">
            <v>1</v>
          </cell>
          <cell r="AL1038"/>
          <cell r="AM1038">
            <v>1</v>
          </cell>
          <cell r="AN1038">
            <v>1</v>
          </cell>
          <cell r="AO1038">
            <v>0</v>
          </cell>
          <cell r="AP1038" t="str">
            <v>Liquidado</v>
          </cell>
          <cell r="AQ1038" t="e">
            <v>#REF!</v>
          </cell>
          <cell r="AR1038" t="e">
            <v>#N/A</v>
          </cell>
          <cell r="AS1038" t="str">
            <v>Entregado en 2012.</v>
          </cell>
          <cell r="AT1038" t="str">
            <v>No Aplica</v>
          </cell>
          <cell r="AU1038" t="str">
            <v/>
          </cell>
          <cell r="AV1038">
            <v>41100</v>
          </cell>
          <cell r="AW1038" t="e">
            <v>#REF!</v>
          </cell>
          <cell r="AX1038"/>
          <cell r="AY1038"/>
          <cell r="AZ1038">
            <v>0</v>
          </cell>
          <cell r="BA1038" t="str">
            <v>-</v>
          </cell>
          <cell r="BB1038" t="str">
            <v/>
          </cell>
          <cell r="BC1038"/>
          <cell r="BD1038" t="str">
            <v/>
          </cell>
          <cell r="BE1038" t="str">
            <v/>
          </cell>
          <cell r="BF1038" t="str">
            <v/>
          </cell>
          <cell r="BG1038" t="str">
            <v/>
          </cell>
        </row>
        <row r="1039">
          <cell r="C1039" t="str">
            <v>20110043S0375-1</v>
          </cell>
          <cell r="D1039" t="str">
            <v>Proyectos 2011 - 2020</v>
          </cell>
          <cell r="E1039" t="str">
            <v>No Aplica</v>
          </cell>
          <cell r="F1039" t="str">
            <v>CERRADO</v>
          </cell>
          <cell r="G1039"/>
          <cell r="H1039" t="str">
            <v>Caldas</v>
          </cell>
          <cell r="I1039">
            <v>17486</v>
          </cell>
          <cell r="J1039">
            <v>6</v>
          </cell>
          <cell r="K1039" t="str">
            <v>Neira</v>
          </cell>
          <cell r="L1039" t="str">
            <v>Neira-Caldas</v>
          </cell>
          <cell r="M1039" t="str">
            <v/>
          </cell>
          <cell r="N1039" t="str">
            <v>Infraestructura</v>
          </cell>
          <cell r="O1039"/>
          <cell r="P1039"/>
          <cell r="Q1039" t="str">
            <v>Adecuación De La Pista De Bicicross En Cantadelicia, Municipipo De Neira - Caldas.</v>
          </cell>
          <cell r="R1039" t="str">
            <v>Espacio Público, Recreación Y Deporte</v>
          </cell>
          <cell r="S1039"/>
          <cell r="T1039"/>
          <cell r="U1039"/>
          <cell r="V1039" t="str">
            <v>Departamento</v>
          </cell>
          <cell r="W1039"/>
          <cell r="X1039" t="str">
            <v/>
          </cell>
          <cell r="Y1039"/>
          <cell r="Z1039">
            <v>27421380</v>
          </cell>
          <cell r="AA1039"/>
          <cell r="AB1039">
            <v>27421380</v>
          </cell>
          <cell r="AC1039"/>
          <cell r="AD1039">
            <v>27421380</v>
          </cell>
          <cell r="AE1039">
            <v>0</v>
          </cell>
          <cell r="AF1039"/>
          <cell r="AG1039">
            <v>0</v>
          </cell>
          <cell r="AH1039">
            <v>27421380</v>
          </cell>
          <cell r="AI1039">
            <v>0</v>
          </cell>
          <cell r="AJ1039">
            <v>27421380</v>
          </cell>
          <cell r="AK1039">
            <v>1</v>
          </cell>
          <cell r="AL1039"/>
          <cell r="AM1039">
            <v>1</v>
          </cell>
          <cell r="AN1039">
            <v>1</v>
          </cell>
          <cell r="AO1039">
            <v>0</v>
          </cell>
          <cell r="AP1039" t="str">
            <v>Liquidado</v>
          </cell>
          <cell r="AQ1039" t="e">
            <v>#REF!</v>
          </cell>
          <cell r="AR1039" t="e">
            <v>#N/A</v>
          </cell>
          <cell r="AS1039" t="str">
            <v xml:space="preserve">Entregado en 2012.
</v>
          </cell>
          <cell r="AT1039" t="str">
            <v>No Aplica</v>
          </cell>
          <cell r="AU1039" t="str">
            <v/>
          </cell>
          <cell r="AV1039">
            <v>41228</v>
          </cell>
          <cell r="AW1039" t="e">
            <v>#REF!</v>
          </cell>
          <cell r="AX1039"/>
          <cell r="AY1039"/>
          <cell r="AZ1039">
            <v>0</v>
          </cell>
          <cell r="BA1039" t="str">
            <v>-</v>
          </cell>
          <cell r="BB1039" t="str">
            <v/>
          </cell>
          <cell r="BC1039"/>
          <cell r="BD1039" t="str">
            <v/>
          </cell>
          <cell r="BE1039" t="str">
            <v/>
          </cell>
          <cell r="BF1039" t="str">
            <v/>
          </cell>
          <cell r="BG1039" t="str">
            <v/>
          </cell>
        </row>
        <row r="1040">
          <cell r="C1040" t="str">
            <v>20110043V0376-1</v>
          </cell>
          <cell r="D1040" t="str">
            <v>Proyectos 2011 - 2020</v>
          </cell>
          <cell r="E1040" t="str">
            <v>No Aplica</v>
          </cell>
          <cell r="F1040" t="str">
            <v>CERRADO</v>
          </cell>
          <cell r="G1040"/>
          <cell r="H1040" t="str">
            <v>Caldas</v>
          </cell>
          <cell r="I1040">
            <v>17486</v>
          </cell>
          <cell r="J1040">
            <v>6</v>
          </cell>
          <cell r="K1040" t="str">
            <v>Neira</v>
          </cell>
          <cell r="L1040" t="str">
            <v>Neira-Caldas</v>
          </cell>
          <cell r="M1040" t="str">
            <v/>
          </cell>
          <cell r="N1040" t="str">
            <v>Infraestructura</v>
          </cell>
          <cell r="O1040"/>
          <cell r="P1040"/>
          <cell r="Q1040" t="str">
            <v>Pavimentación De Las Vias Pertenecientes A La Urbanización Carlos Parra En El Municipio Neira - Caldas.</v>
          </cell>
          <cell r="R1040" t="str">
            <v>Vías Urbanas</v>
          </cell>
          <cell r="S1040"/>
          <cell r="T1040"/>
          <cell r="U1040"/>
          <cell r="V1040" t="str">
            <v>Departamento</v>
          </cell>
          <cell r="W1040"/>
          <cell r="X1040" t="str">
            <v/>
          </cell>
          <cell r="Y1040"/>
          <cell r="Z1040">
            <v>196581023</v>
          </cell>
          <cell r="AA1040"/>
          <cell r="AB1040">
            <v>196581023</v>
          </cell>
          <cell r="AC1040"/>
          <cell r="AD1040">
            <v>196581023</v>
          </cell>
          <cell r="AE1040">
            <v>0</v>
          </cell>
          <cell r="AF1040"/>
          <cell r="AG1040">
            <v>0</v>
          </cell>
          <cell r="AH1040">
            <v>196581023</v>
          </cell>
          <cell r="AI1040">
            <v>0</v>
          </cell>
          <cell r="AJ1040">
            <v>196581023</v>
          </cell>
          <cell r="AK1040">
            <v>1</v>
          </cell>
          <cell r="AL1040"/>
          <cell r="AM1040">
            <v>1</v>
          </cell>
          <cell r="AN1040">
            <v>1</v>
          </cell>
          <cell r="AO1040">
            <v>0</v>
          </cell>
          <cell r="AP1040" t="str">
            <v>Liquidado</v>
          </cell>
          <cell r="AQ1040" t="e">
            <v>#REF!</v>
          </cell>
          <cell r="AR1040" t="e">
            <v>#N/A</v>
          </cell>
          <cell r="AS1040" t="str">
            <v xml:space="preserve">Entregado en 2012.
</v>
          </cell>
          <cell r="AT1040" t="str">
            <v>No Aplica</v>
          </cell>
          <cell r="AU1040" t="str">
            <v/>
          </cell>
          <cell r="AV1040">
            <v>41155</v>
          </cell>
          <cell r="AW1040" t="e">
            <v>#REF!</v>
          </cell>
          <cell r="AX1040"/>
          <cell r="AY1040"/>
          <cell r="AZ1040">
            <v>0</v>
          </cell>
          <cell r="BA1040" t="str">
            <v>-</v>
          </cell>
          <cell r="BB1040" t="str">
            <v/>
          </cell>
          <cell r="BC1040"/>
          <cell r="BD1040" t="str">
            <v/>
          </cell>
          <cell r="BE1040" t="str">
            <v/>
          </cell>
          <cell r="BF1040" t="str">
            <v/>
          </cell>
          <cell r="BG1040" t="str">
            <v/>
          </cell>
        </row>
        <row r="1041">
          <cell r="C1041" t="str">
            <v>20130046V0223-1</v>
          </cell>
          <cell r="D1041" t="str">
            <v>Proyectos 2011 - 2020</v>
          </cell>
          <cell r="E1041" t="str">
            <v>No Aplica</v>
          </cell>
          <cell r="F1041" t="str">
            <v>CERRADO</v>
          </cell>
          <cell r="G1041"/>
          <cell r="H1041" t="str">
            <v>Caldas</v>
          </cell>
          <cell r="I1041">
            <v>17486</v>
          </cell>
          <cell r="J1041">
            <v>6</v>
          </cell>
          <cell r="K1041" t="str">
            <v>Neira</v>
          </cell>
          <cell r="L1041" t="str">
            <v>Neira-Caldas</v>
          </cell>
          <cell r="M1041">
            <v>46</v>
          </cell>
          <cell r="N1041" t="str">
            <v>DPS 2013</v>
          </cell>
          <cell r="O1041"/>
          <cell r="P1041"/>
          <cell r="Q1041" t="str">
            <v xml:space="preserve">Pavimentación Sector Cantadelicia En El Municipio De Neira - Caldas </v>
          </cell>
          <cell r="R1041" t="str">
            <v>Vías Urbanas</v>
          </cell>
          <cell r="S1041"/>
          <cell r="T1041"/>
          <cell r="U1041"/>
          <cell r="V1041" t="str">
            <v>Municipio</v>
          </cell>
          <cell r="W1041"/>
          <cell r="X1041" t="str">
            <v>Cantadelicia, La Isabela, Ciudad Jardín</v>
          </cell>
          <cell r="Y1041"/>
          <cell r="Z1041">
            <v>563618519</v>
          </cell>
          <cell r="AA1041"/>
          <cell r="AB1041">
            <v>563618519</v>
          </cell>
          <cell r="AC1041"/>
          <cell r="AD1041">
            <v>563618519</v>
          </cell>
          <cell r="AE1041">
            <v>56361851.900000006</v>
          </cell>
          <cell r="AF1041"/>
          <cell r="AG1041">
            <v>56361851.900000006</v>
          </cell>
          <cell r="AH1041">
            <v>619980370.89999998</v>
          </cell>
          <cell r="AI1041">
            <v>0</v>
          </cell>
          <cell r="AJ1041">
            <v>619980370.89999998</v>
          </cell>
          <cell r="AK1041">
            <v>0.99919999999999998</v>
          </cell>
          <cell r="AL1041"/>
          <cell r="AM1041">
            <v>1</v>
          </cell>
          <cell r="AN1041">
            <v>1</v>
          </cell>
          <cell r="AO1041">
            <v>0</v>
          </cell>
          <cell r="AP1041" t="str">
            <v>Liquidado</v>
          </cell>
          <cell r="AQ1041" t="e">
            <v>#REF!</v>
          </cell>
          <cell r="AR1041" t="e">
            <v>#N/A</v>
          </cell>
          <cell r="AS1041" t="str">
            <v>Entregado en febrero de 2016.</v>
          </cell>
          <cell r="AT1041" t="str">
            <v>No Aplica</v>
          </cell>
          <cell r="AU1041">
            <v>42310</v>
          </cell>
          <cell r="AV1041">
            <v>42397</v>
          </cell>
          <cell r="AW1041" t="e">
            <v>#REF!</v>
          </cell>
          <cell r="AX1041"/>
          <cell r="AY1041"/>
          <cell r="AZ1041">
            <v>0</v>
          </cell>
          <cell r="BA1041" t="str">
            <v>-</v>
          </cell>
          <cell r="BB1041">
            <v>0.45</v>
          </cell>
          <cell r="BC1041"/>
          <cell r="BD1041">
            <v>42418</v>
          </cell>
          <cell r="BE1041">
            <v>42418</v>
          </cell>
          <cell r="BF1041">
            <v>42418</v>
          </cell>
          <cell r="BG1041">
            <v>600</v>
          </cell>
        </row>
        <row r="1042">
          <cell r="C1042" t="str">
            <v>20160528M5831-1</v>
          </cell>
          <cell r="D1042" t="str">
            <v>Proyectos 2011 - 2020</v>
          </cell>
          <cell r="E1042" t="str">
            <v>No Aplica</v>
          </cell>
          <cell r="F1042" t="str">
            <v>CERRADO</v>
          </cell>
          <cell r="G1042"/>
          <cell r="H1042" t="str">
            <v>Caldas</v>
          </cell>
          <cell r="I1042">
            <v>17486</v>
          </cell>
          <cell r="J1042">
            <v>6</v>
          </cell>
          <cell r="K1042" t="str">
            <v>Neira</v>
          </cell>
          <cell r="L1042" t="str">
            <v>Neira-Caldas</v>
          </cell>
          <cell r="M1042">
            <v>528</v>
          </cell>
          <cell r="N1042" t="str">
            <v>DPS 2016</v>
          </cell>
          <cell r="O1042"/>
          <cell r="P1042"/>
          <cell r="Q1042" t="str">
            <v>Mejoramiento De Condiciones De Habitabilidad</v>
          </cell>
          <cell r="R1042" t="str">
            <v>Mejoramiento Condiciones de Habitabilidad</v>
          </cell>
          <cell r="S1042"/>
          <cell r="T1042"/>
          <cell r="U1042"/>
          <cell r="V1042" t="str">
            <v>Municipio</v>
          </cell>
          <cell r="W1042" t="str">
            <v>Urbano y Rural</v>
          </cell>
          <cell r="X1042" t="str">
            <v/>
          </cell>
          <cell r="Y1042"/>
          <cell r="Z1042">
            <v>847457627</v>
          </cell>
          <cell r="AA1042"/>
          <cell r="AB1042">
            <v>847457627</v>
          </cell>
          <cell r="AC1042"/>
          <cell r="AD1042">
            <v>847457627</v>
          </cell>
          <cell r="AE1042">
            <v>84745763</v>
          </cell>
          <cell r="AF1042"/>
          <cell r="AG1042">
            <v>84745763</v>
          </cell>
          <cell r="AH1042">
            <v>932203390</v>
          </cell>
          <cell r="AI1042">
            <v>0</v>
          </cell>
          <cell r="AJ1042">
            <v>932203390</v>
          </cell>
          <cell r="AK1042">
            <v>0</v>
          </cell>
          <cell r="AL1042"/>
          <cell r="AM1042">
            <v>0</v>
          </cell>
          <cell r="AN1042">
            <v>0</v>
          </cell>
          <cell r="AO1042">
            <v>0</v>
          </cell>
          <cell r="AP1042" t="str">
            <v>Liquidación Anticipada</v>
          </cell>
          <cell r="AQ1042" t="e">
            <v>#REF!</v>
          </cell>
          <cell r="AR1042" t="str">
            <v>LIQUIDACIÓN ANTICIPADA</v>
          </cell>
          <cell r="AS1042" t="str">
            <v>Acta de terminación anticipada del convenio 31-07-2021.
Acta de terminación bilateral del contrato de obra 14-09-2021.
NOTA: Etapa de pre-construcción: sin aprobación por parte de la interventoría. Etapa de obra: sin ejecución.</v>
          </cell>
          <cell r="AT1042">
            <v>43641</v>
          </cell>
          <cell r="AU1042"/>
          <cell r="AV1042" t="str">
            <v>No Aplica</v>
          </cell>
          <cell r="AW1042" t="e">
            <v>#REF!</v>
          </cell>
          <cell r="AX1042"/>
          <cell r="AY1042"/>
          <cell r="AZ1042">
            <v>0</v>
          </cell>
          <cell r="BA1042" t="str">
            <v>-</v>
          </cell>
          <cell r="BB1042" t="str">
            <v>61  Viviendas</v>
          </cell>
          <cell r="BC1042"/>
          <cell r="BD1042" t="str">
            <v/>
          </cell>
          <cell r="BE1042" t="str">
            <v/>
          </cell>
          <cell r="BF1042" t="str">
            <v>N/A</v>
          </cell>
          <cell r="BG1042">
            <v>0</v>
          </cell>
        </row>
        <row r="1043">
          <cell r="C1043" t="str">
            <v>20110037M0377-1</v>
          </cell>
          <cell r="D1043" t="str">
            <v>Proyectos 2011 - 2020</v>
          </cell>
          <cell r="E1043" t="str">
            <v>No Aplica</v>
          </cell>
          <cell r="F1043" t="str">
            <v>CERRADO</v>
          </cell>
          <cell r="G1043"/>
          <cell r="H1043" t="str">
            <v>Caldas</v>
          </cell>
          <cell r="I1043">
            <v>17495</v>
          </cell>
          <cell r="J1043">
            <v>6</v>
          </cell>
          <cell r="K1043" t="str">
            <v>Norcasia</v>
          </cell>
          <cell r="L1043" t="str">
            <v>Norcasia-Caldas</v>
          </cell>
          <cell r="M1043" t="str">
            <v/>
          </cell>
          <cell r="N1043" t="str">
            <v>Infraestructura</v>
          </cell>
          <cell r="O1043"/>
          <cell r="P1043"/>
          <cell r="Q1043" t="str">
            <v>Mejoramiento De Vivienda, Municipio De Norcasia - Caldas.</v>
          </cell>
          <cell r="R1043" t="str">
            <v>Mejoramiento Condiciones de Habitabilidad</v>
          </cell>
          <cell r="S1043"/>
          <cell r="T1043"/>
          <cell r="U1043"/>
          <cell r="V1043" t="str">
            <v>Gestión Energetica S.A. - Gensa S.A. E.S.P.</v>
          </cell>
          <cell r="W1043"/>
          <cell r="X1043" t="str">
            <v/>
          </cell>
          <cell r="Y1043"/>
          <cell r="Z1043">
            <v>232000000</v>
          </cell>
          <cell r="AA1043"/>
          <cell r="AB1043">
            <v>232000000</v>
          </cell>
          <cell r="AC1043"/>
          <cell r="AD1043">
            <v>232000000</v>
          </cell>
          <cell r="AE1043">
            <v>0</v>
          </cell>
          <cell r="AF1043"/>
          <cell r="AG1043">
            <v>0</v>
          </cell>
          <cell r="AH1043">
            <v>232000000</v>
          </cell>
          <cell r="AI1043">
            <v>0</v>
          </cell>
          <cell r="AJ1043">
            <v>232000000</v>
          </cell>
          <cell r="AK1043">
            <v>1</v>
          </cell>
          <cell r="AL1043"/>
          <cell r="AM1043">
            <v>1</v>
          </cell>
          <cell r="AN1043">
            <v>1</v>
          </cell>
          <cell r="AO1043">
            <v>0</v>
          </cell>
          <cell r="AP1043" t="str">
            <v>Liquidado</v>
          </cell>
          <cell r="AQ1043" t="e">
            <v>#REF!</v>
          </cell>
          <cell r="AR1043" t="e">
            <v>#N/A</v>
          </cell>
          <cell r="AS1043" t="str">
            <v>Entregado en 2013.</v>
          </cell>
          <cell r="AT1043"/>
          <cell r="AU1043" t="str">
            <v/>
          </cell>
          <cell r="AV1043">
            <v>41370</v>
          </cell>
          <cell r="AW1043" t="e">
            <v>#REF!</v>
          </cell>
          <cell r="AX1043"/>
          <cell r="AY1043"/>
          <cell r="AZ1043">
            <v>0</v>
          </cell>
          <cell r="BA1043" t="str">
            <v>-</v>
          </cell>
          <cell r="BB1043" t="str">
            <v>51  Viviendas</v>
          </cell>
          <cell r="BC1043"/>
          <cell r="BD1043" t="str">
            <v/>
          </cell>
          <cell r="BE1043" t="str">
            <v/>
          </cell>
          <cell r="BF1043" t="str">
            <v/>
          </cell>
          <cell r="BG1043">
            <v>204</v>
          </cell>
        </row>
        <row r="1044">
          <cell r="C1044" t="str">
            <v>20110043S0378-1</v>
          </cell>
          <cell r="D1044" t="str">
            <v>Proyectos 2011 - 2020</v>
          </cell>
          <cell r="E1044" t="str">
            <v>No Aplica</v>
          </cell>
          <cell r="F1044" t="str">
            <v>CERRADO</v>
          </cell>
          <cell r="G1044"/>
          <cell r="H1044" t="str">
            <v>Caldas</v>
          </cell>
          <cell r="I1044">
            <v>17495</v>
          </cell>
          <cell r="J1044">
            <v>6</v>
          </cell>
          <cell r="K1044" t="str">
            <v>Norcasia</v>
          </cell>
          <cell r="L1044" t="str">
            <v>Norcasia-Caldas</v>
          </cell>
          <cell r="M1044" t="str">
            <v/>
          </cell>
          <cell r="N1044" t="str">
            <v>Infraestructura</v>
          </cell>
          <cell r="O1044"/>
          <cell r="P1044"/>
          <cell r="Q1044" t="str">
            <v>Construcción De La Primera Fase De La Casa De La Cultura Del Municipio De Norcasia - Caldas.</v>
          </cell>
          <cell r="R1044" t="str">
            <v>Social Comunitario</v>
          </cell>
          <cell r="S1044"/>
          <cell r="T1044"/>
          <cell r="U1044"/>
          <cell r="V1044" t="str">
            <v>Departamento</v>
          </cell>
          <cell r="W1044"/>
          <cell r="X1044" t="str">
            <v/>
          </cell>
          <cell r="Y1044"/>
          <cell r="Z1044">
            <v>352392990</v>
          </cell>
          <cell r="AA1044"/>
          <cell r="AB1044">
            <v>352392990</v>
          </cell>
          <cell r="AC1044"/>
          <cell r="AD1044">
            <v>352392990</v>
          </cell>
          <cell r="AE1044">
            <v>0</v>
          </cell>
          <cell r="AF1044"/>
          <cell r="AG1044">
            <v>0</v>
          </cell>
          <cell r="AH1044">
            <v>352392990</v>
          </cell>
          <cell r="AI1044">
            <v>0</v>
          </cell>
          <cell r="AJ1044">
            <v>352392990</v>
          </cell>
          <cell r="AK1044">
            <v>1</v>
          </cell>
          <cell r="AL1044"/>
          <cell r="AM1044">
            <v>1</v>
          </cell>
          <cell r="AN1044">
            <v>1</v>
          </cell>
          <cell r="AO1044">
            <v>0</v>
          </cell>
          <cell r="AP1044" t="str">
            <v>Liquidado</v>
          </cell>
          <cell r="AQ1044" t="e">
            <v>#REF!</v>
          </cell>
          <cell r="AR1044" t="e">
            <v>#N/A</v>
          </cell>
          <cell r="AS1044" t="str">
            <v>Entregado en 2012.</v>
          </cell>
          <cell r="AT1044" t="str">
            <v>No Aplica</v>
          </cell>
          <cell r="AU1044" t="str">
            <v/>
          </cell>
          <cell r="AV1044">
            <v>41256</v>
          </cell>
          <cell r="AW1044" t="e">
            <v>#REF!</v>
          </cell>
          <cell r="AX1044"/>
          <cell r="AY1044"/>
          <cell r="AZ1044">
            <v>0</v>
          </cell>
          <cell r="BA1044" t="str">
            <v>-</v>
          </cell>
          <cell r="BB1044" t="str">
            <v/>
          </cell>
          <cell r="BC1044"/>
          <cell r="BD1044" t="str">
            <v/>
          </cell>
          <cell r="BE1044" t="str">
            <v/>
          </cell>
          <cell r="BF1044" t="str">
            <v/>
          </cell>
          <cell r="BG1044" t="str">
            <v/>
          </cell>
        </row>
        <row r="1045">
          <cell r="C1045" t="str">
            <v>20120069S0063-1</v>
          </cell>
          <cell r="D1045" t="str">
            <v>Proyectos 2011 - 2020</v>
          </cell>
          <cell r="E1045" t="str">
            <v>No Aplica</v>
          </cell>
          <cell r="F1045" t="str">
            <v>CERRADO</v>
          </cell>
          <cell r="G1045" t="str">
            <v>C63</v>
          </cell>
          <cell r="H1045" t="str">
            <v>Caldas</v>
          </cell>
          <cell r="I1045">
            <v>17495</v>
          </cell>
          <cell r="J1045">
            <v>6</v>
          </cell>
          <cell r="K1045" t="str">
            <v>Norcasia</v>
          </cell>
          <cell r="L1045" t="str">
            <v>Norcasia-Caldas</v>
          </cell>
          <cell r="M1045">
            <v>69</v>
          </cell>
          <cell r="N1045" t="str">
            <v>Fonade 3</v>
          </cell>
          <cell r="O1045"/>
          <cell r="P1045"/>
          <cell r="Q1045" t="str">
            <v>Primera Fase Construcción Casa De La Tercera Edad Municipio De Norcasia - Caldas</v>
          </cell>
          <cell r="R1045" t="str">
            <v>Social Comunitario</v>
          </cell>
          <cell r="S1045"/>
          <cell r="T1045"/>
          <cell r="U1045"/>
          <cell r="V1045" t="str">
            <v>Municipio</v>
          </cell>
          <cell r="W1045"/>
          <cell r="X1045" t="str">
            <v/>
          </cell>
          <cell r="Y1045"/>
          <cell r="Z1045">
            <v>339573290</v>
          </cell>
          <cell r="AA1045"/>
          <cell r="AB1045">
            <v>339573290</v>
          </cell>
          <cell r="AC1045"/>
          <cell r="AD1045">
            <v>339573290</v>
          </cell>
          <cell r="AE1045">
            <v>0</v>
          </cell>
          <cell r="AF1045"/>
          <cell r="AG1045">
            <v>0</v>
          </cell>
          <cell r="AH1045">
            <v>339573290</v>
          </cell>
          <cell r="AI1045">
            <v>0</v>
          </cell>
          <cell r="AJ1045">
            <v>339573290</v>
          </cell>
          <cell r="AK1045">
            <v>0</v>
          </cell>
          <cell r="AL1045"/>
          <cell r="AM1045">
            <v>1</v>
          </cell>
          <cell r="AN1045">
            <v>1</v>
          </cell>
          <cell r="AO1045">
            <v>0</v>
          </cell>
          <cell r="AP1045" t="str">
            <v>En Liquidación</v>
          </cell>
          <cell r="AQ1045" t="e">
            <v>#REF!</v>
          </cell>
          <cell r="AR1045" t="e">
            <v>#N/A</v>
          </cell>
          <cell r="AS104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045" t="str">
            <v>No Aplica</v>
          </cell>
          <cell r="AU1045">
            <v>42920</v>
          </cell>
          <cell r="AV1045">
            <v>43073</v>
          </cell>
          <cell r="AW1045" t="e">
            <v>#REF!</v>
          </cell>
          <cell r="AX1045"/>
          <cell r="AY1045"/>
          <cell r="AZ1045">
            <v>0</v>
          </cell>
          <cell r="BA1045" t="str">
            <v>-</v>
          </cell>
          <cell r="BB1045" t="str">
            <v/>
          </cell>
          <cell r="BC1045"/>
          <cell r="BD1045">
            <v>42970</v>
          </cell>
          <cell r="BE1045" t="str">
            <v/>
          </cell>
          <cell r="BF1045">
            <v>43119</v>
          </cell>
          <cell r="BG1045" t="str">
            <v/>
          </cell>
        </row>
        <row r="1046">
          <cell r="C1046" t="str">
            <v>20160586M7560-4</v>
          </cell>
          <cell r="D1046" t="str">
            <v>Proyectos 2011 - 2020</v>
          </cell>
          <cell r="E1046" t="str">
            <v>ANTES 2018</v>
          </cell>
          <cell r="F1046" t="str">
            <v>VIGENTE</v>
          </cell>
          <cell r="G1046"/>
          <cell r="H1046" t="str">
            <v>Caldas</v>
          </cell>
          <cell r="I1046">
            <v>17495</v>
          </cell>
          <cell r="J1046">
            <v>6</v>
          </cell>
          <cell r="K1046" t="str">
            <v>Norcasia</v>
          </cell>
          <cell r="L1046" t="str">
            <v>Norcasia-Caldas</v>
          </cell>
          <cell r="M1046">
            <v>586</v>
          </cell>
          <cell r="N1046" t="str">
            <v>DPS 2016</v>
          </cell>
          <cell r="O1046"/>
          <cell r="P1046"/>
          <cell r="Q1046" t="str">
            <v>Mejoramiento De Condiciones De Habitabilidad</v>
          </cell>
          <cell r="R1046" t="str">
            <v>Mejoramiento Condiciones de Habitabilidad</v>
          </cell>
          <cell r="S1046"/>
          <cell r="T1046"/>
          <cell r="U1046"/>
          <cell r="V1046" t="str">
            <v>Departamento</v>
          </cell>
          <cell r="W1046" t="str">
            <v>Urbano y Rural</v>
          </cell>
          <cell r="X1046" t="str">
            <v>Zona Urbana y Rural del Municipio</v>
          </cell>
          <cell r="Y1046"/>
          <cell r="Z1046">
            <v>423728814</v>
          </cell>
          <cell r="AA1046"/>
          <cell r="AB1046">
            <v>423728814</v>
          </cell>
          <cell r="AC1046"/>
          <cell r="AD1046">
            <v>423728814</v>
          </cell>
          <cell r="AE1046">
            <v>42576130</v>
          </cell>
          <cell r="AF1046"/>
          <cell r="AG1046">
            <v>42576130</v>
          </cell>
          <cell r="AH1046">
            <v>466304944</v>
          </cell>
          <cell r="AI1046">
            <v>0</v>
          </cell>
          <cell r="AJ1046">
            <v>466304944</v>
          </cell>
          <cell r="AK1046">
            <v>0</v>
          </cell>
          <cell r="AL1046"/>
          <cell r="AM1046">
            <v>0</v>
          </cell>
          <cell r="AN1046">
            <v>0</v>
          </cell>
          <cell r="AO1046">
            <v>0</v>
          </cell>
          <cell r="AP1046" t="str">
            <v>Suspendido</v>
          </cell>
          <cell r="AQ1046" t="e">
            <v>#REF!</v>
          </cell>
          <cell r="AR1046" t="str">
            <v>EN EJECUCIÓN - PRECONSTRUCCIÓN</v>
          </cell>
          <cell r="AS1046" t="str">
            <v>El 27 de mayo de 2022 se realizo mesa de trabajo de arreglo directo : compromisos por parte de la Gobernacion de Caldas a mas tardar el 30 de septiembre de 2022 se entregan la totalidad de los MCH que corresponden a este municipio</v>
          </cell>
          <cell r="AT1046">
            <v>44084</v>
          </cell>
          <cell r="AU1046"/>
          <cell r="AV1046"/>
          <cell r="AW1046" t="e">
            <v>#REF!</v>
          </cell>
          <cell r="AX1046"/>
          <cell r="AY1046"/>
          <cell r="AZ1046">
            <v>0</v>
          </cell>
          <cell r="BA1046" t="str">
            <v>REFORMULACIONES / AJUSTES (Presupuesto, Alcance, Definiciones Municipio)</v>
          </cell>
          <cell r="BB1046" t="str">
            <v>31  Viviendas</v>
          </cell>
          <cell r="BC1046"/>
          <cell r="BD1046" t="str">
            <v/>
          </cell>
          <cell r="BE1046" t="str">
            <v/>
          </cell>
          <cell r="BF1046" t="str">
            <v/>
          </cell>
          <cell r="BG1046">
            <v>110</v>
          </cell>
        </row>
        <row r="1047">
          <cell r="C1047" t="str">
            <v>E-2020-1708-229074</v>
          </cell>
          <cell r="D1047" t="str">
            <v>CV 001-2020</v>
          </cell>
          <cell r="E1047" t="str">
            <v>2018-2022</v>
          </cell>
          <cell r="F1047" t="str">
            <v>VIGENTE</v>
          </cell>
          <cell r="G1047"/>
          <cell r="H1047" t="str">
            <v>Caldas</v>
          </cell>
          <cell r="I1047"/>
          <cell r="J1047"/>
          <cell r="K1047" t="str">
            <v>Norcasia</v>
          </cell>
          <cell r="L1047" t="str">
            <v>Norcasia-Caldas</v>
          </cell>
          <cell r="M1047" t="str">
            <v>443 FIP 2021</v>
          </cell>
          <cell r="N1047" t="str">
            <v>DPS 2021</v>
          </cell>
          <cell r="O1047">
            <v>44410</v>
          </cell>
          <cell r="P1047">
            <v>44773</v>
          </cell>
          <cell r="Q1047" t="str">
            <v>Pavimentación De Vías Urbanas Municipio De Norcasia - Caldas</v>
          </cell>
          <cell r="R1047" t="str">
            <v>Vias y Transporte</v>
          </cell>
          <cell r="S1047" t="str">
            <v>Vias Urbanas</v>
          </cell>
          <cell r="T1047"/>
          <cell r="U1047">
            <v>1</v>
          </cell>
          <cell r="V1047"/>
          <cell r="W1047"/>
          <cell r="X1047"/>
          <cell r="Y1047"/>
          <cell r="Z1047">
            <v>2037425488</v>
          </cell>
          <cell r="AA1047"/>
          <cell r="AB1047">
            <v>2037425488</v>
          </cell>
          <cell r="AC1047">
            <v>0</v>
          </cell>
          <cell r="AD1047">
            <v>2037425488</v>
          </cell>
          <cell r="AE1047"/>
          <cell r="AF1047"/>
          <cell r="AG1047">
            <v>0</v>
          </cell>
          <cell r="AH1047">
            <v>2037425488</v>
          </cell>
          <cell r="AI1047">
            <v>0</v>
          </cell>
          <cell r="AJ1047">
            <v>2037425488</v>
          </cell>
          <cell r="AK1047"/>
          <cell r="AL1047"/>
          <cell r="AM1047">
            <v>0.93859999999999999</v>
          </cell>
          <cell r="AN1047">
            <v>0.63419999999999999</v>
          </cell>
          <cell r="AO1047">
            <v>-0.3044</v>
          </cell>
          <cell r="AP1047" t="str">
            <v>En Ejecución</v>
          </cell>
          <cell r="AQ1047" t="e">
            <v>#REF!</v>
          </cell>
          <cell r="AR1047" t="e">
            <v>#N/A</v>
          </cell>
          <cell r="AS1047" t="str">
            <v>-</v>
          </cell>
          <cell r="AT1047"/>
          <cell r="AU1047">
            <v>44650</v>
          </cell>
          <cell r="AV1047">
            <v>44783</v>
          </cell>
          <cell r="AW1047" t="e">
            <v>#REF!</v>
          </cell>
          <cell r="AX1047">
            <v>6</v>
          </cell>
          <cell r="AY1047"/>
          <cell r="AZ1047">
            <v>6</v>
          </cell>
          <cell r="BA1047"/>
          <cell r="BB1047" t="str">
            <v>1002.92 ML</v>
          </cell>
          <cell r="BC1047"/>
          <cell r="BD1047" t="str">
            <v>-</v>
          </cell>
          <cell r="BE1047" t="str">
            <v>-</v>
          </cell>
          <cell r="BF1047" t="str">
            <v>-</v>
          </cell>
          <cell r="BG1047">
            <v>5229</v>
          </cell>
        </row>
        <row r="1048">
          <cell r="C1048" t="str">
            <v>20090077V0381-1</v>
          </cell>
          <cell r="D1048" t="str">
            <v>Proyectos 2011 - 2020</v>
          </cell>
          <cell r="E1048" t="str">
            <v>No Aplica</v>
          </cell>
          <cell r="F1048" t="str">
            <v>CERRADO</v>
          </cell>
          <cell r="G1048"/>
          <cell r="H1048" t="str">
            <v>Caldas</v>
          </cell>
          <cell r="I1048">
            <v>17513</v>
          </cell>
          <cell r="J1048">
            <v>6</v>
          </cell>
          <cell r="K1048" t="str">
            <v>Pacora</v>
          </cell>
          <cell r="L1048" t="str">
            <v>Pacora-Caldas</v>
          </cell>
          <cell r="M1048" t="str">
            <v/>
          </cell>
          <cell r="N1048" t="str">
            <v>Infraestructura</v>
          </cell>
          <cell r="O1048"/>
          <cell r="P1048"/>
          <cell r="Q1048"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048" t="str">
            <v>Vías Red Terciaria</v>
          </cell>
          <cell r="S1048"/>
          <cell r="T1048"/>
          <cell r="U1048"/>
          <cell r="V1048" t="str">
            <v>Federación Nacional De Cafeteros</v>
          </cell>
          <cell r="W1048"/>
          <cell r="X1048" t="str">
            <v/>
          </cell>
          <cell r="Y1048"/>
          <cell r="Z1048">
            <v>17384941.079999998</v>
          </cell>
          <cell r="AA1048"/>
          <cell r="AB1048">
            <v>17384941.079999998</v>
          </cell>
          <cell r="AC1048"/>
          <cell r="AD1048">
            <v>17384941.079999998</v>
          </cell>
          <cell r="AE1048">
            <v>0</v>
          </cell>
          <cell r="AF1048"/>
          <cell r="AG1048">
            <v>0</v>
          </cell>
          <cell r="AH1048">
            <v>17384941.079999998</v>
          </cell>
          <cell r="AI1048">
            <v>0</v>
          </cell>
          <cell r="AJ1048">
            <v>17384941.079999998</v>
          </cell>
          <cell r="AK1048">
            <v>1</v>
          </cell>
          <cell r="AL1048"/>
          <cell r="AM1048">
            <v>1</v>
          </cell>
          <cell r="AN1048">
            <v>1</v>
          </cell>
          <cell r="AO1048">
            <v>0</v>
          </cell>
          <cell r="AP1048" t="str">
            <v>Liquidado</v>
          </cell>
          <cell r="AQ1048" t="e">
            <v>#REF!</v>
          </cell>
          <cell r="AR1048" t="e">
            <v>#N/A</v>
          </cell>
          <cell r="AS1048" t="str">
            <v>Entregado en 2010.</v>
          </cell>
          <cell r="AT1048" t="str">
            <v>No Aplica</v>
          </cell>
          <cell r="AU1048" t="str">
            <v/>
          </cell>
          <cell r="AV1048">
            <v>40543</v>
          </cell>
          <cell r="AW1048" t="e">
            <v>#REF!</v>
          </cell>
          <cell r="AX1048"/>
          <cell r="AY1048"/>
          <cell r="AZ1048">
            <v>0</v>
          </cell>
          <cell r="BA1048" t="str">
            <v>-</v>
          </cell>
          <cell r="BB1048" t="str">
            <v/>
          </cell>
          <cell r="BC1048"/>
          <cell r="BD1048" t="str">
            <v/>
          </cell>
          <cell r="BE1048" t="str">
            <v/>
          </cell>
          <cell r="BF1048" t="str">
            <v/>
          </cell>
          <cell r="BG1048" t="str">
            <v/>
          </cell>
        </row>
        <row r="1049">
          <cell r="C1049" t="str">
            <v>20110037M0382-1</v>
          </cell>
          <cell r="D1049" t="str">
            <v>Proyectos 2011 - 2020</v>
          </cell>
          <cell r="E1049" t="str">
            <v>No Aplica</v>
          </cell>
          <cell r="F1049" t="str">
            <v>CERRADO</v>
          </cell>
          <cell r="G1049"/>
          <cell r="H1049" t="str">
            <v>Caldas</v>
          </cell>
          <cell r="I1049">
            <v>17513</v>
          </cell>
          <cell r="J1049">
            <v>6</v>
          </cell>
          <cell r="K1049" t="str">
            <v>Pacora</v>
          </cell>
          <cell r="L1049" t="str">
            <v>Pacora-Caldas</v>
          </cell>
          <cell r="M1049" t="str">
            <v/>
          </cell>
          <cell r="N1049" t="str">
            <v>Infraestructura</v>
          </cell>
          <cell r="O1049"/>
          <cell r="P1049"/>
          <cell r="Q1049" t="str">
            <v>Mejoramiento De Vivienda Urbana Y Rural En El Municipio De Pacora - Caldas.</v>
          </cell>
          <cell r="R1049" t="str">
            <v>Mejoramiento Condiciones de Habitabilidad</v>
          </cell>
          <cell r="S1049"/>
          <cell r="T1049"/>
          <cell r="U1049"/>
          <cell r="V1049" t="str">
            <v>Gestión Energetica S.A. - Gensa S.A. E.S.P.</v>
          </cell>
          <cell r="W1049"/>
          <cell r="X1049" t="str">
            <v/>
          </cell>
          <cell r="Y1049"/>
          <cell r="Z1049">
            <v>390000000</v>
          </cell>
          <cell r="AA1049"/>
          <cell r="AB1049">
            <v>390000000</v>
          </cell>
          <cell r="AC1049"/>
          <cell r="AD1049">
            <v>390000000</v>
          </cell>
          <cell r="AE1049">
            <v>0</v>
          </cell>
          <cell r="AF1049"/>
          <cell r="AG1049">
            <v>0</v>
          </cell>
          <cell r="AH1049">
            <v>390000000</v>
          </cell>
          <cell r="AI1049">
            <v>0</v>
          </cell>
          <cell r="AJ1049">
            <v>390000000</v>
          </cell>
          <cell r="AK1049">
            <v>1</v>
          </cell>
          <cell r="AL1049"/>
          <cell r="AM1049">
            <v>1</v>
          </cell>
          <cell r="AN1049">
            <v>1</v>
          </cell>
          <cell r="AO1049">
            <v>0</v>
          </cell>
          <cell r="AP1049" t="str">
            <v>Liquidado</v>
          </cell>
          <cell r="AQ1049" t="e">
            <v>#REF!</v>
          </cell>
          <cell r="AR1049" t="e">
            <v>#N/A</v>
          </cell>
          <cell r="AS1049" t="str">
            <v>Entregado en 2013.
Liquidado</v>
          </cell>
          <cell r="AT1049"/>
          <cell r="AU1049" t="str">
            <v/>
          </cell>
          <cell r="AV1049">
            <v>41347</v>
          </cell>
          <cell r="AW1049" t="e">
            <v>#REF!</v>
          </cell>
          <cell r="AX1049"/>
          <cell r="AY1049"/>
          <cell r="AZ1049">
            <v>0</v>
          </cell>
          <cell r="BA1049" t="str">
            <v>-</v>
          </cell>
          <cell r="BB1049" t="str">
            <v>110  Viviendas</v>
          </cell>
          <cell r="BC1049"/>
          <cell r="BD1049" t="str">
            <v/>
          </cell>
          <cell r="BE1049" t="str">
            <v/>
          </cell>
          <cell r="BF1049" t="str">
            <v/>
          </cell>
          <cell r="BG1049">
            <v>440</v>
          </cell>
        </row>
        <row r="1050">
          <cell r="C1050" t="str">
            <v>20130216V0117-1</v>
          </cell>
          <cell r="D1050" t="str">
            <v>Proyectos 2011 - 2020</v>
          </cell>
          <cell r="E1050" t="str">
            <v>No Aplica</v>
          </cell>
          <cell r="F1050" t="str">
            <v>CERRADO</v>
          </cell>
          <cell r="G1050"/>
          <cell r="H1050" t="str">
            <v>Caldas</v>
          </cell>
          <cell r="I1050">
            <v>17513</v>
          </cell>
          <cell r="J1050">
            <v>6</v>
          </cell>
          <cell r="K1050" t="str">
            <v>Pacora</v>
          </cell>
          <cell r="L1050" t="str">
            <v>Pacora-Caldas</v>
          </cell>
          <cell r="M1050">
            <v>216</v>
          </cell>
          <cell r="N1050" t="str">
            <v>DPS 2013</v>
          </cell>
          <cell r="O1050"/>
          <cell r="P1050"/>
          <cell r="Q1050" t="str">
            <v>Semipeatonalización De La Calle Real En El Municipio De Pácora - Caldas</v>
          </cell>
          <cell r="R1050" t="str">
            <v>Vías Urbanas</v>
          </cell>
          <cell r="S1050"/>
          <cell r="T1050"/>
          <cell r="U1050"/>
          <cell r="V1050" t="str">
            <v>Municipio</v>
          </cell>
          <cell r="W1050"/>
          <cell r="X1050" t="str">
            <v>Aguada, Centro, Pácora.</v>
          </cell>
          <cell r="Y1050"/>
          <cell r="Z1050">
            <v>1167839075</v>
          </cell>
          <cell r="AA1050"/>
          <cell r="AB1050">
            <v>1167839075</v>
          </cell>
          <cell r="AC1050"/>
          <cell r="AD1050">
            <v>1167839075</v>
          </cell>
          <cell r="AE1050">
            <v>116822429.90000001</v>
          </cell>
          <cell r="AF1050"/>
          <cell r="AG1050">
            <v>116822429.90000001</v>
          </cell>
          <cell r="AH1050">
            <v>1284661504.9000001</v>
          </cell>
          <cell r="AI1050">
            <v>0</v>
          </cell>
          <cell r="AJ1050">
            <v>1284661504.9000001</v>
          </cell>
          <cell r="AK1050">
            <v>0.99970000000000003</v>
          </cell>
          <cell r="AL1050"/>
          <cell r="AM1050">
            <v>1</v>
          </cell>
          <cell r="AN1050">
            <v>1</v>
          </cell>
          <cell r="AO1050">
            <v>0</v>
          </cell>
          <cell r="AP1050" t="str">
            <v>En Liquidación</v>
          </cell>
          <cell r="AQ1050" t="e">
            <v>#REF!</v>
          </cell>
          <cell r="AR1050" t="e">
            <v>#N/A</v>
          </cell>
          <cell r="AS1050" t="str">
            <v>ESTADO: En Liquidación
ACTIVIDADES DESARROLLADAS: El 12 de diciembre de 2019 se recibió el acta de de liquidación del convenio.
PENDIENTES Y/O DIFICULTADES: Pendiente tramitar la firma del acalde en el documento recibido.</v>
          </cell>
          <cell r="AT1050" t="str">
            <v>No Aplica</v>
          </cell>
          <cell r="AU1050">
            <v>42800</v>
          </cell>
          <cell r="AV1050">
            <v>43330</v>
          </cell>
          <cell r="AW1050" t="e">
            <v>#REF!</v>
          </cell>
          <cell r="AX1050"/>
          <cell r="AY1050"/>
          <cell r="AZ1050">
            <v>0</v>
          </cell>
          <cell r="BA1050" t="str">
            <v>-</v>
          </cell>
          <cell r="BB1050" t="str">
            <v>0,18 Km</v>
          </cell>
          <cell r="BC1050"/>
          <cell r="BD1050">
            <v>42832</v>
          </cell>
          <cell r="BE1050">
            <v>42909</v>
          </cell>
          <cell r="BF1050">
            <v>42986</v>
          </cell>
          <cell r="BG1050">
            <v>14000</v>
          </cell>
        </row>
        <row r="1051">
          <cell r="C1051" t="str">
            <v>20130304M0460-2</v>
          </cell>
          <cell r="D1051" t="str">
            <v>Proyectos 2011 - 2020</v>
          </cell>
          <cell r="E1051" t="str">
            <v>No Aplica</v>
          </cell>
          <cell r="F1051" t="str">
            <v>CERRADO</v>
          </cell>
          <cell r="G1051"/>
          <cell r="H1051" t="str">
            <v>Caldas</v>
          </cell>
          <cell r="I1051">
            <v>17513</v>
          </cell>
          <cell r="J1051">
            <v>6</v>
          </cell>
          <cell r="K1051" t="str">
            <v>Pacora</v>
          </cell>
          <cell r="L1051" t="str">
            <v>Pacora-Caldas</v>
          </cell>
          <cell r="M1051">
            <v>304</v>
          </cell>
          <cell r="N1051" t="str">
            <v>DPS 2013</v>
          </cell>
          <cell r="O1051"/>
          <cell r="P1051"/>
          <cell r="Q1051" t="str">
            <v>Mejoramiento De Condiciones De Habitabilidad Para El Municipio De Pácora - Caldas</v>
          </cell>
          <cell r="R1051" t="str">
            <v>Mejoramiento Condiciones de Habitabilidad</v>
          </cell>
          <cell r="S1051"/>
          <cell r="T1051"/>
          <cell r="U1051"/>
          <cell r="V1051" t="str">
            <v>Departamento</v>
          </cell>
          <cell r="W1051"/>
          <cell r="X1051" t="str">
            <v>Olivares
Ginebra
La Margarita
San Antonio
Las Coles
Palma Baja
Los Morros
Alto del humo
Moraga
Peñitas</v>
          </cell>
          <cell r="Y1051"/>
          <cell r="Z1051">
            <v>176880615</v>
          </cell>
          <cell r="AA1051"/>
          <cell r="AB1051">
            <v>176880615</v>
          </cell>
          <cell r="AC1051"/>
          <cell r="AD1051">
            <v>176880615</v>
          </cell>
          <cell r="AE1051">
            <v>31838510.699999999</v>
          </cell>
          <cell r="AF1051"/>
          <cell r="AG1051">
            <v>31838510.699999999</v>
          </cell>
          <cell r="AH1051">
            <v>208719125.69999999</v>
          </cell>
          <cell r="AI1051">
            <v>0</v>
          </cell>
          <cell r="AJ1051">
            <v>208719125.69999999</v>
          </cell>
          <cell r="AK1051">
            <v>0.99380000000000002</v>
          </cell>
          <cell r="AL1051"/>
          <cell r="AM1051">
            <v>1</v>
          </cell>
          <cell r="AN1051">
            <v>1</v>
          </cell>
          <cell r="AO1051">
            <v>0</v>
          </cell>
          <cell r="AP1051" t="str">
            <v>Liquidado</v>
          </cell>
          <cell r="AQ1051" t="e">
            <v>#REF!</v>
          </cell>
          <cell r="AR1051" t="e">
            <v>#N/A</v>
          </cell>
          <cell r="AS1051" t="str">
            <v>Entregado en octubre de 2016.
Proyecto Liquidado.</v>
          </cell>
          <cell r="AT1051"/>
          <cell r="AU1051">
            <v>42389</v>
          </cell>
          <cell r="AV1051">
            <v>42674</v>
          </cell>
          <cell r="AW1051" t="e">
            <v>#REF!</v>
          </cell>
          <cell r="AX1051"/>
          <cell r="AY1051"/>
          <cell r="AZ1051">
            <v>0</v>
          </cell>
          <cell r="BA1051" t="str">
            <v>-</v>
          </cell>
          <cell r="BB1051" t="str">
            <v>30  Viviendas</v>
          </cell>
          <cell r="BC1051"/>
          <cell r="BD1051" t="str">
            <v/>
          </cell>
          <cell r="BE1051" t="str">
            <v/>
          </cell>
          <cell r="BF1051" t="str">
            <v/>
          </cell>
          <cell r="BG1051">
            <v>120</v>
          </cell>
        </row>
        <row r="1052">
          <cell r="C1052" t="str">
            <v>20160525M6001-1</v>
          </cell>
          <cell r="D1052" t="str">
            <v>Proyectos 2011 - 2020</v>
          </cell>
          <cell r="E1052" t="str">
            <v>ANTES 2018</v>
          </cell>
          <cell r="F1052" t="str">
            <v>VIGENTE</v>
          </cell>
          <cell r="G1052"/>
          <cell r="H1052" t="str">
            <v>Caldas</v>
          </cell>
          <cell r="I1052">
            <v>17513</v>
          </cell>
          <cell r="J1052">
            <v>6</v>
          </cell>
          <cell r="K1052" t="str">
            <v>Pacora</v>
          </cell>
          <cell r="L1052" t="str">
            <v>Pacora-Caldas</v>
          </cell>
          <cell r="M1052">
            <v>525</v>
          </cell>
          <cell r="N1052" t="str">
            <v>DPS 2016</v>
          </cell>
          <cell r="O1052"/>
          <cell r="P1052"/>
          <cell r="Q1052" t="str">
            <v>Mejoramiento De Condiciones De Habitabilidad</v>
          </cell>
          <cell r="R1052" t="str">
            <v>Mejoramiento Condiciones de Habitabilidad</v>
          </cell>
          <cell r="S1052"/>
          <cell r="T1052"/>
          <cell r="U1052"/>
          <cell r="V1052" t="str">
            <v>Municipio</v>
          </cell>
          <cell r="W1052" t="str">
            <v>Urbano y Rural</v>
          </cell>
          <cell r="X1052" t="str">
            <v/>
          </cell>
          <cell r="Y1052"/>
          <cell r="Z1052">
            <v>423728814</v>
          </cell>
          <cell r="AA1052"/>
          <cell r="AB1052">
            <v>423728814</v>
          </cell>
          <cell r="AC1052"/>
          <cell r="AD1052">
            <v>423728814</v>
          </cell>
          <cell r="AE1052">
            <v>42372881</v>
          </cell>
          <cell r="AF1052"/>
          <cell r="AG1052">
            <v>42372881</v>
          </cell>
          <cell r="AH1052">
            <v>466101695</v>
          </cell>
          <cell r="AI1052">
            <v>0</v>
          </cell>
          <cell r="AJ1052">
            <v>466101695</v>
          </cell>
          <cell r="AK1052">
            <v>0.79979999999999996</v>
          </cell>
          <cell r="AL1052"/>
          <cell r="AM1052">
            <v>1</v>
          </cell>
          <cell r="AN1052">
            <v>1</v>
          </cell>
          <cell r="AO1052">
            <v>0</v>
          </cell>
          <cell r="AP1052" t="str">
            <v>Entregado A Municipio</v>
          </cell>
          <cell r="AQ1052" t="e">
            <v>#REF!</v>
          </cell>
          <cell r="AR1052" t="str">
            <v>TERMINADO</v>
          </cell>
          <cell r="AS1052" t="str">
            <v>Proyecto terminado (31 MCH) y entregado al Municipio. 
Acta de entrega y recibo final a satisfacción 17-09-2021; Acta de cierre del proyecto 29-09-2021.
 El supervisor debe dar inicio al proceso de liquidacón del presente convenio.</v>
          </cell>
          <cell r="AT1052">
            <v>43682</v>
          </cell>
          <cell r="AU1052">
            <v>44096</v>
          </cell>
          <cell r="AV1052">
            <v>44398</v>
          </cell>
          <cell r="AW1052" t="e">
            <v>#REF!</v>
          </cell>
          <cell r="AX1052"/>
          <cell r="AY1052"/>
          <cell r="AZ1052">
            <v>0</v>
          </cell>
          <cell r="BA1052" t="str">
            <v>-</v>
          </cell>
          <cell r="BB1052" t="str">
            <v>31  Viviendas</v>
          </cell>
          <cell r="BC1052"/>
          <cell r="BD1052">
            <v>44111</v>
          </cell>
          <cell r="BE1052">
            <v>44371</v>
          </cell>
          <cell r="BF1052">
            <v>44468</v>
          </cell>
          <cell r="BG1052">
            <v>102</v>
          </cell>
        </row>
        <row r="1053">
          <cell r="C1053" t="str">
            <v>20170325V8170-1</v>
          </cell>
          <cell r="D1053" t="str">
            <v>Proyectos 2011 - 2020</v>
          </cell>
          <cell r="E1053" t="str">
            <v>ANTES 2018</v>
          </cell>
          <cell r="F1053" t="str">
            <v>VIGENTE</v>
          </cell>
          <cell r="G1053"/>
          <cell r="H1053" t="str">
            <v>Caldas</v>
          </cell>
          <cell r="I1053">
            <v>17513</v>
          </cell>
          <cell r="J1053">
            <v>6</v>
          </cell>
          <cell r="K1053" t="str">
            <v>Pacora</v>
          </cell>
          <cell r="L1053" t="str">
            <v>Pacora-Caldas</v>
          </cell>
          <cell r="M1053">
            <v>325</v>
          </cell>
          <cell r="N1053" t="str">
            <v>DPS 2017</v>
          </cell>
          <cell r="O1053"/>
          <cell r="P1053"/>
          <cell r="Q1053" t="str">
            <v>Mejoramiento De La Malla Vial Urbana Del Municipio De Pácora - Caldas</v>
          </cell>
          <cell r="R1053" t="str">
            <v>Vías Urbanas</v>
          </cell>
          <cell r="S1053"/>
          <cell r="T1053"/>
          <cell r="U1053"/>
          <cell r="V1053" t="str">
            <v>Municipio</v>
          </cell>
          <cell r="W1053" t="str">
            <v>Urbano</v>
          </cell>
          <cell r="X1053" t="str">
            <v>Casco Urbano</v>
          </cell>
          <cell r="Y1053"/>
          <cell r="Z1053">
            <v>4350217382</v>
          </cell>
          <cell r="AA1053"/>
          <cell r="AB1053">
            <v>4350217382</v>
          </cell>
          <cell r="AC1053"/>
          <cell r="AD1053">
            <v>4350217382</v>
          </cell>
          <cell r="AE1053">
            <v>440518365</v>
          </cell>
          <cell r="AF1053"/>
          <cell r="AG1053">
            <v>440518365</v>
          </cell>
          <cell r="AH1053">
            <v>4790735747</v>
          </cell>
          <cell r="AI1053">
            <v>0</v>
          </cell>
          <cell r="AJ1053">
            <v>4790735747</v>
          </cell>
          <cell r="AK1053">
            <v>0.9139250000000001</v>
          </cell>
          <cell r="AL1053"/>
          <cell r="AM1053">
            <v>1</v>
          </cell>
          <cell r="AN1053">
            <v>1</v>
          </cell>
          <cell r="AO1053">
            <v>0</v>
          </cell>
          <cell r="AP1053" t="str">
            <v>Terminado</v>
          </cell>
          <cell r="AQ1053" t="e">
            <v>#REF!</v>
          </cell>
          <cell r="AR1053" t="e">
            <v>#N/A</v>
          </cell>
          <cell r="AS1053" t="str">
            <v>Se inicia recopilacion documental para el cierre y liquidacion del contrato de obra y posterior liquidacion del convenio, se estima reunion de seguimineto para la segunda semana de julio de 2022</v>
          </cell>
          <cell r="AT1053" t="str">
            <v>No Aplica</v>
          </cell>
          <cell r="AU1053">
            <v>43714</v>
          </cell>
          <cell r="AV1053" t="str">
            <v>(ZONA 7) CONSORCIO INTERPROSPERIDAD</v>
          </cell>
          <cell r="AW1053" t="e">
            <v>#REF!</v>
          </cell>
          <cell r="AX1053"/>
          <cell r="AY1053"/>
          <cell r="AZ1053">
            <v>0</v>
          </cell>
          <cell r="BA1053" t="str">
            <v>-</v>
          </cell>
          <cell r="BB1053" t="str">
            <v>1631 m</v>
          </cell>
          <cell r="BC1053"/>
          <cell r="BD1053">
            <v>43734</v>
          </cell>
          <cell r="BE1053">
            <v>44132</v>
          </cell>
          <cell r="BF1053" t="str">
            <v/>
          </cell>
          <cell r="BG1053">
            <v>2400</v>
          </cell>
        </row>
        <row r="1054">
          <cell r="C1054" t="str">
            <v>E-2020-1708-234488</v>
          </cell>
          <cell r="D1054" t="str">
            <v>CV 001-2020</v>
          </cell>
          <cell r="E1054" t="str">
            <v>2018-2022</v>
          </cell>
          <cell r="F1054" t="str">
            <v>VIGENTE</v>
          </cell>
          <cell r="G1054"/>
          <cell r="H1054" t="str">
            <v>Caldas</v>
          </cell>
          <cell r="I1054"/>
          <cell r="J1054"/>
          <cell r="K1054" t="str">
            <v>Pacora</v>
          </cell>
          <cell r="L1054" t="str">
            <v>Pacora-Caldas</v>
          </cell>
          <cell r="M1054" t="str">
            <v>699 FIP 2021</v>
          </cell>
          <cell r="N1054" t="str">
            <v>DPS 2021</v>
          </cell>
          <cell r="O1054">
            <v>44512</v>
          </cell>
          <cell r="P1054">
            <v>44773</v>
          </cell>
          <cell r="Q1054" t="str">
            <v>Mejoramiento Y Pavimentación De La Vía La Lutaima, San Bartolomé, Pácora En El Municipio De Pácora - Caldas</v>
          </cell>
          <cell r="R1054" t="str">
            <v>Vias y Transporte</v>
          </cell>
          <cell r="S1054" t="str">
            <v>Vias Rurales</v>
          </cell>
          <cell r="T1054"/>
          <cell r="U1054">
            <v>1</v>
          </cell>
          <cell r="V1054"/>
          <cell r="W1054"/>
          <cell r="X1054"/>
          <cell r="Y1054"/>
          <cell r="Z1054">
            <v>1223053002</v>
          </cell>
          <cell r="AA1054"/>
          <cell r="AB1054">
            <v>1223053002</v>
          </cell>
          <cell r="AC1054">
            <v>0</v>
          </cell>
          <cell r="AD1054">
            <v>1223053002</v>
          </cell>
          <cell r="AE1054"/>
          <cell r="AF1054"/>
          <cell r="AG1054">
            <v>0</v>
          </cell>
          <cell r="AH1054">
            <v>1223053002</v>
          </cell>
          <cell r="AI1054">
            <v>0</v>
          </cell>
          <cell r="AJ1054">
            <v>1223053002</v>
          </cell>
          <cell r="AK1054"/>
          <cell r="AL1054"/>
          <cell r="AM1054"/>
          <cell r="AN1054"/>
          <cell r="AO1054">
            <v>0</v>
          </cell>
          <cell r="AP1054" t="str">
            <v>Terminado - No Prorrogado</v>
          </cell>
          <cell r="AQ1054" t="e">
            <v>#REF!</v>
          </cell>
          <cell r="AR1054" t="e">
            <v>#N/A</v>
          </cell>
          <cell r="AS1054" t="str">
            <v>-</v>
          </cell>
          <cell r="AT1054"/>
          <cell r="AU1054" t="str">
            <v>-</v>
          </cell>
          <cell r="AV1054" t="str">
            <v>-</v>
          </cell>
          <cell r="AW1054" t="e">
            <v>#REF!</v>
          </cell>
          <cell r="AX1054">
            <v>4</v>
          </cell>
          <cell r="AY1054"/>
          <cell r="AZ1054">
            <v>4</v>
          </cell>
          <cell r="BA1054"/>
          <cell r="BB1054" t="str">
            <v>1000 ML</v>
          </cell>
          <cell r="BC1054"/>
          <cell r="BD1054" t="str">
            <v>-</v>
          </cell>
          <cell r="BE1054" t="str">
            <v>-</v>
          </cell>
          <cell r="BF1054" t="str">
            <v>-</v>
          </cell>
          <cell r="BG1054" t="str">
            <v>-</v>
          </cell>
        </row>
        <row r="1055">
          <cell r="C1055" t="str">
            <v>20080180S0383-1</v>
          </cell>
          <cell r="D1055" t="str">
            <v>Proyectos 2011 - 2020</v>
          </cell>
          <cell r="E1055" t="str">
            <v>No Aplica</v>
          </cell>
          <cell r="F1055" t="str">
            <v>CERRADO</v>
          </cell>
          <cell r="G1055"/>
          <cell r="H1055" t="str">
            <v>Caldas</v>
          </cell>
          <cell r="I1055">
            <v>17524</v>
          </cell>
          <cell r="J1055">
            <v>6</v>
          </cell>
          <cell r="K1055" t="str">
            <v>Palestina</v>
          </cell>
          <cell r="L1055" t="str">
            <v>Palestina-Caldas</v>
          </cell>
          <cell r="M1055" t="str">
            <v/>
          </cell>
          <cell r="N1055" t="str">
            <v>Infraestructura</v>
          </cell>
          <cell r="O1055"/>
          <cell r="P1055"/>
          <cell r="Q1055" t="str">
            <v>Convenio Interadministrativo De Cooperación Entre Acción Social Y El Municipio De Palestina, Para Contribuir Con La Adecuación De La Plaza De Mercado, Del Corregimiento De Arauca, Municipio De Palestina - Caldas.</v>
          </cell>
          <cell r="R1055" t="str">
            <v>Social Comunitario</v>
          </cell>
          <cell r="S1055"/>
          <cell r="T1055"/>
          <cell r="U1055"/>
          <cell r="V1055" t="str">
            <v>Municipio</v>
          </cell>
          <cell r="W1055"/>
          <cell r="X1055" t="str">
            <v/>
          </cell>
          <cell r="Y1055"/>
          <cell r="Z1055">
            <v>600000000</v>
          </cell>
          <cell r="AA1055"/>
          <cell r="AB1055">
            <v>600000000</v>
          </cell>
          <cell r="AC1055"/>
          <cell r="AD1055">
            <v>600000000</v>
          </cell>
          <cell r="AE1055">
            <v>0</v>
          </cell>
          <cell r="AF1055"/>
          <cell r="AG1055">
            <v>0</v>
          </cell>
          <cell r="AH1055">
            <v>600000000</v>
          </cell>
          <cell r="AI1055">
            <v>0</v>
          </cell>
          <cell r="AJ1055">
            <v>600000000</v>
          </cell>
          <cell r="AK1055">
            <v>1</v>
          </cell>
          <cell r="AL1055"/>
          <cell r="AM1055">
            <v>1</v>
          </cell>
          <cell r="AN1055">
            <v>1</v>
          </cell>
          <cell r="AO1055">
            <v>0</v>
          </cell>
          <cell r="AP1055" t="str">
            <v>Liquidado</v>
          </cell>
          <cell r="AQ1055" t="e">
            <v>#REF!</v>
          </cell>
          <cell r="AR1055" t="e">
            <v>#N/A</v>
          </cell>
          <cell r="AS1055" t="str">
            <v>Entregado en 2012.</v>
          </cell>
          <cell r="AT1055" t="str">
            <v>No Aplica</v>
          </cell>
          <cell r="AU1055" t="str">
            <v/>
          </cell>
          <cell r="AV1055">
            <v>41116</v>
          </cell>
          <cell r="AW1055" t="e">
            <v>#REF!</v>
          </cell>
          <cell r="AX1055"/>
          <cell r="AY1055"/>
          <cell r="AZ1055">
            <v>0</v>
          </cell>
          <cell r="BA1055" t="str">
            <v>-</v>
          </cell>
          <cell r="BB1055" t="str">
            <v/>
          </cell>
          <cell r="BC1055"/>
          <cell r="BD1055" t="str">
            <v/>
          </cell>
          <cell r="BE1055" t="str">
            <v/>
          </cell>
          <cell r="BF1055" t="str">
            <v/>
          </cell>
          <cell r="BG1055" t="str">
            <v/>
          </cell>
        </row>
        <row r="1056">
          <cell r="C1056" t="str">
            <v>20090077V0384-1</v>
          </cell>
          <cell r="D1056" t="str">
            <v>Proyectos 2011 - 2020</v>
          </cell>
          <cell r="E1056" t="str">
            <v>No Aplica</v>
          </cell>
          <cell r="F1056" t="str">
            <v>CERRADO</v>
          </cell>
          <cell r="G1056"/>
          <cell r="H1056" t="str">
            <v>Caldas</v>
          </cell>
          <cell r="I1056">
            <v>17524</v>
          </cell>
          <cell r="J1056">
            <v>6</v>
          </cell>
          <cell r="K1056" t="str">
            <v>Palestina</v>
          </cell>
          <cell r="L1056" t="str">
            <v>Palestina-Caldas</v>
          </cell>
          <cell r="M1056" t="str">
            <v/>
          </cell>
          <cell r="N1056" t="str">
            <v>Infraestructura</v>
          </cell>
          <cell r="O1056"/>
          <cell r="P1056"/>
          <cell r="Q1056"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056" t="str">
            <v>Vías Red Terciaria</v>
          </cell>
          <cell r="S1056"/>
          <cell r="T1056"/>
          <cell r="U1056"/>
          <cell r="V1056" t="str">
            <v>Federación Nacional De Cafeteros</v>
          </cell>
          <cell r="W1056"/>
          <cell r="X1056" t="str">
            <v/>
          </cell>
          <cell r="Y1056"/>
          <cell r="Z1056">
            <v>14487450.890000001</v>
          </cell>
          <cell r="AA1056"/>
          <cell r="AB1056">
            <v>14487450.890000001</v>
          </cell>
          <cell r="AC1056"/>
          <cell r="AD1056">
            <v>14487450.890000001</v>
          </cell>
          <cell r="AE1056">
            <v>0</v>
          </cell>
          <cell r="AF1056"/>
          <cell r="AG1056">
            <v>0</v>
          </cell>
          <cell r="AH1056">
            <v>14487450.890000001</v>
          </cell>
          <cell r="AI1056">
            <v>0</v>
          </cell>
          <cell r="AJ1056">
            <v>14487450.890000001</v>
          </cell>
          <cell r="AK1056">
            <v>1</v>
          </cell>
          <cell r="AL1056"/>
          <cell r="AM1056">
            <v>1</v>
          </cell>
          <cell r="AN1056">
            <v>1</v>
          </cell>
          <cell r="AO1056">
            <v>0</v>
          </cell>
          <cell r="AP1056" t="str">
            <v>Liquidado</v>
          </cell>
          <cell r="AQ1056" t="e">
            <v>#REF!</v>
          </cell>
          <cell r="AR1056" t="e">
            <v>#N/A</v>
          </cell>
          <cell r="AS1056" t="str">
            <v>Entregado en 2010.</v>
          </cell>
          <cell r="AT1056" t="str">
            <v>No Aplica</v>
          </cell>
          <cell r="AU1056" t="str">
            <v/>
          </cell>
          <cell r="AV1056">
            <v>40543</v>
          </cell>
          <cell r="AW1056" t="e">
            <v>#REF!</v>
          </cell>
          <cell r="AX1056"/>
          <cell r="AY1056"/>
          <cell r="AZ1056">
            <v>0</v>
          </cell>
          <cell r="BA1056" t="str">
            <v>-</v>
          </cell>
          <cell r="BB1056" t="str">
            <v/>
          </cell>
          <cell r="BC1056"/>
          <cell r="BD1056" t="str">
            <v/>
          </cell>
          <cell r="BE1056" t="str">
            <v/>
          </cell>
          <cell r="BF1056" t="str">
            <v/>
          </cell>
          <cell r="BG1056" t="str">
            <v/>
          </cell>
        </row>
        <row r="1057">
          <cell r="C1057" t="str">
            <v>20110037M0388-1</v>
          </cell>
          <cell r="D1057" t="str">
            <v>Proyectos 2011 - 2020</v>
          </cell>
          <cell r="E1057" t="str">
            <v>No Aplica</v>
          </cell>
          <cell r="F1057" t="str">
            <v>CERRADO</v>
          </cell>
          <cell r="G1057"/>
          <cell r="H1057" t="str">
            <v>Caldas</v>
          </cell>
          <cell r="I1057">
            <v>17524</v>
          </cell>
          <cell r="J1057">
            <v>6</v>
          </cell>
          <cell r="K1057" t="str">
            <v>Palestina</v>
          </cell>
          <cell r="L1057" t="str">
            <v>Palestina-Caldas</v>
          </cell>
          <cell r="M1057" t="str">
            <v/>
          </cell>
          <cell r="N1057" t="str">
            <v>Infraestructura</v>
          </cell>
          <cell r="O1057"/>
          <cell r="P1057"/>
          <cell r="Q1057" t="str">
            <v>Mejoramiento De Vivienda, Palestina Caldas</v>
          </cell>
          <cell r="R1057" t="str">
            <v>Mejoramiento Condiciones de Habitabilidad</v>
          </cell>
          <cell r="S1057"/>
          <cell r="T1057"/>
          <cell r="U1057"/>
          <cell r="V1057" t="str">
            <v>Gestión Energetica S.A. - Gensa S.A. E.S.P.</v>
          </cell>
          <cell r="W1057"/>
          <cell r="X1057" t="str">
            <v/>
          </cell>
          <cell r="Y1057"/>
          <cell r="Z1057">
            <v>39000000</v>
          </cell>
          <cell r="AA1057"/>
          <cell r="AB1057">
            <v>39000000</v>
          </cell>
          <cell r="AC1057"/>
          <cell r="AD1057">
            <v>39000000</v>
          </cell>
          <cell r="AE1057">
            <v>0</v>
          </cell>
          <cell r="AF1057"/>
          <cell r="AG1057">
            <v>0</v>
          </cell>
          <cell r="AH1057">
            <v>39000000</v>
          </cell>
          <cell r="AI1057">
            <v>0</v>
          </cell>
          <cell r="AJ1057">
            <v>39000000</v>
          </cell>
          <cell r="AK1057">
            <v>1</v>
          </cell>
          <cell r="AL1057"/>
          <cell r="AM1057">
            <v>1</v>
          </cell>
          <cell r="AN1057">
            <v>1</v>
          </cell>
          <cell r="AO1057">
            <v>0</v>
          </cell>
          <cell r="AP1057" t="str">
            <v>Liquidado</v>
          </cell>
          <cell r="AQ1057" t="e">
            <v>#REF!</v>
          </cell>
          <cell r="AR1057" t="e">
            <v>#N/A</v>
          </cell>
          <cell r="AS1057" t="str">
            <v>Entregado en 2013.
Liquidado</v>
          </cell>
          <cell r="AT1057"/>
          <cell r="AU1057" t="str">
            <v/>
          </cell>
          <cell r="AV1057">
            <v>41298</v>
          </cell>
          <cell r="AW1057" t="e">
            <v>#REF!</v>
          </cell>
          <cell r="AX1057"/>
          <cell r="AY1057"/>
          <cell r="AZ1057">
            <v>0</v>
          </cell>
          <cell r="BA1057" t="str">
            <v>-</v>
          </cell>
          <cell r="BB1057" t="str">
            <v>8  Viviendas</v>
          </cell>
          <cell r="BC1057"/>
          <cell r="BD1057" t="str">
            <v/>
          </cell>
          <cell r="BE1057" t="str">
            <v/>
          </cell>
          <cell r="BF1057" t="str">
            <v/>
          </cell>
          <cell r="BG1057">
            <v>32</v>
          </cell>
        </row>
        <row r="1058">
          <cell r="C1058" t="str">
            <v>20110037S0387-1</v>
          </cell>
          <cell r="D1058" t="str">
            <v>Proyectos 2011 - 2020</v>
          </cell>
          <cell r="E1058" t="str">
            <v>No Aplica</v>
          </cell>
          <cell r="F1058" t="str">
            <v>CERRADO</v>
          </cell>
          <cell r="G1058"/>
          <cell r="H1058" t="str">
            <v>Caldas</v>
          </cell>
          <cell r="I1058">
            <v>17524</v>
          </cell>
          <cell r="J1058">
            <v>6</v>
          </cell>
          <cell r="K1058" t="str">
            <v>Palestina</v>
          </cell>
          <cell r="L1058" t="str">
            <v>Palestina-Caldas</v>
          </cell>
          <cell r="M1058" t="str">
            <v/>
          </cell>
          <cell r="N1058" t="str">
            <v>Infraestructura</v>
          </cell>
          <cell r="O1058"/>
          <cell r="P1058"/>
          <cell r="Q1058" t="str">
            <v>Construcción Centro Educativo Y Técnologico Nicolas Copernico En El Corregimiento De Arauca, Municipio De Palestina - Caldas.</v>
          </cell>
          <cell r="R1058" t="str">
            <v>Social Comunitario</v>
          </cell>
          <cell r="S1058"/>
          <cell r="T1058"/>
          <cell r="U1058"/>
          <cell r="V1058" t="str">
            <v>Gestión Energetica S.A. - Gensa S.A. E.S.P.</v>
          </cell>
          <cell r="W1058"/>
          <cell r="X1058" t="str">
            <v/>
          </cell>
          <cell r="Y1058"/>
          <cell r="Z1058">
            <v>420000000</v>
          </cell>
          <cell r="AA1058"/>
          <cell r="AB1058">
            <v>420000000</v>
          </cell>
          <cell r="AC1058"/>
          <cell r="AD1058">
            <v>420000000</v>
          </cell>
          <cell r="AE1058">
            <v>0</v>
          </cell>
          <cell r="AF1058"/>
          <cell r="AG1058">
            <v>0</v>
          </cell>
          <cell r="AH1058">
            <v>420000000</v>
          </cell>
          <cell r="AI1058">
            <v>0</v>
          </cell>
          <cell r="AJ1058">
            <v>420000000</v>
          </cell>
          <cell r="AK1058">
            <v>1</v>
          </cell>
          <cell r="AL1058"/>
          <cell r="AM1058">
            <v>1</v>
          </cell>
          <cell r="AN1058">
            <v>1</v>
          </cell>
          <cell r="AO1058">
            <v>0</v>
          </cell>
          <cell r="AP1058" t="str">
            <v>Liquidado</v>
          </cell>
          <cell r="AQ1058" t="e">
            <v>#REF!</v>
          </cell>
          <cell r="AR1058" t="e">
            <v>#N/A</v>
          </cell>
          <cell r="AS1058" t="str">
            <v>Entregado en 2013.
Liquidado</v>
          </cell>
          <cell r="AT1058" t="str">
            <v>No Aplica</v>
          </cell>
          <cell r="AU1058" t="str">
            <v/>
          </cell>
          <cell r="AV1058" t="str">
            <v/>
          </cell>
          <cell r="AW1058" t="e">
            <v>#REF!</v>
          </cell>
          <cell r="AX1058"/>
          <cell r="AY1058"/>
          <cell r="AZ1058">
            <v>0</v>
          </cell>
          <cell r="BA1058" t="str">
            <v>-</v>
          </cell>
          <cell r="BB1058" t="str">
            <v/>
          </cell>
          <cell r="BC1058"/>
          <cell r="BD1058" t="str">
            <v/>
          </cell>
          <cell r="BE1058" t="str">
            <v/>
          </cell>
          <cell r="BF1058" t="str">
            <v/>
          </cell>
          <cell r="BG1058" t="str">
            <v/>
          </cell>
        </row>
        <row r="1059">
          <cell r="C1059" t="str">
            <v>20110043V0385-1</v>
          </cell>
          <cell r="D1059" t="str">
            <v>Proyectos 2011 - 2020</v>
          </cell>
          <cell r="E1059" t="str">
            <v>No Aplica</v>
          </cell>
          <cell r="F1059" t="str">
            <v>CERRADO</v>
          </cell>
          <cell r="G1059"/>
          <cell r="H1059" t="str">
            <v>Caldas</v>
          </cell>
          <cell r="I1059">
            <v>17524</v>
          </cell>
          <cell r="J1059">
            <v>6</v>
          </cell>
          <cell r="K1059" t="str">
            <v>Palestina</v>
          </cell>
          <cell r="L1059" t="str">
            <v>Palestina-Caldas</v>
          </cell>
          <cell r="M1059" t="str">
            <v/>
          </cell>
          <cell r="N1059" t="str">
            <v>Infraestructura</v>
          </cell>
          <cell r="O1059"/>
          <cell r="P1059"/>
          <cell r="Q1059" t="str">
            <v>Adecuación De Vias En El Corregimiento De Arauca Del Municipio De Palestina - Caldas.</v>
          </cell>
          <cell r="R1059" t="str">
            <v>Vías Red Terciaria</v>
          </cell>
          <cell r="S1059"/>
          <cell r="T1059"/>
          <cell r="U1059"/>
          <cell r="V1059" t="str">
            <v>Departamento</v>
          </cell>
          <cell r="W1059"/>
          <cell r="X1059" t="str">
            <v/>
          </cell>
          <cell r="Y1059"/>
          <cell r="Z1059">
            <v>196000000</v>
          </cell>
          <cell r="AA1059"/>
          <cell r="AB1059">
            <v>196000000</v>
          </cell>
          <cell r="AC1059"/>
          <cell r="AD1059">
            <v>196000000</v>
          </cell>
          <cell r="AE1059">
            <v>0</v>
          </cell>
          <cell r="AF1059"/>
          <cell r="AG1059">
            <v>0</v>
          </cell>
          <cell r="AH1059">
            <v>196000000</v>
          </cell>
          <cell r="AI1059">
            <v>0</v>
          </cell>
          <cell r="AJ1059">
            <v>196000000</v>
          </cell>
          <cell r="AK1059">
            <v>1</v>
          </cell>
          <cell r="AL1059"/>
          <cell r="AM1059">
            <v>1</v>
          </cell>
          <cell r="AN1059">
            <v>1</v>
          </cell>
          <cell r="AO1059">
            <v>0</v>
          </cell>
          <cell r="AP1059" t="str">
            <v>Liquidado</v>
          </cell>
          <cell r="AQ1059" t="e">
            <v>#REF!</v>
          </cell>
          <cell r="AR1059" t="e">
            <v>#N/A</v>
          </cell>
          <cell r="AS1059" t="str">
            <v>Entregado en 2012.</v>
          </cell>
          <cell r="AT1059" t="str">
            <v>No Aplica</v>
          </cell>
          <cell r="AU1059" t="str">
            <v/>
          </cell>
          <cell r="AV1059">
            <v>41190</v>
          </cell>
          <cell r="AW1059" t="e">
            <v>#REF!</v>
          </cell>
          <cell r="AX1059"/>
          <cell r="AY1059"/>
          <cell r="AZ1059">
            <v>0</v>
          </cell>
          <cell r="BA1059" t="str">
            <v>-</v>
          </cell>
          <cell r="BB1059" t="str">
            <v/>
          </cell>
          <cell r="BC1059"/>
          <cell r="BD1059" t="str">
            <v/>
          </cell>
          <cell r="BE1059" t="str">
            <v/>
          </cell>
          <cell r="BF1059" t="str">
            <v/>
          </cell>
          <cell r="BG1059" t="str">
            <v/>
          </cell>
        </row>
        <row r="1060">
          <cell r="C1060" t="str">
            <v>20110043V0386-1</v>
          </cell>
          <cell r="D1060" t="str">
            <v>Proyectos 2011 - 2020</v>
          </cell>
          <cell r="E1060" t="str">
            <v>No Aplica</v>
          </cell>
          <cell r="F1060" t="str">
            <v>CERRADO</v>
          </cell>
          <cell r="G1060"/>
          <cell r="H1060" t="str">
            <v>Caldas</v>
          </cell>
          <cell r="I1060">
            <v>17524</v>
          </cell>
          <cell r="J1060">
            <v>6</v>
          </cell>
          <cell r="K1060" t="str">
            <v>Palestina</v>
          </cell>
          <cell r="L1060" t="str">
            <v>Palestina-Caldas</v>
          </cell>
          <cell r="M1060" t="str">
            <v/>
          </cell>
          <cell r="N1060" t="str">
            <v>Infraestructura</v>
          </cell>
          <cell r="O1060"/>
          <cell r="P1060"/>
          <cell r="Q1060" t="str">
            <v xml:space="preserve">Mejoramiento De Andenes Y Pavimentación De Vías Del Barrio Villa Asis Y Popular En El Municipio De Palestina - Caldas. </v>
          </cell>
          <cell r="R1060" t="str">
            <v>Vías Urbanas</v>
          </cell>
          <cell r="S1060"/>
          <cell r="T1060"/>
          <cell r="U1060"/>
          <cell r="V1060" t="str">
            <v>Departamento</v>
          </cell>
          <cell r="W1060"/>
          <cell r="X1060" t="str">
            <v/>
          </cell>
          <cell r="Y1060"/>
          <cell r="Z1060">
            <v>196000000</v>
          </cell>
          <cell r="AA1060"/>
          <cell r="AB1060">
            <v>196000000</v>
          </cell>
          <cell r="AC1060"/>
          <cell r="AD1060">
            <v>196000000</v>
          </cell>
          <cell r="AE1060">
            <v>0</v>
          </cell>
          <cell r="AF1060"/>
          <cell r="AG1060">
            <v>0</v>
          </cell>
          <cell r="AH1060">
            <v>196000000</v>
          </cell>
          <cell r="AI1060">
            <v>0</v>
          </cell>
          <cell r="AJ1060">
            <v>196000000</v>
          </cell>
          <cell r="AK1060">
            <v>1</v>
          </cell>
          <cell r="AL1060"/>
          <cell r="AM1060">
            <v>1</v>
          </cell>
          <cell r="AN1060">
            <v>1</v>
          </cell>
          <cell r="AO1060">
            <v>0</v>
          </cell>
          <cell r="AP1060" t="str">
            <v>Liquidado</v>
          </cell>
          <cell r="AQ1060" t="e">
            <v>#REF!</v>
          </cell>
          <cell r="AR1060" t="e">
            <v>#N/A</v>
          </cell>
          <cell r="AS1060" t="str">
            <v>Entregado en 2012.</v>
          </cell>
          <cell r="AT1060" t="str">
            <v>No Aplica</v>
          </cell>
          <cell r="AU1060" t="str">
            <v/>
          </cell>
          <cell r="AV1060">
            <v>41157</v>
          </cell>
          <cell r="AW1060" t="e">
            <v>#REF!</v>
          </cell>
          <cell r="AX1060"/>
          <cell r="AY1060"/>
          <cell r="AZ1060">
            <v>0</v>
          </cell>
          <cell r="BA1060" t="str">
            <v>-</v>
          </cell>
          <cell r="BB1060" t="str">
            <v/>
          </cell>
          <cell r="BC1060"/>
          <cell r="BD1060" t="str">
            <v/>
          </cell>
          <cell r="BE1060" t="str">
            <v/>
          </cell>
          <cell r="BF1060" t="str">
            <v/>
          </cell>
          <cell r="BG1060" t="str">
            <v/>
          </cell>
        </row>
        <row r="1061">
          <cell r="C1061" t="str">
            <v>20120040S0094-1</v>
          </cell>
          <cell r="D1061" t="str">
            <v>Proyectos 2011 - 2020</v>
          </cell>
          <cell r="E1061" t="str">
            <v>No Aplica</v>
          </cell>
          <cell r="F1061" t="str">
            <v>CERRADO</v>
          </cell>
          <cell r="G1061" t="str">
            <v>B94</v>
          </cell>
          <cell r="H1061" t="str">
            <v>Caldas</v>
          </cell>
          <cell r="I1061">
            <v>17524</v>
          </cell>
          <cell r="J1061">
            <v>6</v>
          </cell>
          <cell r="K1061" t="str">
            <v>Palestina</v>
          </cell>
          <cell r="L1061" t="str">
            <v>Palestina-Caldas</v>
          </cell>
          <cell r="M1061">
            <v>40</v>
          </cell>
          <cell r="N1061" t="str">
            <v>Fonade 2</v>
          </cell>
          <cell r="O1061"/>
          <cell r="P1061"/>
          <cell r="Q1061" t="str">
            <v>Construcción Del Parque En El Corregimiento De Arauca Del Municipio De Palestina – Departamento De Caldas</v>
          </cell>
          <cell r="R1061" t="str">
            <v>Espacio Público, Recreación Y Deporte</v>
          </cell>
          <cell r="S1061"/>
          <cell r="T1061"/>
          <cell r="U1061"/>
          <cell r="V1061" t="str">
            <v>Fonade</v>
          </cell>
          <cell r="W1061"/>
          <cell r="X1061" t="str">
            <v/>
          </cell>
          <cell r="Y1061"/>
          <cell r="Z1061">
            <v>948796358</v>
          </cell>
          <cell r="AA1061"/>
          <cell r="AB1061">
            <v>948796358</v>
          </cell>
          <cell r="AC1061"/>
          <cell r="AD1061">
            <v>948796358</v>
          </cell>
          <cell r="AE1061">
            <v>0</v>
          </cell>
          <cell r="AF1061"/>
          <cell r="AG1061">
            <v>0</v>
          </cell>
          <cell r="AH1061">
            <v>948796358</v>
          </cell>
          <cell r="AI1061">
            <v>0</v>
          </cell>
          <cell r="AJ1061">
            <v>948796358</v>
          </cell>
          <cell r="AK1061">
            <v>1</v>
          </cell>
          <cell r="AL1061"/>
          <cell r="AM1061">
            <v>1</v>
          </cell>
          <cell r="AN1061">
            <v>1</v>
          </cell>
          <cell r="AO1061">
            <v>0</v>
          </cell>
          <cell r="AP1061" t="str">
            <v>Liquidado</v>
          </cell>
          <cell r="AQ1061" t="e">
            <v>#REF!</v>
          </cell>
          <cell r="AR1061" t="e">
            <v>#N/A</v>
          </cell>
          <cell r="AS1061" t="str">
            <v xml:space="preserve">PROYECTO LIQUIDADO
Acta de liquidación del 29/09/2021
</v>
          </cell>
          <cell r="AT1061" t="str">
            <v>No Aplica</v>
          </cell>
          <cell r="AU1061">
            <v>42107</v>
          </cell>
          <cell r="AV1061">
            <v>42400</v>
          </cell>
          <cell r="AW1061" t="e">
            <v>#REF!</v>
          </cell>
          <cell r="AX1061"/>
          <cell r="AY1061"/>
          <cell r="AZ1061">
            <v>0</v>
          </cell>
          <cell r="BA1061" t="str">
            <v>-</v>
          </cell>
          <cell r="BB1061" t="str">
            <v/>
          </cell>
          <cell r="BC1061"/>
          <cell r="BD1061">
            <v>42055</v>
          </cell>
          <cell r="BE1061">
            <v>42352</v>
          </cell>
          <cell r="BF1061">
            <v>42426</v>
          </cell>
          <cell r="BG1061">
            <v>10000</v>
          </cell>
        </row>
        <row r="1062">
          <cell r="C1062" t="str">
            <v>20120069S0065-1</v>
          </cell>
          <cell r="D1062" t="str">
            <v>Proyectos 2011 - 2020</v>
          </cell>
          <cell r="E1062" t="str">
            <v>No Aplica</v>
          </cell>
          <cell r="F1062" t="str">
            <v>CERRADO</v>
          </cell>
          <cell r="G1062" t="str">
            <v>C65</v>
          </cell>
          <cell r="H1062" t="str">
            <v>Caldas</v>
          </cell>
          <cell r="I1062">
            <v>17524</v>
          </cell>
          <cell r="J1062">
            <v>6</v>
          </cell>
          <cell r="K1062" t="str">
            <v>Palestina</v>
          </cell>
          <cell r="L1062" t="str">
            <v>Palestina-Caldas</v>
          </cell>
          <cell r="M1062">
            <v>69</v>
          </cell>
          <cell r="N1062" t="str">
            <v>Fonade 3</v>
          </cell>
          <cell r="O1062"/>
          <cell r="P1062"/>
          <cell r="Q1062" t="str">
            <v>Construcción Biblioteca Publica Municipal En El Municipio De Palestina - Caldas</v>
          </cell>
          <cell r="R1062" t="str">
            <v>Social Comunitario</v>
          </cell>
          <cell r="S1062"/>
          <cell r="T1062"/>
          <cell r="U1062"/>
          <cell r="V1062" t="str">
            <v>Municipio</v>
          </cell>
          <cell r="W1062"/>
          <cell r="X1062" t="str">
            <v/>
          </cell>
          <cell r="Y1062"/>
          <cell r="Z1062">
            <v>1000000000</v>
          </cell>
          <cell r="AA1062"/>
          <cell r="AB1062">
            <v>1000000000</v>
          </cell>
          <cell r="AC1062"/>
          <cell r="AD1062">
            <v>1000000000</v>
          </cell>
          <cell r="AE1062">
            <v>0</v>
          </cell>
          <cell r="AF1062"/>
          <cell r="AG1062">
            <v>0</v>
          </cell>
          <cell r="AH1062">
            <v>1000000000</v>
          </cell>
          <cell r="AI1062">
            <v>0</v>
          </cell>
          <cell r="AJ1062">
            <v>1000000000</v>
          </cell>
          <cell r="AK1062">
            <v>0</v>
          </cell>
          <cell r="AL1062"/>
          <cell r="AM1062">
            <v>1</v>
          </cell>
          <cell r="AN1062">
            <v>1</v>
          </cell>
          <cell r="AO1062">
            <v>0</v>
          </cell>
          <cell r="AP1062" t="str">
            <v>En Liquidación</v>
          </cell>
          <cell r="AQ1062" t="e">
            <v>#REF!</v>
          </cell>
          <cell r="AR1062" t="e">
            <v>#N/A</v>
          </cell>
          <cell r="AS1062" t="str">
            <v xml:space="preserve">CONTRATOS LIQUIDADOS  - PENDIENTE  CIERRE COSTOS FIJOS Y VARIABLES - INTERVENTORIA 
1. INFORMACION Y ESTADO CONTRATO DE OBRA:  Acta de liquidación suscrita el 11/09/2015                                                                                                   
                                                                                                                                                                                                                                                                                                                                                                                                                                                                                                                                                              2. INFORMACION Y ESTADO DE CONTRATO INTERADMINISTRATIVO:                                Liquidado 20/09/2016
3. INFORMACION Y ESTADO CONTRATO DE INTERVENTORIA:   En cierre  de costos fijos y variables.                                                                                                                                                                                                                                                                                                                                                                                                                                                                                                                                                                                                                                                                                                                                                                                                                                                                                                                                                                                                                                                                                                                                                                                                                                                                                                                                                                          </v>
          </cell>
          <cell r="AT1062" t="str">
            <v>No Aplica</v>
          </cell>
          <cell r="AU1062">
            <v>41834</v>
          </cell>
          <cell r="AV1062">
            <v>42035</v>
          </cell>
          <cell r="AW1062" t="e">
            <v>#REF!</v>
          </cell>
          <cell r="AX1062"/>
          <cell r="AY1062"/>
          <cell r="AZ1062">
            <v>0</v>
          </cell>
          <cell r="BA1062" t="str">
            <v>-</v>
          </cell>
          <cell r="BB1062" t="str">
            <v/>
          </cell>
          <cell r="BC1062"/>
          <cell r="BD1062">
            <v>41911</v>
          </cell>
          <cell r="BE1062">
            <v>41962</v>
          </cell>
          <cell r="BF1062">
            <v>42102</v>
          </cell>
          <cell r="BG1062" t="str">
            <v/>
          </cell>
        </row>
        <row r="1063">
          <cell r="C1063" t="str">
            <v>20130304M0546-2</v>
          </cell>
          <cell r="D1063" t="str">
            <v>Proyectos 2011 - 2020</v>
          </cell>
          <cell r="E1063" t="str">
            <v>No Aplica</v>
          </cell>
          <cell r="F1063" t="str">
            <v>CERRADO</v>
          </cell>
          <cell r="G1063"/>
          <cell r="H1063" t="str">
            <v>Caldas</v>
          </cell>
          <cell r="I1063">
            <v>17524</v>
          </cell>
          <cell r="J1063">
            <v>6</v>
          </cell>
          <cell r="K1063" t="str">
            <v>Palestina</v>
          </cell>
          <cell r="L1063" t="str">
            <v>Palestina-Caldas</v>
          </cell>
          <cell r="M1063">
            <v>304</v>
          </cell>
          <cell r="N1063" t="str">
            <v>DPS 2013</v>
          </cell>
          <cell r="O1063"/>
          <cell r="P1063"/>
          <cell r="Q1063" t="str">
            <v>Mejoramiento De Condiciones De Habitabilidad Para El Municipio De  Palestina - Caldas</v>
          </cell>
          <cell r="R1063" t="str">
            <v>Mejoramiento Condiciones de Habitabilidad</v>
          </cell>
          <cell r="S1063"/>
          <cell r="T1063"/>
          <cell r="U1063"/>
          <cell r="V1063" t="str">
            <v>Departamento</v>
          </cell>
          <cell r="W1063"/>
          <cell r="X1063" t="str">
            <v xml:space="preserve">San José Alto
Prado Alto
Prado Bajo
La Colina
El Colegio
Popular
Fundadores
Villa Asis
El carmén
</v>
          </cell>
          <cell r="Y1063"/>
          <cell r="Z1063">
            <v>271242335</v>
          </cell>
          <cell r="AA1063"/>
          <cell r="AB1063">
            <v>271242335</v>
          </cell>
          <cell r="AC1063"/>
          <cell r="AD1063">
            <v>271242335</v>
          </cell>
          <cell r="AE1063">
            <v>48823620.299999997</v>
          </cell>
          <cell r="AF1063"/>
          <cell r="AG1063">
            <v>48823620.299999997</v>
          </cell>
          <cell r="AH1063">
            <v>320065955.30000001</v>
          </cell>
          <cell r="AI1063">
            <v>0</v>
          </cell>
          <cell r="AJ1063">
            <v>320065955.30000001</v>
          </cell>
          <cell r="AK1063">
            <v>1</v>
          </cell>
          <cell r="AL1063"/>
          <cell r="AM1063">
            <v>1</v>
          </cell>
          <cell r="AN1063">
            <v>1</v>
          </cell>
          <cell r="AO1063">
            <v>0</v>
          </cell>
          <cell r="AP1063" t="str">
            <v>Liquidado</v>
          </cell>
          <cell r="AQ1063" t="e">
            <v>#REF!</v>
          </cell>
          <cell r="AR1063" t="e">
            <v>#N/A</v>
          </cell>
          <cell r="AS1063" t="str">
            <v>Entregado en octubre de 2016.
Proyecto Liquidado.</v>
          </cell>
          <cell r="AT1063"/>
          <cell r="AU1063">
            <v>42389</v>
          </cell>
          <cell r="AV1063">
            <v>42674</v>
          </cell>
          <cell r="AW1063" t="e">
            <v>#REF!</v>
          </cell>
          <cell r="AX1063"/>
          <cell r="AY1063"/>
          <cell r="AZ1063">
            <v>0</v>
          </cell>
          <cell r="BA1063" t="str">
            <v>-</v>
          </cell>
          <cell r="BB1063" t="str">
            <v>47  Viviendas</v>
          </cell>
          <cell r="BC1063"/>
          <cell r="BD1063" t="str">
            <v/>
          </cell>
          <cell r="BE1063" t="str">
            <v/>
          </cell>
          <cell r="BF1063" t="str">
            <v/>
          </cell>
          <cell r="BG1063">
            <v>188</v>
          </cell>
        </row>
        <row r="1064">
          <cell r="C1064" t="str">
            <v>20150414S1191-1</v>
          </cell>
          <cell r="D1064" t="str">
            <v>Proyectos 2011 - 2020</v>
          </cell>
          <cell r="E1064" t="str">
            <v>No Aplica</v>
          </cell>
          <cell r="F1064" t="str">
            <v>CERRADO</v>
          </cell>
          <cell r="G1064"/>
          <cell r="H1064" t="str">
            <v>Caldas</v>
          </cell>
          <cell r="I1064">
            <v>17524</v>
          </cell>
          <cell r="J1064">
            <v>6</v>
          </cell>
          <cell r="K1064" t="str">
            <v>Palestina</v>
          </cell>
          <cell r="L1064" t="str">
            <v>Palestina-Caldas</v>
          </cell>
          <cell r="M1064">
            <v>414</v>
          </cell>
          <cell r="N1064" t="str">
            <v>DPS 2015</v>
          </cell>
          <cell r="O1064"/>
          <cell r="P1064"/>
          <cell r="Q1064" t="str">
            <v>Construcción De La Plaza Pública De La Zona Centro Del Municipio De Palestina - Caldas Remodelación De Parque Principal Palestina - Caldas</v>
          </cell>
          <cell r="R1064" t="str">
            <v>Espacio Público, Recreación Y Deporte</v>
          </cell>
          <cell r="S1064"/>
          <cell r="T1064"/>
          <cell r="U1064"/>
          <cell r="V1064" t="str">
            <v>Municipio</v>
          </cell>
          <cell r="W1064"/>
          <cell r="X1064" t="str">
            <v xml:space="preserve">Cabecera Municipal </v>
          </cell>
          <cell r="Y1064"/>
          <cell r="Z1064">
            <v>473023856</v>
          </cell>
          <cell r="AA1064"/>
          <cell r="AB1064">
            <v>473023856</v>
          </cell>
          <cell r="AC1064"/>
          <cell r="AD1064">
            <v>473023856</v>
          </cell>
          <cell r="AE1064">
            <v>99482808.700000003</v>
          </cell>
          <cell r="AF1064"/>
          <cell r="AG1064">
            <v>99482808.700000003</v>
          </cell>
          <cell r="AH1064">
            <v>572506664.70000005</v>
          </cell>
          <cell r="AI1064">
            <v>0</v>
          </cell>
          <cell r="AJ1064">
            <v>572506664.70000005</v>
          </cell>
          <cell r="AK1064">
            <v>0.99990000000000001</v>
          </cell>
          <cell r="AL1064"/>
          <cell r="AM1064">
            <v>1</v>
          </cell>
          <cell r="AN1064">
            <v>1</v>
          </cell>
          <cell r="AO1064">
            <v>0</v>
          </cell>
          <cell r="AP1064" t="str">
            <v>Liquidado</v>
          </cell>
          <cell r="AQ1064" t="e">
            <v>#REF!</v>
          </cell>
          <cell r="AR1064" t="e">
            <v>#N/A</v>
          </cell>
          <cell r="AS1064" t="str">
            <v>Liquidado mediante Acta de Liquidación Bilateral de Contratos y Convenios del 04 de Junio de 2020.</v>
          </cell>
          <cell r="AT1064" t="str">
            <v>No Aplica</v>
          </cell>
          <cell r="AU1064">
            <v>42487</v>
          </cell>
          <cell r="AV1064">
            <v>42766</v>
          </cell>
          <cell r="AW1064" t="e">
            <v>#REF!</v>
          </cell>
          <cell r="AX1064"/>
          <cell r="AY1064"/>
          <cell r="AZ1064">
            <v>0</v>
          </cell>
          <cell r="BA1064" t="str">
            <v>-</v>
          </cell>
          <cell r="BB1064" t="str">
            <v>6400m2</v>
          </cell>
          <cell r="BC1064"/>
          <cell r="BD1064">
            <v>42495</v>
          </cell>
          <cell r="BE1064">
            <v>42682</v>
          </cell>
          <cell r="BF1064">
            <v>42851</v>
          </cell>
          <cell r="BG1064">
            <v>6746</v>
          </cell>
        </row>
        <row r="1065">
          <cell r="C1065" t="str">
            <v>E-2020-1708-234810</v>
          </cell>
          <cell r="D1065" t="str">
            <v>CV 001-2020</v>
          </cell>
          <cell r="E1065" t="str">
            <v>2018-2022</v>
          </cell>
          <cell r="F1065" t="str">
            <v>VIGENTE</v>
          </cell>
          <cell r="G1065"/>
          <cell r="H1065" t="str">
            <v>Caldas</v>
          </cell>
          <cell r="I1065"/>
          <cell r="J1065"/>
          <cell r="K1065" t="str">
            <v>Palestina</v>
          </cell>
          <cell r="L1065" t="str">
            <v>Palestina-Caldas</v>
          </cell>
          <cell r="M1065" t="str">
            <v>656 FIP 2021</v>
          </cell>
          <cell r="N1065" t="str">
            <v>DPS 2021</v>
          </cell>
          <cell r="O1065">
            <v>44512</v>
          </cell>
          <cell r="P1065">
            <v>44773</v>
          </cell>
          <cell r="Q1065" t="str">
            <v>Construcción Pavimento Rígido De Algunos Tramos Viales En El Barrio Los Nogales En La Zona Urbana Del Municipio De Palestina - Caldas</v>
          </cell>
          <cell r="R1065" t="str">
            <v>Vias y Transporte</v>
          </cell>
          <cell r="S1065" t="str">
            <v>Vias Urbanas</v>
          </cell>
          <cell r="T1065"/>
          <cell r="U1065">
            <v>1</v>
          </cell>
          <cell r="V1065"/>
          <cell r="W1065"/>
          <cell r="X1065"/>
          <cell r="Y1065"/>
          <cell r="Z1065">
            <v>1652625515</v>
          </cell>
          <cell r="AA1065"/>
          <cell r="AB1065">
            <v>1652625515</v>
          </cell>
          <cell r="AC1065">
            <v>0</v>
          </cell>
          <cell r="AD1065">
            <v>1652625515</v>
          </cell>
          <cell r="AE1065"/>
          <cell r="AF1065"/>
          <cell r="AG1065">
            <v>0</v>
          </cell>
          <cell r="AH1065">
            <v>1652625515</v>
          </cell>
          <cell r="AI1065">
            <v>0</v>
          </cell>
          <cell r="AJ1065">
            <v>1652625515</v>
          </cell>
          <cell r="AK1065"/>
          <cell r="AL1065"/>
          <cell r="AM1065"/>
          <cell r="AN1065"/>
          <cell r="AO1065">
            <v>0</v>
          </cell>
          <cell r="AP1065" t="str">
            <v>En Proceso Licitatorio</v>
          </cell>
          <cell r="AQ1065" t="e">
            <v>#REF!</v>
          </cell>
          <cell r="AR1065" t="e">
            <v>#N/A</v>
          </cell>
          <cell r="AS1065" t="str">
            <v>-</v>
          </cell>
          <cell r="AT1065"/>
          <cell r="AU1065" t="str">
            <v>-</v>
          </cell>
          <cell r="AV1065" t="str">
            <v>-</v>
          </cell>
          <cell r="AW1065" t="e">
            <v>#REF!</v>
          </cell>
          <cell r="AX1065">
            <v>6</v>
          </cell>
          <cell r="AY1065"/>
          <cell r="AZ1065">
            <v>6</v>
          </cell>
          <cell r="BA1065"/>
          <cell r="BB1065" t="str">
            <v>868.5 ML</v>
          </cell>
          <cell r="BC1065"/>
          <cell r="BD1065" t="str">
            <v>-</v>
          </cell>
          <cell r="BE1065" t="str">
            <v>-</v>
          </cell>
          <cell r="BF1065" t="str">
            <v>-</v>
          </cell>
          <cell r="BG1065" t="str">
            <v>-</v>
          </cell>
        </row>
        <row r="1066">
          <cell r="C1066" t="str">
            <v>20090280S0423-1</v>
          </cell>
          <cell r="D1066" t="str">
            <v>Proyectos 2011 - 2020</v>
          </cell>
          <cell r="E1066" t="str">
            <v>No Aplica</v>
          </cell>
          <cell r="F1066" t="str">
            <v>CERRADO</v>
          </cell>
          <cell r="G1066"/>
          <cell r="H1066" t="str">
            <v>Caldas</v>
          </cell>
          <cell r="I1066">
            <v>17541</v>
          </cell>
          <cell r="J1066">
            <v>6</v>
          </cell>
          <cell r="K1066" t="str">
            <v>Pensilvania</v>
          </cell>
          <cell r="L1066" t="str">
            <v>Pensilvania-Caldas</v>
          </cell>
          <cell r="M1066" t="str">
            <v/>
          </cell>
          <cell r="N1066" t="str">
            <v>Infraestructura</v>
          </cell>
          <cell r="O1066"/>
          <cell r="P1066"/>
          <cell r="Q1066" t="str">
            <v>Convenio Interinstitucional Entre Acción Social Y La Federación Nacional De Cafeteros Comité Departamental De Caldas Para La Construcción De Un Ancianato Y Otras Obras En El Municipio De Pensilvania - Caldas</v>
          </cell>
          <cell r="R1066" t="str">
            <v>Social Comunitario</v>
          </cell>
          <cell r="S1066"/>
          <cell r="T1066"/>
          <cell r="U1066"/>
          <cell r="V1066" t="str">
            <v>Federación Nacional De Cafeteros</v>
          </cell>
          <cell r="W1066"/>
          <cell r="X1066" t="str">
            <v/>
          </cell>
          <cell r="Y1066"/>
          <cell r="Z1066">
            <v>300000000</v>
          </cell>
          <cell r="AA1066"/>
          <cell r="AB1066">
            <v>300000000</v>
          </cell>
          <cell r="AC1066"/>
          <cell r="AD1066">
            <v>300000000</v>
          </cell>
          <cell r="AE1066">
            <v>0</v>
          </cell>
          <cell r="AF1066"/>
          <cell r="AG1066">
            <v>0</v>
          </cell>
          <cell r="AH1066">
            <v>300000000</v>
          </cell>
          <cell r="AI1066">
            <v>0</v>
          </cell>
          <cell r="AJ1066">
            <v>300000000</v>
          </cell>
          <cell r="AK1066">
            <v>1</v>
          </cell>
          <cell r="AL1066"/>
          <cell r="AM1066">
            <v>1</v>
          </cell>
          <cell r="AN1066">
            <v>1</v>
          </cell>
          <cell r="AO1066">
            <v>0</v>
          </cell>
          <cell r="AP1066" t="str">
            <v>Liquidado</v>
          </cell>
          <cell r="AQ1066" t="e">
            <v>#REF!</v>
          </cell>
          <cell r="AR1066" t="e">
            <v>#N/A</v>
          </cell>
          <cell r="AS1066" t="str">
            <v>Entregado en 2011.</v>
          </cell>
          <cell r="AT1066" t="str">
            <v>No Aplica</v>
          </cell>
          <cell r="AU1066" t="str">
            <v/>
          </cell>
          <cell r="AV1066">
            <v>40877</v>
          </cell>
          <cell r="AW1066" t="e">
            <v>#REF!</v>
          </cell>
          <cell r="AX1066"/>
          <cell r="AY1066"/>
          <cell r="AZ1066">
            <v>0</v>
          </cell>
          <cell r="BA1066" t="str">
            <v>-</v>
          </cell>
          <cell r="BB1066" t="str">
            <v/>
          </cell>
          <cell r="BC1066"/>
          <cell r="BD1066" t="str">
            <v/>
          </cell>
          <cell r="BE1066" t="str">
            <v/>
          </cell>
          <cell r="BF1066" t="str">
            <v/>
          </cell>
          <cell r="BG1066" t="str">
            <v/>
          </cell>
        </row>
        <row r="1067">
          <cell r="C1067" t="str">
            <v>20100024S0427-1</v>
          </cell>
          <cell r="D1067" t="str">
            <v>Proyectos 2011 - 2020</v>
          </cell>
          <cell r="E1067" t="str">
            <v>No Aplica</v>
          </cell>
          <cell r="F1067" t="str">
            <v>CERRADO</v>
          </cell>
          <cell r="G1067"/>
          <cell r="H1067" t="str">
            <v>Caldas</v>
          </cell>
          <cell r="I1067">
            <v>17541</v>
          </cell>
          <cell r="J1067">
            <v>6</v>
          </cell>
          <cell r="K1067" t="str">
            <v>Pensilvania</v>
          </cell>
          <cell r="L1067" t="str">
            <v>Pensilvania-Caldas</v>
          </cell>
          <cell r="M1067" t="str">
            <v/>
          </cell>
          <cell r="N1067" t="str">
            <v>Infraestructura</v>
          </cell>
          <cell r="O1067"/>
          <cell r="P1067"/>
          <cell r="Q1067" t="str">
            <v>Convenio Interistitucional De Cooperación Entre Acción Social - Fip Y La Federación Nacional De Cafeteros De Colombia, Comité Departamental De Cafeteros De Caldas, Para Aunar Esfuerzos Y Ejecutar Reconstrucción Y Adecuación De Las Instalaciones Del Palacio Municipal Del Municipio De Pansilvania - Caldas.</v>
          </cell>
          <cell r="R1067" t="str">
            <v>Social Comunitario</v>
          </cell>
          <cell r="S1067"/>
          <cell r="T1067"/>
          <cell r="U1067"/>
          <cell r="V1067" t="str">
            <v>Federación Nacional De Cafeteros</v>
          </cell>
          <cell r="W1067"/>
          <cell r="X1067" t="str">
            <v/>
          </cell>
          <cell r="Y1067"/>
          <cell r="Z1067">
            <v>200000000</v>
          </cell>
          <cell r="AA1067"/>
          <cell r="AB1067">
            <v>200000000</v>
          </cell>
          <cell r="AC1067"/>
          <cell r="AD1067">
            <v>200000000</v>
          </cell>
          <cell r="AE1067">
            <v>0</v>
          </cell>
          <cell r="AF1067"/>
          <cell r="AG1067">
            <v>0</v>
          </cell>
          <cell r="AH1067">
            <v>200000000</v>
          </cell>
          <cell r="AI1067">
            <v>0</v>
          </cell>
          <cell r="AJ1067">
            <v>200000000</v>
          </cell>
          <cell r="AK1067">
            <v>1</v>
          </cell>
          <cell r="AL1067"/>
          <cell r="AM1067">
            <v>1</v>
          </cell>
          <cell r="AN1067">
            <v>1</v>
          </cell>
          <cell r="AO1067">
            <v>0</v>
          </cell>
          <cell r="AP1067" t="str">
            <v>Liquidado</v>
          </cell>
          <cell r="AQ1067" t="e">
            <v>#REF!</v>
          </cell>
          <cell r="AR1067" t="e">
            <v>#N/A</v>
          </cell>
          <cell r="AS1067" t="str">
            <v>Entregado en 2011.</v>
          </cell>
          <cell r="AT1067" t="str">
            <v>No Aplica</v>
          </cell>
          <cell r="AU1067" t="str">
            <v/>
          </cell>
          <cell r="AV1067">
            <v>40908</v>
          </cell>
          <cell r="AW1067" t="e">
            <v>#REF!</v>
          </cell>
          <cell r="AX1067"/>
          <cell r="AY1067"/>
          <cell r="AZ1067">
            <v>0</v>
          </cell>
          <cell r="BA1067" t="str">
            <v>-</v>
          </cell>
          <cell r="BB1067" t="str">
            <v/>
          </cell>
          <cell r="BC1067"/>
          <cell r="BD1067" t="str">
            <v/>
          </cell>
          <cell r="BE1067" t="str">
            <v/>
          </cell>
          <cell r="BF1067" t="str">
            <v/>
          </cell>
          <cell r="BG1067" t="str">
            <v/>
          </cell>
        </row>
        <row r="1068">
          <cell r="C1068" t="str">
            <v>20100024S0428-1</v>
          </cell>
          <cell r="D1068" t="str">
            <v>Proyectos 2011 - 2020</v>
          </cell>
          <cell r="E1068" t="str">
            <v>No Aplica</v>
          </cell>
          <cell r="F1068" t="str">
            <v>CERRADO</v>
          </cell>
          <cell r="G1068"/>
          <cell r="H1068" t="str">
            <v>Caldas</v>
          </cell>
          <cell r="I1068">
            <v>17541</v>
          </cell>
          <cell r="J1068">
            <v>6</v>
          </cell>
          <cell r="K1068" t="str">
            <v>Pensilvania</v>
          </cell>
          <cell r="L1068" t="str">
            <v>Pensilvania-Caldas</v>
          </cell>
          <cell r="M1068" t="str">
            <v/>
          </cell>
          <cell r="N1068" t="str">
            <v>Infraestructura</v>
          </cell>
          <cell r="O1068"/>
          <cell r="P1068"/>
          <cell r="Q1068" t="str">
            <v>Convenio Interistitucional De Cooperación Entre Acción Social - Fip Y La Federación Nacional De Cafeteros De Colombia, Comité Departamental De Cafeteros De Caldas, Para Aunar Esfuerzos Y Ejecutar Estudios Y Diseños Para Infraestructura De Apoyo Comunitario En El Municipio De Pensilvania - Caldas.</v>
          </cell>
          <cell r="R1068" t="str">
            <v>Social Comunitario</v>
          </cell>
          <cell r="S1068"/>
          <cell r="T1068"/>
          <cell r="U1068"/>
          <cell r="V1068" t="str">
            <v>Federación Nacional De Cafeteros</v>
          </cell>
          <cell r="W1068"/>
          <cell r="X1068" t="str">
            <v/>
          </cell>
          <cell r="Y1068"/>
          <cell r="Z1068">
            <v>50000000</v>
          </cell>
          <cell r="AA1068"/>
          <cell r="AB1068">
            <v>50000000</v>
          </cell>
          <cell r="AC1068"/>
          <cell r="AD1068">
            <v>50000000</v>
          </cell>
          <cell r="AE1068">
            <v>0</v>
          </cell>
          <cell r="AF1068"/>
          <cell r="AG1068">
            <v>0</v>
          </cell>
          <cell r="AH1068">
            <v>50000000</v>
          </cell>
          <cell r="AI1068">
            <v>0</v>
          </cell>
          <cell r="AJ1068">
            <v>50000000</v>
          </cell>
          <cell r="AK1068">
            <v>1</v>
          </cell>
          <cell r="AL1068"/>
          <cell r="AM1068">
            <v>1</v>
          </cell>
          <cell r="AN1068">
            <v>1</v>
          </cell>
          <cell r="AO1068">
            <v>0</v>
          </cell>
          <cell r="AP1068" t="str">
            <v>Liquidado</v>
          </cell>
          <cell r="AQ1068" t="e">
            <v>#REF!</v>
          </cell>
          <cell r="AR1068" t="e">
            <v>#N/A</v>
          </cell>
          <cell r="AS1068" t="str">
            <v>Entregado en 2010.</v>
          </cell>
          <cell r="AT1068" t="str">
            <v>No Aplica</v>
          </cell>
          <cell r="AU1068" t="str">
            <v/>
          </cell>
          <cell r="AV1068">
            <v>40421</v>
          </cell>
          <cell r="AW1068" t="e">
            <v>#REF!</v>
          </cell>
          <cell r="AX1068"/>
          <cell r="AY1068"/>
          <cell r="AZ1068">
            <v>0</v>
          </cell>
          <cell r="BA1068" t="str">
            <v>-</v>
          </cell>
          <cell r="BB1068" t="str">
            <v/>
          </cell>
          <cell r="BC1068"/>
          <cell r="BD1068" t="str">
            <v/>
          </cell>
          <cell r="BE1068" t="str">
            <v/>
          </cell>
          <cell r="BF1068" t="str">
            <v/>
          </cell>
          <cell r="BG1068" t="str">
            <v/>
          </cell>
        </row>
        <row r="1069">
          <cell r="C1069" t="str">
            <v>20100024V0429-1</v>
          </cell>
          <cell r="D1069" t="str">
            <v>Proyectos 2011 - 2020</v>
          </cell>
          <cell r="E1069" t="str">
            <v>No Aplica</v>
          </cell>
          <cell r="F1069" t="str">
            <v>CERRADO</v>
          </cell>
          <cell r="G1069"/>
          <cell r="H1069" t="str">
            <v>Caldas</v>
          </cell>
          <cell r="I1069">
            <v>17541</v>
          </cell>
          <cell r="J1069">
            <v>6</v>
          </cell>
          <cell r="K1069" t="str">
            <v>Pensilvania</v>
          </cell>
          <cell r="L1069" t="str">
            <v>Pensilvania-Caldas</v>
          </cell>
          <cell r="M1069" t="str">
            <v/>
          </cell>
          <cell r="N1069" t="str">
            <v>Infraestructura</v>
          </cell>
          <cell r="O1069"/>
          <cell r="P1069"/>
          <cell r="Q1069" t="str">
            <v>Construcción Placas Huellas En La Vereda Agua Bonita, Del Corregimiento De San Daniel, Municipio De Pensilvania - Caldas.</v>
          </cell>
          <cell r="R1069" t="str">
            <v>Vías Red Terciaria</v>
          </cell>
          <cell r="S1069"/>
          <cell r="T1069"/>
          <cell r="U1069"/>
          <cell r="V1069" t="str">
            <v>Federación Nacional De Cafeteros</v>
          </cell>
          <cell r="W1069"/>
          <cell r="X1069" t="str">
            <v/>
          </cell>
          <cell r="Y1069"/>
          <cell r="Z1069">
            <v>30000000</v>
          </cell>
          <cell r="AA1069"/>
          <cell r="AB1069">
            <v>30000000</v>
          </cell>
          <cell r="AC1069"/>
          <cell r="AD1069">
            <v>30000000</v>
          </cell>
          <cell r="AE1069">
            <v>0</v>
          </cell>
          <cell r="AF1069"/>
          <cell r="AG1069">
            <v>0</v>
          </cell>
          <cell r="AH1069">
            <v>30000000</v>
          </cell>
          <cell r="AI1069">
            <v>0</v>
          </cell>
          <cell r="AJ1069">
            <v>30000000</v>
          </cell>
          <cell r="AK1069">
            <v>1</v>
          </cell>
          <cell r="AL1069"/>
          <cell r="AM1069">
            <v>1</v>
          </cell>
          <cell r="AN1069">
            <v>1</v>
          </cell>
          <cell r="AO1069">
            <v>0</v>
          </cell>
          <cell r="AP1069" t="str">
            <v>Liquidado</v>
          </cell>
          <cell r="AQ1069" t="e">
            <v>#REF!</v>
          </cell>
          <cell r="AR1069" t="e">
            <v>#N/A</v>
          </cell>
          <cell r="AS1069" t="str">
            <v>Entregado en 2010.</v>
          </cell>
          <cell r="AT1069" t="str">
            <v>No Aplica</v>
          </cell>
          <cell r="AU1069" t="str">
            <v/>
          </cell>
          <cell r="AV1069">
            <v>40514</v>
          </cell>
          <cell r="AW1069" t="e">
            <v>#REF!</v>
          </cell>
          <cell r="AX1069"/>
          <cell r="AY1069"/>
          <cell r="AZ1069">
            <v>0</v>
          </cell>
          <cell r="BA1069" t="str">
            <v>-</v>
          </cell>
          <cell r="BB1069" t="str">
            <v/>
          </cell>
          <cell r="BC1069"/>
          <cell r="BD1069" t="str">
            <v/>
          </cell>
          <cell r="BE1069" t="str">
            <v/>
          </cell>
          <cell r="BF1069" t="str">
            <v/>
          </cell>
          <cell r="BG1069" t="str">
            <v/>
          </cell>
        </row>
        <row r="1070">
          <cell r="C1070" t="str">
            <v>20100024V0430-1</v>
          </cell>
          <cell r="D1070" t="str">
            <v>Proyectos 2011 - 2020</v>
          </cell>
          <cell r="E1070" t="str">
            <v>No Aplica</v>
          </cell>
          <cell r="F1070" t="str">
            <v>CERRADO</v>
          </cell>
          <cell r="G1070"/>
          <cell r="H1070" t="str">
            <v>Caldas</v>
          </cell>
          <cell r="I1070">
            <v>17541</v>
          </cell>
          <cell r="J1070">
            <v>6</v>
          </cell>
          <cell r="K1070" t="str">
            <v>Pensilvania</v>
          </cell>
          <cell r="L1070" t="str">
            <v>Pensilvania-Caldas</v>
          </cell>
          <cell r="M1070" t="str">
            <v/>
          </cell>
          <cell r="N1070" t="str">
            <v>Infraestructura</v>
          </cell>
          <cell r="O1070"/>
          <cell r="P1070"/>
          <cell r="Q1070" t="str">
            <v>Construcción Placas Huellas En La Vía Entre Criserio Y Bolivia, Municipio De Pensilvania - Caldas.</v>
          </cell>
          <cell r="R1070" t="str">
            <v>Vías Red Terciaria</v>
          </cell>
          <cell r="S1070"/>
          <cell r="T1070"/>
          <cell r="U1070"/>
          <cell r="V1070" t="str">
            <v>Federación Nacional De Cafeteros</v>
          </cell>
          <cell r="W1070"/>
          <cell r="X1070" t="str">
            <v/>
          </cell>
          <cell r="Y1070"/>
          <cell r="Z1070">
            <v>30000000</v>
          </cell>
          <cell r="AA1070"/>
          <cell r="AB1070">
            <v>30000000</v>
          </cell>
          <cell r="AC1070"/>
          <cell r="AD1070">
            <v>30000000</v>
          </cell>
          <cell r="AE1070">
            <v>0</v>
          </cell>
          <cell r="AF1070"/>
          <cell r="AG1070">
            <v>0</v>
          </cell>
          <cell r="AH1070">
            <v>30000000</v>
          </cell>
          <cell r="AI1070">
            <v>0</v>
          </cell>
          <cell r="AJ1070">
            <v>30000000</v>
          </cell>
          <cell r="AK1070">
            <v>1</v>
          </cell>
          <cell r="AL1070"/>
          <cell r="AM1070">
            <v>1</v>
          </cell>
          <cell r="AN1070">
            <v>1</v>
          </cell>
          <cell r="AO1070">
            <v>0</v>
          </cell>
          <cell r="AP1070" t="str">
            <v>Liquidado</v>
          </cell>
          <cell r="AQ1070" t="e">
            <v>#REF!</v>
          </cell>
          <cell r="AR1070" t="e">
            <v>#N/A</v>
          </cell>
          <cell r="AS1070" t="str">
            <v>Entregado en 2011.</v>
          </cell>
          <cell r="AT1070" t="str">
            <v>No Aplica</v>
          </cell>
          <cell r="AU1070" t="str">
            <v/>
          </cell>
          <cell r="AV1070">
            <v>40908</v>
          </cell>
          <cell r="AW1070" t="e">
            <v>#REF!</v>
          </cell>
          <cell r="AX1070"/>
          <cell r="AY1070"/>
          <cell r="AZ1070">
            <v>0</v>
          </cell>
          <cell r="BA1070" t="str">
            <v>-</v>
          </cell>
          <cell r="BB1070" t="str">
            <v/>
          </cell>
          <cell r="BC1070"/>
          <cell r="BD1070" t="str">
            <v/>
          </cell>
          <cell r="BE1070" t="str">
            <v/>
          </cell>
          <cell r="BF1070" t="str">
            <v/>
          </cell>
          <cell r="BG1070" t="str">
            <v/>
          </cell>
        </row>
        <row r="1071">
          <cell r="C1071" t="str">
            <v>20100024V0431-1</v>
          </cell>
          <cell r="D1071" t="str">
            <v>Proyectos 2011 - 2020</v>
          </cell>
          <cell r="E1071" t="str">
            <v>No Aplica</v>
          </cell>
          <cell r="F1071" t="str">
            <v>CERRADO</v>
          </cell>
          <cell r="G1071"/>
          <cell r="H1071" t="str">
            <v>Caldas</v>
          </cell>
          <cell r="I1071">
            <v>17541</v>
          </cell>
          <cell r="J1071">
            <v>6</v>
          </cell>
          <cell r="K1071" t="str">
            <v>Pensilvania</v>
          </cell>
          <cell r="L1071" t="str">
            <v>Pensilvania-Caldas</v>
          </cell>
          <cell r="M1071" t="str">
            <v/>
          </cell>
          <cell r="N1071" t="str">
            <v>Infraestructura</v>
          </cell>
          <cell r="O1071"/>
          <cell r="P1071"/>
          <cell r="Q1071" t="str">
            <v>Mantenimiento A La Vía Montebello - Pueblo Nuevo En El Municipio De Pensilvania - Caldas.</v>
          </cell>
          <cell r="R1071" t="str">
            <v>Vías Red Terciaria</v>
          </cell>
          <cell r="S1071"/>
          <cell r="T1071"/>
          <cell r="U1071"/>
          <cell r="V1071" t="str">
            <v>Federación Nacional De Cafeteros</v>
          </cell>
          <cell r="W1071"/>
          <cell r="X1071" t="str">
            <v/>
          </cell>
          <cell r="Y1071"/>
          <cell r="Z1071">
            <v>30000000</v>
          </cell>
          <cell r="AA1071"/>
          <cell r="AB1071">
            <v>30000000</v>
          </cell>
          <cell r="AC1071"/>
          <cell r="AD1071">
            <v>30000000</v>
          </cell>
          <cell r="AE1071">
            <v>0</v>
          </cell>
          <cell r="AF1071"/>
          <cell r="AG1071">
            <v>0</v>
          </cell>
          <cell r="AH1071">
            <v>30000000</v>
          </cell>
          <cell r="AI1071">
            <v>0</v>
          </cell>
          <cell r="AJ1071">
            <v>30000000</v>
          </cell>
          <cell r="AK1071">
            <v>1</v>
          </cell>
          <cell r="AL1071"/>
          <cell r="AM1071">
            <v>1</v>
          </cell>
          <cell r="AN1071">
            <v>1</v>
          </cell>
          <cell r="AO1071">
            <v>0</v>
          </cell>
          <cell r="AP1071" t="str">
            <v>Liquidado</v>
          </cell>
          <cell r="AQ1071" t="e">
            <v>#REF!</v>
          </cell>
          <cell r="AR1071" t="e">
            <v>#N/A</v>
          </cell>
          <cell r="AS1071" t="str">
            <v>Entregado en 2011.</v>
          </cell>
          <cell r="AT1071" t="str">
            <v>No Aplica</v>
          </cell>
          <cell r="AU1071" t="str">
            <v/>
          </cell>
          <cell r="AV1071">
            <v>40483</v>
          </cell>
          <cell r="AW1071" t="e">
            <v>#REF!</v>
          </cell>
          <cell r="AX1071"/>
          <cell r="AY1071"/>
          <cell r="AZ1071">
            <v>0</v>
          </cell>
          <cell r="BA1071" t="str">
            <v>-</v>
          </cell>
          <cell r="BB1071" t="str">
            <v/>
          </cell>
          <cell r="BC1071"/>
          <cell r="BD1071" t="str">
            <v/>
          </cell>
          <cell r="BE1071" t="str">
            <v/>
          </cell>
          <cell r="BF1071" t="str">
            <v/>
          </cell>
          <cell r="BG1071" t="str">
            <v/>
          </cell>
        </row>
        <row r="1072">
          <cell r="C1072" t="str">
            <v>20100025V0424-1</v>
          </cell>
          <cell r="D1072" t="str">
            <v>Proyectos 2011 - 2020</v>
          </cell>
          <cell r="E1072" t="str">
            <v>No Aplica</v>
          </cell>
          <cell r="F1072" t="str">
            <v>CERRADO</v>
          </cell>
          <cell r="G1072"/>
          <cell r="H1072" t="str">
            <v>Caldas</v>
          </cell>
          <cell r="I1072">
            <v>17541</v>
          </cell>
          <cell r="J1072">
            <v>6</v>
          </cell>
          <cell r="K1072" t="str">
            <v>Pensilvania</v>
          </cell>
          <cell r="L1072" t="str">
            <v>Pensilvania-Caldas</v>
          </cell>
          <cell r="M1072" t="str">
            <v/>
          </cell>
          <cell r="N1072" t="str">
            <v>Infraestructura</v>
          </cell>
          <cell r="O1072"/>
          <cell r="P1072"/>
          <cell r="Q1072" t="str">
            <v>Convenio Interistitucional De Cooperación Entre Acción Social - Fip Y La Federación Nacional De Cafeteros De Colombia, Comité Departamental De Cafeteros De Caldas, Para Aunar Esfuerzos Y Ejecutar Continuación Apertura Carretera Entre La Torre Y El Sandal, En El Corregimiento De Arboleda, Municipio De Pensilvania - Caldas.</v>
          </cell>
          <cell r="R1072" t="str">
            <v>Vías Red Terciaria</v>
          </cell>
          <cell r="S1072"/>
          <cell r="T1072"/>
          <cell r="U1072"/>
          <cell r="V1072" t="str">
            <v>Federación Nacional De Cafeteros</v>
          </cell>
          <cell r="W1072"/>
          <cell r="X1072" t="str">
            <v/>
          </cell>
          <cell r="Y1072"/>
          <cell r="Z1072">
            <v>200000000</v>
          </cell>
          <cell r="AA1072"/>
          <cell r="AB1072">
            <v>200000000</v>
          </cell>
          <cell r="AC1072"/>
          <cell r="AD1072">
            <v>200000000</v>
          </cell>
          <cell r="AE1072">
            <v>0</v>
          </cell>
          <cell r="AF1072"/>
          <cell r="AG1072">
            <v>0</v>
          </cell>
          <cell r="AH1072">
            <v>200000000</v>
          </cell>
          <cell r="AI1072">
            <v>0</v>
          </cell>
          <cell r="AJ1072">
            <v>200000000</v>
          </cell>
          <cell r="AK1072">
            <v>1</v>
          </cell>
          <cell r="AL1072"/>
          <cell r="AM1072">
            <v>1</v>
          </cell>
          <cell r="AN1072">
            <v>1</v>
          </cell>
          <cell r="AO1072">
            <v>0</v>
          </cell>
          <cell r="AP1072" t="str">
            <v>Liquidado</v>
          </cell>
          <cell r="AQ1072" t="e">
            <v>#REF!</v>
          </cell>
          <cell r="AR1072" t="e">
            <v>#N/A</v>
          </cell>
          <cell r="AS1072" t="str">
            <v>Entregado en 2011.</v>
          </cell>
          <cell r="AT1072" t="str">
            <v>No Aplica</v>
          </cell>
          <cell r="AU1072" t="str">
            <v/>
          </cell>
          <cell r="AV1072">
            <v>40436</v>
          </cell>
          <cell r="AW1072" t="e">
            <v>#REF!</v>
          </cell>
          <cell r="AX1072"/>
          <cell r="AY1072"/>
          <cell r="AZ1072">
            <v>0</v>
          </cell>
          <cell r="BA1072" t="str">
            <v>-</v>
          </cell>
          <cell r="BB1072" t="str">
            <v/>
          </cell>
          <cell r="BC1072"/>
          <cell r="BD1072" t="str">
            <v/>
          </cell>
          <cell r="BE1072" t="str">
            <v/>
          </cell>
          <cell r="BF1072" t="str">
            <v/>
          </cell>
          <cell r="BG1072" t="str">
            <v/>
          </cell>
        </row>
        <row r="1073">
          <cell r="C1073" t="str">
            <v>20100025V0425-1</v>
          </cell>
          <cell r="D1073" t="str">
            <v>Proyectos 2011 - 2020</v>
          </cell>
          <cell r="E1073" t="str">
            <v>No Aplica</v>
          </cell>
          <cell r="F1073" t="str">
            <v>CERRADO</v>
          </cell>
          <cell r="G1073"/>
          <cell r="H1073" t="str">
            <v>Caldas</v>
          </cell>
          <cell r="I1073">
            <v>17541</v>
          </cell>
          <cell r="J1073">
            <v>6</v>
          </cell>
          <cell r="K1073" t="str">
            <v>Pensilvania</v>
          </cell>
          <cell r="L1073" t="str">
            <v>Pensilvania-Caldas</v>
          </cell>
          <cell r="M1073" t="str">
            <v/>
          </cell>
          <cell r="N1073" t="str">
            <v>Infraestructura</v>
          </cell>
          <cell r="O1073"/>
          <cell r="P1073"/>
          <cell r="Q1073" t="str">
            <v>Convenio Interistitucional De Cooperación Entre Acción Social - Fip Y La Federación Nacional De Cafeteros De Colombia, Comité Departamental De Cafeteros De Caldas, Para Aunar Esfuerzos Y Ejecutar Continuación Apertura Carretera Entre Playa Rica Y El Porvenir, En El Corregimiento De Pueblo Nuevo, Municipio De Pensilvania - Caldas.</v>
          </cell>
          <cell r="R1073" t="str">
            <v>Vías Red Terciaria</v>
          </cell>
          <cell r="S1073"/>
          <cell r="T1073"/>
          <cell r="U1073"/>
          <cell r="V1073" t="str">
            <v>Federación Nacional De Cafeteros</v>
          </cell>
          <cell r="W1073"/>
          <cell r="X1073" t="str">
            <v/>
          </cell>
          <cell r="Y1073"/>
          <cell r="Z1073">
            <v>150000000</v>
          </cell>
          <cell r="AA1073"/>
          <cell r="AB1073">
            <v>150000000</v>
          </cell>
          <cell r="AC1073"/>
          <cell r="AD1073">
            <v>150000000</v>
          </cell>
          <cell r="AE1073">
            <v>0</v>
          </cell>
          <cell r="AF1073"/>
          <cell r="AG1073">
            <v>0</v>
          </cell>
          <cell r="AH1073">
            <v>150000000</v>
          </cell>
          <cell r="AI1073">
            <v>0</v>
          </cell>
          <cell r="AJ1073">
            <v>150000000</v>
          </cell>
          <cell r="AK1073">
            <v>1</v>
          </cell>
          <cell r="AL1073"/>
          <cell r="AM1073">
            <v>1</v>
          </cell>
          <cell r="AN1073">
            <v>1</v>
          </cell>
          <cell r="AO1073">
            <v>0</v>
          </cell>
          <cell r="AP1073" t="str">
            <v>Liquidado</v>
          </cell>
          <cell r="AQ1073" t="e">
            <v>#REF!</v>
          </cell>
          <cell r="AR1073" t="e">
            <v>#N/A</v>
          </cell>
          <cell r="AS1073" t="str">
            <v>Entregado en 2010.</v>
          </cell>
          <cell r="AT1073" t="str">
            <v>No Aplica</v>
          </cell>
          <cell r="AU1073" t="str">
            <v/>
          </cell>
          <cell r="AV1073">
            <v>40436</v>
          </cell>
          <cell r="AW1073" t="e">
            <v>#REF!</v>
          </cell>
          <cell r="AX1073"/>
          <cell r="AY1073"/>
          <cell r="AZ1073">
            <v>0</v>
          </cell>
          <cell r="BA1073" t="str">
            <v>-</v>
          </cell>
          <cell r="BB1073" t="str">
            <v/>
          </cell>
          <cell r="BC1073"/>
          <cell r="BD1073" t="str">
            <v/>
          </cell>
          <cell r="BE1073" t="str">
            <v/>
          </cell>
          <cell r="BF1073" t="str">
            <v/>
          </cell>
          <cell r="BG1073" t="str">
            <v/>
          </cell>
        </row>
        <row r="1074">
          <cell r="C1074" t="str">
            <v>20100025V0426-1</v>
          </cell>
          <cell r="D1074" t="str">
            <v>Proyectos 2011 - 2020</v>
          </cell>
          <cell r="E1074" t="str">
            <v>No Aplica</v>
          </cell>
          <cell r="F1074" t="str">
            <v>CERRADO</v>
          </cell>
          <cell r="G1074"/>
          <cell r="H1074" t="str">
            <v>Caldas</v>
          </cell>
          <cell r="I1074">
            <v>17541</v>
          </cell>
          <cell r="J1074">
            <v>6</v>
          </cell>
          <cell r="K1074" t="str">
            <v>Pensilvania</v>
          </cell>
          <cell r="L1074" t="str">
            <v>Pensilvania-Caldas</v>
          </cell>
          <cell r="M1074" t="str">
            <v/>
          </cell>
          <cell r="N1074" t="str">
            <v>Infraestructura</v>
          </cell>
          <cell r="O1074"/>
          <cell r="P1074"/>
          <cell r="Q1074" t="str">
            <v>Convenio Interistitucional De Cooperación Entre Acción Social - Fip Y La Federación Nacional De Cafeteros De Colombia, Comité Departamental De Cafeteros De Caldas, Para Aunar Esfuerzos Y Ejecutar Terminación De La Apertura De La Carretera Entre Pantanillo Y Quebradanegra, En La Carretera Que Comunica La Cabecera Urbana De Pensilvania Y La Vereda De Quebradanegra - Caldas.</v>
          </cell>
          <cell r="R1074" t="str">
            <v>Vías Red Terciaria</v>
          </cell>
          <cell r="S1074"/>
          <cell r="T1074"/>
          <cell r="U1074"/>
          <cell r="V1074" t="str">
            <v>Federación Nacional De Cafeteros</v>
          </cell>
          <cell r="W1074"/>
          <cell r="X1074" t="str">
            <v/>
          </cell>
          <cell r="Y1074"/>
          <cell r="Z1074">
            <v>150000000</v>
          </cell>
          <cell r="AA1074"/>
          <cell r="AB1074">
            <v>150000000</v>
          </cell>
          <cell r="AC1074"/>
          <cell r="AD1074">
            <v>150000000</v>
          </cell>
          <cell r="AE1074">
            <v>0</v>
          </cell>
          <cell r="AF1074"/>
          <cell r="AG1074">
            <v>0</v>
          </cell>
          <cell r="AH1074">
            <v>150000000</v>
          </cell>
          <cell r="AI1074">
            <v>0</v>
          </cell>
          <cell r="AJ1074">
            <v>150000000</v>
          </cell>
          <cell r="AK1074">
            <v>1</v>
          </cell>
          <cell r="AL1074"/>
          <cell r="AM1074">
            <v>1</v>
          </cell>
          <cell r="AN1074">
            <v>1</v>
          </cell>
          <cell r="AO1074">
            <v>0</v>
          </cell>
          <cell r="AP1074" t="str">
            <v>Liquidado</v>
          </cell>
          <cell r="AQ1074" t="e">
            <v>#REF!</v>
          </cell>
          <cell r="AR1074" t="e">
            <v>#N/A</v>
          </cell>
          <cell r="AS1074" t="str">
            <v>Entregado en 2010.</v>
          </cell>
          <cell r="AT1074" t="str">
            <v>No Aplica</v>
          </cell>
          <cell r="AU1074" t="str">
            <v/>
          </cell>
          <cell r="AV1074">
            <v>40436</v>
          </cell>
          <cell r="AW1074" t="e">
            <v>#REF!</v>
          </cell>
          <cell r="AX1074"/>
          <cell r="AY1074"/>
          <cell r="AZ1074">
            <v>0</v>
          </cell>
          <cell r="BA1074" t="str">
            <v>-</v>
          </cell>
          <cell r="BB1074" t="str">
            <v/>
          </cell>
          <cell r="BC1074"/>
          <cell r="BD1074" t="str">
            <v/>
          </cell>
          <cell r="BE1074" t="str">
            <v/>
          </cell>
          <cell r="BF1074" t="str">
            <v/>
          </cell>
          <cell r="BG1074" t="str">
            <v/>
          </cell>
        </row>
        <row r="1075">
          <cell r="C1075" t="str">
            <v>20100120S0432-1</v>
          </cell>
          <cell r="D1075" t="str">
            <v>Proyectos 2011 - 2020</v>
          </cell>
          <cell r="E1075" t="str">
            <v>No Aplica</v>
          </cell>
          <cell r="F1075" t="str">
            <v>CERRADO</v>
          </cell>
          <cell r="G1075"/>
          <cell r="H1075" t="str">
            <v>Caldas</v>
          </cell>
          <cell r="I1075">
            <v>17541</v>
          </cell>
          <cell r="J1075">
            <v>6</v>
          </cell>
          <cell r="K1075" t="str">
            <v>Pensilvania</v>
          </cell>
          <cell r="L1075" t="str">
            <v>Pensilvania-Caldas</v>
          </cell>
          <cell r="M1075" t="str">
            <v/>
          </cell>
          <cell r="N1075" t="str">
            <v>Infraestructura</v>
          </cell>
          <cell r="O1075"/>
          <cell r="P1075"/>
          <cell r="Q1075" t="str">
            <v>Reconstrucción Y Adecuación Infraestructura Fisica Donde Funciona La Alcaldía Del Municipio De Pansilvania - Caldas.</v>
          </cell>
          <cell r="R1075" t="str">
            <v>Social Comunitario</v>
          </cell>
          <cell r="S1075"/>
          <cell r="T1075"/>
          <cell r="U1075"/>
          <cell r="V1075" t="str">
            <v>Federación Nacional De Cafeteros</v>
          </cell>
          <cell r="W1075"/>
          <cell r="X1075" t="str">
            <v/>
          </cell>
          <cell r="Y1075"/>
          <cell r="Z1075">
            <v>287000000</v>
          </cell>
          <cell r="AA1075"/>
          <cell r="AB1075">
            <v>287000000</v>
          </cell>
          <cell r="AC1075"/>
          <cell r="AD1075">
            <v>287000000</v>
          </cell>
          <cell r="AE1075">
            <v>0</v>
          </cell>
          <cell r="AF1075"/>
          <cell r="AG1075">
            <v>0</v>
          </cell>
          <cell r="AH1075">
            <v>287000000</v>
          </cell>
          <cell r="AI1075">
            <v>0</v>
          </cell>
          <cell r="AJ1075">
            <v>287000000</v>
          </cell>
          <cell r="AK1075">
            <v>1</v>
          </cell>
          <cell r="AL1075"/>
          <cell r="AM1075">
            <v>1</v>
          </cell>
          <cell r="AN1075">
            <v>1</v>
          </cell>
          <cell r="AO1075">
            <v>0</v>
          </cell>
          <cell r="AP1075" t="str">
            <v>Liquidado</v>
          </cell>
          <cell r="AQ1075" t="e">
            <v>#REF!</v>
          </cell>
          <cell r="AR1075" t="e">
            <v>#N/A</v>
          </cell>
          <cell r="AS1075" t="str">
            <v>Entregado en 2011.</v>
          </cell>
          <cell r="AT1075" t="str">
            <v>No Aplica</v>
          </cell>
          <cell r="AU1075" t="str">
            <v/>
          </cell>
          <cell r="AV1075">
            <v>40908</v>
          </cell>
          <cell r="AW1075" t="e">
            <v>#REF!</v>
          </cell>
          <cell r="AX1075"/>
          <cell r="AY1075"/>
          <cell r="AZ1075">
            <v>0</v>
          </cell>
          <cell r="BA1075" t="str">
            <v>-</v>
          </cell>
          <cell r="BB1075" t="str">
            <v/>
          </cell>
          <cell r="BC1075"/>
          <cell r="BD1075" t="str">
            <v/>
          </cell>
          <cell r="BE1075" t="str">
            <v/>
          </cell>
          <cell r="BF1075" t="str">
            <v/>
          </cell>
          <cell r="BG1075" t="str">
            <v/>
          </cell>
        </row>
        <row r="1076">
          <cell r="C1076" t="str">
            <v>20100120S0433-1</v>
          </cell>
          <cell r="D1076" t="str">
            <v>Proyectos 2011 - 2020</v>
          </cell>
          <cell r="E1076" t="str">
            <v>No Aplica</v>
          </cell>
          <cell r="F1076" t="str">
            <v>CERRADO</v>
          </cell>
          <cell r="G1076"/>
          <cell r="H1076" t="str">
            <v>Caldas</v>
          </cell>
          <cell r="I1076">
            <v>17541</v>
          </cell>
          <cell r="J1076">
            <v>6</v>
          </cell>
          <cell r="K1076" t="str">
            <v>Pensilvania</v>
          </cell>
          <cell r="L1076" t="str">
            <v>Pensilvania-Caldas</v>
          </cell>
          <cell r="M1076" t="str">
            <v/>
          </cell>
          <cell r="N1076" t="str">
            <v>Infraestructura</v>
          </cell>
          <cell r="O1076"/>
          <cell r="P1076"/>
          <cell r="Q1076" t="str">
            <v>Construcción Centro Social Y De Juventud, Para El Corregimiento De Pueblo Nuevo, Municipio De Pensilvania - Caldas.</v>
          </cell>
          <cell r="R1076" t="str">
            <v>Social Comunitario</v>
          </cell>
          <cell r="S1076"/>
          <cell r="T1076"/>
          <cell r="U1076"/>
          <cell r="V1076" t="str">
            <v>Federación Nacional De Cafeteros</v>
          </cell>
          <cell r="W1076"/>
          <cell r="X1076" t="str">
            <v/>
          </cell>
          <cell r="Y1076"/>
          <cell r="Z1076">
            <v>200000000</v>
          </cell>
          <cell r="AA1076"/>
          <cell r="AB1076">
            <v>200000000</v>
          </cell>
          <cell r="AC1076"/>
          <cell r="AD1076">
            <v>200000000</v>
          </cell>
          <cell r="AE1076">
            <v>0</v>
          </cell>
          <cell r="AF1076"/>
          <cell r="AG1076">
            <v>0</v>
          </cell>
          <cell r="AH1076">
            <v>200000000</v>
          </cell>
          <cell r="AI1076">
            <v>0</v>
          </cell>
          <cell r="AJ1076">
            <v>200000000</v>
          </cell>
          <cell r="AK1076">
            <v>1</v>
          </cell>
          <cell r="AL1076"/>
          <cell r="AM1076">
            <v>1</v>
          </cell>
          <cell r="AN1076">
            <v>1</v>
          </cell>
          <cell r="AO1076">
            <v>0</v>
          </cell>
          <cell r="AP1076" t="str">
            <v>Liquidado</v>
          </cell>
          <cell r="AQ1076" t="e">
            <v>#REF!</v>
          </cell>
          <cell r="AR1076" t="e">
            <v>#N/A</v>
          </cell>
          <cell r="AS1076" t="str">
            <v>Entregado en 2011.</v>
          </cell>
          <cell r="AT1076" t="str">
            <v>No Aplica</v>
          </cell>
          <cell r="AU1076" t="str">
            <v/>
          </cell>
          <cell r="AV1076">
            <v>40908</v>
          </cell>
          <cell r="AW1076" t="e">
            <v>#REF!</v>
          </cell>
          <cell r="AX1076"/>
          <cell r="AY1076"/>
          <cell r="AZ1076">
            <v>0</v>
          </cell>
          <cell r="BA1076" t="str">
            <v>-</v>
          </cell>
          <cell r="BB1076" t="str">
            <v/>
          </cell>
          <cell r="BC1076"/>
          <cell r="BD1076" t="str">
            <v/>
          </cell>
          <cell r="BE1076" t="str">
            <v/>
          </cell>
          <cell r="BF1076" t="str">
            <v/>
          </cell>
          <cell r="BG1076" t="str">
            <v/>
          </cell>
        </row>
        <row r="1077">
          <cell r="C1077" t="str">
            <v>20100120S0434-1</v>
          </cell>
          <cell r="D1077" t="str">
            <v>Proyectos 2011 - 2020</v>
          </cell>
          <cell r="E1077" t="str">
            <v>No Aplica</v>
          </cell>
          <cell r="F1077" t="str">
            <v>CERRADO</v>
          </cell>
          <cell r="G1077"/>
          <cell r="H1077" t="str">
            <v>Caldas</v>
          </cell>
          <cell r="I1077">
            <v>17541</v>
          </cell>
          <cell r="J1077">
            <v>6</v>
          </cell>
          <cell r="K1077" t="str">
            <v>Pensilvania</v>
          </cell>
          <cell r="L1077" t="str">
            <v>Pensilvania-Caldas</v>
          </cell>
          <cell r="M1077" t="str">
            <v/>
          </cell>
          <cell r="N1077" t="str">
            <v>Infraestructura</v>
          </cell>
          <cell r="O1077"/>
          <cell r="P1077"/>
          <cell r="Q1077" t="str">
            <v>Construcción Hogar Del Adulto Mayor En El Corregimiento De San Daniel, Municipio De Pensilvania - Caldas.</v>
          </cell>
          <cell r="R1077" t="str">
            <v>Social Comunitario</v>
          </cell>
          <cell r="S1077"/>
          <cell r="T1077"/>
          <cell r="U1077"/>
          <cell r="V1077" t="str">
            <v>Federación Nacional De Cafeteros</v>
          </cell>
          <cell r="W1077"/>
          <cell r="X1077" t="str">
            <v/>
          </cell>
          <cell r="Y1077"/>
          <cell r="Z1077">
            <v>200000000</v>
          </cell>
          <cell r="AA1077"/>
          <cell r="AB1077">
            <v>200000000</v>
          </cell>
          <cell r="AC1077"/>
          <cell r="AD1077">
            <v>200000000</v>
          </cell>
          <cell r="AE1077">
            <v>0</v>
          </cell>
          <cell r="AF1077"/>
          <cell r="AG1077">
            <v>0</v>
          </cell>
          <cell r="AH1077">
            <v>200000000</v>
          </cell>
          <cell r="AI1077">
            <v>0</v>
          </cell>
          <cell r="AJ1077">
            <v>200000000</v>
          </cell>
          <cell r="AK1077">
            <v>1</v>
          </cell>
          <cell r="AL1077"/>
          <cell r="AM1077">
            <v>1</v>
          </cell>
          <cell r="AN1077">
            <v>1</v>
          </cell>
          <cell r="AO1077">
            <v>0</v>
          </cell>
          <cell r="AP1077" t="str">
            <v>Liquidado</v>
          </cell>
          <cell r="AQ1077" t="e">
            <v>#REF!</v>
          </cell>
          <cell r="AR1077" t="e">
            <v>#N/A</v>
          </cell>
          <cell r="AS1077" t="str">
            <v>Entregado en 2011.</v>
          </cell>
          <cell r="AT1077" t="str">
            <v>No Aplica</v>
          </cell>
          <cell r="AU1077" t="str">
            <v/>
          </cell>
          <cell r="AV1077">
            <v>40908</v>
          </cell>
          <cell r="AW1077" t="e">
            <v>#REF!</v>
          </cell>
          <cell r="AX1077"/>
          <cell r="AY1077"/>
          <cell r="AZ1077">
            <v>0</v>
          </cell>
          <cell r="BA1077" t="str">
            <v>-</v>
          </cell>
          <cell r="BB1077" t="str">
            <v/>
          </cell>
          <cell r="BC1077"/>
          <cell r="BD1077" t="str">
            <v/>
          </cell>
          <cell r="BE1077" t="str">
            <v/>
          </cell>
          <cell r="BF1077" t="str">
            <v/>
          </cell>
          <cell r="BG1077" t="str">
            <v/>
          </cell>
        </row>
        <row r="1078">
          <cell r="C1078" t="str">
            <v>20100120S0435-1</v>
          </cell>
          <cell r="D1078" t="str">
            <v>Proyectos 2011 - 2020</v>
          </cell>
          <cell r="E1078" t="str">
            <v>No Aplica</v>
          </cell>
          <cell r="F1078" t="str">
            <v>CERRADO</v>
          </cell>
          <cell r="G1078"/>
          <cell r="H1078" t="str">
            <v>Caldas</v>
          </cell>
          <cell r="I1078">
            <v>17541</v>
          </cell>
          <cell r="J1078">
            <v>6</v>
          </cell>
          <cell r="K1078" t="str">
            <v>Pensilvania</v>
          </cell>
          <cell r="L1078" t="str">
            <v>Pensilvania-Caldas</v>
          </cell>
          <cell r="M1078" t="str">
            <v/>
          </cell>
          <cell r="N1078" t="str">
            <v>Infraestructura</v>
          </cell>
          <cell r="O1078"/>
          <cell r="P1078"/>
          <cell r="Q1078" t="str">
            <v>Construcción Centro Social Y De Juventud, Para El Corregimiento De Arboleda, Municipio De Pensilvania - Caldas.</v>
          </cell>
          <cell r="R1078" t="str">
            <v>Social Comunitario</v>
          </cell>
          <cell r="S1078"/>
          <cell r="T1078"/>
          <cell r="U1078"/>
          <cell r="V1078" t="str">
            <v>Federación Nacional De Cafeteros</v>
          </cell>
          <cell r="W1078"/>
          <cell r="X1078" t="str">
            <v/>
          </cell>
          <cell r="Y1078"/>
          <cell r="Z1078">
            <v>200000000</v>
          </cell>
          <cell r="AA1078"/>
          <cell r="AB1078">
            <v>200000000</v>
          </cell>
          <cell r="AC1078"/>
          <cell r="AD1078">
            <v>200000000</v>
          </cell>
          <cell r="AE1078">
            <v>0</v>
          </cell>
          <cell r="AF1078"/>
          <cell r="AG1078">
            <v>0</v>
          </cell>
          <cell r="AH1078">
            <v>200000000</v>
          </cell>
          <cell r="AI1078">
            <v>0</v>
          </cell>
          <cell r="AJ1078">
            <v>200000000</v>
          </cell>
          <cell r="AK1078">
            <v>1</v>
          </cell>
          <cell r="AL1078"/>
          <cell r="AM1078">
            <v>1</v>
          </cell>
          <cell r="AN1078">
            <v>1</v>
          </cell>
          <cell r="AO1078">
            <v>0</v>
          </cell>
          <cell r="AP1078" t="str">
            <v>Liquidado</v>
          </cell>
          <cell r="AQ1078" t="e">
            <v>#REF!</v>
          </cell>
          <cell r="AR1078" t="e">
            <v>#N/A</v>
          </cell>
          <cell r="AS1078" t="str">
            <v>Entregado en 2011.</v>
          </cell>
          <cell r="AT1078" t="str">
            <v>No Aplica</v>
          </cell>
          <cell r="AU1078" t="str">
            <v/>
          </cell>
          <cell r="AV1078">
            <v>40908</v>
          </cell>
          <cell r="AW1078" t="e">
            <v>#REF!</v>
          </cell>
          <cell r="AX1078"/>
          <cell r="AY1078"/>
          <cell r="AZ1078">
            <v>0</v>
          </cell>
          <cell r="BA1078" t="str">
            <v>-</v>
          </cell>
          <cell r="BB1078" t="str">
            <v/>
          </cell>
          <cell r="BC1078"/>
          <cell r="BD1078" t="str">
            <v/>
          </cell>
          <cell r="BE1078" t="str">
            <v/>
          </cell>
          <cell r="BF1078" t="str">
            <v/>
          </cell>
          <cell r="BG1078" t="str">
            <v/>
          </cell>
        </row>
        <row r="1079">
          <cell r="C1079" t="str">
            <v>20100120S0440-1</v>
          </cell>
          <cell r="D1079" t="str">
            <v>Proyectos 2011 - 2020</v>
          </cell>
          <cell r="E1079" t="str">
            <v>No Aplica</v>
          </cell>
          <cell r="F1079" t="str">
            <v>CERRADO</v>
          </cell>
          <cell r="G1079"/>
          <cell r="H1079" t="str">
            <v>Caldas</v>
          </cell>
          <cell r="I1079">
            <v>17541</v>
          </cell>
          <cell r="J1079">
            <v>6</v>
          </cell>
          <cell r="K1079" t="str">
            <v>Pensilvania</v>
          </cell>
          <cell r="L1079" t="str">
            <v>Pensilvania-Caldas</v>
          </cell>
          <cell r="M1079" t="str">
            <v/>
          </cell>
          <cell r="N1079" t="str">
            <v>Infraestructura</v>
          </cell>
          <cell r="O1079"/>
          <cell r="P1079"/>
          <cell r="Q1079" t="str">
            <v>Obras De Adecuación De La Casa De La Cultura Del Municipio De Pensilvania - Caldas.</v>
          </cell>
          <cell r="R1079" t="str">
            <v>Social Comunitario</v>
          </cell>
          <cell r="S1079"/>
          <cell r="T1079"/>
          <cell r="U1079"/>
          <cell r="V1079" t="str">
            <v>Federación Nacional De Cafeteros</v>
          </cell>
          <cell r="W1079"/>
          <cell r="X1079" t="str">
            <v/>
          </cell>
          <cell r="Y1079"/>
          <cell r="Z1079">
            <v>200000000</v>
          </cell>
          <cell r="AA1079"/>
          <cell r="AB1079">
            <v>200000000</v>
          </cell>
          <cell r="AC1079"/>
          <cell r="AD1079">
            <v>200000000</v>
          </cell>
          <cell r="AE1079">
            <v>0</v>
          </cell>
          <cell r="AF1079"/>
          <cell r="AG1079">
            <v>0</v>
          </cell>
          <cell r="AH1079">
            <v>200000000</v>
          </cell>
          <cell r="AI1079">
            <v>0</v>
          </cell>
          <cell r="AJ1079">
            <v>200000000</v>
          </cell>
          <cell r="AK1079">
            <v>1</v>
          </cell>
          <cell r="AL1079"/>
          <cell r="AM1079">
            <v>1</v>
          </cell>
          <cell r="AN1079">
            <v>1</v>
          </cell>
          <cell r="AO1079">
            <v>0</v>
          </cell>
          <cell r="AP1079" t="str">
            <v>Liquidado</v>
          </cell>
          <cell r="AQ1079" t="e">
            <v>#REF!</v>
          </cell>
          <cell r="AR1079" t="e">
            <v>#N/A</v>
          </cell>
          <cell r="AS1079" t="str">
            <v>Entregado en 2011.</v>
          </cell>
          <cell r="AT1079" t="str">
            <v>No Aplica</v>
          </cell>
          <cell r="AU1079" t="str">
            <v/>
          </cell>
          <cell r="AV1079">
            <v>40908</v>
          </cell>
          <cell r="AW1079" t="e">
            <v>#REF!</v>
          </cell>
          <cell r="AX1079"/>
          <cell r="AY1079"/>
          <cell r="AZ1079">
            <v>0</v>
          </cell>
          <cell r="BA1079" t="str">
            <v>-</v>
          </cell>
          <cell r="BB1079" t="str">
            <v/>
          </cell>
          <cell r="BC1079"/>
          <cell r="BD1079" t="str">
            <v/>
          </cell>
          <cell r="BE1079" t="str">
            <v/>
          </cell>
          <cell r="BF1079" t="str">
            <v/>
          </cell>
          <cell r="BG1079" t="str">
            <v/>
          </cell>
        </row>
        <row r="1080">
          <cell r="C1080" t="str">
            <v>20100120S0442-1</v>
          </cell>
          <cell r="D1080" t="str">
            <v>Proyectos 2011 - 2020</v>
          </cell>
          <cell r="E1080" t="str">
            <v>No Aplica</v>
          </cell>
          <cell r="F1080" t="str">
            <v>CERRADO</v>
          </cell>
          <cell r="G1080"/>
          <cell r="H1080" t="str">
            <v>Caldas</v>
          </cell>
          <cell r="I1080">
            <v>17541</v>
          </cell>
          <cell r="J1080">
            <v>6</v>
          </cell>
          <cell r="K1080" t="str">
            <v>Pensilvania</v>
          </cell>
          <cell r="L1080" t="str">
            <v>Pensilvania-Caldas</v>
          </cell>
          <cell r="M1080" t="str">
            <v/>
          </cell>
          <cell r="N1080" t="str">
            <v>Infraestructura</v>
          </cell>
          <cell r="O1080"/>
          <cell r="P1080"/>
          <cell r="Q1080" t="str">
            <v>Mantenimiento Y Dotación De Instituciones Educativas Y Mantenimiento De Obras Viales En El Corregimiento De Bolivia, Municipio De Pensilvania - Caldas</v>
          </cell>
          <cell r="R1080" t="str">
            <v>Social Comunitario</v>
          </cell>
          <cell r="S1080"/>
          <cell r="T1080"/>
          <cell r="U1080"/>
          <cell r="V1080" t="str">
            <v>Federación Nacional De Cafeteros</v>
          </cell>
          <cell r="W1080"/>
          <cell r="X1080" t="str">
            <v/>
          </cell>
          <cell r="Y1080"/>
          <cell r="Z1080">
            <v>110000000</v>
          </cell>
          <cell r="AA1080"/>
          <cell r="AB1080">
            <v>110000000</v>
          </cell>
          <cell r="AC1080"/>
          <cell r="AD1080">
            <v>110000000</v>
          </cell>
          <cell r="AE1080">
            <v>0</v>
          </cell>
          <cell r="AF1080"/>
          <cell r="AG1080">
            <v>0</v>
          </cell>
          <cell r="AH1080">
            <v>110000000</v>
          </cell>
          <cell r="AI1080">
            <v>0</v>
          </cell>
          <cell r="AJ1080">
            <v>110000000</v>
          </cell>
          <cell r="AK1080">
            <v>1</v>
          </cell>
          <cell r="AL1080"/>
          <cell r="AM1080">
            <v>1</v>
          </cell>
          <cell r="AN1080">
            <v>1</v>
          </cell>
          <cell r="AO1080">
            <v>0</v>
          </cell>
          <cell r="AP1080" t="str">
            <v>Liquidado</v>
          </cell>
          <cell r="AQ1080" t="e">
            <v>#REF!</v>
          </cell>
          <cell r="AR1080" t="e">
            <v>#N/A</v>
          </cell>
          <cell r="AS1080" t="str">
            <v>Entregado en 2011.</v>
          </cell>
          <cell r="AT1080" t="str">
            <v>No Aplica</v>
          </cell>
          <cell r="AU1080" t="str">
            <v/>
          </cell>
          <cell r="AV1080">
            <v>40543</v>
          </cell>
          <cell r="AW1080" t="e">
            <v>#REF!</v>
          </cell>
          <cell r="AX1080"/>
          <cell r="AY1080"/>
          <cell r="AZ1080">
            <v>0</v>
          </cell>
          <cell r="BA1080" t="str">
            <v>-</v>
          </cell>
          <cell r="BB1080" t="str">
            <v/>
          </cell>
          <cell r="BC1080"/>
          <cell r="BD1080" t="str">
            <v/>
          </cell>
          <cell r="BE1080" t="str">
            <v/>
          </cell>
          <cell r="BF1080" t="str">
            <v/>
          </cell>
          <cell r="BG1080" t="str">
            <v/>
          </cell>
        </row>
        <row r="1081">
          <cell r="C1081" t="str">
            <v>20100120V0436-1</v>
          </cell>
          <cell r="D1081" t="str">
            <v>Proyectos 2011 - 2020</v>
          </cell>
          <cell r="E1081" t="str">
            <v>No Aplica</v>
          </cell>
          <cell r="F1081" t="str">
            <v>CERRADO</v>
          </cell>
          <cell r="G1081"/>
          <cell r="H1081" t="str">
            <v>Caldas</v>
          </cell>
          <cell r="I1081">
            <v>17541</v>
          </cell>
          <cell r="J1081">
            <v>6</v>
          </cell>
          <cell r="K1081" t="str">
            <v>Pensilvania</v>
          </cell>
          <cell r="L1081" t="str">
            <v>Pensilvania-Caldas</v>
          </cell>
          <cell r="M1081" t="str">
            <v/>
          </cell>
          <cell r="N1081" t="str">
            <v>Infraestructura</v>
          </cell>
          <cell r="O1081"/>
          <cell r="P1081"/>
          <cell r="Q1081" t="str">
            <v>Apertura Carretera Sector San Antonio - El Rosario, En El Corregimiento De Pueblo Nuevo, Municipio De Pensilvania - Caldas.</v>
          </cell>
          <cell r="R1081" t="str">
            <v>Vías Red Terciaria</v>
          </cell>
          <cell r="S1081"/>
          <cell r="T1081"/>
          <cell r="U1081"/>
          <cell r="V1081" t="str">
            <v>Federación Nacional De Cafeteros</v>
          </cell>
          <cell r="W1081"/>
          <cell r="X1081" t="str">
            <v/>
          </cell>
          <cell r="Y1081"/>
          <cell r="Z1081">
            <v>100000000</v>
          </cell>
          <cell r="AA1081"/>
          <cell r="AB1081">
            <v>100000000</v>
          </cell>
          <cell r="AC1081"/>
          <cell r="AD1081">
            <v>100000000</v>
          </cell>
          <cell r="AE1081">
            <v>0</v>
          </cell>
          <cell r="AF1081"/>
          <cell r="AG1081">
            <v>0</v>
          </cell>
          <cell r="AH1081">
            <v>100000000</v>
          </cell>
          <cell r="AI1081">
            <v>0</v>
          </cell>
          <cell r="AJ1081">
            <v>100000000</v>
          </cell>
          <cell r="AK1081">
            <v>1</v>
          </cell>
          <cell r="AL1081"/>
          <cell r="AM1081">
            <v>1</v>
          </cell>
          <cell r="AN1081">
            <v>1</v>
          </cell>
          <cell r="AO1081">
            <v>0</v>
          </cell>
          <cell r="AP1081" t="str">
            <v>Liquidado</v>
          </cell>
          <cell r="AQ1081" t="e">
            <v>#REF!</v>
          </cell>
          <cell r="AR1081" t="e">
            <v>#N/A</v>
          </cell>
          <cell r="AS1081" t="str">
            <v>Entregado en 2011.</v>
          </cell>
          <cell r="AT1081" t="str">
            <v>No Aplica</v>
          </cell>
          <cell r="AU1081" t="str">
            <v/>
          </cell>
          <cell r="AV1081">
            <v>40908</v>
          </cell>
          <cell r="AW1081" t="e">
            <v>#REF!</v>
          </cell>
          <cell r="AX1081"/>
          <cell r="AY1081"/>
          <cell r="AZ1081">
            <v>0</v>
          </cell>
          <cell r="BA1081" t="str">
            <v>-</v>
          </cell>
          <cell r="BB1081" t="str">
            <v/>
          </cell>
          <cell r="BC1081"/>
          <cell r="BD1081" t="str">
            <v/>
          </cell>
          <cell r="BE1081" t="str">
            <v/>
          </cell>
          <cell r="BF1081" t="str">
            <v/>
          </cell>
          <cell r="BG1081" t="str">
            <v/>
          </cell>
        </row>
        <row r="1082">
          <cell r="C1082" t="str">
            <v>20100120V0437-1</v>
          </cell>
          <cell r="D1082" t="str">
            <v>Proyectos 2011 - 2020</v>
          </cell>
          <cell r="E1082" t="str">
            <v>No Aplica</v>
          </cell>
          <cell r="F1082" t="str">
            <v>CERRADO</v>
          </cell>
          <cell r="G1082"/>
          <cell r="H1082" t="str">
            <v>Caldas</v>
          </cell>
          <cell r="I1082">
            <v>17541</v>
          </cell>
          <cell r="J1082">
            <v>6</v>
          </cell>
          <cell r="K1082" t="str">
            <v>Pensilvania</v>
          </cell>
          <cell r="L1082" t="str">
            <v>Pensilvania-Caldas</v>
          </cell>
          <cell r="M1082" t="str">
            <v/>
          </cell>
          <cell r="N1082" t="str">
            <v>Infraestructura</v>
          </cell>
          <cell r="O1082"/>
          <cell r="P1082"/>
          <cell r="Q1082" t="str">
            <v>Apertura Carretera Sector Quebrada Granisalen - Surinan, En El Corregimiento De Arboleda, Municipio De Pensilvania - Caldas.</v>
          </cell>
          <cell r="R1082" t="str">
            <v>Vías Red Terciaria</v>
          </cell>
          <cell r="S1082"/>
          <cell r="T1082"/>
          <cell r="U1082"/>
          <cell r="V1082" t="str">
            <v>Federación Nacional De Cafeteros</v>
          </cell>
          <cell r="W1082"/>
          <cell r="X1082" t="str">
            <v/>
          </cell>
          <cell r="Y1082"/>
          <cell r="Z1082">
            <v>200000000</v>
          </cell>
          <cell r="AA1082"/>
          <cell r="AB1082">
            <v>200000000</v>
          </cell>
          <cell r="AC1082"/>
          <cell r="AD1082">
            <v>200000000</v>
          </cell>
          <cell r="AE1082">
            <v>0</v>
          </cell>
          <cell r="AF1082"/>
          <cell r="AG1082">
            <v>0</v>
          </cell>
          <cell r="AH1082">
            <v>200000000</v>
          </cell>
          <cell r="AI1082">
            <v>0</v>
          </cell>
          <cell r="AJ1082">
            <v>200000000</v>
          </cell>
          <cell r="AK1082">
            <v>1</v>
          </cell>
          <cell r="AL1082"/>
          <cell r="AM1082">
            <v>1</v>
          </cell>
          <cell r="AN1082">
            <v>1</v>
          </cell>
          <cell r="AO1082">
            <v>0</v>
          </cell>
          <cell r="AP1082" t="str">
            <v>Liquidado</v>
          </cell>
          <cell r="AQ1082" t="e">
            <v>#REF!</v>
          </cell>
          <cell r="AR1082" t="e">
            <v>#N/A</v>
          </cell>
          <cell r="AS1082" t="str">
            <v>Entregado en 2011.</v>
          </cell>
          <cell r="AT1082" t="str">
            <v>No Aplica</v>
          </cell>
          <cell r="AU1082" t="str">
            <v/>
          </cell>
          <cell r="AV1082">
            <v>40908</v>
          </cell>
          <cell r="AW1082" t="e">
            <v>#REF!</v>
          </cell>
          <cell r="AX1082"/>
          <cell r="AY1082"/>
          <cell r="AZ1082">
            <v>0</v>
          </cell>
          <cell r="BA1082" t="str">
            <v>-</v>
          </cell>
          <cell r="BB1082" t="str">
            <v/>
          </cell>
          <cell r="BC1082"/>
          <cell r="BD1082" t="str">
            <v/>
          </cell>
          <cell r="BE1082" t="str">
            <v/>
          </cell>
          <cell r="BF1082" t="str">
            <v/>
          </cell>
          <cell r="BG1082" t="str">
            <v/>
          </cell>
        </row>
        <row r="1083">
          <cell r="C1083" t="str">
            <v>20100120V0438-1</v>
          </cell>
          <cell r="D1083" t="str">
            <v>Proyectos 2011 - 2020</v>
          </cell>
          <cell r="E1083" t="str">
            <v>No Aplica</v>
          </cell>
          <cell r="F1083" t="str">
            <v>CERRADO</v>
          </cell>
          <cell r="G1083"/>
          <cell r="H1083" t="str">
            <v>Caldas</v>
          </cell>
          <cell r="I1083">
            <v>17541</v>
          </cell>
          <cell r="J1083">
            <v>6</v>
          </cell>
          <cell r="K1083" t="str">
            <v>Pensilvania</v>
          </cell>
          <cell r="L1083" t="str">
            <v>Pensilvania-Caldas</v>
          </cell>
          <cell r="M1083" t="str">
            <v/>
          </cell>
          <cell r="N1083" t="str">
            <v>Infraestructura</v>
          </cell>
          <cell r="O1083"/>
          <cell r="P1083"/>
          <cell r="Q1083" t="str">
            <v>Apertura Carretera Sector Las Moras - Montebel, Vereda Quebradanegra, Municipio De Pensilvania - Caldas.</v>
          </cell>
          <cell r="R1083" t="str">
            <v>Vías Red Terciaria</v>
          </cell>
          <cell r="S1083"/>
          <cell r="T1083"/>
          <cell r="U1083"/>
          <cell r="V1083" t="str">
            <v>Federación Nacional De Cafeteros</v>
          </cell>
          <cell r="W1083"/>
          <cell r="X1083" t="str">
            <v/>
          </cell>
          <cell r="Y1083"/>
          <cell r="Z1083">
            <v>100000000</v>
          </cell>
          <cell r="AA1083"/>
          <cell r="AB1083">
            <v>100000000</v>
          </cell>
          <cell r="AC1083"/>
          <cell r="AD1083">
            <v>100000000</v>
          </cell>
          <cell r="AE1083">
            <v>0</v>
          </cell>
          <cell r="AF1083"/>
          <cell r="AG1083">
            <v>0</v>
          </cell>
          <cell r="AH1083">
            <v>100000000</v>
          </cell>
          <cell r="AI1083">
            <v>0</v>
          </cell>
          <cell r="AJ1083">
            <v>100000000</v>
          </cell>
          <cell r="AK1083">
            <v>1</v>
          </cell>
          <cell r="AL1083"/>
          <cell r="AM1083">
            <v>1</v>
          </cell>
          <cell r="AN1083">
            <v>1</v>
          </cell>
          <cell r="AO1083">
            <v>0</v>
          </cell>
          <cell r="AP1083" t="str">
            <v>Liquidado</v>
          </cell>
          <cell r="AQ1083" t="e">
            <v>#REF!</v>
          </cell>
          <cell r="AR1083" t="e">
            <v>#N/A</v>
          </cell>
          <cell r="AS1083" t="str">
            <v>Entregado en 2011.</v>
          </cell>
          <cell r="AT1083" t="str">
            <v>No Aplica</v>
          </cell>
          <cell r="AU1083" t="str">
            <v/>
          </cell>
          <cell r="AV1083">
            <v>40908</v>
          </cell>
          <cell r="AW1083" t="e">
            <v>#REF!</v>
          </cell>
          <cell r="AX1083"/>
          <cell r="AY1083"/>
          <cell r="AZ1083">
            <v>0</v>
          </cell>
          <cell r="BA1083" t="str">
            <v>-</v>
          </cell>
          <cell r="BB1083" t="str">
            <v/>
          </cell>
          <cell r="BC1083"/>
          <cell r="BD1083" t="str">
            <v/>
          </cell>
          <cell r="BE1083" t="str">
            <v/>
          </cell>
          <cell r="BF1083" t="str">
            <v/>
          </cell>
          <cell r="BG1083" t="str">
            <v/>
          </cell>
        </row>
        <row r="1084">
          <cell r="C1084" t="str">
            <v>20100120V0439-1</v>
          </cell>
          <cell r="D1084" t="str">
            <v>Proyectos 2011 - 2020</v>
          </cell>
          <cell r="E1084" t="str">
            <v>No Aplica</v>
          </cell>
          <cell r="F1084" t="str">
            <v>CERRADO</v>
          </cell>
          <cell r="G1084"/>
          <cell r="H1084" t="str">
            <v>Caldas</v>
          </cell>
          <cell r="I1084">
            <v>17541</v>
          </cell>
          <cell r="J1084">
            <v>6</v>
          </cell>
          <cell r="K1084" t="str">
            <v>Pensilvania</v>
          </cell>
          <cell r="L1084" t="str">
            <v>Pensilvania-Caldas</v>
          </cell>
          <cell r="M1084" t="str">
            <v/>
          </cell>
          <cell r="N1084" t="str">
            <v>Infraestructura</v>
          </cell>
          <cell r="O1084"/>
          <cell r="P1084"/>
          <cell r="Q1084" t="str">
            <v>Obras Varias En Los Corregimientos De San Daniel Y Pueblo Nuevo, Municipio De Pensilvania - Caldas</v>
          </cell>
          <cell r="R1084" t="str">
            <v>Vías Red Terciaria</v>
          </cell>
          <cell r="S1084"/>
          <cell r="T1084"/>
          <cell r="U1084"/>
          <cell r="V1084" t="str">
            <v>Federación Nacional De Cafeteros</v>
          </cell>
          <cell r="W1084"/>
          <cell r="X1084" t="str">
            <v/>
          </cell>
          <cell r="Y1084"/>
          <cell r="Z1084">
            <v>193000000</v>
          </cell>
          <cell r="AA1084"/>
          <cell r="AB1084">
            <v>193000000</v>
          </cell>
          <cell r="AC1084"/>
          <cell r="AD1084">
            <v>193000000</v>
          </cell>
          <cell r="AE1084">
            <v>0</v>
          </cell>
          <cell r="AF1084"/>
          <cell r="AG1084">
            <v>0</v>
          </cell>
          <cell r="AH1084">
            <v>193000000</v>
          </cell>
          <cell r="AI1084">
            <v>0</v>
          </cell>
          <cell r="AJ1084">
            <v>193000000</v>
          </cell>
          <cell r="AK1084">
            <v>1</v>
          </cell>
          <cell r="AL1084"/>
          <cell r="AM1084">
            <v>1</v>
          </cell>
          <cell r="AN1084">
            <v>1</v>
          </cell>
          <cell r="AO1084">
            <v>0</v>
          </cell>
          <cell r="AP1084" t="str">
            <v>Liquidado</v>
          </cell>
          <cell r="AQ1084" t="e">
            <v>#REF!</v>
          </cell>
          <cell r="AR1084" t="e">
            <v>#N/A</v>
          </cell>
          <cell r="AS1084" t="str">
            <v>Entregado en 2011.</v>
          </cell>
          <cell r="AT1084" t="str">
            <v>No Aplica</v>
          </cell>
          <cell r="AU1084" t="str">
            <v/>
          </cell>
          <cell r="AV1084">
            <v>40908</v>
          </cell>
          <cell r="AW1084" t="e">
            <v>#REF!</v>
          </cell>
          <cell r="AX1084"/>
          <cell r="AY1084"/>
          <cell r="AZ1084">
            <v>0</v>
          </cell>
          <cell r="BA1084" t="str">
            <v>-</v>
          </cell>
          <cell r="BB1084" t="str">
            <v/>
          </cell>
          <cell r="BC1084"/>
          <cell r="BD1084" t="str">
            <v/>
          </cell>
          <cell r="BE1084" t="str">
            <v/>
          </cell>
          <cell r="BF1084" t="str">
            <v/>
          </cell>
          <cell r="BG1084" t="str">
            <v/>
          </cell>
        </row>
        <row r="1085">
          <cell r="C1085" t="str">
            <v>20100120V0441-1</v>
          </cell>
          <cell r="D1085" t="str">
            <v>Proyectos 2011 - 2020</v>
          </cell>
          <cell r="E1085" t="str">
            <v>No Aplica</v>
          </cell>
          <cell r="F1085" t="str">
            <v>CERRADO</v>
          </cell>
          <cell r="G1085"/>
          <cell r="H1085" t="str">
            <v>Caldas</v>
          </cell>
          <cell r="I1085">
            <v>17541</v>
          </cell>
          <cell r="J1085">
            <v>6</v>
          </cell>
          <cell r="K1085" t="str">
            <v>Pensilvania</v>
          </cell>
          <cell r="L1085" t="str">
            <v>Pensilvania-Caldas</v>
          </cell>
          <cell r="M1085" t="str">
            <v/>
          </cell>
          <cell r="N1085" t="str">
            <v>Infraestructura</v>
          </cell>
          <cell r="O1085"/>
          <cell r="P1085"/>
          <cell r="Q1085" t="str">
            <v>Continuación Huellas En La Vereda El Cricerio Del Corregimiento De Bolivia, Municipio De Pensilvania - Caldas.</v>
          </cell>
          <cell r="R1085" t="str">
            <v>Vías Red Terciaria</v>
          </cell>
          <cell r="S1085"/>
          <cell r="T1085"/>
          <cell r="U1085"/>
          <cell r="V1085" t="str">
            <v>Federación Nacional De Cafeteros</v>
          </cell>
          <cell r="W1085"/>
          <cell r="X1085" t="str">
            <v/>
          </cell>
          <cell r="Y1085"/>
          <cell r="Z1085">
            <v>15000000</v>
          </cell>
          <cell r="AA1085"/>
          <cell r="AB1085">
            <v>15000000</v>
          </cell>
          <cell r="AC1085"/>
          <cell r="AD1085">
            <v>15000000</v>
          </cell>
          <cell r="AE1085">
            <v>0</v>
          </cell>
          <cell r="AF1085"/>
          <cell r="AG1085">
            <v>0</v>
          </cell>
          <cell r="AH1085">
            <v>15000000</v>
          </cell>
          <cell r="AI1085">
            <v>0</v>
          </cell>
          <cell r="AJ1085">
            <v>15000000</v>
          </cell>
          <cell r="AK1085">
            <v>1</v>
          </cell>
          <cell r="AL1085"/>
          <cell r="AM1085">
            <v>1</v>
          </cell>
          <cell r="AN1085">
            <v>1</v>
          </cell>
          <cell r="AO1085">
            <v>0</v>
          </cell>
          <cell r="AP1085" t="str">
            <v>Liquidado</v>
          </cell>
          <cell r="AQ1085" t="e">
            <v>#REF!</v>
          </cell>
          <cell r="AR1085" t="e">
            <v>#N/A</v>
          </cell>
          <cell r="AS1085" t="str">
            <v>Entregado en 2011.</v>
          </cell>
          <cell r="AT1085" t="str">
            <v>No Aplica</v>
          </cell>
          <cell r="AU1085" t="str">
            <v/>
          </cell>
          <cell r="AV1085">
            <v>40543</v>
          </cell>
          <cell r="AW1085" t="e">
            <v>#REF!</v>
          </cell>
          <cell r="AX1085"/>
          <cell r="AY1085"/>
          <cell r="AZ1085">
            <v>0</v>
          </cell>
          <cell r="BA1085" t="str">
            <v>-</v>
          </cell>
          <cell r="BB1085" t="str">
            <v/>
          </cell>
          <cell r="BC1085"/>
          <cell r="BD1085" t="str">
            <v/>
          </cell>
          <cell r="BE1085" t="str">
            <v/>
          </cell>
          <cell r="BF1085" t="str">
            <v/>
          </cell>
          <cell r="BG1085" t="str">
            <v/>
          </cell>
        </row>
        <row r="1086">
          <cell r="C1086" t="str">
            <v>20110037M0447-1</v>
          </cell>
          <cell r="D1086" t="str">
            <v>Proyectos 2011 - 2020</v>
          </cell>
          <cell r="E1086" t="str">
            <v>No Aplica</v>
          </cell>
          <cell r="F1086" t="str">
            <v>CERRADO</v>
          </cell>
          <cell r="G1086"/>
          <cell r="H1086" t="str">
            <v>Caldas</v>
          </cell>
          <cell r="I1086">
            <v>17541</v>
          </cell>
          <cell r="J1086">
            <v>6</v>
          </cell>
          <cell r="K1086" t="str">
            <v>Pensilvania</v>
          </cell>
          <cell r="L1086" t="str">
            <v>Pensilvania-Caldas</v>
          </cell>
          <cell r="M1086" t="str">
            <v/>
          </cell>
          <cell r="N1086" t="str">
            <v>Infraestructura</v>
          </cell>
          <cell r="O1086"/>
          <cell r="P1086"/>
          <cell r="Q1086" t="str">
            <v>Mejoramiento De Vivienda, Municipio De Pensilvania - Caldas.</v>
          </cell>
          <cell r="R1086" t="str">
            <v>Mejoramiento Condiciones de Habitabilidad</v>
          </cell>
          <cell r="S1086"/>
          <cell r="T1086"/>
          <cell r="U1086"/>
          <cell r="V1086" t="str">
            <v>Gestión Energetica S.A. - Gensa S.A. E.S.P.</v>
          </cell>
          <cell r="W1086"/>
          <cell r="X1086" t="str">
            <v/>
          </cell>
          <cell r="Y1086"/>
          <cell r="Z1086">
            <v>160000000</v>
          </cell>
          <cell r="AA1086"/>
          <cell r="AB1086">
            <v>160000000</v>
          </cell>
          <cell r="AC1086"/>
          <cell r="AD1086">
            <v>160000000</v>
          </cell>
          <cell r="AE1086">
            <v>0</v>
          </cell>
          <cell r="AF1086"/>
          <cell r="AG1086">
            <v>0</v>
          </cell>
          <cell r="AH1086">
            <v>160000000</v>
          </cell>
          <cell r="AI1086">
            <v>0</v>
          </cell>
          <cell r="AJ1086">
            <v>160000000</v>
          </cell>
          <cell r="AK1086">
            <v>1</v>
          </cell>
          <cell r="AL1086"/>
          <cell r="AM1086">
            <v>1</v>
          </cell>
          <cell r="AN1086">
            <v>1</v>
          </cell>
          <cell r="AO1086">
            <v>0</v>
          </cell>
          <cell r="AP1086" t="str">
            <v>Liquidado</v>
          </cell>
          <cell r="AQ1086" t="e">
            <v>#REF!</v>
          </cell>
          <cell r="AR1086" t="e">
            <v>#N/A</v>
          </cell>
          <cell r="AS1086" t="str">
            <v>Entregado en 2013.
Liquidado</v>
          </cell>
          <cell r="AT1086"/>
          <cell r="AU1086" t="str">
            <v/>
          </cell>
          <cell r="AV1086">
            <v>41292</v>
          </cell>
          <cell r="AW1086" t="e">
            <v>#REF!</v>
          </cell>
          <cell r="AX1086"/>
          <cell r="AY1086"/>
          <cell r="AZ1086">
            <v>0</v>
          </cell>
          <cell r="BA1086" t="str">
            <v>-</v>
          </cell>
          <cell r="BB1086" t="str">
            <v>26  Viviendas</v>
          </cell>
          <cell r="BC1086"/>
          <cell r="BD1086" t="str">
            <v/>
          </cell>
          <cell r="BE1086" t="str">
            <v/>
          </cell>
          <cell r="BF1086" t="str">
            <v/>
          </cell>
          <cell r="BG1086">
            <v>104</v>
          </cell>
        </row>
        <row r="1087">
          <cell r="C1087" t="str">
            <v>20110037S0445-1</v>
          </cell>
          <cell r="D1087" t="str">
            <v>Proyectos 2011 - 2020</v>
          </cell>
          <cell r="E1087" t="str">
            <v>No Aplica</v>
          </cell>
          <cell r="F1087" t="str">
            <v>CERRADO</v>
          </cell>
          <cell r="G1087"/>
          <cell r="H1087" t="str">
            <v>Caldas</v>
          </cell>
          <cell r="I1087">
            <v>17541</v>
          </cell>
          <cell r="J1087">
            <v>6</v>
          </cell>
          <cell r="K1087" t="str">
            <v>Pensilvania</v>
          </cell>
          <cell r="L1087" t="str">
            <v>Pensilvania-Caldas</v>
          </cell>
          <cell r="M1087" t="str">
            <v/>
          </cell>
          <cell r="N1087" t="str">
            <v>Infraestructura</v>
          </cell>
          <cell r="O1087"/>
          <cell r="P1087"/>
          <cell r="Q1087" t="str">
            <v>Construcción Cancha Sintética, Municipio De Pensilvania - Caldas.</v>
          </cell>
          <cell r="R1087" t="str">
            <v>Espacio Público, Recreación Y Deporte</v>
          </cell>
          <cell r="S1087"/>
          <cell r="T1087"/>
          <cell r="U1087"/>
          <cell r="V1087" t="str">
            <v>Gestión Energetica S.A. - Gensa S.A. E.S.P.</v>
          </cell>
          <cell r="W1087"/>
          <cell r="X1087" t="str">
            <v/>
          </cell>
          <cell r="Y1087"/>
          <cell r="Z1087">
            <v>170000000</v>
          </cell>
          <cell r="AA1087"/>
          <cell r="AB1087">
            <v>170000000</v>
          </cell>
          <cell r="AC1087"/>
          <cell r="AD1087">
            <v>170000000</v>
          </cell>
          <cell r="AE1087">
            <v>0</v>
          </cell>
          <cell r="AF1087"/>
          <cell r="AG1087">
            <v>0</v>
          </cell>
          <cell r="AH1087">
            <v>170000000</v>
          </cell>
          <cell r="AI1087">
            <v>0</v>
          </cell>
          <cell r="AJ1087">
            <v>170000000</v>
          </cell>
          <cell r="AK1087">
            <v>1</v>
          </cell>
          <cell r="AL1087"/>
          <cell r="AM1087">
            <v>1</v>
          </cell>
          <cell r="AN1087">
            <v>1</v>
          </cell>
          <cell r="AO1087">
            <v>0</v>
          </cell>
          <cell r="AP1087" t="str">
            <v>Liquidado</v>
          </cell>
          <cell r="AQ1087" t="e">
            <v>#REF!</v>
          </cell>
          <cell r="AR1087" t="e">
            <v>#N/A</v>
          </cell>
          <cell r="AS1087" t="str">
            <v>Entregado en 2012.</v>
          </cell>
          <cell r="AT1087" t="str">
            <v>No Aplica</v>
          </cell>
          <cell r="AU1087" t="str">
            <v/>
          </cell>
          <cell r="AV1087">
            <v>41221</v>
          </cell>
          <cell r="AW1087" t="e">
            <v>#REF!</v>
          </cell>
          <cell r="AX1087"/>
          <cell r="AY1087"/>
          <cell r="AZ1087">
            <v>0</v>
          </cell>
          <cell r="BA1087" t="str">
            <v>-</v>
          </cell>
          <cell r="BB1087" t="str">
            <v/>
          </cell>
          <cell r="BC1087"/>
          <cell r="BD1087" t="str">
            <v/>
          </cell>
          <cell r="BE1087" t="str">
            <v/>
          </cell>
          <cell r="BF1087" t="str">
            <v/>
          </cell>
          <cell r="BG1087" t="str">
            <v/>
          </cell>
        </row>
        <row r="1088">
          <cell r="C1088" t="str">
            <v>20110160S0049-1</v>
          </cell>
          <cell r="D1088" t="str">
            <v>Proyectos 2011 - 2020</v>
          </cell>
          <cell r="E1088" t="str">
            <v>No Aplica</v>
          </cell>
          <cell r="F1088" t="str">
            <v>CERRADO</v>
          </cell>
          <cell r="G1088" t="str">
            <v>A49</v>
          </cell>
          <cell r="H1088" t="str">
            <v>Caldas</v>
          </cell>
          <cell r="I1088">
            <v>17541</v>
          </cell>
          <cell r="J1088">
            <v>6</v>
          </cell>
          <cell r="K1088" t="str">
            <v>Pensilvania</v>
          </cell>
          <cell r="L1088" t="str">
            <v>Pensilvania-Caldas</v>
          </cell>
          <cell r="M1088">
            <v>160</v>
          </cell>
          <cell r="N1088" t="str">
            <v>Fonade 1</v>
          </cell>
          <cell r="O1088"/>
          <cell r="P1088"/>
          <cell r="Q1088" t="str">
            <v>Suministro De Elementos De Dotación Para El Instituto Técnico En Pensilvania Y Suministro De Silla Para El Auditorio Del Colegio Pablo Vi Del Corregimiento De Arboleda (400 Unidades) En El Municipio De Pensilvania - Caldas.</v>
          </cell>
          <cell r="R1088" t="str">
            <v>Social Comunitario</v>
          </cell>
          <cell r="S1088"/>
          <cell r="T1088"/>
          <cell r="U1088"/>
          <cell r="V1088" t="str">
            <v>Fonade</v>
          </cell>
          <cell r="W1088"/>
          <cell r="X1088" t="str">
            <v/>
          </cell>
          <cell r="Y1088"/>
          <cell r="Z1088">
            <v>71000000</v>
          </cell>
          <cell r="AA1088"/>
          <cell r="AB1088">
            <v>71000000</v>
          </cell>
          <cell r="AC1088"/>
          <cell r="AD1088">
            <v>71000000</v>
          </cell>
          <cell r="AE1088">
            <v>0</v>
          </cell>
          <cell r="AF1088"/>
          <cell r="AG1088">
            <v>0</v>
          </cell>
          <cell r="AH1088">
            <v>71000000</v>
          </cell>
          <cell r="AI1088">
            <v>0</v>
          </cell>
          <cell r="AJ1088">
            <v>71000000</v>
          </cell>
          <cell r="AK1088">
            <v>1</v>
          </cell>
          <cell r="AL1088"/>
          <cell r="AM1088">
            <v>1</v>
          </cell>
          <cell r="AN1088">
            <v>1</v>
          </cell>
          <cell r="AO1088">
            <v>0</v>
          </cell>
          <cell r="AP1088" t="str">
            <v>En Liquidación</v>
          </cell>
          <cell r="AQ1088" t="e">
            <v>#REF!</v>
          </cell>
          <cell r="AR1088" t="e">
            <v>#N/A</v>
          </cell>
          <cell r="AS1088" t="str">
            <v>PROYECTO LIQUIDADO
1. INFORMACIÓN Y ESTADO CONTRATO DE OBRA:  dado que el objeto del proyecto fue suministro de elementos de dotación para el instituto técnico en Pensilvania y suministro de silla para el auditorio del colegio Pablo VI del corregimiento de Arboleda (400 unidades) , se cuenta con los siguientes contratos:
I. Contrato No. 2121731, suscrito  con la firma METALICAS LA INDUSTRIAL  LLANO VILLEGAS  MEJIA DECORAMOS,  ejecutado al  100% y  terminado contractualmente el 20/07/2011
II.  Contrato No. 2122713, suscrito con METALICAS LA INDUSTRIAL LTDA, ejecutado y terminado contractualmente el  19/11/2012
2. INFORMACIÓN Y ESTADO CONTRATO INTERADMINISTRATIVO: N/A contratacion directa.
3 .   INFORMACIÓN Y ESTADO  INTERVENTORIA:  N/A</v>
          </cell>
          <cell r="AT1088" t="str">
            <v>No Aplica</v>
          </cell>
          <cell r="AU1088">
            <v>41213</v>
          </cell>
          <cell r="AV1088">
            <v>41232</v>
          </cell>
          <cell r="AW1088" t="e">
            <v>#REF!</v>
          </cell>
          <cell r="AX1088"/>
          <cell r="AY1088"/>
          <cell r="AZ1088">
            <v>0</v>
          </cell>
          <cell r="BA1088" t="str">
            <v>-</v>
          </cell>
          <cell r="BB1088" t="str">
            <v/>
          </cell>
          <cell r="BC1088"/>
          <cell r="BD1088" t="str">
            <v/>
          </cell>
          <cell r="BE1088" t="str">
            <v/>
          </cell>
          <cell r="BF1088" t="str">
            <v/>
          </cell>
          <cell r="BG1088">
            <v>400</v>
          </cell>
        </row>
        <row r="1089">
          <cell r="C1089" t="str">
            <v>20110165S0452-1</v>
          </cell>
          <cell r="D1089" t="str">
            <v>Proyectos 2011 - 2020</v>
          </cell>
          <cell r="E1089" t="str">
            <v>No Aplica</v>
          </cell>
          <cell r="F1089" t="str">
            <v>CERRADO</v>
          </cell>
          <cell r="G1089"/>
          <cell r="H1089" t="str">
            <v>Caldas</v>
          </cell>
          <cell r="I1089">
            <v>17541</v>
          </cell>
          <cell r="J1089">
            <v>6</v>
          </cell>
          <cell r="K1089" t="str">
            <v>Pensilvania</v>
          </cell>
          <cell r="L1089" t="str">
            <v>Pensilvania-Caldas</v>
          </cell>
          <cell r="M1089" t="str">
            <v/>
          </cell>
          <cell r="N1089" t="str">
            <v>Infraestructura</v>
          </cell>
          <cell r="O1089"/>
          <cell r="P1089"/>
          <cell r="Q1089" t="str">
            <v>Construcción De La Segunda Fase De La Casa De La Cultura Del Municipio De Pensilvania - Caldas.</v>
          </cell>
          <cell r="R1089" t="str">
            <v>Social Comunitario</v>
          </cell>
          <cell r="S1089"/>
          <cell r="T1089"/>
          <cell r="U1089"/>
          <cell r="V1089" t="str">
            <v>Federación Nacional De Cafeteros</v>
          </cell>
          <cell r="W1089"/>
          <cell r="X1089" t="str">
            <v/>
          </cell>
          <cell r="Y1089"/>
          <cell r="Z1089">
            <v>226007296</v>
          </cell>
          <cell r="AA1089"/>
          <cell r="AB1089">
            <v>226007296</v>
          </cell>
          <cell r="AC1089"/>
          <cell r="AD1089">
            <v>226007296</v>
          </cell>
          <cell r="AE1089">
            <v>0</v>
          </cell>
          <cell r="AF1089"/>
          <cell r="AG1089">
            <v>0</v>
          </cell>
          <cell r="AH1089">
            <v>226007296</v>
          </cell>
          <cell r="AI1089">
            <v>0</v>
          </cell>
          <cell r="AJ1089">
            <v>226007296</v>
          </cell>
          <cell r="AK1089">
            <v>1</v>
          </cell>
          <cell r="AL1089"/>
          <cell r="AM1089">
            <v>1</v>
          </cell>
          <cell r="AN1089">
            <v>1</v>
          </cell>
          <cell r="AO1089">
            <v>0</v>
          </cell>
          <cell r="AP1089" t="str">
            <v>Liquidado</v>
          </cell>
          <cell r="AQ1089" t="e">
            <v>#REF!</v>
          </cell>
          <cell r="AR1089" t="e">
            <v>#N/A</v>
          </cell>
          <cell r="AS1089" t="str">
            <v>Entregado en 2014.</v>
          </cell>
          <cell r="AT1089" t="str">
            <v>No Aplica</v>
          </cell>
          <cell r="AU1089" t="str">
            <v/>
          </cell>
          <cell r="AV1089">
            <v>41779</v>
          </cell>
          <cell r="AW1089" t="e">
            <v>#REF!</v>
          </cell>
          <cell r="AX1089"/>
          <cell r="AY1089"/>
          <cell r="AZ1089">
            <v>0</v>
          </cell>
          <cell r="BA1089" t="str">
            <v>-</v>
          </cell>
          <cell r="BB1089" t="str">
            <v/>
          </cell>
          <cell r="BC1089"/>
          <cell r="BD1089" t="str">
            <v/>
          </cell>
          <cell r="BE1089" t="str">
            <v/>
          </cell>
          <cell r="BF1089" t="str">
            <v/>
          </cell>
          <cell r="BG1089" t="str">
            <v/>
          </cell>
        </row>
        <row r="1090">
          <cell r="C1090" t="str">
            <v>20110165S0454-1</v>
          </cell>
          <cell r="D1090" t="str">
            <v>Proyectos 2011 - 2020</v>
          </cell>
          <cell r="E1090" t="str">
            <v>No Aplica</v>
          </cell>
          <cell r="F1090" t="str">
            <v>CERRADO</v>
          </cell>
          <cell r="G1090"/>
          <cell r="H1090" t="str">
            <v>Caldas</v>
          </cell>
          <cell r="I1090">
            <v>17541</v>
          </cell>
          <cell r="J1090">
            <v>6</v>
          </cell>
          <cell r="K1090" t="str">
            <v>Pensilvania</v>
          </cell>
          <cell r="L1090" t="str">
            <v>Pensilvania-Caldas</v>
          </cell>
          <cell r="M1090" t="str">
            <v/>
          </cell>
          <cell r="N1090" t="str">
            <v>Infraestructura</v>
          </cell>
          <cell r="O1090"/>
          <cell r="P1090"/>
          <cell r="Q1090" t="str">
            <v>Construcción De La Segunda Fase Del Centro Social Y De Juventud Corregimiento De Pueblo Nuevo, Municipio De Pensilvania - Caldas.</v>
          </cell>
          <cell r="R1090" t="str">
            <v>Social Comunitario</v>
          </cell>
          <cell r="S1090"/>
          <cell r="T1090"/>
          <cell r="U1090"/>
          <cell r="V1090" t="str">
            <v>Federación Nacional De Cafeteros</v>
          </cell>
          <cell r="W1090"/>
          <cell r="X1090" t="str">
            <v/>
          </cell>
          <cell r="Y1090"/>
          <cell r="Z1090">
            <v>330771858</v>
          </cell>
          <cell r="AA1090"/>
          <cell r="AB1090">
            <v>330771858</v>
          </cell>
          <cell r="AC1090"/>
          <cell r="AD1090">
            <v>330771858</v>
          </cell>
          <cell r="AE1090">
            <v>0</v>
          </cell>
          <cell r="AF1090"/>
          <cell r="AG1090">
            <v>0</v>
          </cell>
          <cell r="AH1090">
            <v>330771858</v>
          </cell>
          <cell r="AI1090">
            <v>0</v>
          </cell>
          <cell r="AJ1090">
            <v>330771858</v>
          </cell>
          <cell r="AK1090">
            <v>1</v>
          </cell>
          <cell r="AL1090"/>
          <cell r="AM1090">
            <v>1</v>
          </cell>
          <cell r="AN1090">
            <v>1</v>
          </cell>
          <cell r="AO1090">
            <v>0</v>
          </cell>
          <cell r="AP1090" t="str">
            <v>Liquidado</v>
          </cell>
          <cell r="AQ1090" t="e">
            <v>#REF!</v>
          </cell>
          <cell r="AR1090" t="e">
            <v>#N/A</v>
          </cell>
          <cell r="AS1090" t="str">
            <v xml:space="preserve">Entregado en 2014.
</v>
          </cell>
          <cell r="AT1090" t="str">
            <v>No Aplica</v>
          </cell>
          <cell r="AU1090" t="str">
            <v/>
          </cell>
          <cell r="AV1090">
            <v>41780</v>
          </cell>
          <cell r="AW1090" t="e">
            <v>#REF!</v>
          </cell>
          <cell r="AX1090"/>
          <cell r="AY1090"/>
          <cell r="AZ1090">
            <v>0</v>
          </cell>
          <cell r="BA1090" t="str">
            <v>-</v>
          </cell>
          <cell r="BB1090" t="str">
            <v/>
          </cell>
          <cell r="BC1090"/>
          <cell r="BD1090" t="str">
            <v/>
          </cell>
          <cell r="BE1090" t="str">
            <v/>
          </cell>
          <cell r="BF1090" t="str">
            <v/>
          </cell>
          <cell r="BG1090" t="str">
            <v/>
          </cell>
        </row>
        <row r="1091">
          <cell r="C1091" t="str">
            <v>20110165S0455-1</v>
          </cell>
          <cell r="D1091" t="str">
            <v>Proyectos 2011 - 2020</v>
          </cell>
          <cell r="E1091" t="str">
            <v>No Aplica</v>
          </cell>
          <cell r="F1091" t="str">
            <v>CERRADO</v>
          </cell>
          <cell r="G1091"/>
          <cell r="H1091" t="str">
            <v>Caldas</v>
          </cell>
          <cell r="I1091">
            <v>17541</v>
          </cell>
          <cell r="J1091">
            <v>6</v>
          </cell>
          <cell r="K1091" t="str">
            <v>Pensilvania</v>
          </cell>
          <cell r="L1091" t="str">
            <v>Pensilvania-Caldas</v>
          </cell>
          <cell r="M1091" t="str">
            <v/>
          </cell>
          <cell r="N1091" t="str">
            <v>Infraestructura</v>
          </cell>
          <cell r="O1091"/>
          <cell r="P1091"/>
          <cell r="Q1091" t="str">
            <v>Construcción De La Segunda Fase Del Centro Social Y De Juventud Corregimiento De Arboleda, Municipio De Pensilvania - Caldas.</v>
          </cell>
          <cell r="R1091" t="str">
            <v>Social Comunitario</v>
          </cell>
          <cell r="S1091"/>
          <cell r="T1091"/>
          <cell r="U1091"/>
          <cell r="V1091" t="str">
            <v>Federación Nacional De Cafeteros</v>
          </cell>
          <cell r="W1091"/>
          <cell r="X1091" t="str">
            <v/>
          </cell>
          <cell r="Y1091"/>
          <cell r="Z1091">
            <v>215971573</v>
          </cell>
          <cell r="AA1091"/>
          <cell r="AB1091">
            <v>215971573</v>
          </cell>
          <cell r="AC1091"/>
          <cell r="AD1091">
            <v>215971573</v>
          </cell>
          <cell r="AE1091">
            <v>0</v>
          </cell>
          <cell r="AF1091"/>
          <cell r="AG1091">
            <v>0</v>
          </cell>
          <cell r="AH1091">
            <v>215971573</v>
          </cell>
          <cell r="AI1091">
            <v>0</v>
          </cell>
          <cell r="AJ1091">
            <v>215971573</v>
          </cell>
          <cell r="AK1091">
            <v>1</v>
          </cell>
          <cell r="AL1091"/>
          <cell r="AM1091">
            <v>1</v>
          </cell>
          <cell r="AN1091">
            <v>1</v>
          </cell>
          <cell r="AO1091">
            <v>0</v>
          </cell>
          <cell r="AP1091" t="str">
            <v>Liquidado</v>
          </cell>
          <cell r="AQ1091" t="e">
            <v>#REF!</v>
          </cell>
          <cell r="AR1091" t="e">
            <v>#N/A</v>
          </cell>
          <cell r="AS1091" t="str">
            <v>Entregado en 2014.</v>
          </cell>
          <cell r="AT1091" t="str">
            <v>No Aplica</v>
          </cell>
          <cell r="AU1091" t="str">
            <v/>
          </cell>
          <cell r="AV1091">
            <v>41780</v>
          </cell>
          <cell r="AW1091" t="e">
            <v>#REF!</v>
          </cell>
          <cell r="AX1091"/>
          <cell r="AY1091"/>
          <cell r="AZ1091">
            <v>0</v>
          </cell>
          <cell r="BA1091" t="str">
            <v>-</v>
          </cell>
          <cell r="BB1091" t="str">
            <v/>
          </cell>
          <cell r="BC1091"/>
          <cell r="BD1091" t="str">
            <v/>
          </cell>
          <cell r="BE1091" t="str">
            <v/>
          </cell>
          <cell r="BF1091" t="str">
            <v/>
          </cell>
          <cell r="BG1091" t="str">
            <v/>
          </cell>
        </row>
        <row r="1092">
          <cell r="C1092" t="str">
            <v>20110165V0286-1</v>
          </cell>
          <cell r="D1092" t="str">
            <v>Proyectos 2011 - 2020</v>
          </cell>
          <cell r="E1092" t="str">
            <v>No Aplica</v>
          </cell>
          <cell r="F1092" t="str">
            <v>CERRADO</v>
          </cell>
          <cell r="G1092"/>
          <cell r="H1092" t="str">
            <v>Caldas</v>
          </cell>
          <cell r="I1092">
            <v>17541</v>
          </cell>
          <cell r="J1092">
            <v>6</v>
          </cell>
          <cell r="K1092" t="str">
            <v>Pensilvania</v>
          </cell>
          <cell r="L1092" t="str">
            <v>Pensilvania-Caldas</v>
          </cell>
          <cell r="M1092" t="str">
            <v/>
          </cell>
          <cell r="N1092" t="str">
            <v>Infraestructura</v>
          </cell>
          <cell r="O1092"/>
          <cell r="P1092"/>
          <cell r="Q1092" t="str">
            <v>Construcción De Placa Huella En El Acceso Al Parque Temático Municipal De Pensilvania</v>
          </cell>
          <cell r="R1092" t="str">
            <v>Vías Red Terciaria</v>
          </cell>
          <cell r="S1092"/>
          <cell r="T1092"/>
          <cell r="U1092"/>
          <cell r="V1092" t="str">
            <v>Federación Nacional De Cafeteros</v>
          </cell>
          <cell r="W1092"/>
          <cell r="X1092" t="str">
            <v/>
          </cell>
          <cell r="Y1092"/>
          <cell r="Z1092">
            <v>498083898.00148141</v>
          </cell>
          <cell r="AA1092"/>
          <cell r="AB1092">
            <v>498083898.00148141</v>
          </cell>
          <cell r="AC1092"/>
          <cell r="AD1092">
            <v>498083898.00148141</v>
          </cell>
          <cell r="AE1092">
            <v>0</v>
          </cell>
          <cell r="AF1092"/>
          <cell r="AG1092">
            <v>0</v>
          </cell>
          <cell r="AH1092">
            <v>498083898.00148141</v>
          </cell>
          <cell r="AI1092">
            <v>0</v>
          </cell>
          <cell r="AJ1092">
            <v>498083898.00148141</v>
          </cell>
          <cell r="AK1092">
            <v>1</v>
          </cell>
          <cell r="AL1092"/>
          <cell r="AM1092">
            <v>1</v>
          </cell>
          <cell r="AN1092">
            <v>1</v>
          </cell>
          <cell r="AO1092">
            <v>0</v>
          </cell>
          <cell r="AP1092" t="str">
            <v>Liquidado</v>
          </cell>
          <cell r="AQ1092" t="e">
            <v>#REF!</v>
          </cell>
          <cell r="AR1092" t="e">
            <v>#N/A</v>
          </cell>
          <cell r="AS1092" t="str">
            <v>Entregado en 2014.</v>
          </cell>
          <cell r="AT1092" t="str">
            <v>No Aplica</v>
          </cell>
          <cell r="AU1092" t="str">
            <v/>
          </cell>
          <cell r="AV1092">
            <v>41717</v>
          </cell>
          <cell r="AW1092" t="e">
            <v>#REF!</v>
          </cell>
          <cell r="AX1092"/>
          <cell r="AY1092"/>
          <cell r="AZ1092">
            <v>0</v>
          </cell>
          <cell r="BA1092" t="str">
            <v>-</v>
          </cell>
          <cell r="BB1092" t="str">
            <v/>
          </cell>
          <cell r="BC1092"/>
          <cell r="BD1092" t="str">
            <v/>
          </cell>
          <cell r="BE1092" t="str">
            <v/>
          </cell>
          <cell r="BF1092" t="str">
            <v/>
          </cell>
          <cell r="BG1092" t="str">
            <v/>
          </cell>
        </row>
        <row r="1093">
          <cell r="C1093" t="str">
            <v>20110165V0287-1</v>
          </cell>
          <cell r="D1093" t="str">
            <v>Proyectos 2011 - 2020</v>
          </cell>
          <cell r="E1093" t="str">
            <v>No Aplica</v>
          </cell>
          <cell r="F1093" t="str">
            <v>CERRADO</v>
          </cell>
          <cell r="G1093"/>
          <cell r="H1093" t="str">
            <v>Caldas</v>
          </cell>
          <cell r="I1093">
            <v>17541</v>
          </cell>
          <cell r="J1093">
            <v>6</v>
          </cell>
          <cell r="K1093" t="str">
            <v>Pensilvania</v>
          </cell>
          <cell r="L1093" t="str">
            <v>Pensilvania-Caldas</v>
          </cell>
          <cell r="M1093" t="str">
            <v/>
          </cell>
          <cell r="N1093" t="str">
            <v>Infraestructura</v>
          </cell>
          <cell r="O1093"/>
          <cell r="P1093"/>
          <cell r="Q1093" t="str">
            <v>Construcción De Placa Huellas Tipo Invias, En Zona Rural Cafetera En Varios Municipios Del Departamento De Caldas Agua Bonita - Pensilvania</v>
          </cell>
          <cell r="R1093" t="str">
            <v>Vías Red Terciaria</v>
          </cell>
          <cell r="S1093"/>
          <cell r="T1093"/>
          <cell r="U1093"/>
          <cell r="V1093" t="str">
            <v>Federación Nacional De Cafeteros</v>
          </cell>
          <cell r="W1093"/>
          <cell r="X1093" t="str">
            <v/>
          </cell>
          <cell r="Y1093"/>
          <cell r="Z1093">
            <v>72230262.002962947</v>
          </cell>
          <cell r="AA1093"/>
          <cell r="AB1093">
            <v>72230262.002962947</v>
          </cell>
          <cell r="AC1093"/>
          <cell r="AD1093">
            <v>72230262.002962947</v>
          </cell>
          <cell r="AE1093">
            <v>0</v>
          </cell>
          <cell r="AF1093"/>
          <cell r="AG1093">
            <v>0</v>
          </cell>
          <cell r="AH1093">
            <v>72230262.002962947</v>
          </cell>
          <cell r="AI1093">
            <v>0</v>
          </cell>
          <cell r="AJ1093">
            <v>72230262.002962947</v>
          </cell>
          <cell r="AK1093">
            <v>1</v>
          </cell>
          <cell r="AL1093"/>
          <cell r="AM1093">
            <v>1</v>
          </cell>
          <cell r="AN1093">
            <v>1</v>
          </cell>
          <cell r="AO1093">
            <v>0</v>
          </cell>
          <cell r="AP1093" t="str">
            <v>Liquidado</v>
          </cell>
          <cell r="AQ1093" t="e">
            <v>#REF!</v>
          </cell>
          <cell r="AR1093" t="e">
            <v>#N/A</v>
          </cell>
          <cell r="AS1093" t="str">
            <v xml:space="preserve">Entregado en 2014.
</v>
          </cell>
          <cell r="AT1093" t="str">
            <v>No Aplica</v>
          </cell>
          <cell r="AU1093" t="str">
            <v/>
          </cell>
          <cell r="AV1093">
            <v>41718</v>
          </cell>
          <cell r="AW1093" t="e">
            <v>#REF!</v>
          </cell>
          <cell r="AX1093"/>
          <cell r="AY1093"/>
          <cell r="AZ1093">
            <v>0</v>
          </cell>
          <cell r="BA1093" t="str">
            <v>-</v>
          </cell>
          <cell r="BB1093" t="str">
            <v/>
          </cell>
          <cell r="BC1093"/>
          <cell r="BD1093" t="str">
            <v/>
          </cell>
          <cell r="BE1093" t="str">
            <v/>
          </cell>
          <cell r="BF1093" t="str">
            <v/>
          </cell>
          <cell r="BG1093" t="str">
            <v/>
          </cell>
        </row>
        <row r="1094">
          <cell r="C1094" t="str">
            <v>20110165V0451-1</v>
          </cell>
          <cell r="D1094" t="str">
            <v>Proyectos 2011 - 2020</v>
          </cell>
          <cell r="E1094" t="str">
            <v>No Aplica</v>
          </cell>
          <cell r="F1094" t="str">
            <v>CERRADO</v>
          </cell>
          <cell r="G1094"/>
          <cell r="H1094" t="str">
            <v>Caldas</v>
          </cell>
          <cell r="I1094">
            <v>17541</v>
          </cell>
          <cell r="J1094">
            <v>6</v>
          </cell>
          <cell r="K1094" t="str">
            <v>Pensilvania</v>
          </cell>
          <cell r="L1094" t="str">
            <v>Pensilvania-Caldas</v>
          </cell>
          <cell r="M1094" t="str">
            <v/>
          </cell>
          <cell r="N1094" t="str">
            <v>Infraestructura</v>
          </cell>
          <cell r="O1094"/>
          <cell r="P1094"/>
          <cell r="Q1094" t="str">
            <v>Terminación De Pavimentación Corregimiento De San Daniel, Municipio De Pensilvania - Caldas.</v>
          </cell>
          <cell r="R1094" t="str">
            <v>Vías Red Terciaria</v>
          </cell>
          <cell r="S1094"/>
          <cell r="T1094"/>
          <cell r="U1094"/>
          <cell r="V1094" t="str">
            <v>Federación Nacional De Cafeteros</v>
          </cell>
          <cell r="W1094"/>
          <cell r="X1094" t="str">
            <v/>
          </cell>
          <cell r="Y1094"/>
          <cell r="Z1094">
            <v>33552913</v>
          </cell>
          <cell r="AA1094"/>
          <cell r="AB1094">
            <v>33552913</v>
          </cell>
          <cell r="AC1094"/>
          <cell r="AD1094">
            <v>33552913</v>
          </cell>
          <cell r="AE1094">
            <v>0</v>
          </cell>
          <cell r="AF1094"/>
          <cell r="AG1094">
            <v>0</v>
          </cell>
          <cell r="AH1094">
            <v>33552913</v>
          </cell>
          <cell r="AI1094">
            <v>0</v>
          </cell>
          <cell r="AJ1094">
            <v>33552913</v>
          </cell>
          <cell r="AK1094">
            <v>1</v>
          </cell>
          <cell r="AL1094"/>
          <cell r="AM1094">
            <v>1</v>
          </cell>
          <cell r="AN1094">
            <v>1</v>
          </cell>
          <cell r="AO1094">
            <v>0</v>
          </cell>
          <cell r="AP1094" t="str">
            <v>Liquidado</v>
          </cell>
          <cell r="AQ1094" t="e">
            <v>#REF!</v>
          </cell>
          <cell r="AR1094" t="e">
            <v>#N/A</v>
          </cell>
          <cell r="AS1094" t="str">
            <v>Entregado en 2014.</v>
          </cell>
          <cell r="AT1094" t="str">
            <v>No Aplica</v>
          </cell>
          <cell r="AU1094" t="str">
            <v/>
          </cell>
          <cell r="AV1094">
            <v>41718</v>
          </cell>
          <cell r="AW1094" t="e">
            <v>#REF!</v>
          </cell>
          <cell r="AX1094"/>
          <cell r="AY1094"/>
          <cell r="AZ1094">
            <v>0</v>
          </cell>
          <cell r="BA1094" t="str">
            <v>-</v>
          </cell>
          <cell r="BB1094" t="str">
            <v/>
          </cell>
          <cell r="BC1094"/>
          <cell r="BD1094" t="str">
            <v/>
          </cell>
          <cell r="BE1094" t="str">
            <v/>
          </cell>
          <cell r="BF1094" t="str">
            <v/>
          </cell>
          <cell r="BG1094" t="str">
            <v/>
          </cell>
        </row>
        <row r="1095">
          <cell r="C1095" t="str">
            <v>20110165V0453-1</v>
          </cell>
          <cell r="D1095" t="str">
            <v>Proyectos 2011 - 2020</v>
          </cell>
          <cell r="E1095" t="str">
            <v>No Aplica</v>
          </cell>
          <cell r="F1095" t="str">
            <v>CERRADO</v>
          </cell>
          <cell r="G1095"/>
          <cell r="H1095" t="str">
            <v>Caldas</v>
          </cell>
          <cell r="I1095">
            <v>17541</v>
          </cell>
          <cell r="J1095">
            <v>6</v>
          </cell>
          <cell r="K1095" t="str">
            <v>Pensilvania</v>
          </cell>
          <cell r="L1095" t="str">
            <v>Pensilvania-Caldas</v>
          </cell>
          <cell r="M1095" t="str">
            <v/>
          </cell>
          <cell r="N1095" t="str">
            <v>Infraestructura</v>
          </cell>
          <cell r="O1095"/>
          <cell r="P1095"/>
          <cell r="Q1095" t="str">
            <v>Estudios Y Diseños Terminación Apertura De La Vía Carretera Sector Quebrada Granizalen - Surinan En El Corregimiento De Arboleda, Municipio De Pensilvania - Caldas.</v>
          </cell>
          <cell r="R1095" t="str">
            <v>Vías Red Terciaria</v>
          </cell>
          <cell r="S1095"/>
          <cell r="T1095"/>
          <cell r="U1095"/>
          <cell r="V1095" t="str">
            <v>Federación Nacional De Cafeteros</v>
          </cell>
          <cell r="W1095"/>
          <cell r="X1095" t="str">
            <v/>
          </cell>
          <cell r="Y1095"/>
          <cell r="Z1095">
            <v>110788815.99999999</v>
          </cell>
          <cell r="AA1095"/>
          <cell r="AB1095">
            <v>110788815.99999999</v>
          </cell>
          <cell r="AC1095"/>
          <cell r="AD1095">
            <v>110788815.99999999</v>
          </cell>
          <cell r="AE1095">
            <v>0</v>
          </cell>
          <cell r="AF1095"/>
          <cell r="AG1095">
            <v>0</v>
          </cell>
          <cell r="AH1095">
            <v>110788815.99999999</v>
          </cell>
          <cell r="AI1095">
            <v>0</v>
          </cell>
          <cell r="AJ1095">
            <v>110788815.99999999</v>
          </cell>
          <cell r="AK1095">
            <v>1</v>
          </cell>
          <cell r="AL1095"/>
          <cell r="AM1095">
            <v>1</v>
          </cell>
          <cell r="AN1095">
            <v>1</v>
          </cell>
          <cell r="AO1095">
            <v>0</v>
          </cell>
          <cell r="AP1095" t="str">
            <v>Liquidado</v>
          </cell>
          <cell r="AQ1095" t="e">
            <v>#REF!</v>
          </cell>
          <cell r="AR1095" t="e">
            <v>#N/A</v>
          </cell>
          <cell r="AS1095" t="str">
            <v xml:space="preserve">Entregado en 2014.
</v>
          </cell>
          <cell r="AT1095" t="str">
            <v>No Aplica</v>
          </cell>
          <cell r="AU1095" t="str">
            <v/>
          </cell>
          <cell r="AV1095">
            <v>41780</v>
          </cell>
          <cell r="AW1095" t="e">
            <v>#REF!</v>
          </cell>
          <cell r="AX1095"/>
          <cell r="AY1095"/>
          <cell r="AZ1095">
            <v>0</v>
          </cell>
          <cell r="BA1095" t="str">
            <v>-</v>
          </cell>
          <cell r="BB1095" t="str">
            <v/>
          </cell>
          <cell r="BC1095"/>
          <cell r="BD1095" t="str">
            <v/>
          </cell>
          <cell r="BE1095" t="str">
            <v/>
          </cell>
          <cell r="BF1095" t="str">
            <v/>
          </cell>
          <cell r="BG1095" t="str">
            <v/>
          </cell>
        </row>
        <row r="1096">
          <cell r="C1096" t="str">
            <v>20130069D0412-1</v>
          </cell>
          <cell r="D1096" t="str">
            <v>Proyectos 2011 - 2020</v>
          </cell>
          <cell r="E1096" t="str">
            <v>No Aplica</v>
          </cell>
          <cell r="F1096" t="str">
            <v>CERRADO</v>
          </cell>
          <cell r="G1096" t="str">
            <v>C412</v>
          </cell>
          <cell r="H1096" t="str">
            <v>Caldas</v>
          </cell>
          <cell r="I1096">
            <v>17541</v>
          </cell>
          <cell r="J1096">
            <v>6</v>
          </cell>
          <cell r="K1096" t="str">
            <v>Pensilvania</v>
          </cell>
          <cell r="L1096" t="str">
            <v>Pensilvania-Caldas</v>
          </cell>
          <cell r="M1096">
            <v>69</v>
          </cell>
          <cell r="N1096" t="str">
            <v>Fonade 3</v>
          </cell>
          <cell r="O1096"/>
          <cell r="P1096"/>
          <cell r="Q1096" t="str">
            <v xml:space="preserve">Elaboración De Estudios Y Diseños Para La Construccion De Pavimento Rigido Vereda La Soledad Del Corregimiento De Bolivia, En El Municipio De Pensilvania, Departamento De Caldas </v>
          </cell>
          <cell r="R1096" t="str">
            <v>Vías Urbanas</v>
          </cell>
          <cell r="S1096"/>
          <cell r="T1096"/>
          <cell r="U1096"/>
          <cell r="V1096" t="str">
            <v>Departamento</v>
          </cell>
          <cell r="W1096"/>
          <cell r="X1096" t="str">
            <v/>
          </cell>
          <cell r="Y1096"/>
          <cell r="Z1096">
            <v>62196838</v>
          </cell>
          <cell r="AA1096"/>
          <cell r="AB1096">
            <v>62196838</v>
          </cell>
          <cell r="AC1096"/>
          <cell r="AD1096">
            <v>62196838</v>
          </cell>
          <cell r="AE1096">
            <v>0</v>
          </cell>
          <cell r="AF1096"/>
          <cell r="AG1096">
            <v>0</v>
          </cell>
          <cell r="AH1096">
            <v>62196838</v>
          </cell>
          <cell r="AI1096">
            <v>0</v>
          </cell>
          <cell r="AJ1096">
            <v>62196838</v>
          </cell>
          <cell r="AK1096">
            <v>0</v>
          </cell>
          <cell r="AL1096"/>
          <cell r="AM1096">
            <v>1</v>
          </cell>
          <cell r="AN1096">
            <v>1</v>
          </cell>
          <cell r="AO1096">
            <v>0</v>
          </cell>
          <cell r="AP1096" t="str">
            <v>En Liquidación</v>
          </cell>
          <cell r="AQ1096" t="e">
            <v>#REF!</v>
          </cell>
          <cell r="AR1096" t="e">
            <v>#N/A</v>
          </cell>
          <cell r="AS1096" t="str">
            <v xml:space="preserve">
CONTRATOS LIQUIDADOS PENDIENTE CIERRE COSTOS FIJOS Y VARIABLES - INTERVENTORIA.
                                                                                                                                                                                                                                                                                                                                                                                                                                                                                                                                                                         1.  INFORMACIÓN Y ESTADO CONTRATO DE  CONSULTORIA:    Liquidación Contrato de Consultoria: 03/02/2016  
                                                                                                                                                                                                                                                                                                                                                                                                                                                                                                    2. INFORMACIÓN Y ESTADO DE CONTRATO INTERADMINISTRATIVO:                                                                                
Liquidado 22/07/2015 .   
3.  INFORMACION Y ESTADO INTERVENTORIA:  Se encuentra en cierre de costos fijos y variables.                                                                                                                                                                                                                                                                                                                                                                                                                                                                                                                                                                                                                                                                                                                                                                                                                                                                                                                                                                                                                                                                                                                                                                                                                              </v>
          </cell>
          <cell r="AT1096" t="str">
            <v>No Aplica</v>
          </cell>
          <cell r="AU1096" t="str">
            <v/>
          </cell>
          <cell r="AV1096">
            <v>42004</v>
          </cell>
          <cell r="AW1096" t="e">
            <v>#REF!</v>
          </cell>
          <cell r="AX1096"/>
          <cell r="AY1096"/>
          <cell r="AZ1096">
            <v>0</v>
          </cell>
          <cell r="BA1096" t="str">
            <v>-</v>
          </cell>
          <cell r="BB1096" t="str">
            <v>0,15 Km</v>
          </cell>
          <cell r="BC1096"/>
          <cell r="BD1096" t="str">
            <v/>
          </cell>
          <cell r="BE1096" t="str">
            <v/>
          </cell>
          <cell r="BF1096" t="str">
            <v/>
          </cell>
          <cell r="BG1096" t="str">
            <v/>
          </cell>
        </row>
        <row r="1097">
          <cell r="C1097" t="str">
            <v>20130069M0438-1</v>
          </cell>
          <cell r="D1097" t="str">
            <v>Proyectos 2011 - 2020</v>
          </cell>
          <cell r="E1097" t="str">
            <v>No Aplica</v>
          </cell>
          <cell r="F1097" t="str">
            <v>CERRADO</v>
          </cell>
          <cell r="G1097" t="str">
            <v>C438</v>
          </cell>
          <cell r="H1097" t="str">
            <v>Caldas</v>
          </cell>
          <cell r="I1097">
            <v>17541</v>
          </cell>
          <cell r="J1097">
            <v>6</v>
          </cell>
          <cell r="K1097" t="str">
            <v>Pensilvania</v>
          </cell>
          <cell r="L1097" t="str">
            <v>Pensilvania-Caldas</v>
          </cell>
          <cell r="M1097">
            <v>69</v>
          </cell>
          <cell r="N1097" t="str">
            <v>Fonade 3</v>
          </cell>
          <cell r="O1097"/>
          <cell r="P1097"/>
          <cell r="Q1097" t="str">
            <v>Mejoramiento De Condiciones De Habitabilidad En El Barrio San Viciente De Apul</v>
          </cell>
          <cell r="R1097" t="str">
            <v>Mejoramiento Condiciones de Habitabilidad</v>
          </cell>
          <cell r="S1097"/>
          <cell r="T1097"/>
          <cell r="U1097"/>
          <cell r="V1097" t="str">
            <v>Departamento</v>
          </cell>
          <cell r="W1097"/>
          <cell r="X1097" t="str">
            <v/>
          </cell>
          <cell r="Y1097"/>
          <cell r="Z1097">
            <v>300000000</v>
          </cell>
          <cell r="AA1097"/>
          <cell r="AB1097">
            <v>300000000</v>
          </cell>
          <cell r="AC1097"/>
          <cell r="AD1097">
            <v>300000000</v>
          </cell>
          <cell r="AE1097">
            <v>0</v>
          </cell>
          <cell r="AF1097"/>
          <cell r="AG1097">
            <v>0</v>
          </cell>
          <cell r="AH1097">
            <v>300000000</v>
          </cell>
          <cell r="AI1097">
            <v>0</v>
          </cell>
          <cell r="AJ1097">
            <v>300000000</v>
          </cell>
          <cell r="AK1097">
            <v>0.79</v>
          </cell>
          <cell r="AL1097"/>
          <cell r="AM1097">
            <v>1</v>
          </cell>
          <cell r="AN1097">
            <v>1</v>
          </cell>
          <cell r="AO1097">
            <v>0</v>
          </cell>
          <cell r="AP1097" t="str">
            <v>En Liquidación</v>
          </cell>
          <cell r="AQ1097" t="e">
            <v>#REF!</v>
          </cell>
          <cell r="AR1097" t="e">
            <v>#N/A</v>
          </cell>
          <cell r="AS1097" t="str">
            <v>CONTRATOS LIQUIDADOS PENDIENTE CIERRE COSTOS FIJOS Y VARIABLES - INTERVENTORIA.
1. INFORMACIÓN Y ESTADO CONTRATO DE OBRA:                                                                         Acta de liquidación suscrita el 12/04/2018
                                                                                                                                                                                                                                                                                                                                                                                                                                                                                                                                                                           2.  INFORMACION Y ESTADO CONVENIO INTERADMINISTRATIVO:   Liquidado.  Se  suscribe acta de fecha  13/08/2018
3.  INFORMACION Y ESTADO INTERVENTORIA:  Se encuentra en cierre de costos fijos y variables.</v>
          </cell>
          <cell r="AT1097"/>
          <cell r="AU1097">
            <v>42100</v>
          </cell>
          <cell r="AV1097">
            <v>42364</v>
          </cell>
          <cell r="AW1097" t="e">
            <v>#REF!</v>
          </cell>
          <cell r="AX1097"/>
          <cell r="AY1097"/>
          <cell r="AZ1097">
            <v>0</v>
          </cell>
          <cell r="BA1097" t="str">
            <v>-</v>
          </cell>
          <cell r="BB1097" t="str">
            <v>68  Viviendas</v>
          </cell>
          <cell r="BC1097"/>
          <cell r="BD1097">
            <v>42055</v>
          </cell>
          <cell r="BE1097">
            <v>42228</v>
          </cell>
          <cell r="BF1097">
            <v>42972</v>
          </cell>
          <cell r="BG1097">
            <v>272</v>
          </cell>
        </row>
        <row r="1098">
          <cell r="C1098" t="str">
            <v>20130304V0545-1</v>
          </cell>
          <cell r="D1098" t="str">
            <v>Proyectos 2011 - 2020</v>
          </cell>
          <cell r="E1098" t="str">
            <v>No Aplica</v>
          </cell>
          <cell r="F1098" t="str">
            <v>CERRADO</v>
          </cell>
          <cell r="G1098"/>
          <cell r="H1098" t="str">
            <v>Caldas</v>
          </cell>
          <cell r="I1098">
            <v>17541</v>
          </cell>
          <cell r="J1098">
            <v>6</v>
          </cell>
          <cell r="K1098" t="str">
            <v>Pensilvania</v>
          </cell>
          <cell r="L1098" t="str">
            <v>Pensilvania-Caldas</v>
          </cell>
          <cell r="M1098">
            <v>304</v>
          </cell>
          <cell r="N1098" t="str">
            <v>DPS 2013</v>
          </cell>
          <cell r="O1098"/>
          <cell r="P1098"/>
          <cell r="Q1098" t="str">
            <v>Reparación De La Vía El Porvenir-Playa Rica, Corregimiento De Pueblo Nuevo, Municipio De Pensilvania, Departamento De Caldas</v>
          </cell>
          <cell r="R1098" t="str">
            <v>Vías Red Terciaria</v>
          </cell>
          <cell r="S1098"/>
          <cell r="T1098"/>
          <cell r="U1098"/>
          <cell r="V1098" t="str">
            <v>Departamento</v>
          </cell>
          <cell r="W1098"/>
          <cell r="X1098" t="str">
            <v>Corregimiento Pueblo nuevo</v>
          </cell>
          <cell r="Y1098"/>
          <cell r="Z1098">
            <v>280373832</v>
          </cell>
          <cell r="AA1098"/>
          <cell r="AB1098">
            <v>280373832</v>
          </cell>
          <cell r="AC1098"/>
          <cell r="AD1098">
            <v>280373832</v>
          </cell>
          <cell r="AE1098">
            <v>28037383.200000003</v>
          </cell>
          <cell r="AF1098"/>
          <cell r="AG1098">
            <v>28037383.200000003</v>
          </cell>
          <cell r="AH1098">
            <v>308411215.19999999</v>
          </cell>
          <cell r="AI1098">
            <v>0</v>
          </cell>
          <cell r="AJ1098">
            <v>308411215.19999999</v>
          </cell>
          <cell r="AK1098">
            <v>1</v>
          </cell>
          <cell r="AL1098"/>
          <cell r="AM1098">
            <v>1</v>
          </cell>
          <cell r="AN1098">
            <v>1</v>
          </cell>
          <cell r="AO1098">
            <v>0</v>
          </cell>
          <cell r="AP1098" t="str">
            <v>Liquidado</v>
          </cell>
          <cell r="AQ1098" t="e">
            <v>#REF!</v>
          </cell>
          <cell r="AR1098" t="e">
            <v>#N/A</v>
          </cell>
          <cell r="AS1098" t="str">
            <v>Entregado en septiembre de 2016.
Proyecto Liquidado.</v>
          </cell>
          <cell r="AT1098" t="str">
            <v>No Aplica</v>
          </cell>
          <cell r="AU1098">
            <v>42314</v>
          </cell>
          <cell r="AV1098">
            <v>42689</v>
          </cell>
          <cell r="AW1098" t="e">
            <v>#REF!</v>
          </cell>
          <cell r="AX1098"/>
          <cell r="AY1098"/>
          <cell r="AZ1098">
            <v>0</v>
          </cell>
          <cell r="BA1098" t="str">
            <v>-</v>
          </cell>
          <cell r="BB1098" t="str">
            <v>1 batea y 2 transv</v>
          </cell>
          <cell r="BC1098"/>
          <cell r="BD1098">
            <v>42402</v>
          </cell>
          <cell r="BE1098">
            <v>42402</v>
          </cell>
          <cell r="BF1098">
            <v>42620</v>
          </cell>
          <cell r="BG1098">
            <v>3000</v>
          </cell>
        </row>
        <row r="1099">
          <cell r="C1099" t="str">
            <v>20150291M3176-1</v>
          </cell>
          <cell r="D1099" t="str">
            <v>Proyectos 2011 - 2020</v>
          </cell>
          <cell r="E1099" t="str">
            <v>No Aplica</v>
          </cell>
          <cell r="F1099" t="str">
            <v>CERRADO</v>
          </cell>
          <cell r="G1099"/>
          <cell r="H1099" t="str">
            <v>Caldas</v>
          </cell>
          <cell r="I1099">
            <v>17541</v>
          </cell>
          <cell r="J1099">
            <v>6</v>
          </cell>
          <cell r="K1099" t="str">
            <v>Pensilvania</v>
          </cell>
          <cell r="L1099" t="str">
            <v>Pensilvania-Caldas</v>
          </cell>
          <cell r="M1099">
            <v>291</v>
          </cell>
          <cell r="N1099" t="str">
            <v>DPS 2015</v>
          </cell>
          <cell r="O1099"/>
          <cell r="P1099"/>
          <cell r="Q1099" t="str">
            <v>Mejoramiento De Condiciones De Habitabilidad Municipio De Pensilvania - Caldas</v>
          </cell>
          <cell r="R1099" t="str">
            <v>Mejoramiento Condiciones de Habitabilidad</v>
          </cell>
          <cell r="S1099"/>
          <cell r="T1099"/>
          <cell r="U1099"/>
          <cell r="V1099" t="str">
            <v>Municipio</v>
          </cell>
          <cell r="W1099"/>
          <cell r="X1099" t="str">
            <v>Corregimiento de San Daniel
Corregimiento de Arboleda
Corregimiento de Bolivia
La Esperanza camino a la Gruta
La Rioja
Sector Marino el Plan
Chiquinquira
Bajo Anime
Pueblo Nievo
La Florida
La Marina
San José salida Puerto Venus
El Recreo salida Puerto Venus
Campo Alegre
Vereda la Palma
Vereda el Verdal
Vereda el anime Alto
La Rioja La Esperanza</v>
          </cell>
          <cell r="Y1099"/>
          <cell r="Z1099">
            <v>446428572</v>
          </cell>
          <cell r="AA1099"/>
          <cell r="AB1099">
            <v>446428572</v>
          </cell>
          <cell r="AC1099"/>
          <cell r="AD1099">
            <v>446428572</v>
          </cell>
          <cell r="AE1099">
            <v>80357142.959999993</v>
          </cell>
          <cell r="AF1099"/>
          <cell r="AG1099">
            <v>80357142.959999993</v>
          </cell>
          <cell r="AH1099">
            <v>526785714.95999998</v>
          </cell>
          <cell r="AI1099">
            <v>0</v>
          </cell>
          <cell r="AJ1099">
            <v>526785714.95999998</v>
          </cell>
          <cell r="AK1099">
            <v>1</v>
          </cell>
          <cell r="AL1099"/>
          <cell r="AM1099">
            <v>1</v>
          </cell>
          <cell r="AN1099">
            <v>1</v>
          </cell>
          <cell r="AO1099">
            <v>0</v>
          </cell>
          <cell r="AP1099" t="str">
            <v>Cerrado</v>
          </cell>
          <cell r="AQ1099" t="e">
            <v>#REF!</v>
          </cell>
          <cell r="AR1099" t="e">
            <v>#N/A</v>
          </cell>
          <cell r="AS1099" t="str">
            <v>Cierre del expediente, mediante acta de cierre el día 18 de septiembre de 2020</v>
          </cell>
          <cell r="AT1099"/>
          <cell r="AU1099">
            <v>43073</v>
          </cell>
          <cell r="AV1099">
            <v>43238</v>
          </cell>
          <cell r="AW1099" t="e">
            <v>#REF!</v>
          </cell>
          <cell r="AX1099"/>
          <cell r="AY1099"/>
          <cell r="AZ1099">
            <v>0</v>
          </cell>
          <cell r="BA1099" t="str">
            <v>-</v>
          </cell>
          <cell r="BB1099" t="str">
            <v>40  Viviendas</v>
          </cell>
          <cell r="BC1099"/>
          <cell r="BD1099">
            <v>43084</v>
          </cell>
          <cell r="BE1099">
            <v>43186</v>
          </cell>
          <cell r="BF1099">
            <v>43257</v>
          </cell>
          <cell r="BG1099">
            <v>160</v>
          </cell>
        </row>
        <row r="1100">
          <cell r="C1100" t="str">
            <v>E-2020-1708-229037</v>
          </cell>
          <cell r="D1100" t="str">
            <v>CV 001-2020</v>
          </cell>
          <cell r="E1100" t="str">
            <v>2018-2022</v>
          </cell>
          <cell r="F1100" t="str">
            <v>VIGENTE</v>
          </cell>
          <cell r="G1100"/>
          <cell r="H1100" t="str">
            <v>Caldas</v>
          </cell>
          <cell r="I1100"/>
          <cell r="J1100"/>
          <cell r="K1100" t="str">
            <v>Pensilvania</v>
          </cell>
          <cell r="L1100" t="str">
            <v>Pensilvania-Caldas</v>
          </cell>
          <cell r="M1100" t="str">
            <v>314 FIP 2021</v>
          </cell>
          <cell r="N1100" t="str">
            <v>DPS 2021</v>
          </cell>
          <cell r="O1100">
            <v>44340</v>
          </cell>
          <cell r="P1100">
            <v>44773</v>
          </cell>
          <cell r="Q1100" t="str">
            <v>Construcción Segunda Fase De Un Hogar Para El Adulto Mayor En El Corregimiento De San Daniel Municipio De Pensilvania - Caldas</v>
          </cell>
          <cell r="R1100" t="str">
            <v>Social Comunitario</v>
          </cell>
          <cell r="S1100" t="str">
            <v>Infraestructura Comunitaria</v>
          </cell>
          <cell r="T1100"/>
          <cell r="U1100">
            <v>1</v>
          </cell>
          <cell r="V1100"/>
          <cell r="W1100"/>
          <cell r="X1100"/>
          <cell r="Y1100"/>
          <cell r="Z1100">
            <v>441872840</v>
          </cell>
          <cell r="AA1100"/>
          <cell r="AB1100">
            <v>441872840</v>
          </cell>
          <cell r="AC1100">
            <v>0</v>
          </cell>
          <cell r="AD1100">
            <v>441872840</v>
          </cell>
          <cell r="AE1100"/>
          <cell r="AF1100"/>
          <cell r="AG1100">
            <v>0</v>
          </cell>
          <cell r="AH1100">
            <v>441872840</v>
          </cell>
          <cell r="AI1100">
            <v>0</v>
          </cell>
          <cell r="AJ1100">
            <v>441872840</v>
          </cell>
          <cell r="AK1100"/>
          <cell r="AL1100"/>
          <cell r="AM1100">
            <v>0.1095</v>
          </cell>
          <cell r="AN1100">
            <v>0.10199999999999999</v>
          </cell>
          <cell r="AO1100">
            <v>-7.5000000000000067E-3</v>
          </cell>
          <cell r="AP1100" t="str">
            <v>En Ejecución</v>
          </cell>
          <cell r="AQ1100" t="e">
            <v>#REF!</v>
          </cell>
          <cell r="AR1100" t="e">
            <v>#N/A</v>
          </cell>
          <cell r="AS1100" t="str">
            <v>-</v>
          </cell>
          <cell r="AT1100"/>
          <cell r="AU1100">
            <v>44742</v>
          </cell>
          <cell r="AV1100">
            <v>44863</v>
          </cell>
          <cell r="AW1100" t="e">
            <v>#REF!</v>
          </cell>
          <cell r="AX1100">
            <v>5</v>
          </cell>
          <cell r="AY1100"/>
          <cell r="AZ1100">
            <v>5</v>
          </cell>
          <cell r="BA1100"/>
          <cell r="BB1100" t="str">
            <v>2322 M2</v>
          </cell>
          <cell r="BC1100"/>
          <cell r="BD1100" t="str">
            <v>-</v>
          </cell>
          <cell r="BE1100" t="str">
            <v>-</v>
          </cell>
          <cell r="BF1100" t="str">
            <v>-</v>
          </cell>
          <cell r="BG1100" t="str">
            <v>459</v>
          </cell>
        </row>
        <row r="1101">
          <cell r="C1101" t="str">
            <v>E-2020-1708-234470</v>
          </cell>
          <cell r="D1101" t="str">
            <v>CV 001-2020</v>
          </cell>
          <cell r="E1101" t="str">
            <v>2018-2022</v>
          </cell>
          <cell r="F1101" t="str">
            <v>VIGENTE</v>
          </cell>
          <cell r="G1101"/>
          <cell r="H1101" t="str">
            <v>Caldas</v>
          </cell>
          <cell r="I1101"/>
          <cell r="J1101"/>
          <cell r="K1101" t="str">
            <v>Pensilvania</v>
          </cell>
          <cell r="L1101" t="str">
            <v>Pensilvania-Caldas</v>
          </cell>
          <cell r="M1101" t="str">
            <v>444 FIP 2021</v>
          </cell>
          <cell r="N1101" t="str">
            <v>DPS 2021</v>
          </cell>
          <cell r="O1101">
            <v>44410</v>
          </cell>
          <cell r="P1101">
            <v>44773</v>
          </cell>
          <cell r="Q1101" t="str">
            <v>Mejoramiento Y Pavimentación De La Vía Pensilvania, Puerto López, Puerto Arenas, Arboleda En El Municipio De Pensilvania - Caldas</v>
          </cell>
          <cell r="R1101" t="str">
            <v>Vias y Transporte</v>
          </cell>
          <cell r="S1101" t="str">
            <v>Vias Rurales</v>
          </cell>
          <cell r="T1101"/>
          <cell r="U1101">
            <v>1</v>
          </cell>
          <cell r="V1101"/>
          <cell r="W1101"/>
          <cell r="X1101"/>
          <cell r="Y1101"/>
          <cell r="Z1101">
            <v>4268347319</v>
          </cell>
          <cell r="AA1101"/>
          <cell r="AB1101">
            <v>4268347319</v>
          </cell>
          <cell r="AC1101">
            <v>0</v>
          </cell>
          <cell r="AD1101">
            <v>4268347319</v>
          </cell>
          <cell r="AE1101"/>
          <cell r="AF1101"/>
          <cell r="AG1101">
            <v>0</v>
          </cell>
          <cell r="AH1101">
            <v>4268347319</v>
          </cell>
          <cell r="AI1101">
            <v>0</v>
          </cell>
          <cell r="AJ1101">
            <v>4268347319</v>
          </cell>
          <cell r="AK1101"/>
          <cell r="AL1101"/>
          <cell r="AM1101">
            <v>3.8899999999999997E-2</v>
          </cell>
          <cell r="AN1101">
            <v>0</v>
          </cell>
          <cell r="AO1101">
            <v>-3.8899999999999997E-2</v>
          </cell>
          <cell r="AP1101" t="str">
            <v>Suspendido</v>
          </cell>
          <cell r="AQ1101" t="e">
            <v>#REF!</v>
          </cell>
          <cell r="AR1101" t="e">
            <v>#N/A</v>
          </cell>
          <cell r="AS1101" t="str">
            <v>-</v>
          </cell>
          <cell r="AT1101"/>
          <cell r="AU1101">
            <v>44704</v>
          </cell>
          <cell r="AV1101">
            <v>44842</v>
          </cell>
          <cell r="AW1101" t="e">
            <v>#REF!</v>
          </cell>
          <cell r="AX1101">
            <v>9</v>
          </cell>
          <cell r="AY1101"/>
          <cell r="AZ1101">
            <v>9</v>
          </cell>
          <cell r="BA1101"/>
          <cell r="BB1101" t="str">
            <v>3000 ML</v>
          </cell>
          <cell r="BC1101"/>
          <cell r="BD1101" t="str">
            <v>-</v>
          </cell>
          <cell r="BE1101" t="str">
            <v>-</v>
          </cell>
          <cell r="BF1101" t="str">
            <v>-</v>
          </cell>
          <cell r="BG1101">
            <v>0</v>
          </cell>
        </row>
        <row r="1102">
          <cell r="C1102" t="str">
            <v>20090182S0459-1</v>
          </cell>
          <cell r="D1102" t="str">
            <v>Proyectos 2011 - 2020</v>
          </cell>
          <cell r="E1102" t="str">
            <v>No Aplica</v>
          </cell>
          <cell r="F1102" t="str">
            <v>CERRADO</v>
          </cell>
          <cell r="G1102"/>
          <cell r="H1102" t="str">
            <v>Caldas</v>
          </cell>
          <cell r="I1102">
            <v>17614</v>
          </cell>
          <cell r="J1102">
            <v>6</v>
          </cell>
          <cell r="K1102" t="str">
            <v>Riosucio</v>
          </cell>
          <cell r="L1102" t="str">
            <v>Riosucio-Caldas</v>
          </cell>
          <cell r="M1102" t="str">
            <v/>
          </cell>
          <cell r="N1102" t="str">
            <v>Infraestructura</v>
          </cell>
          <cell r="O1102"/>
          <cell r="P1102"/>
          <cell r="Q1102" t="str">
            <v>Convenio Interadministrativo Con El Municipio De Riosucio, Para Aunar Esfuerzos Y Contribuir Con El Aconsytrucción De La Segunda Etapa Del Teatro Del Municipio De Riosucio - Caldas.</v>
          </cell>
          <cell r="R1102" t="str">
            <v>Social Comunitario</v>
          </cell>
          <cell r="S1102"/>
          <cell r="T1102"/>
          <cell r="U1102"/>
          <cell r="V1102" t="str">
            <v>Municipio</v>
          </cell>
          <cell r="W1102"/>
          <cell r="X1102" t="str">
            <v/>
          </cell>
          <cell r="Y1102"/>
          <cell r="Z1102">
            <v>500000000</v>
          </cell>
          <cell r="AA1102"/>
          <cell r="AB1102">
            <v>500000000</v>
          </cell>
          <cell r="AC1102"/>
          <cell r="AD1102">
            <v>500000000</v>
          </cell>
          <cell r="AE1102">
            <v>0</v>
          </cell>
          <cell r="AF1102"/>
          <cell r="AG1102">
            <v>0</v>
          </cell>
          <cell r="AH1102">
            <v>500000000</v>
          </cell>
          <cell r="AI1102">
            <v>0</v>
          </cell>
          <cell r="AJ1102">
            <v>500000000</v>
          </cell>
          <cell r="AK1102">
            <v>1</v>
          </cell>
          <cell r="AL1102"/>
          <cell r="AM1102">
            <v>1</v>
          </cell>
          <cell r="AN1102">
            <v>1</v>
          </cell>
          <cell r="AO1102">
            <v>0</v>
          </cell>
          <cell r="AP1102" t="str">
            <v>Liquidado</v>
          </cell>
          <cell r="AQ1102" t="e">
            <v>#REF!</v>
          </cell>
          <cell r="AR1102" t="e">
            <v>#N/A</v>
          </cell>
          <cell r="AS1102" t="str">
            <v>Entregado en 2010.</v>
          </cell>
          <cell r="AT1102" t="str">
            <v>No Aplica</v>
          </cell>
          <cell r="AU1102" t="str">
            <v/>
          </cell>
          <cell r="AV1102">
            <v>40423</v>
          </cell>
          <cell r="AW1102" t="e">
            <v>#REF!</v>
          </cell>
          <cell r="AX1102"/>
          <cell r="AY1102"/>
          <cell r="AZ1102">
            <v>0</v>
          </cell>
          <cell r="BA1102" t="str">
            <v>-</v>
          </cell>
          <cell r="BB1102" t="str">
            <v/>
          </cell>
          <cell r="BC1102"/>
          <cell r="BD1102" t="str">
            <v/>
          </cell>
          <cell r="BE1102" t="str">
            <v/>
          </cell>
          <cell r="BF1102" t="str">
            <v/>
          </cell>
          <cell r="BG1102" t="str">
            <v/>
          </cell>
        </row>
        <row r="1103">
          <cell r="C1103" t="str">
            <v>20100142S0040-1</v>
          </cell>
          <cell r="D1103" t="str">
            <v>Proyectos 2011 - 2020</v>
          </cell>
          <cell r="E1103" t="str">
            <v>No Aplica</v>
          </cell>
          <cell r="F1103" t="str">
            <v>CERRADO</v>
          </cell>
          <cell r="G1103"/>
          <cell r="H1103" t="str">
            <v>Caldas</v>
          </cell>
          <cell r="I1103">
            <v>17614</v>
          </cell>
          <cell r="J1103">
            <v>6</v>
          </cell>
          <cell r="K1103" t="str">
            <v>Riosucio</v>
          </cell>
          <cell r="L1103" t="str">
            <v>Riosucio-Caldas</v>
          </cell>
          <cell r="M1103" t="str">
            <v/>
          </cell>
          <cell r="N1103" t="str">
            <v>Otras Fuentes</v>
          </cell>
          <cell r="O1103"/>
          <cell r="P1103"/>
          <cell r="Q1103" t="str">
            <v>Fortalecer El Teatro Cuesta De Riosucio, Caldas (Obra Realizada Por Infraestructura) Mediante La Adquisición, Entrega, Transporte E Instalación De La Silleteria Necesaria Para Su Funcionamiento.</v>
          </cell>
          <cell r="R1103" t="str">
            <v>Social Comunitario</v>
          </cell>
          <cell r="S1103"/>
          <cell r="T1103"/>
          <cell r="U1103"/>
          <cell r="V1103" t="str">
            <v>Himher Y Compania Sa</v>
          </cell>
          <cell r="W1103"/>
          <cell r="X1103" t="str">
            <v/>
          </cell>
          <cell r="Y1103"/>
          <cell r="Z1103">
            <v>140000000</v>
          </cell>
          <cell r="AA1103"/>
          <cell r="AB1103">
            <v>140000000</v>
          </cell>
          <cell r="AC1103"/>
          <cell r="AD1103">
            <v>140000000</v>
          </cell>
          <cell r="AE1103">
            <v>0</v>
          </cell>
          <cell r="AF1103"/>
          <cell r="AG1103">
            <v>0</v>
          </cell>
          <cell r="AH1103">
            <v>140000000</v>
          </cell>
          <cell r="AI1103">
            <v>0</v>
          </cell>
          <cell r="AJ1103">
            <v>140000000</v>
          </cell>
          <cell r="AK1103">
            <v>1</v>
          </cell>
          <cell r="AL1103"/>
          <cell r="AM1103">
            <v>1</v>
          </cell>
          <cell r="AN1103">
            <v>1</v>
          </cell>
          <cell r="AO1103">
            <v>0</v>
          </cell>
          <cell r="AP1103" t="str">
            <v>Liquidado</v>
          </cell>
          <cell r="AQ1103" t="e">
            <v>#REF!</v>
          </cell>
          <cell r="AR1103" t="e">
            <v>#N/A</v>
          </cell>
          <cell r="AS1103" t="str">
            <v>Entregado en 2011.</v>
          </cell>
          <cell r="AT1103" t="str">
            <v>No Aplica</v>
          </cell>
          <cell r="AU1103" t="str">
            <v/>
          </cell>
          <cell r="AV1103" t="str">
            <v/>
          </cell>
          <cell r="AW1103" t="e">
            <v>#REF!</v>
          </cell>
          <cell r="AX1103"/>
          <cell r="AY1103"/>
          <cell r="AZ1103">
            <v>0</v>
          </cell>
          <cell r="BA1103" t="str">
            <v>-</v>
          </cell>
          <cell r="BB1103" t="str">
            <v/>
          </cell>
          <cell r="BC1103"/>
          <cell r="BD1103" t="str">
            <v/>
          </cell>
          <cell r="BE1103" t="str">
            <v/>
          </cell>
          <cell r="BF1103" t="str">
            <v/>
          </cell>
          <cell r="BG1103" t="str">
            <v/>
          </cell>
        </row>
        <row r="1104">
          <cell r="C1104" t="str">
            <v>20110037M0460-1</v>
          </cell>
          <cell r="D1104" t="str">
            <v>Proyectos 2011 - 2020</v>
          </cell>
          <cell r="E1104" t="str">
            <v>No Aplica</v>
          </cell>
          <cell r="F1104" t="str">
            <v>CERRADO</v>
          </cell>
          <cell r="G1104"/>
          <cell r="H1104" t="str">
            <v>Caldas</v>
          </cell>
          <cell r="I1104">
            <v>17614</v>
          </cell>
          <cell r="J1104">
            <v>6</v>
          </cell>
          <cell r="K1104" t="str">
            <v>Riosucio</v>
          </cell>
          <cell r="L1104" t="str">
            <v>Riosucio-Caldas</v>
          </cell>
          <cell r="M1104" t="str">
            <v/>
          </cell>
          <cell r="N1104" t="str">
            <v>Infraestructura</v>
          </cell>
          <cell r="O1104"/>
          <cell r="P1104"/>
          <cell r="Q1104" t="str">
            <v>Mejoramiento De Vivienda, Municipio De Riosucio - Caldas.</v>
          </cell>
          <cell r="R1104" t="str">
            <v>Mejoramiento Condiciones de Habitabilidad</v>
          </cell>
          <cell r="S1104"/>
          <cell r="T1104"/>
          <cell r="U1104"/>
          <cell r="V1104" t="str">
            <v>Gestión Energetica S.A. - Gensa S.A. E.S.P.</v>
          </cell>
          <cell r="W1104"/>
          <cell r="X1104" t="str">
            <v/>
          </cell>
          <cell r="Y1104"/>
          <cell r="Z1104">
            <v>1571000000</v>
          </cell>
          <cell r="AA1104"/>
          <cell r="AB1104">
            <v>1571000000</v>
          </cell>
          <cell r="AC1104"/>
          <cell r="AD1104">
            <v>1571000000</v>
          </cell>
          <cell r="AE1104">
            <v>0</v>
          </cell>
          <cell r="AF1104"/>
          <cell r="AG1104">
            <v>0</v>
          </cell>
          <cell r="AH1104">
            <v>1571000000</v>
          </cell>
          <cell r="AI1104">
            <v>0</v>
          </cell>
          <cell r="AJ1104">
            <v>1571000000</v>
          </cell>
          <cell r="AK1104">
            <v>1</v>
          </cell>
          <cell r="AL1104"/>
          <cell r="AM1104">
            <v>1</v>
          </cell>
          <cell r="AN1104">
            <v>1</v>
          </cell>
          <cell r="AO1104">
            <v>0</v>
          </cell>
          <cell r="AP1104" t="str">
            <v>Liquidado</v>
          </cell>
          <cell r="AQ1104" t="e">
            <v>#REF!</v>
          </cell>
          <cell r="AR1104" t="e">
            <v>#N/A</v>
          </cell>
          <cell r="AS1104" t="str">
            <v>Entregado en 2013.
Liquidado</v>
          </cell>
          <cell r="AT1104"/>
          <cell r="AU1104" t="str">
            <v/>
          </cell>
          <cell r="AV1104">
            <v>41349</v>
          </cell>
          <cell r="AW1104" t="e">
            <v>#REF!</v>
          </cell>
          <cell r="AX1104"/>
          <cell r="AY1104"/>
          <cell r="AZ1104">
            <v>0</v>
          </cell>
          <cell r="BA1104" t="str">
            <v>-</v>
          </cell>
          <cell r="BB1104" t="str">
            <v>668  Viviendas</v>
          </cell>
          <cell r="BC1104"/>
          <cell r="BD1104" t="str">
            <v/>
          </cell>
          <cell r="BE1104" t="str">
            <v/>
          </cell>
          <cell r="BF1104" t="str">
            <v/>
          </cell>
          <cell r="BG1104">
            <v>2672</v>
          </cell>
        </row>
        <row r="1105">
          <cell r="C1105" t="str">
            <v>20110037V0461-1</v>
          </cell>
          <cell r="D1105" t="str">
            <v>Proyectos 2011 - 2020</v>
          </cell>
          <cell r="E1105" t="str">
            <v>No Aplica</v>
          </cell>
          <cell r="F1105" t="str">
            <v>CERRADO</v>
          </cell>
          <cell r="G1105"/>
          <cell r="H1105" t="str">
            <v>Caldas</v>
          </cell>
          <cell r="I1105">
            <v>17614</v>
          </cell>
          <cell r="J1105">
            <v>6</v>
          </cell>
          <cell r="K1105" t="str">
            <v>Riosucio</v>
          </cell>
          <cell r="L1105" t="str">
            <v>Riosucio-Caldas</v>
          </cell>
          <cell r="M1105" t="str">
            <v/>
          </cell>
          <cell r="N1105" t="str">
            <v>Infraestructura</v>
          </cell>
          <cell r="O1105"/>
          <cell r="P1105"/>
          <cell r="Q1105" t="str">
            <v>Obras De Recuperación De La Malla Vial En La Zona Urbana Del  Municipio De Riosucio - Caldas.</v>
          </cell>
          <cell r="R1105" t="str">
            <v>Vías Urbanas</v>
          </cell>
          <cell r="S1105"/>
          <cell r="T1105"/>
          <cell r="U1105"/>
          <cell r="V1105" t="str">
            <v>Gestión Energetica S.A. - Gensa S.A. E.S.P.</v>
          </cell>
          <cell r="W1105"/>
          <cell r="X1105" t="str">
            <v/>
          </cell>
          <cell r="Y1105"/>
          <cell r="Z1105">
            <v>975000000</v>
          </cell>
          <cell r="AA1105"/>
          <cell r="AB1105">
            <v>975000000</v>
          </cell>
          <cell r="AC1105"/>
          <cell r="AD1105">
            <v>975000000</v>
          </cell>
          <cell r="AE1105">
            <v>0</v>
          </cell>
          <cell r="AF1105"/>
          <cell r="AG1105">
            <v>0</v>
          </cell>
          <cell r="AH1105">
            <v>975000000</v>
          </cell>
          <cell r="AI1105">
            <v>0</v>
          </cell>
          <cell r="AJ1105">
            <v>975000000</v>
          </cell>
          <cell r="AK1105">
            <v>1</v>
          </cell>
          <cell r="AL1105"/>
          <cell r="AM1105">
            <v>1</v>
          </cell>
          <cell r="AN1105">
            <v>1</v>
          </cell>
          <cell r="AO1105">
            <v>0</v>
          </cell>
          <cell r="AP1105" t="str">
            <v>Liquidado</v>
          </cell>
          <cell r="AQ1105" t="e">
            <v>#REF!</v>
          </cell>
          <cell r="AR1105" t="e">
            <v>#N/A</v>
          </cell>
          <cell r="AS1105" t="str">
            <v>Entregado en 2012.</v>
          </cell>
          <cell r="AT1105" t="str">
            <v>No Aplica</v>
          </cell>
          <cell r="AU1105" t="str">
            <v/>
          </cell>
          <cell r="AV1105">
            <v>41012</v>
          </cell>
          <cell r="AW1105" t="e">
            <v>#REF!</v>
          </cell>
          <cell r="AX1105"/>
          <cell r="AY1105"/>
          <cell r="AZ1105">
            <v>0</v>
          </cell>
          <cell r="BA1105" t="str">
            <v>-</v>
          </cell>
          <cell r="BB1105" t="str">
            <v/>
          </cell>
          <cell r="BC1105"/>
          <cell r="BD1105" t="str">
            <v/>
          </cell>
          <cell r="BE1105" t="str">
            <v/>
          </cell>
          <cell r="BF1105" t="str">
            <v/>
          </cell>
          <cell r="BG1105" t="str">
            <v/>
          </cell>
        </row>
        <row r="1106">
          <cell r="C1106" t="str">
            <v>20110160V0050-1</v>
          </cell>
          <cell r="D1106" t="str">
            <v>Proyectos 2011 - 2020</v>
          </cell>
          <cell r="E1106" t="str">
            <v>No Aplica</v>
          </cell>
          <cell r="F1106" t="str">
            <v>CERRADO</v>
          </cell>
          <cell r="G1106" t="str">
            <v>A50</v>
          </cell>
          <cell r="H1106" t="str">
            <v>Caldas</v>
          </cell>
          <cell r="I1106">
            <v>17614</v>
          </cell>
          <cell r="J1106">
            <v>6</v>
          </cell>
          <cell r="K1106" t="str">
            <v>Riosucio</v>
          </cell>
          <cell r="L1106" t="str">
            <v>Riosucio-Caldas</v>
          </cell>
          <cell r="M1106">
            <v>160</v>
          </cell>
          <cell r="N1106" t="str">
            <v>Fonade 1</v>
          </cell>
          <cell r="O1106"/>
          <cell r="P1106"/>
          <cell r="Q1106" t="str">
            <v>Obras De Recuperación De La Malla Vial En La Zona Urbana Del Municipio De Riosucio Caldas</v>
          </cell>
          <cell r="R1106" t="str">
            <v>Vías Urbanas</v>
          </cell>
          <cell r="S1106"/>
          <cell r="T1106"/>
          <cell r="U1106"/>
          <cell r="V1106" t="str">
            <v>Municipio</v>
          </cell>
          <cell r="W1106"/>
          <cell r="X1106" t="str">
            <v/>
          </cell>
          <cell r="Y1106"/>
          <cell r="Z1106">
            <v>957301162.51999998</v>
          </cell>
          <cell r="AA1106"/>
          <cell r="AB1106">
            <v>957301162.51999998</v>
          </cell>
          <cell r="AC1106"/>
          <cell r="AD1106">
            <v>957301162.51999998</v>
          </cell>
          <cell r="AE1106">
            <v>0</v>
          </cell>
          <cell r="AF1106"/>
          <cell r="AG1106">
            <v>0</v>
          </cell>
          <cell r="AH1106">
            <v>957301162.51999998</v>
          </cell>
          <cell r="AI1106">
            <v>0</v>
          </cell>
          <cell r="AJ1106">
            <v>957301162.51999998</v>
          </cell>
          <cell r="AK1106">
            <v>0</v>
          </cell>
          <cell r="AL1106"/>
          <cell r="AM1106">
            <v>1</v>
          </cell>
          <cell r="AN1106">
            <v>1</v>
          </cell>
          <cell r="AO1106">
            <v>0</v>
          </cell>
          <cell r="AP1106" t="str">
            <v>En Liquidación</v>
          </cell>
          <cell r="AQ1106" t="e">
            <v>#REF!</v>
          </cell>
          <cell r="AR1106" t="e">
            <v>#N/A</v>
          </cell>
          <cell r="AS1106" t="str">
            <v xml:space="preserve"> CONTRATOS LIQUIDADOS EN CIERRE DE COSTOS FIJOS Y VARIBALES INTERVENTORIA   
1. INFORMACION Y ESTADO CONTRATO DE OBRA: Se encuentra  liquidado con acta de fecha 
2. INFORMACION Y ESTADO  CONTRATO INTERADMINISTRATIVO:  convenio liquidado con acta del 22/11/2016  
3. INFORMACION Y ESTADO INTERVENTORIA: 
Se encuentra en cierre de costos fijos y variables.
</v>
          </cell>
          <cell r="AT1106" t="str">
            <v>No Aplica</v>
          </cell>
          <cell r="AU1106">
            <v>41765</v>
          </cell>
          <cell r="AV1106">
            <v>42078</v>
          </cell>
          <cell r="AW1106" t="e">
            <v>#REF!</v>
          </cell>
          <cell r="AX1106"/>
          <cell r="AY1106"/>
          <cell r="AZ1106">
            <v>0</v>
          </cell>
          <cell r="BA1106" t="str">
            <v>-</v>
          </cell>
          <cell r="BB1106" t="str">
            <v/>
          </cell>
          <cell r="BC1106"/>
          <cell r="BD1106">
            <v>41789</v>
          </cell>
          <cell r="BE1106">
            <v>41789</v>
          </cell>
          <cell r="BF1106">
            <v>42145</v>
          </cell>
          <cell r="BG1106">
            <v>13469</v>
          </cell>
        </row>
        <row r="1107">
          <cell r="C1107" t="str">
            <v>20130064V0073-1</v>
          </cell>
          <cell r="D1107" t="str">
            <v>Proyectos 2011 - 2020</v>
          </cell>
          <cell r="E1107" t="str">
            <v>No Aplica</v>
          </cell>
          <cell r="F1107" t="str">
            <v>CERRADO</v>
          </cell>
          <cell r="G1107"/>
          <cell r="H1107" t="str">
            <v>Caldas</v>
          </cell>
          <cell r="I1107">
            <v>17614</v>
          </cell>
          <cell r="J1107">
            <v>6</v>
          </cell>
          <cell r="K1107" t="str">
            <v>Riosucio</v>
          </cell>
          <cell r="L1107" t="str">
            <v>Riosucio-Caldas</v>
          </cell>
          <cell r="M1107">
            <v>64</v>
          </cell>
          <cell r="N1107" t="str">
            <v>DPS 2013</v>
          </cell>
          <cell r="O1107"/>
          <cell r="P1107"/>
          <cell r="Q1107" t="str">
            <v>Construccion Y Adecuacion De Andenes En La Zona Centro Y Pavimentacion Vial Sipirra En El Municipio De Riosucio - Caldas</v>
          </cell>
          <cell r="R1107" t="str">
            <v>Vías Urbanas</v>
          </cell>
          <cell r="S1107"/>
          <cell r="T1107"/>
          <cell r="U1107"/>
          <cell r="V1107" t="str">
            <v>Municipio</v>
          </cell>
          <cell r="W1107"/>
          <cell r="X1107" t="str">
            <v>Sipirra</v>
          </cell>
          <cell r="Y1107"/>
          <cell r="Z1107">
            <v>467289720</v>
          </cell>
          <cell r="AA1107"/>
          <cell r="AB1107">
            <v>467289720</v>
          </cell>
          <cell r="AC1107"/>
          <cell r="AD1107">
            <v>467289720</v>
          </cell>
          <cell r="AE1107">
            <v>46728972</v>
          </cell>
          <cell r="AF1107"/>
          <cell r="AG1107">
            <v>46728972</v>
          </cell>
          <cell r="AH1107">
            <v>514018692</v>
          </cell>
          <cell r="AI1107">
            <v>0</v>
          </cell>
          <cell r="AJ1107">
            <v>514018692</v>
          </cell>
          <cell r="AK1107">
            <v>1</v>
          </cell>
          <cell r="AL1107"/>
          <cell r="AM1107">
            <v>1</v>
          </cell>
          <cell r="AN1107">
            <v>1</v>
          </cell>
          <cell r="AO1107">
            <v>0</v>
          </cell>
          <cell r="AP1107" t="str">
            <v>Liquidado</v>
          </cell>
          <cell r="AQ1107" t="e">
            <v>#REF!</v>
          </cell>
          <cell r="AR1107" t="e">
            <v>#N/A</v>
          </cell>
          <cell r="AS1107" t="str">
            <v>PROYECTO LIQUIDADO</v>
          </cell>
          <cell r="AT1107" t="str">
            <v>No Aplica</v>
          </cell>
          <cell r="AU1107">
            <v>42254</v>
          </cell>
          <cell r="AV1107">
            <v>42359</v>
          </cell>
          <cell r="AW1107" t="e">
            <v>#REF!</v>
          </cell>
          <cell r="AX1107"/>
          <cell r="AY1107"/>
          <cell r="AZ1107">
            <v>0</v>
          </cell>
          <cell r="BA1107" t="str">
            <v>-</v>
          </cell>
          <cell r="BB1107" t="str">
            <v>0,75 Km</v>
          </cell>
          <cell r="BC1107"/>
          <cell r="BD1107">
            <v>42397</v>
          </cell>
          <cell r="BE1107">
            <v>42397</v>
          </cell>
          <cell r="BF1107">
            <v>42397</v>
          </cell>
          <cell r="BG1107">
            <v>5000</v>
          </cell>
        </row>
        <row r="1108">
          <cell r="C1108" t="str">
            <v>20130304M0460-6</v>
          </cell>
          <cell r="D1108" t="str">
            <v>Proyectos 2011 - 2020</v>
          </cell>
          <cell r="E1108" t="str">
            <v>No Aplica</v>
          </cell>
          <cell r="F1108" t="str">
            <v>CERRADO</v>
          </cell>
          <cell r="G1108"/>
          <cell r="H1108" t="str">
            <v>Caldas</v>
          </cell>
          <cell r="I1108">
            <v>17614</v>
          </cell>
          <cell r="J1108">
            <v>6</v>
          </cell>
          <cell r="K1108" t="str">
            <v>Riosucio</v>
          </cell>
          <cell r="L1108" t="str">
            <v>Riosucio-Caldas</v>
          </cell>
          <cell r="M1108">
            <v>304</v>
          </cell>
          <cell r="N1108" t="str">
            <v>DPS 2013</v>
          </cell>
          <cell r="O1108"/>
          <cell r="P1108"/>
          <cell r="Q1108" t="str">
            <v>Mejoramiento De Condiciones De Habitabilidad Para El Municipio De Riosucio - Caldas</v>
          </cell>
          <cell r="R1108" t="str">
            <v>Mejoramiento Condiciones de Habitabilidad</v>
          </cell>
          <cell r="S1108"/>
          <cell r="T1108"/>
          <cell r="U1108"/>
          <cell r="V1108" t="str">
            <v>Departamento</v>
          </cell>
          <cell r="W1108"/>
          <cell r="X1108" t="str">
            <v>San Nicolas
La Curva San Antonio
Sector Central
Corregimiento Buenavista
La Central</v>
          </cell>
          <cell r="Y1108"/>
          <cell r="Z1108">
            <v>29518974</v>
          </cell>
          <cell r="AA1108"/>
          <cell r="AB1108">
            <v>29518974</v>
          </cell>
          <cell r="AC1108"/>
          <cell r="AD1108">
            <v>29518974</v>
          </cell>
          <cell r="AE1108">
            <v>5313415.3199999994</v>
          </cell>
          <cell r="AF1108"/>
          <cell r="AG1108">
            <v>5313415.3199999994</v>
          </cell>
          <cell r="AH1108">
            <v>34832389.32</v>
          </cell>
          <cell r="AI1108">
            <v>0</v>
          </cell>
          <cell r="AJ1108">
            <v>34832389.32</v>
          </cell>
          <cell r="AK1108">
            <v>0.9627</v>
          </cell>
          <cell r="AL1108"/>
          <cell r="AM1108">
            <v>1</v>
          </cell>
          <cell r="AN1108">
            <v>1</v>
          </cell>
          <cell r="AO1108">
            <v>0</v>
          </cell>
          <cell r="AP1108" t="str">
            <v>Liquidado</v>
          </cell>
          <cell r="AQ1108" t="e">
            <v>#REF!</v>
          </cell>
          <cell r="AR1108" t="e">
            <v>#N/A</v>
          </cell>
          <cell r="AS1108" t="str">
            <v>Entregado en octubre de 2016.
Proyecto Liquidado.</v>
          </cell>
          <cell r="AT1108"/>
          <cell r="AU1108">
            <v>42389</v>
          </cell>
          <cell r="AV1108">
            <v>42674</v>
          </cell>
          <cell r="AW1108" t="e">
            <v>#REF!</v>
          </cell>
          <cell r="AX1108"/>
          <cell r="AY1108"/>
          <cell r="AZ1108">
            <v>0</v>
          </cell>
          <cell r="BA1108" t="str">
            <v>-</v>
          </cell>
          <cell r="BB1108" t="str">
            <v>7  Viviendas</v>
          </cell>
          <cell r="BC1108"/>
          <cell r="BD1108" t="str">
            <v/>
          </cell>
          <cell r="BE1108" t="str">
            <v/>
          </cell>
          <cell r="BF1108" t="str">
            <v/>
          </cell>
          <cell r="BG1108">
            <v>28</v>
          </cell>
        </row>
        <row r="1109">
          <cell r="C1109" t="str">
            <v>20160244MU031-1</v>
          </cell>
          <cell r="D1109" t="str">
            <v>Proyectos 2011 - 2020</v>
          </cell>
          <cell r="E1109" t="str">
            <v>No Aplica</v>
          </cell>
          <cell r="F1109" t="str">
            <v>CERRADO</v>
          </cell>
          <cell r="G1109"/>
          <cell r="H1109" t="str">
            <v>Caldas</v>
          </cell>
          <cell r="I1109">
            <v>17614</v>
          </cell>
          <cell r="J1109">
            <v>6</v>
          </cell>
          <cell r="K1109" t="str">
            <v>Riosucio</v>
          </cell>
          <cell r="L1109" t="str">
            <v>Riosucio-Caldas</v>
          </cell>
          <cell r="M1109">
            <v>244</v>
          </cell>
          <cell r="N1109" t="str">
            <v>Unops
DPS 2016</v>
          </cell>
          <cell r="O1109"/>
          <cell r="P1109"/>
          <cell r="Q1109" t="str">
            <v>Mejoramiento De Condiciones De Habitabilidad</v>
          </cell>
          <cell r="R1109" t="str">
            <v>Mejoramiento Condiciones de Habitabilidad</v>
          </cell>
          <cell r="S1109"/>
          <cell r="T1109"/>
          <cell r="U1109"/>
          <cell r="V1109" t="str">
            <v>Unops</v>
          </cell>
          <cell r="W1109"/>
          <cell r="X1109" t="str">
            <v/>
          </cell>
          <cell r="Y1109"/>
          <cell r="Z1109">
            <v>619682280</v>
          </cell>
          <cell r="AA1109"/>
          <cell r="AB1109">
            <v>619682280</v>
          </cell>
          <cell r="AC1109"/>
          <cell r="AD1109">
            <v>619682280</v>
          </cell>
          <cell r="AE1109">
            <v>0</v>
          </cell>
          <cell r="AF1109"/>
          <cell r="AG1109">
            <v>0</v>
          </cell>
          <cell r="AH1109">
            <v>619682280</v>
          </cell>
          <cell r="AI1109">
            <v>0</v>
          </cell>
          <cell r="AJ1109">
            <v>619682280</v>
          </cell>
          <cell r="AK1109">
            <v>0</v>
          </cell>
          <cell r="AL1109"/>
          <cell r="AM1109">
            <v>0</v>
          </cell>
          <cell r="AN1109">
            <v>0</v>
          </cell>
          <cell r="AO1109">
            <v>0</v>
          </cell>
          <cell r="AP1109" t="str">
            <v>Cancelado</v>
          </cell>
          <cell r="AQ1109" t="e">
            <v>#REF!</v>
          </cell>
          <cell r="AR1109" t="e">
            <v>#N/A</v>
          </cell>
          <cell r="AS1109" t="str">
            <v xml:space="preserve">Proyecto MCH-UNOPS retirado sin ejecución
</v>
          </cell>
          <cell r="AT1109"/>
          <cell r="AU1109" t="str">
            <v/>
          </cell>
          <cell r="AV1109" t="str">
            <v/>
          </cell>
          <cell r="AW1109" t="e">
            <v>#REF!</v>
          </cell>
          <cell r="AX1109"/>
          <cell r="AY1109"/>
          <cell r="AZ1109">
            <v>0</v>
          </cell>
          <cell r="BA1109" t="str">
            <v>-</v>
          </cell>
          <cell r="BB1109" t="str">
            <v xml:space="preserve">  Viviendas</v>
          </cell>
          <cell r="BC1109"/>
          <cell r="BD1109" t="str">
            <v/>
          </cell>
          <cell r="BE1109" t="str">
            <v/>
          </cell>
          <cell r="BF1109" t="str">
            <v/>
          </cell>
          <cell r="BG1109">
            <v>0</v>
          </cell>
        </row>
        <row r="1110">
          <cell r="C1110" t="str">
            <v>20160586M7560-5</v>
          </cell>
          <cell r="D1110" t="str">
            <v>Proyectos 2011 - 2020</v>
          </cell>
          <cell r="E1110" t="str">
            <v>ANTES 2018</v>
          </cell>
          <cell r="F1110" t="str">
            <v>VIGENTE</v>
          </cell>
          <cell r="G1110"/>
          <cell r="H1110" t="str">
            <v>Caldas</v>
          </cell>
          <cell r="I1110">
            <v>17614</v>
          </cell>
          <cell r="J1110">
            <v>6</v>
          </cell>
          <cell r="K1110" t="str">
            <v>Riosucio</v>
          </cell>
          <cell r="L1110" t="str">
            <v>Riosucio-Caldas</v>
          </cell>
          <cell r="M1110">
            <v>586</v>
          </cell>
          <cell r="N1110" t="str">
            <v>DPS 2016</v>
          </cell>
          <cell r="O1110"/>
          <cell r="P1110"/>
          <cell r="Q1110" t="str">
            <v>Mejoramiento De Condiciones De Habitabilidad</v>
          </cell>
          <cell r="R1110" t="str">
            <v>Mejoramiento Condiciones de Habitabilidad</v>
          </cell>
          <cell r="S1110"/>
          <cell r="T1110"/>
          <cell r="U1110"/>
          <cell r="V1110" t="str">
            <v>Departamento</v>
          </cell>
          <cell r="W1110" t="str">
            <v>Urbano y Rural</v>
          </cell>
          <cell r="X1110" t="str">
            <v>Zona Urbana y Rural del Municipio</v>
          </cell>
          <cell r="Y1110"/>
          <cell r="Z1110">
            <v>847457627</v>
          </cell>
          <cell r="AA1110"/>
          <cell r="AB1110">
            <v>847457627</v>
          </cell>
          <cell r="AC1110"/>
          <cell r="AD1110">
            <v>847457627</v>
          </cell>
          <cell r="AE1110">
            <v>72780010</v>
          </cell>
          <cell r="AF1110"/>
          <cell r="AG1110">
            <v>72780010</v>
          </cell>
          <cell r="AH1110">
            <v>920237637</v>
          </cell>
          <cell r="AI1110">
            <v>0</v>
          </cell>
          <cell r="AJ1110">
            <v>920237637</v>
          </cell>
          <cell r="AK1110">
            <v>0</v>
          </cell>
          <cell r="AL1110"/>
          <cell r="AM1110">
            <v>0.2</v>
          </cell>
          <cell r="AN1110">
            <v>0.1</v>
          </cell>
          <cell r="AO1110">
            <v>-0.1</v>
          </cell>
          <cell r="AP1110" t="str">
            <v>En Ejecución</v>
          </cell>
          <cell r="AQ1110" t="e">
            <v>#REF!</v>
          </cell>
          <cell r="AR1110" t="str">
            <v>EN EJECUCIÓN</v>
          </cell>
          <cell r="AS1110" t="str">
            <v>El 27 de mayo de 2022 se realizo mesa de trabajo de arreglo directo : compromisos por parte de la Gobernacion de Caldas a mas atrdar el 30 de septiembre de 2022 se entregan la totalidad de los MCH que corresponden a este municipio</v>
          </cell>
          <cell r="AT1110">
            <v>44084</v>
          </cell>
          <cell r="AU1110">
            <v>44648</v>
          </cell>
          <cell r="AV1110"/>
          <cell r="AW1110" t="e">
            <v>#REF!</v>
          </cell>
          <cell r="AX1110"/>
          <cell r="AY1110"/>
          <cell r="AZ1110">
            <v>0</v>
          </cell>
          <cell r="BA1110" t="str">
            <v>-</v>
          </cell>
          <cell r="BB1110" t="str">
            <v>61  Viviendas</v>
          </cell>
          <cell r="BC1110"/>
          <cell r="BD1110">
            <v>44679</v>
          </cell>
          <cell r="BE1110" t="str">
            <v/>
          </cell>
          <cell r="BF1110" t="str">
            <v/>
          </cell>
          <cell r="BG1110">
            <v>235</v>
          </cell>
        </row>
        <row r="1111">
          <cell r="C1111" t="str">
            <v>20090170S0464-1</v>
          </cell>
          <cell r="D1111" t="str">
            <v>Proyectos 2011 - 2020</v>
          </cell>
          <cell r="E1111" t="str">
            <v>No Aplica</v>
          </cell>
          <cell r="F1111" t="str">
            <v>CERRADO</v>
          </cell>
          <cell r="G1111"/>
          <cell r="H1111" t="str">
            <v>Caldas</v>
          </cell>
          <cell r="I1111">
            <v>17616</v>
          </cell>
          <cell r="J1111">
            <v>6</v>
          </cell>
          <cell r="K1111" t="str">
            <v>Risaralda</v>
          </cell>
          <cell r="L1111" t="str">
            <v>Risaralda-Caldas</v>
          </cell>
          <cell r="M1111" t="str">
            <v/>
          </cell>
          <cell r="N1111" t="str">
            <v>Infraestructura</v>
          </cell>
          <cell r="O1111"/>
          <cell r="P1111"/>
          <cell r="Q1111" t="str">
            <v>Convenio Interadministrativo Con El Municipio De Risaralda, Para Aunar Esfuerzos Y Contribuir Con La Construcción De La Recuperación Del Espacio Público Y Zonas De Recreación Y Deporte En El Cra. 2 Y Polideportivo, Del Municipio De Risaralda - Caldas.</v>
          </cell>
          <cell r="R1111" t="str">
            <v>Espacio Público, Recreación Y Deporte</v>
          </cell>
          <cell r="S1111"/>
          <cell r="T1111"/>
          <cell r="U1111"/>
          <cell r="V1111" t="str">
            <v>Municipio</v>
          </cell>
          <cell r="W1111"/>
          <cell r="X1111" t="str">
            <v/>
          </cell>
          <cell r="Y1111"/>
          <cell r="Z1111">
            <v>600000000</v>
          </cell>
          <cell r="AA1111"/>
          <cell r="AB1111">
            <v>600000000</v>
          </cell>
          <cell r="AC1111"/>
          <cell r="AD1111">
            <v>600000000</v>
          </cell>
          <cell r="AE1111">
            <v>0</v>
          </cell>
          <cell r="AF1111"/>
          <cell r="AG1111">
            <v>0</v>
          </cell>
          <cell r="AH1111">
            <v>600000000</v>
          </cell>
          <cell r="AI1111">
            <v>0</v>
          </cell>
          <cell r="AJ1111">
            <v>600000000</v>
          </cell>
          <cell r="AK1111">
            <v>1</v>
          </cell>
          <cell r="AL1111"/>
          <cell r="AM1111">
            <v>1</v>
          </cell>
          <cell r="AN1111">
            <v>1</v>
          </cell>
          <cell r="AO1111">
            <v>0</v>
          </cell>
          <cell r="AP1111" t="str">
            <v>Liquidado</v>
          </cell>
          <cell r="AQ1111" t="e">
            <v>#REF!</v>
          </cell>
          <cell r="AR1111" t="e">
            <v>#N/A</v>
          </cell>
          <cell r="AS1111" t="str">
            <v>Entregado en 2011.</v>
          </cell>
          <cell r="AT1111" t="str">
            <v>No Aplica</v>
          </cell>
          <cell r="AU1111" t="str">
            <v/>
          </cell>
          <cell r="AV1111" t="str">
            <v/>
          </cell>
          <cell r="AW1111" t="e">
            <v>#REF!</v>
          </cell>
          <cell r="AX1111"/>
          <cell r="AY1111"/>
          <cell r="AZ1111">
            <v>0</v>
          </cell>
          <cell r="BA1111" t="str">
            <v>-</v>
          </cell>
          <cell r="BB1111" t="str">
            <v/>
          </cell>
          <cell r="BC1111"/>
          <cell r="BD1111" t="str">
            <v/>
          </cell>
          <cell r="BE1111" t="str">
            <v/>
          </cell>
          <cell r="BF1111" t="str">
            <v/>
          </cell>
          <cell r="BG1111" t="str">
            <v/>
          </cell>
        </row>
        <row r="1112">
          <cell r="C1112" t="str">
            <v>20100076S0465-1</v>
          </cell>
          <cell r="D1112" t="str">
            <v>Proyectos 2011 - 2020</v>
          </cell>
          <cell r="E1112" t="str">
            <v>No Aplica</v>
          </cell>
          <cell r="F1112" t="str">
            <v>CERRADO</v>
          </cell>
          <cell r="G1112"/>
          <cell r="H1112" t="str">
            <v>Caldas</v>
          </cell>
          <cell r="I1112">
            <v>17616</v>
          </cell>
          <cell r="J1112">
            <v>6</v>
          </cell>
          <cell r="K1112" t="str">
            <v>Risaralda</v>
          </cell>
          <cell r="L1112" t="str">
            <v>Risaralda-Caldas</v>
          </cell>
          <cell r="M1112" t="str">
            <v/>
          </cell>
          <cell r="N1112" t="str">
            <v>Infraestructura</v>
          </cell>
          <cell r="O1112"/>
          <cell r="P1112"/>
          <cell r="Q1112" t="str">
            <v>Construcción Del Tercer Piso Del Centro Cultural Del Municipio De Risaralda - Caldas.</v>
          </cell>
          <cell r="R1112" t="str">
            <v>Social Comunitario</v>
          </cell>
          <cell r="S1112"/>
          <cell r="T1112"/>
          <cell r="U1112"/>
          <cell r="V1112" t="str">
            <v>Municipio</v>
          </cell>
          <cell r="W1112"/>
          <cell r="X1112" t="str">
            <v/>
          </cell>
          <cell r="Y1112"/>
          <cell r="Z1112">
            <v>150000000</v>
          </cell>
          <cell r="AA1112"/>
          <cell r="AB1112">
            <v>150000000</v>
          </cell>
          <cell r="AC1112"/>
          <cell r="AD1112">
            <v>150000000</v>
          </cell>
          <cell r="AE1112">
            <v>0</v>
          </cell>
          <cell r="AF1112"/>
          <cell r="AG1112">
            <v>0</v>
          </cell>
          <cell r="AH1112">
            <v>150000000</v>
          </cell>
          <cell r="AI1112">
            <v>0</v>
          </cell>
          <cell r="AJ1112">
            <v>150000000</v>
          </cell>
          <cell r="AK1112">
            <v>1</v>
          </cell>
          <cell r="AL1112"/>
          <cell r="AM1112">
            <v>1</v>
          </cell>
          <cell r="AN1112">
            <v>1</v>
          </cell>
          <cell r="AO1112">
            <v>0</v>
          </cell>
          <cell r="AP1112" t="str">
            <v>Liquidado</v>
          </cell>
          <cell r="AQ1112" t="e">
            <v>#REF!</v>
          </cell>
          <cell r="AR1112" t="e">
            <v>#N/A</v>
          </cell>
          <cell r="AS1112" t="str">
            <v>Entregado en 2011.</v>
          </cell>
          <cell r="AT1112" t="str">
            <v>No Aplica</v>
          </cell>
          <cell r="AU1112" t="str">
            <v/>
          </cell>
          <cell r="AV1112">
            <v>40482</v>
          </cell>
          <cell r="AW1112" t="e">
            <v>#REF!</v>
          </cell>
          <cell r="AX1112"/>
          <cell r="AY1112"/>
          <cell r="AZ1112">
            <v>0</v>
          </cell>
          <cell r="BA1112" t="str">
            <v>-</v>
          </cell>
          <cell r="BB1112" t="str">
            <v/>
          </cell>
          <cell r="BC1112"/>
          <cell r="BD1112" t="str">
            <v/>
          </cell>
          <cell r="BE1112" t="str">
            <v/>
          </cell>
          <cell r="BF1112" t="str">
            <v/>
          </cell>
          <cell r="BG1112" t="str">
            <v/>
          </cell>
        </row>
        <row r="1113">
          <cell r="C1113" t="str">
            <v>20100120S0466-1</v>
          </cell>
          <cell r="D1113" t="str">
            <v>Proyectos 2011 - 2020</v>
          </cell>
          <cell r="E1113" t="str">
            <v>No Aplica</v>
          </cell>
          <cell r="F1113" t="str">
            <v>CERRADO</v>
          </cell>
          <cell r="G1113"/>
          <cell r="H1113" t="str">
            <v>Caldas</v>
          </cell>
          <cell r="I1113">
            <v>17616</v>
          </cell>
          <cell r="J1113">
            <v>6</v>
          </cell>
          <cell r="K1113" t="str">
            <v>Risaralda</v>
          </cell>
          <cell r="L1113" t="str">
            <v>Risaralda-Caldas</v>
          </cell>
          <cell r="M1113" t="str">
            <v/>
          </cell>
          <cell r="N1113" t="str">
            <v>Infraestructura</v>
          </cell>
          <cell r="O1113"/>
          <cell r="P1113"/>
          <cell r="Q1113" t="str">
            <v>Construcción Obras Complementarias En El Estadio Municipal, Municipio De Risaralda - Caldas.</v>
          </cell>
          <cell r="R1113" t="str">
            <v>Espacio Público, Recreación Y Deporte</v>
          </cell>
          <cell r="S1113"/>
          <cell r="T1113"/>
          <cell r="U1113"/>
          <cell r="V1113" t="str">
            <v>Federación Nacional De Cafeteros</v>
          </cell>
          <cell r="W1113"/>
          <cell r="X1113" t="str">
            <v/>
          </cell>
          <cell r="Y1113"/>
          <cell r="Z1113">
            <v>100000000</v>
          </cell>
          <cell r="AA1113"/>
          <cell r="AB1113">
            <v>100000000</v>
          </cell>
          <cell r="AC1113"/>
          <cell r="AD1113">
            <v>100000000</v>
          </cell>
          <cell r="AE1113">
            <v>0</v>
          </cell>
          <cell r="AF1113"/>
          <cell r="AG1113">
            <v>0</v>
          </cell>
          <cell r="AH1113">
            <v>100000000</v>
          </cell>
          <cell r="AI1113">
            <v>0</v>
          </cell>
          <cell r="AJ1113">
            <v>100000000</v>
          </cell>
          <cell r="AK1113">
            <v>1</v>
          </cell>
          <cell r="AL1113"/>
          <cell r="AM1113">
            <v>1</v>
          </cell>
          <cell r="AN1113">
            <v>1</v>
          </cell>
          <cell r="AO1113">
            <v>0</v>
          </cell>
          <cell r="AP1113" t="str">
            <v>Liquidado</v>
          </cell>
          <cell r="AQ1113" t="e">
            <v>#REF!</v>
          </cell>
          <cell r="AR1113" t="e">
            <v>#N/A</v>
          </cell>
          <cell r="AS1113" t="str">
            <v>Entregado en 2011.</v>
          </cell>
          <cell r="AT1113" t="str">
            <v>No Aplica</v>
          </cell>
          <cell r="AU1113" t="str">
            <v/>
          </cell>
          <cell r="AV1113">
            <v>40543</v>
          </cell>
          <cell r="AW1113" t="e">
            <v>#REF!</v>
          </cell>
          <cell r="AX1113"/>
          <cell r="AY1113"/>
          <cell r="AZ1113">
            <v>0</v>
          </cell>
          <cell r="BA1113" t="str">
            <v>-</v>
          </cell>
          <cell r="BB1113" t="str">
            <v/>
          </cell>
          <cell r="BC1113"/>
          <cell r="BD1113" t="str">
            <v/>
          </cell>
          <cell r="BE1113" t="str">
            <v/>
          </cell>
          <cell r="BF1113" t="str">
            <v/>
          </cell>
          <cell r="BG1113" t="str">
            <v/>
          </cell>
        </row>
        <row r="1114">
          <cell r="C1114" t="str">
            <v>20100120S0467-1</v>
          </cell>
          <cell r="D1114" t="str">
            <v>Proyectos 2011 - 2020</v>
          </cell>
          <cell r="E1114" t="str">
            <v>No Aplica</v>
          </cell>
          <cell r="F1114" t="str">
            <v>CERRADO</v>
          </cell>
          <cell r="G1114"/>
          <cell r="H1114" t="str">
            <v>Caldas</v>
          </cell>
          <cell r="I1114">
            <v>17616</v>
          </cell>
          <cell r="J1114">
            <v>6</v>
          </cell>
          <cell r="K1114" t="str">
            <v>Risaralda</v>
          </cell>
          <cell r="L1114" t="str">
            <v>Risaralda-Caldas</v>
          </cell>
          <cell r="M1114" t="str">
            <v/>
          </cell>
          <cell r="N1114" t="str">
            <v>Infraestructura</v>
          </cell>
          <cell r="O1114"/>
          <cell r="P1114"/>
          <cell r="Q1114" t="str">
            <v>Construcción 2 Aulas Y Restaurante Escolar, Escuela Quiebra Varillas, Municipio Risaralda - Caldas.</v>
          </cell>
          <cell r="R1114" t="str">
            <v>Social Comunitario</v>
          </cell>
          <cell r="S1114"/>
          <cell r="T1114"/>
          <cell r="U1114"/>
          <cell r="V1114" t="str">
            <v>Federación Nacional De Cafeteros</v>
          </cell>
          <cell r="W1114"/>
          <cell r="X1114" t="str">
            <v/>
          </cell>
          <cell r="Y1114"/>
          <cell r="Z1114">
            <v>200000000</v>
          </cell>
          <cell r="AA1114"/>
          <cell r="AB1114">
            <v>200000000</v>
          </cell>
          <cell r="AC1114"/>
          <cell r="AD1114">
            <v>200000000</v>
          </cell>
          <cell r="AE1114">
            <v>0</v>
          </cell>
          <cell r="AF1114"/>
          <cell r="AG1114">
            <v>0</v>
          </cell>
          <cell r="AH1114">
            <v>200000000</v>
          </cell>
          <cell r="AI1114">
            <v>0</v>
          </cell>
          <cell r="AJ1114">
            <v>200000000</v>
          </cell>
          <cell r="AK1114">
            <v>1</v>
          </cell>
          <cell r="AL1114"/>
          <cell r="AM1114">
            <v>1</v>
          </cell>
          <cell r="AN1114">
            <v>1</v>
          </cell>
          <cell r="AO1114">
            <v>0</v>
          </cell>
          <cell r="AP1114" t="str">
            <v>Liquidado</v>
          </cell>
          <cell r="AQ1114" t="e">
            <v>#REF!</v>
          </cell>
          <cell r="AR1114" t="e">
            <v>#N/A</v>
          </cell>
          <cell r="AS1114" t="str">
            <v>Entregado en 2011.</v>
          </cell>
          <cell r="AT1114" t="str">
            <v>No Aplica</v>
          </cell>
          <cell r="AU1114" t="str">
            <v/>
          </cell>
          <cell r="AV1114">
            <v>40543</v>
          </cell>
          <cell r="AW1114" t="e">
            <v>#REF!</v>
          </cell>
          <cell r="AX1114"/>
          <cell r="AY1114"/>
          <cell r="AZ1114">
            <v>0</v>
          </cell>
          <cell r="BA1114" t="str">
            <v>-</v>
          </cell>
          <cell r="BB1114" t="str">
            <v/>
          </cell>
          <cell r="BC1114"/>
          <cell r="BD1114" t="str">
            <v/>
          </cell>
          <cell r="BE1114" t="str">
            <v/>
          </cell>
          <cell r="BF1114" t="str">
            <v/>
          </cell>
          <cell r="BG1114" t="str">
            <v/>
          </cell>
        </row>
        <row r="1115">
          <cell r="C1115" t="str">
            <v>20110037V0468-1</v>
          </cell>
          <cell r="D1115" t="str">
            <v>Proyectos 2011 - 2020</v>
          </cell>
          <cell r="E1115" t="str">
            <v>No Aplica</v>
          </cell>
          <cell r="F1115" t="str">
            <v>CERRADO</v>
          </cell>
          <cell r="G1115"/>
          <cell r="H1115" t="str">
            <v>Caldas</v>
          </cell>
          <cell r="I1115">
            <v>17616</v>
          </cell>
          <cell r="J1115">
            <v>6</v>
          </cell>
          <cell r="K1115" t="str">
            <v>Risaralda</v>
          </cell>
          <cell r="L1115" t="str">
            <v>Risaralda-Caldas</v>
          </cell>
          <cell r="M1115" t="str">
            <v/>
          </cell>
          <cell r="N1115" t="str">
            <v>Infraestructura</v>
          </cell>
          <cell r="O1115"/>
          <cell r="P1115"/>
          <cell r="Q1115" t="str">
            <v>Segunda Fase Bulevar Carrera Segunda, Municipio De Risaralda - Caldas.</v>
          </cell>
          <cell r="R1115" t="str">
            <v>Espacio Público, Recreación Y Deporte</v>
          </cell>
          <cell r="S1115"/>
          <cell r="T1115"/>
          <cell r="U1115"/>
          <cell r="V1115" t="str">
            <v>Gestión Energetica S.A. - Gensa S.A. E.S.P.</v>
          </cell>
          <cell r="W1115"/>
          <cell r="X1115" t="str">
            <v/>
          </cell>
          <cell r="Y1115"/>
          <cell r="Z1115">
            <v>600000000</v>
          </cell>
          <cell r="AA1115"/>
          <cell r="AB1115">
            <v>600000000</v>
          </cell>
          <cell r="AC1115"/>
          <cell r="AD1115">
            <v>600000000</v>
          </cell>
          <cell r="AE1115">
            <v>0</v>
          </cell>
          <cell r="AF1115"/>
          <cell r="AG1115">
            <v>0</v>
          </cell>
          <cell r="AH1115">
            <v>600000000</v>
          </cell>
          <cell r="AI1115">
            <v>0</v>
          </cell>
          <cell r="AJ1115">
            <v>600000000</v>
          </cell>
          <cell r="AK1115">
            <v>1</v>
          </cell>
          <cell r="AL1115"/>
          <cell r="AM1115">
            <v>1</v>
          </cell>
          <cell r="AN1115">
            <v>1</v>
          </cell>
          <cell r="AO1115">
            <v>0</v>
          </cell>
          <cell r="AP1115" t="str">
            <v>Liquidado</v>
          </cell>
          <cell r="AQ1115" t="e">
            <v>#REF!</v>
          </cell>
          <cell r="AR1115" t="e">
            <v>#N/A</v>
          </cell>
          <cell r="AS1115" t="str">
            <v>Entregado en 2013.
Liquidado</v>
          </cell>
          <cell r="AT1115" t="str">
            <v>No Aplica</v>
          </cell>
          <cell r="AU1115" t="str">
            <v/>
          </cell>
          <cell r="AV1115">
            <v>41316</v>
          </cell>
          <cell r="AW1115" t="e">
            <v>#REF!</v>
          </cell>
          <cell r="AX1115"/>
          <cell r="AY1115"/>
          <cell r="AZ1115">
            <v>0</v>
          </cell>
          <cell r="BA1115" t="str">
            <v>-</v>
          </cell>
          <cell r="BB1115" t="str">
            <v/>
          </cell>
          <cell r="BC1115"/>
          <cell r="BD1115" t="str">
            <v/>
          </cell>
          <cell r="BE1115" t="str">
            <v/>
          </cell>
          <cell r="BF1115" t="str">
            <v/>
          </cell>
          <cell r="BG1115" t="str">
            <v/>
          </cell>
        </row>
        <row r="1116">
          <cell r="C1116" t="str">
            <v>20110098S0469-1</v>
          </cell>
          <cell r="D1116" t="str">
            <v>Proyectos 2011 - 2020</v>
          </cell>
          <cell r="E1116" t="str">
            <v>No Aplica</v>
          </cell>
          <cell r="F1116" t="str">
            <v>CERRADO</v>
          </cell>
          <cell r="G1116"/>
          <cell r="H1116" t="str">
            <v>Caldas</v>
          </cell>
          <cell r="I1116">
            <v>17616</v>
          </cell>
          <cell r="J1116">
            <v>6</v>
          </cell>
          <cell r="K1116" t="str">
            <v>Risaralda</v>
          </cell>
          <cell r="L1116" t="str">
            <v>Risaralda-Caldas</v>
          </cell>
          <cell r="M1116" t="str">
            <v/>
          </cell>
          <cell r="N1116" t="str">
            <v>Infraestructura</v>
          </cell>
          <cell r="O1116"/>
          <cell r="P1116"/>
          <cell r="Q1116" t="str">
            <v>Adquirir, Transportar , Entregar E Instalar Los Elementos Necesarios Para El Funcionamiento Del Centro Cultural Y Albergue En El Municipio De Risaralda - Caldas.</v>
          </cell>
          <cell r="R1116" t="str">
            <v>Social Comunitario</v>
          </cell>
          <cell r="S1116"/>
          <cell r="T1116"/>
          <cell r="U1116"/>
          <cell r="V1116" t="str">
            <v>Avs Art Office Sas</v>
          </cell>
          <cell r="W1116"/>
          <cell r="X1116" t="str">
            <v/>
          </cell>
          <cell r="Y1116"/>
          <cell r="Z1116">
            <v>126743000</v>
          </cell>
          <cell r="AA1116"/>
          <cell r="AB1116">
            <v>126743000</v>
          </cell>
          <cell r="AC1116"/>
          <cell r="AD1116">
            <v>126743000</v>
          </cell>
          <cell r="AE1116">
            <v>0</v>
          </cell>
          <cell r="AF1116"/>
          <cell r="AG1116">
            <v>0</v>
          </cell>
          <cell r="AH1116">
            <v>126743000</v>
          </cell>
          <cell r="AI1116">
            <v>0</v>
          </cell>
          <cell r="AJ1116">
            <v>126743000</v>
          </cell>
          <cell r="AK1116">
            <v>1</v>
          </cell>
          <cell r="AL1116"/>
          <cell r="AM1116">
            <v>1</v>
          </cell>
          <cell r="AN1116">
            <v>1</v>
          </cell>
          <cell r="AO1116">
            <v>0</v>
          </cell>
          <cell r="AP1116" t="str">
            <v>Liquidado</v>
          </cell>
          <cell r="AQ1116" t="e">
            <v>#REF!</v>
          </cell>
          <cell r="AR1116" t="e">
            <v>#N/A</v>
          </cell>
          <cell r="AS1116" t="str">
            <v>Entregado en 2012.</v>
          </cell>
          <cell r="AT1116" t="str">
            <v>No Aplica</v>
          </cell>
          <cell r="AU1116" t="str">
            <v/>
          </cell>
          <cell r="AV1116" t="str">
            <v/>
          </cell>
          <cell r="AW1116" t="e">
            <v>#REF!</v>
          </cell>
          <cell r="AX1116"/>
          <cell r="AY1116"/>
          <cell r="AZ1116">
            <v>0</v>
          </cell>
          <cell r="BA1116" t="str">
            <v>-</v>
          </cell>
          <cell r="BB1116" t="str">
            <v/>
          </cell>
          <cell r="BC1116"/>
          <cell r="BD1116" t="str">
            <v/>
          </cell>
          <cell r="BE1116" t="str">
            <v/>
          </cell>
          <cell r="BF1116" t="str">
            <v/>
          </cell>
          <cell r="BG1116" t="str">
            <v/>
          </cell>
        </row>
        <row r="1117">
          <cell r="C1117" t="str">
            <v>20110160S0051-1</v>
          </cell>
          <cell r="D1117" t="str">
            <v>Proyectos 2011 - 2020</v>
          </cell>
          <cell r="E1117" t="str">
            <v>No Aplica</v>
          </cell>
          <cell r="F1117" t="str">
            <v>CERRADO</v>
          </cell>
          <cell r="G1117" t="str">
            <v>A51</v>
          </cell>
          <cell r="H1117" t="str">
            <v>Caldas</v>
          </cell>
          <cell r="I1117">
            <v>17616</v>
          </cell>
          <cell r="J1117">
            <v>6</v>
          </cell>
          <cell r="K1117" t="str">
            <v>Risaralda</v>
          </cell>
          <cell r="L1117" t="str">
            <v>Risaralda-Caldas</v>
          </cell>
          <cell r="M1117">
            <v>160</v>
          </cell>
          <cell r="N1117" t="str">
            <v>Fonade 1</v>
          </cell>
          <cell r="O1117"/>
          <cell r="P1117"/>
          <cell r="Q1117" t="str">
            <v>Obras Adicionales Al Centro Cultural, Risaralda Caldas</v>
          </cell>
          <cell r="R1117" t="str">
            <v>Social Comunitario</v>
          </cell>
          <cell r="S1117"/>
          <cell r="T1117"/>
          <cell r="U1117"/>
          <cell r="V1117" t="str">
            <v>Municipio</v>
          </cell>
          <cell r="W1117"/>
          <cell r="X1117" t="str">
            <v/>
          </cell>
          <cell r="Y1117"/>
          <cell r="Z1117">
            <v>23257000</v>
          </cell>
          <cell r="AA1117"/>
          <cell r="AB1117">
            <v>23257000</v>
          </cell>
          <cell r="AC1117"/>
          <cell r="AD1117">
            <v>23257000</v>
          </cell>
          <cell r="AE1117">
            <v>0</v>
          </cell>
          <cell r="AF1117"/>
          <cell r="AG1117">
            <v>0</v>
          </cell>
          <cell r="AH1117">
            <v>23257000</v>
          </cell>
          <cell r="AI1117">
            <v>0</v>
          </cell>
          <cell r="AJ1117">
            <v>23257000</v>
          </cell>
          <cell r="AK1117">
            <v>0</v>
          </cell>
          <cell r="AL1117"/>
          <cell r="AM1117">
            <v>1</v>
          </cell>
          <cell r="AN1117">
            <v>1</v>
          </cell>
          <cell r="AO1117">
            <v>0</v>
          </cell>
          <cell r="AP1117" t="str">
            <v>En Liquidación</v>
          </cell>
          <cell r="AQ1117" t="e">
            <v>#REF!</v>
          </cell>
          <cell r="AR1117" t="e">
            <v>#N/A</v>
          </cell>
          <cell r="AS1117" t="str">
            <v xml:space="preserve">CONTRATOS LIQUIDADOS EN CIERRE DE COSTOS FIJOS Y VARIBALES INTERVENTORIA   
1. INFORMACION Y ESTADO CONTRATO DE OBRA: Se encuentra  liquidado con acta de fecha 17/04/2015
2. INFORMACION Y ESTADO  CONTRATO INTERADMINISTRATIVO:  convenio liquidado con acta del 29/11/2017  
3. INFORMACION Y ESTADO INTERVENTORIA: Se encuentra en cierre de costos fijos y variables.
</v>
          </cell>
          <cell r="AT1117" t="str">
            <v>No Aplica</v>
          </cell>
          <cell r="AU1117">
            <v>41569</v>
          </cell>
          <cell r="AV1117">
            <v>41599</v>
          </cell>
          <cell r="AW1117" t="e">
            <v>#REF!</v>
          </cell>
          <cell r="AX1117"/>
          <cell r="AY1117"/>
          <cell r="AZ1117">
            <v>0</v>
          </cell>
          <cell r="BA1117" t="str">
            <v>-</v>
          </cell>
          <cell r="BB1117" t="str">
            <v/>
          </cell>
          <cell r="BC1117"/>
          <cell r="BD1117">
            <v>41569</v>
          </cell>
          <cell r="BE1117">
            <v>41569</v>
          </cell>
          <cell r="BF1117">
            <v>41668</v>
          </cell>
          <cell r="BG1117">
            <v>4032</v>
          </cell>
        </row>
        <row r="1118">
          <cell r="C1118" t="str">
            <v>20130304M0460-7</v>
          </cell>
          <cell r="D1118" t="str">
            <v>Proyectos 2011 - 2020</v>
          </cell>
          <cell r="E1118" t="str">
            <v>No Aplica</v>
          </cell>
          <cell r="F1118" t="str">
            <v>CERRADO</v>
          </cell>
          <cell r="G1118"/>
          <cell r="H1118" t="str">
            <v>Caldas</v>
          </cell>
          <cell r="I1118">
            <v>17616</v>
          </cell>
          <cell r="J1118">
            <v>6</v>
          </cell>
          <cell r="K1118" t="str">
            <v>Risaralda</v>
          </cell>
          <cell r="L1118" t="str">
            <v>Risaralda-Caldas</v>
          </cell>
          <cell r="M1118">
            <v>304</v>
          </cell>
          <cell r="N1118" t="str">
            <v>DPS 2013</v>
          </cell>
          <cell r="O1118"/>
          <cell r="P1118"/>
          <cell r="Q1118" t="str">
            <v>Mejoramiento De Condiciones De Habitabilidad Para El Municipio De Risaralda - Caldas</v>
          </cell>
          <cell r="R1118" t="str">
            <v>Mejoramiento Condiciones de Habitabilidad</v>
          </cell>
          <cell r="S1118"/>
          <cell r="T1118"/>
          <cell r="U1118"/>
          <cell r="V1118" t="str">
            <v>Departamento</v>
          </cell>
          <cell r="W1118"/>
          <cell r="X1118" t="str">
            <v>Vereda Esperanza Alta
Vereda Sarciri
El Plan
Vereda Cancana
Vereda Miranda
Vereda el Crucero
La Miranda
Las Colmenas
Vereda Los Muros
Sector Guaicaica
Sector Bomberos
Vereda Media Cuesta
El Paraiso
Renan Barco
Finca el Caribe
Sector Hospital</v>
          </cell>
          <cell r="Y1118"/>
          <cell r="Z1118">
            <v>126975818</v>
          </cell>
          <cell r="AA1118"/>
          <cell r="AB1118">
            <v>126975818</v>
          </cell>
          <cell r="AC1118"/>
          <cell r="AD1118">
            <v>126975818</v>
          </cell>
          <cell r="AE1118">
            <v>22855647.239999998</v>
          </cell>
          <cell r="AF1118"/>
          <cell r="AG1118">
            <v>22855647.239999998</v>
          </cell>
          <cell r="AH1118">
            <v>149831465.24000001</v>
          </cell>
          <cell r="AI1118">
            <v>0</v>
          </cell>
          <cell r="AJ1118">
            <v>149831465.24000001</v>
          </cell>
          <cell r="AK1118">
            <v>0.99129999999999996</v>
          </cell>
          <cell r="AL1118"/>
          <cell r="AM1118">
            <v>1</v>
          </cell>
          <cell r="AN1118">
            <v>1</v>
          </cell>
          <cell r="AO1118">
            <v>0</v>
          </cell>
          <cell r="AP1118" t="str">
            <v>Liquidado</v>
          </cell>
          <cell r="AQ1118" t="e">
            <v>#REF!</v>
          </cell>
          <cell r="AR1118" t="e">
            <v>#N/A</v>
          </cell>
          <cell r="AS1118" t="str">
            <v>Entregado en octubre de 2016.
Proyecto Liquidado.</v>
          </cell>
          <cell r="AT1118"/>
          <cell r="AU1118">
            <v>42389</v>
          </cell>
          <cell r="AV1118">
            <v>42674</v>
          </cell>
          <cell r="AW1118" t="e">
            <v>#REF!</v>
          </cell>
          <cell r="AX1118"/>
          <cell r="AY1118"/>
          <cell r="AZ1118">
            <v>0</v>
          </cell>
          <cell r="BA1118" t="str">
            <v>-</v>
          </cell>
          <cell r="BB1118" t="str">
            <v>24  Viviendas</v>
          </cell>
          <cell r="BC1118"/>
          <cell r="BD1118" t="str">
            <v/>
          </cell>
          <cell r="BE1118" t="str">
            <v/>
          </cell>
          <cell r="BF1118" t="str">
            <v/>
          </cell>
          <cell r="BG1118">
            <v>96</v>
          </cell>
        </row>
        <row r="1119">
          <cell r="C1119" t="str">
            <v>20150245M3223-1</v>
          </cell>
          <cell r="D1119" t="str">
            <v>Proyectos 2011 - 2020</v>
          </cell>
          <cell r="E1119" t="str">
            <v>No Aplica</v>
          </cell>
          <cell r="F1119" t="str">
            <v>CERRADO</v>
          </cell>
          <cell r="G1119"/>
          <cell r="H1119" t="str">
            <v>Caldas</v>
          </cell>
          <cell r="I1119">
            <v>17616</v>
          </cell>
          <cell r="J1119">
            <v>6</v>
          </cell>
          <cell r="K1119" t="str">
            <v>Risaralda</v>
          </cell>
          <cell r="L1119" t="str">
            <v>Risaralda-Caldas</v>
          </cell>
          <cell r="M1119">
            <v>245</v>
          </cell>
          <cell r="N1119" t="str">
            <v>DPS 2015</v>
          </cell>
          <cell r="O1119"/>
          <cell r="P1119"/>
          <cell r="Q1119" t="str">
            <v>Mejoramiento De Condiciones De Habitabilidad En El Municipio De Risaralda - Caldas</v>
          </cell>
          <cell r="R1119" t="str">
            <v>Mejoramiento Condiciones de Habitabilidad</v>
          </cell>
          <cell r="S1119"/>
          <cell r="T1119"/>
          <cell r="U1119"/>
          <cell r="V1119" t="str">
            <v>Municipio</v>
          </cell>
          <cell r="W1119"/>
          <cell r="X1119" t="str">
            <v>Sector el Hospital
B. Pio XII
Vereda Miranda
Vereda el Pizamo
Barrio San Vicente
Vereda Albania
Vereda Guamito
Sector la Gruta
B. Los Chorros
Vereda Alto Arauca
Vereda el Tablazo
Vereda la Libertad
Vereda la Playa
Vereda Sarciri
Paraiso Bajo
Vereda la Trinidad
Vereda el Guaico
Puerto Nuevo
Sector Matadero
Vereda Santa Ana
B. Colmenares
Vereda el Brillante
B. Tres Esquinas
Los Fundadores
Vereda La Cancana</v>
          </cell>
          <cell r="Y1119"/>
          <cell r="Z1119">
            <v>446428572</v>
          </cell>
          <cell r="AA1119"/>
          <cell r="AB1119">
            <v>446428572</v>
          </cell>
          <cell r="AC1119"/>
          <cell r="AD1119">
            <v>446428572</v>
          </cell>
          <cell r="AE1119">
            <v>80357142.959999993</v>
          </cell>
          <cell r="AF1119"/>
          <cell r="AG1119">
            <v>80357142.959999993</v>
          </cell>
          <cell r="AH1119">
            <v>526785714.95999998</v>
          </cell>
          <cell r="AI1119">
            <v>0</v>
          </cell>
          <cell r="AJ1119">
            <v>526785714.95999998</v>
          </cell>
          <cell r="AK1119">
            <v>0.98640000000000005</v>
          </cell>
          <cell r="AL1119"/>
          <cell r="AM1119">
            <v>1</v>
          </cell>
          <cell r="AN1119">
            <v>1</v>
          </cell>
          <cell r="AO1119">
            <v>0</v>
          </cell>
          <cell r="AP1119" t="str">
            <v>Liquidado</v>
          </cell>
          <cell r="AQ1119" t="e">
            <v>#REF!</v>
          </cell>
          <cell r="AR1119" t="e">
            <v>#N/A</v>
          </cell>
          <cell r="AS1119" t="str">
            <v>PROYECTO LIQUIDADO
Acta de Liquidación del 03 de junio de 2021</v>
          </cell>
          <cell r="AT1119"/>
          <cell r="AU1119">
            <v>43040</v>
          </cell>
          <cell r="AV1119">
            <v>43277</v>
          </cell>
          <cell r="AW1119" t="e">
            <v>#REF!</v>
          </cell>
          <cell r="AX1119"/>
          <cell r="AY1119"/>
          <cell r="AZ1119">
            <v>0</v>
          </cell>
          <cell r="BA1119" t="str">
            <v>-</v>
          </cell>
          <cell r="BB1119" t="str">
            <v>38  Viviendas</v>
          </cell>
          <cell r="BC1119"/>
          <cell r="BD1119">
            <v>43041</v>
          </cell>
          <cell r="BE1119">
            <v>43277</v>
          </cell>
          <cell r="BF1119">
            <v>43335</v>
          </cell>
          <cell r="BG1119">
            <v>152</v>
          </cell>
        </row>
        <row r="1120">
          <cell r="C1120" t="str">
            <v>E-2020-1708-235344</v>
          </cell>
          <cell r="D1120" t="str">
            <v>CV 001-2020</v>
          </cell>
          <cell r="E1120" t="str">
            <v>2018-2022</v>
          </cell>
          <cell r="F1120" t="str">
            <v>VIGENTE</v>
          </cell>
          <cell r="G1120"/>
          <cell r="H1120" t="str">
            <v>Caldas</v>
          </cell>
          <cell r="I1120"/>
          <cell r="J1120"/>
          <cell r="K1120" t="str">
            <v>Risaralda</v>
          </cell>
          <cell r="L1120" t="str">
            <v>Risaralda-Caldas</v>
          </cell>
          <cell r="M1120" t="str">
            <v>501 FIP 2021</v>
          </cell>
          <cell r="N1120" t="str">
            <v>DPS 2021</v>
          </cell>
          <cell r="O1120">
            <v>44559</v>
          </cell>
          <cell r="P1120">
            <v>44773</v>
          </cell>
          <cell r="Q1120" t="str">
            <v>Construcción Y/0 Mejoramiento De Pavimentos En La Zona Urbana Del Municipio De Risaralda - Caldas</v>
          </cell>
          <cell r="R1120" t="str">
            <v>Vias y Transporte</v>
          </cell>
          <cell r="S1120" t="str">
            <v>Vias Urbanas</v>
          </cell>
          <cell r="T1120"/>
          <cell r="U1120">
            <v>1</v>
          </cell>
          <cell r="V1120"/>
          <cell r="W1120"/>
          <cell r="X1120"/>
          <cell r="Y1120"/>
          <cell r="Z1120">
            <v>1809785173</v>
          </cell>
          <cell r="AA1120"/>
          <cell r="AB1120">
            <v>1809785173</v>
          </cell>
          <cell r="AC1120">
            <v>0</v>
          </cell>
          <cell r="AD1120">
            <v>1809785173</v>
          </cell>
          <cell r="AE1120"/>
          <cell r="AF1120"/>
          <cell r="AG1120">
            <v>0</v>
          </cell>
          <cell r="AH1120">
            <v>1809785173</v>
          </cell>
          <cell r="AI1120">
            <v>0</v>
          </cell>
          <cell r="AJ1120">
            <v>1809785173</v>
          </cell>
          <cell r="AK1120"/>
          <cell r="AL1120"/>
          <cell r="AM1120">
            <v>0.21340000000000001</v>
          </cell>
          <cell r="AN1120">
            <v>4.0099999999999997E-2</v>
          </cell>
          <cell r="AO1120">
            <v>-0.17330000000000001</v>
          </cell>
          <cell r="AP1120" t="str">
            <v>Suspendido</v>
          </cell>
          <cell r="AQ1120" t="e">
            <v>#REF!</v>
          </cell>
          <cell r="AR1120" t="e">
            <v>#N/A</v>
          </cell>
          <cell r="AS1120" t="str">
            <v>-</v>
          </cell>
          <cell r="AT1120"/>
          <cell r="AU1120">
            <v>0</v>
          </cell>
          <cell r="AV1120" t="str">
            <v>-</v>
          </cell>
          <cell r="AW1120" t="e">
            <v>#REF!</v>
          </cell>
          <cell r="AX1120">
            <v>6</v>
          </cell>
          <cell r="AY1120"/>
          <cell r="AZ1120">
            <v>6</v>
          </cell>
          <cell r="BA1120"/>
          <cell r="BB1120" t="str">
            <v>- ML</v>
          </cell>
          <cell r="BC1120"/>
          <cell r="BD1120" t="str">
            <v>-</v>
          </cell>
          <cell r="BE1120" t="str">
            <v>-</v>
          </cell>
          <cell r="BF1120" t="str">
            <v>-</v>
          </cell>
          <cell r="BG1120" t="str">
            <v>-</v>
          </cell>
        </row>
        <row r="1121">
          <cell r="C1121" t="str">
            <v>E-2020-1708-235346</v>
          </cell>
          <cell r="D1121" t="str">
            <v>CV 001-2020</v>
          </cell>
          <cell r="E1121" t="str">
            <v>2018-2022</v>
          </cell>
          <cell r="F1121" t="str">
            <v>VIGENTE</v>
          </cell>
          <cell r="G1121"/>
          <cell r="H1121" t="str">
            <v>Caldas</v>
          </cell>
          <cell r="I1121"/>
          <cell r="J1121"/>
          <cell r="K1121" t="str">
            <v>Risaralda</v>
          </cell>
          <cell r="L1121" t="str">
            <v>Risaralda-Caldas</v>
          </cell>
          <cell r="M1121" t="str">
            <v>501 FIP 2021</v>
          </cell>
          <cell r="N1121" t="str">
            <v>DPS 2021</v>
          </cell>
          <cell r="O1121">
            <v>44434</v>
          </cell>
          <cell r="P1121">
            <v>44773</v>
          </cell>
          <cell r="Q1121" t="str">
            <v>Construcción De Placa Huella En La Zona Rural Del Municipio De Risaralda - Caldas</v>
          </cell>
          <cell r="R1121" t="str">
            <v>Vias y Transporte</v>
          </cell>
          <cell r="S1121" t="str">
            <v>Vias Rurales</v>
          </cell>
          <cell r="T1121"/>
          <cell r="U1121">
            <v>1</v>
          </cell>
          <cell r="V1121"/>
          <cell r="W1121"/>
          <cell r="X1121"/>
          <cell r="Y1121"/>
          <cell r="Z1121">
            <v>20202978700</v>
          </cell>
          <cell r="AA1121"/>
          <cell r="AB1121">
            <v>20202978700</v>
          </cell>
          <cell r="AC1121">
            <v>500000000</v>
          </cell>
          <cell r="AD1121">
            <v>20702978700</v>
          </cell>
          <cell r="AE1121"/>
          <cell r="AF1121"/>
          <cell r="AG1121">
            <v>0</v>
          </cell>
          <cell r="AH1121">
            <v>20202978700</v>
          </cell>
          <cell r="AI1121">
            <v>500000000</v>
          </cell>
          <cell r="AJ1121">
            <v>20702978700</v>
          </cell>
          <cell r="AK1121"/>
          <cell r="AL1121"/>
          <cell r="AM1121"/>
          <cell r="AN1121"/>
          <cell r="AO1121">
            <v>0</v>
          </cell>
          <cell r="AP1121" t="str">
            <v>Adjudicado</v>
          </cell>
          <cell r="AQ1121" t="e">
            <v>#REF!</v>
          </cell>
          <cell r="AR1121" t="e">
            <v>#N/A</v>
          </cell>
          <cell r="AS1121" t="str">
            <v>-</v>
          </cell>
          <cell r="AT1121"/>
          <cell r="AU1121" t="str">
            <v>-</v>
          </cell>
          <cell r="AV1121" t="str">
            <v>-</v>
          </cell>
          <cell r="AW1121" t="e">
            <v>#REF!</v>
          </cell>
          <cell r="AX1121">
            <v>6</v>
          </cell>
          <cell r="AY1121"/>
          <cell r="AZ1121">
            <v>6</v>
          </cell>
          <cell r="BA1121"/>
          <cell r="BB1121" t="str">
            <v>1500 ML</v>
          </cell>
          <cell r="BC1121"/>
          <cell r="BD1121" t="str">
            <v>-</v>
          </cell>
          <cell r="BE1121" t="str">
            <v>-</v>
          </cell>
          <cell r="BF1121" t="str">
            <v>-</v>
          </cell>
          <cell r="BG1121" t="str">
            <v>-</v>
          </cell>
        </row>
        <row r="1122">
          <cell r="C1122" t="str">
            <v>20090077V0472-1</v>
          </cell>
          <cell r="D1122" t="str">
            <v>Proyectos 2011 - 2020</v>
          </cell>
          <cell r="E1122" t="str">
            <v>No Aplica</v>
          </cell>
          <cell r="F1122" t="str">
            <v>CERRADO</v>
          </cell>
          <cell r="G1122"/>
          <cell r="H1122" t="str">
            <v>Caldas</v>
          </cell>
          <cell r="I1122">
            <v>17653</v>
          </cell>
          <cell r="J1122">
            <v>6</v>
          </cell>
          <cell r="K1122" t="str">
            <v>Salamina</v>
          </cell>
          <cell r="L1122" t="str">
            <v>Salamina-Caldas</v>
          </cell>
          <cell r="M1122" t="str">
            <v/>
          </cell>
          <cell r="N1122" t="str">
            <v>Infraestructura</v>
          </cell>
          <cell r="O1122"/>
          <cell r="P1122"/>
          <cell r="Q1122"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122" t="str">
            <v>Vías Red Terciaria</v>
          </cell>
          <cell r="S1122"/>
          <cell r="T1122"/>
          <cell r="U1122"/>
          <cell r="V1122" t="str">
            <v>Federación Nacional De Cafeteros</v>
          </cell>
          <cell r="W1122"/>
          <cell r="X1122" t="str">
            <v/>
          </cell>
          <cell r="Y1122"/>
          <cell r="Z1122">
            <v>18833686.170000002</v>
          </cell>
          <cell r="AA1122"/>
          <cell r="AB1122">
            <v>18833686.170000002</v>
          </cell>
          <cell r="AC1122"/>
          <cell r="AD1122">
            <v>18833686.170000002</v>
          </cell>
          <cell r="AE1122">
            <v>0</v>
          </cell>
          <cell r="AF1122"/>
          <cell r="AG1122">
            <v>0</v>
          </cell>
          <cell r="AH1122">
            <v>18833686.170000002</v>
          </cell>
          <cell r="AI1122">
            <v>0</v>
          </cell>
          <cell r="AJ1122">
            <v>18833686.170000002</v>
          </cell>
          <cell r="AK1122">
            <v>1</v>
          </cell>
          <cell r="AL1122"/>
          <cell r="AM1122">
            <v>1</v>
          </cell>
          <cell r="AN1122">
            <v>1</v>
          </cell>
          <cell r="AO1122">
            <v>0</v>
          </cell>
          <cell r="AP1122" t="str">
            <v>Liquidado</v>
          </cell>
          <cell r="AQ1122" t="e">
            <v>#REF!</v>
          </cell>
          <cell r="AR1122" t="e">
            <v>#N/A</v>
          </cell>
          <cell r="AS1122" t="str">
            <v>Entregado en 2010.</v>
          </cell>
          <cell r="AT1122" t="str">
            <v>No Aplica</v>
          </cell>
          <cell r="AU1122" t="str">
            <v/>
          </cell>
          <cell r="AV1122">
            <v>40543</v>
          </cell>
          <cell r="AW1122" t="e">
            <v>#REF!</v>
          </cell>
          <cell r="AX1122"/>
          <cell r="AY1122"/>
          <cell r="AZ1122">
            <v>0</v>
          </cell>
          <cell r="BA1122" t="str">
            <v>-</v>
          </cell>
          <cell r="BB1122" t="str">
            <v/>
          </cell>
          <cell r="BC1122"/>
          <cell r="BD1122" t="str">
            <v/>
          </cell>
          <cell r="BE1122" t="str">
            <v/>
          </cell>
          <cell r="BF1122" t="str">
            <v/>
          </cell>
          <cell r="BG1122" t="str">
            <v/>
          </cell>
        </row>
        <row r="1123">
          <cell r="C1123" t="str">
            <v>20100024S0473-1</v>
          </cell>
          <cell r="D1123" t="str">
            <v>Proyectos 2011 - 2020</v>
          </cell>
          <cell r="E1123" t="str">
            <v>No Aplica</v>
          </cell>
          <cell r="F1123" t="str">
            <v>CERRADO</v>
          </cell>
          <cell r="G1123"/>
          <cell r="H1123" t="str">
            <v>Caldas</v>
          </cell>
          <cell r="I1123">
            <v>17653</v>
          </cell>
          <cell r="J1123">
            <v>6</v>
          </cell>
          <cell r="K1123" t="str">
            <v>Salamina</v>
          </cell>
          <cell r="L1123" t="str">
            <v>Salamina-Caldas</v>
          </cell>
          <cell r="M1123" t="str">
            <v/>
          </cell>
          <cell r="N1123" t="str">
            <v>Infraestructura</v>
          </cell>
          <cell r="O1123"/>
          <cell r="P1123"/>
          <cell r="Q1123" t="str">
            <v>Convenio Interistitucional De Cooperación Entre Acción Social - Fip Y La Federación Nacional De Cafeteros De Colombia, Comité Departamental De Cafeteros De Caldas, Para Aunar Esfuerzos Y Ejecutar Construcción De Una Piscina Semiolimpica En El Municipio De Salamina - Caldas.</v>
          </cell>
          <cell r="R1123" t="str">
            <v>Espacio Público, Recreación Y Deporte</v>
          </cell>
          <cell r="S1123"/>
          <cell r="T1123"/>
          <cell r="U1123"/>
          <cell r="V1123" t="str">
            <v>Federación Nacional De Cafeteros</v>
          </cell>
          <cell r="W1123"/>
          <cell r="X1123" t="str">
            <v/>
          </cell>
          <cell r="Y1123"/>
          <cell r="Z1123">
            <v>470000000</v>
          </cell>
          <cell r="AA1123"/>
          <cell r="AB1123">
            <v>470000000</v>
          </cell>
          <cell r="AC1123"/>
          <cell r="AD1123">
            <v>470000000</v>
          </cell>
          <cell r="AE1123">
            <v>0</v>
          </cell>
          <cell r="AF1123"/>
          <cell r="AG1123">
            <v>0</v>
          </cell>
          <cell r="AH1123">
            <v>470000000</v>
          </cell>
          <cell r="AI1123">
            <v>0</v>
          </cell>
          <cell r="AJ1123">
            <v>470000000</v>
          </cell>
          <cell r="AK1123">
            <v>1</v>
          </cell>
          <cell r="AL1123"/>
          <cell r="AM1123">
            <v>1</v>
          </cell>
          <cell r="AN1123">
            <v>1</v>
          </cell>
          <cell r="AO1123">
            <v>0</v>
          </cell>
          <cell r="AP1123" t="str">
            <v>Liquidado</v>
          </cell>
          <cell r="AQ1123" t="e">
            <v>#REF!</v>
          </cell>
          <cell r="AR1123" t="e">
            <v>#N/A</v>
          </cell>
          <cell r="AS1123" t="str">
            <v>Entregado en 2011.</v>
          </cell>
          <cell r="AT1123" t="str">
            <v>No Aplica</v>
          </cell>
          <cell r="AU1123" t="str">
            <v/>
          </cell>
          <cell r="AV1123">
            <v>40908</v>
          </cell>
          <cell r="AW1123" t="e">
            <v>#REF!</v>
          </cell>
          <cell r="AX1123"/>
          <cell r="AY1123"/>
          <cell r="AZ1123">
            <v>0</v>
          </cell>
          <cell r="BA1123" t="str">
            <v>-</v>
          </cell>
          <cell r="BB1123" t="str">
            <v/>
          </cell>
          <cell r="BC1123"/>
          <cell r="BD1123" t="str">
            <v/>
          </cell>
          <cell r="BE1123" t="str">
            <v/>
          </cell>
          <cell r="BF1123" t="str">
            <v/>
          </cell>
          <cell r="BG1123" t="str">
            <v/>
          </cell>
        </row>
        <row r="1124">
          <cell r="C1124" t="str">
            <v>20100120S0474-1</v>
          </cell>
          <cell r="D1124" t="str">
            <v>Proyectos 2011 - 2020</v>
          </cell>
          <cell r="E1124" t="str">
            <v>No Aplica</v>
          </cell>
          <cell r="F1124" t="str">
            <v>CERRADO</v>
          </cell>
          <cell r="G1124"/>
          <cell r="H1124" t="str">
            <v>Caldas</v>
          </cell>
          <cell r="I1124">
            <v>17653</v>
          </cell>
          <cell r="J1124">
            <v>6</v>
          </cell>
          <cell r="K1124" t="str">
            <v>Salamina</v>
          </cell>
          <cell r="L1124" t="str">
            <v>Salamina-Caldas</v>
          </cell>
          <cell r="M1124" t="str">
            <v/>
          </cell>
          <cell r="N1124" t="str">
            <v>Infraestructura</v>
          </cell>
          <cell r="O1124"/>
          <cell r="P1124"/>
          <cell r="Q1124" t="str">
            <v>Construcción Primera Etapa Cuartel De Bomberos, Municipio De Salamina - Caldas.</v>
          </cell>
          <cell r="R1124" t="str">
            <v>Otros</v>
          </cell>
          <cell r="S1124"/>
          <cell r="T1124"/>
          <cell r="U1124"/>
          <cell r="V1124" t="str">
            <v>Federación Nacional De Cafeteros</v>
          </cell>
          <cell r="W1124"/>
          <cell r="X1124" t="str">
            <v/>
          </cell>
          <cell r="Y1124"/>
          <cell r="Z1124">
            <v>240000000</v>
          </cell>
          <cell r="AA1124"/>
          <cell r="AB1124">
            <v>240000000</v>
          </cell>
          <cell r="AC1124"/>
          <cell r="AD1124">
            <v>240000000</v>
          </cell>
          <cell r="AE1124">
            <v>0</v>
          </cell>
          <cell r="AF1124"/>
          <cell r="AG1124">
            <v>0</v>
          </cell>
          <cell r="AH1124">
            <v>240000000</v>
          </cell>
          <cell r="AI1124">
            <v>0</v>
          </cell>
          <cell r="AJ1124">
            <v>240000000</v>
          </cell>
          <cell r="AK1124">
            <v>1</v>
          </cell>
          <cell r="AL1124"/>
          <cell r="AM1124">
            <v>1</v>
          </cell>
          <cell r="AN1124">
            <v>1</v>
          </cell>
          <cell r="AO1124">
            <v>0</v>
          </cell>
          <cell r="AP1124" t="str">
            <v>Liquidado</v>
          </cell>
          <cell r="AQ1124" t="e">
            <v>#REF!</v>
          </cell>
          <cell r="AR1124" t="e">
            <v>#N/A</v>
          </cell>
          <cell r="AS1124" t="str">
            <v>Entregado en 2011.</v>
          </cell>
          <cell r="AT1124" t="str">
            <v>No Aplica</v>
          </cell>
          <cell r="AU1124" t="str">
            <v/>
          </cell>
          <cell r="AV1124">
            <v>40908</v>
          </cell>
          <cell r="AW1124" t="e">
            <v>#REF!</v>
          </cell>
          <cell r="AX1124"/>
          <cell r="AY1124"/>
          <cell r="AZ1124">
            <v>0</v>
          </cell>
          <cell r="BA1124" t="str">
            <v>-</v>
          </cell>
          <cell r="BB1124" t="str">
            <v/>
          </cell>
          <cell r="BC1124"/>
          <cell r="BD1124" t="str">
            <v/>
          </cell>
          <cell r="BE1124" t="str">
            <v/>
          </cell>
          <cell r="BF1124" t="str">
            <v/>
          </cell>
          <cell r="BG1124" t="str">
            <v/>
          </cell>
        </row>
        <row r="1125">
          <cell r="C1125" t="str">
            <v>20110037M0476-1</v>
          </cell>
          <cell r="D1125" t="str">
            <v>Proyectos 2011 - 2020</v>
          </cell>
          <cell r="E1125" t="str">
            <v>No Aplica</v>
          </cell>
          <cell r="F1125" t="str">
            <v>CERRADO</v>
          </cell>
          <cell r="G1125"/>
          <cell r="H1125" t="str">
            <v>Caldas</v>
          </cell>
          <cell r="I1125">
            <v>17653</v>
          </cell>
          <cell r="J1125">
            <v>6</v>
          </cell>
          <cell r="K1125" t="str">
            <v>Salamina</v>
          </cell>
          <cell r="L1125" t="str">
            <v>Salamina-Caldas</v>
          </cell>
          <cell r="M1125" t="str">
            <v/>
          </cell>
          <cell r="N1125" t="str">
            <v>Infraestructura</v>
          </cell>
          <cell r="O1125"/>
          <cell r="P1125"/>
          <cell r="Q1125" t="str">
            <v>Mejoramiento De Vivienda, Salamina Caldas</v>
          </cell>
          <cell r="R1125" t="str">
            <v>Mejoramiento Condiciones de Habitabilidad</v>
          </cell>
          <cell r="S1125"/>
          <cell r="T1125"/>
          <cell r="U1125"/>
          <cell r="V1125" t="str">
            <v>Gestión Energetica S.A. - Gensa S.A. E.S.P.</v>
          </cell>
          <cell r="W1125"/>
          <cell r="X1125" t="str">
            <v/>
          </cell>
          <cell r="Y1125"/>
          <cell r="Z1125">
            <v>60000000</v>
          </cell>
          <cell r="AA1125"/>
          <cell r="AB1125">
            <v>60000000</v>
          </cell>
          <cell r="AC1125"/>
          <cell r="AD1125">
            <v>60000000</v>
          </cell>
          <cell r="AE1125">
            <v>0</v>
          </cell>
          <cell r="AF1125"/>
          <cell r="AG1125">
            <v>0</v>
          </cell>
          <cell r="AH1125">
            <v>60000000</v>
          </cell>
          <cell r="AI1125">
            <v>0</v>
          </cell>
          <cell r="AJ1125">
            <v>60000000</v>
          </cell>
          <cell r="AK1125">
            <v>1</v>
          </cell>
          <cell r="AL1125"/>
          <cell r="AM1125">
            <v>1</v>
          </cell>
          <cell r="AN1125">
            <v>1</v>
          </cell>
          <cell r="AO1125">
            <v>0</v>
          </cell>
          <cell r="AP1125" t="str">
            <v>Liquidado</v>
          </cell>
          <cell r="AQ1125" t="e">
            <v>#REF!</v>
          </cell>
          <cell r="AR1125" t="e">
            <v>#N/A</v>
          </cell>
          <cell r="AS1125" t="str">
            <v>Entregado en 2013.
Liquidado</v>
          </cell>
          <cell r="AT1125"/>
          <cell r="AU1125" t="str">
            <v/>
          </cell>
          <cell r="AV1125">
            <v>41327</v>
          </cell>
          <cell r="AW1125" t="e">
            <v>#REF!</v>
          </cell>
          <cell r="AX1125"/>
          <cell r="AY1125"/>
          <cell r="AZ1125">
            <v>0</v>
          </cell>
          <cell r="BA1125" t="str">
            <v>-</v>
          </cell>
          <cell r="BB1125" t="str">
            <v>16  Viviendas</v>
          </cell>
          <cell r="BC1125"/>
          <cell r="BD1125" t="str">
            <v/>
          </cell>
          <cell r="BE1125" t="str">
            <v/>
          </cell>
          <cell r="BF1125" t="str">
            <v/>
          </cell>
          <cell r="BG1125">
            <v>64</v>
          </cell>
        </row>
        <row r="1126">
          <cell r="C1126" t="str">
            <v>20110043V0475-1</v>
          </cell>
          <cell r="D1126" t="str">
            <v>Proyectos 2011 - 2020</v>
          </cell>
          <cell r="E1126" t="str">
            <v>No Aplica</v>
          </cell>
          <cell r="F1126" t="str">
            <v>CERRADO</v>
          </cell>
          <cell r="G1126"/>
          <cell r="H1126" t="str">
            <v>Caldas</v>
          </cell>
          <cell r="I1126">
            <v>17653</v>
          </cell>
          <cell r="J1126">
            <v>6</v>
          </cell>
          <cell r="K1126" t="str">
            <v>Salamina</v>
          </cell>
          <cell r="L1126" t="str">
            <v>Salamina-Caldas</v>
          </cell>
          <cell r="M1126" t="str">
            <v/>
          </cell>
          <cell r="N1126" t="str">
            <v>Infraestructura</v>
          </cell>
          <cell r="O1126"/>
          <cell r="P1126"/>
          <cell r="Q1126" t="str">
            <v>Recuperación De Caminos Veredales: Vías Que Unen Comunidades Cohesionando Tejidos Sociales Del Municipio De Salamina - Caldas.</v>
          </cell>
          <cell r="R1126" t="str">
            <v>Vías Red Terciaria</v>
          </cell>
          <cell r="S1126"/>
          <cell r="T1126"/>
          <cell r="U1126"/>
          <cell r="V1126" t="str">
            <v>Departamento</v>
          </cell>
          <cell r="W1126"/>
          <cell r="X1126" t="str">
            <v/>
          </cell>
          <cell r="Y1126"/>
          <cell r="Z1126">
            <v>200998000</v>
          </cell>
          <cell r="AA1126"/>
          <cell r="AB1126">
            <v>200998000</v>
          </cell>
          <cell r="AC1126"/>
          <cell r="AD1126">
            <v>200998000</v>
          </cell>
          <cell r="AE1126">
            <v>0</v>
          </cell>
          <cell r="AF1126"/>
          <cell r="AG1126">
            <v>0</v>
          </cell>
          <cell r="AH1126">
            <v>200998000</v>
          </cell>
          <cell r="AI1126">
            <v>0</v>
          </cell>
          <cell r="AJ1126">
            <v>200998000</v>
          </cell>
          <cell r="AK1126">
            <v>1</v>
          </cell>
          <cell r="AL1126"/>
          <cell r="AM1126">
            <v>1</v>
          </cell>
          <cell r="AN1126">
            <v>1</v>
          </cell>
          <cell r="AO1126">
            <v>0</v>
          </cell>
          <cell r="AP1126" t="str">
            <v>Liquidado</v>
          </cell>
          <cell r="AQ1126" t="e">
            <v>#REF!</v>
          </cell>
          <cell r="AR1126" t="e">
            <v>#N/A</v>
          </cell>
          <cell r="AS1126" t="str">
            <v xml:space="preserve">Entregada en 2012.
</v>
          </cell>
          <cell r="AT1126" t="str">
            <v>No Aplica</v>
          </cell>
          <cell r="AU1126" t="str">
            <v/>
          </cell>
          <cell r="AV1126">
            <v>41163</v>
          </cell>
          <cell r="AW1126" t="e">
            <v>#REF!</v>
          </cell>
          <cell r="AX1126"/>
          <cell r="AY1126"/>
          <cell r="AZ1126">
            <v>0</v>
          </cell>
          <cell r="BA1126" t="str">
            <v>-</v>
          </cell>
          <cell r="BB1126" t="str">
            <v/>
          </cell>
          <cell r="BC1126"/>
          <cell r="BD1126" t="str">
            <v/>
          </cell>
          <cell r="BE1126" t="str">
            <v/>
          </cell>
          <cell r="BF1126" t="str">
            <v/>
          </cell>
          <cell r="BG1126" t="str">
            <v/>
          </cell>
        </row>
        <row r="1127">
          <cell r="C1127" t="str">
            <v>20120069S0067-1</v>
          </cell>
          <cell r="D1127" t="str">
            <v>Proyectos 2011 - 2020</v>
          </cell>
          <cell r="E1127" t="str">
            <v>No Aplica</v>
          </cell>
          <cell r="F1127" t="str">
            <v>CERRADO</v>
          </cell>
          <cell r="G1127" t="str">
            <v>C67</v>
          </cell>
          <cell r="H1127" t="str">
            <v>Caldas</v>
          </cell>
          <cell r="I1127">
            <v>17653</v>
          </cell>
          <cell r="J1127">
            <v>6</v>
          </cell>
          <cell r="K1127" t="str">
            <v>Salamina</v>
          </cell>
          <cell r="L1127" t="str">
            <v>Salamina-Caldas</v>
          </cell>
          <cell r="M1127">
            <v>69</v>
          </cell>
          <cell r="N1127" t="str">
            <v>Fonade 3</v>
          </cell>
          <cell r="O1127"/>
          <cell r="P1127"/>
          <cell r="Q1127" t="str">
            <v>Adecuación Y Dotación Centro Panelero En La Cabecera Municipal En El Municipio De Salamina - Caldas</v>
          </cell>
          <cell r="R1127" t="str">
            <v>Social Comunitario</v>
          </cell>
          <cell r="S1127"/>
          <cell r="T1127"/>
          <cell r="U1127"/>
          <cell r="V1127" t="str">
            <v>Municipio</v>
          </cell>
          <cell r="W1127"/>
          <cell r="X1127" t="str">
            <v/>
          </cell>
          <cell r="Y1127"/>
          <cell r="Z1127">
            <v>100000000</v>
          </cell>
          <cell r="AA1127"/>
          <cell r="AB1127">
            <v>100000000</v>
          </cell>
          <cell r="AC1127"/>
          <cell r="AD1127">
            <v>100000000</v>
          </cell>
          <cell r="AE1127">
            <v>0</v>
          </cell>
          <cell r="AF1127"/>
          <cell r="AG1127">
            <v>0</v>
          </cell>
          <cell r="AH1127">
            <v>100000000</v>
          </cell>
          <cell r="AI1127">
            <v>0</v>
          </cell>
          <cell r="AJ1127">
            <v>100000000</v>
          </cell>
          <cell r="AK1127">
            <v>0</v>
          </cell>
          <cell r="AL1127"/>
          <cell r="AM1127">
            <v>1</v>
          </cell>
          <cell r="AN1127">
            <v>1</v>
          </cell>
          <cell r="AO1127">
            <v>0</v>
          </cell>
          <cell r="AP1127" t="str">
            <v>En Liquidación</v>
          </cell>
          <cell r="AQ1127" t="e">
            <v>#REF!</v>
          </cell>
          <cell r="AR1127" t="e">
            <v>#N/A</v>
          </cell>
          <cell r="AS1127" t="str">
            <v xml:space="preserve">CONTRATOS LIQUIDADOS  - PENDIENTE  CIERRE COSTOS FIJOS Y VARIABLES - INTERVENTORIA 
                                                                                                                                                 1.INFORMACIÓN Y ESTADO CONTRATO DE OBRA:  acta de liquidacion suscrita  por parte del municipio el 04/11/2015                                                                                                                       
2.  INFORMACION Y ESTADO CONTRATO INTERADMINISTRATIVO:  Se encuentra liquidado con acta de fecha 17/04/2018
3. INFORMACION Y ESTADO INTERVENTORIA:  En cierre de costos fijos y variables.                        </v>
          </cell>
          <cell r="AT1127" t="str">
            <v>No Aplica</v>
          </cell>
          <cell r="AU1127">
            <v>42464</v>
          </cell>
          <cell r="AV1127">
            <v>42503</v>
          </cell>
          <cell r="AW1127" t="e">
            <v>#REF!</v>
          </cell>
          <cell r="AX1127"/>
          <cell r="AY1127"/>
          <cell r="AZ1127">
            <v>0</v>
          </cell>
          <cell r="BA1127" t="str">
            <v>-</v>
          </cell>
          <cell r="BB1127" t="str">
            <v/>
          </cell>
          <cell r="BC1127"/>
          <cell r="BD1127">
            <v>42507</v>
          </cell>
          <cell r="BE1127" t="str">
            <v/>
          </cell>
          <cell r="BF1127">
            <v>42618</v>
          </cell>
          <cell r="BG1127" t="str">
            <v/>
          </cell>
        </row>
        <row r="1128">
          <cell r="C1128" t="str">
            <v>20160515S6391-1</v>
          </cell>
          <cell r="D1128" t="str">
            <v>Proyectos 2011 - 2020</v>
          </cell>
          <cell r="E1128" t="str">
            <v>ANTES 2018</v>
          </cell>
          <cell r="F1128" t="str">
            <v>VIGENTE</v>
          </cell>
          <cell r="G1128"/>
          <cell r="H1128" t="str">
            <v>Caldas</v>
          </cell>
          <cell r="I1128">
            <v>17653</v>
          </cell>
          <cell r="J1128">
            <v>6</v>
          </cell>
          <cell r="K1128" t="str">
            <v>Salamina</v>
          </cell>
          <cell r="L1128" t="str">
            <v>Salamina-Caldas</v>
          </cell>
          <cell r="M1128">
            <v>515</v>
          </cell>
          <cell r="N1128" t="str">
            <v>DPS 2016</v>
          </cell>
          <cell r="O1128"/>
          <cell r="P1128"/>
          <cell r="Q1128" t="str">
            <v>Construcción De La Cancha Sintética Del Campo Deportivo Manuel S Gomez De Salamina Caldas Y Todas Las Obras Complementarias Que Permitan Su Adecuado Uso Para Garantizar La Estabilidad Y Perdulabilidad De La Obra</v>
          </cell>
          <cell r="R1128" t="str">
            <v>Espacio Público, Recreación Y Deporte</v>
          </cell>
          <cell r="S1128"/>
          <cell r="T1128"/>
          <cell r="U1128"/>
          <cell r="V1128" t="str">
            <v>Municipio</v>
          </cell>
          <cell r="W1128"/>
          <cell r="X1128" t="str">
            <v>Barrio El Hipódromo</v>
          </cell>
          <cell r="Y1128"/>
          <cell r="Z1128">
            <v>2539822872</v>
          </cell>
          <cell r="AA1128"/>
          <cell r="AB1128">
            <v>2539822872</v>
          </cell>
          <cell r="AC1128"/>
          <cell r="AD1128">
            <v>2539822872</v>
          </cell>
          <cell r="AE1128">
            <v>253982287.20000002</v>
          </cell>
          <cell r="AF1128"/>
          <cell r="AG1128">
            <v>253982287.20000002</v>
          </cell>
          <cell r="AH1128">
            <v>2793805159.1999998</v>
          </cell>
          <cell r="AI1128">
            <v>0</v>
          </cell>
          <cell r="AJ1128">
            <v>2793805159.1999998</v>
          </cell>
          <cell r="AK1128">
            <v>0.8</v>
          </cell>
          <cell r="AL1128"/>
          <cell r="AM1128">
            <v>1</v>
          </cell>
          <cell r="AN1128">
            <v>1</v>
          </cell>
          <cell r="AO1128">
            <v>0</v>
          </cell>
          <cell r="AP1128" t="str">
            <v>Entregado A Municipio</v>
          </cell>
          <cell r="AQ1128" t="e">
            <v>#REF!</v>
          </cell>
          <cell r="AR1128" t="e">
            <v>#N/A</v>
          </cell>
          <cell r="AS1128" t="str">
            <v>Proyecto Entregado.</v>
          </cell>
          <cell r="AT1128" t="str">
            <v>No Aplica</v>
          </cell>
          <cell r="AU1128">
            <v>43269</v>
          </cell>
          <cell r="AV1128">
            <v>43715</v>
          </cell>
          <cell r="AW1128" t="e">
            <v>#REF!</v>
          </cell>
          <cell r="AX1128"/>
          <cell r="AY1128"/>
          <cell r="AZ1128">
            <v>0</v>
          </cell>
          <cell r="BA1128" t="str">
            <v>-</v>
          </cell>
          <cell r="BB1128" t="str">
            <v>1614,61 m2</v>
          </cell>
          <cell r="BC1128"/>
          <cell r="BD1128">
            <v>43342</v>
          </cell>
          <cell r="BE1128">
            <v>43755</v>
          </cell>
          <cell r="BF1128">
            <v>44077</v>
          </cell>
          <cell r="BG1128">
            <v>3750</v>
          </cell>
        </row>
        <row r="1129">
          <cell r="C1129" t="str">
            <v>20160586M7560-6</v>
          </cell>
          <cell r="D1129" t="str">
            <v>Proyectos 2011 - 2020</v>
          </cell>
          <cell r="E1129" t="str">
            <v>ANTES 2018</v>
          </cell>
          <cell r="F1129" t="str">
            <v>VIGENTE</v>
          </cell>
          <cell r="G1129"/>
          <cell r="H1129" t="str">
            <v>Caldas</v>
          </cell>
          <cell r="I1129">
            <v>17653</v>
          </cell>
          <cell r="J1129">
            <v>6</v>
          </cell>
          <cell r="K1129" t="str">
            <v>Salamina</v>
          </cell>
          <cell r="L1129" t="str">
            <v>Salamina-Caldas</v>
          </cell>
          <cell r="M1129">
            <v>586</v>
          </cell>
          <cell r="N1129" t="str">
            <v>DPS 2016</v>
          </cell>
          <cell r="O1129"/>
          <cell r="P1129"/>
          <cell r="Q1129" t="str">
            <v>Mejoramiento De Condiciones De Habitabilidad</v>
          </cell>
          <cell r="R1129" t="str">
            <v>Mejoramiento Condiciones de Habitabilidad</v>
          </cell>
          <cell r="S1129"/>
          <cell r="T1129"/>
          <cell r="U1129"/>
          <cell r="V1129" t="str">
            <v>Departamento</v>
          </cell>
          <cell r="W1129" t="str">
            <v>Urbano y Rural</v>
          </cell>
          <cell r="X1129" t="str">
            <v>Zona Urbana y Rural del Municipio</v>
          </cell>
          <cell r="Y1129"/>
          <cell r="Z1129">
            <v>423728814</v>
          </cell>
          <cell r="AA1129"/>
          <cell r="AB1129">
            <v>423728814</v>
          </cell>
          <cell r="AC1129"/>
          <cell r="AD1129">
            <v>423728814</v>
          </cell>
          <cell r="AE1129">
            <v>42576130</v>
          </cell>
          <cell r="AF1129"/>
          <cell r="AG1129">
            <v>42576130</v>
          </cell>
          <cell r="AH1129">
            <v>466304944</v>
          </cell>
          <cell r="AI1129">
            <v>0</v>
          </cell>
          <cell r="AJ1129">
            <v>466304944</v>
          </cell>
          <cell r="AK1129">
            <v>0</v>
          </cell>
          <cell r="AL1129"/>
          <cell r="AM1129">
            <v>0.1</v>
          </cell>
          <cell r="AN1129">
            <v>0.03</v>
          </cell>
          <cell r="AO1129">
            <v>-7.0000000000000007E-2</v>
          </cell>
          <cell r="AP1129" t="str">
            <v>En Preconstrucción</v>
          </cell>
          <cell r="AQ1129" t="e">
            <v>#REF!</v>
          </cell>
          <cell r="AR1129" t="str">
            <v>EN EJECUCIÓN - PRECONSTRUCCIÓN</v>
          </cell>
          <cell r="AS1129" t="str">
            <v>El 27 de mayo de 2022 se realizo mesa de trabajo de arreglo directo : compromisos por parte de la Gobernacion de Caldas a mas tardar el 30 de septiembre de 2022 se entregan la totalidad de los MCH que corresponden a este municipio</v>
          </cell>
          <cell r="AT1129">
            <v>44084</v>
          </cell>
          <cell r="AU1129"/>
          <cell r="AV1129"/>
          <cell r="AW1129" t="e">
            <v>#REF!</v>
          </cell>
          <cell r="AX1129"/>
          <cell r="AY1129"/>
          <cell r="AZ1129">
            <v>0</v>
          </cell>
          <cell r="BA1129" t="str">
            <v>-</v>
          </cell>
          <cell r="BB1129" t="str">
            <v>31  Viviendas</v>
          </cell>
          <cell r="BC1129"/>
          <cell r="BD1129" t="str">
            <v/>
          </cell>
          <cell r="BE1129" t="str">
            <v/>
          </cell>
          <cell r="BF1129" t="str">
            <v/>
          </cell>
          <cell r="BG1129">
            <v>118</v>
          </cell>
        </row>
        <row r="1130">
          <cell r="C1130" t="str">
            <v>20090074S0483-1</v>
          </cell>
          <cell r="D1130" t="str">
            <v>Proyectos 2011 - 2020</v>
          </cell>
          <cell r="E1130" t="str">
            <v>No Aplica</v>
          </cell>
          <cell r="F1130" t="str">
            <v>CERRADO</v>
          </cell>
          <cell r="G1130"/>
          <cell r="H1130" t="str">
            <v>Caldas</v>
          </cell>
          <cell r="I1130">
            <v>17662</v>
          </cell>
          <cell r="J1130">
            <v>6</v>
          </cell>
          <cell r="K1130" t="str">
            <v>Samana</v>
          </cell>
          <cell r="L1130" t="str">
            <v>Samana-Caldas</v>
          </cell>
          <cell r="M1130" t="str">
            <v/>
          </cell>
          <cell r="N1130" t="str">
            <v>Infraestructura</v>
          </cell>
          <cell r="O1130"/>
          <cell r="P1130"/>
          <cell r="Q1130" t="str">
            <v>Convenio Interadministrativo Entre Acción Social - Fip Y El Municipio De Samaná, Para Llevar A Cabo La Construcción De La Tercera Etapa Del Centro Cultural Coliseo Cubierto Municipal De Samana - Caldas.</v>
          </cell>
          <cell r="R1130" t="str">
            <v>Espacio Público, Recreación Y Deporte</v>
          </cell>
          <cell r="S1130"/>
          <cell r="T1130"/>
          <cell r="U1130"/>
          <cell r="V1130" t="str">
            <v>Municipio</v>
          </cell>
          <cell r="W1130"/>
          <cell r="X1130" t="str">
            <v/>
          </cell>
          <cell r="Y1130"/>
          <cell r="Z1130">
            <v>150000000</v>
          </cell>
          <cell r="AA1130"/>
          <cell r="AB1130">
            <v>150000000</v>
          </cell>
          <cell r="AC1130"/>
          <cell r="AD1130">
            <v>150000000</v>
          </cell>
          <cell r="AE1130">
            <v>0</v>
          </cell>
          <cell r="AF1130"/>
          <cell r="AG1130">
            <v>0</v>
          </cell>
          <cell r="AH1130">
            <v>150000000</v>
          </cell>
          <cell r="AI1130">
            <v>0</v>
          </cell>
          <cell r="AJ1130">
            <v>150000000</v>
          </cell>
          <cell r="AK1130">
            <v>1</v>
          </cell>
          <cell r="AL1130"/>
          <cell r="AM1130">
            <v>1</v>
          </cell>
          <cell r="AN1130">
            <v>1</v>
          </cell>
          <cell r="AO1130">
            <v>0</v>
          </cell>
          <cell r="AP1130" t="str">
            <v>Liquidado</v>
          </cell>
          <cell r="AQ1130" t="e">
            <v>#REF!</v>
          </cell>
          <cell r="AR1130" t="e">
            <v>#N/A</v>
          </cell>
          <cell r="AS1130" t="str">
            <v>Entregado en 2011.</v>
          </cell>
          <cell r="AT1130" t="str">
            <v>No Aplica</v>
          </cell>
          <cell r="AU1130" t="str">
            <v/>
          </cell>
          <cell r="AV1130">
            <v>40724</v>
          </cell>
          <cell r="AW1130" t="e">
            <v>#REF!</v>
          </cell>
          <cell r="AX1130"/>
          <cell r="AY1130"/>
          <cell r="AZ1130">
            <v>0</v>
          </cell>
          <cell r="BA1130" t="str">
            <v>-</v>
          </cell>
          <cell r="BB1130" t="str">
            <v/>
          </cell>
          <cell r="BC1130"/>
          <cell r="BD1130" t="str">
            <v/>
          </cell>
          <cell r="BE1130" t="str">
            <v/>
          </cell>
          <cell r="BF1130" t="str">
            <v/>
          </cell>
          <cell r="BG1130" t="str">
            <v/>
          </cell>
        </row>
        <row r="1131">
          <cell r="C1131" t="str">
            <v>20090077V0482-1</v>
          </cell>
          <cell r="D1131" t="str">
            <v>Proyectos 2011 - 2020</v>
          </cell>
          <cell r="E1131" t="str">
            <v>No Aplica</v>
          </cell>
          <cell r="F1131" t="str">
            <v>CERRADO</v>
          </cell>
          <cell r="G1131"/>
          <cell r="H1131" t="str">
            <v>Caldas</v>
          </cell>
          <cell r="I1131">
            <v>17662</v>
          </cell>
          <cell r="J1131">
            <v>6</v>
          </cell>
          <cell r="K1131" t="str">
            <v>Samana</v>
          </cell>
          <cell r="L1131" t="str">
            <v>Samana-Caldas</v>
          </cell>
          <cell r="M1131" t="str">
            <v/>
          </cell>
          <cell r="N1131" t="str">
            <v>Infraestructura</v>
          </cell>
          <cell r="O1131"/>
          <cell r="P1131"/>
          <cell r="Q1131"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131" t="str">
            <v>Vías Red Terciaria</v>
          </cell>
          <cell r="S1131"/>
          <cell r="T1131"/>
          <cell r="U1131"/>
          <cell r="V1131" t="str">
            <v>Federación Nacional De Cafeteros</v>
          </cell>
          <cell r="W1131"/>
          <cell r="X1131" t="str">
            <v/>
          </cell>
          <cell r="Y1131"/>
          <cell r="Z1131">
            <v>18833686.170000002</v>
          </cell>
          <cell r="AA1131"/>
          <cell r="AB1131">
            <v>18833686.170000002</v>
          </cell>
          <cell r="AC1131"/>
          <cell r="AD1131">
            <v>18833686.170000002</v>
          </cell>
          <cell r="AE1131">
            <v>0</v>
          </cell>
          <cell r="AF1131"/>
          <cell r="AG1131">
            <v>0</v>
          </cell>
          <cell r="AH1131">
            <v>18833686.170000002</v>
          </cell>
          <cell r="AI1131">
            <v>0</v>
          </cell>
          <cell r="AJ1131">
            <v>18833686.170000002</v>
          </cell>
          <cell r="AK1131">
            <v>1</v>
          </cell>
          <cell r="AL1131"/>
          <cell r="AM1131">
            <v>1</v>
          </cell>
          <cell r="AN1131">
            <v>1</v>
          </cell>
          <cell r="AO1131">
            <v>0</v>
          </cell>
          <cell r="AP1131" t="str">
            <v>Liquidado</v>
          </cell>
          <cell r="AQ1131" t="e">
            <v>#REF!</v>
          </cell>
          <cell r="AR1131" t="e">
            <v>#N/A</v>
          </cell>
          <cell r="AS1131" t="str">
            <v>Entregado en 2010.</v>
          </cell>
          <cell r="AT1131" t="str">
            <v>No Aplica</v>
          </cell>
          <cell r="AU1131" t="str">
            <v/>
          </cell>
          <cell r="AV1131">
            <v>40543</v>
          </cell>
          <cell r="AW1131" t="e">
            <v>#REF!</v>
          </cell>
          <cell r="AX1131"/>
          <cell r="AY1131"/>
          <cell r="AZ1131">
            <v>0</v>
          </cell>
          <cell r="BA1131" t="str">
            <v>-</v>
          </cell>
          <cell r="BB1131" t="str">
            <v/>
          </cell>
          <cell r="BC1131"/>
          <cell r="BD1131" t="str">
            <v/>
          </cell>
          <cell r="BE1131" t="str">
            <v/>
          </cell>
          <cell r="BF1131" t="str">
            <v/>
          </cell>
          <cell r="BG1131" t="str">
            <v/>
          </cell>
        </row>
        <row r="1132">
          <cell r="C1132" t="str">
            <v>20100024S0484-1</v>
          </cell>
          <cell r="D1132" t="str">
            <v>Proyectos 2011 - 2020</v>
          </cell>
          <cell r="E1132" t="str">
            <v>No Aplica</v>
          </cell>
          <cell r="F1132" t="str">
            <v>CERRADO</v>
          </cell>
          <cell r="G1132"/>
          <cell r="H1132" t="str">
            <v>Caldas</v>
          </cell>
          <cell r="I1132">
            <v>17662</v>
          </cell>
          <cell r="J1132">
            <v>6</v>
          </cell>
          <cell r="K1132" t="str">
            <v>Samana</v>
          </cell>
          <cell r="L1132" t="str">
            <v>Samana-Caldas</v>
          </cell>
          <cell r="M1132" t="str">
            <v/>
          </cell>
          <cell r="N1132" t="str">
            <v>Infraestructura</v>
          </cell>
          <cell r="O1132"/>
          <cell r="P1132"/>
          <cell r="Q1132" t="str">
            <v>Reconstrucción Iglesia En El Corregimiento De Florencia, Del Municipio De Samana - Caldas.</v>
          </cell>
          <cell r="R1132" t="str">
            <v>Social Comunitario</v>
          </cell>
          <cell r="S1132"/>
          <cell r="T1132"/>
          <cell r="U1132"/>
          <cell r="V1132" t="str">
            <v>Federación Nacional De Cafeteros</v>
          </cell>
          <cell r="W1132"/>
          <cell r="X1132" t="str">
            <v/>
          </cell>
          <cell r="Y1132"/>
          <cell r="Z1132">
            <v>80000000</v>
          </cell>
          <cell r="AA1132"/>
          <cell r="AB1132">
            <v>80000000</v>
          </cell>
          <cell r="AC1132"/>
          <cell r="AD1132">
            <v>80000000</v>
          </cell>
          <cell r="AE1132">
            <v>0</v>
          </cell>
          <cell r="AF1132"/>
          <cell r="AG1132">
            <v>0</v>
          </cell>
          <cell r="AH1132">
            <v>80000000</v>
          </cell>
          <cell r="AI1132">
            <v>0</v>
          </cell>
          <cell r="AJ1132">
            <v>80000000</v>
          </cell>
          <cell r="AK1132">
            <v>1</v>
          </cell>
          <cell r="AL1132"/>
          <cell r="AM1132">
            <v>1</v>
          </cell>
          <cell r="AN1132">
            <v>1</v>
          </cell>
          <cell r="AO1132">
            <v>0</v>
          </cell>
          <cell r="AP1132" t="str">
            <v>Liquidado</v>
          </cell>
          <cell r="AQ1132" t="e">
            <v>#REF!</v>
          </cell>
          <cell r="AR1132" t="e">
            <v>#N/A</v>
          </cell>
          <cell r="AS1132" t="str">
            <v>Entregado en 2011.</v>
          </cell>
          <cell r="AT1132" t="str">
            <v>No Aplica</v>
          </cell>
          <cell r="AU1132" t="str">
            <v/>
          </cell>
          <cell r="AV1132">
            <v>40908</v>
          </cell>
          <cell r="AW1132" t="e">
            <v>#REF!</v>
          </cell>
          <cell r="AX1132"/>
          <cell r="AY1132"/>
          <cell r="AZ1132">
            <v>0</v>
          </cell>
          <cell r="BA1132" t="str">
            <v>-</v>
          </cell>
          <cell r="BB1132" t="str">
            <v/>
          </cell>
          <cell r="BC1132"/>
          <cell r="BD1132" t="str">
            <v/>
          </cell>
          <cell r="BE1132" t="str">
            <v/>
          </cell>
          <cell r="BF1132" t="str">
            <v/>
          </cell>
          <cell r="BG1132" t="str">
            <v/>
          </cell>
        </row>
        <row r="1133">
          <cell r="C1133" t="str">
            <v>20100111V0485-1</v>
          </cell>
          <cell r="D1133" t="str">
            <v>Proyectos 2011 - 2020</v>
          </cell>
          <cell r="E1133" t="str">
            <v>No Aplica</v>
          </cell>
          <cell r="F1133" t="str">
            <v>CERRADO</v>
          </cell>
          <cell r="G1133"/>
          <cell r="H1133" t="str">
            <v>Caldas</v>
          </cell>
          <cell r="I1133">
            <v>17662</v>
          </cell>
          <cell r="J1133">
            <v>6</v>
          </cell>
          <cell r="K1133" t="str">
            <v>Samana</v>
          </cell>
          <cell r="L1133" t="str">
            <v>Samana-Caldas</v>
          </cell>
          <cell r="M1133" t="str">
            <v/>
          </cell>
          <cell r="N1133" t="str">
            <v>Infraestructura</v>
          </cell>
          <cell r="O1133"/>
          <cell r="P1133"/>
          <cell r="Q1133" t="str">
            <v>Mantenimiento Y Mejoramiento Carretera Berlin - San Diego, Sector Río Manso - San Diego, Municipio De Samaná - Caldas.</v>
          </cell>
          <cell r="R1133" t="str">
            <v>Vías Red Terciaria</v>
          </cell>
          <cell r="S1133"/>
          <cell r="T1133"/>
          <cell r="U1133"/>
          <cell r="V1133" t="str">
            <v>Consorcio Vias Del Cafe</v>
          </cell>
          <cell r="W1133"/>
          <cell r="X1133" t="str">
            <v/>
          </cell>
          <cell r="Y1133"/>
          <cell r="Z1133">
            <v>235801085.98999998</v>
          </cell>
          <cell r="AA1133"/>
          <cell r="AB1133">
            <v>235801085.98999998</v>
          </cell>
          <cell r="AC1133"/>
          <cell r="AD1133">
            <v>235801085.98999998</v>
          </cell>
          <cell r="AE1133">
            <v>0</v>
          </cell>
          <cell r="AF1133"/>
          <cell r="AG1133">
            <v>0</v>
          </cell>
          <cell r="AH1133">
            <v>235801085.98999998</v>
          </cell>
          <cell r="AI1133">
            <v>0</v>
          </cell>
          <cell r="AJ1133">
            <v>235801085.98999998</v>
          </cell>
          <cell r="AK1133">
            <v>1</v>
          </cell>
          <cell r="AL1133"/>
          <cell r="AM1133">
            <v>1</v>
          </cell>
          <cell r="AN1133">
            <v>1</v>
          </cell>
          <cell r="AO1133">
            <v>0</v>
          </cell>
          <cell r="AP1133" t="str">
            <v>Liquidado</v>
          </cell>
          <cell r="AQ1133" t="e">
            <v>#REF!</v>
          </cell>
          <cell r="AR1133" t="e">
            <v>#N/A</v>
          </cell>
          <cell r="AS1133" t="str">
            <v>Entregado en 2011.</v>
          </cell>
          <cell r="AT1133" t="str">
            <v>No Aplica</v>
          </cell>
          <cell r="AU1133" t="str">
            <v/>
          </cell>
          <cell r="AV1133">
            <v>40633</v>
          </cell>
          <cell r="AW1133" t="e">
            <v>#REF!</v>
          </cell>
          <cell r="AX1133"/>
          <cell r="AY1133"/>
          <cell r="AZ1133">
            <v>0</v>
          </cell>
          <cell r="BA1133" t="str">
            <v>-</v>
          </cell>
          <cell r="BB1133" t="str">
            <v/>
          </cell>
          <cell r="BC1133"/>
          <cell r="BD1133" t="str">
            <v/>
          </cell>
          <cell r="BE1133" t="str">
            <v/>
          </cell>
          <cell r="BF1133" t="str">
            <v/>
          </cell>
          <cell r="BG1133" t="str">
            <v/>
          </cell>
        </row>
        <row r="1134">
          <cell r="C1134" t="str">
            <v>20100120V0486-1</v>
          </cell>
          <cell r="D1134" t="str">
            <v>Proyectos 2011 - 2020</v>
          </cell>
          <cell r="E1134" t="str">
            <v>No Aplica</v>
          </cell>
          <cell r="F1134" t="str">
            <v>CERRADO</v>
          </cell>
          <cell r="G1134"/>
          <cell r="H1134" t="str">
            <v>Caldas</v>
          </cell>
          <cell r="I1134">
            <v>17662</v>
          </cell>
          <cell r="J1134">
            <v>6</v>
          </cell>
          <cell r="K1134" t="str">
            <v>Samana</v>
          </cell>
          <cell r="L1134" t="str">
            <v>Samana-Caldas</v>
          </cell>
          <cell r="M1134" t="str">
            <v/>
          </cell>
          <cell r="N1134" t="str">
            <v>Infraestructura</v>
          </cell>
          <cell r="O1134"/>
          <cell r="P1134"/>
          <cell r="Q1134" t="str">
            <v>Mantenimiento De Vías (Encimadas) En El Municipio De Samana - Caldas.</v>
          </cell>
          <cell r="R1134" t="str">
            <v>Vías Red Terciaria</v>
          </cell>
          <cell r="S1134"/>
          <cell r="T1134"/>
          <cell r="U1134"/>
          <cell r="V1134" t="str">
            <v>Federación Nacional De Cafeteros</v>
          </cell>
          <cell r="W1134"/>
          <cell r="X1134" t="str">
            <v/>
          </cell>
          <cell r="Y1134"/>
          <cell r="Z1134">
            <v>50000000</v>
          </cell>
          <cell r="AA1134"/>
          <cell r="AB1134">
            <v>50000000</v>
          </cell>
          <cell r="AC1134"/>
          <cell r="AD1134">
            <v>50000000</v>
          </cell>
          <cell r="AE1134">
            <v>0</v>
          </cell>
          <cell r="AF1134"/>
          <cell r="AG1134">
            <v>0</v>
          </cell>
          <cell r="AH1134">
            <v>50000000</v>
          </cell>
          <cell r="AI1134">
            <v>0</v>
          </cell>
          <cell r="AJ1134">
            <v>50000000</v>
          </cell>
          <cell r="AK1134">
            <v>1</v>
          </cell>
          <cell r="AL1134"/>
          <cell r="AM1134">
            <v>1</v>
          </cell>
          <cell r="AN1134">
            <v>1</v>
          </cell>
          <cell r="AO1134">
            <v>0</v>
          </cell>
          <cell r="AP1134" t="str">
            <v>Liquidado</v>
          </cell>
          <cell r="AQ1134" t="e">
            <v>#REF!</v>
          </cell>
          <cell r="AR1134" t="e">
            <v>#N/A</v>
          </cell>
          <cell r="AS1134" t="str">
            <v>Entregado en 2011.</v>
          </cell>
          <cell r="AT1134" t="str">
            <v>No Aplica</v>
          </cell>
          <cell r="AU1134" t="str">
            <v/>
          </cell>
          <cell r="AV1134">
            <v>40908</v>
          </cell>
          <cell r="AW1134" t="e">
            <v>#REF!</v>
          </cell>
          <cell r="AX1134"/>
          <cell r="AY1134"/>
          <cell r="AZ1134">
            <v>0</v>
          </cell>
          <cell r="BA1134" t="str">
            <v>-</v>
          </cell>
          <cell r="BB1134" t="str">
            <v/>
          </cell>
          <cell r="BC1134"/>
          <cell r="BD1134" t="str">
            <v/>
          </cell>
          <cell r="BE1134" t="str">
            <v/>
          </cell>
          <cell r="BF1134" t="str">
            <v/>
          </cell>
          <cell r="BG1134" t="str">
            <v/>
          </cell>
        </row>
        <row r="1135">
          <cell r="C1135" t="str">
            <v>20100280S0487-1</v>
          </cell>
          <cell r="D1135" t="str">
            <v>Proyectos 2011 - 2020</v>
          </cell>
          <cell r="E1135" t="str">
            <v>No Aplica</v>
          </cell>
          <cell r="F1135" t="str">
            <v>CERRADO</v>
          </cell>
          <cell r="G1135"/>
          <cell r="H1135" t="str">
            <v>Caldas</v>
          </cell>
          <cell r="I1135">
            <v>17662</v>
          </cell>
          <cell r="J1135">
            <v>6</v>
          </cell>
          <cell r="K1135" t="str">
            <v>Samana</v>
          </cell>
          <cell r="L1135" t="str">
            <v>Samana-Caldas</v>
          </cell>
          <cell r="M1135" t="str">
            <v/>
          </cell>
          <cell r="N1135" t="str">
            <v>Infraestructura</v>
          </cell>
          <cell r="O1135"/>
          <cell r="P1135"/>
          <cell r="Q1135" t="str">
            <v>Construcción De La Segunda Etapa Del Polideportivo Del Corregimiento De Florencia, Municipio De Samana - Caldas.</v>
          </cell>
          <cell r="R1135" t="str">
            <v>Espacio Público, Recreación Y Deporte</v>
          </cell>
          <cell r="S1135"/>
          <cell r="T1135"/>
          <cell r="U1135"/>
          <cell r="V1135" t="str">
            <v>Federación Nacional De Cafeteros</v>
          </cell>
          <cell r="W1135"/>
          <cell r="X1135" t="str">
            <v/>
          </cell>
          <cell r="Y1135"/>
          <cell r="Z1135">
            <v>120000000</v>
          </cell>
          <cell r="AA1135"/>
          <cell r="AB1135">
            <v>120000000</v>
          </cell>
          <cell r="AC1135"/>
          <cell r="AD1135">
            <v>120000000</v>
          </cell>
          <cell r="AE1135">
            <v>0</v>
          </cell>
          <cell r="AF1135"/>
          <cell r="AG1135">
            <v>0</v>
          </cell>
          <cell r="AH1135">
            <v>120000000</v>
          </cell>
          <cell r="AI1135">
            <v>0</v>
          </cell>
          <cell r="AJ1135">
            <v>120000000</v>
          </cell>
          <cell r="AK1135">
            <v>1</v>
          </cell>
          <cell r="AL1135"/>
          <cell r="AM1135">
            <v>1</v>
          </cell>
          <cell r="AN1135">
            <v>1</v>
          </cell>
          <cell r="AO1135">
            <v>0</v>
          </cell>
          <cell r="AP1135" t="str">
            <v>Liquidado</v>
          </cell>
          <cell r="AQ1135" t="e">
            <v>#REF!</v>
          </cell>
          <cell r="AR1135" t="e">
            <v>#N/A</v>
          </cell>
          <cell r="AS1135" t="str">
            <v>Entregado en 2011.</v>
          </cell>
          <cell r="AT1135" t="str">
            <v>No Aplica</v>
          </cell>
          <cell r="AU1135" t="str">
            <v/>
          </cell>
          <cell r="AV1135">
            <v>40877</v>
          </cell>
          <cell r="AW1135" t="e">
            <v>#REF!</v>
          </cell>
          <cell r="AX1135"/>
          <cell r="AY1135"/>
          <cell r="AZ1135">
            <v>0</v>
          </cell>
          <cell r="BA1135" t="str">
            <v>-</v>
          </cell>
          <cell r="BB1135" t="str">
            <v/>
          </cell>
          <cell r="BC1135"/>
          <cell r="BD1135" t="str">
            <v/>
          </cell>
          <cell r="BE1135" t="str">
            <v/>
          </cell>
          <cell r="BF1135" t="str">
            <v/>
          </cell>
          <cell r="BG1135" t="str">
            <v/>
          </cell>
        </row>
        <row r="1136">
          <cell r="C1136" t="str">
            <v>20110037M0489-1</v>
          </cell>
          <cell r="D1136" t="str">
            <v>Proyectos 2011 - 2020</v>
          </cell>
          <cell r="E1136" t="str">
            <v>No Aplica</v>
          </cell>
          <cell r="F1136" t="str">
            <v>CERRADO</v>
          </cell>
          <cell r="G1136"/>
          <cell r="H1136" t="str">
            <v>Caldas</v>
          </cell>
          <cell r="I1136">
            <v>17662</v>
          </cell>
          <cell r="J1136">
            <v>6</v>
          </cell>
          <cell r="K1136" t="str">
            <v>Samana</v>
          </cell>
          <cell r="L1136" t="str">
            <v>Samana-Caldas</v>
          </cell>
          <cell r="M1136" t="str">
            <v/>
          </cell>
          <cell r="N1136" t="str">
            <v>Infraestructura</v>
          </cell>
          <cell r="O1136"/>
          <cell r="P1136"/>
          <cell r="Q1136" t="str">
            <v>Mejoramiento De Vivienda Varios Corregimientos Y Cabecera Del Municipio De Samaná - Caldas.</v>
          </cell>
          <cell r="R1136" t="str">
            <v>Mejoramiento Condiciones de Habitabilidad</v>
          </cell>
          <cell r="S1136"/>
          <cell r="T1136"/>
          <cell r="U1136"/>
          <cell r="V1136" t="str">
            <v>Gestión Energetica S.A. - Gensa S.A. E.S.P.</v>
          </cell>
          <cell r="W1136"/>
          <cell r="X1136" t="str">
            <v/>
          </cell>
          <cell r="Y1136"/>
          <cell r="Z1136">
            <v>197000000</v>
          </cell>
          <cell r="AA1136"/>
          <cell r="AB1136">
            <v>197000000</v>
          </cell>
          <cell r="AC1136"/>
          <cell r="AD1136">
            <v>197000000</v>
          </cell>
          <cell r="AE1136">
            <v>0</v>
          </cell>
          <cell r="AF1136"/>
          <cell r="AG1136">
            <v>0</v>
          </cell>
          <cell r="AH1136">
            <v>197000000</v>
          </cell>
          <cell r="AI1136">
            <v>0</v>
          </cell>
          <cell r="AJ1136">
            <v>197000000</v>
          </cell>
          <cell r="AK1136">
            <v>1</v>
          </cell>
          <cell r="AL1136"/>
          <cell r="AM1136">
            <v>1</v>
          </cell>
          <cell r="AN1136">
            <v>1</v>
          </cell>
          <cell r="AO1136">
            <v>0</v>
          </cell>
          <cell r="AP1136" t="str">
            <v>Liquidado</v>
          </cell>
          <cell r="AQ1136" t="e">
            <v>#REF!</v>
          </cell>
          <cell r="AR1136" t="e">
            <v>#N/A</v>
          </cell>
          <cell r="AS1136" t="str">
            <v>Entregado en 2013.
Liquidado</v>
          </cell>
          <cell r="AT1136"/>
          <cell r="AU1136" t="str">
            <v/>
          </cell>
          <cell r="AV1136">
            <v>41369</v>
          </cell>
          <cell r="AW1136" t="e">
            <v>#REF!</v>
          </cell>
          <cell r="AX1136"/>
          <cell r="AY1136"/>
          <cell r="AZ1136">
            <v>0</v>
          </cell>
          <cell r="BA1136" t="str">
            <v>-</v>
          </cell>
          <cell r="BB1136" t="str">
            <v>49  Viviendas</v>
          </cell>
          <cell r="BC1136"/>
          <cell r="BD1136" t="str">
            <v/>
          </cell>
          <cell r="BE1136" t="str">
            <v/>
          </cell>
          <cell r="BF1136" t="str">
            <v/>
          </cell>
          <cell r="BG1136">
            <v>196</v>
          </cell>
        </row>
        <row r="1137">
          <cell r="C1137" t="str">
            <v>20120069V0068-1</v>
          </cell>
          <cell r="D1137" t="str">
            <v>Proyectos 2011 - 2020</v>
          </cell>
          <cell r="E1137" t="str">
            <v>No Aplica</v>
          </cell>
          <cell r="F1137" t="str">
            <v>CERRADO</v>
          </cell>
          <cell r="G1137" t="str">
            <v>C68</v>
          </cell>
          <cell r="H1137" t="str">
            <v>Caldas</v>
          </cell>
          <cell r="I1137">
            <v>17662</v>
          </cell>
          <cell r="J1137">
            <v>6</v>
          </cell>
          <cell r="K1137" t="str">
            <v>Samana</v>
          </cell>
          <cell r="L1137" t="str">
            <v>Samana-Caldas</v>
          </cell>
          <cell r="M1137">
            <v>69</v>
          </cell>
          <cell r="N1137" t="str">
            <v>Fonade 3</v>
          </cell>
          <cell r="O1137"/>
          <cell r="P1137"/>
          <cell r="Q1137" t="str">
            <v>Construcción De  Pavimentos En Zona Urbana Del Municipio De Samana - Caldas</v>
          </cell>
          <cell r="R1137" t="str">
            <v>Vías Urbanas</v>
          </cell>
          <cell r="S1137"/>
          <cell r="T1137"/>
          <cell r="U1137"/>
          <cell r="V1137" t="str">
            <v>Municipio</v>
          </cell>
          <cell r="W1137"/>
          <cell r="X1137" t="str">
            <v/>
          </cell>
          <cell r="Y1137"/>
          <cell r="Z1137">
            <v>1055709623</v>
          </cell>
          <cell r="AA1137"/>
          <cell r="AB1137">
            <v>1055709623</v>
          </cell>
          <cell r="AC1137"/>
          <cell r="AD1137">
            <v>1055709623</v>
          </cell>
          <cell r="AE1137">
            <v>0</v>
          </cell>
          <cell r="AF1137"/>
          <cell r="AG1137">
            <v>0</v>
          </cell>
          <cell r="AH1137">
            <v>1055709623</v>
          </cell>
          <cell r="AI1137">
            <v>0</v>
          </cell>
          <cell r="AJ1137">
            <v>1055709623</v>
          </cell>
          <cell r="AK1137">
            <v>0</v>
          </cell>
          <cell r="AL1137"/>
          <cell r="AM1137">
            <v>1</v>
          </cell>
          <cell r="AN1137">
            <v>1</v>
          </cell>
          <cell r="AO1137">
            <v>0</v>
          </cell>
          <cell r="AP1137" t="str">
            <v>En Liquidación</v>
          </cell>
          <cell r="AQ1137" t="e">
            <v>#REF!</v>
          </cell>
          <cell r="AR1137" t="e">
            <v>#N/A</v>
          </cell>
          <cell r="AS1137" t="str">
            <v>CONTRATOS LIQUIDADOS PENDIENTE CIERRE COSTOS FIJOS Y VARIABLES TERMINADO EN LIQUIDACION CONVENIO
1. INFORMACION Y ESTADO LIQUIDACION OBRA:   Acta de liquidación suscrita el 16/02/2015.
2. INFORMACION Y ESTADO LIQUIDACION CONVENIO:   Se suscribió acta de constancia de archivo del convenio de fecha 20-12-2018.
3.  NFORMACION Y ESTADO INTERVENTORIA: En cierre de costos fijos y variables</v>
          </cell>
          <cell r="AT1137" t="str">
            <v>No Aplica</v>
          </cell>
          <cell r="AU1137">
            <v>41774</v>
          </cell>
          <cell r="AV1137">
            <v>41988</v>
          </cell>
          <cell r="AW1137" t="e">
            <v>#REF!</v>
          </cell>
          <cell r="AX1137"/>
          <cell r="AY1137"/>
          <cell r="AZ1137">
            <v>0</v>
          </cell>
          <cell r="BA1137" t="str">
            <v>-</v>
          </cell>
          <cell r="BB1137" t="str">
            <v>0,7 Km</v>
          </cell>
          <cell r="BC1137"/>
          <cell r="BD1137" t="str">
            <v/>
          </cell>
          <cell r="BE1137" t="str">
            <v/>
          </cell>
          <cell r="BF1137">
            <v>42068</v>
          </cell>
          <cell r="BG1137" t="str">
            <v/>
          </cell>
        </row>
        <row r="1138">
          <cell r="C1138" t="str">
            <v>20150328M3224-1</v>
          </cell>
          <cell r="D1138" t="str">
            <v>Proyectos 2011 - 2020</v>
          </cell>
          <cell r="E1138" t="str">
            <v>ANTES 2018</v>
          </cell>
          <cell r="F1138" t="str">
            <v>VIGENTE</v>
          </cell>
          <cell r="G1138"/>
          <cell r="H1138" t="str">
            <v>Caldas</v>
          </cell>
          <cell r="I1138">
            <v>17662</v>
          </cell>
          <cell r="J1138">
            <v>6</v>
          </cell>
          <cell r="K1138" t="str">
            <v>Samana</v>
          </cell>
          <cell r="L1138" t="str">
            <v>Samana-Caldas</v>
          </cell>
          <cell r="M1138">
            <v>328</v>
          </cell>
          <cell r="N1138" t="str">
            <v>DPS 2015</v>
          </cell>
          <cell r="O1138"/>
          <cell r="P1138"/>
          <cell r="Q1138" t="str">
            <v>Mejoramiento De Condiciones De Habitabilidad De Samaná - Caldas</v>
          </cell>
          <cell r="R1138" t="str">
            <v>Mejoramiento Condiciones de Habitabilidad</v>
          </cell>
          <cell r="S1138"/>
          <cell r="T1138"/>
          <cell r="U1138"/>
          <cell r="V1138" t="str">
            <v>Municipio</v>
          </cell>
          <cell r="W1138"/>
          <cell r="X1138" t="str">
            <v>B. Salida Fundadores
Corregimiento Florencia
Costa Rica Alta - Rancho Largo
B. La Plazuela
Corregimiento San Diego
Vereda Montebello
Sector la Piscina
Corregimiento Encimads
Avenida Fundadores
B. La Inmaculada</v>
          </cell>
          <cell r="Y1138"/>
          <cell r="Z1138">
            <v>446428572</v>
          </cell>
          <cell r="AA1138"/>
          <cell r="AB1138">
            <v>446428572</v>
          </cell>
          <cell r="AC1138"/>
          <cell r="AD1138">
            <v>446428572</v>
          </cell>
          <cell r="AE1138">
            <v>80357142.959999993</v>
          </cell>
          <cell r="AF1138"/>
          <cell r="AG1138">
            <v>80357142.959999993</v>
          </cell>
          <cell r="AH1138">
            <v>526785714.95999998</v>
          </cell>
          <cell r="AI1138">
            <v>0</v>
          </cell>
          <cell r="AJ1138">
            <v>526785714.95999998</v>
          </cell>
          <cell r="AK1138">
            <v>0.36</v>
          </cell>
          <cell r="AL1138"/>
          <cell r="AM1138">
            <v>1</v>
          </cell>
          <cell r="AN1138">
            <v>1</v>
          </cell>
          <cell r="AO1138">
            <v>0</v>
          </cell>
          <cell r="AP1138" t="str">
            <v>En Liquidación</v>
          </cell>
          <cell r="AQ1138" t="e">
            <v>#REF!</v>
          </cell>
          <cell r="AR1138" t="str">
            <v>TERMINADO</v>
          </cell>
          <cell r="AS1138" t="str">
            <v xml:space="preserve">En proceso de liquidación por parte del grupo asignado por la DISH.
FECHAS AV2 Y AV3:
18/09/2019
19/09/2019
20/09/2019
</v>
          </cell>
          <cell r="AT1138"/>
          <cell r="AU1138">
            <v>43313</v>
          </cell>
          <cell r="AV1138">
            <v>43665</v>
          </cell>
          <cell r="AW1138" t="e">
            <v>#REF!</v>
          </cell>
          <cell r="AX1138"/>
          <cell r="AY1138"/>
          <cell r="AZ1138">
            <v>0</v>
          </cell>
          <cell r="BA1138" t="str">
            <v>-</v>
          </cell>
          <cell r="BB1138" t="str">
            <v>36  Viviendas</v>
          </cell>
          <cell r="BC1138"/>
          <cell r="BD1138">
            <v>43538</v>
          </cell>
          <cell r="BE1138">
            <v>43728</v>
          </cell>
          <cell r="BF1138">
            <v>43728</v>
          </cell>
          <cell r="BG1138">
            <v>148</v>
          </cell>
        </row>
        <row r="1139">
          <cell r="C1139" t="str">
            <v>20090077V0491-1</v>
          </cell>
          <cell r="D1139" t="str">
            <v>Proyectos 2011 - 2020</v>
          </cell>
          <cell r="E1139" t="str">
            <v>No Aplica</v>
          </cell>
          <cell r="F1139" t="str">
            <v>CERRADO</v>
          </cell>
          <cell r="G1139"/>
          <cell r="H1139" t="str">
            <v>Caldas</v>
          </cell>
          <cell r="I1139">
            <v>17665</v>
          </cell>
          <cell r="J1139">
            <v>6</v>
          </cell>
          <cell r="K1139" t="str">
            <v>San Jose</v>
          </cell>
          <cell r="L1139" t="str">
            <v>San Jose-Caldas</v>
          </cell>
          <cell r="M1139" t="str">
            <v/>
          </cell>
          <cell r="N1139" t="str">
            <v>Infraestructura</v>
          </cell>
          <cell r="O1139"/>
          <cell r="P1139"/>
          <cell r="Q1139"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139" t="str">
            <v>Vías Red Terciaria</v>
          </cell>
          <cell r="S1139"/>
          <cell r="T1139"/>
          <cell r="U1139"/>
          <cell r="V1139" t="str">
            <v>Comité Departamental De Cafeteros Del Caldas</v>
          </cell>
          <cell r="W1139"/>
          <cell r="X1139" t="str">
            <v/>
          </cell>
          <cell r="Y1139"/>
          <cell r="Z1139">
            <v>17384941.07</v>
          </cell>
          <cell r="AA1139"/>
          <cell r="AB1139">
            <v>17384941.07</v>
          </cell>
          <cell r="AC1139"/>
          <cell r="AD1139">
            <v>17384941.07</v>
          </cell>
          <cell r="AE1139">
            <v>0</v>
          </cell>
          <cell r="AF1139"/>
          <cell r="AG1139">
            <v>0</v>
          </cell>
          <cell r="AH1139">
            <v>17384941.07</v>
          </cell>
          <cell r="AI1139">
            <v>0</v>
          </cell>
          <cell r="AJ1139">
            <v>17384941.07</v>
          </cell>
          <cell r="AK1139">
            <v>1</v>
          </cell>
          <cell r="AL1139"/>
          <cell r="AM1139">
            <v>1</v>
          </cell>
          <cell r="AN1139">
            <v>1</v>
          </cell>
          <cell r="AO1139">
            <v>0</v>
          </cell>
          <cell r="AP1139" t="str">
            <v>Liquidado</v>
          </cell>
          <cell r="AQ1139" t="e">
            <v>#REF!</v>
          </cell>
          <cell r="AR1139" t="e">
            <v>#N/A</v>
          </cell>
          <cell r="AS1139" t="str">
            <v>Entregado en 2010.</v>
          </cell>
          <cell r="AT1139" t="str">
            <v>No Aplica</v>
          </cell>
          <cell r="AU1139" t="str">
            <v/>
          </cell>
          <cell r="AV1139">
            <v>40543</v>
          </cell>
          <cell r="AW1139" t="e">
            <v>#REF!</v>
          </cell>
          <cell r="AX1139"/>
          <cell r="AY1139"/>
          <cell r="AZ1139">
            <v>0</v>
          </cell>
          <cell r="BA1139" t="str">
            <v>-</v>
          </cell>
          <cell r="BB1139" t="str">
            <v/>
          </cell>
          <cell r="BC1139"/>
          <cell r="BD1139" t="str">
            <v/>
          </cell>
          <cell r="BE1139" t="str">
            <v/>
          </cell>
          <cell r="BF1139" t="str">
            <v/>
          </cell>
          <cell r="BG1139" t="str">
            <v/>
          </cell>
        </row>
        <row r="1140">
          <cell r="C1140" t="str">
            <v>20100047V0492-1</v>
          </cell>
          <cell r="D1140" t="str">
            <v>Proyectos 2011 - 2020</v>
          </cell>
          <cell r="E1140" t="str">
            <v>No Aplica</v>
          </cell>
          <cell r="F1140" t="str">
            <v>CERRADO</v>
          </cell>
          <cell r="G1140"/>
          <cell r="H1140" t="str">
            <v>Caldas</v>
          </cell>
          <cell r="I1140">
            <v>17665</v>
          </cell>
          <cell r="J1140">
            <v>6</v>
          </cell>
          <cell r="K1140" t="str">
            <v>San Jose</v>
          </cell>
          <cell r="L1140" t="str">
            <v>San Jose-Caldas</v>
          </cell>
          <cell r="M1140" t="str">
            <v/>
          </cell>
          <cell r="N1140" t="str">
            <v>Infraestructura</v>
          </cell>
          <cell r="O1140"/>
          <cell r="P1140"/>
          <cell r="Q1140" t="str">
            <v>Construcción De Huellas, Vía El Contento - Los Caimos, En El Municipio De San José - Caldas.</v>
          </cell>
          <cell r="R1140" t="str">
            <v>Vías Red Terciaria</v>
          </cell>
          <cell r="S1140"/>
          <cell r="T1140"/>
          <cell r="U1140"/>
          <cell r="V1140" t="str">
            <v>Carlos Alberto Ceballos</v>
          </cell>
          <cell r="W1140"/>
          <cell r="X1140" t="str">
            <v/>
          </cell>
          <cell r="Y1140"/>
          <cell r="Z1140">
            <v>228240490.62</v>
          </cell>
          <cell r="AA1140"/>
          <cell r="AB1140">
            <v>228240490.62</v>
          </cell>
          <cell r="AC1140"/>
          <cell r="AD1140">
            <v>228240490.62</v>
          </cell>
          <cell r="AE1140">
            <v>0</v>
          </cell>
          <cell r="AF1140"/>
          <cell r="AG1140">
            <v>0</v>
          </cell>
          <cell r="AH1140">
            <v>228240490.62</v>
          </cell>
          <cell r="AI1140">
            <v>0</v>
          </cell>
          <cell r="AJ1140">
            <v>228240490.62</v>
          </cell>
          <cell r="AK1140">
            <v>1</v>
          </cell>
          <cell r="AL1140"/>
          <cell r="AM1140">
            <v>1</v>
          </cell>
          <cell r="AN1140">
            <v>1</v>
          </cell>
          <cell r="AO1140">
            <v>0</v>
          </cell>
          <cell r="AP1140" t="str">
            <v>Liquidado</v>
          </cell>
          <cell r="AQ1140" t="e">
            <v>#REF!</v>
          </cell>
          <cell r="AR1140" t="e">
            <v>#N/A</v>
          </cell>
          <cell r="AS1140" t="str">
            <v>Entregado en 2010.</v>
          </cell>
          <cell r="AT1140" t="str">
            <v>No Aplica</v>
          </cell>
          <cell r="AU1140" t="str">
            <v/>
          </cell>
          <cell r="AV1140" t="str">
            <v/>
          </cell>
          <cell r="AW1140" t="e">
            <v>#REF!</v>
          </cell>
          <cell r="AX1140"/>
          <cell r="AY1140"/>
          <cell r="AZ1140">
            <v>0</v>
          </cell>
          <cell r="BA1140" t="str">
            <v>-</v>
          </cell>
          <cell r="BB1140" t="str">
            <v/>
          </cell>
          <cell r="BC1140"/>
          <cell r="BD1140" t="str">
            <v/>
          </cell>
          <cell r="BE1140" t="str">
            <v/>
          </cell>
          <cell r="BF1140" t="str">
            <v/>
          </cell>
          <cell r="BG1140" t="str">
            <v/>
          </cell>
        </row>
        <row r="1141">
          <cell r="C1141" t="str">
            <v>20100120S0493-1</v>
          </cell>
          <cell r="D1141" t="str">
            <v>Proyectos 2011 - 2020</v>
          </cell>
          <cell r="E1141" t="str">
            <v>No Aplica</v>
          </cell>
          <cell r="F1141" t="str">
            <v>CERRADO</v>
          </cell>
          <cell r="G1141"/>
          <cell r="H1141" t="str">
            <v>Caldas</v>
          </cell>
          <cell r="I1141">
            <v>17665</v>
          </cell>
          <cell r="J1141">
            <v>6</v>
          </cell>
          <cell r="K1141" t="str">
            <v>San Jose</v>
          </cell>
          <cell r="L1141" t="str">
            <v>San Jose-Caldas</v>
          </cell>
          <cell r="M1141" t="str">
            <v/>
          </cell>
          <cell r="N1141" t="str">
            <v>Infraestructura</v>
          </cell>
          <cell r="O1141"/>
          <cell r="P1141"/>
          <cell r="Q1141" t="str">
            <v>Terminación De La Unidad Deportiva, Municipio San José - Caldas.</v>
          </cell>
          <cell r="R1141" t="str">
            <v>Espacio Público, Recreación Y Deporte</v>
          </cell>
          <cell r="S1141"/>
          <cell r="T1141"/>
          <cell r="U1141"/>
          <cell r="V1141" t="str">
            <v>Federación Nacional De Cafeteros</v>
          </cell>
          <cell r="W1141"/>
          <cell r="X1141" t="str">
            <v/>
          </cell>
          <cell r="Y1141"/>
          <cell r="Z1141">
            <v>200000000</v>
          </cell>
          <cell r="AA1141"/>
          <cell r="AB1141">
            <v>200000000</v>
          </cell>
          <cell r="AC1141"/>
          <cell r="AD1141">
            <v>200000000</v>
          </cell>
          <cell r="AE1141">
            <v>0</v>
          </cell>
          <cell r="AF1141"/>
          <cell r="AG1141">
            <v>0</v>
          </cell>
          <cell r="AH1141">
            <v>200000000</v>
          </cell>
          <cell r="AI1141">
            <v>0</v>
          </cell>
          <cell r="AJ1141">
            <v>200000000</v>
          </cell>
          <cell r="AK1141">
            <v>1</v>
          </cell>
          <cell r="AL1141"/>
          <cell r="AM1141">
            <v>1</v>
          </cell>
          <cell r="AN1141">
            <v>1</v>
          </cell>
          <cell r="AO1141">
            <v>0</v>
          </cell>
          <cell r="AP1141" t="str">
            <v>Liquidado</v>
          </cell>
          <cell r="AQ1141" t="e">
            <v>#REF!</v>
          </cell>
          <cell r="AR1141" t="e">
            <v>#N/A</v>
          </cell>
          <cell r="AS1141" t="str">
            <v>Entregado en 2011.</v>
          </cell>
          <cell r="AT1141" t="str">
            <v>No Aplica</v>
          </cell>
          <cell r="AU1141" t="str">
            <v/>
          </cell>
          <cell r="AV1141">
            <v>40908</v>
          </cell>
          <cell r="AW1141" t="e">
            <v>#REF!</v>
          </cell>
          <cell r="AX1141"/>
          <cell r="AY1141"/>
          <cell r="AZ1141">
            <v>0</v>
          </cell>
          <cell r="BA1141" t="str">
            <v>-</v>
          </cell>
          <cell r="BB1141" t="str">
            <v/>
          </cell>
          <cell r="BC1141"/>
          <cell r="BD1141" t="str">
            <v/>
          </cell>
          <cell r="BE1141" t="str">
            <v/>
          </cell>
          <cell r="BF1141" t="str">
            <v/>
          </cell>
          <cell r="BG1141" t="str">
            <v/>
          </cell>
        </row>
        <row r="1142">
          <cell r="C1142" t="str">
            <v>20130304M0460-4</v>
          </cell>
          <cell r="D1142" t="str">
            <v>Proyectos 2011 - 2020</v>
          </cell>
          <cell r="E1142" t="str">
            <v>No Aplica</v>
          </cell>
          <cell r="F1142" t="str">
            <v>CERRADO</v>
          </cell>
          <cell r="G1142"/>
          <cell r="H1142" t="str">
            <v>Caldas</v>
          </cell>
          <cell r="I1142">
            <v>17665</v>
          </cell>
          <cell r="J1142">
            <v>6</v>
          </cell>
          <cell r="K1142" t="str">
            <v>San Jose</v>
          </cell>
          <cell r="L1142" t="str">
            <v>San Jose-Caldas</v>
          </cell>
          <cell r="M1142">
            <v>304</v>
          </cell>
          <cell r="N1142" t="str">
            <v>DPS 2013</v>
          </cell>
          <cell r="O1142"/>
          <cell r="P1142"/>
          <cell r="Q1142" t="str">
            <v>Mejoramiento De Condiciones De Habitabilidad Para El Municipio De San Jose - Caldas</v>
          </cell>
          <cell r="R1142" t="str">
            <v>Mejoramiento Condiciones de Habitabilidad</v>
          </cell>
          <cell r="S1142"/>
          <cell r="T1142"/>
          <cell r="U1142"/>
          <cell r="V1142" t="str">
            <v>Departamento</v>
          </cell>
          <cell r="W1142"/>
          <cell r="X1142" t="str">
            <v xml:space="preserve">La Paz
La Libertad
La Ronda
Pueblo Rico
Cienaga Baja
El Pacifico
Vereda el Tamboral
Altamira
La Cienaga
Tamboral
Arrayanes
La Cruz
Cienaga
esperanza
</v>
          </cell>
          <cell r="Y1142"/>
          <cell r="Z1142">
            <v>124668438</v>
          </cell>
          <cell r="AA1142"/>
          <cell r="AB1142">
            <v>124668438</v>
          </cell>
          <cell r="AC1142"/>
          <cell r="AD1142">
            <v>124668438</v>
          </cell>
          <cell r="AE1142">
            <v>22440318.84</v>
          </cell>
          <cell r="AF1142"/>
          <cell r="AG1142">
            <v>22440318.84</v>
          </cell>
          <cell r="AH1142">
            <v>147108756.84</v>
          </cell>
          <cell r="AI1142">
            <v>0</v>
          </cell>
          <cell r="AJ1142">
            <v>147108756.84</v>
          </cell>
          <cell r="AK1142">
            <v>0.99119999999999997</v>
          </cell>
          <cell r="AL1142"/>
          <cell r="AM1142">
            <v>1</v>
          </cell>
          <cell r="AN1142">
            <v>1</v>
          </cell>
          <cell r="AO1142">
            <v>0</v>
          </cell>
          <cell r="AP1142" t="str">
            <v>Liquidado</v>
          </cell>
          <cell r="AQ1142" t="e">
            <v>#REF!</v>
          </cell>
          <cell r="AR1142" t="e">
            <v>#N/A</v>
          </cell>
          <cell r="AS1142" t="str">
            <v>Entregado en octubre de 2016.
Proyecto Liquidado.</v>
          </cell>
          <cell r="AT1142"/>
          <cell r="AU1142">
            <v>42389</v>
          </cell>
          <cell r="AV1142">
            <v>42674</v>
          </cell>
          <cell r="AW1142" t="e">
            <v>#REF!</v>
          </cell>
          <cell r="AX1142"/>
          <cell r="AY1142"/>
          <cell r="AZ1142">
            <v>0</v>
          </cell>
          <cell r="BA1142" t="str">
            <v>-</v>
          </cell>
          <cell r="BB1142" t="str">
            <v>28  Viviendas</v>
          </cell>
          <cell r="BC1142"/>
          <cell r="BD1142" t="str">
            <v/>
          </cell>
          <cell r="BE1142" t="str">
            <v/>
          </cell>
          <cell r="BF1142" t="str">
            <v/>
          </cell>
          <cell r="BG1142">
            <v>112</v>
          </cell>
        </row>
        <row r="1143">
          <cell r="C1143" t="str">
            <v>E-2020-1708-231366</v>
          </cell>
          <cell r="D1143" t="str">
            <v>CV 001-2020</v>
          </cell>
          <cell r="E1143" t="str">
            <v>2018-2022</v>
          </cell>
          <cell r="F1143" t="str">
            <v>VIGENTE</v>
          </cell>
          <cell r="G1143"/>
          <cell r="H1143" t="str">
            <v>Caldas</v>
          </cell>
          <cell r="I1143"/>
          <cell r="J1143"/>
          <cell r="K1143" t="str">
            <v>San Jose</v>
          </cell>
          <cell r="L1143" t="str">
            <v>San Jose-Caldas</v>
          </cell>
          <cell r="M1143" t="str">
            <v>501 FIP 2021</v>
          </cell>
          <cell r="N1143" t="str">
            <v>DPS 2021</v>
          </cell>
          <cell r="O1143">
            <v>44434</v>
          </cell>
          <cell r="P1143">
            <v>44773</v>
          </cell>
          <cell r="Q1143" t="str">
            <v>Mejoramiento De Vías Urbanas En El Municipio De San Jose - Caldas</v>
          </cell>
          <cell r="R1143" t="str">
            <v>Vias y Transporte</v>
          </cell>
          <cell r="S1143" t="str">
            <v>Vias Urbanas</v>
          </cell>
          <cell r="T1143"/>
          <cell r="U1143">
            <v>1</v>
          </cell>
          <cell r="V1143"/>
          <cell r="W1143"/>
          <cell r="X1143"/>
          <cell r="Y1143"/>
          <cell r="Z1143">
            <v>623492170</v>
          </cell>
          <cell r="AA1143"/>
          <cell r="AB1143">
            <v>623492170</v>
          </cell>
          <cell r="AC1143">
            <v>0</v>
          </cell>
          <cell r="AD1143">
            <v>623492170</v>
          </cell>
          <cell r="AE1143"/>
          <cell r="AF1143"/>
          <cell r="AG1143">
            <v>0</v>
          </cell>
          <cell r="AH1143">
            <v>623492170</v>
          </cell>
          <cell r="AI1143">
            <v>0</v>
          </cell>
          <cell r="AJ1143">
            <v>623492170</v>
          </cell>
          <cell r="AK1143"/>
          <cell r="AL1143"/>
          <cell r="AM1143">
            <v>1</v>
          </cell>
          <cell r="AN1143">
            <v>1</v>
          </cell>
          <cell r="AO1143">
            <v>0</v>
          </cell>
          <cell r="AP1143" t="str">
            <v>En Ejecución</v>
          </cell>
          <cell r="AQ1143" t="e">
            <v>#REF!</v>
          </cell>
          <cell r="AR1143" t="e">
            <v>#N/A</v>
          </cell>
          <cell r="AS1143" t="str">
            <v>-</v>
          </cell>
          <cell r="AT1143"/>
          <cell r="AU1143">
            <v>0</v>
          </cell>
          <cell r="AV1143" t="str">
            <v>-</v>
          </cell>
          <cell r="AW1143" t="e">
            <v>#REF!</v>
          </cell>
          <cell r="AX1143">
            <v>4</v>
          </cell>
          <cell r="AY1143"/>
          <cell r="AZ1143">
            <v>4</v>
          </cell>
          <cell r="BA1143"/>
          <cell r="BB1143" t="str">
            <v>260 ML</v>
          </cell>
          <cell r="BC1143"/>
          <cell r="BD1143" t="str">
            <v>-</v>
          </cell>
          <cell r="BE1143" t="str">
            <v>-</v>
          </cell>
          <cell r="BF1143" t="str">
            <v>-</v>
          </cell>
          <cell r="BG1143" t="str">
            <v>-</v>
          </cell>
        </row>
        <row r="1144">
          <cell r="C1144" t="str">
            <v>20090077V0494-1</v>
          </cell>
          <cell r="D1144" t="str">
            <v>Proyectos 2011 - 2020</v>
          </cell>
          <cell r="E1144" t="str">
            <v>No Aplica</v>
          </cell>
          <cell r="F1144" t="str">
            <v>CERRADO</v>
          </cell>
          <cell r="G1144"/>
          <cell r="H1144" t="str">
            <v>Caldas</v>
          </cell>
          <cell r="I1144">
            <v>17777</v>
          </cell>
          <cell r="J1144">
            <v>6</v>
          </cell>
          <cell r="K1144" t="str">
            <v>Supia</v>
          </cell>
          <cell r="L1144" t="str">
            <v>Supia-Caldas</v>
          </cell>
          <cell r="M1144" t="str">
            <v/>
          </cell>
          <cell r="N1144" t="str">
            <v>Infraestructura</v>
          </cell>
          <cell r="O1144"/>
          <cell r="P1144"/>
          <cell r="Q1144"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144" t="str">
            <v>Vías Red Terciaria</v>
          </cell>
          <cell r="S1144"/>
          <cell r="T1144"/>
          <cell r="U1144"/>
          <cell r="V1144" t="str">
            <v>Federación Nacional De Cafeteros</v>
          </cell>
          <cell r="W1144"/>
          <cell r="X1144" t="str">
            <v/>
          </cell>
          <cell r="Y1144"/>
          <cell r="Z1144">
            <v>18543937.280000001</v>
          </cell>
          <cell r="AA1144"/>
          <cell r="AB1144">
            <v>18543937.280000001</v>
          </cell>
          <cell r="AC1144"/>
          <cell r="AD1144">
            <v>18543937.280000001</v>
          </cell>
          <cell r="AE1144">
            <v>0</v>
          </cell>
          <cell r="AF1144"/>
          <cell r="AG1144">
            <v>0</v>
          </cell>
          <cell r="AH1144">
            <v>18543937.280000001</v>
          </cell>
          <cell r="AI1144">
            <v>0</v>
          </cell>
          <cell r="AJ1144">
            <v>18543937.280000001</v>
          </cell>
          <cell r="AK1144">
            <v>1</v>
          </cell>
          <cell r="AL1144"/>
          <cell r="AM1144">
            <v>1</v>
          </cell>
          <cell r="AN1144">
            <v>1</v>
          </cell>
          <cell r="AO1144">
            <v>0</v>
          </cell>
          <cell r="AP1144" t="str">
            <v>Liquidado</v>
          </cell>
          <cell r="AQ1144" t="e">
            <v>#REF!</v>
          </cell>
          <cell r="AR1144" t="e">
            <v>#N/A</v>
          </cell>
          <cell r="AS1144" t="str">
            <v>Entregado en 2010.</v>
          </cell>
          <cell r="AT1144" t="str">
            <v>No Aplica</v>
          </cell>
          <cell r="AU1144" t="str">
            <v/>
          </cell>
          <cell r="AV1144">
            <v>40543</v>
          </cell>
          <cell r="AW1144" t="e">
            <v>#REF!</v>
          </cell>
          <cell r="AX1144"/>
          <cell r="AY1144"/>
          <cell r="AZ1144">
            <v>0</v>
          </cell>
          <cell r="BA1144" t="str">
            <v>-</v>
          </cell>
          <cell r="BB1144" t="str">
            <v/>
          </cell>
          <cell r="BC1144"/>
          <cell r="BD1144" t="str">
            <v/>
          </cell>
          <cell r="BE1144" t="str">
            <v/>
          </cell>
          <cell r="BF1144" t="str">
            <v/>
          </cell>
          <cell r="BG1144" t="str">
            <v/>
          </cell>
        </row>
        <row r="1145">
          <cell r="C1145" t="str">
            <v>20100120V0495-1</v>
          </cell>
          <cell r="D1145" t="str">
            <v>Proyectos 2011 - 2020</v>
          </cell>
          <cell r="E1145" t="str">
            <v>No Aplica</v>
          </cell>
          <cell r="F1145" t="str">
            <v>CERRADO</v>
          </cell>
          <cell r="G1145"/>
          <cell r="H1145" t="str">
            <v>Caldas</v>
          </cell>
          <cell r="I1145">
            <v>17777</v>
          </cell>
          <cell r="J1145">
            <v>6</v>
          </cell>
          <cell r="K1145" t="str">
            <v>Supia</v>
          </cell>
          <cell r="L1145" t="str">
            <v>Supia-Caldas</v>
          </cell>
          <cell r="M1145" t="str">
            <v/>
          </cell>
          <cell r="N1145" t="str">
            <v>Infraestructura</v>
          </cell>
          <cell r="O1145"/>
          <cell r="P1145"/>
          <cell r="Q1145" t="str">
            <v>Mantenimiento Y Mejoramiento De La Vía Supía - La Loma - Arcon, Municipio Supía - Caldas.</v>
          </cell>
          <cell r="R1145" t="str">
            <v>Vías Red Terciaria</v>
          </cell>
          <cell r="S1145"/>
          <cell r="T1145"/>
          <cell r="U1145"/>
          <cell r="V1145" t="str">
            <v>Federación Nacional De Cafeteros</v>
          </cell>
          <cell r="W1145"/>
          <cell r="X1145" t="str">
            <v/>
          </cell>
          <cell r="Y1145"/>
          <cell r="Z1145">
            <v>127500000</v>
          </cell>
          <cell r="AA1145"/>
          <cell r="AB1145">
            <v>127500000</v>
          </cell>
          <cell r="AC1145"/>
          <cell r="AD1145">
            <v>127500000</v>
          </cell>
          <cell r="AE1145">
            <v>0</v>
          </cell>
          <cell r="AF1145"/>
          <cell r="AG1145">
            <v>0</v>
          </cell>
          <cell r="AH1145">
            <v>127500000</v>
          </cell>
          <cell r="AI1145">
            <v>0</v>
          </cell>
          <cell r="AJ1145">
            <v>127500000</v>
          </cell>
          <cell r="AK1145">
            <v>1</v>
          </cell>
          <cell r="AL1145"/>
          <cell r="AM1145">
            <v>1</v>
          </cell>
          <cell r="AN1145">
            <v>1</v>
          </cell>
          <cell r="AO1145">
            <v>0</v>
          </cell>
          <cell r="AP1145" t="str">
            <v>Liquidado</v>
          </cell>
          <cell r="AQ1145" t="e">
            <v>#REF!</v>
          </cell>
          <cell r="AR1145" t="e">
            <v>#N/A</v>
          </cell>
          <cell r="AS1145" t="str">
            <v>Entregado en 2011.</v>
          </cell>
          <cell r="AT1145" t="str">
            <v>No Aplica</v>
          </cell>
          <cell r="AU1145" t="str">
            <v/>
          </cell>
          <cell r="AV1145">
            <v>40908</v>
          </cell>
          <cell r="AW1145" t="e">
            <v>#REF!</v>
          </cell>
          <cell r="AX1145"/>
          <cell r="AY1145"/>
          <cell r="AZ1145">
            <v>0</v>
          </cell>
          <cell r="BA1145" t="str">
            <v>-</v>
          </cell>
          <cell r="BB1145" t="str">
            <v/>
          </cell>
          <cell r="BC1145"/>
          <cell r="BD1145" t="str">
            <v/>
          </cell>
          <cell r="BE1145" t="str">
            <v/>
          </cell>
          <cell r="BF1145" t="str">
            <v/>
          </cell>
          <cell r="BG1145" t="str">
            <v/>
          </cell>
        </row>
        <row r="1146">
          <cell r="C1146" t="str">
            <v>20110037M0496-1</v>
          </cell>
          <cell r="D1146" t="str">
            <v>Proyectos 2011 - 2020</v>
          </cell>
          <cell r="E1146" t="str">
            <v>No Aplica</v>
          </cell>
          <cell r="F1146" t="str">
            <v>CERRADO</v>
          </cell>
          <cell r="G1146"/>
          <cell r="H1146" t="str">
            <v>Caldas</v>
          </cell>
          <cell r="I1146">
            <v>17777</v>
          </cell>
          <cell r="J1146">
            <v>6</v>
          </cell>
          <cell r="K1146" t="str">
            <v>Supia</v>
          </cell>
          <cell r="L1146" t="str">
            <v>Supia-Caldas</v>
          </cell>
          <cell r="M1146" t="str">
            <v/>
          </cell>
          <cell r="N1146" t="str">
            <v>Infraestructura</v>
          </cell>
          <cell r="O1146"/>
          <cell r="P1146"/>
          <cell r="Q1146" t="str">
            <v>Mejoramiento De Vivienda, Municipio De Supía - Caldas.</v>
          </cell>
          <cell r="R1146" t="str">
            <v>Mejoramiento Condiciones de Habitabilidad</v>
          </cell>
          <cell r="S1146"/>
          <cell r="T1146"/>
          <cell r="U1146"/>
          <cell r="V1146" t="str">
            <v>Gestión Energetica S.A. - Gensa S.A. E.S.P.</v>
          </cell>
          <cell r="W1146"/>
          <cell r="X1146" t="str">
            <v/>
          </cell>
          <cell r="Y1146"/>
          <cell r="Z1146">
            <v>120000000</v>
          </cell>
          <cell r="AA1146"/>
          <cell r="AB1146">
            <v>120000000</v>
          </cell>
          <cell r="AC1146"/>
          <cell r="AD1146">
            <v>120000000</v>
          </cell>
          <cell r="AE1146">
            <v>0</v>
          </cell>
          <cell r="AF1146"/>
          <cell r="AG1146">
            <v>0</v>
          </cell>
          <cell r="AH1146">
            <v>120000000</v>
          </cell>
          <cell r="AI1146">
            <v>0</v>
          </cell>
          <cell r="AJ1146">
            <v>120000000</v>
          </cell>
          <cell r="AK1146">
            <v>1</v>
          </cell>
          <cell r="AL1146"/>
          <cell r="AM1146">
            <v>1</v>
          </cell>
          <cell r="AN1146">
            <v>1</v>
          </cell>
          <cell r="AO1146">
            <v>0</v>
          </cell>
          <cell r="AP1146" t="str">
            <v>Liquidado</v>
          </cell>
          <cell r="AQ1146" t="e">
            <v>#REF!</v>
          </cell>
          <cell r="AR1146" t="e">
            <v>#N/A</v>
          </cell>
          <cell r="AS1146" t="str">
            <v>Entregado en 2013.
Liquidado</v>
          </cell>
          <cell r="AT1146"/>
          <cell r="AU1146" t="str">
            <v/>
          </cell>
          <cell r="AV1146">
            <v>41348</v>
          </cell>
          <cell r="AW1146" t="e">
            <v>#REF!</v>
          </cell>
          <cell r="AX1146"/>
          <cell r="AY1146"/>
          <cell r="AZ1146">
            <v>0</v>
          </cell>
          <cell r="BA1146" t="str">
            <v>-</v>
          </cell>
          <cell r="BB1146" t="str">
            <v>35  Viviendas</v>
          </cell>
          <cell r="BC1146"/>
          <cell r="BD1146" t="str">
            <v/>
          </cell>
          <cell r="BE1146" t="str">
            <v/>
          </cell>
          <cell r="BF1146" t="str">
            <v/>
          </cell>
          <cell r="BG1146">
            <v>140</v>
          </cell>
        </row>
        <row r="1147">
          <cell r="C1147" t="str">
            <v>20110043M0497-1</v>
          </cell>
          <cell r="D1147" t="str">
            <v>Proyectos 2011 - 2020</v>
          </cell>
          <cell r="E1147" t="str">
            <v>No Aplica</v>
          </cell>
          <cell r="F1147" t="str">
            <v>CERRADO</v>
          </cell>
          <cell r="G1147"/>
          <cell r="H1147" t="str">
            <v>Caldas</v>
          </cell>
          <cell r="I1147">
            <v>17777</v>
          </cell>
          <cell r="J1147">
            <v>6</v>
          </cell>
          <cell r="K1147" t="str">
            <v>Supia</v>
          </cell>
          <cell r="L1147" t="str">
            <v>Supia-Caldas</v>
          </cell>
          <cell r="M1147" t="str">
            <v/>
          </cell>
          <cell r="N1147" t="str">
            <v>Infraestructura</v>
          </cell>
          <cell r="O1147"/>
          <cell r="P1147"/>
          <cell r="Q1147" t="str">
            <v>Mejoramiento De Vivienda En El Municipio De Supía - Caldas.</v>
          </cell>
          <cell r="R1147" t="str">
            <v>Mejoramiento Condiciones de Habitabilidad</v>
          </cell>
          <cell r="S1147"/>
          <cell r="T1147"/>
          <cell r="U1147"/>
          <cell r="V1147" t="str">
            <v>Departamento</v>
          </cell>
          <cell r="W1147"/>
          <cell r="X1147" t="str">
            <v/>
          </cell>
          <cell r="Y1147"/>
          <cell r="Z1147">
            <v>245000000</v>
          </cell>
          <cell r="AA1147"/>
          <cell r="AB1147">
            <v>245000000</v>
          </cell>
          <cell r="AC1147"/>
          <cell r="AD1147">
            <v>245000000</v>
          </cell>
          <cell r="AE1147">
            <v>0</v>
          </cell>
          <cell r="AF1147"/>
          <cell r="AG1147">
            <v>0</v>
          </cell>
          <cell r="AH1147">
            <v>245000000</v>
          </cell>
          <cell r="AI1147">
            <v>0</v>
          </cell>
          <cell r="AJ1147">
            <v>245000000</v>
          </cell>
          <cell r="AK1147">
            <v>1</v>
          </cell>
          <cell r="AL1147"/>
          <cell r="AM1147">
            <v>1</v>
          </cell>
          <cell r="AN1147">
            <v>1</v>
          </cell>
          <cell r="AO1147">
            <v>0</v>
          </cell>
          <cell r="AP1147" t="str">
            <v>Liquidado</v>
          </cell>
          <cell r="AQ1147" t="e">
            <v>#REF!</v>
          </cell>
          <cell r="AR1147" t="e">
            <v>#N/A</v>
          </cell>
          <cell r="AS1147" t="str">
            <v xml:space="preserve">Entregada en 2012.
</v>
          </cell>
          <cell r="AT1147"/>
          <cell r="AU1147" t="str">
            <v/>
          </cell>
          <cell r="AV1147" t="str">
            <v/>
          </cell>
          <cell r="AW1147" t="e">
            <v>#REF!</v>
          </cell>
          <cell r="AX1147"/>
          <cell r="AY1147"/>
          <cell r="AZ1147">
            <v>0</v>
          </cell>
          <cell r="BA1147" t="str">
            <v>-</v>
          </cell>
          <cell r="BB1147" t="str">
            <v xml:space="preserve">  Viviendas</v>
          </cell>
          <cell r="BC1147"/>
          <cell r="BD1147" t="str">
            <v/>
          </cell>
          <cell r="BE1147" t="str">
            <v/>
          </cell>
          <cell r="BF1147" t="str">
            <v/>
          </cell>
          <cell r="BG1147">
            <v>0</v>
          </cell>
        </row>
        <row r="1148">
          <cell r="C1148" t="str">
            <v>20120069V0070-1</v>
          </cell>
          <cell r="D1148" t="str">
            <v>Proyectos 2011 - 2020</v>
          </cell>
          <cell r="E1148" t="str">
            <v>No Aplica</v>
          </cell>
          <cell r="F1148" t="str">
            <v>CERRADO</v>
          </cell>
          <cell r="G1148" t="str">
            <v>C70</v>
          </cell>
          <cell r="H1148" t="str">
            <v>Caldas</v>
          </cell>
          <cell r="I1148">
            <v>17777</v>
          </cell>
          <cell r="J1148">
            <v>6</v>
          </cell>
          <cell r="K1148" t="str">
            <v>Supia</v>
          </cell>
          <cell r="L1148" t="str">
            <v>Supia-Caldas</v>
          </cell>
          <cell r="M1148">
            <v>69</v>
          </cell>
          <cell r="N1148" t="str">
            <v>Fonade 3</v>
          </cell>
          <cell r="O1148"/>
          <cell r="P1148"/>
          <cell r="Q1148" t="str">
            <v>Pavimentación De Malla Vial Urbana En Concreto Rigido En El Mpio De Supia Caldas</v>
          </cell>
          <cell r="R1148" t="str">
            <v>Vías Urbanas</v>
          </cell>
          <cell r="S1148"/>
          <cell r="T1148"/>
          <cell r="U1148"/>
          <cell r="V1148" t="str">
            <v>Municipio</v>
          </cell>
          <cell r="W1148"/>
          <cell r="X1148" t="str">
            <v/>
          </cell>
          <cell r="Y1148"/>
          <cell r="Z1148">
            <v>768229115</v>
          </cell>
          <cell r="AA1148"/>
          <cell r="AB1148">
            <v>768229115</v>
          </cell>
          <cell r="AC1148"/>
          <cell r="AD1148">
            <v>768229115</v>
          </cell>
          <cell r="AE1148">
            <v>0</v>
          </cell>
          <cell r="AF1148"/>
          <cell r="AG1148">
            <v>0</v>
          </cell>
          <cell r="AH1148">
            <v>768229115</v>
          </cell>
          <cell r="AI1148">
            <v>0</v>
          </cell>
          <cell r="AJ1148">
            <v>768229115</v>
          </cell>
          <cell r="AK1148">
            <v>0</v>
          </cell>
          <cell r="AL1148"/>
          <cell r="AM1148">
            <v>1</v>
          </cell>
          <cell r="AN1148">
            <v>1</v>
          </cell>
          <cell r="AO1148">
            <v>0</v>
          </cell>
          <cell r="AP1148" t="str">
            <v>En Liquidación</v>
          </cell>
          <cell r="AQ1148" t="e">
            <v>#REF!</v>
          </cell>
          <cell r="AR1148" t="e">
            <v>#N/A</v>
          </cell>
          <cell r="AS1148" t="str">
            <v xml:space="preserve">CONTRATOS LIQUIDADOS  - PENDIENTE  CIERRE COSTOS FIJOS Y VARIABLES - INTERVENTORIA 
                                                                                                                                                 1.INFORMACIÓN Y ESTADO CONTRATO DE OBRA:  acta de liquidacion suscrita  por parte del municipio e 30/01/2015                                                                                                                   
2.  INFORMACION Y ESTADO CONTRATO INTERADMINISTRATIVO:  Se encuentra liquidado con acta de fecha 26/07/2016
3. INFORMACION Y ESTADO INTERVENTORIA:  En cierre de costos fijos y variables.                        </v>
          </cell>
          <cell r="AT1148" t="str">
            <v>No Aplica</v>
          </cell>
          <cell r="AU1148">
            <v>41846</v>
          </cell>
          <cell r="AV1148">
            <v>42031</v>
          </cell>
          <cell r="AW1148" t="e">
            <v>#REF!</v>
          </cell>
          <cell r="AX1148"/>
          <cell r="AY1148"/>
          <cell r="AZ1148">
            <v>0</v>
          </cell>
          <cell r="BA1148" t="str">
            <v>-</v>
          </cell>
          <cell r="BB1148" t="str">
            <v>1 Km</v>
          </cell>
          <cell r="BC1148"/>
          <cell r="BD1148">
            <v>41977</v>
          </cell>
          <cell r="BE1148">
            <v>41977</v>
          </cell>
          <cell r="BF1148">
            <v>42101</v>
          </cell>
          <cell r="BG1148" t="str">
            <v/>
          </cell>
        </row>
        <row r="1149">
          <cell r="C1149" t="str">
            <v>20130069S0464-1</v>
          </cell>
          <cell r="D1149" t="str">
            <v>Proyectos 2011 - 2020</v>
          </cell>
          <cell r="E1149" t="str">
            <v>No Aplica</v>
          </cell>
          <cell r="F1149" t="str">
            <v>CERRADO</v>
          </cell>
          <cell r="G1149" t="str">
            <v>C464</v>
          </cell>
          <cell r="H1149" t="str">
            <v>Caldas</v>
          </cell>
          <cell r="I1149">
            <v>17777</v>
          </cell>
          <cell r="J1149">
            <v>6</v>
          </cell>
          <cell r="K1149" t="str">
            <v>Supia</v>
          </cell>
          <cell r="L1149" t="str">
            <v>Supia-Caldas</v>
          </cell>
          <cell r="M1149">
            <v>69</v>
          </cell>
          <cell r="N1149" t="str">
            <v>Fonade 3</v>
          </cell>
          <cell r="O1149"/>
          <cell r="P1149"/>
          <cell r="Q1149" t="str">
            <v>Remodelacion Y Reestructuracion De Los Espacios Fisicos Del Parque Simon Bolivar Del Muncipio De Supia- Caldas</v>
          </cell>
          <cell r="R1149" t="str">
            <v>Espacio Público, Recreación Y Deporte</v>
          </cell>
          <cell r="S1149"/>
          <cell r="T1149"/>
          <cell r="U1149"/>
          <cell r="V1149" t="str">
            <v>Municipio</v>
          </cell>
          <cell r="W1149"/>
          <cell r="X1149" t="str">
            <v/>
          </cell>
          <cell r="Y1149"/>
          <cell r="Z1149">
            <v>800000000</v>
          </cell>
          <cell r="AA1149"/>
          <cell r="AB1149">
            <v>800000000</v>
          </cell>
          <cell r="AC1149"/>
          <cell r="AD1149">
            <v>800000000</v>
          </cell>
          <cell r="AE1149">
            <v>0</v>
          </cell>
          <cell r="AF1149"/>
          <cell r="AG1149">
            <v>0</v>
          </cell>
          <cell r="AH1149">
            <v>800000000</v>
          </cell>
          <cell r="AI1149">
            <v>0</v>
          </cell>
          <cell r="AJ1149">
            <v>800000000</v>
          </cell>
          <cell r="AK1149">
            <v>0</v>
          </cell>
          <cell r="AL1149"/>
          <cell r="AM1149">
            <v>1</v>
          </cell>
          <cell r="AN1149">
            <v>1</v>
          </cell>
          <cell r="AO1149">
            <v>0</v>
          </cell>
          <cell r="AP1149" t="str">
            <v>En Liquidación</v>
          </cell>
          <cell r="AQ1149" t="e">
            <v>#REF!</v>
          </cell>
          <cell r="AR1149" t="e">
            <v>#N/A</v>
          </cell>
          <cell r="AS1149" t="str">
            <v>CONTRATOS LIQUIDADOS PENDIENTE CIERRE COSTOS FIJOS Y VARIABLES - INTERVENTORIA.
1. INFORMACIÓN Y ESTADO CONTRATO DE OBRA:                                                                         Acta de liquidación suscrita el 13/07/2016
                                                                                                                                                                                                                                                                                                                                                                                                                                                                                                                                                                           2.  INFORMACION Y ESTADO CONVENIO INTERADMINISTRATIVO:   Liquidado.  Se  suscribe acta de fecha   23/03/2018
3.  INFORMACION Y ESTADO INTERVENTORIA:  Se encuentra en cierre de costos fijos y variables.</v>
          </cell>
          <cell r="AT1149" t="str">
            <v>No Aplica</v>
          </cell>
          <cell r="AU1149">
            <v>42212</v>
          </cell>
          <cell r="AV1149">
            <v>42404</v>
          </cell>
          <cell r="AW1149" t="e">
            <v>#REF!</v>
          </cell>
          <cell r="AX1149"/>
          <cell r="AY1149"/>
          <cell r="AZ1149">
            <v>0</v>
          </cell>
          <cell r="BA1149" t="str">
            <v>-</v>
          </cell>
          <cell r="BB1149" t="str">
            <v/>
          </cell>
          <cell r="BC1149"/>
          <cell r="BD1149">
            <v>42247</v>
          </cell>
          <cell r="BE1149">
            <v>42332</v>
          </cell>
          <cell r="BF1149">
            <v>42590</v>
          </cell>
          <cell r="BG1149" t="str">
            <v/>
          </cell>
        </row>
        <row r="1150">
          <cell r="C1150" t="str">
            <v>20160586M7560-7</v>
          </cell>
          <cell r="D1150" t="str">
            <v>Proyectos 2011 - 2020</v>
          </cell>
          <cell r="E1150" t="str">
            <v>ANTES 2018</v>
          </cell>
          <cell r="F1150" t="str">
            <v>VIGENTE</v>
          </cell>
          <cell r="G1150"/>
          <cell r="H1150" t="str">
            <v>Caldas</v>
          </cell>
          <cell r="I1150">
            <v>17777</v>
          </cell>
          <cell r="J1150">
            <v>6</v>
          </cell>
          <cell r="K1150" t="str">
            <v>Supia</v>
          </cell>
          <cell r="L1150" t="str">
            <v>Supia-Caldas</v>
          </cell>
          <cell r="M1150">
            <v>586</v>
          </cell>
          <cell r="N1150" t="str">
            <v>DPS 2016</v>
          </cell>
          <cell r="O1150"/>
          <cell r="P1150"/>
          <cell r="Q1150" t="str">
            <v>Mejoramiento De Condiciones De Habitabilidad</v>
          </cell>
          <cell r="R1150" t="str">
            <v>Mejoramiento Condiciones de Habitabilidad</v>
          </cell>
          <cell r="S1150"/>
          <cell r="T1150"/>
          <cell r="U1150"/>
          <cell r="V1150" t="str">
            <v>Departamento</v>
          </cell>
          <cell r="W1150" t="str">
            <v>Urbano y Rural</v>
          </cell>
          <cell r="X1150" t="str">
            <v>Zona Urbana y Rural del Municipio</v>
          </cell>
          <cell r="Y1150"/>
          <cell r="Z1150">
            <v>423728814</v>
          </cell>
          <cell r="AA1150"/>
          <cell r="AB1150">
            <v>423728814</v>
          </cell>
          <cell r="AC1150"/>
          <cell r="AD1150">
            <v>423728814</v>
          </cell>
          <cell r="AE1150">
            <v>42576130</v>
          </cell>
          <cell r="AF1150"/>
          <cell r="AG1150">
            <v>42576130</v>
          </cell>
          <cell r="AH1150">
            <v>466304944</v>
          </cell>
          <cell r="AI1150">
            <v>0</v>
          </cell>
          <cell r="AJ1150">
            <v>466304944</v>
          </cell>
          <cell r="AK1150">
            <v>0</v>
          </cell>
          <cell r="AL1150"/>
          <cell r="AM1150">
            <v>0.15</v>
          </cell>
          <cell r="AN1150">
            <v>0.1</v>
          </cell>
          <cell r="AO1150">
            <v>-4.9999999999999989E-2</v>
          </cell>
          <cell r="AP1150" t="str">
            <v>En Ejecución</v>
          </cell>
          <cell r="AQ1150" t="e">
            <v>#REF!</v>
          </cell>
          <cell r="AR1150" t="str">
            <v>EN EJECUCIÓN</v>
          </cell>
          <cell r="AS1150" t="str">
            <v>El 27 de mayo de 2022 se realizo mesa de trabajo de arreglo directo : compromisos por parte de la Gobernacion de Caldas a mas tardar el 30 de septiembre de 2022 se entregan la totalidad de los MCH que corresponden a este municipio</v>
          </cell>
          <cell r="AT1150">
            <v>44084</v>
          </cell>
          <cell r="AU1150">
            <v>44704</v>
          </cell>
          <cell r="AV1150"/>
          <cell r="AW1150" t="e">
            <v>#REF!</v>
          </cell>
          <cell r="AX1150"/>
          <cell r="AY1150"/>
          <cell r="AZ1150">
            <v>0</v>
          </cell>
          <cell r="BA1150" t="str">
            <v>-</v>
          </cell>
          <cell r="BB1150" t="str">
            <v>31  Viviendas</v>
          </cell>
          <cell r="BC1150"/>
          <cell r="BD1150" t="str">
            <v/>
          </cell>
          <cell r="BE1150" t="str">
            <v/>
          </cell>
          <cell r="BF1150" t="str">
            <v/>
          </cell>
          <cell r="BG1150">
            <v>118</v>
          </cell>
        </row>
        <row r="1151">
          <cell r="C1151" t="str">
            <v>E-2020-2203-250471</v>
          </cell>
          <cell r="D1151" t="str">
            <v>CV 001-2020</v>
          </cell>
          <cell r="E1151" t="str">
            <v>2018-2022</v>
          </cell>
          <cell r="F1151" t="str">
            <v>VIGENTE</v>
          </cell>
          <cell r="G1151"/>
          <cell r="H1151" t="str">
            <v>Caldas</v>
          </cell>
          <cell r="I1151"/>
          <cell r="J1151"/>
          <cell r="K1151" t="str">
            <v>Supia</v>
          </cell>
          <cell r="L1151" t="str">
            <v>Supia-Caldas</v>
          </cell>
          <cell r="M1151" t="str">
            <v>470 FIP 2021</v>
          </cell>
          <cell r="N1151" t="str">
            <v>DPS 2021</v>
          </cell>
          <cell r="O1151">
            <v>44421</v>
          </cell>
          <cell r="P1151">
            <v>44773</v>
          </cell>
          <cell r="Q1151" t="str">
            <v>Fortalecimiento Y Reactivación De La Dinámica Comercial A Partir De La Transformación De La Plaza De Mercado Supia - Caldas</v>
          </cell>
          <cell r="R1151" t="str">
            <v>Social Comunitario</v>
          </cell>
          <cell r="S1151" t="str">
            <v>Plaza de Mercado</v>
          </cell>
          <cell r="T1151"/>
          <cell r="U1151">
            <v>1</v>
          </cell>
          <cell r="V1151"/>
          <cell r="W1151"/>
          <cell r="X1151"/>
          <cell r="Y1151"/>
          <cell r="Z1151">
            <v>3385978018</v>
          </cell>
          <cell r="AA1151"/>
          <cell r="AB1151">
            <v>3385978018</v>
          </cell>
          <cell r="AC1151">
            <v>0</v>
          </cell>
          <cell r="AD1151">
            <v>3385978018</v>
          </cell>
          <cell r="AE1151"/>
          <cell r="AF1151"/>
          <cell r="AG1151">
            <v>0</v>
          </cell>
          <cell r="AH1151">
            <v>3385978018</v>
          </cell>
          <cell r="AI1151">
            <v>0</v>
          </cell>
          <cell r="AJ1151">
            <v>3385978018</v>
          </cell>
          <cell r="AK1151"/>
          <cell r="AL1151"/>
          <cell r="AM1151"/>
          <cell r="AN1151"/>
          <cell r="AO1151">
            <v>0</v>
          </cell>
          <cell r="AP1151" t="str">
            <v>Terminado - No Prorrogado</v>
          </cell>
          <cell r="AQ1151" t="e">
            <v>#REF!</v>
          </cell>
          <cell r="AR1151" t="e">
            <v>#N/A</v>
          </cell>
          <cell r="AS1151" t="str">
            <v>-</v>
          </cell>
          <cell r="AT1151"/>
          <cell r="AU1151" t="str">
            <v>-</v>
          </cell>
          <cell r="AV1151" t="str">
            <v>-</v>
          </cell>
          <cell r="AW1151" t="e">
            <v>#REF!</v>
          </cell>
          <cell r="AX1151">
            <v>9</v>
          </cell>
          <cell r="AY1151"/>
          <cell r="AZ1151">
            <v>9</v>
          </cell>
          <cell r="BA1151"/>
          <cell r="BB1151" t="str">
            <v>3544 M2</v>
          </cell>
          <cell r="BC1151"/>
          <cell r="BD1151" t="str">
            <v>-</v>
          </cell>
          <cell r="BE1151" t="str">
            <v>-</v>
          </cell>
          <cell r="BF1151" t="str">
            <v>-</v>
          </cell>
          <cell r="BG1151" t="str">
            <v>-</v>
          </cell>
        </row>
        <row r="1152">
          <cell r="C1152" t="str">
            <v>20090077V0506-1</v>
          </cell>
          <cell r="D1152" t="str">
            <v>Proyectos 2011 - 2020</v>
          </cell>
          <cell r="E1152" t="str">
            <v>No Aplica</v>
          </cell>
          <cell r="F1152" t="str">
            <v>CERRADO</v>
          </cell>
          <cell r="G1152"/>
          <cell r="H1152" t="str">
            <v>Caldas</v>
          </cell>
          <cell r="I1152">
            <v>17867</v>
          </cell>
          <cell r="J1152">
            <v>6</v>
          </cell>
          <cell r="K1152" t="str">
            <v>Victoria</v>
          </cell>
          <cell r="L1152" t="str">
            <v>Victoria-Caldas</v>
          </cell>
          <cell r="M1152" t="str">
            <v/>
          </cell>
          <cell r="N1152" t="str">
            <v>Infraestructura</v>
          </cell>
          <cell r="O1152"/>
          <cell r="P1152"/>
          <cell r="Q1152"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152" t="str">
            <v>Vías Red Terciaria</v>
          </cell>
          <cell r="S1152"/>
          <cell r="T1152"/>
          <cell r="U1152"/>
          <cell r="V1152" t="str">
            <v>Federación Nacional De Cafeteros</v>
          </cell>
          <cell r="W1152"/>
          <cell r="X1152" t="str">
            <v/>
          </cell>
          <cell r="Y1152"/>
          <cell r="Z1152">
            <v>6953976.5599999996</v>
          </cell>
          <cell r="AA1152"/>
          <cell r="AB1152">
            <v>6953976.5599999996</v>
          </cell>
          <cell r="AC1152"/>
          <cell r="AD1152">
            <v>6953976.5599999996</v>
          </cell>
          <cell r="AE1152">
            <v>0</v>
          </cell>
          <cell r="AF1152"/>
          <cell r="AG1152">
            <v>0</v>
          </cell>
          <cell r="AH1152">
            <v>6953976.5599999996</v>
          </cell>
          <cell r="AI1152">
            <v>0</v>
          </cell>
          <cell r="AJ1152">
            <v>6953976.5599999996</v>
          </cell>
          <cell r="AK1152">
            <v>1</v>
          </cell>
          <cell r="AL1152"/>
          <cell r="AM1152">
            <v>1</v>
          </cell>
          <cell r="AN1152">
            <v>1</v>
          </cell>
          <cell r="AO1152">
            <v>0</v>
          </cell>
          <cell r="AP1152" t="str">
            <v>Liquidado</v>
          </cell>
          <cell r="AQ1152" t="e">
            <v>#REF!</v>
          </cell>
          <cell r="AR1152" t="e">
            <v>#N/A</v>
          </cell>
          <cell r="AS1152" t="str">
            <v>Entregado en 2010.</v>
          </cell>
          <cell r="AT1152" t="str">
            <v>No Aplica</v>
          </cell>
          <cell r="AU1152" t="str">
            <v/>
          </cell>
          <cell r="AV1152">
            <v>40543</v>
          </cell>
          <cell r="AW1152" t="e">
            <v>#REF!</v>
          </cell>
          <cell r="AX1152"/>
          <cell r="AY1152"/>
          <cell r="AZ1152">
            <v>0</v>
          </cell>
          <cell r="BA1152" t="str">
            <v>-</v>
          </cell>
          <cell r="BB1152" t="str">
            <v/>
          </cell>
          <cell r="BC1152"/>
          <cell r="BD1152" t="str">
            <v/>
          </cell>
          <cell r="BE1152" t="str">
            <v/>
          </cell>
          <cell r="BF1152" t="str">
            <v/>
          </cell>
          <cell r="BG1152" t="str">
            <v/>
          </cell>
        </row>
        <row r="1153">
          <cell r="C1153" t="str">
            <v>20100024S0507-1</v>
          </cell>
          <cell r="D1153" t="str">
            <v>Proyectos 2011 - 2020</v>
          </cell>
          <cell r="E1153" t="str">
            <v>No Aplica</v>
          </cell>
          <cell r="F1153" t="str">
            <v>CERRADO</v>
          </cell>
          <cell r="G1153"/>
          <cell r="H1153" t="str">
            <v>Caldas</v>
          </cell>
          <cell r="I1153">
            <v>17867</v>
          </cell>
          <cell r="J1153">
            <v>6</v>
          </cell>
          <cell r="K1153" t="str">
            <v>Victoria</v>
          </cell>
          <cell r="L1153" t="str">
            <v>Victoria-Caldas</v>
          </cell>
          <cell r="M1153" t="str">
            <v/>
          </cell>
          <cell r="N1153" t="str">
            <v>Infraestructura</v>
          </cell>
          <cell r="O1153"/>
          <cell r="P1153"/>
          <cell r="Q1153" t="str">
            <v>Convenio Interistitucional De Cooperación Entre Acción Social - Fip Y La Federación Nacional De Cafeteros De Colombia, Comité Departamental De Cafeteros De Caldas, Para Aunar Esfuerzos Y Ejecutar Construcción De La Cubierta Del Patio Principal De La Institución Educativa San Pablo, En El Municipio De Victoria - Caldas.</v>
          </cell>
          <cell r="R1153" t="str">
            <v>Social Comunitario</v>
          </cell>
          <cell r="S1153"/>
          <cell r="T1153"/>
          <cell r="U1153"/>
          <cell r="V1153" t="str">
            <v>Federación Nacional De Cafeteros</v>
          </cell>
          <cell r="W1153"/>
          <cell r="X1153" t="str">
            <v/>
          </cell>
          <cell r="Y1153"/>
          <cell r="Z1153">
            <v>120000000</v>
          </cell>
          <cell r="AA1153"/>
          <cell r="AB1153">
            <v>120000000</v>
          </cell>
          <cell r="AC1153"/>
          <cell r="AD1153">
            <v>120000000</v>
          </cell>
          <cell r="AE1153">
            <v>0</v>
          </cell>
          <cell r="AF1153"/>
          <cell r="AG1153">
            <v>0</v>
          </cell>
          <cell r="AH1153">
            <v>120000000</v>
          </cell>
          <cell r="AI1153">
            <v>0</v>
          </cell>
          <cell r="AJ1153">
            <v>120000000</v>
          </cell>
          <cell r="AK1153">
            <v>1</v>
          </cell>
          <cell r="AL1153"/>
          <cell r="AM1153">
            <v>1</v>
          </cell>
          <cell r="AN1153">
            <v>1</v>
          </cell>
          <cell r="AO1153">
            <v>0</v>
          </cell>
          <cell r="AP1153" t="str">
            <v>Liquidado</v>
          </cell>
          <cell r="AQ1153" t="e">
            <v>#REF!</v>
          </cell>
          <cell r="AR1153" t="e">
            <v>#N/A</v>
          </cell>
          <cell r="AS1153" t="str">
            <v>Entregado en 2010.</v>
          </cell>
          <cell r="AT1153" t="str">
            <v>No Aplica</v>
          </cell>
          <cell r="AU1153" t="str">
            <v/>
          </cell>
          <cell r="AV1153">
            <v>40512</v>
          </cell>
          <cell r="AW1153" t="e">
            <v>#REF!</v>
          </cell>
          <cell r="AX1153"/>
          <cell r="AY1153"/>
          <cell r="AZ1153">
            <v>0</v>
          </cell>
          <cell r="BA1153" t="str">
            <v>-</v>
          </cell>
          <cell r="BB1153" t="str">
            <v/>
          </cell>
          <cell r="BC1153"/>
          <cell r="BD1153" t="str">
            <v/>
          </cell>
          <cell r="BE1153" t="str">
            <v/>
          </cell>
          <cell r="BF1153" t="str">
            <v/>
          </cell>
          <cell r="BG1153" t="str">
            <v/>
          </cell>
        </row>
        <row r="1154">
          <cell r="C1154" t="str">
            <v>20100027S0508-1</v>
          </cell>
          <cell r="D1154" t="str">
            <v>Proyectos 2011 - 2020</v>
          </cell>
          <cell r="E1154" t="str">
            <v>No Aplica</v>
          </cell>
          <cell r="F1154" t="str">
            <v>CERRADO</v>
          </cell>
          <cell r="G1154"/>
          <cell r="H1154" t="str">
            <v>Caldas</v>
          </cell>
          <cell r="I1154">
            <v>17867</v>
          </cell>
          <cell r="J1154">
            <v>6</v>
          </cell>
          <cell r="K1154" t="str">
            <v>Victoria</v>
          </cell>
          <cell r="L1154" t="str">
            <v>Victoria-Caldas</v>
          </cell>
          <cell r="M1154" t="str">
            <v/>
          </cell>
          <cell r="N1154" t="str">
            <v>Infraestructura</v>
          </cell>
          <cell r="O1154"/>
          <cell r="P1154"/>
          <cell r="Q1154" t="str">
            <v>Polideportivo En Victoria - Caldas.</v>
          </cell>
          <cell r="R1154" t="str">
            <v>Espacio Público, Recreación Y Deporte</v>
          </cell>
          <cell r="S1154"/>
          <cell r="T1154"/>
          <cell r="U1154"/>
          <cell r="V1154" t="str">
            <v>Gestión Energetica S.A. - Gensa S.A. E.S.P.</v>
          </cell>
          <cell r="W1154"/>
          <cell r="X1154" t="str">
            <v/>
          </cell>
          <cell r="Y1154"/>
          <cell r="Z1154">
            <v>250000000</v>
          </cell>
          <cell r="AA1154"/>
          <cell r="AB1154">
            <v>250000000</v>
          </cell>
          <cell r="AC1154"/>
          <cell r="AD1154">
            <v>250000000</v>
          </cell>
          <cell r="AE1154">
            <v>0</v>
          </cell>
          <cell r="AF1154"/>
          <cell r="AG1154">
            <v>0</v>
          </cell>
          <cell r="AH1154">
            <v>250000000</v>
          </cell>
          <cell r="AI1154">
            <v>0</v>
          </cell>
          <cell r="AJ1154">
            <v>250000000</v>
          </cell>
          <cell r="AK1154">
            <v>1</v>
          </cell>
          <cell r="AL1154"/>
          <cell r="AM1154">
            <v>1</v>
          </cell>
          <cell r="AN1154">
            <v>1</v>
          </cell>
          <cell r="AO1154">
            <v>0</v>
          </cell>
          <cell r="AP1154" t="str">
            <v>Liquidado</v>
          </cell>
          <cell r="AQ1154" t="e">
            <v>#REF!</v>
          </cell>
          <cell r="AR1154" t="e">
            <v>#N/A</v>
          </cell>
          <cell r="AS1154" t="str">
            <v>Entregado en 2011.</v>
          </cell>
          <cell r="AT1154" t="str">
            <v>No Aplica</v>
          </cell>
          <cell r="AU1154" t="str">
            <v/>
          </cell>
          <cell r="AV1154">
            <v>41074</v>
          </cell>
          <cell r="AW1154" t="e">
            <v>#REF!</v>
          </cell>
          <cell r="AX1154"/>
          <cell r="AY1154"/>
          <cell r="AZ1154">
            <v>0</v>
          </cell>
          <cell r="BA1154" t="str">
            <v>-</v>
          </cell>
          <cell r="BB1154" t="str">
            <v/>
          </cell>
          <cell r="BC1154"/>
          <cell r="BD1154" t="str">
            <v/>
          </cell>
          <cell r="BE1154" t="str">
            <v/>
          </cell>
          <cell r="BF1154" t="str">
            <v/>
          </cell>
          <cell r="BG1154" t="str">
            <v/>
          </cell>
        </row>
        <row r="1155">
          <cell r="C1155" t="str">
            <v>20110037M0509-1</v>
          </cell>
          <cell r="D1155" t="str">
            <v>Proyectos 2011 - 2020</v>
          </cell>
          <cell r="E1155" t="str">
            <v>No Aplica</v>
          </cell>
          <cell r="F1155" t="str">
            <v>CERRADO</v>
          </cell>
          <cell r="G1155"/>
          <cell r="H1155" t="str">
            <v>Caldas</v>
          </cell>
          <cell r="I1155">
            <v>17867</v>
          </cell>
          <cell r="J1155">
            <v>6</v>
          </cell>
          <cell r="K1155" t="str">
            <v>Victoria</v>
          </cell>
          <cell r="L1155" t="str">
            <v>Victoria-Caldas</v>
          </cell>
          <cell r="M1155" t="str">
            <v/>
          </cell>
          <cell r="N1155" t="str">
            <v>Infraestructura</v>
          </cell>
          <cell r="O1155"/>
          <cell r="P1155"/>
          <cell r="Q1155" t="str">
            <v>Mejoramiento De Vivienda, Municipio De Victoria - Caldas.</v>
          </cell>
          <cell r="R1155" t="str">
            <v>Mejoramiento Condiciones de Habitabilidad</v>
          </cell>
          <cell r="S1155"/>
          <cell r="T1155"/>
          <cell r="U1155"/>
          <cell r="V1155" t="str">
            <v>Gestión Energetica S.A. - Gensa S.A. E.S.P.</v>
          </cell>
          <cell r="W1155"/>
          <cell r="X1155" t="str">
            <v/>
          </cell>
          <cell r="Y1155"/>
          <cell r="Z1155">
            <v>249828946</v>
          </cell>
          <cell r="AA1155"/>
          <cell r="AB1155">
            <v>249828946</v>
          </cell>
          <cell r="AC1155"/>
          <cell r="AD1155">
            <v>249828946</v>
          </cell>
          <cell r="AE1155">
            <v>0</v>
          </cell>
          <cell r="AF1155"/>
          <cell r="AG1155">
            <v>0</v>
          </cell>
          <cell r="AH1155">
            <v>249828946</v>
          </cell>
          <cell r="AI1155">
            <v>0</v>
          </cell>
          <cell r="AJ1155">
            <v>249828946</v>
          </cell>
          <cell r="AK1155">
            <v>1</v>
          </cell>
          <cell r="AL1155"/>
          <cell r="AM1155">
            <v>1</v>
          </cell>
          <cell r="AN1155">
            <v>1</v>
          </cell>
          <cell r="AO1155">
            <v>0</v>
          </cell>
          <cell r="AP1155" t="str">
            <v>Liquidado</v>
          </cell>
          <cell r="AQ1155" t="e">
            <v>#REF!</v>
          </cell>
          <cell r="AR1155" t="e">
            <v>#N/A</v>
          </cell>
          <cell r="AS1155" t="str">
            <v>Entregado en 2013.
Liquidado</v>
          </cell>
          <cell r="AT1155"/>
          <cell r="AU1155" t="str">
            <v/>
          </cell>
          <cell r="AV1155">
            <v>41368</v>
          </cell>
          <cell r="AW1155" t="e">
            <v>#REF!</v>
          </cell>
          <cell r="AX1155"/>
          <cell r="AY1155"/>
          <cell r="AZ1155">
            <v>0</v>
          </cell>
          <cell r="BA1155" t="str">
            <v>-</v>
          </cell>
          <cell r="BB1155" t="str">
            <v>66  Viviendas</v>
          </cell>
          <cell r="BC1155"/>
          <cell r="BD1155" t="str">
            <v/>
          </cell>
          <cell r="BE1155" t="str">
            <v/>
          </cell>
          <cell r="BF1155" t="str">
            <v/>
          </cell>
          <cell r="BG1155">
            <v>264</v>
          </cell>
        </row>
        <row r="1156">
          <cell r="C1156" t="str">
            <v>20110037V0510-1</v>
          </cell>
          <cell r="D1156" t="str">
            <v>Proyectos 2011 - 2020</v>
          </cell>
          <cell r="E1156" t="str">
            <v>No Aplica</v>
          </cell>
          <cell r="F1156" t="str">
            <v>CERRADO</v>
          </cell>
          <cell r="G1156"/>
          <cell r="H1156" t="str">
            <v>Caldas</v>
          </cell>
          <cell r="I1156">
            <v>17867</v>
          </cell>
          <cell r="J1156">
            <v>6</v>
          </cell>
          <cell r="K1156" t="str">
            <v>Victoria</v>
          </cell>
          <cell r="L1156" t="str">
            <v>Victoria-Caldas</v>
          </cell>
          <cell r="M1156" t="str">
            <v/>
          </cell>
          <cell r="N1156" t="str">
            <v>Infraestructura</v>
          </cell>
          <cell r="O1156"/>
          <cell r="P1156"/>
          <cell r="Q1156" t="str">
            <v>Mejoramiento De Pasos Críticos En Vías Terciarias, Sitios Denominados Cimitarra Y La Fe, Municipio De Victoria - Caldas.</v>
          </cell>
          <cell r="R1156" t="str">
            <v>Vías Red Terciaria</v>
          </cell>
          <cell r="S1156"/>
          <cell r="T1156"/>
          <cell r="U1156"/>
          <cell r="V1156" t="str">
            <v>Gestión Energetica S.A. - Gensa S.A. E.S.P.</v>
          </cell>
          <cell r="W1156"/>
          <cell r="X1156" t="str">
            <v/>
          </cell>
          <cell r="Y1156"/>
          <cell r="Z1156">
            <v>52000000</v>
          </cell>
          <cell r="AA1156"/>
          <cell r="AB1156">
            <v>52000000</v>
          </cell>
          <cell r="AC1156"/>
          <cell r="AD1156">
            <v>52000000</v>
          </cell>
          <cell r="AE1156">
            <v>0</v>
          </cell>
          <cell r="AF1156"/>
          <cell r="AG1156">
            <v>0</v>
          </cell>
          <cell r="AH1156">
            <v>52000000</v>
          </cell>
          <cell r="AI1156">
            <v>0</v>
          </cell>
          <cell r="AJ1156">
            <v>52000000</v>
          </cell>
          <cell r="AK1156">
            <v>1</v>
          </cell>
          <cell r="AL1156"/>
          <cell r="AM1156">
            <v>1</v>
          </cell>
          <cell r="AN1156">
            <v>1</v>
          </cell>
          <cell r="AO1156">
            <v>0</v>
          </cell>
          <cell r="AP1156" t="str">
            <v>Liquidado</v>
          </cell>
          <cell r="AQ1156" t="e">
            <v>#REF!</v>
          </cell>
          <cell r="AR1156" t="e">
            <v>#N/A</v>
          </cell>
          <cell r="AS1156" t="str">
            <v>Entregado en 2013.
Liquidado</v>
          </cell>
          <cell r="AT1156" t="str">
            <v>No Aplica</v>
          </cell>
          <cell r="AU1156" t="str">
            <v/>
          </cell>
          <cell r="AV1156">
            <v>41074</v>
          </cell>
          <cell r="AW1156" t="e">
            <v>#REF!</v>
          </cell>
          <cell r="AX1156"/>
          <cell r="AY1156"/>
          <cell r="AZ1156">
            <v>0</v>
          </cell>
          <cell r="BA1156" t="str">
            <v>-</v>
          </cell>
          <cell r="BB1156" t="str">
            <v/>
          </cell>
          <cell r="BC1156"/>
          <cell r="BD1156" t="str">
            <v/>
          </cell>
          <cell r="BE1156" t="str">
            <v/>
          </cell>
          <cell r="BF1156" t="str">
            <v/>
          </cell>
          <cell r="BG1156" t="str">
            <v/>
          </cell>
        </row>
        <row r="1157">
          <cell r="C1157" t="str">
            <v>20110160M0052-1</v>
          </cell>
          <cell r="D1157" t="str">
            <v>Proyectos 2011 - 2020</v>
          </cell>
          <cell r="E1157" t="str">
            <v>No Aplica</v>
          </cell>
          <cell r="F1157" t="str">
            <v>CERRADO</v>
          </cell>
          <cell r="G1157" t="str">
            <v>A52</v>
          </cell>
          <cell r="H1157" t="str">
            <v>Caldas</v>
          </cell>
          <cell r="I1157">
            <v>17867</v>
          </cell>
          <cell r="J1157">
            <v>6</v>
          </cell>
          <cell r="K1157" t="str">
            <v>Victoria</v>
          </cell>
          <cell r="L1157" t="str">
            <v>Victoria-Caldas</v>
          </cell>
          <cell r="M1157">
            <v>160</v>
          </cell>
          <cell r="N1157" t="str">
            <v>Fonade 1</v>
          </cell>
          <cell r="O1157"/>
          <cell r="P1157"/>
          <cell r="Q1157" t="str">
            <v>Mejoramiento De Vivienda En El Municipio De Victoria - Caldas.</v>
          </cell>
          <cell r="R1157" t="str">
            <v>Mejoramiento Condiciones de Habitabilidad</v>
          </cell>
          <cell r="S1157"/>
          <cell r="T1157"/>
          <cell r="U1157"/>
          <cell r="V1157" t="str">
            <v>Fonade</v>
          </cell>
          <cell r="W1157"/>
          <cell r="X1157" t="str">
            <v/>
          </cell>
          <cell r="Y1157"/>
          <cell r="Z1157">
            <v>500000000</v>
          </cell>
          <cell r="AA1157"/>
          <cell r="AB1157">
            <v>500000000</v>
          </cell>
          <cell r="AC1157"/>
          <cell r="AD1157">
            <v>500000000</v>
          </cell>
          <cell r="AE1157">
            <v>0</v>
          </cell>
          <cell r="AF1157"/>
          <cell r="AG1157">
            <v>0</v>
          </cell>
          <cell r="AH1157">
            <v>500000000</v>
          </cell>
          <cell r="AI1157">
            <v>0</v>
          </cell>
          <cell r="AJ1157">
            <v>500000000</v>
          </cell>
          <cell r="AK1157">
            <v>0</v>
          </cell>
          <cell r="AL1157"/>
          <cell r="AM1157">
            <v>1</v>
          </cell>
          <cell r="AN1157">
            <v>1</v>
          </cell>
          <cell r="AO1157">
            <v>0</v>
          </cell>
          <cell r="AP1157" t="str">
            <v>En Liquidación</v>
          </cell>
          <cell r="AQ1157" t="e">
            <v>#REF!</v>
          </cell>
          <cell r="AR1157" t="e">
            <v>#N/A</v>
          </cell>
          <cell r="AS1157" t="str">
            <v xml:space="preserve">CONTRATOS LIQUIDADOS EN CIERRE DE COSTOS FIJOS Y VARIBALES INTERVENTORIA  
1. INFORMACION Y ESTADO CONTRATO DE OBRA: Se encuentra  liquidado con acta de fecha 19/05/2015
2. INFORMACION Y ESTADO  CONTRATO INTERADMINISTRATIVO:  N/A
3. INFORMACION Y ESTADO INTERVENTORIA: Se encuentra en cierre de costos fijos y variables.
</v>
          </cell>
          <cell r="AT1157"/>
          <cell r="AU1157">
            <v>41752</v>
          </cell>
          <cell r="AV1157">
            <v>41934</v>
          </cell>
          <cell r="AW1157" t="e">
            <v>#REF!</v>
          </cell>
          <cell r="AX1157"/>
          <cell r="AY1157"/>
          <cell r="AZ1157">
            <v>0</v>
          </cell>
          <cell r="BA1157" t="str">
            <v>-</v>
          </cell>
          <cell r="BB1157" t="str">
            <v>101  Viviendas</v>
          </cell>
          <cell r="BC1157"/>
          <cell r="BD1157">
            <v>41815</v>
          </cell>
          <cell r="BE1157">
            <v>41815</v>
          </cell>
          <cell r="BF1157">
            <v>41992</v>
          </cell>
          <cell r="BG1157">
            <v>404</v>
          </cell>
        </row>
        <row r="1158">
          <cell r="C1158" t="str">
            <v>20120069S0071-1</v>
          </cell>
          <cell r="D1158" t="str">
            <v>Proyectos 2011 - 2020</v>
          </cell>
          <cell r="E1158" t="str">
            <v>No Aplica</v>
          </cell>
          <cell r="F1158" t="str">
            <v>CERRADO</v>
          </cell>
          <cell r="G1158" t="str">
            <v>C71</v>
          </cell>
          <cell r="H1158" t="str">
            <v>Caldas</v>
          </cell>
          <cell r="I1158">
            <v>17867</v>
          </cell>
          <cell r="J1158">
            <v>6</v>
          </cell>
          <cell r="K1158" t="str">
            <v>Victoria</v>
          </cell>
          <cell r="L1158" t="str">
            <v>Victoria-Caldas</v>
          </cell>
          <cell r="M1158">
            <v>69</v>
          </cell>
          <cell r="N1158" t="str">
            <v>Fonade 3</v>
          </cell>
          <cell r="O1158"/>
          <cell r="P1158"/>
          <cell r="Q1158" t="str">
            <v>Parque Recreacional 
Doña Juana En El Municipio De Victoria - Caldas</v>
          </cell>
          <cell r="R1158" t="str">
            <v>Espacio Público, Recreación Y Deporte</v>
          </cell>
          <cell r="S1158"/>
          <cell r="T1158"/>
          <cell r="U1158"/>
          <cell r="V1158" t="str">
            <v>Municipio</v>
          </cell>
          <cell r="W1158"/>
          <cell r="X1158" t="str">
            <v/>
          </cell>
          <cell r="Y1158"/>
          <cell r="Z1158">
            <v>300000000</v>
          </cell>
          <cell r="AA1158"/>
          <cell r="AB1158">
            <v>300000000</v>
          </cell>
          <cell r="AC1158"/>
          <cell r="AD1158">
            <v>300000000</v>
          </cell>
          <cell r="AE1158">
            <v>0</v>
          </cell>
          <cell r="AF1158"/>
          <cell r="AG1158">
            <v>0</v>
          </cell>
          <cell r="AH1158">
            <v>300000000</v>
          </cell>
          <cell r="AI1158">
            <v>0</v>
          </cell>
          <cell r="AJ1158">
            <v>300000000</v>
          </cell>
          <cell r="AK1158">
            <v>0</v>
          </cell>
          <cell r="AL1158"/>
          <cell r="AM1158">
            <v>1</v>
          </cell>
          <cell r="AN1158">
            <v>1</v>
          </cell>
          <cell r="AO1158">
            <v>0</v>
          </cell>
          <cell r="AP1158" t="str">
            <v>En Liquidación</v>
          </cell>
          <cell r="AQ1158" t="e">
            <v>#REF!</v>
          </cell>
          <cell r="AR1158" t="e">
            <v>#N/A</v>
          </cell>
          <cell r="AS1158" t="str">
            <v xml:space="preserve">CONTRATOS LIQUIDADOS  - PENDIENTE  CIERRE COSTOS FIJOS Y VARIABLES - INTERVENTORIA 
1. INFORMACION Y ESTADO CONTRATO DE OBRA:                                                                         Acta de liquidación suscrita el 26/05/2017  
                                                                                                                                                                                                                                                                                                                                                                                                                                                                                     2. INFORMACION Y ESTADO DE CONTRATO INTERADMINISTRATIVO:                                   Liquidado el 04/09/2018.
3. INFORMACION Y ESTADO CONTRATO DE INTERVENTORIA:                                        Informes mensuales y final entregados y aprobados.                                                        El A.S. 413 del proyecto se encuentra en cierre de costos fijos y variables.                                                                                                                                                                                                                                                                                                                                                                                                                                                                                                                                                                                                                                                                                                                                                                                                                                                                                                                                                                                                                                                                                                                                                                                                                                                                                                                                                                                                                                                     </v>
          </cell>
          <cell r="AT1158" t="str">
            <v>No Aplica</v>
          </cell>
          <cell r="AU1158">
            <v>41933</v>
          </cell>
          <cell r="AV1158">
            <v>42149</v>
          </cell>
          <cell r="AW1158" t="e">
            <v>#REF!</v>
          </cell>
          <cell r="AX1158"/>
          <cell r="AY1158"/>
          <cell r="AZ1158">
            <v>0</v>
          </cell>
          <cell r="BA1158" t="str">
            <v>-</v>
          </cell>
          <cell r="BB1158" t="str">
            <v/>
          </cell>
          <cell r="BC1158"/>
          <cell r="BD1158">
            <v>41985</v>
          </cell>
          <cell r="BE1158">
            <v>42046</v>
          </cell>
          <cell r="BF1158">
            <v>42312</v>
          </cell>
          <cell r="BG1158" t="str">
            <v/>
          </cell>
        </row>
        <row r="1159">
          <cell r="C1159" t="str">
            <v>20130214M0461-1</v>
          </cell>
          <cell r="D1159" t="str">
            <v>Proyectos 2011 - 2020</v>
          </cell>
          <cell r="E1159" t="str">
            <v>No Aplica</v>
          </cell>
          <cell r="F1159" t="str">
            <v>CERRADO</v>
          </cell>
          <cell r="G1159"/>
          <cell r="H1159" t="str">
            <v>Caldas</v>
          </cell>
          <cell r="I1159">
            <v>17867</v>
          </cell>
          <cell r="J1159">
            <v>6</v>
          </cell>
          <cell r="K1159" t="str">
            <v>Victoria</v>
          </cell>
          <cell r="L1159" t="str">
            <v>Victoria-Caldas</v>
          </cell>
          <cell r="M1159">
            <v>214</v>
          </cell>
          <cell r="N1159" t="str">
            <v>DPS 2013</v>
          </cell>
          <cell r="O1159"/>
          <cell r="P1159"/>
          <cell r="Q1159" t="str">
            <v xml:space="preserve">Mejoramiento De Vivienda En El Municipio De La Victoria - Caldas </v>
          </cell>
          <cell r="R1159" t="str">
            <v>Mejoramiento Condiciones de Habitabilidad</v>
          </cell>
          <cell r="S1159"/>
          <cell r="T1159"/>
          <cell r="U1159"/>
          <cell r="V1159" t="str">
            <v>Municipio</v>
          </cell>
          <cell r="W1159"/>
          <cell r="X1159" t="str">
            <v/>
          </cell>
          <cell r="Y1159"/>
          <cell r="Z1159">
            <v>467289720</v>
          </cell>
          <cell r="AA1159"/>
          <cell r="AB1159">
            <v>467289720</v>
          </cell>
          <cell r="AC1159"/>
          <cell r="AD1159">
            <v>467289720</v>
          </cell>
          <cell r="AE1159">
            <v>84112149.599999994</v>
          </cell>
          <cell r="AF1159"/>
          <cell r="AG1159">
            <v>84112149.599999994</v>
          </cell>
          <cell r="AH1159">
            <v>551401869.60000002</v>
          </cell>
          <cell r="AI1159">
            <v>0</v>
          </cell>
          <cell r="AJ1159">
            <v>551401869.60000002</v>
          </cell>
          <cell r="AK1159">
            <v>0.99990000000000001</v>
          </cell>
          <cell r="AL1159"/>
          <cell r="AM1159">
            <v>1</v>
          </cell>
          <cell r="AN1159">
            <v>1</v>
          </cell>
          <cell r="AO1159">
            <v>0</v>
          </cell>
          <cell r="AP1159" t="str">
            <v>Liquidado</v>
          </cell>
          <cell r="AQ1159" t="e">
            <v>#REF!</v>
          </cell>
          <cell r="AR1159" t="e">
            <v>#N/A</v>
          </cell>
          <cell r="AS1159" t="str">
            <v>Entregado en octubre de 2016.
Proyecto Liquidado</v>
          </cell>
          <cell r="AT1159"/>
          <cell r="AU1159">
            <v>42408</v>
          </cell>
          <cell r="AV1159">
            <v>43047</v>
          </cell>
          <cell r="AW1159" t="e">
            <v>#REF!</v>
          </cell>
          <cell r="AX1159"/>
          <cell r="AY1159"/>
          <cell r="AZ1159">
            <v>0</v>
          </cell>
          <cell r="BA1159" t="str">
            <v>-</v>
          </cell>
          <cell r="BB1159" t="str">
            <v>95  Viviendas</v>
          </cell>
          <cell r="BC1159"/>
          <cell r="BD1159" t="str">
            <v/>
          </cell>
          <cell r="BE1159" t="str">
            <v/>
          </cell>
          <cell r="BF1159" t="str">
            <v/>
          </cell>
          <cell r="BG1159">
            <v>380</v>
          </cell>
        </row>
        <row r="1160">
          <cell r="C1160" t="str">
            <v>20160244MU032-1</v>
          </cell>
          <cell r="D1160" t="str">
            <v>Proyectos 2011 - 2020</v>
          </cell>
          <cell r="E1160" t="str">
            <v>ANTES 2018</v>
          </cell>
          <cell r="F1160" t="str">
            <v>VIGENTE</v>
          </cell>
          <cell r="G1160"/>
          <cell r="H1160" t="str">
            <v>Caldas</v>
          </cell>
          <cell r="I1160">
            <v>17867</v>
          </cell>
          <cell r="J1160">
            <v>6</v>
          </cell>
          <cell r="K1160" t="str">
            <v>Victoria</v>
          </cell>
          <cell r="L1160" t="str">
            <v>Victoria-Caldas</v>
          </cell>
          <cell r="M1160">
            <v>244</v>
          </cell>
          <cell r="N1160" t="str">
            <v>Unops
DPS 2016</v>
          </cell>
          <cell r="O1160"/>
          <cell r="P1160"/>
          <cell r="Q1160" t="str">
            <v>Mejoramiento De Condiciones De Habitabilidad</v>
          </cell>
          <cell r="R1160" t="str">
            <v>Mejoramiento Condiciones de Habitabilidad</v>
          </cell>
          <cell r="S1160"/>
          <cell r="T1160"/>
          <cell r="U1160"/>
          <cell r="V1160" t="str">
            <v>Unops</v>
          </cell>
          <cell r="W1160"/>
          <cell r="X1160" t="str">
            <v/>
          </cell>
          <cell r="Y1160"/>
          <cell r="Z1160">
            <v>579141360</v>
          </cell>
          <cell r="AA1160"/>
          <cell r="AB1160">
            <v>579141360</v>
          </cell>
          <cell r="AC1160"/>
          <cell r="AD1160">
            <v>579141360</v>
          </cell>
          <cell r="AE1160">
            <v>97060171.120000005</v>
          </cell>
          <cell r="AF1160"/>
          <cell r="AG1160">
            <v>97060171.120000005</v>
          </cell>
          <cell r="AH1160">
            <v>676201531.12</v>
          </cell>
          <cell r="AI1160">
            <v>0</v>
          </cell>
          <cell r="AJ1160">
            <v>676201531.12</v>
          </cell>
          <cell r="AK1160">
            <v>0.67</v>
          </cell>
          <cell r="AL1160"/>
          <cell r="AM1160">
            <v>1</v>
          </cell>
          <cell r="AN1160">
            <v>0.35</v>
          </cell>
          <cell r="AO1160">
            <v>-0.65</v>
          </cell>
          <cell r="AP1160" t="str">
            <v>En Liquidación</v>
          </cell>
          <cell r="AQ1160" t="e">
            <v>#REF!</v>
          </cell>
          <cell r="AR1160" t="str">
            <v>TERMINADO</v>
          </cell>
          <cell r="AS1160" t="str">
            <v xml:space="preserve"> ESTADO: EN LIQUIDACION. Numero de MCH: 24 para 86 intervenciones. Actividades realizadas: 16 hogares certificadas.
En Subsanaciones para cumplir la calidad contratada.</v>
          </cell>
          <cell r="AT1160"/>
          <cell r="AU1160">
            <v>43494</v>
          </cell>
          <cell r="AV1160" t="str">
            <v/>
          </cell>
          <cell r="AW1160" t="e">
            <v>#REF!</v>
          </cell>
          <cell r="AX1160"/>
          <cell r="AY1160"/>
          <cell r="AZ1160">
            <v>0</v>
          </cell>
          <cell r="BA1160" t="str">
            <v>-</v>
          </cell>
          <cell r="BB1160" t="str">
            <v>24  Viviendas</v>
          </cell>
          <cell r="BC1160"/>
          <cell r="BD1160">
            <v>43567</v>
          </cell>
          <cell r="BE1160" t="str">
            <v/>
          </cell>
          <cell r="BF1160" t="str">
            <v/>
          </cell>
          <cell r="BG1160">
            <v>184</v>
          </cell>
        </row>
        <row r="1161">
          <cell r="C1161" t="str">
            <v>20170359V10073-1</v>
          </cell>
          <cell r="D1161" t="str">
            <v>Proyectos 2011 - 2020</v>
          </cell>
          <cell r="E1161" t="str">
            <v>ANTES 2018</v>
          </cell>
          <cell r="F1161" t="str">
            <v>VIGENTE</v>
          </cell>
          <cell r="G1161"/>
          <cell r="H1161" t="str">
            <v>Caldas</v>
          </cell>
          <cell r="I1161">
            <v>17867</v>
          </cell>
          <cell r="J1161">
            <v>6</v>
          </cell>
          <cell r="K1161" t="str">
            <v>Victoria</v>
          </cell>
          <cell r="L1161" t="str">
            <v>Victoria-Caldas</v>
          </cell>
          <cell r="M1161">
            <v>359</v>
          </cell>
          <cell r="N1161" t="str">
            <v>DPS 2017</v>
          </cell>
          <cell r="O1161"/>
          <cell r="P1161"/>
          <cell r="Q1161" t="str">
            <v xml:space="preserve"> Pavimentación En Concreto Hidráulico De Vías En El Casco Urbano Del Municipio De Victoria - Caldas</v>
          </cell>
          <cell r="R1161" t="str">
            <v>Vías Urbanas</v>
          </cell>
          <cell r="S1161"/>
          <cell r="T1161"/>
          <cell r="U1161"/>
          <cell r="V1161" t="str">
            <v>Municipio</v>
          </cell>
          <cell r="W1161" t="str">
            <v>Urbano</v>
          </cell>
          <cell r="X1161" t="str">
            <v>Pueblo Nuevo, Buenos Aires,la Plazuela ,Centro</v>
          </cell>
          <cell r="Y1161"/>
          <cell r="Z1161">
            <v>2620093353</v>
          </cell>
          <cell r="AA1161"/>
          <cell r="AB1161">
            <v>2620093353</v>
          </cell>
          <cell r="AC1161"/>
          <cell r="AD1161">
            <v>2620093353</v>
          </cell>
          <cell r="AE1161">
            <v>235794260</v>
          </cell>
          <cell r="AF1161"/>
          <cell r="AG1161">
            <v>235794260</v>
          </cell>
          <cell r="AH1161">
            <v>2855887613</v>
          </cell>
          <cell r="AI1161">
            <v>0</v>
          </cell>
          <cell r="AJ1161">
            <v>2855887613</v>
          </cell>
          <cell r="AK1161">
            <v>1</v>
          </cell>
          <cell r="AL1161"/>
          <cell r="AM1161">
            <v>1</v>
          </cell>
          <cell r="AN1161">
            <v>1</v>
          </cell>
          <cell r="AO1161">
            <v>0</v>
          </cell>
          <cell r="AP1161" t="str">
            <v>En Liquidación</v>
          </cell>
          <cell r="AQ1161" t="e">
            <v>#REF!</v>
          </cell>
          <cell r="AR1161" t="e">
            <v>#N/A</v>
          </cell>
          <cell r="AS1161" t="str">
            <v>Proyecto terminado y entregado al Municipio.
En trámite de liquidación del Convenio. 
Acta de entrega y recibo final a satisfacción 17-11-2020; Acta de entrega de obra y compromiso de sostenibilidad 19-11-2020.                 El supervisor debe iniciar la liquidación del convenio a partir de 1 de abril de 2022. se realiza  reunion de seguimineto al proceso programada para la segunda semana de julio.</v>
          </cell>
          <cell r="AT1161" t="str">
            <v>No Aplica</v>
          </cell>
          <cell r="AU1161">
            <v>43651</v>
          </cell>
          <cell r="AV1161">
            <v>44045</v>
          </cell>
          <cell r="AW1161" t="e">
            <v>#REF!</v>
          </cell>
          <cell r="AX1161"/>
          <cell r="AY1161"/>
          <cell r="AZ1161">
            <v>0</v>
          </cell>
          <cell r="BA1161" t="str">
            <v>-</v>
          </cell>
          <cell r="BB1161" t="str">
            <v>1131,27 m</v>
          </cell>
          <cell r="BC1161"/>
          <cell r="BD1161">
            <v>43677</v>
          </cell>
          <cell r="BE1161">
            <v>44154</v>
          </cell>
          <cell r="BF1161">
            <v>44154</v>
          </cell>
          <cell r="BG1161">
            <v>3998</v>
          </cell>
        </row>
        <row r="1162">
          <cell r="C1162" t="str">
            <v>20090077V0512-1</v>
          </cell>
          <cell r="D1162" t="str">
            <v>Proyectos 2011 - 2020</v>
          </cell>
          <cell r="E1162" t="str">
            <v>No Aplica</v>
          </cell>
          <cell r="F1162" t="str">
            <v>CERRADO</v>
          </cell>
          <cell r="G1162"/>
          <cell r="H1162" t="str">
            <v>Caldas</v>
          </cell>
          <cell r="I1162">
            <v>17873</v>
          </cell>
          <cell r="J1162">
            <v>5</v>
          </cell>
          <cell r="K1162" t="str">
            <v>Villamaria</v>
          </cell>
          <cell r="L1162" t="str">
            <v>Villamaria-Caldas</v>
          </cell>
          <cell r="M1162" t="str">
            <v/>
          </cell>
          <cell r="N1162" t="str">
            <v>Infraestructura</v>
          </cell>
          <cell r="O1162"/>
          <cell r="P1162"/>
          <cell r="Q1162" t="str">
            <v>Convenio Interadministrativo De Cooperación Entre Acción Social - Fip Y La Federación Nacional De Cafeteros De Colombia, Comité Departamental De Cafetros De Caldas, Para Aunar Esfuerzos Y Contribuir Con El Mantenimiento De Varias Vías Del Departamento De Caldas Y Con Las Obras Complementarias Para La Carretera Arboleda - La Torre - El Zandal Y La Carretera Pueblo Nuevo - Playa Rica, En El Municipio De Pensilvania - Caldas.</v>
          </cell>
          <cell r="R1162" t="str">
            <v>Vías Red Terciaria</v>
          </cell>
          <cell r="S1162"/>
          <cell r="T1162"/>
          <cell r="U1162"/>
          <cell r="V1162" t="str">
            <v>Federación Nacional De Cafeteros</v>
          </cell>
          <cell r="W1162"/>
          <cell r="X1162" t="str">
            <v/>
          </cell>
          <cell r="Y1162"/>
          <cell r="Z1162">
            <v>17384941.079999998</v>
          </cell>
          <cell r="AA1162"/>
          <cell r="AB1162">
            <v>17384941.079999998</v>
          </cell>
          <cell r="AC1162"/>
          <cell r="AD1162">
            <v>17384941.079999998</v>
          </cell>
          <cell r="AE1162">
            <v>0</v>
          </cell>
          <cell r="AF1162"/>
          <cell r="AG1162">
            <v>0</v>
          </cell>
          <cell r="AH1162">
            <v>17384941.079999998</v>
          </cell>
          <cell r="AI1162">
            <v>0</v>
          </cell>
          <cell r="AJ1162">
            <v>17384941.079999998</v>
          </cell>
          <cell r="AK1162">
            <v>1</v>
          </cell>
          <cell r="AL1162"/>
          <cell r="AM1162">
            <v>1</v>
          </cell>
          <cell r="AN1162">
            <v>1</v>
          </cell>
          <cell r="AO1162">
            <v>0</v>
          </cell>
          <cell r="AP1162" t="str">
            <v>Liquidado</v>
          </cell>
          <cell r="AQ1162" t="e">
            <v>#REF!</v>
          </cell>
          <cell r="AR1162" t="e">
            <v>#N/A</v>
          </cell>
          <cell r="AS1162" t="str">
            <v>Entregado en 2010.</v>
          </cell>
          <cell r="AT1162" t="str">
            <v>No Aplica</v>
          </cell>
          <cell r="AU1162" t="str">
            <v/>
          </cell>
          <cell r="AV1162">
            <v>40543</v>
          </cell>
          <cell r="AW1162" t="e">
            <v>#REF!</v>
          </cell>
          <cell r="AX1162"/>
          <cell r="AY1162"/>
          <cell r="AZ1162">
            <v>0</v>
          </cell>
          <cell r="BA1162" t="str">
            <v>-</v>
          </cell>
          <cell r="BB1162" t="str">
            <v/>
          </cell>
          <cell r="BC1162"/>
          <cell r="BD1162" t="str">
            <v/>
          </cell>
          <cell r="BE1162" t="str">
            <v/>
          </cell>
          <cell r="BF1162" t="str">
            <v/>
          </cell>
          <cell r="BG1162" t="str">
            <v/>
          </cell>
        </row>
        <row r="1163">
          <cell r="C1163" t="str">
            <v>20090279S0513-1</v>
          </cell>
          <cell r="D1163" t="str">
            <v>Proyectos 2011 - 2020</v>
          </cell>
          <cell r="E1163" t="str">
            <v>No Aplica</v>
          </cell>
          <cell r="F1163" t="str">
            <v>CERRADO</v>
          </cell>
          <cell r="G1163"/>
          <cell r="H1163" t="str">
            <v>Caldas</v>
          </cell>
          <cell r="I1163">
            <v>17873</v>
          </cell>
          <cell r="J1163">
            <v>5</v>
          </cell>
          <cell r="K1163" t="str">
            <v>Villamaria</v>
          </cell>
          <cell r="L1163" t="str">
            <v>Villamaria-Caldas</v>
          </cell>
          <cell r="M1163" t="str">
            <v/>
          </cell>
          <cell r="N1163" t="str">
            <v>Infraestructura</v>
          </cell>
          <cell r="O1163"/>
          <cell r="P1163"/>
          <cell r="Q1163" t="str">
            <v>Convenio Interinstitucional  De Cooperación Entre Acción Social Y La Federación Nacional De Cafeteros De Colombia, Comité Departamental De Cafeteros De Caldas, Para Aunar Esfuerzos Para La Cubierta Del Colegio Rural Zona Cafetera, En El Municipio De Villamaria - Caldas</v>
          </cell>
          <cell r="R1163" t="str">
            <v>Social Comunitario</v>
          </cell>
          <cell r="S1163"/>
          <cell r="T1163"/>
          <cell r="U1163"/>
          <cell r="V1163" t="str">
            <v>Federación Nacional De Cafeteros</v>
          </cell>
          <cell r="W1163"/>
          <cell r="X1163" t="str">
            <v/>
          </cell>
          <cell r="Y1163"/>
          <cell r="Z1163">
            <v>60000000</v>
          </cell>
          <cell r="AA1163"/>
          <cell r="AB1163">
            <v>60000000</v>
          </cell>
          <cell r="AC1163"/>
          <cell r="AD1163">
            <v>60000000</v>
          </cell>
          <cell r="AE1163">
            <v>0</v>
          </cell>
          <cell r="AF1163"/>
          <cell r="AG1163">
            <v>0</v>
          </cell>
          <cell r="AH1163">
            <v>60000000</v>
          </cell>
          <cell r="AI1163">
            <v>0</v>
          </cell>
          <cell r="AJ1163">
            <v>60000000</v>
          </cell>
          <cell r="AK1163">
            <v>1</v>
          </cell>
          <cell r="AL1163"/>
          <cell r="AM1163">
            <v>1</v>
          </cell>
          <cell r="AN1163">
            <v>1</v>
          </cell>
          <cell r="AO1163">
            <v>0</v>
          </cell>
          <cell r="AP1163" t="str">
            <v>Liquidado</v>
          </cell>
          <cell r="AQ1163" t="e">
            <v>#REF!</v>
          </cell>
          <cell r="AR1163" t="e">
            <v>#N/A</v>
          </cell>
          <cell r="AS1163" t="str">
            <v>Entregado en 2010.</v>
          </cell>
          <cell r="AT1163" t="str">
            <v>No Aplica</v>
          </cell>
          <cell r="AU1163" t="str">
            <v/>
          </cell>
          <cell r="AV1163">
            <v>40724</v>
          </cell>
          <cell r="AW1163" t="e">
            <v>#REF!</v>
          </cell>
          <cell r="AX1163"/>
          <cell r="AY1163"/>
          <cell r="AZ1163">
            <v>0</v>
          </cell>
          <cell r="BA1163" t="str">
            <v>-</v>
          </cell>
          <cell r="BB1163" t="str">
            <v/>
          </cell>
          <cell r="BC1163"/>
          <cell r="BD1163" t="str">
            <v/>
          </cell>
          <cell r="BE1163" t="str">
            <v/>
          </cell>
          <cell r="BF1163" t="str">
            <v/>
          </cell>
          <cell r="BG1163" t="str">
            <v/>
          </cell>
        </row>
        <row r="1164">
          <cell r="C1164" t="str">
            <v>20090279V0514-1</v>
          </cell>
          <cell r="D1164" t="str">
            <v>Proyectos 2011 - 2020</v>
          </cell>
          <cell r="E1164" t="str">
            <v>No Aplica</v>
          </cell>
          <cell r="F1164" t="str">
            <v>CERRADO</v>
          </cell>
          <cell r="G1164"/>
          <cell r="H1164" t="str">
            <v>Caldas</v>
          </cell>
          <cell r="I1164">
            <v>17873</v>
          </cell>
          <cell r="J1164">
            <v>5</v>
          </cell>
          <cell r="K1164" t="str">
            <v>Villamaria</v>
          </cell>
          <cell r="L1164" t="str">
            <v>Villamaria-Caldas</v>
          </cell>
          <cell r="M1164" t="str">
            <v/>
          </cell>
          <cell r="N1164" t="str">
            <v>Infraestructura</v>
          </cell>
          <cell r="O1164"/>
          <cell r="P1164"/>
          <cell r="Q1164" t="str">
            <v>Convenio Interinstitucional  De Cooperación Entre Acción Social Y La Federación Nacional De Cafeteros De Colombia, Comité Departamental De Cafeteros De Caldas, Para Aunar Esfuerzos Para La Intersección Vial Gases De Caldas - Pintucales En El Municipio De Villamaria - Caldas</v>
          </cell>
          <cell r="R1164" t="str">
            <v>Vías Red Terciaria</v>
          </cell>
          <cell r="S1164"/>
          <cell r="T1164"/>
          <cell r="U1164"/>
          <cell r="V1164" t="str">
            <v>Federación Nacional De Cafeteros</v>
          </cell>
          <cell r="W1164"/>
          <cell r="X1164" t="str">
            <v/>
          </cell>
          <cell r="Y1164"/>
          <cell r="Z1164">
            <v>1050000000</v>
          </cell>
          <cell r="AA1164"/>
          <cell r="AB1164">
            <v>1050000000</v>
          </cell>
          <cell r="AC1164"/>
          <cell r="AD1164">
            <v>1050000000</v>
          </cell>
          <cell r="AE1164">
            <v>0</v>
          </cell>
          <cell r="AF1164"/>
          <cell r="AG1164">
            <v>0</v>
          </cell>
          <cell r="AH1164">
            <v>1050000000</v>
          </cell>
          <cell r="AI1164">
            <v>0</v>
          </cell>
          <cell r="AJ1164">
            <v>1050000000</v>
          </cell>
          <cell r="AK1164">
            <v>1</v>
          </cell>
          <cell r="AL1164"/>
          <cell r="AM1164">
            <v>1</v>
          </cell>
          <cell r="AN1164">
            <v>1</v>
          </cell>
          <cell r="AO1164">
            <v>0</v>
          </cell>
          <cell r="AP1164" t="str">
            <v>Liquidado</v>
          </cell>
          <cell r="AQ1164" t="e">
            <v>#REF!</v>
          </cell>
          <cell r="AR1164" t="e">
            <v>#N/A</v>
          </cell>
          <cell r="AS1164" t="str">
            <v>Entregado en 2011.</v>
          </cell>
          <cell r="AT1164" t="str">
            <v>No Aplica</v>
          </cell>
          <cell r="AU1164" t="str">
            <v/>
          </cell>
          <cell r="AV1164">
            <v>40724</v>
          </cell>
          <cell r="AW1164" t="e">
            <v>#REF!</v>
          </cell>
          <cell r="AX1164"/>
          <cell r="AY1164"/>
          <cell r="AZ1164">
            <v>0</v>
          </cell>
          <cell r="BA1164" t="str">
            <v>-</v>
          </cell>
          <cell r="BB1164" t="str">
            <v/>
          </cell>
          <cell r="BC1164"/>
          <cell r="BD1164" t="str">
            <v/>
          </cell>
          <cell r="BE1164" t="str">
            <v/>
          </cell>
          <cell r="BF1164" t="str">
            <v/>
          </cell>
          <cell r="BG1164" t="str">
            <v/>
          </cell>
        </row>
        <row r="1165">
          <cell r="C1165" t="str">
            <v>20100025V0515-1</v>
          </cell>
          <cell r="D1165" t="str">
            <v>Proyectos 2011 - 2020</v>
          </cell>
          <cell r="E1165" t="str">
            <v>No Aplica</v>
          </cell>
          <cell r="F1165" t="str">
            <v>CERRADO</v>
          </cell>
          <cell r="G1165"/>
          <cell r="H1165" t="str">
            <v>Caldas</v>
          </cell>
          <cell r="I1165">
            <v>17873</v>
          </cell>
          <cell r="J1165">
            <v>5</v>
          </cell>
          <cell r="K1165" t="str">
            <v>Villamaria</v>
          </cell>
          <cell r="L1165" t="str">
            <v>Villamaria-Caldas</v>
          </cell>
          <cell r="M1165" t="str">
            <v/>
          </cell>
          <cell r="N1165" t="str">
            <v>Infraestructura</v>
          </cell>
          <cell r="O1165"/>
          <cell r="P1165"/>
          <cell r="Q1165" t="str">
            <v>Convenio Interistitucional De Cooperación Entre Acción Social - Fip Y La Federación Nacional De Cafeteros De Colombia, Comité Departamental De Cafeteros De Caldas, Para Aunar Esfuerzos Y Ejecutar Mejoramiento Y Rehabilitación Vía Alto De La Virgen - San Diego, En El Municipio De Villamaria - Caldas.</v>
          </cell>
          <cell r="R1165" t="str">
            <v>Vías Red Terciaria</v>
          </cell>
          <cell r="S1165"/>
          <cell r="T1165"/>
          <cell r="U1165"/>
          <cell r="V1165" t="str">
            <v>Federación Nacional De Cafeteros</v>
          </cell>
          <cell r="W1165"/>
          <cell r="X1165" t="str">
            <v/>
          </cell>
          <cell r="Y1165"/>
          <cell r="Z1165">
            <v>700000000</v>
          </cell>
          <cell r="AA1165"/>
          <cell r="AB1165">
            <v>700000000</v>
          </cell>
          <cell r="AC1165"/>
          <cell r="AD1165">
            <v>700000000</v>
          </cell>
          <cell r="AE1165">
            <v>0</v>
          </cell>
          <cell r="AF1165"/>
          <cell r="AG1165">
            <v>0</v>
          </cell>
          <cell r="AH1165">
            <v>700000000</v>
          </cell>
          <cell r="AI1165">
            <v>0</v>
          </cell>
          <cell r="AJ1165">
            <v>700000000</v>
          </cell>
          <cell r="AK1165">
            <v>1</v>
          </cell>
          <cell r="AL1165"/>
          <cell r="AM1165">
            <v>1</v>
          </cell>
          <cell r="AN1165">
            <v>1</v>
          </cell>
          <cell r="AO1165">
            <v>0</v>
          </cell>
          <cell r="AP1165" t="str">
            <v>Liquidado</v>
          </cell>
          <cell r="AQ1165" t="e">
            <v>#REF!</v>
          </cell>
          <cell r="AR1165" t="e">
            <v>#N/A</v>
          </cell>
          <cell r="AS1165" t="str">
            <v>Entregado en 2011.</v>
          </cell>
          <cell r="AT1165" t="str">
            <v>No Aplica</v>
          </cell>
          <cell r="AU1165" t="str">
            <v/>
          </cell>
          <cell r="AV1165">
            <v>40589</v>
          </cell>
          <cell r="AW1165" t="e">
            <v>#REF!</v>
          </cell>
          <cell r="AX1165"/>
          <cell r="AY1165"/>
          <cell r="AZ1165">
            <v>0</v>
          </cell>
          <cell r="BA1165" t="str">
            <v>-</v>
          </cell>
          <cell r="BB1165" t="str">
            <v/>
          </cell>
          <cell r="BC1165"/>
          <cell r="BD1165" t="str">
            <v/>
          </cell>
          <cell r="BE1165" t="str">
            <v/>
          </cell>
          <cell r="BF1165" t="str">
            <v/>
          </cell>
          <cell r="BG1165" t="str">
            <v/>
          </cell>
        </row>
        <row r="1166">
          <cell r="C1166" t="str">
            <v>20110037M0516-1</v>
          </cell>
          <cell r="D1166" t="str">
            <v>Proyectos 2011 - 2020</v>
          </cell>
          <cell r="E1166" t="str">
            <v>No Aplica</v>
          </cell>
          <cell r="F1166" t="str">
            <v>CERRADO</v>
          </cell>
          <cell r="G1166"/>
          <cell r="H1166" t="str">
            <v>Caldas</v>
          </cell>
          <cell r="I1166">
            <v>17873</v>
          </cell>
          <cell r="J1166">
            <v>5</v>
          </cell>
          <cell r="K1166" t="str">
            <v>Villamaria</v>
          </cell>
          <cell r="L1166" t="str">
            <v>Villamaria-Caldas</v>
          </cell>
          <cell r="M1166" t="str">
            <v/>
          </cell>
          <cell r="N1166" t="str">
            <v>Infraestructura</v>
          </cell>
          <cell r="O1166"/>
          <cell r="P1166"/>
          <cell r="Q1166" t="str">
            <v>Mejoramiento De Vivienda, Municipio De Villamaría - Caldas.</v>
          </cell>
          <cell r="R1166" t="str">
            <v>Mejoramiento Condiciones de Habitabilidad</v>
          </cell>
          <cell r="S1166"/>
          <cell r="T1166"/>
          <cell r="U1166"/>
          <cell r="V1166" t="str">
            <v>Gestión Energetica S.A. - Gensa S.A. E.S.P.</v>
          </cell>
          <cell r="W1166"/>
          <cell r="X1166" t="str">
            <v/>
          </cell>
          <cell r="Y1166"/>
          <cell r="Z1166">
            <v>144000000</v>
          </cell>
          <cell r="AA1166"/>
          <cell r="AB1166">
            <v>144000000</v>
          </cell>
          <cell r="AC1166"/>
          <cell r="AD1166">
            <v>144000000</v>
          </cell>
          <cell r="AE1166">
            <v>0</v>
          </cell>
          <cell r="AF1166"/>
          <cell r="AG1166">
            <v>0</v>
          </cell>
          <cell r="AH1166">
            <v>144000000</v>
          </cell>
          <cell r="AI1166">
            <v>0</v>
          </cell>
          <cell r="AJ1166">
            <v>144000000</v>
          </cell>
          <cell r="AK1166">
            <v>1</v>
          </cell>
          <cell r="AL1166"/>
          <cell r="AM1166">
            <v>1</v>
          </cell>
          <cell r="AN1166">
            <v>1</v>
          </cell>
          <cell r="AO1166">
            <v>0</v>
          </cell>
          <cell r="AP1166" t="str">
            <v>Liquidado</v>
          </cell>
          <cell r="AQ1166" t="e">
            <v>#REF!</v>
          </cell>
          <cell r="AR1166" t="e">
            <v>#N/A</v>
          </cell>
          <cell r="AS1166" t="str">
            <v>Entregado en 2013.
Liquidado</v>
          </cell>
          <cell r="AT1166"/>
          <cell r="AU1166" t="str">
            <v/>
          </cell>
          <cell r="AV1166">
            <v>41309</v>
          </cell>
          <cell r="AW1166" t="e">
            <v>#REF!</v>
          </cell>
          <cell r="AX1166"/>
          <cell r="AY1166"/>
          <cell r="AZ1166">
            <v>0</v>
          </cell>
          <cell r="BA1166" t="str">
            <v>-</v>
          </cell>
          <cell r="BB1166" t="str">
            <v>37  Viviendas</v>
          </cell>
          <cell r="BC1166"/>
          <cell r="BD1166" t="str">
            <v/>
          </cell>
          <cell r="BE1166" t="str">
            <v/>
          </cell>
          <cell r="BF1166" t="str">
            <v/>
          </cell>
          <cell r="BG1166">
            <v>148</v>
          </cell>
        </row>
        <row r="1167">
          <cell r="C1167" t="str">
            <v>20110043S0517-1</v>
          </cell>
          <cell r="D1167" t="str">
            <v>Proyectos 2011 - 2020</v>
          </cell>
          <cell r="E1167" t="str">
            <v>No Aplica</v>
          </cell>
          <cell r="F1167" t="str">
            <v>CERRADO</v>
          </cell>
          <cell r="G1167"/>
          <cell r="H1167" t="str">
            <v>Caldas</v>
          </cell>
          <cell r="I1167">
            <v>17873</v>
          </cell>
          <cell r="J1167">
            <v>5</v>
          </cell>
          <cell r="K1167" t="str">
            <v>Villamaria</v>
          </cell>
          <cell r="L1167" t="str">
            <v>Villamaria-Caldas</v>
          </cell>
          <cell r="M1167" t="str">
            <v/>
          </cell>
          <cell r="N1167" t="str">
            <v>Infraestructura</v>
          </cell>
          <cell r="O1167"/>
          <cell r="P1167"/>
          <cell r="Q1167" t="str">
            <v xml:space="preserve">Adecuación Primera Fase Del Parque Recreativo Y Deportivo Las Garzas Del Municipio De Villamaría - Caldas. </v>
          </cell>
          <cell r="R1167" t="str">
            <v>Espacio Público, Recreación Y Deporte</v>
          </cell>
          <cell r="S1167"/>
          <cell r="T1167"/>
          <cell r="U1167"/>
          <cell r="V1167" t="str">
            <v>Departamento</v>
          </cell>
          <cell r="W1167"/>
          <cell r="X1167" t="str">
            <v/>
          </cell>
          <cell r="Y1167"/>
          <cell r="Z1167">
            <v>196000000</v>
          </cell>
          <cell r="AA1167"/>
          <cell r="AB1167">
            <v>196000000</v>
          </cell>
          <cell r="AC1167"/>
          <cell r="AD1167">
            <v>196000000</v>
          </cell>
          <cell r="AE1167">
            <v>0</v>
          </cell>
          <cell r="AF1167"/>
          <cell r="AG1167">
            <v>0</v>
          </cell>
          <cell r="AH1167">
            <v>196000000</v>
          </cell>
          <cell r="AI1167">
            <v>0</v>
          </cell>
          <cell r="AJ1167">
            <v>196000000</v>
          </cell>
          <cell r="AK1167">
            <v>1</v>
          </cell>
          <cell r="AL1167"/>
          <cell r="AM1167">
            <v>1</v>
          </cell>
          <cell r="AN1167">
            <v>1</v>
          </cell>
          <cell r="AO1167">
            <v>0</v>
          </cell>
          <cell r="AP1167" t="str">
            <v>Liquidado</v>
          </cell>
          <cell r="AQ1167" t="e">
            <v>#REF!</v>
          </cell>
          <cell r="AR1167" t="e">
            <v>#N/A</v>
          </cell>
          <cell r="AS1167" t="str">
            <v>Entregada en 2012.</v>
          </cell>
          <cell r="AT1167" t="str">
            <v>No Aplica</v>
          </cell>
          <cell r="AU1167" t="str">
            <v/>
          </cell>
          <cell r="AV1167">
            <v>41299</v>
          </cell>
          <cell r="AW1167" t="e">
            <v>#REF!</v>
          </cell>
          <cell r="AX1167"/>
          <cell r="AY1167"/>
          <cell r="AZ1167">
            <v>0</v>
          </cell>
          <cell r="BA1167" t="str">
            <v>-</v>
          </cell>
          <cell r="BB1167" t="str">
            <v/>
          </cell>
          <cell r="BC1167"/>
          <cell r="BD1167" t="str">
            <v/>
          </cell>
          <cell r="BE1167" t="str">
            <v/>
          </cell>
          <cell r="BF1167" t="str">
            <v/>
          </cell>
          <cell r="BG1167" t="str">
            <v/>
          </cell>
        </row>
        <row r="1168">
          <cell r="C1168" t="str">
            <v>20130069M0440-1</v>
          </cell>
          <cell r="D1168" t="str">
            <v>Proyectos 2011 - 2020</v>
          </cell>
          <cell r="E1168" t="str">
            <v>No Aplica</v>
          </cell>
          <cell r="F1168" t="str">
            <v>CERRADO</v>
          </cell>
          <cell r="G1168" t="str">
            <v>C440</v>
          </cell>
          <cell r="H1168" t="str">
            <v>Caldas</v>
          </cell>
          <cell r="I1168">
            <v>17873</v>
          </cell>
          <cell r="J1168">
            <v>5</v>
          </cell>
          <cell r="K1168" t="str">
            <v>Villamaria</v>
          </cell>
          <cell r="L1168" t="str">
            <v>Villamaria-Caldas</v>
          </cell>
          <cell r="M1168">
            <v>69</v>
          </cell>
          <cell r="N1168" t="str">
            <v>Fonade 3</v>
          </cell>
          <cell r="O1168"/>
          <cell r="P1168"/>
          <cell r="Q1168" t="str">
            <v>Mejoramiento De Viviendas En El Municipio De Villamaria - Caldas</v>
          </cell>
          <cell r="R1168" t="str">
            <v>Mejoramiento Condiciones de Habitabilidad</v>
          </cell>
          <cell r="S1168"/>
          <cell r="T1168"/>
          <cell r="U1168"/>
          <cell r="V1168" t="str">
            <v>Municipio</v>
          </cell>
          <cell r="W1168"/>
          <cell r="X1168" t="str">
            <v/>
          </cell>
          <cell r="Y1168"/>
          <cell r="Z1168">
            <v>100000000</v>
          </cell>
          <cell r="AA1168"/>
          <cell r="AB1168">
            <v>100000000</v>
          </cell>
          <cell r="AC1168"/>
          <cell r="AD1168">
            <v>100000000</v>
          </cell>
          <cell r="AE1168">
            <v>0</v>
          </cell>
          <cell r="AF1168"/>
          <cell r="AG1168">
            <v>0</v>
          </cell>
          <cell r="AH1168">
            <v>100000000</v>
          </cell>
          <cell r="AI1168">
            <v>0</v>
          </cell>
          <cell r="AJ1168">
            <v>100000000</v>
          </cell>
          <cell r="AK1168">
            <v>1</v>
          </cell>
          <cell r="AL1168"/>
          <cell r="AM1168">
            <v>1</v>
          </cell>
          <cell r="AN1168">
            <v>1</v>
          </cell>
          <cell r="AO1168">
            <v>0</v>
          </cell>
          <cell r="AP1168" t="str">
            <v>En Liquidación</v>
          </cell>
          <cell r="AQ1168" t="e">
            <v>#REF!</v>
          </cell>
          <cell r="AR1168" t="e">
            <v>#N/A</v>
          </cell>
          <cell r="AS1168" t="str">
            <v>CONTRATOS LIQUIDADOS PENDIENTE CIERRE COSTOS FIJOS Y VARIABLES - INTERVENTORIA.
1. INFORMACIÓN Y ESTADO CONTRATO DE OBRA:                                                                         Acta de liquidación suscrita el  02/05/2016
                                                                                                                                                                                                                                                                                                                                                                                                                                                                                                                                                                           2.  INFORMACION Y ESTADO CONVENIO INTERADMINISTRATIVO:   Liquidado.  Se  suscribe acta de fecha  30/03/2017
3.  INFORMACION Y ESTADO INTERVENTORIA:  Se encuentra en cierre de costos fijos y variables.</v>
          </cell>
          <cell r="AT1168"/>
          <cell r="AU1168">
            <v>42345</v>
          </cell>
          <cell r="AV1168">
            <v>42396</v>
          </cell>
          <cell r="AW1168" t="e">
            <v>#REF!</v>
          </cell>
          <cell r="AX1168"/>
          <cell r="AY1168"/>
          <cell r="AZ1168">
            <v>0</v>
          </cell>
          <cell r="BA1168" t="str">
            <v>-</v>
          </cell>
          <cell r="BB1168" t="str">
            <v>22  Viviendas</v>
          </cell>
          <cell r="BC1168"/>
          <cell r="BD1168">
            <v>42158</v>
          </cell>
          <cell r="BE1168" t="str">
            <v/>
          </cell>
          <cell r="BF1168">
            <v>42508</v>
          </cell>
          <cell r="BG1168">
            <v>88</v>
          </cell>
        </row>
        <row r="1169">
          <cell r="C1169" t="str">
            <v>20130069S0118-1</v>
          </cell>
          <cell r="D1169" t="str">
            <v>Proyectos 2011 - 2020</v>
          </cell>
          <cell r="E1169" t="str">
            <v>No Aplica</v>
          </cell>
          <cell r="F1169" t="str">
            <v>CERRADO</v>
          </cell>
          <cell r="G1169"/>
          <cell r="H1169" t="str">
            <v>Caldas</v>
          </cell>
          <cell r="I1169">
            <v>17873</v>
          </cell>
          <cell r="J1169">
            <v>5</v>
          </cell>
          <cell r="K1169" t="str">
            <v>Villamaria</v>
          </cell>
          <cell r="L1169" t="str">
            <v>Villamaria-Caldas</v>
          </cell>
          <cell r="M1169">
            <v>69</v>
          </cell>
          <cell r="N1169" t="str">
            <v>DPS 2013</v>
          </cell>
          <cell r="O1169"/>
          <cell r="P1169"/>
          <cell r="Q1169" t="str">
            <v xml:space="preserve">Remodelación Del Parque Principal Del Municipio De Villamaría - Caldas </v>
          </cell>
          <cell r="R1169" t="str">
            <v>Espacio Público, Recreación Y Deporte</v>
          </cell>
          <cell r="S1169"/>
          <cell r="T1169"/>
          <cell r="U1169"/>
          <cell r="V1169" t="str">
            <v>Municipio</v>
          </cell>
          <cell r="W1169"/>
          <cell r="X1169" t="str">
            <v>Pradera, Jorge Eliécer Gaitán, Salvador</v>
          </cell>
          <cell r="Y1169"/>
          <cell r="Z1169">
            <v>2242990654</v>
          </cell>
          <cell r="AA1169"/>
          <cell r="AB1169">
            <v>2242990654</v>
          </cell>
          <cell r="AC1169"/>
          <cell r="AD1169">
            <v>2242990654</v>
          </cell>
          <cell r="AE1169">
            <v>224299065.40000001</v>
          </cell>
          <cell r="AF1169"/>
          <cell r="AG1169">
            <v>224299065.40000001</v>
          </cell>
          <cell r="AH1169">
            <v>2467289719.4000001</v>
          </cell>
          <cell r="AI1169">
            <v>0</v>
          </cell>
          <cell r="AJ1169">
            <v>2467289719.4000001</v>
          </cell>
          <cell r="AK1169">
            <v>1</v>
          </cell>
          <cell r="AL1169"/>
          <cell r="AM1169">
            <v>1</v>
          </cell>
          <cell r="AN1169">
            <v>1</v>
          </cell>
          <cell r="AO1169">
            <v>0</v>
          </cell>
          <cell r="AP1169" t="str">
            <v>Liquidado</v>
          </cell>
          <cell r="AQ1169" t="e">
            <v>#REF!</v>
          </cell>
          <cell r="AR1169" t="e">
            <v>#N/A</v>
          </cell>
          <cell r="AS1169" t="str">
            <v>PROYECTO LIQUIDADO</v>
          </cell>
          <cell r="AT1169" t="str">
            <v>No Aplica</v>
          </cell>
          <cell r="AU1169">
            <v>42181</v>
          </cell>
          <cell r="AV1169">
            <v>42364</v>
          </cell>
          <cell r="AW1169" t="e">
            <v>#REF!</v>
          </cell>
          <cell r="AX1169"/>
          <cell r="AY1169"/>
          <cell r="AZ1169">
            <v>0</v>
          </cell>
          <cell r="BA1169" t="str">
            <v>-</v>
          </cell>
          <cell r="BB1169" t="str">
            <v>10000 m2</v>
          </cell>
          <cell r="BC1169"/>
          <cell r="BD1169">
            <v>42412</v>
          </cell>
          <cell r="BE1169">
            <v>42319</v>
          </cell>
          <cell r="BF1169">
            <v>42412</v>
          </cell>
          <cell r="BG1169">
            <v>35000</v>
          </cell>
        </row>
        <row r="1170">
          <cell r="C1170" t="str">
            <v>20150248V0947-1</v>
          </cell>
          <cell r="D1170" t="str">
            <v>Proyectos 2011 - 2020</v>
          </cell>
          <cell r="E1170" t="str">
            <v>No Aplica</v>
          </cell>
          <cell r="F1170" t="str">
            <v>CERRADO</v>
          </cell>
          <cell r="G1170"/>
          <cell r="H1170" t="str">
            <v>Caldas</v>
          </cell>
          <cell r="I1170">
            <v>17873</v>
          </cell>
          <cell r="J1170">
            <v>5</v>
          </cell>
          <cell r="K1170" t="str">
            <v>Villamaria</v>
          </cell>
          <cell r="L1170" t="str">
            <v>Villamaria-Caldas</v>
          </cell>
          <cell r="M1170">
            <v>248</v>
          </cell>
          <cell r="N1170" t="str">
            <v>DPS 2015</v>
          </cell>
          <cell r="O1170"/>
          <cell r="P1170"/>
          <cell r="Q1170" t="str">
            <v>Pavimento Rígido Para La Urbanización La Isabela En El Municipio De Villamaría  Caldas</v>
          </cell>
          <cell r="R1170" t="str">
            <v>Vías Urbanas</v>
          </cell>
          <cell r="S1170"/>
          <cell r="T1170"/>
          <cell r="U1170"/>
          <cell r="V1170" t="str">
            <v>Municipio</v>
          </cell>
          <cell r="W1170"/>
          <cell r="X1170" t="str">
            <v xml:space="preserve">Barrio La Isabaela </v>
          </cell>
          <cell r="Y1170"/>
          <cell r="Z1170">
            <v>680567945</v>
          </cell>
          <cell r="AA1170"/>
          <cell r="AB1170">
            <v>680567945</v>
          </cell>
          <cell r="AC1170"/>
          <cell r="AD1170">
            <v>680567945</v>
          </cell>
          <cell r="AE1170">
            <v>68056794.5</v>
          </cell>
          <cell r="AF1170"/>
          <cell r="AG1170">
            <v>68056794.5</v>
          </cell>
          <cell r="AH1170">
            <v>748624739.5</v>
          </cell>
          <cell r="AI1170">
            <v>0</v>
          </cell>
          <cell r="AJ1170">
            <v>748624739.5</v>
          </cell>
          <cell r="AK1170">
            <v>0.9</v>
          </cell>
          <cell r="AL1170"/>
          <cell r="AM1170">
            <v>1</v>
          </cell>
          <cell r="AN1170">
            <v>1</v>
          </cell>
          <cell r="AO1170">
            <v>0</v>
          </cell>
          <cell r="AP1170" t="str">
            <v>Liquidado</v>
          </cell>
          <cell r="AQ1170" t="e">
            <v>#REF!</v>
          </cell>
          <cell r="AR1170" t="e">
            <v>#N/A</v>
          </cell>
          <cell r="AS1170" t="str">
            <v xml:space="preserve">PROYECTO LIQUIDADO
Acta de liquidación: 24 de septiembre de 2020
</v>
          </cell>
          <cell r="AT1170" t="str">
            <v>No Aplica</v>
          </cell>
          <cell r="AU1170">
            <v>43061</v>
          </cell>
          <cell r="AV1170">
            <v>43459</v>
          </cell>
          <cell r="AW1170" t="e">
            <v>#REF!</v>
          </cell>
          <cell r="AX1170"/>
          <cell r="AY1170"/>
          <cell r="AZ1170">
            <v>0</v>
          </cell>
          <cell r="BA1170" t="str">
            <v>-</v>
          </cell>
          <cell r="BB1170" t="str">
            <v>0.26 Km</v>
          </cell>
          <cell r="BC1170"/>
          <cell r="BD1170">
            <v>43130</v>
          </cell>
          <cell r="BE1170">
            <v>43437</v>
          </cell>
          <cell r="BF1170">
            <v>43620</v>
          </cell>
          <cell r="BG1170">
            <v>518</v>
          </cell>
        </row>
        <row r="1171">
          <cell r="C1171" t="str">
            <v>E-2020-1708-123763</v>
          </cell>
          <cell r="D1171" t="str">
            <v>CV 001-2020</v>
          </cell>
          <cell r="E1171" t="str">
            <v>2018-2022</v>
          </cell>
          <cell r="F1171" t="str">
            <v>VIGENTE</v>
          </cell>
          <cell r="G1171"/>
          <cell r="H1171" t="str">
            <v>Caldas</v>
          </cell>
          <cell r="I1171"/>
          <cell r="J1171"/>
          <cell r="K1171" t="str">
            <v>Villamaria</v>
          </cell>
          <cell r="L1171" t="str">
            <v>Villamaria-Caldas</v>
          </cell>
          <cell r="M1171" t="str">
            <v>501 FIP 2021</v>
          </cell>
          <cell r="N1171" t="str">
            <v>DPS 2021</v>
          </cell>
          <cell r="O1171">
            <v>44434</v>
          </cell>
          <cell r="P1171">
            <v>44773</v>
          </cell>
          <cell r="Q1171" t="str">
            <v>Construcción De Pavimento Rígido En Los Sectores La Isabella, Los Cerezos, Villa Esperanza De La Zona Urbana Del Municipio Y Placas Huellas En El Tramo La Guayana, Santo Domingo Zona Rural Del Municipio De Villamaría - Caldas</v>
          </cell>
          <cell r="R1171" t="str">
            <v>Vias y Transporte</v>
          </cell>
          <cell r="S1171" t="str">
            <v>Vias Urbanas</v>
          </cell>
          <cell r="T1171"/>
          <cell r="U1171">
            <v>1</v>
          </cell>
          <cell r="V1171"/>
          <cell r="W1171"/>
          <cell r="X1171"/>
          <cell r="Y1171"/>
          <cell r="Z1171">
            <v>2125271944</v>
          </cell>
          <cell r="AA1171"/>
          <cell r="AB1171">
            <v>2125271944</v>
          </cell>
          <cell r="AC1171">
            <v>0</v>
          </cell>
          <cell r="AD1171">
            <v>2125271944</v>
          </cell>
          <cell r="AE1171"/>
          <cell r="AF1171"/>
          <cell r="AG1171">
            <v>0</v>
          </cell>
          <cell r="AH1171">
            <v>2125271944</v>
          </cell>
          <cell r="AI1171">
            <v>0</v>
          </cell>
          <cell r="AJ1171">
            <v>2125271944</v>
          </cell>
          <cell r="AK1171"/>
          <cell r="AL1171"/>
          <cell r="AM1171">
            <v>0.82669999999999999</v>
          </cell>
          <cell r="AN1171">
            <v>0.69179999999999997</v>
          </cell>
          <cell r="AO1171">
            <v>-0.13490000000000002</v>
          </cell>
          <cell r="AP1171" t="str">
            <v>En Ejecución</v>
          </cell>
          <cell r="AQ1171" t="e">
            <v>#REF!</v>
          </cell>
          <cell r="AR1171" t="e">
            <v>#N/A</v>
          </cell>
          <cell r="AS1171" t="str">
            <v>-</v>
          </cell>
          <cell r="AT1171"/>
          <cell r="AU1171">
            <v>0</v>
          </cell>
          <cell r="AV1171" t="str">
            <v>-</v>
          </cell>
          <cell r="AW1171" t="e">
            <v>#REF!</v>
          </cell>
          <cell r="AX1171">
            <v>9</v>
          </cell>
          <cell r="AY1171"/>
          <cell r="AZ1171">
            <v>9</v>
          </cell>
          <cell r="BA1171"/>
          <cell r="BB1171" t="str">
            <v>3095 ML</v>
          </cell>
          <cell r="BC1171"/>
          <cell r="BD1171" t="str">
            <v>-</v>
          </cell>
          <cell r="BE1171" t="str">
            <v>-</v>
          </cell>
          <cell r="BF1171" t="str">
            <v>-</v>
          </cell>
          <cell r="BG1171" t="str">
            <v>-</v>
          </cell>
        </row>
        <row r="1172">
          <cell r="C1172" t="str">
            <v>E-2020-1708-234450</v>
          </cell>
          <cell r="D1172" t="str">
            <v>CV 001-2020</v>
          </cell>
          <cell r="E1172" t="str">
            <v>2018-2022</v>
          </cell>
          <cell r="F1172" t="str">
            <v>VIGENTE</v>
          </cell>
          <cell r="G1172"/>
          <cell r="H1172" t="str">
            <v>Caldas</v>
          </cell>
          <cell r="I1172"/>
          <cell r="J1172"/>
          <cell r="K1172" t="str">
            <v>Villamaria</v>
          </cell>
          <cell r="L1172" t="str">
            <v>Villamaria-Caldas</v>
          </cell>
          <cell r="M1172" t="str">
            <v>501 FIP 2021</v>
          </cell>
          <cell r="N1172" t="str">
            <v>DPS 2021</v>
          </cell>
          <cell r="O1172">
            <v>44559</v>
          </cell>
          <cell r="P1172" t="str">
            <v>-</v>
          </cell>
          <cell r="Q1172" t="str">
            <v>Mejoramiento Y Pavimentación De La Vía Villamaría, El Destierro, Anti Rio Claro, El Crucero En El Municipio De Villamaría - Caldas</v>
          </cell>
          <cell r="R1172" t="str">
            <v>Vias y Transporte</v>
          </cell>
          <cell r="S1172" t="str">
            <v>Vias Rurales</v>
          </cell>
          <cell r="T1172"/>
          <cell r="U1172">
            <v>1</v>
          </cell>
          <cell r="V1172"/>
          <cell r="W1172"/>
          <cell r="X1172"/>
          <cell r="Y1172"/>
          <cell r="Z1172">
            <v>3143660406</v>
          </cell>
          <cell r="AA1172"/>
          <cell r="AB1172">
            <v>3143660406</v>
          </cell>
          <cell r="AC1172">
            <v>0</v>
          </cell>
          <cell r="AD1172">
            <v>3143660406</v>
          </cell>
          <cell r="AE1172"/>
          <cell r="AF1172"/>
          <cell r="AG1172">
            <v>0</v>
          </cell>
          <cell r="AH1172">
            <v>3143660406</v>
          </cell>
          <cell r="AI1172">
            <v>0</v>
          </cell>
          <cell r="AJ1172">
            <v>3143660406</v>
          </cell>
          <cell r="AK1172"/>
          <cell r="AL1172"/>
          <cell r="AM1172"/>
          <cell r="AN1172"/>
          <cell r="AO1172">
            <v>0</v>
          </cell>
          <cell r="AP1172" t="str">
            <v>Adjudicado</v>
          </cell>
          <cell r="AQ1172" t="e">
            <v>#REF!</v>
          </cell>
          <cell r="AR1172" t="e">
            <v>#N/A</v>
          </cell>
          <cell r="AS1172" t="str">
            <v>-</v>
          </cell>
          <cell r="AT1172"/>
          <cell r="AU1172" t="str">
            <v>-</v>
          </cell>
          <cell r="AV1172" t="str">
            <v>-</v>
          </cell>
          <cell r="AW1172" t="e">
            <v>#REF!</v>
          </cell>
          <cell r="AX1172">
            <v>9</v>
          </cell>
          <cell r="AY1172"/>
          <cell r="AZ1172">
            <v>9</v>
          </cell>
          <cell r="BA1172"/>
          <cell r="BB1172" t="str">
            <v>2000 ML</v>
          </cell>
          <cell r="BC1172"/>
          <cell r="BD1172" t="str">
            <v>-</v>
          </cell>
          <cell r="BE1172" t="str">
            <v>-</v>
          </cell>
          <cell r="BF1172" t="str">
            <v>-</v>
          </cell>
          <cell r="BG1172" t="str">
            <v>-</v>
          </cell>
        </row>
        <row r="1173">
          <cell r="C1173" t="str">
            <v>20100120V0521-1</v>
          </cell>
          <cell r="D1173" t="str">
            <v>Proyectos 2011 - 2020</v>
          </cell>
          <cell r="E1173" t="str">
            <v>No Aplica</v>
          </cell>
          <cell r="F1173" t="str">
            <v>CERRADO</v>
          </cell>
          <cell r="G1173"/>
          <cell r="H1173" t="str">
            <v>Caldas</v>
          </cell>
          <cell r="I1173">
            <v>17877</v>
          </cell>
          <cell r="J1173">
            <v>6</v>
          </cell>
          <cell r="K1173" t="str">
            <v>Viterbo</v>
          </cell>
          <cell r="L1173" t="str">
            <v>Viterbo-Caldas</v>
          </cell>
          <cell r="M1173" t="str">
            <v/>
          </cell>
          <cell r="N1173" t="str">
            <v>Infraestructura</v>
          </cell>
          <cell r="O1173"/>
          <cell r="P1173"/>
          <cell r="Q1173" t="str">
            <v>Mantenimiento De Vías (Construcción De Pavimento), Municipio  De Viterbo - Caldas.</v>
          </cell>
          <cell r="R1173" t="str">
            <v>Vías Urbanas</v>
          </cell>
          <cell r="S1173"/>
          <cell r="T1173"/>
          <cell r="U1173"/>
          <cell r="V1173" t="str">
            <v>Federación Nacional De Cafeteros</v>
          </cell>
          <cell r="W1173"/>
          <cell r="X1173" t="str">
            <v/>
          </cell>
          <cell r="Y1173"/>
          <cell r="Z1173">
            <v>280000000</v>
          </cell>
          <cell r="AA1173"/>
          <cell r="AB1173">
            <v>280000000</v>
          </cell>
          <cell r="AC1173"/>
          <cell r="AD1173">
            <v>280000000</v>
          </cell>
          <cell r="AE1173">
            <v>0</v>
          </cell>
          <cell r="AF1173"/>
          <cell r="AG1173">
            <v>0</v>
          </cell>
          <cell r="AH1173">
            <v>280000000</v>
          </cell>
          <cell r="AI1173">
            <v>0</v>
          </cell>
          <cell r="AJ1173">
            <v>280000000</v>
          </cell>
          <cell r="AK1173">
            <v>1</v>
          </cell>
          <cell r="AL1173"/>
          <cell r="AM1173">
            <v>1</v>
          </cell>
          <cell r="AN1173">
            <v>1</v>
          </cell>
          <cell r="AO1173">
            <v>0</v>
          </cell>
          <cell r="AP1173" t="str">
            <v>Liquidado</v>
          </cell>
          <cell r="AQ1173" t="e">
            <v>#REF!</v>
          </cell>
          <cell r="AR1173" t="e">
            <v>#N/A</v>
          </cell>
          <cell r="AS1173" t="str">
            <v>Entregado en 2011.</v>
          </cell>
          <cell r="AT1173" t="str">
            <v>No Aplica</v>
          </cell>
          <cell r="AU1173" t="str">
            <v/>
          </cell>
          <cell r="AV1173">
            <v>40908</v>
          </cell>
          <cell r="AW1173" t="e">
            <v>#REF!</v>
          </cell>
          <cell r="AX1173"/>
          <cell r="AY1173"/>
          <cell r="AZ1173">
            <v>0</v>
          </cell>
          <cell r="BA1173" t="str">
            <v>-</v>
          </cell>
          <cell r="BB1173" t="str">
            <v/>
          </cell>
          <cell r="BC1173"/>
          <cell r="BD1173" t="str">
            <v/>
          </cell>
          <cell r="BE1173" t="str">
            <v/>
          </cell>
          <cell r="BF1173" t="str">
            <v/>
          </cell>
          <cell r="BG1173" t="str">
            <v/>
          </cell>
        </row>
        <row r="1174">
          <cell r="C1174" t="str">
            <v>20110037M0523-1</v>
          </cell>
          <cell r="D1174" t="str">
            <v>Proyectos 2011 - 2020</v>
          </cell>
          <cell r="E1174" t="str">
            <v>No Aplica</v>
          </cell>
          <cell r="F1174" t="str">
            <v>CERRADO</v>
          </cell>
          <cell r="G1174"/>
          <cell r="H1174" t="str">
            <v>Caldas</v>
          </cell>
          <cell r="I1174">
            <v>17877</v>
          </cell>
          <cell r="J1174">
            <v>6</v>
          </cell>
          <cell r="K1174" t="str">
            <v>Viterbo</v>
          </cell>
          <cell r="L1174" t="str">
            <v>Viterbo-Caldas</v>
          </cell>
          <cell r="M1174" t="str">
            <v/>
          </cell>
          <cell r="N1174" t="str">
            <v>Infraestructura</v>
          </cell>
          <cell r="O1174"/>
          <cell r="P1174"/>
          <cell r="Q1174" t="str">
            <v>Mejoramiento De Vivienda, En El Municipio De Viterbo - Caldas.</v>
          </cell>
          <cell r="R1174" t="str">
            <v>Mejoramiento Condiciones de Habitabilidad</v>
          </cell>
          <cell r="S1174"/>
          <cell r="T1174"/>
          <cell r="U1174"/>
          <cell r="V1174" t="str">
            <v>Gestión Energetica S.A. - Gensa S.A. E.S.P.</v>
          </cell>
          <cell r="W1174"/>
          <cell r="X1174" t="str">
            <v/>
          </cell>
          <cell r="Y1174"/>
          <cell r="Z1174">
            <v>144000000</v>
          </cell>
          <cell r="AA1174"/>
          <cell r="AB1174">
            <v>144000000</v>
          </cell>
          <cell r="AC1174"/>
          <cell r="AD1174">
            <v>144000000</v>
          </cell>
          <cell r="AE1174">
            <v>0</v>
          </cell>
          <cell r="AF1174"/>
          <cell r="AG1174">
            <v>0</v>
          </cell>
          <cell r="AH1174">
            <v>144000000</v>
          </cell>
          <cell r="AI1174">
            <v>0</v>
          </cell>
          <cell r="AJ1174">
            <v>144000000</v>
          </cell>
          <cell r="AK1174">
            <v>1</v>
          </cell>
          <cell r="AL1174"/>
          <cell r="AM1174">
            <v>1</v>
          </cell>
          <cell r="AN1174">
            <v>1</v>
          </cell>
          <cell r="AO1174">
            <v>0</v>
          </cell>
          <cell r="AP1174" t="str">
            <v>Liquidado</v>
          </cell>
          <cell r="AQ1174" t="e">
            <v>#REF!</v>
          </cell>
          <cell r="AR1174" t="e">
            <v>#N/A</v>
          </cell>
          <cell r="AS1174" t="str">
            <v>Entregado en 2013.
Liquidado</v>
          </cell>
          <cell r="AT1174"/>
          <cell r="AU1174" t="str">
            <v/>
          </cell>
          <cell r="AV1174">
            <v>41306</v>
          </cell>
          <cell r="AW1174" t="e">
            <v>#REF!</v>
          </cell>
          <cell r="AX1174"/>
          <cell r="AY1174"/>
          <cell r="AZ1174">
            <v>0</v>
          </cell>
          <cell r="BA1174" t="str">
            <v>-</v>
          </cell>
          <cell r="BB1174" t="str">
            <v>40  Viviendas</v>
          </cell>
          <cell r="BC1174"/>
          <cell r="BD1174" t="str">
            <v/>
          </cell>
          <cell r="BE1174" t="str">
            <v/>
          </cell>
          <cell r="BF1174" t="str">
            <v/>
          </cell>
          <cell r="BG1174">
            <v>160</v>
          </cell>
        </row>
        <row r="1175">
          <cell r="C1175" t="str">
            <v>20110160S0053-1</v>
          </cell>
          <cell r="D1175" t="str">
            <v>Proyectos 2011 - 2020</v>
          </cell>
          <cell r="E1175" t="str">
            <v>No Aplica</v>
          </cell>
          <cell r="F1175" t="str">
            <v>CERRADO</v>
          </cell>
          <cell r="G1175" t="str">
            <v>A53</v>
          </cell>
          <cell r="H1175" t="str">
            <v>Caldas</v>
          </cell>
          <cell r="I1175">
            <v>17877</v>
          </cell>
          <cell r="J1175">
            <v>6</v>
          </cell>
          <cell r="K1175" t="str">
            <v>Viterbo</v>
          </cell>
          <cell r="L1175" t="str">
            <v>Viterbo-Caldas</v>
          </cell>
          <cell r="M1175">
            <v>160</v>
          </cell>
          <cell r="N1175" t="str">
            <v>Fonade 1</v>
          </cell>
          <cell r="O1175"/>
          <cell r="P1175"/>
          <cell r="Q1175" t="str">
            <v>Construcción De La Cubierta Del Coliseo En El Municipio De Viterbo - Caldas.</v>
          </cell>
          <cell r="R1175" t="str">
            <v>Espacio Público, Recreación Y Deporte</v>
          </cell>
          <cell r="S1175"/>
          <cell r="T1175"/>
          <cell r="U1175"/>
          <cell r="V1175" t="str">
            <v>Municipio</v>
          </cell>
          <cell r="W1175"/>
          <cell r="X1175" t="str">
            <v/>
          </cell>
          <cell r="Y1175"/>
          <cell r="Z1175">
            <v>2271765258.1399999</v>
          </cell>
          <cell r="AA1175"/>
          <cell r="AB1175">
            <v>2271765258.1399999</v>
          </cell>
          <cell r="AC1175"/>
          <cell r="AD1175">
            <v>2271765258.1399999</v>
          </cell>
          <cell r="AE1175">
            <v>0</v>
          </cell>
          <cell r="AF1175"/>
          <cell r="AG1175">
            <v>0</v>
          </cell>
          <cell r="AH1175">
            <v>2271765258.1399999</v>
          </cell>
          <cell r="AI1175">
            <v>0</v>
          </cell>
          <cell r="AJ1175">
            <v>2271765258.1399999</v>
          </cell>
          <cell r="AK1175">
            <v>0</v>
          </cell>
          <cell r="AL1175"/>
          <cell r="AM1175">
            <v>1</v>
          </cell>
          <cell r="AN1175">
            <v>1</v>
          </cell>
          <cell r="AO1175">
            <v>0</v>
          </cell>
          <cell r="AP1175" t="str">
            <v>En Liquidación</v>
          </cell>
          <cell r="AQ1175" t="e">
            <v>#REF!</v>
          </cell>
          <cell r="AR1175" t="e">
            <v>#N/A</v>
          </cell>
          <cell r="AS117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175" t="str">
            <v>No Aplica</v>
          </cell>
          <cell r="AU1175">
            <v>41636</v>
          </cell>
          <cell r="AV1175">
            <v>42774</v>
          </cell>
          <cell r="AW1175" t="e">
            <v>#REF!</v>
          </cell>
          <cell r="AX1175"/>
          <cell r="AY1175"/>
          <cell r="AZ1175">
            <v>0</v>
          </cell>
          <cell r="BA1175" t="str">
            <v>-</v>
          </cell>
          <cell r="BB1175" t="str">
            <v/>
          </cell>
          <cell r="BC1175"/>
          <cell r="BD1175">
            <v>41628</v>
          </cell>
          <cell r="BE1175">
            <v>42202</v>
          </cell>
          <cell r="BF1175">
            <v>42923</v>
          </cell>
          <cell r="BG1175">
            <v>10355</v>
          </cell>
        </row>
        <row r="1176">
          <cell r="C1176" t="str">
            <v>20110160S0054-1</v>
          </cell>
          <cell r="D1176" t="str">
            <v>Proyectos 2011 - 2020</v>
          </cell>
          <cell r="E1176" t="str">
            <v>No Aplica</v>
          </cell>
          <cell r="F1176" t="str">
            <v>CERRADO</v>
          </cell>
          <cell r="G1176" t="str">
            <v>A54</v>
          </cell>
          <cell r="H1176" t="str">
            <v>Caldas</v>
          </cell>
          <cell r="I1176">
            <v>17877</v>
          </cell>
          <cell r="J1176">
            <v>6</v>
          </cell>
          <cell r="K1176" t="str">
            <v>Viterbo</v>
          </cell>
          <cell r="L1176" t="str">
            <v>Viterbo-Caldas</v>
          </cell>
          <cell r="M1176">
            <v>160</v>
          </cell>
          <cell r="N1176" t="str">
            <v>Fonade 1</v>
          </cell>
          <cell r="O1176"/>
          <cell r="P1176"/>
          <cell r="Q1176" t="str">
            <v>Construcción De Una Placa Deportiva Y Una Cancha Sintética En El Barrio Obrero Del Municipio De Viterbo - Caldas.</v>
          </cell>
          <cell r="R1176" t="str">
            <v>Espacio Público, Recreación Y Deporte</v>
          </cell>
          <cell r="S1176"/>
          <cell r="T1176"/>
          <cell r="U1176"/>
          <cell r="V1176" t="str">
            <v>Municipio</v>
          </cell>
          <cell r="W1176"/>
          <cell r="X1176" t="str">
            <v/>
          </cell>
          <cell r="Y1176"/>
          <cell r="Z1176">
            <v>271786260.56999999</v>
          </cell>
          <cell r="AA1176"/>
          <cell r="AB1176">
            <v>271786260.56999999</v>
          </cell>
          <cell r="AC1176"/>
          <cell r="AD1176">
            <v>271786260.56999999</v>
          </cell>
          <cell r="AE1176">
            <v>0</v>
          </cell>
          <cell r="AF1176"/>
          <cell r="AG1176">
            <v>0</v>
          </cell>
          <cell r="AH1176">
            <v>271786260.56999999</v>
          </cell>
          <cell r="AI1176">
            <v>0</v>
          </cell>
          <cell r="AJ1176">
            <v>271786260.56999999</v>
          </cell>
          <cell r="AK1176">
            <v>0</v>
          </cell>
          <cell r="AL1176"/>
          <cell r="AM1176">
            <v>1</v>
          </cell>
          <cell r="AN1176">
            <v>1</v>
          </cell>
          <cell r="AO1176">
            <v>0</v>
          </cell>
          <cell r="AP1176" t="str">
            <v>En Liquidación</v>
          </cell>
          <cell r="AQ1176" t="e">
            <v>#REF!</v>
          </cell>
          <cell r="AR1176" t="e">
            <v>#N/A</v>
          </cell>
          <cell r="AS1176" t="str">
            <v>CONTRATOS LIQUIDADOS EN CIERRE DE COSTOS FIJOS Y VARIBALES INTERVENTORIA                                                                                   
1. INFORMACION Y ESTADO CONTRATO DE OBRA: 
2. INFORMACION Y ESTADO  CONTRATO INTERADMINISTRATIVO: convenio liquidado con acta del 27/07/2016  
3. INFORMACION Y ESTADO INTERVENTORIA: 
ACTIVIDADES REALIZADAS EN EL PERIODO: SE ENCUENTRA EN EL AREA DE FABRICAS LA LINEA DE TIEMPO DEL ACTA DE SERVICIOS</v>
          </cell>
          <cell r="AT1176" t="str">
            <v>No Aplica</v>
          </cell>
          <cell r="AU1176">
            <v>41528</v>
          </cell>
          <cell r="AV1176">
            <v>41619</v>
          </cell>
          <cell r="AW1176" t="e">
            <v>#REF!</v>
          </cell>
          <cell r="AX1176"/>
          <cell r="AY1176"/>
          <cell r="AZ1176">
            <v>0</v>
          </cell>
          <cell r="BA1176" t="str">
            <v>-</v>
          </cell>
          <cell r="BB1176" t="str">
            <v/>
          </cell>
          <cell r="BC1176"/>
          <cell r="BD1176">
            <v>41527</v>
          </cell>
          <cell r="BE1176">
            <v>41605</v>
          </cell>
          <cell r="BF1176">
            <v>41628</v>
          </cell>
          <cell r="BG1176">
            <v>10355</v>
          </cell>
        </row>
        <row r="1177">
          <cell r="C1177" t="str">
            <v>20110160S0428-1</v>
          </cell>
          <cell r="D1177" t="str">
            <v>Proyectos 2011 - 2020</v>
          </cell>
          <cell r="E1177" t="str">
            <v>ANTES 2018</v>
          </cell>
          <cell r="F1177" t="str">
            <v>VIGENTE</v>
          </cell>
          <cell r="G1177" t="e">
            <v>#N/A</v>
          </cell>
          <cell r="H1177" t="str">
            <v>Caldas</v>
          </cell>
          <cell r="I1177">
            <v>17877</v>
          </cell>
          <cell r="J1177">
            <v>6</v>
          </cell>
          <cell r="K1177" t="str">
            <v>Viterbo</v>
          </cell>
          <cell r="L1177" t="str">
            <v>Viterbo-Caldas</v>
          </cell>
          <cell r="M1177">
            <v>160</v>
          </cell>
          <cell r="N1177" t="str">
            <v>Fonade 1</v>
          </cell>
          <cell r="O1177"/>
          <cell r="P1177"/>
          <cell r="Q1177" t="str">
            <v>Fase II De La Construcción De Infraestructura Para La Recreación Y El Deporte En El Coliseo Municipal De Viterbo -Caldas</v>
          </cell>
          <cell r="R1177" t="str">
            <v>Espacio Público, Recreación Y Deporte</v>
          </cell>
          <cell r="S1177"/>
          <cell r="T1177"/>
          <cell r="U1177"/>
          <cell r="V1177" t="str">
            <v>Municipio</v>
          </cell>
          <cell r="W1177" t="str">
            <v>Urbano</v>
          </cell>
          <cell r="X1177" t="str">
            <v/>
          </cell>
          <cell r="Y1177"/>
          <cell r="Z1177">
            <v>1190174898.6900001</v>
          </cell>
          <cell r="AA1177"/>
          <cell r="AB1177">
            <v>1190174898.6900001</v>
          </cell>
          <cell r="AC1177"/>
          <cell r="AD1177">
            <v>1190174898.6900001</v>
          </cell>
          <cell r="AE1177">
            <v>139148566</v>
          </cell>
          <cell r="AF1177"/>
          <cell r="AG1177">
            <v>139148566</v>
          </cell>
          <cell r="AH1177">
            <v>1329323464.6900001</v>
          </cell>
          <cell r="AI1177">
            <v>0</v>
          </cell>
          <cell r="AJ1177">
            <v>1329323464.6900001</v>
          </cell>
          <cell r="AK1177">
            <v>0</v>
          </cell>
          <cell r="AL1177"/>
          <cell r="AM1177">
            <v>1</v>
          </cell>
          <cell r="AN1177">
            <v>1</v>
          </cell>
          <cell r="AO1177">
            <v>0</v>
          </cell>
          <cell r="AP1177" t="str">
            <v>Entregado A Municipio</v>
          </cell>
          <cell r="AQ1177" t="e">
            <v>#REF!</v>
          </cell>
          <cell r="AR1177" t="e">
            <v>#N/A</v>
          </cell>
          <cell r="AS1177" t="str">
            <v>"Proyecto terminado. 
Acta de entrega y recibo final a satisfacción 29-03-2021.
AV3 - 27 de julio de 2021. La obra presenta algunas observaciones reportadas por la comunidad, las cuales son atendidas por el contratista. Una vez se cuente con las reparaciones, se podrá realizar la entrega al Municipio. Se le ha requerido a ENTERRITORIO el soporte del acta de entrega y la liquidación del contrato sin que a la fecha se haya obtenido el producto."</v>
          </cell>
          <cell r="AT1177" t="str">
            <v>No Aplica</v>
          </cell>
          <cell r="AU1177">
            <v>44026</v>
          </cell>
          <cell r="AV1177">
            <v>44228</v>
          </cell>
          <cell r="AW1177" t="e">
            <v>#REF!</v>
          </cell>
          <cell r="AX1177"/>
          <cell r="AY1177"/>
          <cell r="AZ1177">
            <v>0</v>
          </cell>
          <cell r="BA1177" t="str">
            <v>-</v>
          </cell>
          <cell r="BB1177" t="str">
            <v>5.625 m2</v>
          </cell>
          <cell r="BC1177"/>
          <cell r="BD1177">
            <v>43782</v>
          </cell>
          <cell r="BE1177" t="str">
            <v/>
          </cell>
          <cell r="BF1177">
            <v>44704</v>
          </cell>
          <cell r="BG1177">
            <v>12469</v>
          </cell>
        </row>
        <row r="1178">
          <cell r="C1178" t="str">
            <v>20130304S0309-1</v>
          </cell>
          <cell r="D1178" t="str">
            <v>Proyectos 2011 - 2020</v>
          </cell>
          <cell r="E1178" t="str">
            <v>No Aplica</v>
          </cell>
          <cell r="F1178" t="str">
            <v>CERRADO</v>
          </cell>
          <cell r="G1178"/>
          <cell r="H1178" t="str">
            <v>Caldas</v>
          </cell>
          <cell r="I1178">
            <v>17877</v>
          </cell>
          <cell r="J1178">
            <v>6</v>
          </cell>
          <cell r="K1178" t="str">
            <v>Viterbo</v>
          </cell>
          <cell r="L1178" t="str">
            <v>Viterbo-Caldas</v>
          </cell>
          <cell r="M1178">
            <v>304</v>
          </cell>
          <cell r="N1178" t="str">
            <v>DPS 2013</v>
          </cell>
          <cell r="O1178"/>
          <cell r="P1178"/>
          <cell r="Q1178" t="str">
            <v xml:space="preserve">Construcción Y Remodelación De Aula Máxima Del Colegio Nazario Restrepo En El Municipio De Viterbo - Caldas </v>
          </cell>
          <cell r="R1178" t="str">
            <v>Social Comunitario</v>
          </cell>
          <cell r="S1178"/>
          <cell r="T1178"/>
          <cell r="U1178"/>
          <cell r="V1178" t="str">
            <v>Departamento</v>
          </cell>
          <cell r="W1178"/>
          <cell r="X1178" t="str">
            <v>Centro</v>
          </cell>
          <cell r="Y1178"/>
          <cell r="Z1178">
            <v>356000652.19999999</v>
          </cell>
          <cell r="AA1178"/>
          <cell r="AB1178">
            <v>356000652.19999999</v>
          </cell>
          <cell r="AC1178"/>
          <cell r="AD1178">
            <v>356000652.19999999</v>
          </cell>
          <cell r="AE1178">
            <v>35600065.219999999</v>
          </cell>
          <cell r="AF1178"/>
          <cell r="AG1178">
            <v>35600065.219999999</v>
          </cell>
          <cell r="AH1178">
            <v>391600717.41999996</v>
          </cell>
          <cell r="AI1178">
            <v>0</v>
          </cell>
          <cell r="AJ1178">
            <v>391600717.41999996</v>
          </cell>
          <cell r="AK1178">
            <v>0.97330000000000005</v>
          </cell>
          <cell r="AL1178"/>
          <cell r="AM1178">
            <v>1</v>
          </cell>
          <cell r="AN1178">
            <v>1</v>
          </cell>
          <cell r="AO1178">
            <v>0</v>
          </cell>
          <cell r="AP1178" t="str">
            <v>Liquidado</v>
          </cell>
          <cell r="AQ1178" t="e">
            <v>#REF!</v>
          </cell>
          <cell r="AR1178" t="e">
            <v>#N/A</v>
          </cell>
          <cell r="AS1178" t="str">
            <v>Entregado en febrero de 2017.
Proyecto Liquidado.</v>
          </cell>
          <cell r="AT1178" t="str">
            <v>No Aplica</v>
          </cell>
          <cell r="AU1178">
            <v>42394</v>
          </cell>
          <cell r="AV1178">
            <v>42689</v>
          </cell>
          <cell r="AW1178" t="e">
            <v>#REF!</v>
          </cell>
          <cell r="AX1178"/>
          <cell r="AY1178"/>
          <cell r="AZ1178">
            <v>0</v>
          </cell>
          <cell r="BA1178" t="str">
            <v>-</v>
          </cell>
          <cell r="BB1178" t="str">
            <v>214 m2</v>
          </cell>
          <cell r="BC1178"/>
          <cell r="BD1178">
            <v>42444</v>
          </cell>
          <cell r="BE1178">
            <v>42671</v>
          </cell>
          <cell r="BF1178">
            <v>42790</v>
          </cell>
          <cell r="BG1178">
            <v>4000</v>
          </cell>
        </row>
        <row r="1179">
          <cell r="C1179" t="str">
            <v>20150250M3225-1</v>
          </cell>
          <cell r="D1179" t="str">
            <v>Proyectos 2011 - 2020</v>
          </cell>
          <cell r="E1179" t="str">
            <v>ANTES 2018</v>
          </cell>
          <cell r="F1179" t="str">
            <v>VIGENTE</v>
          </cell>
          <cell r="G1179"/>
          <cell r="H1179" t="str">
            <v>Caldas</v>
          </cell>
          <cell r="I1179">
            <v>17877</v>
          </cell>
          <cell r="J1179">
            <v>6</v>
          </cell>
          <cell r="K1179" t="str">
            <v>Viterbo</v>
          </cell>
          <cell r="L1179" t="str">
            <v>Viterbo-Caldas</v>
          </cell>
          <cell r="M1179">
            <v>250</v>
          </cell>
          <cell r="N1179" t="str">
            <v>DPS 2015</v>
          </cell>
          <cell r="O1179"/>
          <cell r="P1179"/>
          <cell r="Q1179" t="str">
            <v>Mejoramiento De Condiciones De Habitabilidad Viterbo - Caldas</v>
          </cell>
          <cell r="R1179" t="str">
            <v>Mejoramiento Condiciones de Habitabilidad</v>
          </cell>
          <cell r="S1179"/>
          <cell r="T1179"/>
          <cell r="U1179"/>
          <cell r="V1179" t="str">
            <v>Municipio</v>
          </cell>
          <cell r="W1179" t="str">
            <v>Urbano</v>
          </cell>
          <cell r="X1179" t="str">
            <v/>
          </cell>
          <cell r="Y1179"/>
          <cell r="Z1179">
            <v>446428572</v>
          </cell>
          <cell r="AA1179"/>
          <cell r="AB1179">
            <v>446428572</v>
          </cell>
          <cell r="AC1179"/>
          <cell r="AD1179">
            <v>446428572</v>
          </cell>
          <cell r="AE1179">
            <v>42811440</v>
          </cell>
          <cell r="AF1179"/>
          <cell r="AG1179">
            <v>42811440</v>
          </cell>
          <cell r="AH1179">
            <v>489240012</v>
          </cell>
          <cell r="AI1179">
            <v>0</v>
          </cell>
          <cell r="AJ1179">
            <v>489240012</v>
          </cell>
          <cell r="AK1179">
            <v>0.75</v>
          </cell>
          <cell r="AL1179"/>
          <cell r="AM1179">
            <v>1</v>
          </cell>
          <cell r="AN1179">
            <v>1</v>
          </cell>
          <cell r="AO1179">
            <v>0</v>
          </cell>
          <cell r="AP1179" t="str">
            <v>Terminado</v>
          </cell>
          <cell r="AQ1179" t="e">
            <v>#REF!</v>
          </cell>
          <cell r="AR1179" t="str">
            <v>TERMINADO</v>
          </cell>
          <cell r="AS1179" t="str">
            <v xml:space="preserve">
Se estan tramitando los documentos pendientes para la liquidacion del contrato de obra y posterior inicio de liquidacion del convenio, se realiza seguimiento para el proximo 5 de julio de 2022 </v>
          </cell>
          <cell r="AT1179">
            <v>43278</v>
          </cell>
          <cell r="AU1179">
            <v>43556</v>
          </cell>
          <cell r="AV1179"/>
          <cell r="AW1179" t="e">
            <v>#REF!</v>
          </cell>
          <cell r="AX1179"/>
          <cell r="AY1179"/>
          <cell r="AZ1179">
            <v>0</v>
          </cell>
          <cell r="BA1179" t="str">
            <v>-</v>
          </cell>
          <cell r="BB1179" t="str">
            <v>39  Viviendas</v>
          </cell>
          <cell r="BC1179"/>
          <cell r="BD1179">
            <v>43731</v>
          </cell>
          <cell r="BE1179">
            <v>44372</v>
          </cell>
          <cell r="BF1179" t="str">
            <v/>
          </cell>
          <cell r="BG1179">
            <v>150</v>
          </cell>
        </row>
        <row r="1180">
          <cell r="C1180" t="str">
            <v>20100027V0525-1</v>
          </cell>
          <cell r="D1180" t="str">
            <v>Proyectos 2011 - 2020</v>
          </cell>
          <cell r="E1180" t="str">
            <v>No Aplica</v>
          </cell>
          <cell r="F1180" t="str">
            <v>CERRADO</v>
          </cell>
          <cell r="G1180"/>
          <cell r="H1180" t="str">
            <v>Caqueta</v>
          </cell>
          <cell r="I1180">
            <v>18029</v>
          </cell>
          <cell r="J1180">
            <v>6</v>
          </cell>
          <cell r="K1180" t="str">
            <v>Albania</v>
          </cell>
          <cell r="L1180" t="str">
            <v>Albania-Caqueta</v>
          </cell>
          <cell r="M1180" t="str">
            <v/>
          </cell>
          <cell r="N1180" t="str">
            <v>Infraestructura</v>
          </cell>
          <cell r="O1180"/>
          <cell r="P1180"/>
          <cell r="Q1180" t="str">
            <v>Convenio Interadministrativo Entre Acción Social - Fip Y Gensa S.A. E.S.P. Para Aunar Esfuerzos Y Asi Gensa Preste El Apoyo Técnico Y Asesoria Para La Pavimentación Vías Urbanas Municipio De Albania - Caquetá.</v>
          </cell>
          <cell r="R1180" t="str">
            <v>Vías Urbanas</v>
          </cell>
          <cell r="S1180"/>
          <cell r="T1180"/>
          <cell r="U1180"/>
          <cell r="V1180" t="str">
            <v>Gestión Energetica S.A. - Gensa S.A. E.S.P.</v>
          </cell>
          <cell r="W1180"/>
          <cell r="X1180" t="str">
            <v/>
          </cell>
          <cell r="Y1180"/>
          <cell r="Z1180">
            <v>150000000</v>
          </cell>
          <cell r="AA1180"/>
          <cell r="AB1180">
            <v>150000000</v>
          </cell>
          <cell r="AC1180"/>
          <cell r="AD1180">
            <v>150000000</v>
          </cell>
          <cell r="AE1180">
            <v>0</v>
          </cell>
          <cell r="AF1180"/>
          <cell r="AG1180">
            <v>0</v>
          </cell>
          <cell r="AH1180">
            <v>150000000</v>
          </cell>
          <cell r="AI1180">
            <v>0</v>
          </cell>
          <cell r="AJ1180">
            <v>150000000</v>
          </cell>
          <cell r="AK1180">
            <v>1</v>
          </cell>
          <cell r="AL1180"/>
          <cell r="AM1180">
            <v>1</v>
          </cell>
          <cell r="AN1180">
            <v>1</v>
          </cell>
          <cell r="AO1180">
            <v>0</v>
          </cell>
          <cell r="AP1180" t="str">
            <v>Liquidado</v>
          </cell>
          <cell r="AQ1180" t="e">
            <v>#REF!</v>
          </cell>
          <cell r="AR1180" t="e">
            <v>#N/A</v>
          </cell>
          <cell r="AS1180" t="str">
            <v>Entregado en 2011.</v>
          </cell>
          <cell r="AT1180" t="str">
            <v>No Aplica</v>
          </cell>
          <cell r="AU1180" t="str">
            <v/>
          </cell>
          <cell r="AV1180">
            <v>40889</v>
          </cell>
          <cell r="AW1180" t="e">
            <v>#REF!</v>
          </cell>
          <cell r="AX1180"/>
          <cell r="AY1180"/>
          <cell r="AZ1180">
            <v>0</v>
          </cell>
          <cell r="BA1180" t="str">
            <v>-</v>
          </cell>
          <cell r="BB1180" t="str">
            <v/>
          </cell>
          <cell r="BC1180"/>
          <cell r="BD1180" t="str">
            <v/>
          </cell>
          <cell r="BE1180" t="str">
            <v/>
          </cell>
          <cell r="BF1180" t="str">
            <v/>
          </cell>
          <cell r="BG1180" t="str">
            <v/>
          </cell>
        </row>
        <row r="1181">
          <cell r="C1181" t="str">
            <v>20120069S0073-1</v>
          </cell>
          <cell r="D1181" t="str">
            <v>Proyectos 2011 - 2020</v>
          </cell>
          <cell r="E1181" t="str">
            <v>No Aplica</v>
          </cell>
          <cell r="F1181" t="str">
            <v>CERRADO</v>
          </cell>
          <cell r="G1181" t="str">
            <v>C73</v>
          </cell>
          <cell r="H1181" t="str">
            <v>Caqueta</v>
          </cell>
          <cell r="I1181">
            <v>18029</v>
          </cell>
          <cell r="J1181">
            <v>6</v>
          </cell>
          <cell r="K1181" t="str">
            <v>Albania</v>
          </cell>
          <cell r="L1181" t="str">
            <v>Albania-Caqueta</v>
          </cell>
          <cell r="M1181">
            <v>69</v>
          </cell>
          <cell r="N1181" t="str">
            <v>Fonade 3</v>
          </cell>
          <cell r="O1181"/>
          <cell r="P1181"/>
          <cell r="Q1181" t="str">
            <v>Polideportivo Cubierto En El Municipio De Albania - Caqueta</v>
          </cell>
          <cell r="R1181" t="str">
            <v>Espacio Público, Recreación Y Deporte</v>
          </cell>
          <cell r="S1181"/>
          <cell r="T1181"/>
          <cell r="U1181"/>
          <cell r="V1181" t="str">
            <v>Municipio</v>
          </cell>
          <cell r="W1181"/>
          <cell r="X1181" t="str">
            <v/>
          </cell>
          <cell r="Y1181"/>
          <cell r="Z1181">
            <v>431379371</v>
          </cell>
          <cell r="AA1181"/>
          <cell r="AB1181">
            <v>431379371</v>
          </cell>
          <cell r="AC1181"/>
          <cell r="AD1181">
            <v>431379371</v>
          </cell>
          <cell r="AE1181">
            <v>0</v>
          </cell>
          <cell r="AF1181"/>
          <cell r="AG1181">
            <v>0</v>
          </cell>
          <cell r="AH1181">
            <v>431379371</v>
          </cell>
          <cell r="AI1181">
            <v>0</v>
          </cell>
          <cell r="AJ1181">
            <v>431379371</v>
          </cell>
          <cell r="AK1181">
            <v>0</v>
          </cell>
          <cell r="AL1181"/>
          <cell r="AM1181">
            <v>1</v>
          </cell>
          <cell r="AN1181">
            <v>1</v>
          </cell>
          <cell r="AO1181">
            <v>0</v>
          </cell>
          <cell r="AP1181" t="str">
            <v>En Liquidación</v>
          </cell>
          <cell r="AQ1181" t="e">
            <v>#REF!</v>
          </cell>
          <cell r="AR1181" t="e">
            <v>#N/A</v>
          </cell>
          <cell r="AS118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181" t="str">
            <v>No Aplica</v>
          </cell>
          <cell r="AU1181">
            <v>42024</v>
          </cell>
          <cell r="AV1181">
            <v>42237</v>
          </cell>
          <cell r="AW1181" t="e">
            <v>#REF!</v>
          </cell>
          <cell r="AX1181"/>
          <cell r="AY1181"/>
          <cell r="AZ1181">
            <v>0</v>
          </cell>
          <cell r="BA1181" t="str">
            <v>-</v>
          </cell>
          <cell r="BB1181" t="str">
            <v/>
          </cell>
          <cell r="BC1181"/>
          <cell r="BD1181">
            <v>42068</v>
          </cell>
          <cell r="BE1181" t="str">
            <v/>
          </cell>
          <cell r="BF1181">
            <v>42269</v>
          </cell>
          <cell r="BG1181" t="str">
            <v/>
          </cell>
        </row>
        <row r="1182">
          <cell r="C1182" t="str">
            <v>20160529M6034-1</v>
          </cell>
          <cell r="D1182" t="str">
            <v>Proyectos 2011 - 2020</v>
          </cell>
          <cell r="E1182" t="str">
            <v>ANTES 2018</v>
          </cell>
          <cell r="F1182" t="str">
            <v>VIGENTE</v>
          </cell>
          <cell r="G1182"/>
          <cell r="H1182" t="str">
            <v>Caqueta</v>
          </cell>
          <cell r="I1182">
            <v>18029</v>
          </cell>
          <cell r="J1182">
            <v>6</v>
          </cell>
          <cell r="K1182" t="str">
            <v>Albania</v>
          </cell>
          <cell r="L1182" t="str">
            <v>Albania-Caqueta</v>
          </cell>
          <cell r="M1182">
            <v>529</v>
          </cell>
          <cell r="N1182" t="str">
            <v>DPS 2016</v>
          </cell>
          <cell r="O1182"/>
          <cell r="P1182"/>
          <cell r="Q1182" t="str">
            <v>Mejoramiento De Condiciones De Habitabilidad</v>
          </cell>
          <cell r="R1182" t="str">
            <v>Mejoramiento Condiciones de Habitabilidad</v>
          </cell>
          <cell r="S1182"/>
          <cell r="T1182"/>
          <cell r="U1182"/>
          <cell r="V1182" t="str">
            <v>Municipio</v>
          </cell>
          <cell r="W1182"/>
          <cell r="X1182" t="str">
            <v xml:space="preserve">Barrios:  Villa Demo , Centro ,Villa Amazonico, Las Brisas , Turbay  ; Veredas: El dorado , la cabaña , Berlin ,Versalles , La arenosa </v>
          </cell>
          <cell r="Y1182"/>
          <cell r="Z1182">
            <v>583232187</v>
          </cell>
          <cell r="AA1182"/>
          <cell r="AB1182">
            <v>583232187</v>
          </cell>
          <cell r="AC1182"/>
          <cell r="AD1182">
            <v>583232187</v>
          </cell>
          <cell r="AE1182">
            <v>112329182.39</v>
          </cell>
          <cell r="AF1182"/>
          <cell r="AG1182">
            <v>112329182.39</v>
          </cell>
          <cell r="AH1182">
            <v>695561369.38999999</v>
          </cell>
          <cell r="AI1182">
            <v>0</v>
          </cell>
          <cell r="AJ1182">
            <v>695561369.38999999</v>
          </cell>
          <cell r="AK1182">
            <v>0.95000000000000007</v>
          </cell>
          <cell r="AL1182"/>
          <cell r="AM1182">
            <v>1</v>
          </cell>
          <cell r="AN1182">
            <v>1</v>
          </cell>
          <cell r="AO1182">
            <v>0</v>
          </cell>
          <cell r="AP1182" t="str">
            <v>Entregado A Municipio</v>
          </cell>
          <cell r="AQ1182" t="e">
            <v>#REF!</v>
          </cell>
          <cell r="AR1182" t="str">
            <v>TERMINADO</v>
          </cell>
          <cell r="AS1182" t="str">
            <v>Estado: Terminado y entregado
Fecha de reinicio: 10 de agosto de 2021
Fecha de Terminación: 25 de agosto de 2021
Se realiza AV3 03 de noviembre de 2021.
Supervision tramita el 6 de diciembre ultimo pago 
Interventoria entrega subsanacion de informe del Informe final que esta cargado en la plataforma de CPC de Interventoria. 
Por parte de supervision se reviso el informe final de interventoria y se aprobo al 100%.</v>
          </cell>
          <cell r="AT1182">
            <v>43661</v>
          </cell>
          <cell r="AU1182">
            <v>44138</v>
          </cell>
          <cell r="AV1182">
            <v>44433</v>
          </cell>
          <cell r="AW1182" t="e">
            <v>#REF!</v>
          </cell>
          <cell r="AX1182"/>
          <cell r="AY1182"/>
          <cell r="AZ1182">
            <v>0</v>
          </cell>
          <cell r="BA1182" t="str">
            <v>-</v>
          </cell>
          <cell r="BB1182" t="str">
            <v>42  Viviendas</v>
          </cell>
          <cell r="BC1182"/>
          <cell r="BD1182">
            <v>44176</v>
          </cell>
          <cell r="BE1182">
            <v>44256</v>
          </cell>
          <cell r="BF1182">
            <v>44503</v>
          </cell>
          <cell r="BG1182">
            <v>151.20000000000002</v>
          </cell>
        </row>
        <row r="1183">
          <cell r="C1183" t="str">
            <v>20130032V0119-1</v>
          </cell>
          <cell r="D1183" t="str">
            <v>Proyectos 2011 - 2020</v>
          </cell>
          <cell r="E1183" t="str">
            <v>No Aplica</v>
          </cell>
          <cell r="F1183" t="str">
            <v>CERRADO</v>
          </cell>
          <cell r="G1183"/>
          <cell r="H1183" t="str">
            <v>Caqueta</v>
          </cell>
          <cell r="I1183">
            <v>18094</v>
          </cell>
          <cell r="J1183">
            <v>6</v>
          </cell>
          <cell r="K1183" t="str">
            <v>Belen Andaquies</v>
          </cell>
          <cell r="L1183" t="str">
            <v>Belen Andaquies-Caqueta</v>
          </cell>
          <cell r="M1183">
            <v>32</v>
          </cell>
          <cell r="N1183" t="str">
            <v>DPS 2013</v>
          </cell>
          <cell r="O1183"/>
          <cell r="P1183"/>
          <cell r="Q1183" t="str">
            <v>Pavimentación De Las Vías Calle 4 Entre Carreras 3 Y 4, Calle 5 Entre Carreras 2 Y 3, Carrera 3 Entre Calles 2D Y 4 Del Casco Urbano En El Municipio De Belén De Los Andaquíes - Caquetá</v>
          </cell>
          <cell r="R1183" t="str">
            <v>Vías Urbanas</v>
          </cell>
          <cell r="S1183"/>
          <cell r="T1183"/>
          <cell r="U1183"/>
          <cell r="V1183" t="str">
            <v>Municipio</v>
          </cell>
          <cell r="W1183"/>
          <cell r="X1183" t="str">
            <v>Ciudad Modelo, Palonegro</v>
          </cell>
          <cell r="Y1183"/>
          <cell r="Z1183">
            <v>278861489</v>
          </cell>
          <cell r="AA1183"/>
          <cell r="AB1183">
            <v>278861489</v>
          </cell>
          <cell r="AC1183"/>
          <cell r="AD1183">
            <v>278861489</v>
          </cell>
          <cell r="AE1183">
            <v>28037383.200000003</v>
          </cell>
          <cell r="AF1183"/>
          <cell r="AG1183">
            <v>28037383.200000003</v>
          </cell>
          <cell r="AH1183">
            <v>306898872.19999999</v>
          </cell>
          <cell r="AI1183">
            <v>0</v>
          </cell>
          <cell r="AJ1183">
            <v>306898872.19999999</v>
          </cell>
          <cell r="AK1183">
            <v>1</v>
          </cell>
          <cell r="AL1183"/>
          <cell r="AM1183">
            <v>1</v>
          </cell>
          <cell r="AN1183">
            <v>1</v>
          </cell>
          <cell r="AO1183">
            <v>0</v>
          </cell>
          <cell r="AP1183" t="str">
            <v>Liquidado</v>
          </cell>
          <cell r="AQ1183" t="e">
            <v>#REF!</v>
          </cell>
          <cell r="AR1183" t="e">
            <v>#N/A</v>
          </cell>
          <cell r="AS1183" t="str">
            <v>Liquidado mediante Acta de Liquidación Bilateral de Contratos y Convenios del 03 de Junio de 2020.</v>
          </cell>
          <cell r="AT1183" t="str">
            <v>No Aplica</v>
          </cell>
          <cell r="AU1183">
            <v>42940</v>
          </cell>
          <cell r="AV1183">
            <v>43029</v>
          </cell>
          <cell r="AW1183" t="e">
            <v>#REF!</v>
          </cell>
          <cell r="AX1183"/>
          <cell r="AY1183"/>
          <cell r="AZ1183">
            <v>0</v>
          </cell>
          <cell r="BA1183" t="str">
            <v>-</v>
          </cell>
          <cell r="BB1183">
            <v>0.45</v>
          </cell>
          <cell r="BC1183"/>
          <cell r="BD1183">
            <v>42985</v>
          </cell>
          <cell r="BE1183">
            <v>43004</v>
          </cell>
          <cell r="BF1183">
            <v>43089</v>
          </cell>
          <cell r="BG1183">
            <v>2565</v>
          </cell>
        </row>
        <row r="1184">
          <cell r="C1184" t="str">
            <v>20120040V0103-1</v>
          </cell>
          <cell r="D1184" t="str">
            <v>Proyectos 2011 - 2020</v>
          </cell>
          <cell r="E1184" t="str">
            <v>No Aplica</v>
          </cell>
          <cell r="F1184" t="str">
            <v>CERRADO</v>
          </cell>
          <cell r="G1184" t="str">
            <v>B103</v>
          </cell>
          <cell r="H1184" t="str">
            <v>Caqueta</v>
          </cell>
          <cell r="I1184">
            <v>18150</v>
          </cell>
          <cell r="J1184">
            <v>6</v>
          </cell>
          <cell r="K1184" t="str">
            <v>Cartagena Del  Chaira</v>
          </cell>
          <cell r="L1184" t="str">
            <v>Cartagena Del  Chaira-Caqueta</v>
          </cell>
          <cell r="M1184">
            <v>40</v>
          </cell>
          <cell r="N1184" t="str">
            <v>Fonade 2</v>
          </cell>
          <cell r="O1184"/>
          <cell r="P1184"/>
          <cell r="Q1184" t="str">
            <v>Obras De Pavimentación En Asfáltica De La Carrera 12 Entre Calle 4 Y 3, Calle 3 Entre Carrera 12 Y 16, Carrera 16 Entre Calle 3 Y 2, Calle 2 Entre Carrera 16</v>
          </cell>
          <cell r="R1184" t="str">
            <v>Vías Urbanas</v>
          </cell>
          <cell r="S1184"/>
          <cell r="T1184"/>
          <cell r="U1184"/>
          <cell r="V1184" t="str">
            <v>Fonade</v>
          </cell>
          <cell r="W1184"/>
          <cell r="X1184" t="str">
            <v/>
          </cell>
          <cell r="Y1184"/>
          <cell r="Z1184">
            <v>1468942707</v>
          </cell>
          <cell r="AA1184"/>
          <cell r="AB1184">
            <v>1468942707</v>
          </cell>
          <cell r="AC1184"/>
          <cell r="AD1184">
            <v>1468942707</v>
          </cell>
          <cell r="AE1184">
            <v>0</v>
          </cell>
          <cell r="AF1184"/>
          <cell r="AG1184">
            <v>0</v>
          </cell>
          <cell r="AH1184">
            <v>1468942707</v>
          </cell>
          <cell r="AI1184">
            <v>0</v>
          </cell>
          <cell r="AJ1184">
            <v>1468942707</v>
          </cell>
          <cell r="AK1184">
            <v>0.75</v>
          </cell>
          <cell r="AL1184"/>
          <cell r="AM1184">
            <v>1</v>
          </cell>
          <cell r="AN1184">
            <v>1</v>
          </cell>
          <cell r="AO1184">
            <v>0</v>
          </cell>
          <cell r="AP1184" t="str">
            <v>Liquidado</v>
          </cell>
          <cell r="AQ1184" t="e">
            <v>#REF!</v>
          </cell>
          <cell r="AR1184" t="e">
            <v>#N/A</v>
          </cell>
          <cell r="AS1184" t="str">
            <v xml:space="preserve">PROYECTO LIQUIDADO
Acta de liquidación del 29/09/2021
</v>
          </cell>
          <cell r="AT1184" t="str">
            <v>No Aplica</v>
          </cell>
          <cell r="AU1184">
            <v>42261</v>
          </cell>
          <cell r="AV1184">
            <v>42708</v>
          </cell>
          <cell r="AW1184" t="e">
            <v>#REF!</v>
          </cell>
          <cell r="AX1184"/>
          <cell r="AY1184"/>
          <cell r="AZ1184">
            <v>0</v>
          </cell>
          <cell r="BA1184" t="str">
            <v>-</v>
          </cell>
          <cell r="BB1184" t="str">
            <v>0,750 Km</v>
          </cell>
          <cell r="BC1184"/>
          <cell r="BD1184">
            <v>42334</v>
          </cell>
          <cell r="BE1184" t="str">
            <v/>
          </cell>
          <cell r="BF1184">
            <v>42719</v>
          </cell>
          <cell r="BG1184" t="str">
            <v/>
          </cell>
        </row>
        <row r="1185">
          <cell r="C1185" t="str">
            <v>20130252V0071-1</v>
          </cell>
          <cell r="D1185" t="str">
            <v>Proyectos 2011 - 2020</v>
          </cell>
          <cell r="E1185" t="str">
            <v>POR FUERA DE LOS 1010</v>
          </cell>
          <cell r="F1185" t="str">
            <v>VIGENTE</v>
          </cell>
          <cell r="G1185"/>
          <cell r="H1185" t="str">
            <v>Caqueta</v>
          </cell>
          <cell r="I1185">
            <v>18150</v>
          </cell>
          <cell r="J1185">
            <v>6</v>
          </cell>
          <cell r="K1185" t="str">
            <v>Cartagena Del  Chaira</v>
          </cell>
          <cell r="L1185" t="str">
            <v>Cartagena Del  Chaira-Caqueta</v>
          </cell>
          <cell r="M1185">
            <v>252</v>
          </cell>
          <cell r="N1185" t="str">
            <v>DPS 2013</v>
          </cell>
          <cell r="O1185"/>
          <cell r="P1185"/>
          <cell r="Q1185" t="str">
            <v>Obras De Pavimentacion En Asfaltita De La Carrera 8 Entre Calle 4 Y 6, Calle 5 Entre Carrera 7 Y 8, Calle 5A Entre Carrera 7 Y 8 En El Municipio  De Cartgena Del  Chaira, Departamento Del  Caquetá</v>
          </cell>
          <cell r="R1185" t="str">
            <v>Vías Urbanas</v>
          </cell>
          <cell r="S1185"/>
          <cell r="T1185"/>
          <cell r="U1185"/>
          <cell r="V1185" t="str">
            <v>Municipio</v>
          </cell>
          <cell r="W1185"/>
          <cell r="X1185" t="str">
            <v xml:space="preserve">Camilo Torres, Gaitán </v>
          </cell>
          <cell r="Y1185"/>
          <cell r="Z1185">
            <v>373831776</v>
          </cell>
          <cell r="AA1185"/>
          <cell r="AB1185">
            <v>373831776</v>
          </cell>
          <cell r="AC1185"/>
          <cell r="AD1185">
            <v>373831776</v>
          </cell>
          <cell r="AE1185">
            <v>37383177.600000001</v>
          </cell>
          <cell r="AF1185"/>
          <cell r="AG1185">
            <v>37383177.600000001</v>
          </cell>
          <cell r="AH1185">
            <v>411214953.60000002</v>
          </cell>
          <cell r="AI1185">
            <v>0</v>
          </cell>
          <cell r="AJ1185">
            <v>411214953.60000002</v>
          </cell>
          <cell r="AK1185">
            <v>0.75</v>
          </cell>
          <cell r="AL1185"/>
          <cell r="AM1185">
            <v>1</v>
          </cell>
          <cell r="AN1185">
            <v>1</v>
          </cell>
          <cell r="AO1185">
            <v>0</v>
          </cell>
          <cell r="AP1185" t="str">
            <v>Entregado A Municipio</v>
          </cell>
          <cell r="AQ1185" t="e">
            <v>#REF!</v>
          </cell>
          <cell r="AR1185" t="e">
            <v>#N/A</v>
          </cell>
          <cell r="AS1185" t="str">
            <v xml:space="preserve">ENTREGADO                                                                                                                                                                                                     SE SUSCRIBIÓ ACTA DE ENTREGA DE OBRA Y COMPROMISO DE SOSTENIBILIDAD EL DÍA 17 DE OCTUBRE DEL 2018 DEBIDAMENTE FIRMADA POR TODAS LAS PARTES QUE INTERVINIERON. </v>
          </cell>
          <cell r="AT1185" t="str">
            <v>No Aplica</v>
          </cell>
          <cell r="AU1185">
            <v>43031</v>
          </cell>
          <cell r="AV1185">
            <v>43143</v>
          </cell>
          <cell r="AW1185" t="e">
            <v>#REF!</v>
          </cell>
          <cell r="AX1185"/>
          <cell r="AY1185"/>
          <cell r="AZ1185">
            <v>0</v>
          </cell>
          <cell r="BA1185" t="str">
            <v>-</v>
          </cell>
          <cell r="BB1185" t="str">
            <v>192 m</v>
          </cell>
          <cell r="BC1185"/>
          <cell r="BD1185">
            <v>43082</v>
          </cell>
          <cell r="BE1185">
            <v>43159</v>
          </cell>
          <cell r="BF1185">
            <v>43390</v>
          </cell>
          <cell r="BG1185">
            <v>19553</v>
          </cell>
        </row>
        <row r="1186">
          <cell r="C1186" t="str">
            <v>20160244MU041-1</v>
          </cell>
          <cell r="D1186" t="str">
            <v>Proyectos 2011 - 2020</v>
          </cell>
          <cell r="E1186" t="str">
            <v>No Aplica</v>
          </cell>
          <cell r="F1186" t="str">
            <v>CERRADO</v>
          </cell>
          <cell r="G1186"/>
          <cell r="H1186" t="str">
            <v>Caqueta</v>
          </cell>
          <cell r="I1186">
            <v>18150</v>
          </cell>
          <cell r="J1186">
            <v>6</v>
          </cell>
          <cell r="K1186" t="str">
            <v>Cartagena Del  Chaira</v>
          </cell>
          <cell r="L1186" t="str">
            <v>Cartagena Del  Chaira-Caqueta</v>
          </cell>
          <cell r="M1186">
            <v>244</v>
          </cell>
          <cell r="N1186" t="str">
            <v>Unops
DPS 2016</v>
          </cell>
          <cell r="O1186"/>
          <cell r="P1186"/>
          <cell r="Q1186" t="str">
            <v>Mejoramiento De Condiciones De Habitabilidad</v>
          </cell>
          <cell r="R1186" t="str">
            <v>Mejoramiento Condiciones de Habitabilidad</v>
          </cell>
          <cell r="S1186"/>
          <cell r="T1186"/>
          <cell r="U1186"/>
          <cell r="V1186" t="str">
            <v>Unops</v>
          </cell>
          <cell r="W1186"/>
          <cell r="X1186" t="str">
            <v/>
          </cell>
          <cell r="Y1186"/>
          <cell r="Z1186">
            <v>929523420</v>
          </cell>
          <cell r="AA1186"/>
          <cell r="AB1186">
            <v>929523420</v>
          </cell>
          <cell r="AC1186"/>
          <cell r="AD1186">
            <v>929523420</v>
          </cell>
          <cell r="AE1186">
            <v>0</v>
          </cell>
          <cell r="AF1186"/>
          <cell r="AG1186">
            <v>0</v>
          </cell>
          <cell r="AH1186">
            <v>929523420</v>
          </cell>
          <cell r="AI1186">
            <v>0</v>
          </cell>
          <cell r="AJ1186">
            <v>929523420</v>
          </cell>
          <cell r="AK1186">
            <v>0</v>
          </cell>
          <cell r="AL1186"/>
          <cell r="AM1186">
            <v>0</v>
          </cell>
          <cell r="AN1186">
            <v>0</v>
          </cell>
          <cell r="AO1186">
            <v>0</v>
          </cell>
          <cell r="AP1186" t="str">
            <v>Cancelado</v>
          </cell>
          <cell r="AQ1186" t="e">
            <v>#REF!</v>
          </cell>
          <cell r="AR1186" t="e">
            <v>#N/A</v>
          </cell>
          <cell r="AS1186" t="str">
            <v xml:space="preserve">Proyecto MCH-UNOPS retirado sin ejecución
</v>
          </cell>
          <cell r="AT1186"/>
          <cell r="AU1186" t="str">
            <v/>
          </cell>
          <cell r="AV1186" t="str">
            <v/>
          </cell>
          <cell r="AW1186" t="e">
            <v>#REF!</v>
          </cell>
          <cell r="AX1186"/>
          <cell r="AY1186"/>
          <cell r="AZ1186">
            <v>0</v>
          </cell>
          <cell r="BA1186" t="str">
            <v>-</v>
          </cell>
          <cell r="BB1186" t="str">
            <v>75  Viviendas</v>
          </cell>
          <cell r="BC1186"/>
          <cell r="BD1186" t="str">
            <v/>
          </cell>
          <cell r="BE1186" t="str">
            <v/>
          </cell>
          <cell r="BF1186" t="str">
            <v/>
          </cell>
          <cell r="BG1186">
            <v>300</v>
          </cell>
        </row>
        <row r="1187">
          <cell r="C1187" t="str">
            <v>20090260V0530-1</v>
          </cell>
          <cell r="D1187" t="str">
            <v>Proyectos 2011 - 2020</v>
          </cell>
          <cell r="E1187" t="str">
            <v>No Aplica</v>
          </cell>
          <cell r="F1187" t="str">
            <v>CERRADO</v>
          </cell>
          <cell r="G1187"/>
          <cell r="H1187" t="str">
            <v>Caqueta</v>
          </cell>
          <cell r="I1187">
            <v>18205</v>
          </cell>
          <cell r="J1187">
            <v>6</v>
          </cell>
          <cell r="K1187" t="str">
            <v>Curillo</v>
          </cell>
          <cell r="L1187" t="str">
            <v>Curillo-Caqueta</v>
          </cell>
          <cell r="M1187" t="str">
            <v/>
          </cell>
          <cell r="N1187" t="str">
            <v>Infraestructura</v>
          </cell>
          <cell r="O1187"/>
          <cell r="P1187"/>
          <cell r="Q1187" t="str">
            <v>Convenio Interadministrativo De Cooperación Entre Acción Social Y La Federación Nacional De Cafeteros Comite Departamanetal Del Valle Del Cauca Para La Elaboración Y/O Ajuste A Diseños Para La Pavimentación Vias Urbanas Municipio De Curillo - Caquetá</v>
          </cell>
          <cell r="R1187" t="str">
            <v>Vías Urbanas</v>
          </cell>
          <cell r="S1187"/>
          <cell r="T1187"/>
          <cell r="U1187"/>
          <cell r="V1187" t="str">
            <v>Federación Nacional De Cafeteros</v>
          </cell>
          <cell r="W1187"/>
          <cell r="X1187" t="str">
            <v/>
          </cell>
          <cell r="Y1187"/>
          <cell r="Z1187">
            <v>190000000</v>
          </cell>
          <cell r="AA1187"/>
          <cell r="AB1187">
            <v>190000000</v>
          </cell>
          <cell r="AC1187"/>
          <cell r="AD1187">
            <v>190000000</v>
          </cell>
          <cell r="AE1187">
            <v>0</v>
          </cell>
          <cell r="AF1187"/>
          <cell r="AG1187">
            <v>0</v>
          </cell>
          <cell r="AH1187">
            <v>190000000</v>
          </cell>
          <cell r="AI1187">
            <v>0</v>
          </cell>
          <cell r="AJ1187">
            <v>190000000</v>
          </cell>
          <cell r="AK1187">
            <v>1</v>
          </cell>
          <cell r="AL1187"/>
          <cell r="AM1187">
            <v>1</v>
          </cell>
          <cell r="AN1187">
            <v>1</v>
          </cell>
          <cell r="AO1187">
            <v>0</v>
          </cell>
          <cell r="AP1187" t="str">
            <v>Liquidado</v>
          </cell>
          <cell r="AQ1187" t="e">
            <v>#REF!</v>
          </cell>
          <cell r="AR1187" t="e">
            <v>#N/A</v>
          </cell>
          <cell r="AS1187" t="str">
            <v>Entregado en 2011.</v>
          </cell>
          <cell r="AT1187" t="str">
            <v>No Aplica</v>
          </cell>
          <cell r="AU1187" t="str">
            <v/>
          </cell>
          <cell r="AV1187">
            <v>40451</v>
          </cell>
          <cell r="AW1187" t="e">
            <v>#REF!</v>
          </cell>
          <cell r="AX1187"/>
          <cell r="AY1187"/>
          <cell r="AZ1187">
            <v>0</v>
          </cell>
          <cell r="BA1187" t="str">
            <v>-</v>
          </cell>
          <cell r="BB1187" t="str">
            <v/>
          </cell>
          <cell r="BC1187"/>
          <cell r="BD1187" t="str">
            <v/>
          </cell>
          <cell r="BE1187" t="str">
            <v/>
          </cell>
          <cell r="BF1187" t="str">
            <v/>
          </cell>
          <cell r="BG1187" t="str">
            <v/>
          </cell>
        </row>
        <row r="1188">
          <cell r="C1188" t="str">
            <v>20130049V0120-1</v>
          </cell>
          <cell r="D1188" t="str">
            <v>Proyectos 2011 - 2020</v>
          </cell>
          <cell r="E1188" t="str">
            <v>No Aplica</v>
          </cell>
          <cell r="F1188" t="str">
            <v>CERRADO</v>
          </cell>
          <cell r="G1188"/>
          <cell r="H1188" t="str">
            <v>Caqueta</v>
          </cell>
          <cell r="I1188">
            <v>18205</v>
          </cell>
          <cell r="J1188">
            <v>6</v>
          </cell>
          <cell r="K1188" t="str">
            <v>Curillo</v>
          </cell>
          <cell r="L1188" t="str">
            <v>Curillo-Caqueta</v>
          </cell>
          <cell r="M1188">
            <v>49</v>
          </cell>
          <cell r="N1188" t="str">
            <v>DPS 2013</v>
          </cell>
          <cell r="O1188"/>
          <cell r="P1188"/>
          <cell r="Q1188" t="str">
            <v>Pavimentación Vías Del Casco Urbano En El Municipio De Curillo - Caquetá</v>
          </cell>
          <cell r="R1188" t="str">
            <v>Vías Urbanas</v>
          </cell>
          <cell r="S1188"/>
          <cell r="T1188"/>
          <cell r="U1188"/>
          <cell r="V1188" t="str">
            <v>Municipio</v>
          </cell>
          <cell r="W1188"/>
          <cell r="X1188" t="str">
            <v>Villa Inés, Jardín, Turbay</v>
          </cell>
          <cell r="Y1188"/>
          <cell r="Z1188">
            <v>280373832</v>
          </cell>
          <cell r="AA1188"/>
          <cell r="AB1188">
            <v>280373832</v>
          </cell>
          <cell r="AC1188"/>
          <cell r="AD1188">
            <v>280373832</v>
          </cell>
          <cell r="AE1188">
            <v>28037383.200000003</v>
          </cell>
          <cell r="AF1188"/>
          <cell r="AG1188">
            <v>28037383.200000003</v>
          </cell>
          <cell r="AH1188">
            <v>308411215.19999999</v>
          </cell>
          <cell r="AI1188">
            <v>0</v>
          </cell>
          <cell r="AJ1188">
            <v>308411215.19999999</v>
          </cell>
          <cell r="AK1188">
            <v>1</v>
          </cell>
          <cell r="AL1188"/>
          <cell r="AM1188">
            <v>0.99978832760683611</v>
          </cell>
          <cell r="AN1188">
            <v>0.99978832760683611</v>
          </cell>
          <cell r="AO1188">
            <v>0</v>
          </cell>
          <cell r="AP1188" t="str">
            <v>Liquidado</v>
          </cell>
          <cell r="AQ1188" t="e">
            <v>#REF!</v>
          </cell>
          <cell r="AR1188" t="e">
            <v>#N/A</v>
          </cell>
          <cell r="AS1188" t="str">
            <v>Proyecto Liquidado.</v>
          </cell>
          <cell r="AT1188" t="str">
            <v>No Aplica</v>
          </cell>
          <cell r="AU1188">
            <v>42779</v>
          </cell>
          <cell r="AV1188">
            <v>42847</v>
          </cell>
          <cell r="AW1188" t="e">
            <v>#REF!</v>
          </cell>
          <cell r="AX1188"/>
          <cell r="AY1188"/>
          <cell r="AZ1188">
            <v>0</v>
          </cell>
          <cell r="BA1188" t="str">
            <v>-</v>
          </cell>
          <cell r="BB1188">
            <v>0.21</v>
          </cell>
          <cell r="BC1188"/>
          <cell r="BD1188">
            <v>42802</v>
          </cell>
          <cell r="BE1188">
            <v>42846</v>
          </cell>
          <cell r="BF1188">
            <v>42913</v>
          </cell>
          <cell r="BG1188">
            <v>3626</v>
          </cell>
        </row>
        <row r="1189">
          <cell r="C1189" t="str">
            <v>20090260V0533-1</v>
          </cell>
          <cell r="D1189" t="str">
            <v>Proyectos 2011 - 2020</v>
          </cell>
          <cell r="E1189" t="str">
            <v>No Aplica</v>
          </cell>
          <cell r="F1189" t="str">
            <v>CERRADO</v>
          </cell>
          <cell r="G1189"/>
          <cell r="H1189" t="str">
            <v>Caqueta</v>
          </cell>
          <cell r="I1189">
            <v>18247</v>
          </cell>
          <cell r="J1189">
            <v>6</v>
          </cell>
          <cell r="K1189" t="str">
            <v>El Doncello</v>
          </cell>
          <cell r="L1189" t="str">
            <v>El Doncello-Caqueta</v>
          </cell>
          <cell r="M1189" t="str">
            <v/>
          </cell>
          <cell r="N1189" t="str">
            <v>Infraestructura</v>
          </cell>
          <cell r="O1189"/>
          <cell r="P1189"/>
          <cell r="Q1189" t="str">
            <v>Convenio Interadministrativo De Cooperación Entre Acción Social Y La Federación Nacional De Cafeteroscomite Departamanetal Del Valle Del Cauca Para La Elaboración Y/O Ajuste A Diseños Para La Pavimentación Vias Urbanas Del Municipio De El Doncello - Caquetá</v>
          </cell>
          <cell r="R1189" t="str">
            <v>Vías Urbanas</v>
          </cell>
          <cell r="S1189"/>
          <cell r="T1189"/>
          <cell r="U1189"/>
          <cell r="V1189" t="str">
            <v>Federación Nacional De Cafeteros</v>
          </cell>
          <cell r="W1189"/>
          <cell r="X1189" t="str">
            <v/>
          </cell>
          <cell r="Y1189"/>
          <cell r="Z1189">
            <v>170000000</v>
          </cell>
          <cell r="AA1189"/>
          <cell r="AB1189">
            <v>170000000</v>
          </cell>
          <cell r="AC1189"/>
          <cell r="AD1189">
            <v>170000000</v>
          </cell>
          <cell r="AE1189">
            <v>0</v>
          </cell>
          <cell r="AF1189"/>
          <cell r="AG1189">
            <v>0</v>
          </cell>
          <cell r="AH1189">
            <v>170000000</v>
          </cell>
          <cell r="AI1189">
            <v>0</v>
          </cell>
          <cell r="AJ1189">
            <v>170000000</v>
          </cell>
          <cell r="AK1189">
            <v>1</v>
          </cell>
          <cell r="AL1189"/>
          <cell r="AM1189">
            <v>1</v>
          </cell>
          <cell r="AN1189">
            <v>1</v>
          </cell>
          <cell r="AO1189">
            <v>0</v>
          </cell>
          <cell r="AP1189" t="str">
            <v>Liquidado</v>
          </cell>
          <cell r="AQ1189" t="e">
            <v>#REF!</v>
          </cell>
          <cell r="AR1189" t="e">
            <v>#N/A</v>
          </cell>
          <cell r="AS1189" t="str">
            <v>Entregado en 2011.</v>
          </cell>
          <cell r="AT1189" t="str">
            <v>No Aplica</v>
          </cell>
          <cell r="AU1189" t="str">
            <v/>
          </cell>
          <cell r="AV1189">
            <v>40451</v>
          </cell>
          <cell r="AW1189" t="e">
            <v>#REF!</v>
          </cell>
          <cell r="AX1189"/>
          <cell r="AY1189"/>
          <cell r="AZ1189">
            <v>0</v>
          </cell>
          <cell r="BA1189" t="str">
            <v>-</v>
          </cell>
          <cell r="BB1189" t="str">
            <v/>
          </cell>
          <cell r="BC1189"/>
          <cell r="BD1189" t="str">
            <v/>
          </cell>
          <cell r="BE1189" t="str">
            <v/>
          </cell>
          <cell r="BF1189" t="str">
            <v/>
          </cell>
          <cell r="BG1189" t="str">
            <v/>
          </cell>
        </row>
        <row r="1190">
          <cell r="C1190" t="str">
            <v>20130040V0121-1</v>
          </cell>
          <cell r="D1190" t="str">
            <v>Proyectos 2011 - 2020</v>
          </cell>
          <cell r="E1190" t="str">
            <v>No Aplica</v>
          </cell>
          <cell r="F1190" t="str">
            <v>CERRADO</v>
          </cell>
          <cell r="G1190"/>
          <cell r="H1190" t="str">
            <v>Caqueta</v>
          </cell>
          <cell r="I1190">
            <v>18247</v>
          </cell>
          <cell r="J1190">
            <v>6</v>
          </cell>
          <cell r="K1190" t="str">
            <v>El Doncello</v>
          </cell>
          <cell r="L1190" t="str">
            <v>El Doncello-Caqueta</v>
          </cell>
          <cell r="M1190">
            <v>40</v>
          </cell>
          <cell r="N1190" t="str">
            <v>DPS 2013</v>
          </cell>
          <cell r="O1190"/>
          <cell r="P1190"/>
          <cell r="Q1190" t="str">
            <v>Mantenimiento Y Pavimentación De Las Diferentes Vías Vehiculares Del Casco Urbano En El Municipio De El Doncello - Caquetá</v>
          </cell>
          <cell r="R1190" t="str">
            <v>Vías Urbanas</v>
          </cell>
          <cell r="S1190"/>
          <cell r="T1190"/>
          <cell r="U1190"/>
          <cell r="V1190" t="str">
            <v>Municipio</v>
          </cell>
          <cell r="W1190"/>
          <cell r="X1190" t="str">
            <v>20 de Abril, Villa Colombia</v>
          </cell>
          <cell r="Y1190"/>
          <cell r="Z1190">
            <v>373831776</v>
          </cell>
          <cell r="AA1190"/>
          <cell r="AB1190">
            <v>373831776</v>
          </cell>
          <cell r="AC1190"/>
          <cell r="AD1190">
            <v>373831776</v>
          </cell>
          <cell r="AE1190">
            <v>37383177.600000001</v>
          </cell>
          <cell r="AF1190"/>
          <cell r="AG1190">
            <v>37383177.600000001</v>
          </cell>
          <cell r="AH1190">
            <v>411214953.60000002</v>
          </cell>
          <cell r="AI1190">
            <v>0</v>
          </cell>
          <cell r="AJ1190">
            <v>411214953.60000002</v>
          </cell>
          <cell r="AK1190">
            <v>1</v>
          </cell>
          <cell r="AL1190"/>
          <cell r="AM1190">
            <v>1</v>
          </cell>
          <cell r="AN1190">
            <v>1</v>
          </cell>
          <cell r="AO1190">
            <v>0</v>
          </cell>
          <cell r="AP1190" t="str">
            <v>Liquidado</v>
          </cell>
          <cell r="AQ1190" t="e">
            <v>#REF!</v>
          </cell>
          <cell r="AR1190" t="e">
            <v>#N/A</v>
          </cell>
          <cell r="AS1190" t="str">
            <v xml:space="preserve">Entregada en enero de 2017.
</v>
          </cell>
          <cell r="AT1190" t="str">
            <v>No Aplica</v>
          </cell>
          <cell r="AU1190">
            <v>42492</v>
          </cell>
          <cell r="AV1190">
            <v>42642</v>
          </cell>
          <cell r="AW1190" t="e">
            <v>#REF!</v>
          </cell>
          <cell r="AX1190"/>
          <cell r="AY1190"/>
          <cell r="AZ1190">
            <v>0</v>
          </cell>
          <cell r="BA1190" t="str">
            <v>-</v>
          </cell>
          <cell r="BB1190">
            <v>0.38800000000000001</v>
          </cell>
          <cell r="BC1190"/>
          <cell r="BD1190">
            <v>42758</v>
          </cell>
          <cell r="BE1190">
            <v>42607</v>
          </cell>
          <cell r="BF1190">
            <v>42758</v>
          </cell>
          <cell r="BG1190">
            <v>400</v>
          </cell>
        </row>
        <row r="1191">
          <cell r="C1191" t="str">
            <v>20160581M7350-1</v>
          </cell>
          <cell r="D1191" t="str">
            <v>Proyectos 2011 - 2020</v>
          </cell>
          <cell r="E1191" t="str">
            <v>ANTES 2018</v>
          </cell>
          <cell r="F1191" t="str">
            <v>VIGENTE</v>
          </cell>
          <cell r="G1191"/>
          <cell r="H1191" t="str">
            <v>Caqueta</v>
          </cell>
          <cell r="I1191">
            <v>18247</v>
          </cell>
          <cell r="J1191">
            <v>6</v>
          </cell>
          <cell r="K1191" t="str">
            <v>El Doncello</v>
          </cell>
          <cell r="L1191" t="str">
            <v>El Doncello-Caqueta</v>
          </cell>
          <cell r="M1191">
            <v>581</v>
          </cell>
          <cell r="N1191" t="str">
            <v>DPS 2016</v>
          </cell>
          <cell r="O1191"/>
          <cell r="P1191"/>
          <cell r="Q1191" t="str">
            <v>Mejoramiento De Condiciones De Habitabilidad</v>
          </cell>
          <cell r="R1191" t="str">
            <v>Mejoramiento Condiciones de Habitabilidad</v>
          </cell>
          <cell r="S1191"/>
          <cell r="T1191"/>
          <cell r="U1191"/>
          <cell r="V1191" t="str">
            <v>Municipio</v>
          </cell>
          <cell r="W1191"/>
          <cell r="X1191" t="str">
            <v>Proyecto Disperso</v>
          </cell>
          <cell r="Y1191"/>
          <cell r="Z1191">
            <v>1107118644</v>
          </cell>
          <cell r="AA1191"/>
          <cell r="AB1191">
            <v>1107118644</v>
          </cell>
          <cell r="AC1191"/>
          <cell r="AD1191">
            <v>1107118644</v>
          </cell>
          <cell r="AE1191">
            <v>89711864</v>
          </cell>
          <cell r="AF1191"/>
          <cell r="AG1191">
            <v>89711864</v>
          </cell>
          <cell r="AH1191">
            <v>1196830508</v>
          </cell>
          <cell r="AI1191">
            <v>0</v>
          </cell>
          <cell r="AJ1191">
            <v>1196830508</v>
          </cell>
          <cell r="AK1191">
            <v>0</v>
          </cell>
          <cell r="AL1191"/>
          <cell r="AM1191">
            <v>0.878</v>
          </cell>
          <cell r="AN1191">
            <v>0.38669999999999999</v>
          </cell>
          <cell r="AO1191">
            <v>-0.49130000000000001</v>
          </cell>
          <cell r="AP1191" t="str">
            <v>En Ejecución</v>
          </cell>
          <cell r="AQ1191" t="e">
            <v>#REF!</v>
          </cell>
          <cell r="AR1191" t="str">
            <v>EN EJECUCIÓN</v>
          </cell>
          <cell r="AS1191" t="str">
            <v>Estado: En ejecucion 
reinicio el 21 de junio de 2022
El 10 de junio de 2022 la Interventoria da aval a la reformulacion y remite a PS se realiza la revision y se proyecta presentar en mesa el 28 de junio de 2022
el 1 de julio se realizo mesa tecnica No.183 para la reformulacion de 10 beneficiarios y la incorporacion de otros 10 con recursos del Municipio, para un total de 73 beneficiarios. 
Se Recibio Solicitud por parte del Municipio de Prorrogar el Convenio hasta el 31 de diciembre de 2022, de igual manera la pertinencia del mismo por parte de interventoria. Dado lo anterior, la Supervision se encuentra entramite con el apoyo juridico de prorrogar el convenio.</v>
          </cell>
          <cell r="AT1191">
            <v>43635</v>
          </cell>
          <cell r="AU1191">
            <v>44488</v>
          </cell>
          <cell r="AV1191"/>
          <cell r="AW1191" t="e">
            <v>#REF!</v>
          </cell>
          <cell r="AX1191"/>
          <cell r="AY1191"/>
          <cell r="AZ1191">
            <v>0</v>
          </cell>
          <cell r="BA1191" t="str">
            <v>-</v>
          </cell>
          <cell r="BB1191" t="str">
            <v>63  Viviendas</v>
          </cell>
          <cell r="BC1191"/>
          <cell r="BD1191">
            <v>44596</v>
          </cell>
          <cell r="BE1191" t="str">
            <v/>
          </cell>
          <cell r="BF1191" t="str">
            <v/>
          </cell>
          <cell r="BG1191">
            <v>226.8</v>
          </cell>
        </row>
        <row r="1192">
          <cell r="C1192" t="str">
            <v>20100027V0546-1</v>
          </cell>
          <cell r="D1192" t="str">
            <v>Proyectos 2011 - 2020</v>
          </cell>
          <cell r="E1192" t="str">
            <v>No Aplica</v>
          </cell>
          <cell r="F1192" t="str">
            <v>CERRADO</v>
          </cell>
          <cell r="G1192"/>
          <cell r="H1192" t="str">
            <v>Caqueta</v>
          </cell>
          <cell r="I1192">
            <v>18256</v>
          </cell>
          <cell r="J1192">
            <v>6</v>
          </cell>
          <cell r="K1192" t="str">
            <v>El Paujil</v>
          </cell>
          <cell r="L1192" t="str">
            <v>El Paujil-Caqueta</v>
          </cell>
          <cell r="M1192" t="str">
            <v/>
          </cell>
          <cell r="N1192" t="str">
            <v>Infraestructura</v>
          </cell>
          <cell r="O1192"/>
          <cell r="P1192"/>
          <cell r="Q1192" t="str">
            <v>Convenio Interadministrativo Entre Acción Social - Fip Y Gensa S.A. E.S.P. Para Aunar Esfuerzos Y Asi Gensa Preste El Apoyo Técnico Y Asesoria Para La Pavimentación Vías Urbanas Municipio De Paujil - Caquetá.</v>
          </cell>
          <cell r="R1192" t="str">
            <v>Vías Urbanas</v>
          </cell>
          <cell r="S1192"/>
          <cell r="T1192"/>
          <cell r="U1192"/>
          <cell r="V1192" t="str">
            <v>Gestión Energetica S.A. - Gensa S.A. E.S.P.</v>
          </cell>
          <cell r="W1192"/>
          <cell r="X1192" t="str">
            <v/>
          </cell>
          <cell r="Y1192"/>
          <cell r="Z1192">
            <v>330000000</v>
          </cell>
          <cell r="AA1192"/>
          <cell r="AB1192">
            <v>330000000</v>
          </cell>
          <cell r="AC1192"/>
          <cell r="AD1192">
            <v>330000000</v>
          </cell>
          <cell r="AE1192">
            <v>0</v>
          </cell>
          <cell r="AF1192"/>
          <cell r="AG1192">
            <v>0</v>
          </cell>
          <cell r="AH1192">
            <v>330000000</v>
          </cell>
          <cell r="AI1192">
            <v>0</v>
          </cell>
          <cell r="AJ1192">
            <v>330000000</v>
          </cell>
          <cell r="AK1192">
            <v>1</v>
          </cell>
          <cell r="AL1192"/>
          <cell r="AM1192">
            <v>1</v>
          </cell>
          <cell r="AN1192">
            <v>1</v>
          </cell>
          <cell r="AO1192">
            <v>0</v>
          </cell>
          <cell r="AP1192" t="str">
            <v>Liquidado</v>
          </cell>
          <cell r="AQ1192" t="e">
            <v>#REF!</v>
          </cell>
          <cell r="AR1192" t="e">
            <v>#N/A</v>
          </cell>
          <cell r="AS1192" t="str">
            <v>Entregado en 2011.</v>
          </cell>
          <cell r="AT1192" t="str">
            <v>No Aplica</v>
          </cell>
          <cell r="AU1192" t="str">
            <v/>
          </cell>
          <cell r="AV1192">
            <v>40905</v>
          </cell>
          <cell r="AW1192" t="e">
            <v>#REF!</v>
          </cell>
          <cell r="AX1192"/>
          <cell r="AY1192"/>
          <cell r="AZ1192">
            <v>0</v>
          </cell>
          <cell r="BA1192" t="str">
            <v>-</v>
          </cell>
          <cell r="BB1192" t="str">
            <v/>
          </cell>
          <cell r="BC1192"/>
          <cell r="BD1192" t="str">
            <v/>
          </cell>
          <cell r="BE1192" t="str">
            <v/>
          </cell>
          <cell r="BF1192" t="str">
            <v/>
          </cell>
          <cell r="BG1192" t="str">
            <v/>
          </cell>
        </row>
        <row r="1193">
          <cell r="C1193" t="str">
            <v>20160583M7557-1</v>
          </cell>
          <cell r="D1193" t="str">
            <v>Proyectos 2011 - 2020</v>
          </cell>
          <cell r="E1193" t="str">
            <v>ANTES 2018</v>
          </cell>
          <cell r="F1193" t="str">
            <v>VIGENTE</v>
          </cell>
          <cell r="G1193"/>
          <cell r="H1193" t="str">
            <v>Caqueta</v>
          </cell>
          <cell r="I1193">
            <v>18256</v>
          </cell>
          <cell r="J1193">
            <v>6</v>
          </cell>
          <cell r="K1193" t="str">
            <v>El Paujil</v>
          </cell>
          <cell r="L1193" t="str">
            <v>El Paujil-Caqueta</v>
          </cell>
          <cell r="M1193">
            <v>583</v>
          </cell>
          <cell r="N1193" t="str">
            <v>DPS 2016</v>
          </cell>
          <cell r="O1193"/>
          <cell r="P1193"/>
          <cell r="Q1193" t="str">
            <v>Mejoramiento De Condiciones De Habitabilidad</v>
          </cell>
          <cell r="R1193" t="str">
            <v>Mejoramiento Condiciones de Habitabilidad</v>
          </cell>
          <cell r="S1193"/>
          <cell r="T1193"/>
          <cell r="U1193"/>
          <cell r="V1193" t="str">
            <v>Municipio</v>
          </cell>
          <cell r="W1193"/>
          <cell r="X1193" t="str">
            <v>Proyecto Disperso</v>
          </cell>
          <cell r="Y1193"/>
          <cell r="Z1193">
            <v>785277559</v>
          </cell>
          <cell r="AA1193"/>
          <cell r="AB1193">
            <v>785277559</v>
          </cell>
          <cell r="AC1193"/>
          <cell r="AD1193">
            <v>785277559</v>
          </cell>
          <cell r="AE1193">
            <v>196299941.44</v>
          </cell>
          <cell r="AF1193"/>
          <cell r="AG1193">
            <v>196299941.44</v>
          </cell>
          <cell r="AH1193">
            <v>981577500.44000006</v>
          </cell>
          <cell r="AI1193">
            <v>0</v>
          </cell>
          <cell r="AJ1193">
            <v>981577500.44000006</v>
          </cell>
          <cell r="AK1193">
            <v>0.1</v>
          </cell>
          <cell r="AL1193"/>
          <cell r="AM1193">
            <v>0.66139999999999999</v>
          </cell>
          <cell r="AN1193">
            <v>0.52</v>
          </cell>
          <cell r="AO1193">
            <v>-0.14139999999999997</v>
          </cell>
          <cell r="AP1193" t="str">
            <v>Suspendido</v>
          </cell>
          <cell r="AQ1193" t="e">
            <v>#REF!</v>
          </cell>
          <cell r="AR1193" t="str">
            <v>EN EJECUCIÓN</v>
          </cell>
          <cell r="AS1193" t="str">
            <v xml:space="preserve">Estado: suspendido hasta el 15 de julio de 2022, motivada por derrumbes sin paso para el suminsitro de materiales.
Aprobación preconstruccion en mesa tecnica No. 146 de fecha 12 de noviembre de 2021.
Inicio etapa de obra 1 de marzo de 2022.
Se realiza AV1 el 31 de marzo de 2022
26 viviendas terminadas y 7 en ejecucion
</v>
          </cell>
          <cell r="AT1193">
            <v>44214</v>
          </cell>
          <cell r="AU1193">
            <v>44621</v>
          </cell>
          <cell r="AV1193"/>
          <cell r="AW1193" t="e">
            <v>#REF!</v>
          </cell>
          <cell r="AX1193"/>
          <cell r="AY1193"/>
          <cell r="AZ1193">
            <v>0</v>
          </cell>
          <cell r="BA1193" t="str">
            <v>CAUSAS EXÓGENAS (Lluvias, Sequía, Derrumbes, Terremotos, Enfermedades, Pandemias)</v>
          </cell>
          <cell r="BB1193" t="str">
            <v>68  Viviendas</v>
          </cell>
          <cell r="BC1193"/>
          <cell r="BD1193">
            <v>44651</v>
          </cell>
          <cell r="BE1193" t="str">
            <v/>
          </cell>
          <cell r="BF1193" t="str">
            <v/>
          </cell>
          <cell r="BG1193">
            <v>244.8</v>
          </cell>
        </row>
        <row r="1194">
          <cell r="C1194" t="str">
            <v>20090260V0534-1</v>
          </cell>
          <cell r="D1194" t="str">
            <v>Proyectos 2011 - 2020</v>
          </cell>
          <cell r="E1194" t="str">
            <v>No Aplica</v>
          </cell>
          <cell r="F1194" t="str">
            <v>CERRADO</v>
          </cell>
          <cell r="G1194"/>
          <cell r="H1194" t="str">
            <v>Caqueta</v>
          </cell>
          <cell r="I1194">
            <v>18001</v>
          </cell>
          <cell r="J1194">
            <v>2</v>
          </cell>
          <cell r="K1194" t="str">
            <v>Florencia</v>
          </cell>
          <cell r="L1194" t="str">
            <v>Florencia-Caqueta</v>
          </cell>
          <cell r="M1194" t="str">
            <v/>
          </cell>
          <cell r="N1194" t="str">
            <v>Infraestructura</v>
          </cell>
          <cell r="O1194"/>
          <cell r="P1194"/>
          <cell r="Q1194" t="str">
            <v>Convenio Interadministrativo De Cooperación Entre Acción Social Y La Federación Nacional De Cafeteros De Colombia Comite Departamanetal Del Valle Del Caucapara La Elaboración Y/O Ajuste A Diseños Para La Pavimentación De Vias Urbanas Del Municipio De Florencia - Caqueta</v>
          </cell>
          <cell r="R1194" t="str">
            <v>Vías Urbanas</v>
          </cell>
          <cell r="S1194"/>
          <cell r="T1194"/>
          <cell r="U1194"/>
          <cell r="V1194" t="str">
            <v>Federación Nacional De Cafeteros</v>
          </cell>
          <cell r="W1194"/>
          <cell r="X1194" t="str">
            <v/>
          </cell>
          <cell r="Y1194"/>
          <cell r="Z1194">
            <v>540000000</v>
          </cell>
          <cell r="AA1194"/>
          <cell r="AB1194">
            <v>540000000</v>
          </cell>
          <cell r="AC1194"/>
          <cell r="AD1194">
            <v>540000000</v>
          </cell>
          <cell r="AE1194">
            <v>0</v>
          </cell>
          <cell r="AF1194"/>
          <cell r="AG1194">
            <v>0</v>
          </cell>
          <cell r="AH1194">
            <v>540000000</v>
          </cell>
          <cell r="AI1194">
            <v>0</v>
          </cell>
          <cell r="AJ1194">
            <v>540000000</v>
          </cell>
          <cell r="AK1194">
            <v>1</v>
          </cell>
          <cell r="AL1194"/>
          <cell r="AM1194">
            <v>1</v>
          </cell>
          <cell r="AN1194">
            <v>1</v>
          </cell>
          <cell r="AO1194">
            <v>0</v>
          </cell>
          <cell r="AP1194" t="str">
            <v>Liquidado</v>
          </cell>
          <cell r="AQ1194" t="e">
            <v>#REF!</v>
          </cell>
          <cell r="AR1194" t="e">
            <v>#N/A</v>
          </cell>
          <cell r="AS1194" t="str">
            <v>Entregado en 2011.</v>
          </cell>
          <cell r="AT1194" t="str">
            <v>No Aplica</v>
          </cell>
          <cell r="AU1194" t="str">
            <v/>
          </cell>
          <cell r="AV1194">
            <v>40602</v>
          </cell>
          <cell r="AW1194" t="e">
            <v>#REF!</v>
          </cell>
          <cell r="AX1194"/>
          <cell r="AY1194"/>
          <cell r="AZ1194">
            <v>0</v>
          </cell>
          <cell r="BA1194" t="str">
            <v>-</v>
          </cell>
          <cell r="BB1194" t="str">
            <v/>
          </cell>
          <cell r="BC1194"/>
          <cell r="BD1194" t="str">
            <v/>
          </cell>
          <cell r="BE1194" t="str">
            <v/>
          </cell>
          <cell r="BF1194" t="str">
            <v/>
          </cell>
          <cell r="BG1194" t="str">
            <v/>
          </cell>
        </row>
        <row r="1195">
          <cell r="C1195" t="str">
            <v>20110160S0055-1</v>
          </cell>
          <cell r="D1195" t="str">
            <v>Proyectos 2011 - 2020</v>
          </cell>
          <cell r="E1195" t="str">
            <v>No Aplica</v>
          </cell>
          <cell r="F1195" t="str">
            <v>CERRADO</v>
          </cell>
          <cell r="G1195" t="str">
            <v>A55</v>
          </cell>
          <cell r="H1195" t="str">
            <v>Caqueta</v>
          </cell>
          <cell r="I1195">
            <v>18001</v>
          </cell>
          <cell r="J1195">
            <v>2</v>
          </cell>
          <cell r="K1195" t="str">
            <v>Florencia</v>
          </cell>
          <cell r="L1195" t="str">
            <v>Florencia-Caqueta</v>
          </cell>
          <cell r="M1195">
            <v>160</v>
          </cell>
          <cell r="N1195" t="str">
            <v>Fonade 1</v>
          </cell>
          <cell r="O1195"/>
          <cell r="P1195"/>
          <cell r="Q1195" t="str">
            <v>Construcción Polideportivo En El Barrio Jesús Ángel González Arias En El Municipio De Florencia - Caquetá.</v>
          </cell>
          <cell r="R1195" t="str">
            <v>Espacio Público, Recreación Y Deporte</v>
          </cell>
          <cell r="S1195"/>
          <cell r="T1195"/>
          <cell r="U1195"/>
          <cell r="V1195" t="str">
            <v>Municipio</v>
          </cell>
          <cell r="W1195"/>
          <cell r="X1195" t="str">
            <v/>
          </cell>
          <cell r="Y1195"/>
          <cell r="Z1195">
            <v>277361300</v>
          </cell>
          <cell r="AA1195"/>
          <cell r="AB1195">
            <v>277361300</v>
          </cell>
          <cell r="AC1195"/>
          <cell r="AD1195">
            <v>277361300</v>
          </cell>
          <cell r="AE1195">
            <v>0</v>
          </cell>
          <cell r="AF1195"/>
          <cell r="AG1195">
            <v>0</v>
          </cell>
          <cell r="AH1195">
            <v>277361300</v>
          </cell>
          <cell r="AI1195">
            <v>0</v>
          </cell>
          <cell r="AJ1195">
            <v>277361300</v>
          </cell>
          <cell r="AK1195">
            <v>1</v>
          </cell>
          <cell r="AL1195"/>
          <cell r="AM1195">
            <v>1</v>
          </cell>
          <cell r="AN1195">
            <v>1</v>
          </cell>
          <cell r="AO1195">
            <v>0</v>
          </cell>
          <cell r="AP1195" t="str">
            <v>En Liquidación</v>
          </cell>
          <cell r="AQ1195" t="e">
            <v>#REF!</v>
          </cell>
          <cell r="AR1195" t="e">
            <v>#N/A</v>
          </cell>
          <cell r="AS1195" t="str">
            <v xml:space="preserve"> 
PROYECTO LIQUIDADO
1. INFORMACIÓN Y ESTADO CONTRATO DE OBRA:  se suscribio contrato No 20120002   con ALEXANDER SUAREZ SANCHEZ,  ejecutado al  100% y  entregado con auditoria visible  AV3 el día 19/11/2013 , posteriormente se liquidó con acta de fecha 30/12/2013.   
2. INFORMACIÓN Y ESTADO CONTRATO INTERADMINISTRATIVO : el convenio No 2122872  se encuentra liquidado con acta de fecha 15/9/2014.
3 .   INFORMACIÓN Y ESTADO  INTERVENTORIA:  contrato No 2131519 suscrito con la firma  CONSORCIO CUMBRE, ejecutado en su totalidad y liquidado con acta de fecha 31/03/2014 </v>
          </cell>
          <cell r="AT1195" t="str">
            <v>No Aplica</v>
          </cell>
          <cell r="AU1195">
            <v>41486</v>
          </cell>
          <cell r="AV1195">
            <v>41600</v>
          </cell>
          <cell r="AW1195" t="e">
            <v>#REF!</v>
          </cell>
          <cell r="AX1195"/>
          <cell r="AY1195"/>
          <cell r="AZ1195">
            <v>0</v>
          </cell>
          <cell r="BA1195" t="str">
            <v>-</v>
          </cell>
          <cell r="BB1195" t="str">
            <v/>
          </cell>
          <cell r="BC1195"/>
          <cell r="BD1195">
            <v>41494</v>
          </cell>
          <cell r="BE1195">
            <v>41575</v>
          </cell>
          <cell r="BF1195">
            <v>41597</v>
          </cell>
          <cell r="BG1195">
            <v>10000</v>
          </cell>
        </row>
        <row r="1196">
          <cell r="C1196" t="str">
            <v>20110174S0536-1</v>
          </cell>
          <cell r="D1196" t="str">
            <v>Proyectos 2011 - 2020</v>
          </cell>
          <cell r="E1196" t="str">
            <v>No Aplica</v>
          </cell>
          <cell r="F1196" t="str">
            <v>CERRADO</v>
          </cell>
          <cell r="G1196"/>
          <cell r="H1196" t="str">
            <v>Caqueta</v>
          </cell>
          <cell r="I1196">
            <v>18001</v>
          </cell>
          <cell r="J1196">
            <v>2</v>
          </cell>
          <cell r="K1196" t="str">
            <v>Florencia</v>
          </cell>
          <cell r="L1196" t="str">
            <v>Florencia-Caqueta</v>
          </cell>
          <cell r="M1196" t="str">
            <v/>
          </cell>
          <cell r="N1196" t="str">
            <v>Infraestructura</v>
          </cell>
          <cell r="O1196"/>
          <cell r="P1196"/>
          <cell r="Q1196" t="str">
            <v>Contrucción De Muros De Contención En Concreto Reforzado Sobre La Vía Principal Acceso Barrio Monserrate De La Ciudad De Florencia - Caquetá.</v>
          </cell>
          <cell r="R1196" t="str">
            <v>Vías Urbanas</v>
          </cell>
          <cell r="S1196"/>
          <cell r="T1196"/>
          <cell r="U1196"/>
          <cell r="V1196" t="str">
            <v>Jaime Hernan Basto Borbon</v>
          </cell>
          <cell r="W1196"/>
          <cell r="X1196" t="str">
            <v/>
          </cell>
          <cell r="Y1196"/>
          <cell r="Z1196">
            <v>498317974.98000002</v>
          </cell>
          <cell r="AA1196"/>
          <cell r="AB1196">
            <v>498317974.98000002</v>
          </cell>
          <cell r="AC1196"/>
          <cell r="AD1196">
            <v>498317974.98000002</v>
          </cell>
          <cell r="AE1196">
            <v>0</v>
          </cell>
          <cell r="AF1196"/>
          <cell r="AG1196">
            <v>0</v>
          </cell>
          <cell r="AH1196">
            <v>498317974.98000002</v>
          </cell>
          <cell r="AI1196">
            <v>0</v>
          </cell>
          <cell r="AJ1196">
            <v>498317974.98000002</v>
          </cell>
          <cell r="AK1196">
            <v>1</v>
          </cell>
          <cell r="AL1196"/>
          <cell r="AM1196">
            <v>1</v>
          </cell>
          <cell r="AN1196">
            <v>1</v>
          </cell>
          <cell r="AO1196">
            <v>0</v>
          </cell>
          <cell r="AP1196" t="str">
            <v>Liquidado</v>
          </cell>
          <cell r="AQ1196" t="e">
            <v>#REF!</v>
          </cell>
          <cell r="AR1196" t="e">
            <v>#N/A</v>
          </cell>
          <cell r="AS1196" t="str">
            <v>Entregado en 2012.</v>
          </cell>
          <cell r="AT1196" t="str">
            <v>No Aplica</v>
          </cell>
          <cell r="AU1196" t="str">
            <v/>
          </cell>
          <cell r="AV1196">
            <v>41117</v>
          </cell>
          <cell r="AW1196" t="e">
            <v>#REF!</v>
          </cell>
          <cell r="AX1196"/>
          <cell r="AY1196"/>
          <cell r="AZ1196">
            <v>0</v>
          </cell>
          <cell r="BA1196" t="str">
            <v>-</v>
          </cell>
          <cell r="BB1196" t="str">
            <v/>
          </cell>
          <cell r="BC1196"/>
          <cell r="BD1196" t="str">
            <v/>
          </cell>
          <cell r="BE1196" t="str">
            <v/>
          </cell>
          <cell r="BF1196" t="str">
            <v/>
          </cell>
          <cell r="BG1196" t="str">
            <v/>
          </cell>
        </row>
        <row r="1197">
          <cell r="C1197" t="str">
            <v>20120040S0011-1</v>
          </cell>
          <cell r="D1197" t="str">
            <v>Proyectos 2011 - 2020</v>
          </cell>
          <cell r="E1197" t="str">
            <v>No Aplica</v>
          </cell>
          <cell r="F1197" t="str">
            <v>CERRADO</v>
          </cell>
          <cell r="G1197" t="str">
            <v>B11</v>
          </cell>
          <cell r="H1197" t="str">
            <v>Caqueta</v>
          </cell>
          <cell r="I1197">
            <v>18001</v>
          </cell>
          <cell r="J1197">
            <v>2</v>
          </cell>
          <cell r="K1197" t="str">
            <v>Florencia</v>
          </cell>
          <cell r="L1197" t="str">
            <v>Florencia-Caqueta</v>
          </cell>
          <cell r="M1197">
            <v>40</v>
          </cell>
          <cell r="N1197" t="str">
            <v>Fonade 2</v>
          </cell>
          <cell r="O1197"/>
          <cell r="P1197"/>
          <cell r="Q1197" t="str">
            <v>Entrega Proyecto Construcción Cubierta En Estructura Metálica Para Uso Recreativo En La Institución Educativa Jorge Eliecer Gaitán Sede Ppal, Municipio De Florencia - Caquetá</v>
          </cell>
          <cell r="R1197" t="str">
            <v>Social Comunitario</v>
          </cell>
          <cell r="S1197"/>
          <cell r="T1197"/>
          <cell r="U1197"/>
          <cell r="V1197" t="str">
            <v>Municipio</v>
          </cell>
          <cell r="W1197"/>
          <cell r="X1197" t="str">
            <v/>
          </cell>
          <cell r="Y1197"/>
          <cell r="Z1197">
            <v>299999720</v>
          </cell>
          <cell r="AA1197"/>
          <cell r="AB1197">
            <v>299999720</v>
          </cell>
          <cell r="AC1197"/>
          <cell r="AD1197">
            <v>299999720</v>
          </cell>
          <cell r="AE1197">
            <v>0</v>
          </cell>
          <cell r="AF1197"/>
          <cell r="AG1197">
            <v>0</v>
          </cell>
          <cell r="AH1197">
            <v>299999720</v>
          </cell>
          <cell r="AI1197">
            <v>0</v>
          </cell>
          <cell r="AJ1197">
            <v>299999720</v>
          </cell>
          <cell r="AK1197">
            <v>0.91</v>
          </cell>
          <cell r="AL1197"/>
          <cell r="AM1197">
            <v>1</v>
          </cell>
          <cell r="AN1197">
            <v>1</v>
          </cell>
          <cell r="AO1197">
            <v>0</v>
          </cell>
          <cell r="AP1197" t="str">
            <v>Liquidado</v>
          </cell>
          <cell r="AQ1197" t="e">
            <v>#REF!</v>
          </cell>
          <cell r="AR1197" t="e">
            <v>#N/A</v>
          </cell>
          <cell r="AS1197" t="str">
            <v xml:space="preserve">PROYECTO LIQUIDADO
Acta de liquidación del 29/09/2021
</v>
          </cell>
          <cell r="AT1197" t="str">
            <v>No Aplica</v>
          </cell>
          <cell r="AU1197">
            <v>41594</v>
          </cell>
          <cell r="AV1197">
            <v>41628</v>
          </cell>
          <cell r="AW1197" t="e">
            <v>#REF!</v>
          </cell>
          <cell r="AX1197"/>
          <cell r="AY1197"/>
          <cell r="AZ1197">
            <v>0</v>
          </cell>
          <cell r="BA1197" t="str">
            <v>-</v>
          </cell>
          <cell r="BB1197" t="str">
            <v>310 m2</v>
          </cell>
          <cell r="BC1197"/>
          <cell r="BD1197">
            <v>41586</v>
          </cell>
          <cell r="BE1197">
            <v>41628</v>
          </cell>
          <cell r="BF1197">
            <v>41684</v>
          </cell>
          <cell r="BG1197">
            <v>2000</v>
          </cell>
        </row>
        <row r="1198">
          <cell r="C1198" t="str">
            <v>20120069V0074-1</v>
          </cell>
          <cell r="D1198" t="str">
            <v>Proyectos 2011 - 2020</v>
          </cell>
          <cell r="E1198" t="str">
            <v>No Aplica</v>
          </cell>
          <cell r="F1198" t="str">
            <v>CERRADO</v>
          </cell>
          <cell r="G1198" t="str">
            <v>C74</v>
          </cell>
          <cell r="H1198" t="str">
            <v>Caqueta</v>
          </cell>
          <cell r="I1198">
            <v>18001</v>
          </cell>
          <cell r="J1198">
            <v>2</v>
          </cell>
          <cell r="K1198" t="str">
            <v>Florencia</v>
          </cell>
          <cell r="L1198" t="str">
            <v>Florencia-Caqueta</v>
          </cell>
          <cell r="M1198">
            <v>69</v>
          </cell>
          <cell r="N1198" t="str">
            <v>Fonade 3</v>
          </cell>
          <cell r="O1198"/>
          <cell r="P1198"/>
          <cell r="Q1198" t="str">
            <v>Mejoramiento Y Rehabilitación En Pavimento Asfaltico De Las Vias De La Glorieta Del Terminal En La Ciudad De Florencia - Caquetá.</v>
          </cell>
          <cell r="R1198" t="str">
            <v>Vías Urbanas</v>
          </cell>
          <cell r="S1198"/>
          <cell r="T1198"/>
          <cell r="U1198"/>
          <cell r="V1198" t="str">
            <v>Municipio</v>
          </cell>
          <cell r="W1198"/>
          <cell r="X1198" t="str">
            <v/>
          </cell>
          <cell r="Y1198"/>
          <cell r="Z1198">
            <v>1033255397</v>
          </cell>
          <cell r="AA1198"/>
          <cell r="AB1198">
            <v>1033255397</v>
          </cell>
          <cell r="AC1198"/>
          <cell r="AD1198">
            <v>1033255397</v>
          </cell>
          <cell r="AE1198">
            <v>0</v>
          </cell>
          <cell r="AF1198"/>
          <cell r="AG1198">
            <v>0</v>
          </cell>
          <cell r="AH1198">
            <v>1033255397</v>
          </cell>
          <cell r="AI1198">
            <v>0</v>
          </cell>
          <cell r="AJ1198">
            <v>1033255397</v>
          </cell>
          <cell r="AK1198">
            <v>0</v>
          </cell>
          <cell r="AL1198"/>
          <cell r="AM1198">
            <v>1</v>
          </cell>
          <cell r="AN1198">
            <v>1</v>
          </cell>
          <cell r="AO1198">
            <v>0</v>
          </cell>
          <cell r="AP1198" t="str">
            <v>En Liquidación</v>
          </cell>
          <cell r="AQ1198" t="e">
            <v>#REF!</v>
          </cell>
          <cell r="AR1198" t="e">
            <v>#N/A</v>
          </cell>
          <cell r="AS1198" t="str">
            <v xml:space="preserve">CONTRATOS LIQUIDADOS PENDIENTE CIERRE COSTOS FIJOS Y VARIABLES - INTERVENTORIA
1. INFORMACION Y ESTADO CONTRATO DE OBRA:                                                                         Acta de liquidación suscrita el 28/11/2016                                                                                
                                                                                                                                                                                                                                                                                                                                                                                                                                                                                                                                                            2. INFORMACION Y ESTADO DE CONTRATO INTERADMINISTRATIVO:                                Liquidación 14/12/2017.
3. INFORMACION Y ESTADO CONTRATO DE INTERVENTORIA:     En cierre de costos fijos y variables.   
</v>
          </cell>
          <cell r="AT1198" t="str">
            <v>No Aplica</v>
          </cell>
          <cell r="AU1198">
            <v>42457</v>
          </cell>
          <cell r="AV1198">
            <v>42599</v>
          </cell>
          <cell r="AW1198" t="e">
            <v>#REF!</v>
          </cell>
          <cell r="AX1198"/>
          <cell r="AY1198"/>
          <cell r="AZ1198">
            <v>0</v>
          </cell>
          <cell r="BA1198" t="str">
            <v>-</v>
          </cell>
          <cell r="BB1198" t="str">
            <v>1 Km</v>
          </cell>
          <cell r="BC1198"/>
          <cell r="BD1198">
            <v>42529</v>
          </cell>
          <cell r="BE1198" t="str">
            <v/>
          </cell>
          <cell r="BF1198">
            <v>42698</v>
          </cell>
          <cell r="BG1198" t="str">
            <v/>
          </cell>
        </row>
        <row r="1199">
          <cell r="C1199" t="str">
            <v>20130305S0417-1</v>
          </cell>
          <cell r="D1199" t="str">
            <v>Proyectos 2011 - 2020</v>
          </cell>
          <cell r="E1199" t="str">
            <v>No Aplica</v>
          </cell>
          <cell r="F1199" t="str">
            <v>CERRADO</v>
          </cell>
          <cell r="G1199"/>
          <cell r="H1199" t="str">
            <v>Caqueta</v>
          </cell>
          <cell r="I1199">
            <v>18001</v>
          </cell>
          <cell r="J1199">
            <v>2</v>
          </cell>
          <cell r="K1199" t="str">
            <v>Florencia</v>
          </cell>
          <cell r="L1199" t="str">
            <v>Florencia-Caqueta</v>
          </cell>
          <cell r="M1199">
            <v>305</v>
          </cell>
          <cell r="N1199" t="str">
            <v>DPS 2013</v>
          </cell>
          <cell r="O1199"/>
          <cell r="P1199"/>
          <cell r="Q1199" t="str">
            <v>Polideportivo Del Barrio La Estrella De La Comuna Sur De Florencia En El Municipio De Florencia - Caquetá</v>
          </cell>
          <cell r="R1199" t="str">
            <v>Espacio Público, Recreación Y Deporte</v>
          </cell>
          <cell r="S1199"/>
          <cell r="T1199"/>
          <cell r="U1199"/>
          <cell r="V1199" t="str">
            <v>Municipio</v>
          </cell>
          <cell r="W1199"/>
          <cell r="X1199" t="str">
            <v xml:space="preserve"> La Estrella</v>
          </cell>
          <cell r="Y1199"/>
          <cell r="Z1199">
            <v>376548040</v>
          </cell>
          <cell r="AA1199"/>
          <cell r="AB1199">
            <v>376548040</v>
          </cell>
          <cell r="AC1199"/>
          <cell r="AD1199">
            <v>376548040</v>
          </cell>
          <cell r="AE1199">
            <v>28037383.200000003</v>
          </cell>
          <cell r="AF1199"/>
          <cell r="AG1199">
            <v>28037383.200000003</v>
          </cell>
          <cell r="AH1199">
            <v>404585423.19999999</v>
          </cell>
          <cell r="AI1199">
            <v>0</v>
          </cell>
          <cell r="AJ1199">
            <v>404585423.19999999</v>
          </cell>
          <cell r="AK1199">
            <v>1</v>
          </cell>
          <cell r="AL1199"/>
          <cell r="AM1199">
            <v>1</v>
          </cell>
          <cell r="AN1199">
            <v>1</v>
          </cell>
          <cell r="AO1199">
            <v>0</v>
          </cell>
          <cell r="AP1199" t="str">
            <v>Liquidado</v>
          </cell>
          <cell r="AQ1199" t="e">
            <v>#REF!</v>
          </cell>
          <cell r="AR1199" t="e">
            <v>#N/A</v>
          </cell>
          <cell r="AS1199" t="str">
            <v>PROYECTO LIQUIDADO
Acta de Liquidación del 3 de abril de 2020.</v>
          </cell>
          <cell r="AT1199" t="str">
            <v>No Aplica</v>
          </cell>
          <cell r="AU1199">
            <v>42767</v>
          </cell>
          <cell r="AV1199">
            <v>43674</v>
          </cell>
          <cell r="AW1199" t="e">
            <v>#REF!</v>
          </cell>
          <cell r="AX1199"/>
          <cell r="AY1199"/>
          <cell r="AZ1199">
            <v>0</v>
          </cell>
          <cell r="BA1199" t="str">
            <v>-</v>
          </cell>
          <cell r="BB1199" t="str">
            <v>667 m2</v>
          </cell>
          <cell r="BC1199"/>
          <cell r="BD1199">
            <v>42803</v>
          </cell>
          <cell r="BE1199">
            <v>42844</v>
          </cell>
          <cell r="BF1199">
            <v>42984</v>
          </cell>
          <cell r="BG1199">
            <v>1800</v>
          </cell>
        </row>
        <row r="1200">
          <cell r="C1200" t="str">
            <v>20160597S3962-1</v>
          </cell>
          <cell r="D1200" t="str">
            <v>Proyectos 2011 - 2020</v>
          </cell>
          <cell r="E1200" t="str">
            <v>No Aplica</v>
          </cell>
          <cell r="F1200" t="str">
            <v>CERRADO</v>
          </cell>
          <cell r="G1200"/>
          <cell r="H1200" t="str">
            <v>Caqueta</v>
          </cell>
          <cell r="I1200">
            <v>18001</v>
          </cell>
          <cell r="J1200">
            <v>2</v>
          </cell>
          <cell r="K1200" t="str">
            <v>Florencia</v>
          </cell>
          <cell r="L1200" t="str">
            <v>Florencia-Caqueta</v>
          </cell>
          <cell r="M1200">
            <v>597</v>
          </cell>
          <cell r="N1200" t="str">
            <v>DPS 2016</v>
          </cell>
          <cell r="O1200"/>
          <cell r="P1200"/>
          <cell r="Q1200" t="str">
            <v>Construcción De Cancha De Fútbol 11 En Grama Sintética En El Municipio De Florencia - Caquetá</v>
          </cell>
          <cell r="R1200" t="str">
            <v>Espacio Público, Recreación Y Deporte</v>
          </cell>
          <cell r="S1200"/>
          <cell r="T1200"/>
          <cell r="U1200"/>
          <cell r="V1200" t="str">
            <v>Municipio</v>
          </cell>
          <cell r="W1200"/>
          <cell r="X1200" t="str">
            <v>Barrio Los Molinos</v>
          </cell>
          <cell r="Y1200"/>
          <cell r="Z1200">
            <v>1844625594</v>
          </cell>
          <cell r="AA1200"/>
          <cell r="AB1200">
            <v>1844625594</v>
          </cell>
          <cell r="AC1200"/>
          <cell r="AD1200">
            <v>1844625594</v>
          </cell>
          <cell r="AE1200">
            <v>184462559.40000001</v>
          </cell>
          <cell r="AF1200"/>
          <cell r="AG1200">
            <v>184462559.40000001</v>
          </cell>
          <cell r="AH1200">
            <v>2029088153.4000001</v>
          </cell>
          <cell r="AI1200">
            <v>0</v>
          </cell>
          <cell r="AJ1200">
            <v>2029088153.4000001</v>
          </cell>
          <cell r="AK1200">
            <v>1</v>
          </cell>
          <cell r="AL1200"/>
          <cell r="AM1200">
            <v>1</v>
          </cell>
          <cell r="AN1200">
            <v>1</v>
          </cell>
          <cell r="AO1200">
            <v>0</v>
          </cell>
          <cell r="AP1200" t="str">
            <v>Liquidado</v>
          </cell>
          <cell r="AQ1200" t="e">
            <v>#REF!</v>
          </cell>
          <cell r="AR1200" t="e">
            <v>#N/A</v>
          </cell>
          <cell r="AS1200" t="str">
            <v>Liquidado el 12 de enero 2022.</v>
          </cell>
          <cell r="AT1200" t="str">
            <v>No Aplica</v>
          </cell>
          <cell r="AU1200">
            <v>43143</v>
          </cell>
          <cell r="AV1200">
            <v>43405</v>
          </cell>
          <cell r="AW1200" t="e">
            <v>#REF!</v>
          </cell>
          <cell r="AX1200"/>
          <cell r="AY1200"/>
          <cell r="AZ1200">
            <v>0</v>
          </cell>
          <cell r="BA1200" t="str">
            <v>-</v>
          </cell>
          <cell r="BB1200" t="str">
            <v>6478 m2</v>
          </cell>
          <cell r="BC1200"/>
          <cell r="BD1200">
            <v>43153</v>
          </cell>
          <cell r="BE1200">
            <v>43391</v>
          </cell>
          <cell r="BF1200">
            <v>43418</v>
          </cell>
          <cell r="BG1200">
            <v>12165</v>
          </cell>
        </row>
        <row r="1201">
          <cell r="C1201" t="str">
            <v>20160597V4967-1</v>
          </cell>
          <cell r="D1201" t="str">
            <v>Proyectos 2011 - 2020</v>
          </cell>
          <cell r="E1201" t="str">
            <v>No Aplica</v>
          </cell>
          <cell r="F1201" t="str">
            <v>CERRADO</v>
          </cell>
          <cell r="G1201"/>
          <cell r="H1201" t="str">
            <v>Caqueta</v>
          </cell>
          <cell r="I1201">
            <v>18001</v>
          </cell>
          <cell r="J1201">
            <v>2</v>
          </cell>
          <cell r="K1201" t="str">
            <v>Florencia</v>
          </cell>
          <cell r="L1201" t="str">
            <v>Florencia-Caqueta</v>
          </cell>
          <cell r="M1201">
            <v>597</v>
          </cell>
          <cell r="N1201" t="str">
            <v>DPS 2016</v>
          </cell>
          <cell r="O1201"/>
          <cell r="P1201"/>
          <cell r="Q1201" t="str">
            <v>Mejoramiento Víal Con Pavimento En Concreto Rígido En La Urbanización La Gloria En El Municipio De Florencia - Caquetá</v>
          </cell>
          <cell r="R1201" t="str">
            <v>Vías Urbanas</v>
          </cell>
          <cell r="S1201"/>
          <cell r="T1201"/>
          <cell r="U1201"/>
          <cell r="V1201" t="str">
            <v>Municipio</v>
          </cell>
          <cell r="W1201"/>
          <cell r="X1201" t="str">
            <v>Barrio: Urbanizacion la Gloria</v>
          </cell>
          <cell r="Y1201"/>
          <cell r="Z1201">
            <v>4661527976</v>
          </cell>
          <cell r="AA1201"/>
          <cell r="AB1201">
            <v>4661527976</v>
          </cell>
          <cell r="AC1201"/>
          <cell r="AD1201">
            <v>4661527976</v>
          </cell>
          <cell r="AE1201">
            <v>466152797.60000002</v>
          </cell>
          <cell r="AF1201"/>
          <cell r="AG1201">
            <v>466152797.60000002</v>
          </cell>
          <cell r="AH1201">
            <v>5127680773.6000004</v>
          </cell>
          <cell r="AI1201">
            <v>0</v>
          </cell>
          <cell r="AJ1201">
            <v>5127680773.6000004</v>
          </cell>
          <cell r="AK1201">
            <v>1</v>
          </cell>
          <cell r="AL1201"/>
          <cell r="AM1201">
            <v>1</v>
          </cell>
          <cell r="AN1201">
            <v>1</v>
          </cell>
          <cell r="AO1201">
            <v>0</v>
          </cell>
          <cell r="AP1201" t="str">
            <v>Liquidado</v>
          </cell>
          <cell r="AQ1201" t="e">
            <v>#REF!</v>
          </cell>
          <cell r="AR1201" t="e">
            <v>#N/A</v>
          </cell>
          <cell r="AS1201" t="str">
            <v>Liquidado el 12 de enero 2022.</v>
          </cell>
          <cell r="AT1201" t="str">
            <v>No Aplica</v>
          </cell>
          <cell r="AU1201">
            <v>42964</v>
          </cell>
          <cell r="AV1201">
            <v>43207</v>
          </cell>
          <cell r="AW1201" t="e">
            <v>#REF!</v>
          </cell>
          <cell r="AX1201"/>
          <cell r="AY1201"/>
          <cell r="AZ1201">
            <v>0</v>
          </cell>
          <cell r="BA1201" t="str">
            <v>-</v>
          </cell>
          <cell r="BB1201" t="str">
            <v>1850 m</v>
          </cell>
          <cell r="BC1201"/>
          <cell r="BD1201">
            <v>42986</v>
          </cell>
          <cell r="BE1201">
            <v>43154</v>
          </cell>
          <cell r="BF1201">
            <v>43297</v>
          </cell>
          <cell r="BG1201">
            <v>1700</v>
          </cell>
        </row>
        <row r="1202">
          <cell r="C1202" t="str">
            <v>E-2020-2203-147414</v>
          </cell>
          <cell r="D1202" t="str">
            <v>CV 001-2020</v>
          </cell>
          <cell r="E1202" t="str">
            <v>2018-2022</v>
          </cell>
          <cell r="F1202" t="str">
            <v>VIGENTE</v>
          </cell>
          <cell r="G1202"/>
          <cell r="H1202" t="str">
            <v>Caqueta</v>
          </cell>
          <cell r="I1202"/>
          <cell r="J1202"/>
          <cell r="K1202" t="str">
            <v>Florencia</v>
          </cell>
          <cell r="L1202" t="str">
            <v>Florencia-Caqueta</v>
          </cell>
          <cell r="M1202" t="str">
            <v>350 FIP 2021</v>
          </cell>
          <cell r="N1202" t="str">
            <v>DPS 2021</v>
          </cell>
          <cell r="O1202">
            <v>44348</v>
          </cell>
          <cell r="P1202">
            <v>44773</v>
          </cell>
          <cell r="Q1202" t="str">
            <v>Mejoramiento De La Vía Rural Que Comunica Los Centros Poblados De Norcasia Y El Para Del Corregimiento De San Pedro Municipio Florencia - Caquetá</v>
          </cell>
          <cell r="R1202" t="str">
            <v>Vias y Transporte</v>
          </cell>
          <cell r="S1202" t="str">
            <v>Vias Rurales</v>
          </cell>
          <cell r="T1202"/>
          <cell r="U1202">
            <v>1</v>
          </cell>
          <cell r="V1202"/>
          <cell r="W1202"/>
          <cell r="X1202"/>
          <cell r="Y1202"/>
          <cell r="Z1202">
            <v>0</v>
          </cell>
          <cell r="AA1202"/>
          <cell r="AB1202">
            <v>0</v>
          </cell>
          <cell r="AC1202">
            <v>0</v>
          </cell>
          <cell r="AD1202">
            <v>0</v>
          </cell>
          <cell r="AE1202"/>
          <cell r="AF1202"/>
          <cell r="AG1202">
            <v>0</v>
          </cell>
          <cell r="AH1202">
            <v>0</v>
          </cell>
          <cell r="AI1202">
            <v>0</v>
          </cell>
          <cell r="AJ1202">
            <v>0</v>
          </cell>
          <cell r="AK1202"/>
          <cell r="AL1202"/>
          <cell r="AM1202"/>
          <cell r="AN1202"/>
          <cell r="AO1202">
            <v>0</v>
          </cell>
          <cell r="AP1202" t="str">
            <v>Cancelado</v>
          </cell>
          <cell r="AQ1202" t="e">
            <v>#REF!</v>
          </cell>
          <cell r="AR1202" t="e">
            <v>#N/A</v>
          </cell>
          <cell r="AS1202" t="str">
            <v>Propiedad de la Via.</v>
          </cell>
          <cell r="AT1202"/>
          <cell r="AU1202" t="str">
            <v>-</v>
          </cell>
          <cell r="AV1202" t="str">
            <v>-</v>
          </cell>
          <cell r="AW1202" t="e">
            <v>#REF!</v>
          </cell>
          <cell r="AX1202">
            <v>9</v>
          </cell>
          <cell r="AY1202"/>
          <cell r="AZ1202">
            <v>9</v>
          </cell>
          <cell r="BA1202"/>
          <cell r="BB1202" t="str">
            <v>2370 ML</v>
          </cell>
          <cell r="BC1202"/>
          <cell r="BD1202" t="str">
            <v>-</v>
          </cell>
          <cell r="BE1202" t="str">
            <v>-</v>
          </cell>
          <cell r="BF1202" t="str">
            <v>-</v>
          </cell>
          <cell r="BG1202" t="str">
            <v>-</v>
          </cell>
        </row>
        <row r="1203">
          <cell r="C1203" t="str">
            <v>20090260V0542-1</v>
          </cell>
          <cell r="D1203" t="str">
            <v>Proyectos 2011 - 2020</v>
          </cell>
          <cell r="E1203" t="str">
            <v>No Aplica</v>
          </cell>
          <cell r="F1203" t="str">
            <v>CERRADO</v>
          </cell>
          <cell r="G1203"/>
          <cell r="H1203" t="str">
            <v>Caqueta</v>
          </cell>
          <cell r="I1203">
            <v>18410</v>
          </cell>
          <cell r="J1203">
            <v>6</v>
          </cell>
          <cell r="K1203" t="str">
            <v>La Montañita</v>
          </cell>
          <cell r="L1203" t="str">
            <v>La Montañita-Caqueta</v>
          </cell>
          <cell r="M1203" t="str">
            <v/>
          </cell>
          <cell r="N1203" t="str">
            <v>Infraestructura</v>
          </cell>
          <cell r="O1203"/>
          <cell r="P1203"/>
          <cell r="Q1203" t="str">
            <v>Convenio Interadministrativo De Cooperación Entre Acción Social Y La Federación Nacional De Cafeterros De Colombia Comite Departamanetal Del Valle Del Caucapara Laelaboración Y/O Ajuste A Diseños Para El Mejoramiento De La Via Estrella - Temblon - El Pato  Del Municipio De Montañita - Caquetá</v>
          </cell>
          <cell r="R1203" t="str">
            <v>Vías Red Terciaria</v>
          </cell>
          <cell r="S1203"/>
          <cell r="T1203"/>
          <cell r="U1203"/>
          <cell r="V1203" t="str">
            <v>Federación Nacional De Cafeteros</v>
          </cell>
          <cell r="W1203"/>
          <cell r="X1203" t="str">
            <v/>
          </cell>
          <cell r="Y1203"/>
          <cell r="Z1203">
            <v>150000000</v>
          </cell>
          <cell r="AA1203"/>
          <cell r="AB1203">
            <v>150000000</v>
          </cell>
          <cell r="AC1203"/>
          <cell r="AD1203">
            <v>150000000</v>
          </cell>
          <cell r="AE1203">
            <v>0</v>
          </cell>
          <cell r="AF1203"/>
          <cell r="AG1203">
            <v>0</v>
          </cell>
          <cell r="AH1203">
            <v>150000000</v>
          </cell>
          <cell r="AI1203">
            <v>0</v>
          </cell>
          <cell r="AJ1203">
            <v>150000000</v>
          </cell>
          <cell r="AK1203">
            <v>1</v>
          </cell>
          <cell r="AL1203"/>
          <cell r="AM1203">
            <v>1</v>
          </cell>
          <cell r="AN1203">
            <v>1</v>
          </cell>
          <cell r="AO1203">
            <v>0</v>
          </cell>
          <cell r="AP1203" t="str">
            <v>Liquidado</v>
          </cell>
          <cell r="AQ1203" t="e">
            <v>#REF!</v>
          </cell>
          <cell r="AR1203" t="e">
            <v>#N/A</v>
          </cell>
          <cell r="AS1203" t="str">
            <v>Entregado el 1 de septiembre de 2010.</v>
          </cell>
          <cell r="AT1203" t="str">
            <v>No Aplica</v>
          </cell>
          <cell r="AU1203" t="str">
            <v/>
          </cell>
          <cell r="AV1203">
            <v>40421</v>
          </cell>
          <cell r="AW1203" t="e">
            <v>#REF!</v>
          </cell>
          <cell r="AX1203"/>
          <cell r="AY1203"/>
          <cell r="AZ1203">
            <v>0</v>
          </cell>
          <cell r="BA1203" t="str">
            <v>-</v>
          </cell>
          <cell r="BB1203" t="str">
            <v/>
          </cell>
          <cell r="BC1203"/>
          <cell r="BD1203" t="str">
            <v/>
          </cell>
          <cell r="BE1203" t="str">
            <v/>
          </cell>
          <cell r="BF1203" t="str">
            <v/>
          </cell>
          <cell r="BG1203" t="str">
            <v/>
          </cell>
        </row>
        <row r="1204">
          <cell r="C1204" t="str">
            <v>20100027S0543-1</v>
          </cell>
          <cell r="D1204" t="str">
            <v>Proyectos 2011 - 2020</v>
          </cell>
          <cell r="E1204" t="str">
            <v>No Aplica</v>
          </cell>
          <cell r="F1204" t="str">
            <v>CERRADO</v>
          </cell>
          <cell r="G1204"/>
          <cell r="H1204" t="str">
            <v>Caqueta</v>
          </cell>
          <cell r="I1204">
            <v>18410</v>
          </cell>
          <cell r="J1204">
            <v>6</v>
          </cell>
          <cell r="K1204" t="str">
            <v>La Montañita</v>
          </cell>
          <cell r="L1204" t="str">
            <v>La Montañita-Caqueta</v>
          </cell>
          <cell r="M1204" t="str">
            <v/>
          </cell>
          <cell r="N1204" t="str">
            <v>Infraestructura</v>
          </cell>
          <cell r="O1204"/>
          <cell r="P1204"/>
          <cell r="Q1204" t="str">
            <v>Convenio Interadministrativo Entre Acción Social - Fip Y Gensa S.A. E.S.P. Para Aunar Esfuerzos Y Asi Gensa Preste El Apoyo Técnico Y Asesoria Para La Construcción Parque Central Del Municipio De Montañita - Caqueta.</v>
          </cell>
          <cell r="R1204" t="str">
            <v>Espacio Público, Recreación Y Deporte</v>
          </cell>
          <cell r="S1204"/>
          <cell r="T1204"/>
          <cell r="U1204"/>
          <cell r="V1204" t="str">
            <v>Gestión Energetica S.A. - Gensa S.A. E.S.P.</v>
          </cell>
          <cell r="W1204"/>
          <cell r="X1204" t="str">
            <v/>
          </cell>
          <cell r="Y1204"/>
          <cell r="Z1204">
            <v>345000000</v>
          </cell>
          <cell r="AA1204"/>
          <cell r="AB1204">
            <v>345000000</v>
          </cell>
          <cell r="AC1204"/>
          <cell r="AD1204">
            <v>345000000</v>
          </cell>
          <cell r="AE1204">
            <v>0</v>
          </cell>
          <cell r="AF1204"/>
          <cell r="AG1204">
            <v>0</v>
          </cell>
          <cell r="AH1204">
            <v>345000000</v>
          </cell>
          <cell r="AI1204">
            <v>0</v>
          </cell>
          <cell r="AJ1204">
            <v>345000000</v>
          </cell>
          <cell r="AK1204">
            <v>1</v>
          </cell>
          <cell r="AL1204"/>
          <cell r="AM1204">
            <v>1</v>
          </cell>
          <cell r="AN1204">
            <v>1</v>
          </cell>
          <cell r="AO1204">
            <v>0</v>
          </cell>
          <cell r="AP1204" t="str">
            <v>Liquidado</v>
          </cell>
          <cell r="AQ1204" t="e">
            <v>#REF!</v>
          </cell>
          <cell r="AR1204" t="e">
            <v>#N/A</v>
          </cell>
          <cell r="AS1204" t="str">
            <v>Entregado el 1 de septiembre de 2011.</v>
          </cell>
          <cell r="AT1204" t="str">
            <v>No Aplica</v>
          </cell>
          <cell r="AU1204" t="str">
            <v/>
          </cell>
          <cell r="AV1204">
            <v>40816</v>
          </cell>
          <cell r="AW1204" t="e">
            <v>#REF!</v>
          </cell>
          <cell r="AX1204"/>
          <cell r="AY1204"/>
          <cell r="AZ1204">
            <v>0</v>
          </cell>
          <cell r="BA1204" t="str">
            <v>-</v>
          </cell>
          <cell r="BB1204" t="str">
            <v/>
          </cell>
          <cell r="BC1204"/>
          <cell r="BD1204" t="str">
            <v/>
          </cell>
          <cell r="BE1204" t="str">
            <v/>
          </cell>
          <cell r="BF1204" t="str">
            <v/>
          </cell>
          <cell r="BG1204" t="str">
            <v/>
          </cell>
        </row>
        <row r="1205">
          <cell r="C1205" t="str">
            <v>20110160S0056-1</v>
          </cell>
          <cell r="D1205" t="str">
            <v>Proyectos 2011 - 2020</v>
          </cell>
          <cell r="E1205" t="str">
            <v>No Aplica</v>
          </cell>
          <cell r="F1205" t="str">
            <v>CERRADO</v>
          </cell>
          <cell r="G1205" t="str">
            <v>A56</v>
          </cell>
          <cell r="H1205" t="str">
            <v>Caqueta</v>
          </cell>
          <cell r="I1205">
            <v>18410</v>
          </cell>
          <cell r="J1205">
            <v>6</v>
          </cell>
          <cell r="K1205" t="str">
            <v>La Montañita</v>
          </cell>
          <cell r="L1205" t="str">
            <v>La Montañita-Caqueta</v>
          </cell>
          <cell r="M1205">
            <v>160</v>
          </cell>
          <cell r="N1205" t="str">
            <v>Fonade 1</v>
          </cell>
          <cell r="O1205"/>
          <cell r="P1205"/>
          <cell r="Q1205" t="str">
            <v>Construcción Internado En La Unión Peneya, Municipio La Montañita, Caquetá</v>
          </cell>
          <cell r="R1205" t="str">
            <v>Social Comunitario</v>
          </cell>
          <cell r="S1205"/>
          <cell r="T1205"/>
          <cell r="U1205"/>
          <cell r="V1205" t="str">
            <v>Fonade</v>
          </cell>
          <cell r="W1205"/>
          <cell r="X1205" t="str">
            <v/>
          </cell>
          <cell r="Y1205"/>
          <cell r="Z1205">
            <v>603590426</v>
          </cell>
          <cell r="AA1205"/>
          <cell r="AB1205">
            <v>603590426</v>
          </cell>
          <cell r="AC1205"/>
          <cell r="AD1205">
            <v>603590426</v>
          </cell>
          <cell r="AE1205">
            <v>0</v>
          </cell>
          <cell r="AF1205"/>
          <cell r="AG1205">
            <v>0</v>
          </cell>
          <cell r="AH1205">
            <v>603590426</v>
          </cell>
          <cell r="AI1205">
            <v>0</v>
          </cell>
          <cell r="AJ1205">
            <v>603590426</v>
          </cell>
          <cell r="AK1205">
            <v>0</v>
          </cell>
          <cell r="AL1205"/>
          <cell r="AM1205">
            <v>1</v>
          </cell>
          <cell r="AN1205">
            <v>1</v>
          </cell>
          <cell r="AO1205">
            <v>0</v>
          </cell>
          <cell r="AP1205" t="str">
            <v>En Liquidación</v>
          </cell>
          <cell r="AQ1205" t="e">
            <v>#REF!</v>
          </cell>
          <cell r="AR1205" t="e">
            <v>#N/A</v>
          </cell>
          <cell r="AS120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205" t="str">
            <v>No Aplica</v>
          </cell>
          <cell r="AU1205">
            <v>42828</v>
          </cell>
          <cell r="AV1205">
            <v>42894</v>
          </cell>
          <cell r="AW1205" t="e">
            <v>#REF!</v>
          </cell>
          <cell r="AX1205"/>
          <cell r="AY1205"/>
          <cell r="AZ1205">
            <v>0</v>
          </cell>
          <cell r="BA1205" t="str">
            <v>-</v>
          </cell>
          <cell r="BB1205" t="str">
            <v/>
          </cell>
          <cell r="BC1205"/>
          <cell r="BD1205">
            <v>41577</v>
          </cell>
          <cell r="BE1205">
            <v>41670</v>
          </cell>
          <cell r="BF1205">
            <v>42894</v>
          </cell>
          <cell r="BG1205">
            <v>15725</v>
          </cell>
        </row>
        <row r="1206">
          <cell r="C1206" t="str">
            <v>20160244MU040-1</v>
          </cell>
          <cell r="D1206" t="str">
            <v>Proyectos 2011 - 2020</v>
          </cell>
          <cell r="E1206" t="str">
            <v>No Aplica</v>
          </cell>
          <cell r="F1206" t="str">
            <v>CERRADO</v>
          </cell>
          <cell r="G1206"/>
          <cell r="H1206" t="str">
            <v>Caqueta</v>
          </cell>
          <cell r="I1206">
            <v>18410</v>
          </cell>
          <cell r="J1206">
            <v>6</v>
          </cell>
          <cell r="K1206" t="str">
            <v>La Montañita</v>
          </cell>
          <cell r="L1206" t="str">
            <v>La Montañita-Caqueta</v>
          </cell>
          <cell r="M1206">
            <v>244</v>
          </cell>
          <cell r="N1206" t="str">
            <v>Unops
DPS 2016</v>
          </cell>
          <cell r="O1206"/>
          <cell r="P1206"/>
          <cell r="Q1206" t="str">
            <v>Mejoramiento De Condiciones De Habitabilidad</v>
          </cell>
          <cell r="R1206" t="str">
            <v>Mejoramiento Condiciones de Habitabilidad</v>
          </cell>
          <cell r="S1206"/>
          <cell r="T1206"/>
          <cell r="U1206"/>
          <cell r="V1206" t="str">
            <v>Unops</v>
          </cell>
          <cell r="W1206"/>
          <cell r="X1206" t="str">
            <v/>
          </cell>
          <cell r="Y1206"/>
          <cell r="Z1206">
            <v>929523420</v>
          </cell>
          <cell r="AA1206"/>
          <cell r="AB1206">
            <v>929523420</v>
          </cell>
          <cell r="AC1206"/>
          <cell r="AD1206">
            <v>929523420</v>
          </cell>
          <cell r="AE1206">
            <v>0</v>
          </cell>
          <cell r="AF1206"/>
          <cell r="AG1206">
            <v>0</v>
          </cell>
          <cell r="AH1206">
            <v>929523420</v>
          </cell>
          <cell r="AI1206">
            <v>0</v>
          </cell>
          <cell r="AJ1206">
            <v>929523420</v>
          </cell>
          <cell r="AK1206">
            <v>0</v>
          </cell>
          <cell r="AL1206"/>
          <cell r="AM1206">
            <v>0</v>
          </cell>
          <cell r="AN1206">
            <v>0</v>
          </cell>
          <cell r="AO1206">
            <v>0</v>
          </cell>
          <cell r="AP1206" t="str">
            <v>Cancelado</v>
          </cell>
          <cell r="AQ1206" t="e">
            <v>#REF!</v>
          </cell>
          <cell r="AR1206" t="e">
            <v>#N/A</v>
          </cell>
          <cell r="AS1206" t="str">
            <v xml:space="preserve">Proyecto MCH-UNOPS retirado sin ejecución
</v>
          </cell>
          <cell r="AT1206"/>
          <cell r="AU1206" t="str">
            <v/>
          </cell>
          <cell r="AV1206" t="str">
            <v/>
          </cell>
          <cell r="AW1206" t="e">
            <v>#REF!</v>
          </cell>
          <cell r="AX1206"/>
          <cell r="AY1206"/>
          <cell r="AZ1206">
            <v>0</v>
          </cell>
          <cell r="BA1206" t="str">
            <v>-</v>
          </cell>
          <cell r="BB1206" t="str">
            <v>75  Viviendas</v>
          </cell>
          <cell r="BC1206"/>
          <cell r="BD1206" t="str">
            <v/>
          </cell>
          <cell r="BE1206" t="str">
            <v/>
          </cell>
          <cell r="BF1206" t="str">
            <v/>
          </cell>
          <cell r="BG1206">
            <v>300</v>
          </cell>
        </row>
        <row r="1207">
          <cell r="C1207" t="str">
            <v>E-2020-2203-233348</v>
          </cell>
          <cell r="D1207" t="str">
            <v>CV 001-2020</v>
          </cell>
          <cell r="E1207" t="str">
            <v>2018-2022</v>
          </cell>
          <cell r="F1207" t="str">
            <v>VIGENTE</v>
          </cell>
          <cell r="G1207"/>
          <cell r="H1207" t="str">
            <v>Caqueta</v>
          </cell>
          <cell r="I1207"/>
          <cell r="J1207"/>
          <cell r="K1207" t="str">
            <v>La Montañita</v>
          </cell>
          <cell r="L1207" t="str">
            <v>La Montañita-Caqueta</v>
          </cell>
          <cell r="M1207" t="str">
            <v>587 FIP 2021</v>
          </cell>
          <cell r="N1207" t="str">
            <v>DPS 2021</v>
          </cell>
          <cell r="O1207">
            <v>44512</v>
          </cell>
          <cell r="P1207">
            <v>44773</v>
          </cell>
          <cell r="Q1207" t="str">
            <v xml:space="preserve">Fortalecimiento De La Integración Socioeconómica Mediante La Construcción De La Plaza De Mercado En El Municipio De La Montañita - Caquetá	</v>
          </cell>
          <cell r="R1207" t="str">
            <v>Social Comunitario</v>
          </cell>
          <cell r="S1207" t="str">
            <v>Plaza de Mercado</v>
          </cell>
          <cell r="T1207"/>
          <cell r="U1207">
            <v>1</v>
          </cell>
          <cell r="V1207"/>
          <cell r="W1207"/>
          <cell r="X1207"/>
          <cell r="Y1207"/>
          <cell r="Z1207">
            <v>0</v>
          </cell>
          <cell r="AA1207"/>
          <cell r="AB1207">
            <v>0</v>
          </cell>
          <cell r="AC1207">
            <v>0</v>
          </cell>
          <cell r="AD1207">
            <v>0</v>
          </cell>
          <cell r="AE1207"/>
          <cell r="AF1207"/>
          <cell r="AG1207">
            <v>0</v>
          </cell>
          <cell r="AH1207">
            <v>0</v>
          </cell>
          <cell r="AI1207">
            <v>0</v>
          </cell>
          <cell r="AJ1207">
            <v>0</v>
          </cell>
          <cell r="AK1207"/>
          <cell r="AL1207"/>
          <cell r="AM1207"/>
          <cell r="AN1207"/>
          <cell r="AO1207">
            <v>0</v>
          </cell>
          <cell r="AP1207" t="str">
            <v>Cancelado</v>
          </cell>
          <cell r="AQ1207" t="e">
            <v>#REF!</v>
          </cell>
          <cell r="AR1207" t="e">
            <v>#N/A</v>
          </cell>
          <cell r="AS1207" t="str">
            <v>Condición Resolutoria [Maduración]</v>
          </cell>
          <cell r="AT1207"/>
          <cell r="AU1207" t="str">
            <v>-</v>
          </cell>
          <cell r="AV1207" t="str">
            <v>-</v>
          </cell>
          <cell r="AW1207" t="e">
            <v>#REF!</v>
          </cell>
          <cell r="AX1207">
            <v>9</v>
          </cell>
          <cell r="AY1207"/>
          <cell r="AZ1207">
            <v>9</v>
          </cell>
          <cell r="BA1207"/>
          <cell r="BB1207" t="str">
            <v>1474.62 M2</v>
          </cell>
          <cell r="BC1207"/>
          <cell r="BD1207" t="str">
            <v>-</v>
          </cell>
          <cell r="BE1207" t="str">
            <v>-</v>
          </cell>
          <cell r="BF1207" t="str">
            <v>-</v>
          </cell>
          <cell r="BG1207" t="str">
            <v>-</v>
          </cell>
        </row>
        <row r="1208">
          <cell r="C1208" t="str">
            <v>20130295V0070-1</v>
          </cell>
          <cell r="D1208" t="str">
            <v>Proyectos 2011 - 2020</v>
          </cell>
          <cell r="E1208" t="str">
            <v>No Aplica</v>
          </cell>
          <cell r="F1208" t="str">
            <v>CERRADO</v>
          </cell>
          <cell r="G1208"/>
          <cell r="H1208" t="str">
            <v>Caqueta</v>
          </cell>
          <cell r="I1208">
            <v>18460</v>
          </cell>
          <cell r="J1208">
            <v>6</v>
          </cell>
          <cell r="K1208" t="str">
            <v>Milan</v>
          </cell>
          <cell r="L1208" t="str">
            <v>Milan-Caqueta</v>
          </cell>
          <cell r="M1208">
            <v>295</v>
          </cell>
          <cell r="N1208" t="str">
            <v>DPS 2013</v>
          </cell>
          <cell r="O1208"/>
          <cell r="P1208"/>
          <cell r="Q1208" t="str">
            <v>Mejoramiento Y Pavimentacion De Las Diferentes Vias En La Inspeccion De San Antonio De Getucha Y Cabecera De Milan, Departamento De Caquetá</v>
          </cell>
          <cell r="R1208" t="str">
            <v>Vías Urbanas</v>
          </cell>
          <cell r="S1208"/>
          <cell r="T1208"/>
          <cell r="U1208"/>
          <cell r="V1208" t="str">
            <v>Municipio</v>
          </cell>
          <cell r="W1208"/>
          <cell r="X1208" t="str">
            <v xml:space="preserve">San Antonio De Getucha y centro </v>
          </cell>
          <cell r="Y1208"/>
          <cell r="Z1208">
            <v>467289720</v>
          </cell>
          <cell r="AA1208"/>
          <cell r="AB1208">
            <v>467289720</v>
          </cell>
          <cell r="AC1208"/>
          <cell r="AD1208">
            <v>467289720</v>
          </cell>
          <cell r="AE1208">
            <v>46728972</v>
          </cell>
          <cell r="AF1208"/>
          <cell r="AG1208">
            <v>46728972</v>
          </cell>
          <cell r="AH1208">
            <v>514018692</v>
          </cell>
          <cell r="AI1208">
            <v>0</v>
          </cell>
          <cell r="AJ1208">
            <v>514018692</v>
          </cell>
          <cell r="AK1208">
            <v>1</v>
          </cell>
          <cell r="AL1208"/>
          <cell r="AM1208">
            <v>1</v>
          </cell>
          <cell r="AN1208">
            <v>1</v>
          </cell>
          <cell r="AO1208">
            <v>0</v>
          </cell>
          <cell r="AP1208" t="str">
            <v>Liquidado</v>
          </cell>
          <cell r="AQ1208" t="e">
            <v>#REF!</v>
          </cell>
          <cell r="AR1208" t="e">
            <v>#N/A</v>
          </cell>
          <cell r="AS1208" t="str">
            <v>Proyecto Liquidado, mediante acta con fecha 19 de mayo de 2020</v>
          </cell>
          <cell r="AT1208" t="str">
            <v>No Aplica</v>
          </cell>
          <cell r="AU1208">
            <v>42998</v>
          </cell>
          <cell r="AV1208">
            <v>43090</v>
          </cell>
          <cell r="AW1208" t="e">
            <v>#REF!</v>
          </cell>
          <cell r="AX1208"/>
          <cell r="AY1208"/>
          <cell r="AZ1208">
            <v>0</v>
          </cell>
          <cell r="BA1208" t="str">
            <v>-</v>
          </cell>
          <cell r="BB1208" t="str">
            <v>0,46 Km</v>
          </cell>
          <cell r="BC1208"/>
          <cell r="BD1208">
            <v>43014</v>
          </cell>
          <cell r="BE1208">
            <v>43040</v>
          </cell>
          <cell r="BF1208">
            <v>43160</v>
          </cell>
          <cell r="BG1208">
            <v>5545</v>
          </cell>
        </row>
        <row r="1209">
          <cell r="C1209" t="str">
            <v>E-2020-1709-157933</v>
          </cell>
          <cell r="D1209" t="str">
            <v>CV 001-2020</v>
          </cell>
          <cell r="E1209" t="str">
            <v>2018-2022</v>
          </cell>
          <cell r="F1209" t="str">
            <v>VIGENTE</v>
          </cell>
          <cell r="G1209"/>
          <cell r="H1209" t="str">
            <v>Caqueta</v>
          </cell>
          <cell r="I1209"/>
          <cell r="J1209"/>
          <cell r="K1209" t="str">
            <v>Milan</v>
          </cell>
          <cell r="L1209" t="str">
            <v>Milan-Caqueta</v>
          </cell>
          <cell r="M1209" t="str">
            <v>600 FIP 2021</v>
          </cell>
          <cell r="N1209" t="str">
            <v>DPS 2021</v>
          </cell>
          <cell r="O1209">
            <v>44512</v>
          </cell>
          <cell r="P1209">
            <v>44773</v>
          </cell>
          <cell r="Q1209" t="str">
            <v>Mejoramiento De Vías Mediante El Uso De Asfalto Natural (Asfaltita) En El Corregimiento De San Antonio De Getucha, Municipio De Milán - Caquetá ($2.500…127.236)</v>
          </cell>
          <cell r="R1209" t="str">
            <v>Vias y Transporte</v>
          </cell>
          <cell r="S1209" t="str">
            <v>Vias Urbanas</v>
          </cell>
          <cell r="T1209"/>
          <cell r="U1209">
            <v>1</v>
          </cell>
          <cell r="V1209"/>
          <cell r="W1209"/>
          <cell r="X1209"/>
          <cell r="Y1209"/>
          <cell r="Z1209">
            <v>2069839804</v>
          </cell>
          <cell r="AA1209"/>
          <cell r="AB1209">
            <v>2069839804</v>
          </cell>
          <cell r="AC1209">
            <v>0</v>
          </cell>
          <cell r="AD1209">
            <v>2069839804</v>
          </cell>
          <cell r="AE1209"/>
          <cell r="AF1209"/>
          <cell r="AG1209">
            <v>0</v>
          </cell>
          <cell r="AH1209">
            <v>2069839804</v>
          </cell>
          <cell r="AI1209">
            <v>0</v>
          </cell>
          <cell r="AJ1209">
            <v>2069839804</v>
          </cell>
          <cell r="AK1209"/>
          <cell r="AL1209"/>
          <cell r="AM1209">
            <v>1.2999999999999999E-2</v>
          </cell>
          <cell r="AN1209">
            <v>4.7000000000000002E-3</v>
          </cell>
          <cell r="AO1209">
            <v>-8.2999999999999984E-3</v>
          </cell>
          <cell r="AP1209" t="str">
            <v>En Ejecución</v>
          </cell>
          <cell r="AQ1209" t="e">
            <v>#REF!</v>
          </cell>
          <cell r="AR1209" t="e">
            <v>#N/A</v>
          </cell>
          <cell r="AS1209" t="str">
            <v>-</v>
          </cell>
          <cell r="AT1209"/>
          <cell r="AU1209">
            <v>44740</v>
          </cell>
          <cell r="AV1209">
            <v>44922</v>
          </cell>
          <cell r="AW1209" t="e">
            <v>#REF!</v>
          </cell>
          <cell r="AX1209">
            <v>9</v>
          </cell>
          <cell r="AY1209"/>
          <cell r="AZ1209">
            <v>9</v>
          </cell>
          <cell r="BA1209"/>
          <cell r="BB1209" t="str">
            <v>1700 ML</v>
          </cell>
          <cell r="BC1209"/>
          <cell r="BD1209" t="str">
            <v>-</v>
          </cell>
          <cell r="BE1209" t="str">
            <v>-</v>
          </cell>
          <cell r="BF1209" t="str">
            <v>-</v>
          </cell>
          <cell r="BG1209">
            <v>0</v>
          </cell>
        </row>
        <row r="1210">
          <cell r="C1210" t="str">
            <v>20130048V0122-1</v>
          </cell>
          <cell r="D1210" t="str">
            <v>Proyectos 2011 - 2020</v>
          </cell>
          <cell r="E1210" t="str">
            <v>No Aplica</v>
          </cell>
          <cell r="F1210" t="str">
            <v>CERRADO</v>
          </cell>
          <cell r="G1210"/>
          <cell r="H1210" t="str">
            <v>Caqueta</v>
          </cell>
          <cell r="I1210">
            <v>18479</v>
          </cell>
          <cell r="J1210">
            <v>6</v>
          </cell>
          <cell r="K1210" t="str">
            <v>Morelia</v>
          </cell>
          <cell r="L1210" t="str">
            <v>Morelia-Caqueta</v>
          </cell>
          <cell r="M1210">
            <v>48</v>
          </cell>
          <cell r="N1210" t="str">
            <v>DPS 2013</v>
          </cell>
          <cell r="O1210"/>
          <cell r="P1210"/>
          <cell r="Q1210" t="str">
            <v>Pavimentación Vías Del Casco Urbano En El Municipio De Morelia - Caquetá</v>
          </cell>
          <cell r="R1210" t="str">
            <v>Vías Urbanas</v>
          </cell>
          <cell r="S1210"/>
          <cell r="T1210"/>
          <cell r="U1210"/>
          <cell r="V1210" t="str">
            <v>Municipio</v>
          </cell>
          <cell r="W1210"/>
          <cell r="X1210" t="str">
            <v>Bosques de Sofía</v>
          </cell>
          <cell r="Y1210"/>
          <cell r="Z1210">
            <v>280373832</v>
          </cell>
          <cell r="AA1210"/>
          <cell r="AB1210">
            <v>280373832</v>
          </cell>
          <cell r="AC1210"/>
          <cell r="AD1210">
            <v>280373832</v>
          </cell>
          <cell r="AE1210">
            <v>28037383.200000003</v>
          </cell>
          <cell r="AF1210"/>
          <cell r="AG1210">
            <v>28037383.200000003</v>
          </cell>
          <cell r="AH1210">
            <v>308411215.19999999</v>
          </cell>
          <cell r="AI1210">
            <v>0</v>
          </cell>
          <cell r="AJ1210">
            <v>308411215.19999999</v>
          </cell>
          <cell r="AK1210">
            <v>1</v>
          </cell>
          <cell r="AL1210"/>
          <cell r="AM1210">
            <v>0</v>
          </cell>
          <cell r="AN1210">
            <v>1</v>
          </cell>
          <cell r="AO1210">
            <v>1</v>
          </cell>
          <cell r="AP1210" t="str">
            <v>Liquidado</v>
          </cell>
          <cell r="AQ1210" t="e">
            <v>#REF!</v>
          </cell>
          <cell r="AR1210" t="e">
            <v>#N/A</v>
          </cell>
          <cell r="AS1210" t="str">
            <v>Liquidado mediante Acta de Liquidación Bilateral de Contratos y Convenios del 27 de Mayo de 2020.</v>
          </cell>
          <cell r="AT1210" t="str">
            <v>No Aplica</v>
          </cell>
          <cell r="AU1210">
            <v>42976</v>
          </cell>
          <cell r="AV1210">
            <v>43062</v>
          </cell>
          <cell r="AW1210" t="e">
            <v>#REF!</v>
          </cell>
          <cell r="AX1210"/>
          <cell r="AY1210"/>
          <cell r="AZ1210">
            <v>0</v>
          </cell>
          <cell r="BA1210" t="str">
            <v>-</v>
          </cell>
          <cell r="BB1210">
            <v>0.14000000000000001</v>
          </cell>
          <cell r="BC1210"/>
          <cell r="BD1210">
            <v>43005</v>
          </cell>
          <cell r="BE1210">
            <v>43025</v>
          </cell>
          <cell r="BF1210">
            <v>43089</v>
          </cell>
          <cell r="BG1210">
            <v>1600</v>
          </cell>
        </row>
        <row r="1211">
          <cell r="C1211" t="str">
            <v>20100027V0547-1</v>
          </cell>
          <cell r="D1211" t="str">
            <v>Proyectos 2011 - 2020</v>
          </cell>
          <cell r="E1211" t="str">
            <v>No Aplica</v>
          </cell>
          <cell r="F1211" t="str">
            <v>CERRADO</v>
          </cell>
          <cell r="G1211"/>
          <cell r="H1211" t="str">
            <v>Caqueta</v>
          </cell>
          <cell r="I1211">
            <v>18592</v>
          </cell>
          <cell r="J1211">
            <v>6</v>
          </cell>
          <cell r="K1211" t="str">
            <v>Puerto Rico</v>
          </cell>
          <cell r="L1211" t="str">
            <v>Puerto Rico-Caqueta</v>
          </cell>
          <cell r="M1211" t="str">
            <v/>
          </cell>
          <cell r="N1211" t="str">
            <v>Infraestructura</v>
          </cell>
          <cell r="O1211"/>
          <cell r="P1211"/>
          <cell r="Q1211" t="str">
            <v>Convenio Interadministrativo Entre Acción Social - Fip Y Gensa S.A. E.S.P. Para Aunar Esfuerzos Y Asi Gensa Preste El Apoyo Técnico Y Asesoria Para La Pavimentación Vías En El Municipio De Puerto Rico - Caquetá.</v>
          </cell>
          <cell r="R1211" t="str">
            <v>Vías Urbanas</v>
          </cell>
          <cell r="S1211"/>
          <cell r="T1211"/>
          <cell r="U1211"/>
          <cell r="V1211" t="str">
            <v>Gestión Energetica S.A. - Gensa S.A. E.S.P.</v>
          </cell>
          <cell r="W1211"/>
          <cell r="X1211" t="str">
            <v/>
          </cell>
          <cell r="Y1211"/>
          <cell r="Z1211">
            <v>190000000</v>
          </cell>
          <cell r="AA1211"/>
          <cell r="AB1211">
            <v>190000000</v>
          </cell>
          <cell r="AC1211"/>
          <cell r="AD1211">
            <v>190000000</v>
          </cell>
          <cell r="AE1211">
            <v>0</v>
          </cell>
          <cell r="AF1211"/>
          <cell r="AG1211">
            <v>0</v>
          </cell>
          <cell r="AH1211">
            <v>190000000</v>
          </cell>
          <cell r="AI1211">
            <v>0</v>
          </cell>
          <cell r="AJ1211">
            <v>190000000</v>
          </cell>
          <cell r="AK1211">
            <v>1</v>
          </cell>
          <cell r="AL1211"/>
          <cell r="AM1211">
            <v>1</v>
          </cell>
          <cell r="AN1211">
            <v>1</v>
          </cell>
          <cell r="AO1211">
            <v>0</v>
          </cell>
          <cell r="AP1211" t="str">
            <v>Liquidado</v>
          </cell>
          <cell r="AQ1211" t="e">
            <v>#REF!</v>
          </cell>
          <cell r="AR1211" t="e">
            <v>#N/A</v>
          </cell>
          <cell r="AS1211" t="str">
            <v>Entregado en 2011.</v>
          </cell>
          <cell r="AT1211" t="str">
            <v>No Aplica</v>
          </cell>
          <cell r="AU1211" t="str">
            <v/>
          </cell>
          <cell r="AV1211">
            <v>40905</v>
          </cell>
          <cell r="AW1211" t="e">
            <v>#REF!</v>
          </cell>
          <cell r="AX1211"/>
          <cell r="AY1211"/>
          <cell r="AZ1211">
            <v>0</v>
          </cell>
          <cell r="BA1211" t="str">
            <v>-</v>
          </cell>
          <cell r="BB1211" t="str">
            <v/>
          </cell>
          <cell r="BC1211"/>
          <cell r="BD1211" t="str">
            <v/>
          </cell>
          <cell r="BE1211" t="str">
            <v/>
          </cell>
          <cell r="BF1211" t="str">
            <v/>
          </cell>
          <cell r="BG1211" t="str">
            <v/>
          </cell>
        </row>
        <row r="1212">
          <cell r="C1212" t="str">
            <v>20130068V0123-1</v>
          </cell>
          <cell r="D1212" t="str">
            <v>Proyectos 2011 - 2020</v>
          </cell>
          <cell r="E1212" t="str">
            <v>No Aplica</v>
          </cell>
          <cell r="F1212" t="str">
            <v>CERRADO</v>
          </cell>
          <cell r="G1212"/>
          <cell r="H1212" t="str">
            <v>Caqueta</v>
          </cell>
          <cell r="I1212">
            <v>18592</v>
          </cell>
          <cell r="J1212">
            <v>6</v>
          </cell>
          <cell r="K1212" t="str">
            <v>Puerto Rico</v>
          </cell>
          <cell r="L1212" t="str">
            <v>Puerto Rico-Caqueta</v>
          </cell>
          <cell r="M1212">
            <v>68</v>
          </cell>
          <cell r="N1212" t="str">
            <v>DPS 2013</v>
          </cell>
          <cell r="O1212"/>
          <cell r="P1212"/>
          <cell r="Q1212" t="str">
            <v>Mantenimiento Y Pavimentación De Las Diferentes Vías Vehiculares Del Casco Urbano En El Municipio De Puerto Rico - Caquetá</v>
          </cell>
          <cell r="R1212" t="str">
            <v>Vías Urbanas</v>
          </cell>
          <cell r="S1212"/>
          <cell r="T1212"/>
          <cell r="U1212"/>
          <cell r="V1212" t="str">
            <v>Municipio</v>
          </cell>
          <cell r="W1212"/>
          <cell r="X1212" t="str">
            <v>Jardín, Oasis, Américas, Turbay, Santafé, Damas</v>
          </cell>
          <cell r="Y1212"/>
          <cell r="Z1212">
            <v>373831776</v>
          </cell>
          <cell r="AA1212"/>
          <cell r="AB1212">
            <v>373831776</v>
          </cell>
          <cell r="AC1212"/>
          <cell r="AD1212">
            <v>373831776</v>
          </cell>
          <cell r="AE1212">
            <v>37383177.600000001</v>
          </cell>
          <cell r="AF1212"/>
          <cell r="AG1212">
            <v>37383177.600000001</v>
          </cell>
          <cell r="AH1212">
            <v>411214953.60000002</v>
          </cell>
          <cell r="AI1212">
            <v>0</v>
          </cell>
          <cell r="AJ1212">
            <v>411214953.60000002</v>
          </cell>
          <cell r="AK1212">
            <v>1</v>
          </cell>
          <cell r="AL1212"/>
          <cell r="AM1212">
            <v>1</v>
          </cell>
          <cell r="AN1212">
            <v>1</v>
          </cell>
          <cell r="AO1212">
            <v>0</v>
          </cell>
          <cell r="AP1212" t="str">
            <v>Liquidado</v>
          </cell>
          <cell r="AQ1212" t="e">
            <v>#REF!</v>
          </cell>
          <cell r="AR1212" t="e">
            <v>#N/A</v>
          </cell>
          <cell r="AS1212" t="str">
            <v>Entregado en Julio de 2017.
Proyecto Liquidado.</v>
          </cell>
          <cell r="AT1212" t="str">
            <v>No Aplica</v>
          </cell>
          <cell r="AU1212">
            <v>42803</v>
          </cell>
          <cell r="AV1212">
            <v>42864</v>
          </cell>
          <cell r="AW1212" t="e">
            <v>#REF!</v>
          </cell>
          <cell r="AX1212"/>
          <cell r="AY1212"/>
          <cell r="AZ1212">
            <v>0</v>
          </cell>
          <cell r="BA1212" t="str">
            <v>-</v>
          </cell>
          <cell r="BB1212">
            <v>0.2</v>
          </cell>
          <cell r="BC1212"/>
          <cell r="BD1212">
            <v>42803</v>
          </cell>
          <cell r="BE1212">
            <v>42879</v>
          </cell>
          <cell r="BF1212">
            <v>42930</v>
          </cell>
          <cell r="BG1212">
            <v>4750</v>
          </cell>
        </row>
        <row r="1213">
          <cell r="C1213" t="str">
            <v>20150069D0491-4</v>
          </cell>
          <cell r="D1213" t="str">
            <v>Proyectos 2011 - 2020</v>
          </cell>
          <cell r="E1213" t="str">
            <v>No Aplica</v>
          </cell>
          <cell r="F1213" t="str">
            <v>CERRADO</v>
          </cell>
          <cell r="G1213" t="str">
            <v>C491</v>
          </cell>
          <cell r="H1213" t="str">
            <v>Caqueta</v>
          </cell>
          <cell r="I1213">
            <v>18592</v>
          </cell>
          <cell r="J1213">
            <v>6</v>
          </cell>
          <cell r="K1213" t="str">
            <v>Puerto Rico</v>
          </cell>
          <cell r="L1213" t="str">
            <v>Puerto Rico-Caqueta</v>
          </cell>
          <cell r="M1213">
            <v>69</v>
          </cell>
          <cell r="N1213" t="str">
            <v>Fonade 3</v>
          </cell>
          <cell r="O1213"/>
          <cell r="P1213"/>
          <cell r="Q1213" t="str">
            <v>Implantación, Ajustes A Los Diseños Prototipo Y Construcción De Dos Centros De Desarrollo Infantil (Cdi) En Los Municipios De Puerto Rico Y San José Del Fragua Departamento Del Departamento Del Caquetá, Con Capacidad Para 95 Niños Cada Uno</v>
          </cell>
          <cell r="R1213" t="str">
            <v>Social Comunitario</v>
          </cell>
          <cell r="S1213"/>
          <cell r="T1213"/>
          <cell r="U1213"/>
          <cell r="V1213" t="str">
            <v>Icbf</v>
          </cell>
          <cell r="W1213"/>
          <cell r="X1213" t="str">
            <v/>
          </cell>
          <cell r="Y1213"/>
          <cell r="Z1213">
            <v>1500258140.4400001</v>
          </cell>
          <cell r="AA1213"/>
          <cell r="AB1213">
            <v>1500258140.4400001</v>
          </cell>
          <cell r="AC1213"/>
          <cell r="AD1213">
            <v>1500258140.4400001</v>
          </cell>
          <cell r="AE1213">
            <v>0</v>
          </cell>
          <cell r="AF1213"/>
          <cell r="AG1213">
            <v>0</v>
          </cell>
          <cell r="AH1213">
            <v>1500258140.4400001</v>
          </cell>
          <cell r="AI1213">
            <v>0</v>
          </cell>
          <cell r="AJ1213">
            <v>1500258140.4400001</v>
          </cell>
          <cell r="AK1213">
            <v>0</v>
          </cell>
          <cell r="AL1213"/>
          <cell r="AM1213">
            <v>1</v>
          </cell>
          <cell r="AN1213">
            <v>1</v>
          </cell>
          <cell r="AO1213">
            <v>0</v>
          </cell>
          <cell r="AP1213" t="str">
            <v>En Liquidación</v>
          </cell>
          <cell r="AQ1213" t="e">
            <v>#REF!</v>
          </cell>
          <cell r="AR1213" t="e">
            <v>#N/A</v>
          </cell>
          <cell r="AS1213" t="str">
            <v>Contratos Liquidados:
CDI Caqueta Municipios San Jose de Fragua y Puerto rico- liquidado: 24/01/2017
CDI Casanare- Liquidado 12/03/2018</v>
          </cell>
          <cell r="AT1213" t="str">
            <v>No Aplica</v>
          </cell>
          <cell r="AU1213">
            <v>42429</v>
          </cell>
          <cell r="AV1213" t="str">
            <v/>
          </cell>
          <cell r="AW1213" t="e">
            <v>#REF!</v>
          </cell>
          <cell r="AX1213"/>
          <cell r="AY1213"/>
          <cell r="AZ1213">
            <v>0</v>
          </cell>
          <cell r="BA1213" t="str">
            <v>-</v>
          </cell>
          <cell r="BB1213" t="str">
            <v/>
          </cell>
          <cell r="BC1213"/>
          <cell r="BD1213" t="str">
            <v/>
          </cell>
          <cell r="BE1213" t="str">
            <v/>
          </cell>
          <cell r="BF1213" t="str">
            <v/>
          </cell>
          <cell r="BG1213" t="str">
            <v/>
          </cell>
        </row>
        <row r="1214">
          <cell r="C1214" t="str">
            <v>20160530M7322-1</v>
          </cell>
          <cell r="D1214" t="str">
            <v>Proyectos 2011 - 2020</v>
          </cell>
          <cell r="E1214" t="str">
            <v>ANTES 2018</v>
          </cell>
          <cell r="F1214" t="str">
            <v>VIGENTE</v>
          </cell>
          <cell r="G1214"/>
          <cell r="H1214" t="str">
            <v>Caqueta</v>
          </cell>
          <cell r="I1214">
            <v>18592</v>
          </cell>
          <cell r="J1214">
            <v>6</v>
          </cell>
          <cell r="K1214" t="str">
            <v>Puerto Rico</v>
          </cell>
          <cell r="L1214" t="str">
            <v>Puerto Rico-Caqueta</v>
          </cell>
          <cell r="M1214">
            <v>530</v>
          </cell>
          <cell r="N1214" t="str">
            <v>DPS 2016</v>
          </cell>
          <cell r="O1214"/>
          <cell r="P1214"/>
          <cell r="Q1214" t="str">
            <v>Mejoramiento De Condiciones De Habitabilidad</v>
          </cell>
          <cell r="R1214" t="str">
            <v>Mejoramiento Condiciones de Habitabilidad</v>
          </cell>
          <cell r="S1214"/>
          <cell r="T1214"/>
          <cell r="U1214"/>
          <cell r="V1214" t="str">
            <v>Municipio</v>
          </cell>
          <cell r="W1214"/>
          <cell r="X1214" t="str">
            <v>Proyecto Disperso</v>
          </cell>
          <cell r="Y1214"/>
          <cell r="Z1214">
            <v>877118644</v>
          </cell>
          <cell r="AA1214"/>
          <cell r="AB1214">
            <v>877118644</v>
          </cell>
          <cell r="AC1214"/>
          <cell r="AD1214">
            <v>877118644</v>
          </cell>
          <cell r="AE1214">
            <v>87711864</v>
          </cell>
          <cell r="AF1214"/>
          <cell r="AG1214">
            <v>87711864</v>
          </cell>
          <cell r="AH1214">
            <v>964830508</v>
          </cell>
          <cell r="AI1214">
            <v>0</v>
          </cell>
          <cell r="AJ1214">
            <v>964830508</v>
          </cell>
          <cell r="AK1214">
            <v>0.8</v>
          </cell>
          <cell r="AL1214"/>
          <cell r="AM1214">
            <v>1</v>
          </cell>
          <cell r="AN1214">
            <v>1</v>
          </cell>
          <cell r="AO1214">
            <v>0</v>
          </cell>
          <cell r="AP1214" t="str">
            <v>Entregado A Municipio</v>
          </cell>
          <cell r="AQ1214" t="e">
            <v>#REF!</v>
          </cell>
          <cell r="AR1214" t="str">
            <v>TERMINADO</v>
          </cell>
          <cell r="AS1214" t="str">
            <v>Estado: Terminación 25 de agosto de 2021 y entregado
Se realiza AV3 26 de noviembre de 2021
Interventoria firma liquidacion contrato de obra el 1 de marzo de 2022
la interventoria entrego el informe final, el cual es revisado por el apoyo tecnico y presenta observaciones.</v>
          </cell>
          <cell r="AT1214">
            <v>43669</v>
          </cell>
          <cell r="AU1214">
            <v>44131</v>
          </cell>
          <cell r="AV1214">
            <v>44433</v>
          </cell>
          <cell r="AW1214" t="e">
            <v>#REF!</v>
          </cell>
          <cell r="AX1214"/>
          <cell r="AY1214"/>
          <cell r="AZ1214">
            <v>0</v>
          </cell>
          <cell r="BA1214" t="str">
            <v>-</v>
          </cell>
          <cell r="BB1214" t="str">
            <v>63  Viviendas</v>
          </cell>
          <cell r="BC1214"/>
          <cell r="BD1214">
            <v>44160</v>
          </cell>
          <cell r="BE1214">
            <v>44258</v>
          </cell>
          <cell r="BF1214">
            <v>44526</v>
          </cell>
          <cell r="BG1214">
            <v>226.8</v>
          </cell>
        </row>
        <row r="1215">
          <cell r="C1215" t="str">
            <v>E-2020-2203-230545</v>
          </cell>
          <cell r="D1215" t="str">
            <v>CV 001-2020</v>
          </cell>
          <cell r="E1215" t="str">
            <v>2018-2022</v>
          </cell>
          <cell r="F1215" t="str">
            <v>VIGENTE</v>
          </cell>
          <cell r="G1215"/>
          <cell r="H1215" t="str">
            <v>Caqueta</v>
          </cell>
          <cell r="I1215"/>
          <cell r="J1215"/>
          <cell r="K1215" t="str">
            <v>Puerto Rico</v>
          </cell>
          <cell r="L1215" t="str">
            <v>Puerto Rico-Caqueta</v>
          </cell>
          <cell r="M1215" t="str">
            <v>569 FIP 2021</v>
          </cell>
          <cell r="N1215" t="str">
            <v>DPS 2021</v>
          </cell>
          <cell r="O1215">
            <v>44512</v>
          </cell>
          <cell r="P1215">
            <v>44773</v>
          </cell>
          <cell r="Q1215" t="str">
            <v>Construcción Plaza De Mercado Del Municipio De Puerto Rico - Caquetá</v>
          </cell>
          <cell r="R1215" t="str">
            <v>Social Comunitario</v>
          </cell>
          <cell r="S1215" t="str">
            <v>Plaza de Mercado</v>
          </cell>
          <cell r="T1215"/>
          <cell r="U1215">
            <v>1</v>
          </cell>
          <cell r="V1215"/>
          <cell r="W1215"/>
          <cell r="X1215"/>
          <cell r="Y1215"/>
          <cell r="Z1215">
            <v>0</v>
          </cell>
          <cell r="AA1215"/>
          <cell r="AB1215">
            <v>0</v>
          </cell>
          <cell r="AC1215">
            <v>0</v>
          </cell>
          <cell r="AD1215">
            <v>0</v>
          </cell>
          <cell r="AE1215"/>
          <cell r="AF1215"/>
          <cell r="AG1215">
            <v>0</v>
          </cell>
          <cell r="AH1215">
            <v>0</v>
          </cell>
          <cell r="AI1215">
            <v>0</v>
          </cell>
          <cell r="AJ1215">
            <v>0</v>
          </cell>
          <cell r="AK1215"/>
          <cell r="AL1215"/>
          <cell r="AM1215"/>
          <cell r="AN1215"/>
          <cell r="AO1215">
            <v>0</v>
          </cell>
          <cell r="AP1215" t="str">
            <v>Cancelado</v>
          </cell>
          <cell r="AQ1215" t="e">
            <v>#REF!</v>
          </cell>
          <cell r="AR1215" t="e">
            <v>#N/A</v>
          </cell>
          <cell r="AS1215" t="str">
            <v>Condición Resolutoria [Maduración]</v>
          </cell>
          <cell r="AT1215"/>
          <cell r="AU1215" t="str">
            <v>-</v>
          </cell>
          <cell r="AV1215" t="str">
            <v>-</v>
          </cell>
          <cell r="AW1215" t="e">
            <v>#REF!</v>
          </cell>
          <cell r="AX1215">
            <v>15</v>
          </cell>
          <cell r="AY1215"/>
          <cell r="AZ1215">
            <v>15</v>
          </cell>
          <cell r="BA1215"/>
          <cell r="BB1215" t="str">
            <v>4149.79 M2</v>
          </cell>
          <cell r="BC1215"/>
          <cell r="BD1215" t="str">
            <v>-</v>
          </cell>
          <cell r="BE1215" t="str">
            <v>-</v>
          </cell>
          <cell r="BF1215" t="str">
            <v>-</v>
          </cell>
          <cell r="BG1215" t="str">
            <v>-</v>
          </cell>
        </row>
        <row r="1216">
          <cell r="C1216" t="str">
            <v>20100027V0550-1</v>
          </cell>
          <cell r="D1216" t="str">
            <v>Proyectos 2011 - 2020</v>
          </cell>
          <cell r="E1216" t="str">
            <v>No Aplica</v>
          </cell>
          <cell r="F1216" t="str">
            <v>CERRADO</v>
          </cell>
          <cell r="G1216"/>
          <cell r="H1216" t="str">
            <v>Caqueta</v>
          </cell>
          <cell r="I1216">
            <v>18610</v>
          </cell>
          <cell r="J1216">
            <v>6</v>
          </cell>
          <cell r="K1216" t="str">
            <v>San Jose Del  Fragua</v>
          </cell>
          <cell r="L1216" t="str">
            <v>San Jose Del  Fragua-Caqueta</v>
          </cell>
          <cell r="M1216" t="str">
            <v/>
          </cell>
          <cell r="N1216" t="str">
            <v>Infraestructura</v>
          </cell>
          <cell r="O1216"/>
          <cell r="P1216"/>
          <cell r="Q1216" t="str">
            <v>Convenio Interadministrativo Entre Acción Social - Fip Y Gensa S.A. E.S.P. Para Aunar Esfuerzos Y Asi Gensa Preste El Apoyo Técnico Y Asesoria Para La Pavimentación De Vías En El Municipio De San José Del  Fragua - Caqueta.</v>
          </cell>
          <cell r="R1216" t="str">
            <v>Vías Urbanas</v>
          </cell>
          <cell r="S1216"/>
          <cell r="T1216"/>
          <cell r="U1216"/>
          <cell r="V1216" t="str">
            <v>Gestión Energetica S.A. - Gensa S.A. E.S.P.</v>
          </cell>
          <cell r="W1216"/>
          <cell r="X1216" t="str">
            <v/>
          </cell>
          <cell r="Y1216"/>
          <cell r="Z1216">
            <v>140000000</v>
          </cell>
          <cell r="AA1216"/>
          <cell r="AB1216">
            <v>140000000</v>
          </cell>
          <cell r="AC1216"/>
          <cell r="AD1216">
            <v>140000000</v>
          </cell>
          <cell r="AE1216">
            <v>0</v>
          </cell>
          <cell r="AF1216"/>
          <cell r="AG1216">
            <v>0</v>
          </cell>
          <cell r="AH1216">
            <v>140000000</v>
          </cell>
          <cell r="AI1216">
            <v>0</v>
          </cell>
          <cell r="AJ1216">
            <v>140000000</v>
          </cell>
          <cell r="AK1216">
            <v>1</v>
          </cell>
          <cell r="AL1216"/>
          <cell r="AM1216">
            <v>1</v>
          </cell>
          <cell r="AN1216">
            <v>1</v>
          </cell>
          <cell r="AO1216">
            <v>0</v>
          </cell>
          <cell r="AP1216" t="str">
            <v>Liquidado</v>
          </cell>
          <cell r="AQ1216" t="e">
            <v>#REF!</v>
          </cell>
          <cell r="AR1216" t="e">
            <v>#N/A</v>
          </cell>
          <cell r="AS1216" t="str">
            <v>Entregado en 2011.</v>
          </cell>
          <cell r="AT1216" t="str">
            <v>No Aplica</v>
          </cell>
          <cell r="AU1216" t="str">
            <v/>
          </cell>
          <cell r="AV1216">
            <v>40855</v>
          </cell>
          <cell r="AW1216" t="e">
            <v>#REF!</v>
          </cell>
          <cell r="AX1216"/>
          <cell r="AY1216"/>
          <cell r="AZ1216">
            <v>0</v>
          </cell>
          <cell r="BA1216" t="str">
            <v>-</v>
          </cell>
          <cell r="BB1216" t="str">
            <v/>
          </cell>
          <cell r="BC1216"/>
          <cell r="BD1216" t="str">
            <v/>
          </cell>
          <cell r="BE1216" t="str">
            <v/>
          </cell>
          <cell r="BF1216" t="str">
            <v/>
          </cell>
          <cell r="BG1216" t="str">
            <v/>
          </cell>
        </row>
        <row r="1217">
          <cell r="C1217" t="str">
            <v>20120069S0075-1</v>
          </cell>
          <cell r="D1217" t="str">
            <v>Proyectos 2011 - 2020</v>
          </cell>
          <cell r="E1217" t="str">
            <v>No Aplica</v>
          </cell>
          <cell r="F1217" t="str">
            <v>CERRADO</v>
          </cell>
          <cell r="G1217" t="str">
            <v>C75</v>
          </cell>
          <cell r="H1217" t="str">
            <v>Caqueta</v>
          </cell>
          <cell r="I1217">
            <v>18610</v>
          </cell>
          <cell r="J1217">
            <v>6</v>
          </cell>
          <cell r="K1217" t="str">
            <v>San Jose Del  Fragua</v>
          </cell>
          <cell r="L1217" t="str">
            <v>San Jose Del  Fragua-Caqueta</v>
          </cell>
          <cell r="M1217">
            <v>69</v>
          </cell>
          <cell r="N1217" t="str">
            <v>Fonade 3</v>
          </cell>
          <cell r="O1217"/>
          <cell r="P1217"/>
          <cell r="Q1217" t="str">
            <v>Polideportivo Cubierto En El Municipio De San Jose Del  Fragua - Caqueta</v>
          </cell>
          <cell r="R1217" t="str">
            <v>Espacio Público, Recreación Y Deporte</v>
          </cell>
          <cell r="S1217"/>
          <cell r="T1217"/>
          <cell r="U1217"/>
          <cell r="V1217" t="str">
            <v>Municipio</v>
          </cell>
          <cell r="W1217"/>
          <cell r="X1217" t="str">
            <v/>
          </cell>
          <cell r="Y1217"/>
          <cell r="Z1217">
            <v>373716165</v>
          </cell>
          <cell r="AA1217"/>
          <cell r="AB1217">
            <v>373716165</v>
          </cell>
          <cell r="AC1217"/>
          <cell r="AD1217">
            <v>373716165</v>
          </cell>
          <cell r="AE1217">
            <v>0</v>
          </cell>
          <cell r="AF1217"/>
          <cell r="AG1217">
            <v>0</v>
          </cell>
          <cell r="AH1217">
            <v>373716165</v>
          </cell>
          <cell r="AI1217">
            <v>0</v>
          </cell>
          <cell r="AJ1217">
            <v>373716165</v>
          </cell>
          <cell r="AK1217">
            <v>0</v>
          </cell>
          <cell r="AL1217"/>
          <cell r="AM1217">
            <v>1</v>
          </cell>
          <cell r="AN1217">
            <v>1</v>
          </cell>
          <cell r="AO1217">
            <v>0</v>
          </cell>
          <cell r="AP1217" t="str">
            <v>En Liquidación</v>
          </cell>
          <cell r="AQ1217" t="e">
            <v>#REF!</v>
          </cell>
          <cell r="AR1217" t="e">
            <v>#N/A</v>
          </cell>
          <cell r="AS1217" t="str">
            <v>La liquidacion del convenio interadministrativo se encuentra en la elaboracion por parte del area de gestion poscontractual desde el pasado 12/12/2020.</v>
          </cell>
          <cell r="AT1217" t="str">
            <v>No Aplica</v>
          </cell>
          <cell r="AU1217">
            <v>41955</v>
          </cell>
          <cell r="AV1217">
            <v>42057</v>
          </cell>
          <cell r="AW1217" t="e">
            <v>#REF!</v>
          </cell>
          <cell r="AX1217"/>
          <cell r="AY1217"/>
          <cell r="AZ1217">
            <v>0</v>
          </cell>
          <cell r="BA1217" t="str">
            <v>-</v>
          </cell>
          <cell r="BB1217" t="str">
            <v/>
          </cell>
          <cell r="BC1217"/>
          <cell r="BD1217">
            <v>42033</v>
          </cell>
          <cell r="BE1217">
            <v>42033</v>
          </cell>
          <cell r="BF1217">
            <v>42101</v>
          </cell>
          <cell r="BG1217" t="str">
            <v/>
          </cell>
        </row>
        <row r="1218">
          <cell r="C1218" t="str">
            <v>20130120V0069-1</v>
          </cell>
          <cell r="D1218" t="str">
            <v>Proyectos 2011 - 2020</v>
          </cell>
          <cell r="E1218" t="str">
            <v>No Aplica</v>
          </cell>
          <cell r="F1218" t="str">
            <v>CERRADO</v>
          </cell>
          <cell r="G1218"/>
          <cell r="H1218" t="str">
            <v>Caqueta</v>
          </cell>
          <cell r="I1218">
            <v>18610</v>
          </cell>
          <cell r="J1218">
            <v>6</v>
          </cell>
          <cell r="K1218" t="str">
            <v>San Jose Del  Fragua</v>
          </cell>
          <cell r="L1218" t="str">
            <v>San Jose Del  Fragua-Caqueta</v>
          </cell>
          <cell r="M1218">
            <v>120</v>
          </cell>
          <cell r="N1218" t="str">
            <v>DPS 2013</v>
          </cell>
          <cell r="O1218"/>
          <cell r="P1218"/>
          <cell r="Q1218" t="str">
            <v>Mantenimiento Y Pavimentacion De Las Diferentes Vias Vehiculares Del  Casco Urbano En El Municipio De San Jose Del  Fragua - Caquetá</v>
          </cell>
          <cell r="R1218" t="str">
            <v>Vías Urbanas</v>
          </cell>
          <cell r="S1218"/>
          <cell r="T1218"/>
          <cell r="U1218"/>
          <cell r="V1218" t="str">
            <v>Municipio</v>
          </cell>
          <cell r="W1218"/>
          <cell r="X1218" t="str">
            <v xml:space="preserve"> Las Brisas, Jardín, Villa María</v>
          </cell>
          <cell r="Y1218"/>
          <cell r="Z1218">
            <v>467289720</v>
          </cell>
          <cell r="AA1218"/>
          <cell r="AB1218">
            <v>467289720</v>
          </cell>
          <cell r="AC1218"/>
          <cell r="AD1218">
            <v>467289720</v>
          </cell>
          <cell r="AE1218">
            <v>46728972</v>
          </cell>
          <cell r="AF1218"/>
          <cell r="AG1218">
            <v>46728972</v>
          </cell>
          <cell r="AH1218">
            <v>514018692</v>
          </cell>
          <cell r="AI1218">
            <v>0</v>
          </cell>
          <cell r="AJ1218">
            <v>514018692</v>
          </cell>
          <cell r="AK1218">
            <v>0.94</v>
          </cell>
          <cell r="AL1218"/>
          <cell r="AM1218">
            <v>1</v>
          </cell>
          <cell r="AN1218">
            <v>1</v>
          </cell>
          <cell r="AO1218">
            <v>0</v>
          </cell>
          <cell r="AP1218" t="str">
            <v>Cerrado</v>
          </cell>
          <cell r="AQ1218" t="e">
            <v>#REF!</v>
          </cell>
          <cell r="AR1218" t="e">
            <v>#N/A</v>
          </cell>
          <cell r="AS1218" t="str">
            <v>Cierre del expediente, mediante acta de cierre el día 07 de septiembre de 2020</v>
          </cell>
          <cell r="AT1218" t="str">
            <v>No Aplica</v>
          </cell>
          <cell r="AU1218">
            <v>43007</v>
          </cell>
          <cell r="AV1218">
            <v>43144</v>
          </cell>
          <cell r="AW1218" t="e">
            <v>#REF!</v>
          </cell>
          <cell r="AX1218"/>
          <cell r="AY1218"/>
          <cell r="AZ1218">
            <v>0</v>
          </cell>
          <cell r="BA1218" t="str">
            <v>-</v>
          </cell>
          <cell r="BB1218">
            <v>0.24</v>
          </cell>
          <cell r="BC1218"/>
          <cell r="BD1218">
            <v>43026</v>
          </cell>
          <cell r="BE1218">
            <v>43088</v>
          </cell>
          <cell r="BF1218">
            <v>43362</v>
          </cell>
          <cell r="BG1218">
            <v>1100</v>
          </cell>
        </row>
        <row r="1219">
          <cell r="C1219" t="str">
            <v>20150069D0491-3</v>
          </cell>
          <cell r="D1219" t="str">
            <v>Proyectos 2011 - 2020</v>
          </cell>
          <cell r="E1219" t="str">
            <v>No Aplica</v>
          </cell>
          <cell r="F1219" t="str">
            <v>CERRADO</v>
          </cell>
          <cell r="G1219" t="str">
            <v>C491</v>
          </cell>
          <cell r="H1219" t="str">
            <v>Caqueta</v>
          </cell>
          <cell r="I1219">
            <v>18610</v>
          </cell>
          <cell r="J1219">
            <v>6</v>
          </cell>
          <cell r="K1219" t="str">
            <v>San Jose Del  Fragua</v>
          </cell>
          <cell r="L1219" t="str">
            <v>San Jose Del  Fragua-Caqueta</v>
          </cell>
          <cell r="M1219">
            <v>69</v>
          </cell>
          <cell r="N1219" t="str">
            <v>Fonade 3</v>
          </cell>
          <cell r="O1219"/>
          <cell r="P1219"/>
          <cell r="Q1219" t="str">
            <v>Implantación, Ajustes A Los Diseños Prototipo Y Construcción De Dos Centros De Desarrollo Infantil (Cdi) En Los Municipios De Puerto Rico Y San José Del  Fragua Departamento Del  Departamento Del  Caquetá, Con Capacidad Para 95 Niños Cada Uno</v>
          </cell>
          <cell r="R1219" t="str">
            <v>Social Comunitario</v>
          </cell>
          <cell r="S1219"/>
          <cell r="T1219"/>
          <cell r="U1219"/>
          <cell r="V1219" t="str">
            <v>Icbf</v>
          </cell>
          <cell r="W1219"/>
          <cell r="X1219" t="str">
            <v/>
          </cell>
          <cell r="Y1219"/>
          <cell r="Z1219">
            <v>1500258140.4400001</v>
          </cell>
          <cell r="AA1219"/>
          <cell r="AB1219">
            <v>1500258140.4400001</v>
          </cell>
          <cell r="AC1219"/>
          <cell r="AD1219">
            <v>1500258140.4400001</v>
          </cell>
          <cell r="AE1219">
            <v>0</v>
          </cell>
          <cell r="AF1219"/>
          <cell r="AG1219">
            <v>0</v>
          </cell>
          <cell r="AH1219">
            <v>1500258140.4400001</v>
          </cell>
          <cell r="AI1219">
            <v>0</v>
          </cell>
          <cell r="AJ1219">
            <v>1500258140.4400001</v>
          </cell>
          <cell r="AK1219">
            <v>0</v>
          </cell>
          <cell r="AL1219"/>
          <cell r="AM1219">
            <v>1</v>
          </cell>
          <cell r="AN1219">
            <v>1</v>
          </cell>
          <cell r="AO1219">
            <v>0</v>
          </cell>
          <cell r="AP1219" t="str">
            <v>En Liquidación</v>
          </cell>
          <cell r="AQ1219" t="e">
            <v>#REF!</v>
          </cell>
          <cell r="AR1219" t="e">
            <v>#N/A</v>
          </cell>
          <cell r="AS1219" t="str">
            <v>Contratos Liquidados:
CDI Caqueta Municipios San Jose de Fragua y Puerto rico- liquidado: 24/01/2017
CDI Casanare- Liquidado 12/03/2018</v>
          </cell>
          <cell r="AT1219" t="str">
            <v>No Aplica</v>
          </cell>
          <cell r="AU1219">
            <v>42429</v>
          </cell>
          <cell r="AV1219" t="str">
            <v/>
          </cell>
          <cell r="AW1219" t="e">
            <v>#REF!</v>
          </cell>
          <cell r="AX1219"/>
          <cell r="AY1219"/>
          <cell r="AZ1219">
            <v>0</v>
          </cell>
          <cell r="BA1219" t="str">
            <v>-</v>
          </cell>
          <cell r="BB1219" t="str">
            <v/>
          </cell>
          <cell r="BC1219"/>
          <cell r="BD1219" t="str">
            <v/>
          </cell>
          <cell r="BE1219" t="str">
            <v/>
          </cell>
          <cell r="BF1219" t="str">
            <v/>
          </cell>
          <cell r="BG1219" t="str">
            <v/>
          </cell>
        </row>
        <row r="1220">
          <cell r="C1220" t="str">
            <v>20160582M7358-1</v>
          </cell>
          <cell r="D1220" t="str">
            <v>Proyectos 2011 - 2020</v>
          </cell>
          <cell r="E1220" t="str">
            <v>ANTES 2018</v>
          </cell>
          <cell r="F1220" t="str">
            <v>VIGENTE</v>
          </cell>
          <cell r="G1220"/>
          <cell r="H1220" t="str">
            <v>Caqueta</v>
          </cell>
          <cell r="I1220">
            <v>18610</v>
          </cell>
          <cell r="J1220">
            <v>6</v>
          </cell>
          <cell r="K1220" t="str">
            <v>San Jose Del  Fragua</v>
          </cell>
          <cell r="L1220" t="str">
            <v>San Jose Del  Fragua-Caqueta</v>
          </cell>
          <cell r="M1220">
            <v>582</v>
          </cell>
          <cell r="N1220" t="str">
            <v>DPS 2016</v>
          </cell>
          <cell r="O1220"/>
          <cell r="P1220"/>
          <cell r="Q1220" t="str">
            <v>Mejoramiento De Condiciones De Habitabilidad</v>
          </cell>
          <cell r="R1220" t="str">
            <v>Mejoramiento Condiciones de Habitabilidad</v>
          </cell>
          <cell r="S1220"/>
          <cell r="T1220"/>
          <cell r="U1220"/>
          <cell r="V1220" t="str">
            <v>Municipio</v>
          </cell>
          <cell r="W1220"/>
          <cell r="X1220" t="str">
            <v>Proyecto Disperso</v>
          </cell>
          <cell r="Y1220"/>
          <cell r="Z1220">
            <v>964830508</v>
          </cell>
          <cell r="AA1220"/>
          <cell r="AB1220">
            <v>964830508</v>
          </cell>
          <cell r="AC1220"/>
          <cell r="AD1220">
            <v>964830508</v>
          </cell>
          <cell r="AE1220">
            <v>112583051</v>
          </cell>
          <cell r="AF1220"/>
          <cell r="AG1220">
            <v>112583051</v>
          </cell>
          <cell r="AH1220">
            <v>1077413559</v>
          </cell>
          <cell r="AI1220">
            <v>0</v>
          </cell>
          <cell r="AJ1220">
            <v>1077413559</v>
          </cell>
          <cell r="AK1220">
            <v>0.4</v>
          </cell>
          <cell r="AL1220"/>
          <cell r="AM1220">
            <v>0.90080000000000005</v>
          </cell>
          <cell r="AN1220">
            <v>0.82479999999999998</v>
          </cell>
          <cell r="AO1220">
            <v>-7.6000000000000068E-2</v>
          </cell>
          <cell r="AP1220" t="str">
            <v>Suspendido</v>
          </cell>
          <cell r="AQ1220" t="e">
            <v>#REF!</v>
          </cell>
          <cell r="AR1220" t="str">
            <v>EN EJECUCIÓN</v>
          </cell>
          <cell r="AS1220" t="str">
            <v>Estado: Suspendido desde el 30 de junio al 30 de julio de 2022
por motivos de orden publico y por la estructuracion de potencial beneficario, toda vez que la beneficiaria Yolanda Carbajal presento renuncia al beneficio estructurado.
Se Recibio Solicitud por parte del Municipio de Prorrogar el Convenio hasta el 31 de diciembre de 2022, de igual manera la pertinencia del mismo por parte de interventoria. Dado lo anterior, la Supervision se encuentra en tramite con el apoyo juridico de prorrogar el convenio.</v>
          </cell>
          <cell r="AT1220">
            <v>43635</v>
          </cell>
          <cell r="AU1220">
            <v>44278</v>
          </cell>
          <cell r="AV1220"/>
          <cell r="AW1220" t="e">
            <v>#REF!</v>
          </cell>
          <cell r="AX1220"/>
          <cell r="AY1220"/>
          <cell r="AZ1220">
            <v>0</v>
          </cell>
          <cell r="BA1220" t="str">
            <v>CONFLICTOS COMUNIDAD (Paros, Orden Público, Consulta Popular, Juntas de Acción Comunal, Auditorias Visibles, Discusiones Políticas, Comunidades Indígenas)</v>
          </cell>
          <cell r="BB1220" t="str">
            <v>81  Viviendas</v>
          </cell>
          <cell r="BC1220"/>
          <cell r="BD1220">
            <v>44393</v>
          </cell>
          <cell r="BE1220">
            <v>44540</v>
          </cell>
          <cell r="BF1220" t="str">
            <v/>
          </cell>
          <cell r="BG1220">
            <v>291.60000000000002</v>
          </cell>
        </row>
        <row r="1221">
          <cell r="C1221" t="str">
            <v>20090260V0551-1</v>
          </cell>
          <cell r="D1221" t="str">
            <v>Proyectos 2011 - 2020</v>
          </cell>
          <cell r="E1221" t="str">
            <v>No Aplica</v>
          </cell>
          <cell r="F1221" t="str">
            <v>CERRADO</v>
          </cell>
          <cell r="G1221"/>
          <cell r="H1221" t="str">
            <v>Caqueta</v>
          </cell>
          <cell r="I1221">
            <v>18753</v>
          </cell>
          <cell r="J1221">
            <v>6</v>
          </cell>
          <cell r="K1221" t="str">
            <v>San Vicente Del  Caguan</v>
          </cell>
          <cell r="L1221" t="str">
            <v>San Vicente Del  Caguan-Caqueta</v>
          </cell>
          <cell r="M1221" t="str">
            <v/>
          </cell>
          <cell r="N1221" t="str">
            <v>Infraestructura</v>
          </cell>
          <cell r="O1221"/>
          <cell r="P1221"/>
          <cell r="Q1221" t="str">
            <v>Convenio Interadminsitrativo De Cooperacion Entre  Acción Social Y La Federación Nacional De Cafeteros De Colombia - Comité Departamental De Cafeteros Del  Valle Del  Cauca Para La Elaboración Y/O Ajsute A Diseños Para La Pavimenatción De Vias Urbanas Del  Municipio De San Vicente Del  Caguan - Caqueta</v>
          </cell>
          <cell r="R1221" t="str">
            <v>Vías Urbanas</v>
          </cell>
          <cell r="S1221"/>
          <cell r="T1221"/>
          <cell r="U1221"/>
          <cell r="V1221" t="str">
            <v>Federación Nacional De Cafeteros</v>
          </cell>
          <cell r="W1221"/>
          <cell r="X1221" t="str">
            <v/>
          </cell>
          <cell r="Y1221"/>
          <cell r="Z1221">
            <v>170000000</v>
          </cell>
          <cell r="AA1221"/>
          <cell r="AB1221">
            <v>170000000</v>
          </cell>
          <cell r="AC1221"/>
          <cell r="AD1221">
            <v>170000000</v>
          </cell>
          <cell r="AE1221">
            <v>0</v>
          </cell>
          <cell r="AF1221"/>
          <cell r="AG1221">
            <v>0</v>
          </cell>
          <cell r="AH1221">
            <v>170000000</v>
          </cell>
          <cell r="AI1221">
            <v>0</v>
          </cell>
          <cell r="AJ1221">
            <v>170000000</v>
          </cell>
          <cell r="AK1221">
            <v>1</v>
          </cell>
          <cell r="AL1221"/>
          <cell r="AM1221">
            <v>1</v>
          </cell>
          <cell r="AN1221">
            <v>1</v>
          </cell>
          <cell r="AO1221">
            <v>0</v>
          </cell>
          <cell r="AP1221" t="str">
            <v>Liquidado</v>
          </cell>
          <cell r="AQ1221" t="e">
            <v>#REF!</v>
          </cell>
          <cell r="AR1221" t="e">
            <v>#N/A</v>
          </cell>
          <cell r="AS1221" t="str">
            <v>Entregado el 1 de noviembre 2010.</v>
          </cell>
          <cell r="AT1221" t="str">
            <v>No Aplica</v>
          </cell>
          <cell r="AU1221" t="str">
            <v/>
          </cell>
          <cell r="AV1221">
            <v>40512</v>
          </cell>
          <cell r="AW1221" t="e">
            <v>#REF!</v>
          </cell>
          <cell r="AX1221"/>
          <cell r="AY1221"/>
          <cell r="AZ1221">
            <v>0</v>
          </cell>
          <cell r="BA1221" t="str">
            <v>-</v>
          </cell>
          <cell r="BB1221" t="str">
            <v/>
          </cell>
          <cell r="BC1221"/>
          <cell r="BD1221" t="str">
            <v/>
          </cell>
          <cell r="BE1221" t="str">
            <v/>
          </cell>
          <cell r="BF1221" t="str">
            <v/>
          </cell>
          <cell r="BG1221" t="str">
            <v/>
          </cell>
        </row>
        <row r="1222">
          <cell r="C1222" t="str">
            <v>20100124V0041-1</v>
          </cell>
          <cell r="D1222" t="str">
            <v>Proyectos 2011 - 2020</v>
          </cell>
          <cell r="E1222" t="str">
            <v>No Aplica</v>
          </cell>
          <cell r="F1222" t="str">
            <v>CERRADO</v>
          </cell>
          <cell r="G1222"/>
          <cell r="H1222" t="str">
            <v>Caqueta</v>
          </cell>
          <cell r="I1222">
            <v>18753</v>
          </cell>
          <cell r="J1222">
            <v>6</v>
          </cell>
          <cell r="K1222" t="str">
            <v>San Vicente Del  Caguan</v>
          </cell>
          <cell r="L1222" t="str">
            <v>San Vicente Del  Caguan-Caqueta</v>
          </cell>
          <cell r="M1222" t="str">
            <v/>
          </cell>
          <cell r="N1222" t="str">
            <v>Otras Fuentes</v>
          </cell>
          <cell r="O1222"/>
          <cell r="P1222"/>
          <cell r="Q1222" t="str">
            <v>Pavimentación Ciudad Bolivar En El Municipio De San Vicente Del  Caguán - Caqueta.</v>
          </cell>
          <cell r="R1222" t="str">
            <v>Vías Urbanas</v>
          </cell>
          <cell r="S1222"/>
          <cell r="T1222"/>
          <cell r="U1222"/>
          <cell r="V1222" t="str">
            <v>Federación Nacional De Cafeteros</v>
          </cell>
          <cell r="W1222"/>
          <cell r="X1222" t="str">
            <v/>
          </cell>
          <cell r="Y1222"/>
          <cell r="Z1222">
            <v>230000000</v>
          </cell>
          <cell r="AA1222"/>
          <cell r="AB1222">
            <v>230000000</v>
          </cell>
          <cell r="AC1222"/>
          <cell r="AD1222">
            <v>230000000</v>
          </cell>
          <cell r="AE1222">
            <v>0</v>
          </cell>
          <cell r="AF1222"/>
          <cell r="AG1222">
            <v>0</v>
          </cell>
          <cell r="AH1222">
            <v>230000000</v>
          </cell>
          <cell r="AI1222">
            <v>0</v>
          </cell>
          <cell r="AJ1222">
            <v>230000000</v>
          </cell>
          <cell r="AK1222">
            <v>1</v>
          </cell>
          <cell r="AL1222"/>
          <cell r="AM1222">
            <v>1</v>
          </cell>
          <cell r="AN1222">
            <v>1</v>
          </cell>
          <cell r="AO1222">
            <v>0</v>
          </cell>
          <cell r="AP1222" t="str">
            <v>Liquidado</v>
          </cell>
          <cell r="AQ1222" t="e">
            <v>#REF!</v>
          </cell>
          <cell r="AR1222" t="e">
            <v>#N/A</v>
          </cell>
          <cell r="AS1222" t="str">
            <v>Entregado el 31 de diciebre 2011.</v>
          </cell>
          <cell r="AT1222" t="str">
            <v>No Aplica</v>
          </cell>
          <cell r="AU1222" t="str">
            <v/>
          </cell>
          <cell r="AV1222">
            <v>40908</v>
          </cell>
          <cell r="AW1222" t="e">
            <v>#REF!</v>
          </cell>
          <cell r="AX1222"/>
          <cell r="AY1222"/>
          <cell r="AZ1222">
            <v>0</v>
          </cell>
          <cell r="BA1222" t="str">
            <v>-</v>
          </cell>
          <cell r="BB1222" t="str">
            <v/>
          </cell>
          <cell r="BC1222"/>
          <cell r="BD1222" t="str">
            <v/>
          </cell>
          <cell r="BE1222" t="str">
            <v/>
          </cell>
          <cell r="BF1222" t="str">
            <v/>
          </cell>
          <cell r="BG1222" t="str">
            <v/>
          </cell>
        </row>
        <row r="1223">
          <cell r="C1223" t="str">
            <v>20110173V0554-1</v>
          </cell>
          <cell r="D1223" t="str">
            <v>Proyectos 2011 - 2020</v>
          </cell>
          <cell r="E1223" t="str">
            <v>No Aplica</v>
          </cell>
          <cell r="F1223" t="str">
            <v>CERRADO</v>
          </cell>
          <cell r="G1223"/>
          <cell r="H1223" t="str">
            <v>Caqueta</v>
          </cell>
          <cell r="I1223">
            <v>18753</v>
          </cell>
          <cell r="J1223">
            <v>6</v>
          </cell>
          <cell r="K1223" t="str">
            <v>San Vicente Del  Caguan</v>
          </cell>
          <cell r="L1223" t="str">
            <v>San Vicente Del  Caguan-Caqueta</v>
          </cell>
          <cell r="M1223" t="str">
            <v/>
          </cell>
          <cell r="N1223" t="str">
            <v>Infraestructura</v>
          </cell>
          <cell r="O1223"/>
          <cell r="P1223"/>
          <cell r="Q1223" t="str">
            <v>Mejoramiento Vias Urbanas (Tercera Etapa) En Los Barrios Las Villas Y Bellavista Del  Municipio De San Vicenete Del  Caguan - Caqueta.</v>
          </cell>
          <cell r="R1223" t="str">
            <v>Vías Urbanas</v>
          </cell>
          <cell r="S1223"/>
          <cell r="T1223"/>
          <cell r="U1223"/>
          <cell r="V1223" t="str">
            <v>Jaime Hernan Basto Borbon</v>
          </cell>
          <cell r="W1223"/>
          <cell r="X1223" t="str">
            <v/>
          </cell>
          <cell r="Y1223"/>
          <cell r="Z1223">
            <v>332826387.60000002</v>
          </cell>
          <cell r="AA1223"/>
          <cell r="AB1223">
            <v>332826387.60000002</v>
          </cell>
          <cell r="AC1223"/>
          <cell r="AD1223">
            <v>332826387.60000002</v>
          </cell>
          <cell r="AE1223">
            <v>0</v>
          </cell>
          <cell r="AF1223"/>
          <cell r="AG1223">
            <v>0</v>
          </cell>
          <cell r="AH1223">
            <v>332826387.60000002</v>
          </cell>
          <cell r="AI1223">
            <v>0</v>
          </cell>
          <cell r="AJ1223">
            <v>332826387.60000002</v>
          </cell>
          <cell r="AK1223">
            <v>1</v>
          </cell>
          <cell r="AL1223"/>
          <cell r="AM1223">
            <v>1</v>
          </cell>
          <cell r="AN1223">
            <v>1</v>
          </cell>
          <cell r="AO1223">
            <v>0</v>
          </cell>
          <cell r="AP1223" t="str">
            <v>Liquidado</v>
          </cell>
          <cell r="AQ1223" t="e">
            <v>#REF!</v>
          </cell>
          <cell r="AR1223" t="e">
            <v>#N/A</v>
          </cell>
          <cell r="AS1223" t="str">
            <v>Entregado el 1 de noviembre 2012.</v>
          </cell>
          <cell r="AT1223" t="str">
            <v>No Aplica</v>
          </cell>
          <cell r="AU1223" t="str">
            <v/>
          </cell>
          <cell r="AV1223">
            <v>41202</v>
          </cell>
          <cell r="AW1223" t="e">
            <v>#REF!</v>
          </cell>
          <cell r="AX1223"/>
          <cell r="AY1223"/>
          <cell r="AZ1223">
            <v>0</v>
          </cell>
          <cell r="BA1223" t="str">
            <v>-</v>
          </cell>
          <cell r="BB1223" t="str">
            <v/>
          </cell>
          <cell r="BC1223"/>
          <cell r="BD1223" t="str">
            <v/>
          </cell>
          <cell r="BE1223" t="str">
            <v/>
          </cell>
          <cell r="BF1223" t="str">
            <v/>
          </cell>
          <cell r="BG1223" t="str">
            <v/>
          </cell>
        </row>
        <row r="1224">
          <cell r="C1224" t="str">
            <v>20110173V0555-1</v>
          </cell>
          <cell r="D1224" t="str">
            <v>Proyectos 2011 - 2020</v>
          </cell>
          <cell r="E1224" t="str">
            <v>No Aplica</v>
          </cell>
          <cell r="F1224" t="str">
            <v>CERRADO</v>
          </cell>
          <cell r="G1224"/>
          <cell r="H1224" t="str">
            <v>Caqueta</v>
          </cell>
          <cell r="I1224">
            <v>18753</v>
          </cell>
          <cell r="J1224">
            <v>6</v>
          </cell>
          <cell r="K1224" t="str">
            <v>San Vicente Del  Caguan</v>
          </cell>
          <cell r="L1224" t="str">
            <v>San Vicente Del  Caguan-Caqueta</v>
          </cell>
          <cell r="M1224" t="str">
            <v/>
          </cell>
          <cell r="N1224" t="str">
            <v>Infraestructura</v>
          </cell>
          <cell r="O1224"/>
          <cell r="P1224"/>
          <cell r="Q1224" t="str">
            <v xml:space="preserve">Mejoramiento Vias Urbanas (Segunda Fase), En Los Barrios Jardin, Brisas De Marsella Y Ciudad Bolivar, Municipio De San Vicente Del  Caguan - Caqueta. </v>
          </cell>
          <cell r="R1224" t="str">
            <v>Vías Urbanas</v>
          </cell>
          <cell r="S1224"/>
          <cell r="T1224"/>
          <cell r="U1224"/>
          <cell r="V1224" t="str">
            <v>Jaime Hernan Basto Borbon</v>
          </cell>
          <cell r="W1224"/>
          <cell r="X1224" t="str">
            <v/>
          </cell>
          <cell r="Y1224"/>
          <cell r="Z1224">
            <v>725170431.25999999</v>
          </cell>
          <cell r="AA1224"/>
          <cell r="AB1224">
            <v>725170431.25999999</v>
          </cell>
          <cell r="AC1224"/>
          <cell r="AD1224">
            <v>725170431.25999999</v>
          </cell>
          <cell r="AE1224">
            <v>0</v>
          </cell>
          <cell r="AF1224"/>
          <cell r="AG1224">
            <v>0</v>
          </cell>
          <cell r="AH1224">
            <v>725170431.25999999</v>
          </cell>
          <cell r="AI1224">
            <v>0</v>
          </cell>
          <cell r="AJ1224">
            <v>725170431.25999999</v>
          </cell>
          <cell r="AK1224">
            <v>1</v>
          </cell>
          <cell r="AL1224"/>
          <cell r="AM1224">
            <v>1</v>
          </cell>
          <cell r="AN1224">
            <v>1</v>
          </cell>
          <cell r="AO1224">
            <v>0</v>
          </cell>
          <cell r="AP1224" t="str">
            <v>Liquidado</v>
          </cell>
          <cell r="AQ1224" t="e">
            <v>#REF!</v>
          </cell>
          <cell r="AR1224" t="e">
            <v>#N/A</v>
          </cell>
          <cell r="AS1224" t="str">
            <v>Entregado el 1 de noviembre 2012.</v>
          </cell>
          <cell r="AT1224" t="str">
            <v>No Aplica</v>
          </cell>
          <cell r="AU1224" t="str">
            <v/>
          </cell>
          <cell r="AV1224">
            <v>41202</v>
          </cell>
          <cell r="AW1224" t="e">
            <v>#REF!</v>
          </cell>
          <cell r="AX1224"/>
          <cell r="AY1224"/>
          <cell r="AZ1224">
            <v>0</v>
          </cell>
          <cell r="BA1224" t="str">
            <v>-</v>
          </cell>
          <cell r="BB1224" t="str">
            <v/>
          </cell>
          <cell r="BC1224"/>
          <cell r="BD1224" t="str">
            <v/>
          </cell>
          <cell r="BE1224" t="str">
            <v/>
          </cell>
          <cell r="BF1224" t="str">
            <v/>
          </cell>
          <cell r="BG1224" t="str">
            <v/>
          </cell>
        </row>
        <row r="1225">
          <cell r="C1225" t="str">
            <v>20130160S0410-1</v>
          </cell>
          <cell r="D1225" t="str">
            <v>Proyectos 2011 - 2020</v>
          </cell>
          <cell r="E1225" t="str">
            <v>No Aplica</v>
          </cell>
          <cell r="F1225" t="str">
            <v>CERRADO</v>
          </cell>
          <cell r="G1225" t="str">
            <v>A410</v>
          </cell>
          <cell r="H1225" t="str">
            <v>Caqueta</v>
          </cell>
          <cell r="I1225">
            <v>18753</v>
          </cell>
          <cell r="J1225">
            <v>6</v>
          </cell>
          <cell r="K1225" t="str">
            <v>San Vicente Del  Caguan</v>
          </cell>
          <cell r="L1225" t="str">
            <v>San Vicente Del  Caguan-Caqueta</v>
          </cell>
          <cell r="M1225">
            <v>160</v>
          </cell>
          <cell r="N1225" t="str">
            <v>Fonade 1</v>
          </cell>
          <cell r="O1225"/>
          <cell r="P1225"/>
          <cell r="Q1225" t="str">
            <v>Mejoramiento De Infraestructura Del  Polideportivo El Campin Fase 1 De La Cancha De Futbol Del  Municipio De San Vicente Del  Caguan - Caquetá</v>
          </cell>
          <cell r="R1225" t="str">
            <v>Espacio Público, Recreación Y Deporte</v>
          </cell>
          <cell r="S1225"/>
          <cell r="T1225"/>
          <cell r="U1225"/>
          <cell r="V1225" t="str">
            <v>Fonade</v>
          </cell>
          <cell r="W1225"/>
          <cell r="X1225" t="str">
            <v/>
          </cell>
          <cell r="Y1225"/>
          <cell r="Z1225">
            <v>326842592</v>
          </cell>
          <cell r="AA1225"/>
          <cell r="AB1225">
            <v>326842592</v>
          </cell>
          <cell r="AC1225"/>
          <cell r="AD1225">
            <v>326842592</v>
          </cell>
          <cell r="AE1225">
            <v>0</v>
          </cell>
          <cell r="AF1225"/>
          <cell r="AG1225">
            <v>0</v>
          </cell>
          <cell r="AH1225">
            <v>326842592</v>
          </cell>
          <cell r="AI1225">
            <v>0</v>
          </cell>
          <cell r="AJ1225">
            <v>326842592</v>
          </cell>
          <cell r="AK1225">
            <v>0</v>
          </cell>
          <cell r="AL1225"/>
          <cell r="AM1225">
            <v>1</v>
          </cell>
          <cell r="AN1225">
            <v>1</v>
          </cell>
          <cell r="AO1225">
            <v>0</v>
          </cell>
          <cell r="AP1225" t="str">
            <v>En Liquidación</v>
          </cell>
          <cell r="AQ1225" t="e">
            <v>#REF!</v>
          </cell>
          <cell r="AR1225" t="e">
            <v>#N/A</v>
          </cell>
          <cell r="AS1225" t="str">
            <v xml:space="preserve"> CONTRATOS LIQUIDADOS  - PENDIENTE  CIERRE COSTOS FIJOS Y VARIABLES - INTERVENTORIA 
1. INFORMACION Y ESTADO CONTRATO DE OBRA: se encuentra liquidado con acta de fecha 13/10/2015
2.  INFORMACION Y ESTADO CONTRATO INTERADMINISTRATIVO:  N/A
3. INFORMACION Y ESTADO INTERVENTORIA: Se encuentra en cierre de costos fijos y variables.
</v>
          </cell>
          <cell r="AT1225" t="str">
            <v>No Aplica</v>
          </cell>
          <cell r="AU1225">
            <v>41684</v>
          </cell>
          <cell r="AV1225">
            <v>41762</v>
          </cell>
          <cell r="AW1225" t="e">
            <v>#REF!</v>
          </cell>
          <cell r="AX1225"/>
          <cell r="AY1225"/>
          <cell r="AZ1225">
            <v>0</v>
          </cell>
          <cell r="BA1225" t="str">
            <v>-</v>
          </cell>
          <cell r="BB1225" t="str">
            <v/>
          </cell>
          <cell r="BC1225"/>
          <cell r="BD1225">
            <v>41719</v>
          </cell>
          <cell r="BE1225">
            <v>41838</v>
          </cell>
          <cell r="BF1225">
            <v>41999</v>
          </cell>
          <cell r="BG1225">
            <v>42374</v>
          </cell>
        </row>
        <row r="1226">
          <cell r="C1226" t="str">
            <v>20140040E0177-1</v>
          </cell>
          <cell r="D1226" t="str">
            <v>Proyectos 2011 - 2020</v>
          </cell>
          <cell r="E1226" t="str">
            <v>No Aplica</v>
          </cell>
          <cell r="F1226" t="str">
            <v>CERRADO</v>
          </cell>
          <cell r="G1226" t="str">
            <v>B177</v>
          </cell>
          <cell r="H1226" t="str">
            <v>Caqueta</v>
          </cell>
          <cell r="I1226">
            <v>18753</v>
          </cell>
          <cell r="J1226">
            <v>6</v>
          </cell>
          <cell r="K1226" t="str">
            <v>San Vicente Del  Caguan</v>
          </cell>
          <cell r="L1226" t="str">
            <v>San Vicente Del  Caguan-Caqueta</v>
          </cell>
          <cell r="M1226">
            <v>40</v>
          </cell>
          <cell r="N1226" t="str">
            <v>Fonade 2</v>
          </cell>
          <cell r="O1226"/>
          <cell r="P1226"/>
          <cell r="Q1226" t="str">
            <v xml:space="preserve">Estudios, Diseños  De 3 Puentes Sobre Los Caños El Higuerón, Caño Lolo  Y Caño Esperanza  En La Vía Campo Hermoso - Puerto Betania, Municipio De San Vicente Del  Caguan - Caquetá </v>
          </cell>
          <cell r="R1226" t="str">
            <v>Vías Red Terciaria</v>
          </cell>
          <cell r="S1226"/>
          <cell r="T1226"/>
          <cell r="U1226"/>
          <cell r="V1226" t="str">
            <v>Fonade</v>
          </cell>
          <cell r="W1226"/>
          <cell r="X1226" t="str">
            <v/>
          </cell>
          <cell r="Y1226"/>
          <cell r="Z1226">
            <v>80362455</v>
          </cell>
          <cell r="AA1226"/>
          <cell r="AB1226">
            <v>80362455</v>
          </cell>
          <cell r="AC1226"/>
          <cell r="AD1226">
            <v>80362455</v>
          </cell>
          <cell r="AE1226">
            <v>0</v>
          </cell>
          <cell r="AF1226"/>
          <cell r="AG1226">
            <v>0</v>
          </cell>
          <cell r="AH1226">
            <v>80362455</v>
          </cell>
          <cell r="AI1226">
            <v>0</v>
          </cell>
          <cell r="AJ1226">
            <v>80362455</v>
          </cell>
          <cell r="AK1226">
            <v>0.05</v>
          </cell>
          <cell r="AL1226"/>
          <cell r="AM1226">
            <v>0</v>
          </cell>
          <cell r="AN1226">
            <v>0</v>
          </cell>
          <cell r="AO1226">
            <v>0</v>
          </cell>
          <cell r="AP1226" t="str">
            <v>Liquidado</v>
          </cell>
          <cell r="AQ1226" t="e">
            <v>#REF!</v>
          </cell>
          <cell r="AR1226" t="e">
            <v>#N/A</v>
          </cell>
          <cell r="AS1226" t="str">
            <v>PROYECTO LIQUIDADO
Acta de liquidación del 29/09/2021</v>
          </cell>
          <cell r="AT1226" t="str">
            <v>No Aplica</v>
          </cell>
          <cell r="AU1226">
            <v>42823</v>
          </cell>
          <cell r="AV1226" t="str">
            <v/>
          </cell>
          <cell r="AW1226" t="e">
            <v>#REF!</v>
          </cell>
          <cell r="AX1226"/>
          <cell r="AY1226"/>
          <cell r="AZ1226">
            <v>0</v>
          </cell>
          <cell r="BA1226" t="str">
            <v>-</v>
          </cell>
          <cell r="BB1226" t="str">
            <v/>
          </cell>
          <cell r="BC1226"/>
          <cell r="BD1226" t="str">
            <v/>
          </cell>
          <cell r="BE1226" t="str">
            <v/>
          </cell>
          <cell r="BF1226" t="str">
            <v/>
          </cell>
          <cell r="BG1226" t="str">
            <v/>
          </cell>
        </row>
        <row r="1227">
          <cell r="C1227" t="str">
            <v>20100027V0563-1</v>
          </cell>
          <cell r="D1227" t="str">
            <v>Proyectos 2011 - 2020</v>
          </cell>
          <cell r="E1227" t="str">
            <v>No Aplica</v>
          </cell>
          <cell r="F1227" t="str">
            <v>CERRADO</v>
          </cell>
          <cell r="G1227"/>
          <cell r="H1227" t="str">
            <v>Caqueta</v>
          </cell>
          <cell r="I1227">
            <v>18785</v>
          </cell>
          <cell r="J1227">
            <v>6</v>
          </cell>
          <cell r="K1227" t="str">
            <v>Solita</v>
          </cell>
          <cell r="L1227" t="str">
            <v>Solita-Caqueta</v>
          </cell>
          <cell r="M1227" t="str">
            <v/>
          </cell>
          <cell r="N1227" t="str">
            <v>Infraestructura</v>
          </cell>
          <cell r="O1227"/>
          <cell r="P1227"/>
          <cell r="Q1227" t="str">
            <v>Convenio Interadministrativo Entre Acción Social - Fip Y Gensa S.A. E.S.P. Para Aunar Esfuerzos Y Asi Gensa Preste El Apoyo Técnico Y Asesoria Para La Pavimentación Vías En El Municipio De Solita - Caquetá.</v>
          </cell>
          <cell r="R1227" t="str">
            <v>Vías Urbanas</v>
          </cell>
          <cell r="S1227"/>
          <cell r="T1227"/>
          <cell r="U1227"/>
          <cell r="V1227" t="str">
            <v>Gestión Energetica S.A. - Gensa S.A. E.S.P.</v>
          </cell>
          <cell r="W1227"/>
          <cell r="X1227" t="str">
            <v/>
          </cell>
          <cell r="Y1227"/>
          <cell r="Z1227">
            <v>140000000</v>
          </cell>
          <cell r="AA1227"/>
          <cell r="AB1227">
            <v>140000000</v>
          </cell>
          <cell r="AC1227"/>
          <cell r="AD1227">
            <v>140000000</v>
          </cell>
          <cell r="AE1227">
            <v>0</v>
          </cell>
          <cell r="AF1227"/>
          <cell r="AG1227">
            <v>0</v>
          </cell>
          <cell r="AH1227">
            <v>140000000</v>
          </cell>
          <cell r="AI1227">
            <v>0</v>
          </cell>
          <cell r="AJ1227">
            <v>140000000</v>
          </cell>
          <cell r="AK1227">
            <v>1</v>
          </cell>
          <cell r="AL1227"/>
          <cell r="AM1227">
            <v>1</v>
          </cell>
          <cell r="AN1227">
            <v>1</v>
          </cell>
          <cell r="AO1227">
            <v>0</v>
          </cell>
          <cell r="AP1227" t="str">
            <v>Liquidado</v>
          </cell>
          <cell r="AQ1227" t="e">
            <v>#REF!</v>
          </cell>
          <cell r="AR1227" t="e">
            <v>#N/A</v>
          </cell>
          <cell r="AS1227" t="str">
            <v>Entregado en 2011.</v>
          </cell>
          <cell r="AT1227" t="str">
            <v>No Aplica</v>
          </cell>
          <cell r="AU1227" t="str">
            <v/>
          </cell>
          <cell r="AV1227">
            <v>40870</v>
          </cell>
          <cell r="AW1227" t="e">
            <v>#REF!</v>
          </cell>
          <cell r="AX1227"/>
          <cell r="AY1227"/>
          <cell r="AZ1227">
            <v>0</v>
          </cell>
          <cell r="BA1227" t="str">
            <v>-</v>
          </cell>
          <cell r="BB1227" t="str">
            <v/>
          </cell>
          <cell r="BC1227"/>
          <cell r="BD1227" t="str">
            <v/>
          </cell>
          <cell r="BE1227" t="str">
            <v/>
          </cell>
          <cell r="BF1227" t="str">
            <v/>
          </cell>
          <cell r="BG1227" t="str">
            <v/>
          </cell>
        </row>
        <row r="1228">
          <cell r="C1228" t="str">
            <v>20160580M7272-1</v>
          </cell>
          <cell r="D1228" t="str">
            <v>Proyectos 2011 - 2020</v>
          </cell>
          <cell r="E1228" t="str">
            <v>ANTES 2018</v>
          </cell>
          <cell r="F1228" t="str">
            <v>VIGENTE</v>
          </cell>
          <cell r="G1228"/>
          <cell r="H1228" t="str">
            <v>Caqueta</v>
          </cell>
          <cell r="I1228">
            <v>18785</v>
          </cell>
          <cell r="J1228">
            <v>6</v>
          </cell>
          <cell r="K1228" t="str">
            <v>Solita</v>
          </cell>
          <cell r="L1228" t="str">
            <v>Solita-Caqueta</v>
          </cell>
          <cell r="M1228">
            <v>580</v>
          </cell>
          <cell r="N1228" t="str">
            <v>DPS 2016</v>
          </cell>
          <cell r="O1228"/>
          <cell r="P1228"/>
          <cell r="Q1228" t="str">
            <v>Mejoramiento De Condiciones De Habitabilidad</v>
          </cell>
          <cell r="R1228" t="str">
            <v>Mejoramiento Condiciones de Habitabilidad</v>
          </cell>
          <cell r="S1228"/>
          <cell r="T1228"/>
          <cell r="U1228"/>
          <cell r="V1228" t="str">
            <v>Municipio</v>
          </cell>
          <cell r="W1228"/>
          <cell r="X1228" t="str">
            <v>Proyecto Disperso</v>
          </cell>
          <cell r="Y1228"/>
          <cell r="Z1228">
            <v>508474576</v>
          </cell>
          <cell r="AA1228"/>
          <cell r="AB1228">
            <v>508474576</v>
          </cell>
          <cell r="AC1228"/>
          <cell r="AD1228">
            <v>508474576</v>
          </cell>
          <cell r="AE1228">
            <v>50847458</v>
          </cell>
          <cell r="AF1228"/>
          <cell r="AG1228">
            <v>50847458</v>
          </cell>
          <cell r="AH1228">
            <v>559322034</v>
          </cell>
          <cell r="AI1228">
            <v>0</v>
          </cell>
          <cell r="AJ1228">
            <v>559322034</v>
          </cell>
          <cell r="AK1228">
            <v>0.90820000000000001</v>
          </cell>
          <cell r="AL1228"/>
          <cell r="AM1228">
            <v>1</v>
          </cell>
          <cell r="AN1228">
            <v>1</v>
          </cell>
          <cell r="AO1228">
            <v>0</v>
          </cell>
          <cell r="AP1228" t="str">
            <v>Entregado A Municipio</v>
          </cell>
          <cell r="AQ1228" t="e">
            <v>#REF!</v>
          </cell>
          <cell r="AR1228" t="str">
            <v>TERMINADO</v>
          </cell>
          <cell r="AS1228" t="str">
            <v>Fecha de reinicio: 4 de febrero de 2021
Fecha de terminación:14 de marzo de 2021
Acta de recibo contrato de obra: 05 de abril de 2021
Se realiza AV3 4 de mayo de 2021.
En proceso acta de liquidación del contrato de obra 
Se recibe informe final de interventoria, con las respectivas actas de liquidación del contrato de obra, acta de recibo a satisfacción de obra.
En proceso de liquidacion</v>
          </cell>
          <cell r="AT1228">
            <v>43633</v>
          </cell>
          <cell r="AU1228">
            <v>44109</v>
          </cell>
          <cell r="AV1228">
            <v>44269</v>
          </cell>
          <cell r="AW1228" t="e">
            <v>#REF!</v>
          </cell>
          <cell r="AX1228"/>
          <cell r="AY1228"/>
          <cell r="AZ1228">
            <v>0</v>
          </cell>
          <cell r="BA1228" t="str">
            <v>-</v>
          </cell>
          <cell r="BB1228" t="str">
            <v>37  Viviendas</v>
          </cell>
          <cell r="BC1228"/>
          <cell r="BD1228">
            <v>44132</v>
          </cell>
          <cell r="BE1228">
            <v>44165</v>
          </cell>
          <cell r="BF1228">
            <v>44320</v>
          </cell>
          <cell r="BG1228">
            <v>133.20000000000002</v>
          </cell>
        </row>
        <row r="1229">
          <cell r="C1229" t="str">
            <v>20110160S0058-1</v>
          </cell>
          <cell r="D1229" t="str">
            <v>Proyectos 2011 - 2020</v>
          </cell>
          <cell r="E1229" t="str">
            <v>No Aplica</v>
          </cell>
          <cell r="F1229" t="str">
            <v>CERRADO</v>
          </cell>
          <cell r="G1229" t="str">
            <v>A58</v>
          </cell>
          <cell r="H1229" t="str">
            <v>Caqueta</v>
          </cell>
          <cell r="I1229">
            <v>18860</v>
          </cell>
          <cell r="J1229">
            <v>6</v>
          </cell>
          <cell r="K1229" t="str">
            <v>Valparaiso</v>
          </cell>
          <cell r="L1229" t="str">
            <v>Valparaiso-Caqueta</v>
          </cell>
          <cell r="M1229">
            <v>160</v>
          </cell>
          <cell r="N1229" t="str">
            <v>Fonade 1</v>
          </cell>
          <cell r="O1229"/>
          <cell r="P1229"/>
          <cell r="Q1229" t="str">
            <v>Estudios Y Diseños De La Cubierta Polideportiva De La Inspección Santiago De La Selva En El Municipio De Valparaíso - Caquetá.</v>
          </cell>
          <cell r="R1229" t="str">
            <v>Espacio Público, Recreación Y Deporte</v>
          </cell>
          <cell r="S1229"/>
          <cell r="T1229"/>
          <cell r="U1229"/>
          <cell r="V1229" t="str">
            <v>Fonade</v>
          </cell>
          <cell r="W1229"/>
          <cell r="X1229" t="str">
            <v/>
          </cell>
          <cell r="Y1229"/>
          <cell r="Z1229">
            <v>63804580</v>
          </cell>
          <cell r="AA1229"/>
          <cell r="AB1229">
            <v>63804580</v>
          </cell>
          <cell r="AC1229"/>
          <cell r="AD1229">
            <v>63804580</v>
          </cell>
          <cell r="AE1229">
            <v>0</v>
          </cell>
          <cell r="AF1229"/>
          <cell r="AG1229">
            <v>0</v>
          </cell>
          <cell r="AH1229">
            <v>63804580</v>
          </cell>
          <cell r="AI1229">
            <v>0</v>
          </cell>
          <cell r="AJ1229">
            <v>63804580</v>
          </cell>
          <cell r="AK1229">
            <v>0</v>
          </cell>
          <cell r="AL1229"/>
          <cell r="AM1229">
            <v>0</v>
          </cell>
          <cell r="AN1229">
            <v>0</v>
          </cell>
          <cell r="AO1229">
            <v>0</v>
          </cell>
          <cell r="AP1229" t="str">
            <v>En Liquidación</v>
          </cell>
          <cell r="AQ1229" t="e">
            <v>#REF!</v>
          </cell>
          <cell r="AR1229" t="e">
            <v>#N/A</v>
          </cell>
          <cell r="AS1229" t="str">
            <v xml:space="preserve"> CONTRATOS LIQUIDADOS EN CIERRE DE COSTOS FIJOS Y VARIBALES INTERVENTORIA     
1. INFORMACION Y ESTADO CONTRATO DE OBRA: Se encuentra  liquidado con acta de fecha 10/04/2018
2. INFORMACION Y ESTADO  CONTRATO INTERADMINISTRATIVO:  convenio liquidado con acta del 22/09/2014  
3. INFORMACION Y ESTADO INTERVENTORIA: Se encuentra en cierre de costos fijos y variables.</v>
          </cell>
          <cell r="AT1229" t="str">
            <v>No Aplica</v>
          </cell>
          <cell r="AU1229">
            <v>42101</v>
          </cell>
          <cell r="AV1229" t="str">
            <v/>
          </cell>
          <cell r="AW1229" t="e">
            <v>#REF!</v>
          </cell>
          <cell r="AX1229"/>
          <cell r="AY1229"/>
          <cell r="AZ1229">
            <v>0</v>
          </cell>
          <cell r="BA1229" t="str">
            <v>-</v>
          </cell>
          <cell r="BB1229" t="str">
            <v/>
          </cell>
          <cell r="BC1229"/>
          <cell r="BD1229" t="str">
            <v/>
          </cell>
          <cell r="BE1229" t="str">
            <v/>
          </cell>
          <cell r="BF1229" t="str">
            <v/>
          </cell>
          <cell r="BG1229">
            <v>7645</v>
          </cell>
        </row>
        <row r="1230">
          <cell r="C1230" t="str">
            <v>20120160V0369-1</v>
          </cell>
          <cell r="D1230" t="str">
            <v>Proyectos 2011 - 2020</v>
          </cell>
          <cell r="E1230" t="str">
            <v>No Aplica</v>
          </cell>
          <cell r="F1230" t="str">
            <v>CERRADO</v>
          </cell>
          <cell r="G1230" t="str">
            <v>A369</v>
          </cell>
          <cell r="H1230" t="str">
            <v>Casanare</v>
          </cell>
          <cell r="I1230">
            <v>85010</v>
          </cell>
          <cell r="J1230">
            <v>5</v>
          </cell>
          <cell r="K1230" t="str">
            <v>Aguazul</v>
          </cell>
          <cell r="L1230" t="str">
            <v>Aguazul-Casanare</v>
          </cell>
          <cell r="M1230">
            <v>160</v>
          </cell>
          <cell r="N1230" t="str">
            <v>Fonade 1</v>
          </cell>
          <cell r="O1230"/>
          <cell r="P1230"/>
          <cell r="Q1230" t="str">
            <v>Mantenimiento Y Mejoramiento Del Anillo Vial Unión Charte-Florida-Plan Brisas-Cunama-Triunfo-Cupiagua. Municipio De Aguazul - Casanare</v>
          </cell>
          <cell r="R1230" t="str">
            <v>Vías Urbanas</v>
          </cell>
          <cell r="S1230"/>
          <cell r="T1230"/>
          <cell r="U1230"/>
          <cell r="V1230" t="str">
            <v>Municipio</v>
          </cell>
          <cell r="W1230"/>
          <cell r="X1230" t="str">
            <v/>
          </cell>
          <cell r="Y1230"/>
          <cell r="Z1230">
            <v>862220805.88</v>
          </cell>
          <cell r="AA1230"/>
          <cell r="AB1230">
            <v>862220805.88</v>
          </cell>
          <cell r="AC1230"/>
          <cell r="AD1230">
            <v>862220805.88</v>
          </cell>
          <cell r="AE1230">
            <v>0</v>
          </cell>
          <cell r="AF1230"/>
          <cell r="AG1230">
            <v>0</v>
          </cell>
          <cell r="AH1230">
            <v>862220805.88</v>
          </cell>
          <cell r="AI1230">
            <v>0</v>
          </cell>
          <cell r="AJ1230">
            <v>862220805.88</v>
          </cell>
          <cell r="AK1230">
            <v>0</v>
          </cell>
          <cell r="AL1230"/>
          <cell r="AM1230">
            <v>1</v>
          </cell>
          <cell r="AN1230">
            <v>1</v>
          </cell>
          <cell r="AO1230">
            <v>0</v>
          </cell>
          <cell r="AP1230" t="str">
            <v>En Liquidación</v>
          </cell>
          <cell r="AQ1230" t="e">
            <v>#REF!</v>
          </cell>
          <cell r="AR1230" t="e">
            <v>#N/A</v>
          </cell>
          <cell r="AS1230" t="str">
            <v xml:space="preserve"> CONTRATOS LIQUIDADOS  - PENDIENTE  CIERRE COSTOS FIJOS Y VARIABLES - INTERVENTORIA 
1. INFORMACION Y ESTADO CONTRATO DE OBRA: 
2.  INFORMACION Y ESTADO CONTRATO INTERADMINISTRATIVO:  convenio liquidado con acta del 15/05/2017
3. INFORMACION Y ESTADO INTERVENTORIA: Se encuentra en cierre de costos fijos y variables.
</v>
          </cell>
          <cell r="AT1230" t="str">
            <v>No Aplica</v>
          </cell>
          <cell r="AU1230">
            <v>42171</v>
          </cell>
          <cell r="AV1230">
            <v>42614</v>
          </cell>
          <cell r="AW1230" t="e">
            <v>#REF!</v>
          </cell>
          <cell r="AX1230"/>
          <cell r="AY1230"/>
          <cell r="AZ1230">
            <v>0</v>
          </cell>
          <cell r="BA1230" t="str">
            <v>-</v>
          </cell>
          <cell r="BB1230" t="str">
            <v>26,44  Km</v>
          </cell>
          <cell r="BC1230"/>
          <cell r="BD1230">
            <v>42282</v>
          </cell>
          <cell r="BE1230">
            <v>42569</v>
          </cell>
          <cell r="BF1230">
            <v>42706</v>
          </cell>
          <cell r="BG1230">
            <v>13721</v>
          </cell>
        </row>
        <row r="1231">
          <cell r="C1231" t="str">
            <v>20130250V0463-1</v>
          </cell>
          <cell r="D1231" t="str">
            <v>Proyectos 2011 - 2020</v>
          </cell>
          <cell r="E1231" t="str">
            <v>No Aplica</v>
          </cell>
          <cell r="F1231" t="str">
            <v>CERRADO</v>
          </cell>
          <cell r="G1231"/>
          <cell r="H1231" t="str">
            <v>Casanare</v>
          </cell>
          <cell r="I1231">
            <v>85010</v>
          </cell>
          <cell r="J1231">
            <v>5</v>
          </cell>
          <cell r="K1231" t="str">
            <v>Aguazul</v>
          </cell>
          <cell r="L1231" t="str">
            <v>Aguazul-Casanare</v>
          </cell>
          <cell r="M1231">
            <v>250</v>
          </cell>
          <cell r="N1231" t="str">
            <v>DPS 2013</v>
          </cell>
          <cell r="O1231"/>
          <cell r="P1231"/>
          <cell r="Q1231" t="str">
            <v>Mejoramiento De La Capa De Rodadura I Etapa De La Vía La Victoria Del Municipio De Aguazul Departamento De Casanare</v>
          </cell>
          <cell r="R1231" t="str">
            <v>Vías Red Terciaria</v>
          </cell>
          <cell r="S1231"/>
          <cell r="T1231"/>
          <cell r="U1231"/>
          <cell r="V1231" t="str">
            <v>Municipio</v>
          </cell>
          <cell r="W1231"/>
          <cell r="X1231" t="str">
            <v>Vereda Cerrito, La Victoria, La Turua, Palo Solo,</v>
          </cell>
          <cell r="Y1231"/>
          <cell r="Z1231">
            <v>5268952518</v>
          </cell>
          <cell r="AA1231"/>
          <cell r="AB1231">
            <v>5268952518</v>
          </cell>
          <cell r="AC1231"/>
          <cell r="AD1231">
            <v>5268952518</v>
          </cell>
          <cell r="AE1231">
            <v>526895251.80000001</v>
          </cell>
          <cell r="AF1231"/>
          <cell r="AG1231">
            <v>526895251.80000001</v>
          </cell>
          <cell r="AH1231">
            <v>5795847769.8000002</v>
          </cell>
          <cell r="AI1231">
            <v>0</v>
          </cell>
          <cell r="AJ1231">
            <v>5795847769.8000002</v>
          </cell>
          <cell r="AK1231">
            <v>0.99550000000000005</v>
          </cell>
          <cell r="AL1231"/>
          <cell r="AM1231">
            <v>1</v>
          </cell>
          <cell r="AN1231">
            <v>1</v>
          </cell>
          <cell r="AO1231">
            <v>0</v>
          </cell>
          <cell r="AP1231" t="str">
            <v>Liquidado</v>
          </cell>
          <cell r="AQ1231" t="e">
            <v>#REF!</v>
          </cell>
          <cell r="AR1231" t="e">
            <v>#N/A</v>
          </cell>
          <cell r="AS1231" t="str">
            <v>LIQUIDADO - Terminado con Av3 en agosto de 2016.</v>
          </cell>
          <cell r="AT1231" t="str">
            <v>No Aplica</v>
          </cell>
          <cell r="AU1231">
            <v>42159</v>
          </cell>
          <cell r="AV1231">
            <v>42472</v>
          </cell>
          <cell r="AW1231" t="e">
            <v>#REF!</v>
          </cell>
          <cell r="AX1231"/>
          <cell r="AY1231"/>
          <cell r="AZ1231">
            <v>0</v>
          </cell>
          <cell r="BA1231" t="str">
            <v>-</v>
          </cell>
          <cell r="BB1231">
            <v>6.4</v>
          </cell>
          <cell r="BC1231"/>
          <cell r="BD1231">
            <v>42192</v>
          </cell>
          <cell r="BE1231">
            <v>42311</v>
          </cell>
          <cell r="BF1231">
            <v>42587</v>
          </cell>
          <cell r="BG1231">
            <v>1077</v>
          </cell>
        </row>
        <row r="1232">
          <cell r="C1232" t="str">
            <v>20160533M6002-1</v>
          </cell>
          <cell r="D1232" t="str">
            <v>Proyectos 2011 - 2020</v>
          </cell>
          <cell r="E1232" t="str">
            <v>ANTES 2018</v>
          </cell>
          <cell r="F1232" t="str">
            <v>VIGENTE</v>
          </cell>
          <cell r="G1232"/>
          <cell r="H1232" t="str">
            <v>Casanare</v>
          </cell>
          <cell r="I1232">
            <v>85010</v>
          </cell>
          <cell r="J1232">
            <v>5</v>
          </cell>
          <cell r="K1232" t="str">
            <v>Aguazul</v>
          </cell>
          <cell r="L1232" t="str">
            <v>Aguazul-Casanare</v>
          </cell>
          <cell r="M1232">
            <v>533</v>
          </cell>
          <cell r="N1232" t="str">
            <v>DPS 2016</v>
          </cell>
          <cell r="O1232"/>
          <cell r="P1232"/>
          <cell r="Q1232" t="str">
            <v>Mejoramiento De Condiciones De Habitabilidad</v>
          </cell>
          <cell r="R1232" t="str">
            <v>Mejoramiento Condiciones de Habitabilidad</v>
          </cell>
          <cell r="S1232"/>
          <cell r="T1232"/>
          <cell r="U1232"/>
          <cell r="V1232" t="str">
            <v>Municipio</v>
          </cell>
          <cell r="W1232"/>
          <cell r="X1232" t="str">
            <v/>
          </cell>
          <cell r="Y1232"/>
          <cell r="Z1232">
            <v>762711864</v>
          </cell>
          <cell r="AA1232"/>
          <cell r="AB1232">
            <v>762711864</v>
          </cell>
          <cell r="AC1232"/>
          <cell r="AD1232">
            <v>762711864</v>
          </cell>
          <cell r="AE1232">
            <v>113221063.44</v>
          </cell>
          <cell r="AF1232"/>
          <cell r="AG1232">
            <v>113221063.44</v>
          </cell>
          <cell r="AH1232">
            <v>875932927.44000006</v>
          </cell>
          <cell r="AI1232">
            <v>0</v>
          </cell>
          <cell r="AJ1232">
            <v>875932927.44000006</v>
          </cell>
          <cell r="AK1232">
            <v>0.76</v>
          </cell>
          <cell r="AL1232"/>
          <cell r="AM1232">
            <v>1</v>
          </cell>
          <cell r="AN1232">
            <v>1</v>
          </cell>
          <cell r="AO1232">
            <v>0</v>
          </cell>
          <cell r="AP1232" t="str">
            <v>Terminado</v>
          </cell>
          <cell r="AQ1232" t="e">
            <v>#REF!</v>
          </cell>
          <cell r="AR1232" t="str">
            <v>TERMINADO</v>
          </cell>
          <cell r="AS1232" t="str">
            <v xml:space="preserve">Número de MCH: 65
Estado: Terminado 
Se termina el 03 de enero de 2022
Se programa reunión el 8 de abril de 2022 para revision de AV3, Compromisos, se programara la AV3 primera quincena del mes de junio de 2022.
</v>
          </cell>
          <cell r="AT1232">
            <v>43675</v>
          </cell>
          <cell r="AU1232">
            <v>44236</v>
          </cell>
          <cell r="AV1232">
            <v>44564</v>
          </cell>
          <cell r="AW1232" t="e">
            <v>#REF!</v>
          </cell>
          <cell r="AX1232"/>
          <cell r="AY1232"/>
          <cell r="AZ1232">
            <v>0</v>
          </cell>
          <cell r="BA1232" t="str">
            <v>-</v>
          </cell>
          <cell r="BB1232" t="str">
            <v>65  Viviendas</v>
          </cell>
          <cell r="BC1232"/>
          <cell r="BD1232">
            <v>44250</v>
          </cell>
          <cell r="BE1232">
            <v>44432</v>
          </cell>
          <cell r="BF1232" t="str">
            <v/>
          </cell>
          <cell r="BG1232">
            <v>234</v>
          </cell>
        </row>
        <row r="1233">
          <cell r="C1233" t="str">
            <v>20170350V10131-1</v>
          </cell>
          <cell r="D1233" t="str">
            <v>Proyectos 2011 - 2020</v>
          </cell>
          <cell r="E1233" t="str">
            <v>No Aplica</v>
          </cell>
          <cell r="F1233" t="str">
            <v>CERRADO</v>
          </cell>
          <cell r="G1233"/>
          <cell r="H1233" t="str">
            <v>Casanare</v>
          </cell>
          <cell r="I1233">
            <v>85010</v>
          </cell>
          <cell r="J1233">
            <v>5</v>
          </cell>
          <cell r="K1233" t="str">
            <v>Aguazul</v>
          </cell>
          <cell r="L1233" t="str">
            <v>Aguazul-Casanare</v>
          </cell>
          <cell r="M1233">
            <v>350</v>
          </cell>
          <cell r="N1233" t="str">
            <v>DPS 2017</v>
          </cell>
          <cell r="O1233"/>
          <cell r="P1233"/>
          <cell r="Q1233" t="str">
            <v>Construcción De Las Vias De Los Barrios Senderos De Oriente, San Juanito, Remanso, Diez De Mayo Y La Espiga Del Municipio De Aguazul - Casanare</v>
          </cell>
          <cell r="R1233" t="str">
            <v>Vías Urbanas</v>
          </cell>
          <cell r="S1233"/>
          <cell r="T1233"/>
          <cell r="U1233"/>
          <cell r="V1233" t="str">
            <v>Municipio</v>
          </cell>
          <cell r="W1233" t="str">
            <v>Urbano</v>
          </cell>
          <cell r="X1233" t="str">
            <v xml:space="preserve">senderos de oriente, san juanito, remanso, diez de mayo y la espiga </v>
          </cell>
          <cell r="Y1233"/>
          <cell r="Z1233">
            <v>3821545780</v>
          </cell>
          <cell r="AA1233"/>
          <cell r="AB1233">
            <v>3821545780</v>
          </cell>
          <cell r="AC1233"/>
          <cell r="AD1233">
            <v>3821545780</v>
          </cell>
          <cell r="AE1233">
            <v>382154578</v>
          </cell>
          <cell r="AF1233"/>
          <cell r="AG1233">
            <v>382154578</v>
          </cell>
          <cell r="AH1233">
            <v>4203700358</v>
          </cell>
          <cell r="AI1233">
            <v>0</v>
          </cell>
          <cell r="AJ1233">
            <v>4203700358</v>
          </cell>
          <cell r="AK1233">
            <v>1</v>
          </cell>
          <cell r="AL1233"/>
          <cell r="AM1233">
            <v>1</v>
          </cell>
          <cell r="AN1233">
            <v>1</v>
          </cell>
          <cell r="AO1233">
            <v>0</v>
          </cell>
          <cell r="AP1233" t="str">
            <v>Liquidado</v>
          </cell>
          <cell r="AQ1233" t="e">
            <v>#REF!</v>
          </cell>
          <cell r="AR1233" t="e">
            <v>#N/A</v>
          </cell>
          <cell r="AS1233" t="str">
            <v>Se realiza AV2 el 31 de julio de 2020.
Se realiza av3 el 26 de mayo de 2021.
En proceso de liquidacion convenio</v>
          </cell>
          <cell r="AT1233" t="str">
            <v>No Aplica</v>
          </cell>
          <cell r="AU1233">
            <v>43641</v>
          </cell>
          <cell r="AV1233">
            <v>44183</v>
          </cell>
          <cell r="AW1233" t="e">
            <v>#REF!</v>
          </cell>
          <cell r="AX1233"/>
          <cell r="AY1233"/>
          <cell r="AZ1233">
            <v>0</v>
          </cell>
          <cell r="BA1233" t="str">
            <v>-</v>
          </cell>
          <cell r="BB1233" t="str">
            <v>3670 m</v>
          </cell>
          <cell r="BC1233"/>
          <cell r="BD1233">
            <v>43734</v>
          </cell>
          <cell r="BE1233">
            <v>44043</v>
          </cell>
          <cell r="BF1233">
            <v>44342</v>
          </cell>
          <cell r="BG1233">
            <v>1940</v>
          </cell>
        </row>
        <row r="1234">
          <cell r="C1234" t="str">
            <v>20160588M7316-1</v>
          </cell>
          <cell r="D1234" t="str">
            <v>Proyectos 2011 - 2020</v>
          </cell>
          <cell r="E1234" t="str">
            <v>No Aplica</v>
          </cell>
          <cell r="F1234" t="str">
            <v>CERRADO</v>
          </cell>
          <cell r="G1234"/>
          <cell r="H1234" t="str">
            <v>Casanare</v>
          </cell>
          <cell r="I1234">
            <v>85125</v>
          </cell>
          <cell r="J1234">
            <v>6</v>
          </cell>
          <cell r="K1234" t="str">
            <v>Hato Corozal</v>
          </cell>
          <cell r="L1234" t="str">
            <v>Hato Corozal-Casanare</v>
          </cell>
          <cell r="M1234">
            <v>588</v>
          </cell>
          <cell r="N1234" t="str">
            <v>DPS 2016</v>
          </cell>
          <cell r="O1234"/>
          <cell r="P1234"/>
          <cell r="Q1234" t="str">
            <v>Mejoramiento De Condiciones De Habitabilidad</v>
          </cell>
          <cell r="R1234" t="str">
            <v>Mejoramiento Condiciones de Habitabilidad</v>
          </cell>
          <cell r="S1234"/>
          <cell r="T1234"/>
          <cell r="U1234"/>
          <cell r="V1234" t="str">
            <v>Municipio</v>
          </cell>
          <cell r="W1234"/>
          <cell r="X1234" t="str">
            <v/>
          </cell>
          <cell r="Y1234"/>
          <cell r="Z1234">
            <v>969561182</v>
          </cell>
          <cell r="AA1234"/>
          <cell r="AB1234">
            <v>969561182</v>
          </cell>
          <cell r="AC1234"/>
          <cell r="AD1234">
            <v>969561182</v>
          </cell>
          <cell r="AE1234">
            <v>96956118</v>
          </cell>
          <cell r="AF1234"/>
          <cell r="AG1234">
            <v>96956118</v>
          </cell>
          <cell r="AH1234">
            <v>1066517300</v>
          </cell>
          <cell r="AI1234">
            <v>0</v>
          </cell>
          <cell r="AJ1234">
            <v>1066517300</v>
          </cell>
          <cell r="AK1234">
            <v>1</v>
          </cell>
          <cell r="AL1234"/>
          <cell r="AM1234">
            <v>1</v>
          </cell>
          <cell r="AN1234">
            <v>1</v>
          </cell>
          <cell r="AO1234">
            <v>0</v>
          </cell>
          <cell r="AP1234" t="str">
            <v>Liquidado</v>
          </cell>
          <cell r="AQ1234" t="e">
            <v>#REF!</v>
          </cell>
          <cell r="AR1234" t="str">
            <v>TERMINADO</v>
          </cell>
          <cell r="AS1234" t="str">
            <v>Fecha de Terminación 3 de marzo de 2021.
Se realiza AV3 el 25 de mayo 2021.
En tramites administrativos relacionados a la liquidación del convenio.</v>
          </cell>
          <cell r="AT1234">
            <v>43622</v>
          </cell>
          <cell r="AU1234">
            <v>44117</v>
          </cell>
          <cell r="AV1234">
            <v>44258</v>
          </cell>
          <cell r="AW1234" t="e">
            <v>#REF!</v>
          </cell>
          <cell r="AX1234"/>
          <cell r="AY1234"/>
          <cell r="AZ1234">
            <v>0</v>
          </cell>
          <cell r="BA1234" t="str">
            <v>-</v>
          </cell>
          <cell r="BB1234" t="str">
            <v>69  Viviendas</v>
          </cell>
          <cell r="BC1234"/>
          <cell r="BD1234">
            <v>44154</v>
          </cell>
          <cell r="BE1234">
            <v>44253</v>
          </cell>
          <cell r="BF1234">
            <v>44341</v>
          </cell>
          <cell r="BG1234">
            <v>248.4</v>
          </cell>
        </row>
        <row r="1235">
          <cell r="C1235" t="str">
            <v>20170607S9406-1</v>
          </cell>
          <cell r="D1235" t="str">
            <v>Proyectos 2011 - 2020</v>
          </cell>
          <cell r="E1235" t="str">
            <v>No Aplica</v>
          </cell>
          <cell r="F1235" t="str">
            <v>CERRADO</v>
          </cell>
          <cell r="G1235"/>
          <cell r="H1235" t="str">
            <v>Casanare</v>
          </cell>
          <cell r="I1235">
            <v>85136</v>
          </cell>
          <cell r="J1235">
            <v>6</v>
          </cell>
          <cell r="K1235" t="str">
            <v>La Salina</v>
          </cell>
          <cell r="L1235" t="str">
            <v>La Salina-Casanare</v>
          </cell>
          <cell r="M1235">
            <v>607</v>
          </cell>
          <cell r="N1235" t="str">
            <v>DPS 2017</v>
          </cell>
          <cell r="O1235"/>
          <cell r="P1235"/>
          <cell r="Q1235" t="str">
            <v>Construcción Cancha Sintética En El Municipio De La Salina - Casanare</v>
          </cell>
          <cell r="R1235" t="str">
            <v>Espacio Público, Recreación Y Deporte</v>
          </cell>
          <cell r="S1235"/>
          <cell r="T1235"/>
          <cell r="U1235"/>
          <cell r="V1235" t="str">
            <v>Municipio</v>
          </cell>
          <cell r="W1235"/>
          <cell r="X1235" t="str">
            <v>La plata</v>
          </cell>
          <cell r="Y1235"/>
          <cell r="Z1235">
            <v>1335785233</v>
          </cell>
          <cell r="AA1235"/>
          <cell r="AB1235">
            <v>1335785233</v>
          </cell>
          <cell r="AC1235"/>
          <cell r="AD1235">
            <v>1335785233</v>
          </cell>
          <cell r="AE1235">
            <v>133578523</v>
          </cell>
          <cell r="AF1235"/>
          <cell r="AG1235">
            <v>133578523</v>
          </cell>
          <cell r="AH1235">
            <v>1469363756</v>
          </cell>
          <cell r="AI1235">
            <v>0</v>
          </cell>
          <cell r="AJ1235">
            <v>1469363756</v>
          </cell>
          <cell r="AK1235">
            <v>1</v>
          </cell>
          <cell r="AL1235"/>
          <cell r="AM1235">
            <v>1</v>
          </cell>
          <cell r="AN1235">
            <v>1</v>
          </cell>
          <cell r="AO1235">
            <v>0</v>
          </cell>
          <cell r="AP1235" t="str">
            <v>Liquidado</v>
          </cell>
          <cell r="AQ1235" t="e">
            <v>#REF!</v>
          </cell>
          <cell r="AR1235" t="e">
            <v>#N/A</v>
          </cell>
          <cell r="AS1235" t="str">
            <v>PROYECTO LIQUIDADO</v>
          </cell>
          <cell r="AT1235" t="str">
            <v>No Aplica</v>
          </cell>
          <cell r="AU1235">
            <v>43621</v>
          </cell>
          <cell r="AV1235">
            <v>43803</v>
          </cell>
          <cell r="AW1235" t="e">
            <v>#REF!</v>
          </cell>
          <cell r="AX1235"/>
          <cell r="AY1235"/>
          <cell r="AZ1235">
            <v>0</v>
          </cell>
          <cell r="BA1235" t="str">
            <v>-</v>
          </cell>
          <cell r="BB1235" t="str">
            <v>5058,75 mt2</v>
          </cell>
          <cell r="BC1235"/>
          <cell r="BD1235">
            <v>43678</v>
          </cell>
          <cell r="BE1235">
            <v>43803</v>
          </cell>
          <cell r="BF1235">
            <v>43999</v>
          </cell>
          <cell r="BG1235">
            <v>1401</v>
          </cell>
        </row>
        <row r="1236">
          <cell r="C1236" t="str">
            <v>20150259V1646-1</v>
          </cell>
          <cell r="D1236" t="str">
            <v>Proyectos 2011 - 2020</v>
          </cell>
          <cell r="E1236" t="str">
            <v>No Aplica</v>
          </cell>
          <cell r="F1236" t="str">
            <v>CERRADO</v>
          </cell>
          <cell r="G1236"/>
          <cell r="H1236" t="str">
            <v>Casanare</v>
          </cell>
          <cell r="I1236">
            <v>85162</v>
          </cell>
          <cell r="J1236">
            <v>6</v>
          </cell>
          <cell r="K1236" t="str">
            <v>Monterrey</v>
          </cell>
          <cell r="L1236" t="str">
            <v>Monterrey-Casanare</v>
          </cell>
          <cell r="M1236">
            <v>259</v>
          </cell>
          <cell r="N1236" t="str">
            <v>DPS 2015</v>
          </cell>
          <cell r="O1236"/>
          <cell r="P1236"/>
          <cell r="Q1236" t="str">
            <v>Construcción De Obras De Urbanismo En La Avenida Tulio Bautista Entre Calles 22 A Y 28 Del Municipio De Monterrey - Casanare</v>
          </cell>
          <cell r="R1236" t="str">
            <v>Vías Urbanas</v>
          </cell>
          <cell r="S1236"/>
          <cell r="T1236"/>
          <cell r="U1236"/>
          <cell r="V1236" t="str">
            <v>Municipio</v>
          </cell>
          <cell r="W1236"/>
          <cell r="X1236" t="str">
            <v xml:space="preserve">Avenida Tulio Bautista Entre Calles 22 A Y 28 Del Municipio De Monterrey </v>
          </cell>
          <cell r="Y1236"/>
          <cell r="Z1236">
            <v>6326518693</v>
          </cell>
          <cell r="AA1236"/>
          <cell r="AB1236">
            <v>6326518693</v>
          </cell>
          <cell r="AC1236"/>
          <cell r="AD1236">
            <v>6326518693</v>
          </cell>
          <cell r="AE1236">
            <v>632651869.30000007</v>
          </cell>
          <cell r="AF1236"/>
          <cell r="AG1236">
            <v>632651869.30000007</v>
          </cell>
          <cell r="AH1236">
            <v>6959170562.3000002</v>
          </cell>
          <cell r="AI1236">
            <v>0</v>
          </cell>
          <cell r="AJ1236">
            <v>6959170562.3000002</v>
          </cell>
          <cell r="AK1236">
            <v>0.35</v>
          </cell>
          <cell r="AL1236"/>
          <cell r="AM1236">
            <v>0</v>
          </cell>
          <cell r="AN1236">
            <v>0</v>
          </cell>
          <cell r="AO1236">
            <v>0</v>
          </cell>
          <cell r="AP1236" t="str">
            <v>Liquidado</v>
          </cell>
          <cell r="AQ1236" t="e">
            <v>#REF!</v>
          </cell>
          <cell r="AR1236" t="e">
            <v>#N/A</v>
          </cell>
          <cell r="AS1236" t="str">
            <v>Liquidado el 12 de enero 2022.</v>
          </cell>
          <cell r="AT1236" t="str">
            <v>No Aplica</v>
          </cell>
          <cell r="AU1236">
            <v>42807</v>
          </cell>
          <cell r="AV1236">
            <v>43465</v>
          </cell>
          <cell r="AW1236" t="e">
            <v>#REF!</v>
          </cell>
          <cell r="AX1236"/>
          <cell r="AY1236"/>
          <cell r="AZ1236">
            <v>0</v>
          </cell>
          <cell r="BA1236" t="str">
            <v>-</v>
          </cell>
          <cell r="BB1236" t="str">
            <v xml:space="preserve">17415Km </v>
          </cell>
          <cell r="BC1236"/>
          <cell r="BD1236" t="str">
            <v/>
          </cell>
          <cell r="BE1236" t="str">
            <v/>
          </cell>
          <cell r="BF1236" t="str">
            <v/>
          </cell>
          <cell r="BG1236" t="str">
            <v/>
          </cell>
        </row>
        <row r="1237">
          <cell r="C1237" t="str">
            <v>20160532M7297-1</v>
          </cell>
          <cell r="D1237" t="str">
            <v>Proyectos 2011 - 2020</v>
          </cell>
          <cell r="E1237" t="str">
            <v>ANTES 2018</v>
          </cell>
          <cell r="F1237" t="str">
            <v>VIGENTE</v>
          </cell>
          <cell r="G1237"/>
          <cell r="H1237" t="str">
            <v>Casanare</v>
          </cell>
          <cell r="I1237">
            <v>85162</v>
          </cell>
          <cell r="J1237">
            <v>6</v>
          </cell>
          <cell r="K1237" t="str">
            <v>Monterrey</v>
          </cell>
          <cell r="L1237" t="str">
            <v>Monterrey-Casanare</v>
          </cell>
          <cell r="M1237">
            <v>532</v>
          </cell>
          <cell r="N1237" t="str">
            <v>DPS 2016</v>
          </cell>
          <cell r="O1237"/>
          <cell r="P1237"/>
          <cell r="Q1237" t="str">
            <v>Mejoramiento De Condiciones De Habitabilidad</v>
          </cell>
          <cell r="R1237" t="str">
            <v>Mejoramiento Condiciones de Habitabilidad</v>
          </cell>
          <cell r="S1237"/>
          <cell r="T1237"/>
          <cell r="U1237"/>
          <cell r="V1237" t="str">
            <v>Municipio</v>
          </cell>
          <cell r="W1237"/>
          <cell r="X1237" t="str">
            <v/>
          </cell>
          <cell r="Y1237"/>
          <cell r="Z1237">
            <v>690133033</v>
          </cell>
          <cell r="AA1237"/>
          <cell r="AB1237">
            <v>690133033</v>
          </cell>
          <cell r="AC1237"/>
          <cell r="AD1237">
            <v>690133033</v>
          </cell>
          <cell r="AE1237">
            <v>69013303.299999997</v>
          </cell>
          <cell r="AF1237"/>
          <cell r="AG1237">
            <v>69013303.299999997</v>
          </cell>
          <cell r="AH1237">
            <v>759146336.29999995</v>
          </cell>
          <cell r="AI1237">
            <v>0</v>
          </cell>
          <cell r="AJ1237">
            <v>759146336.29999995</v>
          </cell>
          <cell r="AK1237">
            <v>0.59</v>
          </cell>
          <cell r="AL1237"/>
          <cell r="AM1237">
            <v>1</v>
          </cell>
          <cell r="AN1237">
            <v>1</v>
          </cell>
          <cell r="AO1237">
            <v>0</v>
          </cell>
          <cell r="AP1237" t="str">
            <v>Terminado</v>
          </cell>
          <cell r="AQ1237" t="e">
            <v>#REF!</v>
          </cell>
          <cell r="AR1237" t="str">
            <v>TERMINADO</v>
          </cell>
          <cell r="AS1237" t="str">
            <v xml:space="preserve">Número de MCH: 50
Estado: Terminado
Fecha de terminacion 26 de mayo de 2022
Actas de recibo por beneficiario en firmas
</v>
          </cell>
          <cell r="AT1237">
            <v>44118</v>
          </cell>
          <cell r="AU1237">
            <v>44466</v>
          </cell>
          <cell r="AV1237">
            <v>44707</v>
          </cell>
          <cell r="AW1237" t="e">
            <v>#REF!</v>
          </cell>
          <cell r="AX1237"/>
          <cell r="AY1237"/>
          <cell r="AZ1237">
            <v>0</v>
          </cell>
          <cell r="BA1237" t="str">
            <v>-</v>
          </cell>
          <cell r="BB1237" t="str">
            <v>50  Viviendas</v>
          </cell>
          <cell r="BC1237"/>
          <cell r="BD1237">
            <v>44489</v>
          </cell>
          <cell r="BE1237">
            <v>44658</v>
          </cell>
          <cell r="BF1237" t="str">
            <v/>
          </cell>
          <cell r="BG1237">
            <v>180</v>
          </cell>
        </row>
        <row r="1238">
          <cell r="C1238" t="str">
            <v>20170303S9343-1</v>
          </cell>
          <cell r="D1238" t="str">
            <v>Proyectos 2011 - 2020</v>
          </cell>
          <cell r="E1238" t="str">
            <v>No Aplica</v>
          </cell>
          <cell r="F1238" t="str">
            <v>CERRADO</v>
          </cell>
          <cell r="G1238"/>
          <cell r="H1238" t="str">
            <v>Casanare</v>
          </cell>
          <cell r="I1238">
            <v>85225</v>
          </cell>
          <cell r="J1238">
            <v>6</v>
          </cell>
          <cell r="K1238" t="str">
            <v>Nunchia</v>
          </cell>
          <cell r="L1238" t="str">
            <v>Nunchia-Casanare</v>
          </cell>
          <cell r="M1238">
            <v>303</v>
          </cell>
          <cell r="N1238" t="str">
            <v>DPS 2017</v>
          </cell>
          <cell r="O1238"/>
          <cell r="P1238"/>
          <cell r="Q1238" t="str">
            <v>Construccion De Una Cancha Sintetica De Futbol (7) En El Barrio San Carlos Municipio De Nunchia - Departamento De Casanare</v>
          </cell>
          <cell r="R1238" t="str">
            <v>Espacio Público, Recreación Y Deporte</v>
          </cell>
          <cell r="S1238"/>
          <cell r="T1238"/>
          <cell r="U1238"/>
          <cell r="V1238" t="str">
            <v>Municipio</v>
          </cell>
          <cell r="W1238" t="str">
            <v>Urbano</v>
          </cell>
          <cell r="X1238" t="str">
            <v>San Carlos</v>
          </cell>
          <cell r="Y1238"/>
          <cell r="Z1238">
            <v>2306954520</v>
          </cell>
          <cell r="AA1238"/>
          <cell r="AB1238">
            <v>2306954520</v>
          </cell>
          <cell r="AC1238"/>
          <cell r="AD1238">
            <v>2306954520</v>
          </cell>
          <cell r="AE1238">
            <v>230695452</v>
          </cell>
          <cell r="AF1238"/>
          <cell r="AG1238">
            <v>230695452</v>
          </cell>
          <cell r="AH1238">
            <v>2537649972</v>
          </cell>
          <cell r="AI1238">
            <v>0</v>
          </cell>
          <cell r="AJ1238">
            <v>2537649972</v>
          </cell>
          <cell r="AK1238">
            <v>0.99</v>
          </cell>
          <cell r="AL1238"/>
          <cell r="AM1238">
            <v>1</v>
          </cell>
          <cell r="AN1238">
            <v>1</v>
          </cell>
          <cell r="AO1238">
            <v>0</v>
          </cell>
          <cell r="AP1238" t="str">
            <v>Liquidado</v>
          </cell>
          <cell r="AQ1238" t="e">
            <v>#REF!</v>
          </cell>
          <cell r="AR1238" t="e">
            <v>#N/A</v>
          </cell>
          <cell r="AS1238" t="str">
            <v>Estado: Terminado
Se realiza AV2 el 28 de julio de 2020.
Fecha de terminación: 28 diciembre 2020
Interventoria informa fecha firma de acta de recibo el 21 de mayo 21 
En trámite proceso liquidación convenio</v>
          </cell>
          <cell r="AT1238" t="str">
            <v>No Aplica</v>
          </cell>
          <cell r="AU1238">
            <v>43613</v>
          </cell>
          <cell r="AV1238">
            <v>44193</v>
          </cell>
          <cell r="AW1238" t="e">
            <v>#REF!</v>
          </cell>
          <cell r="AX1238"/>
          <cell r="AY1238"/>
          <cell r="AZ1238">
            <v>0</v>
          </cell>
          <cell r="BA1238" t="str">
            <v>-</v>
          </cell>
          <cell r="BB1238" t="str">
            <v>1664 m2</v>
          </cell>
          <cell r="BC1238"/>
          <cell r="BD1238">
            <v>43672</v>
          </cell>
          <cell r="BE1238">
            <v>44040</v>
          </cell>
          <cell r="BF1238">
            <v>44343</v>
          </cell>
          <cell r="BG1238">
            <v>8827</v>
          </cell>
        </row>
        <row r="1239">
          <cell r="C1239" t="str">
            <v>20160244MU028-1</v>
          </cell>
          <cell r="D1239" t="str">
            <v>Proyectos 2011 - 2020</v>
          </cell>
          <cell r="E1239" t="str">
            <v>No Aplica</v>
          </cell>
          <cell r="F1239" t="str">
            <v>CERRADO</v>
          </cell>
          <cell r="G1239"/>
          <cell r="H1239" t="str">
            <v>Casanare</v>
          </cell>
          <cell r="I1239">
            <v>85230</v>
          </cell>
          <cell r="J1239">
            <v>6</v>
          </cell>
          <cell r="K1239" t="str">
            <v>Orocue</v>
          </cell>
          <cell r="L1239" t="str">
            <v>Orocue-Casanare</v>
          </cell>
          <cell r="M1239">
            <v>244</v>
          </cell>
          <cell r="N1239" t="str">
            <v>Unops
DPS 2016</v>
          </cell>
          <cell r="O1239"/>
          <cell r="P1239"/>
          <cell r="Q1239" t="str">
            <v>Mejoramiento De Condiciones De Habitabilidad</v>
          </cell>
          <cell r="R1239" t="str">
            <v>Mejoramiento Condiciones de Habitabilidad</v>
          </cell>
          <cell r="S1239"/>
          <cell r="T1239"/>
          <cell r="U1239"/>
          <cell r="V1239" t="str">
            <v>Unops</v>
          </cell>
          <cell r="W1239"/>
          <cell r="X1239" t="str">
            <v/>
          </cell>
          <cell r="Y1239"/>
          <cell r="Z1239">
            <v>619682280</v>
          </cell>
          <cell r="AA1239"/>
          <cell r="AB1239">
            <v>619682280</v>
          </cell>
          <cell r="AC1239"/>
          <cell r="AD1239">
            <v>619682280</v>
          </cell>
          <cell r="AE1239">
            <v>0</v>
          </cell>
          <cell r="AF1239"/>
          <cell r="AG1239">
            <v>0</v>
          </cell>
          <cell r="AH1239">
            <v>619682280</v>
          </cell>
          <cell r="AI1239">
            <v>0</v>
          </cell>
          <cell r="AJ1239">
            <v>619682280</v>
          </cell>
          <cell r="AK1239">
            <v>0</v>
          </cell>
          <cell r="AL1239"/>
          <cell r="AM1239">
            <v>0</v>
          </cell>
          <cell r="AN1239">
            <v>0</v>
          </cell>
          <cell r="AO1239">
            <v>0</v>
          </cell>
          <cell r="AP1239" t="str">
            <v>Cancelado</v>
          </cell>
          <cell r="AQ1239" t="e">
            <v>#REF!</v>
          </cell>
          <cell r="AR1239" t="e">
            <v>#N/A</v>
          </cell>
          <cell r="AS1239" t="str">
            <v>RETIRO APROBADO EN COMITE DE SEGUIMIENTO No.2 DE FECHA  22 DE MAYO DE 2019</v>
          </cell>
          <cell r="AT1239"/>
          <cell r="AU1239" t="str">
            <v/>
          </cell>
          <cell r="AV1239" t="str">
            <v/>
          </cell>
          <cell r="AW1239" t="e">
            <v>#REF!</v>
          </cell>
          <cell r="AX1239"/>
          <cell r="AY1239"/>
          <cell r="AZ1239">
            <v>0</v>
          </cell>
          <cell r="BA1239" t="str">
            <v>-</v>
          </cell>
          <cell r="BB1239" t="str">
            <v xml:space="preserve">  Viviendas</v>
          </cell>
          <cell r="BC1239"/>
          <cell r="BD1239" t="str">
            <v/>
          </cell>
          <cell r="BE1239" t="str">
            <v/>
          </cell>
          <cell r="BF1239" t="str">
            <v/>
          </cell>
          <cell r="BG1239">
            <v>0</v>
          </cell>
        </row>
        <row r="1240">
          <cell r="C1240" t="str">
            <v>20160520V7669-1</v>
          </cell>
          <cell r="D1240" t="str">
            <v>Proyectos 2011 - 2020</v>
          </cell>
          <cell r="E1240" t="str">
            <v>ANTES 2018</v>
          </cell>
          <cell r="F1240" t="str">
            <v>VIGENTE</v>
          </cell>
          <cell r="G1240"/>
          <cell r="H1240" t="str">
            <v>Casanare</v>
          </cell>
          <cell r="I1240">
            <v>85230</v>
          </cell>
          <cell r="J1240">
            <v>6</v>
          </cell>
          <cell r="K1240" t="str">
            <v>Orocue</v>
          </cell>
          <cell r="L1240" t="str">
            <v>Orocue-Casanare</v>
          </cell>
          <cell r="M1240">
            <v>520</v>
          </cell>
          <cell r="N1240" t="str">
            <v>DPS 2016</v>
          </cell>
          <cell r="O1240"/>
          <cell r="P1240"/>
          <cell r="Q1240" t="str">
            <v>Pavimentación De Las Vías Urbanas Correspondientes A Los Estratos 1 Y 2 Del Municipio De Orocue - Casanare</v>
          </cell>
          <cell r="R1240" t="str">
            <v>Vías Urbanas</v>
          </cell>
          <cell r="S1240"/>
          <cell r="T1240"/>
          <cell r="U1240"/>
          <cell r="V1240" t="str">
            <v>Municipio</v>
          </cell>
          <cell r="W1240"/>
          <cell r="X1240" t="str">
            <v>Barrio Jacinto Moreno</v>
          </cell>
          <cell r="Y1240"/>
          <cell r="Z1240">
            <v>2079974202</v>
          </cell>
          <cell r="AA1240"/>
          <cell r="AB1240">
            <v>2079974202</v>
          </cell>
          <cell r="AC1240"/>
          <cell r="AD1240">
            <v>2079974202</v>
          </cell>
          <cell r="AE1240">
            <v>207997420.20000002</v>
          </cell>
          <cell r="AF1240"/>
          <cell r="AG1240">
            <v>207997420.20000002</v>
          </cell>
          <cell r="AH1240">
            <v>2287971622.1999998</v>
          </cell>
          <cell r="AI1240">
            <v>0</v>
          </cell>
          <cell r="AJ1240">
            <v>2287971622.1999998</v>
          </cell>
          <cell r="AK1240">
            <v>1</v>
          </cell>
          <cell r="AL1240"/>
          <cell r="AM1240">
            <v>1</v>
          </cell>
          <cell r="AN1240">
            <v>1</v>
          </cell>
          <cell r="AO1240">
            <v>0</v>
          </cell>
          <cell r="AP1240" t="str">
            <v>Entregado A Municipio</v>
          </cell>
          <cell r="AQ1240" t="e">
            <v>#REF!</v>
          </cell>
          <cell r="AR1240" t="e">
            <v>#N/A</v>
          </cell>
          <cell r="AS1240" t="str">
            <v>PROYECTO TERMINADO Y ENTREGADO 
ACTIVIDADES DESARROLLADAS: Se realizó auditoria visible No 3 el dia 05 de diciembre de 2018 por parte del apoyo social, se han realizado 4 desembolsos, el desembolso No 5 no se  ha podido realizar puesto que  estos recursos son de vigencia 2019.</v>
          </cell>
          <cell r="AT1240" t="str">
            <v>No Aplica</v>
          </cell>
          <cell r="AU1240">
            <v>43025</v>
          </cell>
          <cell r="AV1240">
            <v>43231</v>
          </cell>
          <cell r="AW1240" t="e">
            <v>#REF!</v>
          </cell>
          <cell r="AX1240"/>
          <cell r="AY1240"/>
          <cell r="AZ1240">
            <v>0</v>
          </cell>
          <cell r="BA1240" t="str">
            <v>-</v>
          </cell>
          <cell r="BB1240" t="str">
            <v>665 m</v>
          </cell>
          <cell r="BC1240"/>
          <cell r="BD1240">
            <v>43042</v>
          </cell>
          <cell r="BE1240">
            <v>43139</v>
          </cell>
          <cell r="BF1240">
            <v>43439</v>
          </cell>
          <cell r="BG1240">
            <v>5449</v>
          </cell>
        </row>
        <row r="1241">
          <cell r="C1241" t="str">
            <v>20150069S0491-5</v>
          </cell>
          <cell r="D1241" t="str">
            <v>Proyectos 2011 - 2020</v>
          </cell>
          <cell r="E1241" t="str">
            <v>No Aplica</v>
          </cell>
          <cell r="F1241" t="str">
            <v>CERRADO</v>
          </cell>
          <cell r="G1241" t="str">
            <v>C491</v>
          </cell>
          <cell r="H1241" t="str">
            <v>Casanare</v>
          </cell>
          <cell r="I1241">
            <v>85250</v>
          </cell>
          <cell r="J1241">
            <v>6</v>
          </cell>
          <cell r="K1241" t="str">
            <v>Paz De Ariporo</v>
          </cell>
          <cell r="L1241" t="str">
            <v>Paz De Ariporo-Casanare</v>
          </cell>
          <cell r="M1241">
            <v>69</v>
          </cell>
          <cell r="N1241" t="str">
            <v>Fonade 3</v>
          </cell>
          <cell r="O1241"/>
          <cell r="P1241"/>
          <cell r="Q1241" t="str">
            <v>Construccion De Dos (2) Centros De Desarrollo Infantil  De 95 Niños Cada Uno, En El Municipio Paz De Ariporo, Departamento De Casanare.</v>
          </cell>
          <cell r="R1241" t="str">
            <v>Social Comunitario</v>
          </cell>
          <cell r="S1241"/>
          <cell r="T1241"/>
          <cell r="U1241"/>
          <cell r="V1241" t="str">
            <v>Icbf</v>
          </cell>
          <cell r="W1241"/>
          <cell r="X1241" t="str">
            <v/>
          </cell>
          <cell r="Y1241"/>
          <cell r="Z1241">
            <v>1500258140.4400001</v>
          </cell>
          <cell r="AA1241"/>
          <cell r="AB1241">
            <v>1500258140.4400001</v>
          </cell>
          <cell r="AC1241"/>
          <cell r="AD1241">
            <v>1500258140.4400001</v>
          </cell>
          <cell r="AE1241">
            <v>0</v>
          </cell>
          <cell r="AF1241"/>
          <cell r="AG1241">
            <v>0</v>
          </cell>
          <cell r="AH1241">
            <v>1500258140.4400001</v>
          </cell>
          <cell r="AI1241">
            <v>0</v>
          </cell>
          <cell r="AJ1241">
            <v>1500258140.4400001</v>
          </cell>
          <cell r="AK1241">
            <v>1</v>
          </cell>
          <cell r="AL1241"/>
          <cell r="AM1241">
            <v>1</v>
          </cell>
          <cell r="AN1241">
            <v>1</v>
          </cell>
          <cell r="AO1241">
            <v>0</v>
          </cell>
          <cell r="AP1241" t="str">
            <v>En Liquidación</v>
          </cell>
          <cell r="AQ1241" t="e">
            <v>#REF!</v>
          </cell>
          <cell r="AR1241" t="e">
            <v>#N/A</v>
          </cell>
          <cell r="AS1241" t="str">
            <v>Contratos Liquidados:
CDI Caqueta Municipios San Jose de Fragua y Puerto rico- liquidado: 24/01/2017
CDI Casanare- Liquidado 12/03/2018</v>
          </cell>
          <cell r="AT1241" t="str">
            <v>No Aplica</v>
          </cell>
          <cell r="AU1241">
            <v>42212</v>
          </cell>
          <cell r="AV1241" t="str">
            <v/>
          </cell>
          <cell r="AW1241" t="e">
            <v>#REF!</v>
          </cell>
          <cell r="AX1241"/>
          <cell r="AY1241"/>
          <cell r="AZ1241">
            <v>0</v>
          </cell>
          <cell r="BA1241" t="str">
            <v>-</v>
          </cell>
          <cell r="BB1241" t="str">
            <v/>
          </cell>
          <cell r="BC1241"/>
          <cell r="BD1241" t="str">
            <v/>
          </cell>
          <cell r="BE1241" t="str">
            <v/>
          </cell>
          <cell r="BF1241" t="str">
            <v/>
          </cell>
          <cell r="BG1241" t="str">
            <v/>
          </cell>
        </row>
        <row r="1242">
          <cell r="C1242" t="str">
            <v>20160521V3513-1</v>
          </cell>
          <cell r="D1242" t="str">
            <v>Proyectos 2011 - 2020</v>
          </cell>
          <cell r="E1242" t="str">
            <v>ANTES 2018</v>
          </cell>
          <cell r="F1242" t="str">
            <v>VIGENTE</v>
          </cell>
          <cell r="G1242"/>
          <cell r="H1242" t="str">
            <v>Casanare</v>
          </cell>
          <cell r="I1242">
            <v>85250</v>
          </cell>
          <cell r="J1242">
            <v>6</v>
          </cell>
          <cell r="K1242" t="str">
            <v>Paz De Ariporo</v>
          </cell>
          <cell r="L1242" t="str">
            <v>Paz De Ariporo-Casanare</v>
          </cell>
          <cell r="M1242">
            <v>521</v>
          </cell>
          <cell r="N1242" t="str">
            <v>DPS 2016</v>
          </cell>
          <cell r="O1242"/>
          <cell r="P1242"/>
          <cell r="Q1242" t="str">
            <v>Construcción Y Pavimentación De Las Vías Urbanas De Paz De Ariporo - Casanare</v>
          </cell>
          <cell r="R1242" t="str">
            <v>Vías Urbanas</v>
          </cell>
          <cell r="S1242"/>
          <cell r="T1242"/>
          <cell r="U1242"/>
          <cell r="V1242" t="str">
            <v>Municipio</v>
          </cell>
          <cell r="W1242" t="str">
            <v>Urbano</v>
          </cell>
          <cell r="X1242" t="str">
            <v>Barrios: 20 de Julio - Bella Vista - El Progreso - Buenos Aires - 7 de Agosto - El Palmar - La Esperanza - Las Villas - Los Centauros  - La Fragua - San Jorge - Panorama</v>
          </cell>
          <cell r="Y1242"/>
          <cell r="Z1242">
            <v>6890902377</v>
          </cell>
          <cell r="AA1242"/>
          <cell r="AB1242">
            <v>6890902377</v>
          </cell>
          <cell r="AC1242"/>
          <cell r="AD1242">
            <v>6890902377</v>
          </cell>
          <cell r="AE1242">
            <v>334674365</v>
          </cell>
          <cell r="AF1242"/>
          <cell r="AG1242">
            <v>334674365</v>
          </cell>
          <cell r="AH1242">
            <v>7225576742</v>
          </cell>
          <cell r="AI1242">
            <v>0</v>
          </cell>
          <cell r="AJ1242">
            <v>7225576742</v>
          </cell>
          <cell r="AK1242">
            <v>1</v>
          </cell>
          <cell r="AL1242"/>
          <cell r="AM1242">
            <v>1</v>
          </cell>
          <cell r="AN1242">
            <v>1</v>
          </cell>
          <cell r="AO1242">
            <v>0</v>
          </cell>
          <cell r="AP1242" t="str">
            <v>En Liquidación</v>
          </cell>
          <cell r="AQ1242" t="e">
            <v>#REF!</v>
          </cell>
          <cell r="AR1242" t="e">
            <v>#N/A</v>
          </cell>
          <cell r="AS1242" t="str">
            <v xml:space="preserve">Fecha de Terminación: 19 de agosto de 2020
El 2 de octubre de 2020 se realizó AV3, se realiza tramite ultimo pago mediante memorando No. M-2020-4301-034775 de fecha 11 de diciembre de 2020. proceso y tramite de liquidación.
</v>
          </cell>
          <cell r="AT1242" t="str">
            <v>No Aplica</v>
          </cell>
          <cell r="AU1242">
            <v>43488</v>
          </cell>
          <cell r="AV1242">
            <v>44062</v>
          </cell>
          <cell r="AW1242" t="e">
            <v>#REF!</v>
          </cell>
          <cell r="AX1242"/>
          <cell r="AY1242"/>
          <cell r="AZ1242">
            <v>0</v>
          </cell>
          <cell r="BA1242" t="str">
            <v>-</v>
          </cell>
          <cell r="BB1242" t="str">
            <v>4940 m</v>
          </cell>
          <cell r="BC1242"/>
          <cell r="BD1242">
            <v>43579</v>
          </cell>
          <cell r="BE1242">
            <v>43670</v>
          </cell>
          <cell r="BF1242">
            <v>44106</v>
          </cell>
          <cell r="BG1242">
            <v>20583</v>
          </cell>
        </row>
        <row r="1243">
          <cell r="C1243" t="str">
            <v>E-2020-2203-224195</v>
          </cell>
          <cell r="D1243" t="str">
            <v>CV 001-2020</v>
          </cell>
          <cell r="E1243" t="str">
            <v>2018-2022</v>
          </cell>
          <cell r="F1243" t="str">
            <v>VIGENTE</v>
          </cell>
          <cell r="G1243"/>
          <cell r="H1243" t="str">
            <v>Casanare</v>
          </cell>
          <cell r="I1243"/>
          <cell r="J1243"/>
          <cell r="K1243" t="str">
            <v>Paz De Ariporo</v>
          </cell>
          <cell r="L1243" t="str">
            <v>Paz De Ariporo-Casanare</v>
          </cell>
          <cell r="M1243" t="str">
            <v>567 FIP 2021</v>
          </cell>
          <cell r="N1243" t="str">
            <v>DPS 2021</v>
          </cell>
          <cell r="O1243">
            <v>44512</v>
          </cell>
          <cell r="P1243">
            <v>44773</v>
          </cell>
          <cell r="Q1243" t="str">
            <v>Construcción De La Etapa Final Y Obras Requeridas Para La Puesta En Funcionamiento De La Plaza De Mercado Municipal De Páz De Ariporo - Casanare</v>
          </cell>
          <cell r="R1243" t="str">
            <v>Social Comunitario</v>
          </cell>
          <cell r="S1243" t="str">
            <v>Plaza de Mercado</v>
          </cell>
          <cell r="T1243"/>
          <cell r="U1243">
            <v>1</v>
          </cell>
          <cell r="V1243"/>
          <cell r="W1243"/>
          <cell r="X1243"/>
          <cell r="Y1243"/>
          <cell r="Z1243">
            <v>0</v>
          </cell>
          <cell r="AA1243"/>
          <cell r="AB1243">
            <v>0</v>
          </cell>
          <cell r="AC1243">
            <v>0</v>
          </cell>
          <cell r="AD1243">
            <v>0</v>
          </cell>
          <cell r="AE1243"/>
          <cell r="AF1243"/>
          <cell r="AG1243">
            <v>0</v>
          </cell>
          <cell r="AH1243">
            <v>0</v>
          </cell>
          <cell r="AI1243">
            <v>0</v>
          </cell>
          <cell r="AJ1243">
            <v>0</v>
          </cell>
          <cell r="AK1243"/>
          <cell r="AL1243"/>
          <cell r="AM1243"/>
          <cell r="AN1243"/>
          <cell r="AO1243">
            <v>0</v>
          </cell>
          <cell r="AP1243" t="str">
            <v>Cancelado</v>
          </cell>
          <cell r="AQ1243" t="e">
            <v>#REF!</v>
          </cell>
          <cell r="AR1243" t="e">
            <v>#N/A</v>
          </cell>
          <cell r="AS1243" t="str">
            <v>Condición Resolutoria [Maduración]</v>
          </cell>
          <cell r="AT1243"/>
          <cell r="AU1243" t="str">
            <v>-</v>
          </cell>
          <cell r="AV1243" t="str">
            <v>-</v>
          </cell>
          <cell r="AW1243" t="e">
            <v>#REF!</v>
          </cell>
          <cell r="AX1243">
            <v>12</v>
          </cell>
          <cell r="AY1243"/>
          <cell r="AZ1243">
            <v>12</v>
          </cell>
          <cell r="BA1243"/>
          <cell r="BB1243" t="str">
            <v>4437.9 M2</v>
          </cell>
          <cell r="BC1243"/>
          <cell r="BD1243" t="str">
            <v>-</v>
          </cell>
          <cell r="BE1243" t="str">
            <v>-</v>
          </cell>
          <cell r="BF1243" t="str">
            <v>-</v>
          </cell>
          <cell r="BG1243" t="str">
            <v>-</v>
          </cell>
        </row>
        <row r="1244">
          <cell r="C1244" t="str">
            <v>20170639V9714-1</v>
          </cell>
          <cell r="D1244" t="str">
            <v>Proyectos 2011 - 2020</v>
          </cell>
          <cell r="E1244" t="str">
            <v>ANTES 2018</v>
          </cell>
          <cell r="F1244" t="str">
            <v>VIGENTE</v>
          </cell>
          <cell r="G1244"/>
          <cell r="H1244" t="str">
            <v>Casanare</v>
          </cell>
          <cell r="I1244">
            <v>85263</v>
          </cell>
          <cell r="J1244">
            <v>6</v>
          </cell>
          <cell r="K1244" t="str">
            <v>Pore</v>
          </cell>
          <cell r="L1244" t="str">
            <v>Pore-Casanare</v>
          </cell>
          <cell r="M1244">
            <v>639</v>
          </cell>
          <cell r="N1244" t="str">
            <v>DPS 2017</v>
          </cell>
          <cell r="O1244"/>
          <cell r="P1244"/>
          <cell r="Q1244" t="str">
            <v>Pavimentación De Vías Urbanas Estrato 1 Y 2 Del Municipio De Pore - Casanare</v>
          </cell>
          <cell r="R1244" t="str">
            <v>Vías Urbanas</v>
          </cell>
          <cell r="S1244"/>
          <cell r="T1244"/>
          <cell r="U1244"/>
          <cell r="V1244" t="str">
            <v>Municipio</v>
          </cell>
          <cell r="W1244"/>
          <cell r="X1244" t="str">
            <v>Panorama, ciudadela San Jose, Minuto de Dios, Centauros</v>
          </cell>
          <cell r="Y1244"/>
          <cell r="Z1244">
            <v>1355139831</v>
          </cell>
          <cell r="AA1244"/>
          <cell r="AB1244">
            <v>1355139831</v>
          </cell>
          <cell r="AC1244"/>
          <cell r="AD1244">
            <v>1355139831</v>
          </cell>
          <cell r="AE1244">
            <v>135513983</v>
          </cell>
          <cell r="AF1244"/>
          <cell r="AG1244">
            <v>135513983</v>
          </cell>
          <cell r="AH1244">
            <v>1490653814</v>
          </cell>
          <cell r="AI1244">
            <v>0</v>
          </cell>
          <cell r="AJ1244">
            <v>1490653814</v>
          </cell>
          <cell r="AK1244">
            <v>0.9</v>
          </cell>
          <cell r="AL1244"/>
          <cell r="AM1244">
            <v>1</v>
          </cell>
          <cell r="AN1244">
            <v>1</v>
          </cell>
          <cell r="AO1244">
            <v>0</v>
          </cell>
          <cell r="AP1244" t="str">
            <v>Entregado A Municipio</v>
          </cell>
          <cell r="AQ1244" t="e">
            <v>#REF!</v>
          </cell>
          <cell r="AR1244" t="e">
            <v>#N/A</v>
          </cell>
          <cell r="AS1244" t="str">
            <v xml:space="preserve">PROYECTO ENTREGADO
AV3 realizada el 30 de junio de 2021
</v>
          </cell>
          <cell r="AT1244" t="str">
            <v>No Aplica</v>
          </cell>
          <cell r="AU1244">
            <v>43626</v>
          </cell>
          <cell r="AV1244">
            <v>43853</v>
          </cell>
          <cell r="AW1244" t="e">
            <v>#REF!</v>
          </cell>
          <cell r="AX1244"/>
          <cell r="AY1244"/>
          <cell r="AZ1244">
            <v>0</v>
          </cell>
          <cell r="BA1244" t="str">
            <v>-</v>
          </cell>
          <cell r="BB1244" t="str">
            <v>473 m</v>
          </cell>
          <cell r="BC1244"/>
          <cell r="BD1244">
            <v>43671</v>
          </cell>
          <cell r="BE1244">
            <v>43804</v>
          </cell>
          <cell r="BF1244">
            <v>44377</v>
          </cell>
          <cell r="BG1244">
            <v>963</v>
          </cell>
        </row>
        <row r="1245">
          <cell r="C1245" t="str">
            <v>E-2020-1710-124005</v>
          </cell>
          <cell r="D1245" t="str">
            <v>CV 001-2020</v>
          </cell>
          <cell r="E1245" t="str">
            <v>2018-2022</v>
          </cell>
          <cell r="F1245" t="str">
            <v>VIGENTE</v>
          </cell>
          <cell r="G1245"/>
          <cell r="H1245" t="str">
            <v>Casanare</v>
          </cell>
          <cell r="I1245"/>
          <cell r="J1245"/>
          <cell r="K1245" t="str">
            <v>Recetor</v>
          </cell>
          <cell r="L1245" t="str">
            <v>Recetor-Casanare</v>
          </cell>
          <cell r="M1245" t="str">
            <v>632 FIP 2021</v>
          </cell>
          <cell r="N1245" t="str">
            <v>DPS 2021</v>
          </cell>
          <cell r="O1245">
            <v>44512</v>
          </cell>
          <cell r="P1245">
            <v>44773</v>
          </cell>
          <cell r="Q1245" t="str">
            <v>Mejoramiento De La Vía Que Conduce A La Vereda San Jose, Sector Quebrada La Cascada, Escuela, En El Municipio De Recetor - Casanare</v>
          </cell>
          <cell r="R1245" t="str">
            <v>Vias y Transporte</v>
          </cell>
          <cell r="S1245" t="str">
            <v>Vias Rurales</v>
          </cell>
          <cell r="T1245"/>
          <cell r="U1245">
            <v>1</v>
          </cell>
          <cell r="V1245"/>
          <cell r="W1245"/>
          <cell r="X1245"/>
          <cell r="Y1245"/>
          <cell r="Z1245">
            <v>1028000914</v>
          </cell>
          <cell r="AA1245"/>
          <cell r="AB1245">
            <v>1028000914</v>
          </cell>
          <cell r="AC1245">
            <v>0</v>
          </cell>
          <cell r="AD1245">
            <v>1028000914</v>
          </cell>
          <cell r="AE1245"/>
          <cell r="AF1245"/>
          <cell r="AG1245">
            <v>0</v>
          </cell>
          <cell r="AH1245">
            <v>1028000914</v>
          </cell>
          <cell r="AI1245">
            <v>0</v>
          </cell>
          <cell r="AJ1245">
            <v>1028000914</v>
          </cell>
          <cell r="AK1245"/>
          <cell r="AL1245"/>
          <cell r="AM1245"/>
          <cell r="AN1245"/>
          <cell r="AO1245">
            <v>0</v>
          </cell>
          <cell r="AP1245" t="str">
            <v>En Ejecución</v>
          </cell>
          <cell r="AQ1245" t="e">
            <v>#REF!</v>
          </cell>
          <cell r="AR1245" t="e">
            <v>#N/A</v>
          </cell>
          <cell r="AS1245" t="str">
            <v>-</v>
          </cell>
          <cell r="AT1245"/>
          <cell r="AU1245" t="str">
            <v>-</v>
          </cell>
          <cell r="AV1245" t="str">
            <v>-</v>
          </cell>
          <cell r="AW1245" t="e">
            <v>#REF!</v>
          </cell>
          <cell r="AX1245">
            <v>4</v>
          </cell>
          <cell r="AY1245"/>
          <cell r="AZ1245">
            <v>4</v>
          </cell>
          <cell r="BA1245"/>
          <cell r="BB1245" t="str">
            <v>108 ML</v>
          </cell>
          <cell r="BC1245"/>
          <cell r="BD1245" t="str">
            <v>-</v>
          </cell>
          <cell r="BE1245" t="str">
            <v>-</v>
          </cell>
          <cell r="BF1245" t="str">
            <v>-</v>
          </cell>
          <cell r="BG1245" t="str">
            <v>-</v>
          </cell>
        </row>
        <row r="1246">
          <cell r="C1246" t="str">
            <v>20170317V10827-1</v>
          </cell>
          <cell r="D1246" t="str">
            <v>Proyectos 2011 - 2020</v>
          </cell>
          <cell r="E1246" t="str">
            <v>No Aplica</v>
          </cell>
          <cell r="F1246" t="str">
            <v>CERRADO</v>
          </cell>
          <cell r="G1246"/>
          <cell r="H1246" t="str">
            <v>Casanare</v>
          </cell>
          <cell r="I1246">
            <v>85300</v>
          </cell>
          <cell r="J1246">
            <v>6</v>
          </cell>
          <cell r="K1246" t="str">
            <v>Sabanalarga</v>
          </cell>
          <cell r="L1246" t="str">
            <v>Sabanalarga-Casanare</v>
          </cell>
          <cell r="M1246">
            <v>317</v>
          </cell>
          <cell r="N1246" t="str">
            <v>DPS 2017</v>
          </cell>
          <cell r="O1246"/>
          <cell r="P1246"/>
          <cell r="Q1246" t="str">
            <v>Construcción De La Malla Vial Del Casco Urbano Del Municipio De Sabanalarga Y Centro Poblado Aguaclara En El Departamnto De Casanare</v>
          </cell>
          <cell r="R1246" t="str">
            <v>Vías Urbanas</v>
          </cell>
          <cell r="S1246"/>
          <cell r="T1246"/>
          <cell r="U1246"/>
          <cell r="V1246" t="str">
            <v>Municipio</v>
          </cell>
          <cell r="W1246" t="str">
            <v>Urbano</v>
          </cell>
          <cell r="X1246" t="str">
            <v>Del Casco Urbano Del Municipio De Sabanalarga Y Centro Poblado Aguaclara</v>
          </cell>
          <cell r="Y1246"/>
          <cell r="Z1246">
            <v>2657708662</v>
          </cell>
          <cell r="AA1246"/>
          <cell r="AB1246">
            <v>2657708662</v>
          </cell>
          <cell r="AC1246"/>
          <cell r="AD1246">
            <v>2657708662</v>
          </cell>
          <cell r="AE1246">
            <v>265770866</v>
          </cell>
          <cell r="AF1246"/>
          <cell r="AG1246">
            <v>265770866</v>
          </cell>
          <cell r="AH1246">
            <v>2923479528</v>
          </cell>
          <cell r="AI1246">
            <v>0</v>
          </cell>
          <cell r="AJ1246">
            <v>2923479528</v>
          </cell>
          <cell r="AK1246">
            <v>1</v>
          </cell>
          <cell r="AL1246"/>
          <cell r="AM1246">
            <v>1</v>
          </cell>
          <cell r="AN1246">
            <v>1</v>
          </cell>
          <cell r="AO1246">
            <v>0</v>
          </cell>
          <cell r="AP1246" t="str">
            <v>Liquidado</v>
          </cell>
          <cell r="AQ1246" t="e">
            <v>#REF!</v>
          </cell>
          <cell r="AR1246" t="e">
            <v>#N/A</v>
          </cell>
          <cell r="AS1246" t="str">
            <v>Estado: Entrega a satisfacción
Se realiza AV1 el 14 de julio de 2020.
Se realiza AV2 el 4 de noviembre de 2020.
Se realiza AV3 el 25 de marzo de 2021
En proceso de liquidacion de convenio</v>
          </cell>
          <cell r="AT1246" t="str">
            <v>No Aplica</v>
          </cell>
          <cell r="AU1246">
            <v>43644</v>
          </cell>
          <cell r="AV1246">
            <v>44231</v>
          </cell>
          <cell r="AW1246" t="e">
            <v>#REF!</v>
          </cell>
          <cell r="AX1246"/>
          <cell r="AY1246"/>
          <cell r="AZ1246">
            <v>0</v>
          </cell>
          <cell r="BA1246" t="str">
            <v>-</v>
          </cell>
          <cell r="BB1246" t="str">
            <v>1097 m</v>
          </cell>
          <cell r="BC1246"/>
          <cell r="BD1246">
            <v>44026</v>
          </cell>
          <cell r="BE1246">
            <v>44139</v>
          </cell>
          <cell r="BF1246">
            <v>44280</v>
          </cell>
          <cell r="BG1246">
            <v>429</v>
          </cell>
        </row>
        <row r="1247">
          <cell r="C1247" t="str">
            <v>20160534M7248-1</v>
          </cell>
          <cell r="D1247" t="str">
            <v>Proyectos 2011 - 2020</v>
          </cell>
          <cell r="E1247" t="str">
            <v>ANTES 2018</v>
          </cell>
          <cell r="F1247" t="str">
            <v>VIGENTE</v>
          </cell>
          <cell r="G1247"/>
          <cell r="H1247" t="str">
            <v>Casanare</v>
          </cell>
          <cell r="I1247">
            <v>85325</v>
          </cell>
          <cell r="J1247">
            <v>6</v>
          </cell>
          <cell r="K1247" t="str">
            <v>San Luis De Palenque</v>
          </cell>
          <cell r="L1247" t="str">
            <v>San Luis De Palenque-Casanare</v>
          </cell>
          <cell r="M1247">
            <v>534</v>
          </cell>
          <cell r="N1247" t="str">
            <v>DPS 2016</v>
          </cell>
          <cell r="O1247"/>
          <cell r="P1247"/>
          <cell r="Q1247" t="str">
            <v>Mejoramiento De Condiciones De Habitabilidad</v>
          </cell>
          <cell r="R1247" t="str">
            <v>Mejoramiento Condiciones de Habitabilidad</v>
          </cell>
          <cell r="S1247"/>
          <cell r="T1247"/>
          <cell r="U1247"/>
          <cell r="V1247" t="str">
            <v>Municipio</v>
          </cell>
          <cell r="W1247"/>
          <cell r="X1247" t="str">
            <v/>
          </cell>
          <cell r="Y1247"/>
          <cell r="Z1247">
            <v>932203390</v>
          </cell>
          <cell r="AA1247"/>
          <cell r="AB1247">
            <v>932203390</v>
          </cell>
          <cell r="AC1247"/>
          <cell r="AD1247">
            <v>932203390</v>
          </cell>
          <cell r="AE1247">
            <v>83296352.769999996</v>
          </cell>
          <cell r="AF1247"/>
          <cell r="AG1247">
            <v>83296352.769999996</v>
          </cell>
          <cell r="AH1247">
            <v>1015499742.77</v>
          </cell>
          <cell r="AI1247">
            <v>0</v>
          </cell>
          <cell r="AJ1247">
            <v>1015499742.77</v>
          </cell>
          <cell r="AK1247">
            <v>0.85</v>
          </cell>
          <cell r="AL1247"/>
          <cell r="AM1247">
            <v>1</v>
          </cell>
          <cell r="AN1247">
            <v>1</v>
          </cell>
          <cell r="AO1247">
            <v>0</v>
          </cell>
          <cell r="AP1247" t="str">
            <v>Entregado A Municipio</v>
          </cell>
          <cell r="AQ1247" t="e">
            <v>#REF!</v>
          </cell>
          <cell r="AR1247" t="str">
            <v>TERMINADO</v>
          </cell>
          <cell r="AS1247" t="str">
            <v>Estado: Terminado
Reinicio: El 31 de mayo 2021
Termino el 2 de julio de 2021
Se realiza AV3 el 28 de julio de 2021 y se firma acta de cierre.
En proceso de liquidacion contrato de obra</v>
          </cell>
          <cell r="AT1247">
            <v>43545</v>
          </cell>
          <cell r="AU1247">
            <v>44172</v>
          </cell>
          <cell r="AV1247">
            <v>44379</v>
          </cell>
          <cell r="AW1247" t="e">
            <v>#REF!</v>
          </cell>
          <cell r="AX1247"/>
          <cell r="AY1247"/>
          <cell r="AZ1247">
            <v>0</v>
          </cell>
          <cell r="BA1247" t="str">
            <v>-</v>
          </cell>
          <cell r="BB1247" t="str">
            <v>67  Viviendas</v>
          </cell>
          <cell r="BC1247"/>
          <cell r="BD1247">
            <v>44186</v>
          </cell>
          <cell r="BE1247">
            <v>44186</v>
          </cell>
          <cell r="BF1247">
            <v>44405</v>
          </cell>
          <cell r="BG1247">
            <v>241.20000000000002</v>
          </cell>
        </row>
        <row r="1248">
          <cell r="C1248" t="str">
            <v>20160566M5985-1</v>
          </cell>
          <cell r="D1248" t="str">
            <v>Proyectos 2011 - 2020</v>
          </cell>
          <cell r="E1248" t="str">
            <v>ANTES 2018</v>
          </cell>
          <cell r="F1248" t="str">
            <v>VIGENTE</v>
          </cell>
          <cell r="G1248"/>
          <cell r="H1248" t="str">
            <v>Casanare</v>
          </cell>
          <cell r="I1248">
            <v>85410</v>
          </cell>
          <cell r="J1248">
            <v>5</v>
          </cell>
          <cell r="K1248" t="str">
            <v>Tauramena</v>
          </cell>
          <cell r="L1248" t="str">
            <v>Tauramena-Casanare</v>
          </cell>
          <cell r="M1248">
            <v>566</v>
          </cell>
          <cell r="N1248" t="str">
            <v>DPS 2016</v>
          </cell>
          <cell r="O1248"/>
          <cell r="P1248"/>
          <cell r="Q1248" t="str">
            <v>Mejoramiento De Condiciones De Habitabilidad</v>
          </cell>
          <cell r="R1248" t="str">
            <v>Mejoramiento Condiciones de Habitabilidad</v>
          </cell>
          <cell r="S1248"/>
          <cell r="T1248"/>
          <cell r="U1248"/>
          <cell r="V1248" t="str">
            <v>Municipio</v>
          </cell>
          <cell r="W1248"/>
          <cell r="X1248" t="str">
            <v/>
          </cell>
          <cell r="Y1248"/>
          <cell r="Z1248">
            <v>889830508</v>
          </cell>
          <cell r="AA1248"/>
          <cell r="AB1248">
            <v>889830508</v>
          </cell>
          <cell r="AC1248"/>
          <cell r="AD1248">
            <v>889830508</v>
          </cell>
          <cell r="AE1248">
            <v>88983051</v>
          </cell>
          <cell r="AF1248"/>
          <cell r="AG1248">
            <v>88983051</v>
          </cell>
          <cell r="AH1248">
            <v>978813559</v>
          </cell>
          <cell r="AI1248">
            <v>0</v>
          </cell>
          <cell r="AJ1248">
            <v>978813559</v>
          </cell>
          <cell r="AK1248">
            <v>0.85</v>
          </cell>
          <cell r="AL1248"/>
          <cell r="AM1248">
            <v>1</v>
          </cell>
          <cell r="AN1248">
            <v>1</v>
          </cell>
          <cell r="AO1248">
            <v>0</v>
          </cell>
          <cell r="AP1248" t="str">
            <v>Entregado A Municipio</v>
          </cell>
          <cell r="AQ1248" t="e">
            <v>#REF!</v>
          </cell>
          <cell r="AR1248" t="str">
            <v>TERMINADO</v>
          </cell>
          <cell r="AS1248" t="str">
            <v>Estado: Terminado
AV1 realizada el 25 de agosto de 2021
Se realiza av2 el 2 de diciembre de 2021
Terminado el 31 de diciembre de 2021 63 terminados 1 pb sin ejecutar por renuncia al beneficio por parte del propietario.
Se realizó AV3 el 23 de febrero de 2022, se sucribe en la misma fecha el acta de cierre.</v>
          </cell>
          <cell r="AT1248">
            <v>43620</v>
          </cell>
          <cell r="AU1248">
            <v>44403</v>
          </cell>
          <cell r="AV1248">
            <v>44561</v>
          </cell>
          <cell r="AW1248" t="e">
            <v>#REF!</v>
          </cell>
          <cell r="AX1248"/>
          <cell r="AY1248"/>
          <cell r="AZ1248">
            <v>0</v>
          </cell>
          <cell r="BA1248" t="str">
            <v>-</v>
          </cell>
          <cell r="BB1248" t="str">
            <v>63  Viviendas</v>
          </cell>
          <cell r="BC1248"/>
          <cell r="BD1248">
            <v>44433</v>
          </cell>
          <cell r="BE1248">
            <v>44532</v>
          </cell>
          <cell r="BF1248">
            <v>44615</v>
          </cell>
          <cell r="BG1248">
            <v>230.4</v>
          </cell>
        </row>
        <row r="1249">
          <cell r="C1249" t="str">
            <v>E-2020-2203-231375</v>
          </cell>
          <cell r="D1249" t="str">
            <v>CV 001-2020</v>
          </cell>
          <cell r="E1249" t="str">
            <v>2018-2022</v>
          </cell>
          <cell r="F1249" t="str">
            <v>VIGENTE</v>
          </cell>
          <cell r="G1249"/>
          <cell r="H1249" t="str">
            <v>Casanare</v>
          </cell>
          <cell r="I1249"/>
          <cell r="J1249"/>
          <cell r="K1249" t="str">
            <v>Tauramena</v>
          </cell>
          <cell r="L1249" t="str">
            <v>Tauramena-Casanare</v>
          </cell>
          <cell r="M1249" t="str">
            <v>377 FIP 2021</v>
          </cell>
          <cell r="N1249" t="str">
            <v>DPS 2021</v>
          </cell>
          <cell r="O1249">
            <v>44362</v>
          </cell>
          <cell r="P1249">
            <v>44773</v>
          </cell>
          <cell r="Q1249" t="str">
            <v>Mejoramiento De Vías Terciarias Mediante La Construcción De Placa Huellas En El Tramo De La Vereda Jaguito, Bendiciones De 1.939 Km A Partir De Diseño Tipo Municipio Tauramena - Casanare</v>
          </cell>
          <cell r="R1249" t="str">
            <v>Vias y Transporte</v>
          </cell>
          <cell r="S1249" t="str">
            <v>Vias Rurales</v>
          </cell>
          <cell r="T1249"/>
          <cell r="U1249">
            <v>1</v>
          </cell>
          <cell r="V1249"/>
          <cell r="W1249"/>
          <cell r="X1249"/>
          <cell r="Y1249"/>
          <cell r="Z1249">
            <v>2089869953</v>
          </cell>
          <cell r="AA1249"/>
          <cell r="AB1249">
            <v>2089869953</v>
          </cell>
          <cell r="AC1249">
            <v>0</v>
          </cell>
          <cell r="AD1249">
            <v>2089869953</v>
          </cell>
          <cell r="AE1249"/>
          <cell r="AF1249"/>
          <cell r="AG1249">
            <v>0</v>
          </cell>
          <cell r="AH1249">
            <v>2089869953</v>
          </cell>
          <cell r="AI1249">
            <v>0</v>
          </cell>
          <cell r="AJ1249">
            <v>2089869953</v>
          </cell>
          <cell r="AK1249"/>
          <cell r="AL1249"/>
          <cell r="AM1249">
            <v>1.17E-2</v>
          </cell>
          <cell r="AN1249">
            <v>0</v>
          </cell>
          <cell r="AO1249">
            <v>-1.17E-2</v>
          </cell>
          <cell r="AP1249" t="str">
            <v>En Ejecución</v>
          </cell>
          <cell r="AQ1249" t="e">
            <v>#REF!</v>
          </cell>
          <cell r="AR1249" t="e">
            <v>#N/A</v>
          </cell>
          <cell r="AS1249" t="str">
            <v>-</v>
          </cell>
          <cell r="AT1249"/>
          <cell r="AU1249">
            <v>44740</v>
          </cell>
          <cell r="AV1249">
            <v>44922</v>
          </cell>
          <cell r="AW1249" t="e">
            <v>#REF!</v>
          </cell>
          <cell r="AX1249">
            <v>6</v>
          </cell>
          <cell r="AY1249"/>
          <cell r="AZ1249">
            <v>6</v>
          </cell>
          <cell r="BA1249"/>
          <cell r="BB1249" t="str">
            <v>1939 ML</v>
          </cell>
          <cell r="BC1249"/>
          <cell r="BD1249" t="str">
            <v>-</v>
          </cell>
          <cell r="BE1249" t="str">
            <v>-</v>
          </cell>
          <cell r="BF1249" t="str">
            <v>-</v>
          </cell>
          <cell r="BG1249">
            <v>2500</v>
          </cell>
        </row>
        <row r="1250">
          <cell r="C1250" t="str">
            <v>20160244MU027-1</v>
          </cell>
          <cell r="D1250" t="str">
            <v>Proyectos 2011 - 2020</v>
          </cell>
          <cell r="E1250" t="str">
            <v>ANTES 2018</v>
          </cell>
          <cell r="F1250" t="str">
            <v>VIGENTE</v>
          </cell>
          <cell r="G1250"/>
          <cell r="H1250" t="str">
            <v>Casanare</v>
          </cell>
          <cell r="I1250">
            <v>85430</v>
          </cell>
          <cell r="J1250">
            <v>6</v>
          </cell>
          <cell r="K1250" t="str">
            <v>Trinidad</v>
          </cell>
          <cell r="L1250" t="str">
            <v>Trinidad-Casanare</v>
          </cell>
          <cell r="M1250">
            <v>244</v>
          </cell>
          <cell r="N1250" t="str">
            <v>Unops
DPS 2016</v>
          </cell>
          <cell r="O1250"/>
          <cell r="P1250"/>
          <cell r="Q1250" t="str">
            <v>Mejoramiento De Condiciones De Habitabilidad</v>
          </cell>
          <cell r="R1250" t="str">
            <v>Mejoramiento Condiciones de Habitabilidad</v>
          </cell>
          <cell r="S1250"/>
          <cell r="T1250"/>
          <cell r="U1250"/>
          <cell r="V1250" t="str">
            <v>Unops</v>
          </cell>
          <cell r="W1250"/>
          <cell r="X1250" t="str">
            <v/>
          </cell>
          <cell r="Y1250"/>
          <cell r="Z1250">
            <v>619682280</v>
          </cell>
          <cell r="AA1250"/>
          <cell r="AB1250">
            <v>619682280</v>
          </cell>
          <cell r="AC1250"/>
          <cell r="AD1250">
            <v>619682280</v>
          </cell>
          <cell r="AE1250">
            <v>61968228</v>
          </cell>
          <cell r="AF1250"/>
          <cell r="AG1250">
            <v>61968228</v>
          </cell>
          <cell r="AH1250">
            <v>681650508</v>
          </cell>
          <cell r="AI1250">
            <v>0</v>
          </cell>
          <cell r="AJ1250">
            <v>681650508</v>
          </cell>
          <cell r="AK1250">
            <v>0.67</v>
          </cell>
          <cell r="AL1250"/>
          <cell r="AM1250">
            <v>0.29020000000000001</v>
          </cell>
          <cell r="AN1250">
            <v>0.32440000000000002</v>
          </cell>
          <cell r="AO1250">
            <v>3.4200000000000008E-2</v>
          </cell>
          <cell r="AP1250" t="str">
            <v>Cancelado</v>
          </cell>
          <cell r="AQ1250" t="e">
            <v>#REF!</v>
          </cell>
          <cell r="AR1250" t="str">
            <v>TERMINADO</v>
          </cell>
          <cell r="AS1250" t="str">
            <v>Convenio cancelado debido a su terminación el 30 de junio de 2019. 48 intervenciones de las cuales se reporta: iniciadas 20 (4 terminadas, 16 con avance de ejecución) y 28 sin intervención.</v>
          </cell>
          <cell r="AT1250"/>
          <cell r="AU1250">
            <v>43612</v>
          </cell>
          <cell r="AV1250">
            <v>43646</v>
          </cell>
          <cell r="AW1250" t="e">
            <v>#REF!</v>
          </cell>
          <cell r="AX1250"/>
          <cell r="AY1250"/>
          <cell r="AZ1250">
            <v>0</v>
          </cell>
          <cell r="BA1250" t="str">
            <v>-</v>
          </cell>
          <cell r="BB1250" t="str">
            <v>4  Viviendas</v>
          </cell>
          <cell r="BC1250"/>
          <cell r="BD1250" t="str">
            <v/>
          </cell>
          <cell r="BE1250" t="str">
            <v/>
          </cell>
          <cell r="BF1250" t="str">
            <v/>
          </cell>
          <cell r="BG1250">
            <v>4</v>
          </cell>
        </row>
        <row r="1251">
          <cell r="C1251" t="str">
            <v>E-2020-2203-247903</v>
          </cell>
          <cell r="D1251" t="str">
            <v>CV 001-2020</v>
          </cell>
          <cell r="E1251" t="str">
            <v>2018-2022</v>
          </cell>
          <cell r="F1251" t="str">
            <v>VIGENTE</v>
          </cell>
          <cell r="G1251"/>
          <cell r="H1251" t="str">
            <v>Casanare</v>
          </cell>
          <cell r="I1251"/>
          <cell r="J1251"/>
          <cell r="K1251" t="str">
            <v>Trinidad</v>
          </cell>
          <cell r="L1251" t="str">
            <v>Trinidad-Casanare</v>
          </cell>
          <cell r="M1251" t="str">
            <v>463 FIP 2021</v>
          </cell>
          <cell r="N1251" t="str">
            <v>DPS 2021</v>
          </cell>
          <cell r="O1251">
            <v>44411</v>
          </cell>
          <cell r="P1251">
            <v>44773</v>
          </cell>
          <cell r="Q1251" t="str">
            <v>Construcción De La Vía Al Aeropuerto Del Municipio De Trinidad - Casanare</v>
          </cell>
          <cell r="R1251" t="str">
            <v>Vias y Transporte</v>
          </cell>
          <cell r="S1251" t="str">
            <v>Vias Urbanas</v>
          </cell>
          <cell r="T1251"/>
          <cell r="U1251">
            <v>1</v>
          </cell>
          <cell r="V1251"/>
          <cell r="W1251"/>
          <cell r="X1251"/>
          <cell r="Y1251"/>
          <cell r="Z1251">
            <v>3000000000</v>
          </cell>
          <cell r="AA1251"/>
          <cell r="AB1251">
            <v>3000000000</v>
          </cell>
          <cell r="AC1251">
            <v>0</v>
          </cell>
          <cell r="AD1251">
            <v>3000000000</v>
          </cell>
          <cell r="AE1251"/>
          <cell r="AF1251"/>
          <cell r="AG1251">
            <v>0</v>
          </cell>
          <cell r="AH1251">
            <v>3000000000</v>
          </cell>
          <cell r="AI1251">
            <v>0</v>
          </cell>
          <cell r="AJ1251">
            <v>3000000000</v>
          </cell>
          <cell r="AK1251"/>
          <cell r="AL1251"/>
          <cell r="AM1251">
            <v>0.40670000000000001</v>
          </cell>
          <cell r="AN1251">
            <v>0.18740000000000001</v>
          </cell>
          <cell r="AO1251">
            <v>-0.21929999999999999</v>
          </cell>
          <cell r="AP1251" t="str">
            <v>Suspendido</v>
          </cell>
          <cell r="AQ1251" t="e">
            <v>#REF!</v>
          </cell>
          <cell r="AR1251" t="e">
            <v>#N/A</v>
          </cell>
          <cell r="AS1251" t="str">
            <v>-</v>
          </cell>
          <cell r="AT1251"/>
          <cell r="AU1251">
            <v>44684</v>
          </cell>
          <cell r="AV1251">
            <v>44775</v>
          </cell>
          <cell r="AW1251" t="e">
            <v>#REF!</v>
          </cell>
          <cell r="AX1251">
            <v>9</v>
          </cell>
          <cell r="AY1251"/>
          <cell r="AZ1251">
            <v>9</v>
          </cell>
          <cell r="BA1251"/>
          <cell r="BB1251" t="str">
            <v>1300 ML</v>
          </cell>
          <cell r="BC1251"/>
          <cell r="BD1251" t="str">
            <v>-</v>
          </cell>
          <cell r="BE1251" t="str">
            <v>-</v>
          </cell>
          <cell r="BF1251" t="str">
            <v>-</v>
          </cell>
          <cell r="BG1251">
            <v>1500</v>
          </cell>
        </row>
        <row r="1252">
          <cell r="C1252" t="str">
            <v>20150069S0491-6</v>
          </cell>
          <cell r="D1252" t="str">
            <v>Proyectos 2011 - 2020</v>
          </cell>
          <cell r="E1252" t="str">
            <v>No Aplica</v>
          </cell>
          <cell r="F1252" t="str">
            <v>CERRADO</v>
          </cell>
          <cell r="G1252" t="str">
            <v>C491</v>
          </cell>
          <cell r="H1252" t="str">
            <v>Casanare</v>
          </cell>
          <cell r="I1252">
            <v>85001</v>
          </cell>
          <cell r="J1252">
            <v>2</v>
          </cell>
          <cell r="K1252" t="str">
            <v>Yopal</v>
          </cell>
          <cell r="L1252" t="str">
            <v>Yopal-Casanare</v>
          </cell>
          <cell r="M1252">
            <v>69</v>
          </cell>
          <cell r="N1252" t="str">
            <v>Fonade 3</v>
          </cell>
          <cell r="O1252"/>
          <cell r="P1252"/>
          <cell r="Q1252" t="str">
            <v>Construccion De Dos (2)  Centros De Desarrollo Infantil  De 95 Niños Cada Uno, En El Municipio De Yopal Y Paz De Ariporo, Departamento De Casanare.</v>
          </cell>
          <cell r="R1252" t="str">
            <v>Social Comunitario</v>
          </cell>
          <cell r="S1252"/>
          <cell r="T1252"/>
          <cell r="U1252"/>
          <cell r="V1252" t="str">
            <v>Icbf</v>
          </cell>
          <cell r="W1252"/>
          <cell r="X1252" t="str">
            <v/>
          </cell>
          <cell r="Y1252"/>
          <cell r="Z1252">
            <v>1500258140.4400001</v>
          </cell>
          <cell r="AA1252"/>
          <cell r="AB1252">
            <v>1500258140.4400001</v>
          </cell>
          <cell r="AC1252"/>
          <cell r="AD1252">
            <v>1500258140.4400001</v>
          </cell>
          <cell r="AE1252">
            <v>0</v>
          </cell>
          <cell r="AF1252"/>
          <cell r="AG1252">
            <v>0</v>
          </cell>
          <cell r="AH1252">
            <v>1500258140.4400001</v>
          </cell>
          <cell r="AI1252">
            <v>0</v>
          </cell>
          <cell r="AJ1252">
            <v>1500258140.4400001</v>
          </cell>
          <cell r="AK1252">
            <v>1</v>
          </cell>
          <cell r="AL1252"/>
          <cell r="AM1252">
            <v>1</v>
          </cell>
          <cell r="AN1252">
            <v>1</v>
          </cell>
          <cell r="AO1252">
            <v>0</v>
          </cell>
          <cell r="AP1252" t="str">
            <v>En Liquidación</v>
          </cell>
          <cell r="AQ1252" t="e">
            <v>#REF!</v>
          </cell>
          <cell r="AR1252" t="e">
            <v>#N/A</v>
          </cell>
          <cell r="AS1252" t="str">
            <v>Contratos Liquidados:
CDI Caqueta Municipios San Jose de Fragua y Puerto rico- liquidado: 24/01/2017
CDI Casanare- Liquidado 12/03/2018</v>
          </cell>
          <cell r="AT1252" t="str">
            <v>No Aplica</v>
          </cell>
          <cell r="AU1252">
            <v>42212</v>
          </cell>
          <cell r="AV1252" t="str">
            <v/>
          </cell>
          <cell r="AW1252" t="e">
            <v>#REF!</v>
          </cell>
          <cell r="AX1252"/>
          <cell r="AY1252"/>
          <cell r="AZ1252">
            <v>0</v>
          </cell>
          <cell r="BA1252" t="str">
            <v>-</v>
          </cell>
          <cell r="BB1252" t="str">
            <v/>
          </cell>
          <cell r="BC1252"/>
          <cell r="BD1252" t="str">
            <v/>
          </cell>
          <cell r="BE1252" t="str">
            <v/>
          </cell>
          <cell r="BF1252" t="str">
            <v/>
          </cell>
          <cell r="BG1252" t="str">
            <v/>
          </cell>
        </row>
        <row r="1253">
          <cell r="C1253" t="str">
            <v>20090258S0565-1</v>
          </cell>
          <cell r="D1253" t="str">
            <v>Proyectos 2011 - 2020</v>
          </cell>
          <cell r="E1253" t="str">
            <v>No Aplica</v>
          </cell>
          <cell r="F1253" t="str">
            <v>CERRADO</v>
          </cell>
          <cell r="G1253"/>
          <cell r="H1253" t="str">
            <v>Cauca</v>
          </cell>
          <cell r="I1253">
            <v>19022</v>
          </cell>
          <cell r="J1253">
            <v>6</v>
          </cell>
          <cell r="K1253" t="str">
            <v>Almaguer</v>
          </cell>
          <cell r="L1253" t="str">
            <v>Almaguer-Cauca</v>
          </cell>
          <cell r="M1253" t="str">
            <v/>
          </cell>
          <cell r="N1253" t="str">
            <v>Infraestructura</v>
          </cell>
          <cell r="O1253"/>
          <cell r="P1253"/>
          <cell r="Q1253" t="str">
            <v>Convenio Interadministtrativo De Cooperación Entre Acción Social, Fip Y El Comité Departamental De Cafeteros Del Cauca El Cual Tiene Por Objeto De Unir Esfuerzos Para  La Elaboración De Diseñors Y/O Ajuste A Diseños  Y La Construcción Del Centro De Integración Y Recreación Familiar San Francisco Del Municipio De Almaguer - Cauca</v>
          </cell>
          <cell r="R1253" t="str">
            <v>Social Comunitario</v>
          </cell>
          <cell r="S1253"/>
          <cell r="T1253"/>
          <cell r="U1253"/>
          <cell r="V1253" t="str">
            <v>Federación Nacional De Cafeteros</v>
          </cell>
          <cell r="W1253"/>
          <cell r="X1253" t="str">
            <v/>
          </cell>
          <cell r="Y1253"/>
          <cell r="Z1253">
            <v>180000000</v>
          </cell>
          <cell r="AA1253"/>
          <cell r="AB1253">
            <v>180000000</v>
          </cell>
          <cell r="AC1253"/>
          <cell r="AD1253">
            <v>180000000</v>
          </cell>
          <cell r="AE1253">
            <v>0</v>
          </cell>
          <cell r="AF1253"/>
          <cell r="AG1253">
            <v>0</v>
          </cell>
          <cell r="AH1253">
            <v>180000000</v>
          </cell>
          <cell r="AI1253">
            <v>0</v>
          </cell>
          <cell r="AJ1253">
            <v>180000000</v>
          </cell>
          <cell r="AK1253">
            <v>1</v>
          </cell>
          <cell r="AL1253"/>
          <cell r="AM1253">
            <v>1</v>
          </cell>
          <cell r="AN1253">
            <v>1</v>
          </cell>
          <cell r="AO1253">
            <v>0</v>
          </cell>
          <cell r="AP1253" t="str">
            <v>Liquidado</v>
          </cell>
          <cell r="AQ1253" t="e">
            <v>#REF!</v>
          </cell>
          <cell r="AR1253" t="e">
            <v>#N/A</v>
          </cell>
          <cell r="AS1253" t="str">
            <v>Entregado en  2011.</v>
          </cell>
          <cell r="AT1253" t="str">
            <v>No Aplica</v>
          </cell>
          <cell r="AU1253" t="str">
            <v/>
          </cell>
          <cell r="AV1253">
            <v>40908</v>
          </cell>
          <cell r="AW1253" t="e">
            <v>#REF!</v>
          </cell>
          <cell r="AX1253"/>
          <cell r="AY1253"/>
          <cell r="AZ1253">
            <v>0</v>
          </cell>
          <cell r="BA1253" t="str">
            <v>-</v>
          </cell>
          <cell r="BB1253" t="str">
            <v/>
          </cell>
          <cell r="BC1253"/>
          <cell r="BD1253" t="str">
            <v/>
          </cell>
          <cell r="BE1253" t="str">
            <v/>
          </cell>
          <cell r="BF1253" t="str">
            <v/>
          </cell>
          <cell r="BG1253" t="str">
            <v/>
          </cell>
        </row>
        <row r="1254">
          <cell r="C1254" t="str">
            <v>20110160M0059-1</v>
          </cell>
          <cell r="D1254" t="str">
            <v>Proyectos 2011 - 2020</v>
          </cell>
          <cell r="E1254" t="str">
            <v>No Aplica</v>
          </cell>
          <cell r="F1254" t="str">
            <v>CERRADO</v>
          </cell>
          <cell r="G1254" t="str">
            <v>A59</v>
          </cell>
          <cell r="H1254" t="str">
            <v>Cauca</v>
          </cell>
          <cell r="I1254">
            <v>19022</v>
          </cell>
          <cell r="J1254">
            <v>6</v>
          </cell>
          <cell r="K1254" t="str">
            <v>Almaguer</v>
          </cell>
          <cell r="L1254" t="str">
            <v>Almaguer-Cauca</v>
          </cell>
          <cell r="M1254">
            <v>160</v>
          </cell>
          <cell r="N1254" t="str">
            <v>Fonade 1</v>
          </cell>
          <cell r="O1254"/>
          <cell r="P1254"/>
          <cell r="Q1254" t="str">
            <v>Construcción Y Puesta En Funcionamiento De Unidades De Saneamiento Familiar (Unisafa) En El Corregimiento El Tablón, Municipio De Almaguer - Cauca.</v>
          </cell>
          <cell r="R1254" t="str">
            <v>Mejoramiento Condiciones de Habitabilidad</v>
          </cell>
          <cell r="S1254"/>
          <cell r="T1254"/>
          <cell r="U1254"/>
          <cell r="V1254" t="str">
            <v>Municipio</v>
          </cell>
          <cell r="W1254"/>
          <cell r="X1254" t="str">
            <v/>
          </cell>
          <cell r="Y1254"/>
          <cell r="Z1254">
            <v>111277895.78</v>
          </cell>
          <cell r="AA1254"/>
          <cell r="AB1254">
            <v>111277895.78</v>
          </cell>
          <cell r="AC1254"/>
          <cell r="AD1254">
            <v>111277895.78</v>
          </cell>
          <cell r="AE1254">
            <v>0</v>
          </cell>
          <cell r="AF1254"/>
          <cell r="AG1254">
            <v>0</v>
          </cell>
          <cell r="AH1254">
            <v>111277895.78</v>
          </cell>
          <cell r="AI1254">
            <v>0</v>
          </cell>
          <cell r="AJ1254">
            <v>111277895.78</v>
          </cell>
          <cell r="AK1254">
            <v>0</v>
          </cell>
          <cell r="AL1254"/>
          <cell r="AM1254">
            <v>1</v>
          </cell>
          <cell r="AN1254">
            <v>1</v>
          </cell>
          <cell r="AO1254">
            <v>0</v>
          </cell>
          <cell r="AP1254" t="str">
            <v>En Liquidación</v>
          </cell>
          <cell r="AQ1254" t="e">
            <v>#REF!</v>
          </cell>
          <cell r="AR1254" t="e">
            <v>#N/A</v>
          </cell>
          <cell r="AS125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254"/>
          <cell r="AU1254">
            <v>42179</v>
          </cell>
          <cell r="AV1254">
            <v>42333</v>
          </cell>
          <cell r="AW1254" t="e">
            <v>#REF!</v>
          </cell>
          <cell r="AX1254"/>
          <cell r="AY1254"/>
          <cell r="AZ1254">
            <v>0</v>
          </cell>
          <cell r="BA1254" t="str">
            <v>-</v>
          </cell>
          <cell r="BB1254" t="str">
            <v>10  Viviendas</v>
          </cell>
          <cell r="BC1254"/>
          <cell r="BD1254">
            <v>42079</v>
          </cell>
          <cell r="BE1254">
            <v>42079</v>
          </cell>
          <cell r="BF1254">
            <v>42479</v>
          </cell>
          <cell r="BG1254">
            <v>40</v>
          </cell>
        </row>
        <row r="1255">
          <cell r="C1255" t="str">
            <v>20110165S0566-1</v>
          </cell>
          <cell r="D1255" t="str">
            <v>Proyectos 2011 - 2020</v>
          </cell>
          <cell r="E1255" t="str">
            <v>No Aplica</v>
          </cell>
          <cell r="F1255" t="str">
            <v>CERRADO</v>
          </cell>
          <cell r="G1255"/>
          <cell r="H1255" t="str">
            <v>Cauca</v>
          </cell>
          <cell r="I1255">
            <v>19022</v>
          </cell>
          <cell r="J1255">
            <v>6</v>
          </cell>
          <cell r="K1255" t="str">
            <v>Almaguer</v>
          </cell>
          <cell r="L1255" t="str">
            <v>Almaguer-Cauca</v>
          </cell>
          <cell r="M1255" t="str">
            <v/>
          </cell>
          <cell r="N1255" t="str">
            <v>Infraestructura</v>
          </cell>
          <cell r="O1255"/>
          <cell r="P1255"/>
          <cell r="Q1255" t="str">
            <v>Construcción Hogar Agrupado (Aula Comedor, Cocina) Escuela Rural Mixta, Veredas El Sauce Y Yacuanas, Municipio Almaguer, Cauca</v>
          </cell>
          <cell r="R1255" t="str">
            <v>Social Comunitario</v>
          </cell>
          <cell r="S1255"/>
          <cell r="T1255"/>
          <cell r="U1255"/>
          <cell r="V1255" t="str">
            <v>Federación Nacional De Cafeteros</v>
          </cell>
          <cell r="W1255"/>
          <cell r="X1255" t="str">
            <v/>
          </cell>
          <cell r="Y1255"/>
          <cell r="Z1255">
            <v>240275552</v>
          </cell>
          <cell r="AA1255"/>
          <cell r="AB1255">
            <v>240275552</v>
          </cell>
          <cell r="AC1255"/>
          <cell r="AD1255">
            <v>240275552</v>
          </cell>
          <cell r="AE1255">
            <v>0</v>
          </cell>
          <cell r="AF1255"/>
          <cell r="AG1255">
            <v>0</v>
          </cell>
          <cell r="AH1255">
            <v>240275552</v>
          </cell>
          <cell r="AI1255">
            <v>0</v>
          </cell>
          <cell r="AJ1255">
            <v>240275552</v>
          </cell>
          <cell r="AK1255">
            <v>1</v>
          </cell>
          <cell r="AL1255"/>
          <cell r="AM1255">
            <v>1</v>
          </cell>
          <cell r="AN1255">
            <v>1</v>
          </cell>
          <cell r="AO1255">
            <v>0</v>
          </cell>
          <cell r="AP1255" t="str">
            <v>Liquidado</v>
          </cell>
          <cell r="AQ1255" t="e">
            <v>#REF!</v>
          </cell>
          <cell r="AR1255" t="e">
            <v>#N/A</v>
          </cell>
          <cell r="AS1255" t="str">
            <v>Entregado en 2013.</v>
          </cell>
          <cell r="AT1255" t="str">
            <v>No Aplica</v>
          </cell>
          <cell r="AU1255" t="str">
            <v/>
          </cell>
          <cell r="AV1255" t="str">
            <v/>
          </cell>
          <cell r="AW1255" t="e">
            <v>#REF!</v>
          </cell>
          <cell r="AX1255"/>
          <cell r="AY1255"/>
          <cell r="AZ1255">
            <v>0</v>
          </cell>
          <cell r="BA1255" t="str">
            <v>-</v>
          </cell>
          <cell r="BB1255" t="str">
            <v/>
          </cell>
          <cell r="BC1255"/>
          <cell r="BD1255" t="str">
            <v/>
          </cell>
          <cell r="BE1255" t="str">
            <v/>
          </cell>
          <cell r="BF1255" t="str">
            <v/>
          </cell>
          <cell r="BG1255" t="str">
            <v/>
          </cell>
        </row>
        <row r="1256">
          <cell r="C1256" t="str">
            <v>20130255M0373-1</v>
          </cell>
          <cell r="D1256" t="str">
            <v>Proyectos 2011 - 2020</v>
          </cell>
          <cell r="E1256" t="str">
            <v>No Aplica</v>
          </cell>
          <cell r="F1256" t="str">
            <v>CERRADO</v>
          </cell>
          <cell r="G1256"/>
          <cell r="H1256" t="str">
            <v>Cauca</v>
          </cell>
          <cell r="I1256">
            <v>19022</v>
          </cell>
          <cell r="J1256">
            <v>6</v>
          </cell>
          <cell r="K1256" t="str">
            <v>Almaguer</v>
          </cell>
          <cell r="L1256" t="str">
            <v>Almaguer-Cauca</v>
          </cell>
          <cell r="M1256">
            <v>255</v>
          </cell>
          <cell r="N1256" t="str">
            <v>DPS 2013</v>
          </cell>
          <cell r="O1256"/>
          <cell r="P1256"/>
          <cell r="Q1256" t="str">
            <v>Mejoramiento De Condiciones De Habitabilidad</v>
          </cell>
          <cell r="R1256" t="str">
            <v>Mejoramiento Condiciones de Habitabilidad</v>
          </cell>
          <cell r="S1256"/>
          <cell r="T1256"/>
          <cell r="U1256"/>
          <cell r="V1256" t="str">
            <v>Municipio</v>
          </cell>
          <cell r="W1256"/>
          <cell r="X1256" t="str">
            <v>VEREDA CAQUIONA</v>
          </cell>
          <cell r="Y1256"/>
          <cell r="Z1256">
            <v>280373832</v>
          </cell>
          <cell r="AA1256"/>
          <cell r="AB1256">
            <v>280373832</v>
          </cell>
          <cell r="AC1256"/>
          <cell r="AD1256">
            <v>280373832</v>
          </cell>
          <cell r="AE1256">
            <v>50467289.759999998</v>
          </cell>
          <cell r="AF1256"/>
          <cell r="AG1256">
            <v>50467289.759999998</v>
          </cell>
          <cell r="AH1256">
            <v>330841121.75999999</v>
          </cell>
          <cell r="AI1256">
            <v>0</v>
          </cell>
          <cell r="AJ1256">
            <v>330841121.75999999</v>
          </cell>
          <cell r="AK1256">
            <v>1</v>
          </cell>
          <cell r="AL1256"/>
          <cell r="AM1256">
            <v>1</v>
          </cell>
          <cell r="AN1256">
            <v>1</v>
          </cell>
          <cell r="AO1256">
            <v>0</v>
          </cell>
          <cell r="AP1256" t="str">
            <v>En Liquidación</v>
          </cell>
          <cell r="AQ1256" t="e">
            <v>#REF!</v>
          </cell>
          <cell r="AR1256" t="e">
            <v>#N/A</v>
          </cell>
          <cell r="AS1256" t="str">
            <v>Mesa de Trabajo realizada el 6 de febrero de 2019, con la finalidad de que la Entidad Territorial informe acerca de las gestiones realizadas para que la cuenta del convenio sea desembargada. En liquidación. Entregado el 26 de abril de 2018 en AV No. 3. No hay cierre financiero. Mediante correo electrónico se solicita al municipio el Informe Final de Gestión. La cuenta continúa embargada ya que no se ha realizado la audiencia en el juzgado.Se realiza mesa de trabajo con el municipio para que presente las evidencias de las gestiones realizadas ante el juzgado y que permitan el desembargo de la cuenta..</v>
          </cell>
          <cell r="AT1256"/>
          <cell r="AU1256">
            <v>42941</v>
          </cell>
          <cell r="AV1256">
            <v>43079</v>
          </cell>
          <cell r="AW1256" t="e">
            <v>#REF!</v>
          </cell>
          <cell r="AX1256"/>
          <cell r="AY1256"/>
          <cell r="AZ1256">
            <v>0</v>
          </cell>
          <cell r="BA1256" t="str">
            <v>-</v>
          </cell>
          <cell r="BB1256" t="str">
            <v>50  Viviendas</v>
          </cell>
          <cell r="BC1256"/>
          <cell r="BD1256">
            <v>43061</v>
          </cell>
          <cell r="BE1256">
            <v>43216</v>
          </cell>
          <cell r="BF1256">
            <v>43216</v>
          </cell>
          <cell r="BG1256">
            <v>200</v>
          </cell>
        </row>
        <row r="1257">
          <cell r="C1257" t="str">
            <v>20140178M0038-1</v>
          </cell>
          <cell r="D1257" t="str">
            <v>Proyectos 2011 - 2020</v>
          </cell>
          <cell r="E1257" t="str">
            <v>ANTES 2018</v>
          </cell>
          <cell r="F1257" t="str">
            <v>VIGENTE</v>
          </cell>
          <cell r="G1257"/>
          <cell r="H1257" t="str">
            <v>Cauca</v>
          </cell>
          <cell r="I1257">
            <v>19022</v>
          </cell>
          <cell r="J1257">
            <v>6</v>
          </cell>
          <cell r="K1257" t="str">
            <v>Almaguer</v>
          </cell>
          <cell r="L1257" t="str">
            <v>Almaguer-Cauca</v>
          </cell>
          <cell r="M1257">
            <v>178</v>
          </cell>
          <cell r="N1257" t="str">
            <v>DPS 2014</v>
          </cell>
          <cell r="O1257"/>
          <cell r="P1257"/>
          <cell r="Q1257" t="str">
            <v>Mejoramiento De Condiciones De Habitabilidad</v>
          </cell>
          <cell r="R1257" t="str">
            <v>Mejoramiento Condiciones de Habitabilidad</v>
          </cell>
          <cell r="S1257"/>
          <cell r="T1257"/>
          <cell r="U1257"/>
          <cell r="V1257" t="str">
            <v>Departamento</v>
          </cell>
          <cell r="W1257"/>
          <cell r="X1257" t="str">
            <v>VEREDAS: EL TABLÓN, GAVILANES, PRIMAVERA, TABLÓN CENTRO, LAGUNA</v>
          </cell>
          <cell r="Y1257"/>
          <cell r="Z1257">
            <v>272727273</v>
          </cell>
          <cell r="AA1257"/>
          <cell r="AB1257">
            <v>272727273</v>
          </cell>
          <cell r="AC1257"/>
          <cell r="AD1257">
            <v>272727273</v>
          </cell>
          <cell r="AE1257">
            <v>49090909.140000001</v>
          </cell>
          <cell r="AF1257"/>
          <cell r="AG1257">
            <v>49090909.140000001</v>
          </cell>
          <cell r="AH1257">
            <v>321818182.13999999</v>
          </cell>
          <cell r="AI1257">
            <v>0</v>
          </cell>
          <cell r="AJ1257">
            <v>321818182.13999999</v>
          </cell>
          <cell r="AK1257">
            <v>0.31090000000000001</v>
          </cell>
          <cell r="AL1257"/>
          <cell r="AM1257">
            <v>1</v>
          </cell>
          <cell r="AN1257">
            <v>1</v>
          </cell>
          <cell r="AO1257">
            <v>0</v>
          </cell>
          <cell r="AP1257" t="str">
            <v>Entregado A Municipio</v>
          </cell>
          <cell r="AQ1257" t="e">
            <v>#REF!</v>
          </cell>
          <cell r="AR1257" t="str">
            <v>TERMINADO</v>
          </cell>
          <cell r="AS1257" t="str">
            <v>Numero de MCH: 30
Entregado el 30 de marzo de 2018.</v>
          </cell>
          <cell r="AT1257"/>
          <cell r="AU1257">
            <v>43066</v>
          </cell>
          <cell r="AV1257">
            <v>43166</v>
          </cell>
          <cell r="AW1257" t="e">
            <v>#REF!</v>
          </cell>
          <cell r="AX1257"/>
          <cell r="AY1257"/>
          <cell r="AZ1257">
            <v>0</v>
          </cell>
          <cell r="BA1257" t="str">
            <v>-</v>
          </cell>
          <cell r="BB1257" t="str">
            <v>30  Viviendas</v>
          </cell>
          <cell r="BC1257"/>
          <cell r="BD1257">
            <v>43067</v>
          </cell>
          <cell r="BE1257">
            <v>43558</v>
          </cell>
          <cell r="BF1257">
            <v>43558</v>
          </cell>
          <cell r="BG1257">
            <v>120</v>
          </cell>
        </row>
        <row r="1258">
          <cell r="C1258" t="str">
            <v>20170510V9537-1</v>
          </cell>
          <cell r="D1258" t="str">
            <v>Proyectos 2011 - 2020</v>
          </cell>
          <cell r="E1258" t="str">
            <v>ANTES 2018</v>
          </cell>
          <cell r="F1258" t="str">
            <v>VIGENTE</v>
          </cell>
          <cell r="G1258"/>
          <cell r="H1258" t="str">
            <v>Cauca</v>
          </cell>
          <cell r="I1258">
            <v>19022</v>
          </cell>
          <cell r="J1258">
            <v>6</v>
          </cell>
          <cell r="K1258" t="str">
            <v>Almaguer</v>
          </cell>
          <cell r="L1258" t="str">
            <v>Almaguer-Cauca</v>
          </cell>
          <cell r="M1258">
            <v>510</v>
          </cell>
          <cell r="N1258" t="str">
            <v>DPS 2017</v>
          </cell>
          <cell r="O1258"/>
          <cell r="P1258"/>
          <cell r="Q1258" t="str">
            <v>Pavimento En Las Calles Urbanas Del Municipio De Almaguer, Departamento Del Cauca</v>
          </cell>
          <cell r="R1258" t="str">
            <v>Vías Urbanas</v>
          </cell>
          <cell r="S1258"/>
          <cell r="T1258"/>
          <cell r="U1258"/>
          <cell r="V1258" t="str">
            <v>Municipio</v>
          </cell>
          <cell r="W1258" t="str">
            <v>Urbano</v>
          </cell>
          <cell r="X1258" t="str">
            <v>Fatima, San Luis y San Francisco</v>
          </cell>
          <cell r="Y1258"/>
          <cell r="Z1258">
            <v>1580271731</v>
          </cell>
          <cell r="AA1258"/>
          <cell r="AB1258">
            <v>1580271731</v>
          </cell>
          <cell r="AC1258"/>
          <cell r="AD1258">
            <v>1580271731</v>
          </cell>
          <cell r="AE1258">
            <v>158027173.09999999</v>
          </cell>
          <cell r="AF1258"/>
          <cell r="AG1258">
            <v>158027173.09999999</v>
          </cell>
          <cell r="AH1258">
            <v>1738298904.0999999</v>
          </cell>
          <cell r="AI1258">
            <v>0</v>
          </cell>
          <cell r="AJ1258">
            <v>1738298904.0999999</v>
          </cell>
          <cell r="AK1258">
            <v>0</v>
          </cell>
          <cell r="AL1258"/>
          <cell r="AM1258">
            <v>1</v>
          </cell>
          <cell r="AN1258">
            <v>0.16750000000000001</v>
          </cell>
          <cell r="AO1258">
            <v>-0.83250000000000002</v>
          </cell>
          <cell r="AP1258" t="str">
            <v>Terminado</v>
          </cell>
          <cell r="AQ1258" t="e">
            <v>#REF!</v>
          </cell>
          <cell r="AR1258" t="e">
            <v>#N/A</v>
          </cell>
          <cell r="AS1258" t="str">
            <v>Convenio terminado el 31 julio 2022. Se realizará seguimiento para validar obras ejecutadas.</v>
          </cell>
          <cell r="AT1258" t="str">
            <v>No Aplica</v>
          </cell>
          <cell r="AU1258">
            <v>43825</v>
          </cell>
          <cell r="AV1258">
            <v>44773</v>
          </cell>
          <cell r="AW1258" t="e">
            <v>#REF!</v>
          </cell>
          <cell r="AX1258"/>
          <cell r="AY1258"/>
          <cell r="AZ1258">
            <v>0</v>
          </cell>
          <cell r="BA1258" t="str">
            <v>SERVICIOS PÚBLICOS (Existencia, Disponibilidades, Permisos, Conexión Servicios Públicos, Gestión Municipio)</v>
          </cell>
          <cell r="BB1258" t="str">
            <v>1.468 ml aprox
(8869m2)</v>
          </cell>
          <cell r="BC1258"/>
          <cell r="BD1258">
            <v>44519</v>
          </cell>
          <cell r="BE1258" t="str">
            <v/>
          </cell>
          <cell r="BF1258" t="str">
            <v/>
          </cell>
          <cell r="BG1258">
            <v>1600</v>
          </cell>
        </row>
        <row r="1259">
          <cell r="C1259" t="str">
            <v>20090258S0567-1</v>
          </cell>
          <cell r="D1259" t="str">
            <v>Proyectos 2011 - 2020</v>
          </cell>
          <cell r="E1259" t="str">
            <v>No Aplica</v>
          </cell>
          <cell r="F1259" t="str">
            <v>CERRADO</v>
          </cell>
          <cell r="G1259"/>
          <cell r="H1259" t="str">
            <v>Cauca</v>
          </cell>
          <cell r="I1259">
            <v>19050</v>
          </cell>
          <cell r="J1259">
            <v>6</v>
          </cell>
          <cell r="K1259" t="str">
            <v>Argelia</v>
          </cell>
          <cell r="L1259" t="str">
            <v>Argelia-Cauca</v>
          </cell>
          <cell r="M1259" t="str">
            <v/>
          </cell>
          <cell r="N1259" t="str">
            <v>Infraestructura</v>
          </cell>
          <cell r="O1259"/>
          <cell r="P1259"/>
          <cell r="Q1259" t="str">
            <v>Convenio Interadministtrativo De Cooperación Entre Acción Social, Fip Y El Comité Departamental De Cafeteros Del Cauca El Cual Tien Por Objeto De Unir Esfuerzos Para  La Elaboración De Diseñors Y/O Ajuste A Diseños  Y La Construcción De La Cubieta Polideportivo Del Coregimiento El Plateado Del Municipio De Argelia - Cauca</v>
          </cell>
          <cell r="R1259" t="str">
            <v>Espacio Público, Recreación Y Deporte</v>
          </cell>
          <cell r="S1259"/>
          <cell r="T1259"/>
          <cell r="U1259"/>
          <cell r="V1259" t="str">
            <v>Federación Nacional De Cafeteros</v>
          </cell>
          <cell r="W1259"/>
          <cell r="X1259" t="str">
            <v/>
          </cell>
          <cell r="Y1259"/>
          <cell r="Z1259">
            <v>160000000</v>
          </cell>
          <cell r="AA1259"/>
          <cell r="AB1259">
            <v>160000000</v>
          </cell>
          <cell r="AC1259"/>
          <cell r="AD1259">
            <v>160000000</v>
          </cell>
          <cell r="AE1259">
            <v>0</v>
          </cell>
          <cell r="AF1259"/>
          <cell r="AG1259">
            <v>0</v>
          </cell>
          <cell r="AH1259">
            <v>160000000</v>
          </cell>
          <cell r="AI1259">
            <v>0</v>
          </cell>
          <cell r="AJ1259">
            <v>160000000</v>
          </cell>
          <cell r="AK1259">
            <v>1</v>
          </cell>
          <cell r="AL1259"/>
          <cell r="AM1259">
            <v>1</v>
          </cell>
          <cell r="AN1259">
            <v>1</v>
          </cell>
          <cell r="AO1259">
            <v>0</v>
          </cell>
          <cell r="AP1259" t="str">
            <v>Liquidado</v>
          </cell>
          <cell r="AQ1259" t="e">
            <v>#REF!</v>
          </cell>
          <cell r="AR1259" t="e">
            <v>#N/A</v>
          </cell>
          <cell r="AS1259" t="str">
            <v>Entregado en  2011.</v>
          </cell>
          <cell r="AT1259" t="str">
            <v>No Aplica</v>
          </cell>
          <cell r="AU1259" t="str">
            <v/>
          </cell>
          <cell r="AV1259">
            <v>40607</v>
          </cell>
          <cell r="AW1259" t="e">
            <v>#REF!</v>
          </cell>
          <cell r="AX1259"/>
          <cell r="AY1259"/>
          <cell r="AZ1259">
            <v>0</v>
          </cell>
          <cell r="BA1259" t="str">
            <v>-</v>
          </cell>
          <cell r="BB1259" t="str">
            <v/>
          </cell>
          <cell r="BC1259"/>
          <cell r="BD1259" t="str">
            <v/>
          </cell>
          <cell r="BE1259" t="str">
            <v/>
          </cell>
          <cell r="BF1259" t="str">
            <v/>
          </cell>
          <cell r="BG1259" t="str">
            <v/>
          </cell>
        </row>
        <row r="1260">
          <cell r="C1260" t="str">
            <v>20110092S0568-1</v>
          </cell>
          <cell r="D1260" t="str">
            <v>Proyectos 2011 - 2020</v>
          </cell>
          <cell r="E1260" t="str">
            <v>No Aplica</v>
          </cell>
          <cell r="F1260" t="str">
            <v>CERRADO</v>
          </cell>
          <cell r="G1260"/>
          <cell r="H1260" t="str">
            <v>Cauca</v>
          </cell>
          <cell r="I1260">
            <v>19050</v>
          </cell>
          <cell r="J1260">
            <v>6</v>
          </cell>
          <cell r="K1260" t="str">
            <v>Argelia</v>
          </cell>
          <cell r="L1260" t="str">
            <v>Argelia-Cauca</v>
          </cell>
          <cell r="M1260" t="str">
            <v/>
          </cell>
          <cell r="N1260" t="str">
            <v>Infraestructura</v>
          </cell>
          <cell r="O1260"/>
          <cell r="P1260"/>
          <cell r="Q1260" t="str">
            <v>Reconstrucción De 6 Viviendas</v>
          </cell>
          <cell r="R1260" t="str">
            <v>Social Comunitario</v>
          </cell>
          <cell r="S1260"/>
          <cell r="T1260"/>
          <cell r="U1260"/>
          <cell r="V1260" t="str">
            <v>Arquidiocesis De Popayan</v>
          </cell>
          <cell r="W1260"/>
          <cell r="X1260" t="str">
            <v/>
          </cell>
          <cell r="Y1260"/>
          <cell r="Z1260">
            <v>12571629</v>
          </cell>
          <cell r="AA1260"/>
          <cell r="AB1260">
            <v>12571629</v>
          </cell>
          <cell r="AC1260"/>
          <cell r="AD1260">
            <v>12571629</v>
          </cell>
          <cell r="AE1260">
            <v>0</v>
          </cell>
          <cell r="AF1260"/>
          <cell r="AG1260">
            <v>0</v>
          </cell>
          <cell r="AH1260">
            <v>12571629</v>
          </cell>
          <cell r="AI1260">
            <v>0</v>
          </cell>
          <cell r="AJ1260">
            <v>12571629</v>
          </cell>
          <cell r="AK1260">
            <v>1</v>
          </cell>
          <cell r="AL1260"/>
          <cell r="AM1260">
            <v>1</v>
          </cell>
          <cell r="AN1260">
            <v>1</v>
          </cell>
          <cell r="AO1260">
            <v>0</v>
          </cell>
          <cell r="AP1260" t="str">
            <v>Liquidado</v>
          </cell>
          <cell r="AQ1260" t="e">
            <v>#REF!</v>
          </cell>
          <cell r="AR1260" t="e">
            <v>#N/A</v>
          </cell>
          <cell r="AS1260" t="str">
            <v>Entregado en 2013.</v>
          </cell>
          <cell r="AT1260" t="str">
            <v>No Aplica</v>
          </cell>
          <cell r="AU1260" t="str">
            <v/>
          </cell>
          <cell r="AV1260" t="str">
            <v/>
          </cell>
          <cell r="AW1260" t="e">
            <v>#REF!</v>
          </cell>
          <cell r="AX1260"/>
          <cell r="AY1260"/>
          <cell r="AZ1260">
            <v>0</v>
          </cell>
          <cell r="BA1260" t="str">
            <v>-</v>
          </cell>
          <cell r="BB1260" t="str">
            <v/>
          </cell>
          <cell r="BC1260"/>
          <cell r="BD1260" t="str">
            <v/>
          </cell>
          <cell r="BE1260" t="str">
            <v/>
          </cell>
          <cell r="BF1260" t="str">
            <v/>
          </cell>
          <cell r="BG1260" t="str">
            <v/>
          </cell>
        </row>
        <row r="1261">
          <cell r="C1261" t="str">
            <v>20120069M0076-1</v>
          </cell>
          <cell r="D1261" t="str">
            <v>Proyectos 2011 - 2020</v>
          </cell>
          <cell r="E1261" t="str">
            <v>No Aplica</v>
          </cell>
          <cell r="F1261" t="str">
            <v>CERRADO</v>
          </cell>
          <cell r="G1261" t="str">
            <v>C76</v>
          </cell>
          <cell r="H1261" t="str">
            <v>Cauca</v>
          </cell>
          <cell r="I1261">
            <v>19050</v>
          </cell>
          <cell r="J1261">
            <v>6</v>
          </cell>
          <cell r="K1261" t="str">
            <v>Argelia</v>
          </cell>
          <cell r="L1261" t="str">
            <v>Argelia-Cauca</v>
          </cell>
          <cell r="M1261">
            <v>69</v>
          </cell>
          <cell r="N1261" t="str">
            <v>Fonade 3</v>
          </cell>
          <cell r="O1261"/>
          <cell r="P1261"/>
          <cell r="Q1261" t="str">
            <v>Mejoramiento De Vivienda En El Municipio De Argelia - Cauca</v>
          </cell>
          <cell r="R1261" t="str">
            <v>Mejoramiento Condiciones de Habitabilidad</v>
          </cell>
          <cell r="S1261"/>
          <cell r="T1261"/>
          <cell r="U1261"/>
          <cell r="V1261" t="str">
            <v>Departamento</v>
          </cell>
          <cell r="W1261"/>
          <cell r="X1261" t="str">
            <v/>
          </cell>
          <cell r="Y1261"/>
          <cell r="Z1261">
            <v>326747542</v>
          </cell>
          <cell r="AA1261"/>
          <cell r="AB1261">
            <v>326747542</v>
          </cell>
          <cell r="AC1261"/>
          <cell r="AD1261">
            <v>326747542</v>
          </cell>
          <cell r="AE1261">
            <v>0</v>
          </cell>
          <cell r="AF1261"/>
          <cell r="AG1261">
            <v>0</v>
          </cell>
          <cell r="AH1261">
            <v>326747542</v>
          </cell>
          <cell r="AI1261">
            <v>0</v>
          </cell>
          <cell r="AJ1261">
            <v>326747542</v>
          </cell>
          <cell r="AK1261">
            <v>0</v>
          </cell>
          <cell r="AL1261"/>
          <cell r="AM1261">
            <v>1</v>
          </cell>
          <cell r="AN1261">
            <v>1</v>
          </cell>
          <cell r="AO1261">
            <v>0</v>
          </cell>
          <cell r="AP1261" t="str">
            <v>En Liquidación</v>
          </cell>
          <cell r="AQ1261" t="e">
            <v>#REF!</v>
          </cell>
          <cell r="AR1261" t="e">
            <v>#N/A</v>
          </cell>
          <cell r="AS1261" t="str">
            <v>CONTRATOS LIQUIDADOS  - PENDIENTE  CIERRE COSTOS FIJOS Y VARIABLES - INTERVENTORIA   
1. INFORMACION Y ESTADO CONTRATO DE OBRA:    
Suscrita  por parte del municipio el 26/12/2017
2..LIQUIDACION CONTRATO INTERADMINISTRATIVO:  
Se  suscribe acta de liquidacion convenio de fecha 28/09/2018
3. LIQUIDACION CONTRATO DE INTERVENTORIA:   En cierre de costos fijos y variables.</v>
          </cell>
          <cell r="AT1261"/>
          <cell r="AU1261">
            <v>42201</v>
          </cell>
          <cell r="AV1261">
            <v>42562</v>
          </cell>
          <cell r="AW1261" t="e">
            <v>#REF!</v>
          </cell>
          <cell r="AX1261"/>
          <cell r="AY1261"/>
          <cell r="AZ1261">
            <v>0</v>
          </cell>
          <cell r="BA1261" t="str">
            <v>-</v>
          </cell>
          <cell r="BB1261" t="str">
            <v>120  Viviendas</v>
          </cell>
          <cell r="BC1261"/>
          <cell r="BD1261">
            <v>42136</v>
          </cell>
          <cell r="BE1261" t="str">
            <v/>
          </cell>
          <cell r="BF1261">
            <v>42776</v>
          </cell>
          <cell r="BG1261">
            <v>480</v>
          </cell>
        </row>
        <row r="1262">
          <cell r="C1262" t="str">
            <v>20130239S0047-1</v>
          </cell>
          <cell r="D1262" t="str">
            <v>Proyectos 2011 - 2020</v>
          </cell>
          <cell r="E1262" t="str">
            <v>No Aplica</v>
          </cell>
          <cell r="F1262" t="str">
            <v>CERRADO</v>
          </cell>
          <cell r="G1262"/>
          <cell r="H1262" t="str">
            <v>Cauca</v>
          </cell>
          <cell r="I1262">
            <v>19050</v>
          </cell>
          <cell r="J1262">
            <v>6</v>
          </cell>
          <cell r="K1262" t="str">
            <v>Argelia</v>
          </cell>
          <cell r="L1262" t="str">
            <v>Argelia-Cauca</v>
          </cell>
          <cell r="M1262">
            <v>239</v>
          </cell>
          <cell r="N1262" t="str">
            <v>DPS 2013</v>
          </cell>
          <cell r="O1262"/>
          <cell r="P1262"/>
          <cell r="Q1262" t="str">
            <v>Construccion Polideportivo Cubierto Sobre Estructura Metalica Corregimiento La Belleza  Municipio De Argelia - Cauca</v>
          </cell>
          <cell r="R1262" t="str">
            <v>Espacio Público, Recreación Y Deporte</v>
          </cell>
          <cell r="S1262"/>
          <cell r="T1262"/>
          <cell r="U1262"/>
          <cell r="V1262" t="str">
            <v>Municipio</v>
          </cell>
          <cell r="W1262"/>
          <cell r="X1262" t="str">
            <v>Corregimiento La Belleza</v>
          </cell>
          <cell r="Y1262"/>
          <cell r="Z1262">
            <v>280373832</v>
          </cell>
          <cell r="AA1262"/>
          <cell r="AB1262">
            <v>280373832</v>
          </cell>
          <cell r="AC1262"/>
          <cell r="AD1262">
            <v>280373832</v>
          </cell>
          <cell r="AE1262">
            <v>28037383.200000003</v>
          </cell>
          <cell r="AF1262"/>
          <cell r="AG1262">
            <v>28037383.200000003</v>
          </cell>
          <cell r="AH1262">
            <v>308411215.19999999</v>
          </cell>
          <cell r="AI1262">
            <v>0</v>
          </cell>
          <cell r="AJ1262">
            <v>308411215.19999999</v>
          </cell>
          <cell r="AK1262">
            <v>0.99960000000000004</v>
          </cell>
          <cell r="AL1262"/>
          <cell r="AM1262">
            <v>1</v>
          </cell>
          <cell r="AN1262">
            <v>1</v>
          </cell>
          <cell r="AO1262">
            <v>0</v>
          </cell>
          <cell r="AP1262" t="str">
            <v>Liquidado</v>
          </cell>
          <cell r="AQ1262" t="e">
            <v>#REF!</v>
          </cell>
          <cell r="AR1262" t="e">
            <v>#N/A</v>
          </cell>
          <cell r="AS1262" t="str">
            <v>PROYECTO LIQUIDADO</v>
          </cell>
          <cell r="AT1262" t="str">
            <v>No Aplica</v>
          </cell>
          <cell r="AU1262">
            <v>42500</v>
          </cell>
          <cell r="AV1262">
            <v>42625</v>
          </cell>
          <cell r="AW1262" t="e">
            <v>#REF!</v>
          </cell>
          <cell r="AX1262"/>
          <cell r="AY1262"/>
          <cell r="AZ1262">
            <v>0</v>
          </cell>
          <cell r="BA1262" t="str">
            <v>-</v>
          </cell>
          <cell r="BB1262" t="str">
            <v>705 m2</v>
          </cell>
          <cell r="BC1262"/>
          <cell r="BD1262">
            <v>42530</v>
          </cell>
          <cell r="BE1262">
            <v>42607</v>
          </cell>
          <cell r="BF1262">
            <v>42656</v>
          </cell>
          <cell r="BG1262">
            <v>3500</v>
          </cell>
        </row>
        <row r="1263">
          <cell r="C1263" t="str">
            <v>20090257V0570-1</v>
          </cell>
          <cell r="D1263" t="str">
            <v>Proyectos 2011 - 2020</v>
          </cell>
          <cell r="E1263" t="str">
            <v>No Aplica</v>
          </cell>
          <cell r="F1263" t="str">
            <v>CERRADO</v>
          </cell>
          <cell r="G1263"/>
          <cell r="H1263" t="str">
            <v>Cauca</v>
          </cell>
          <cell r="I1263">
            <v>19075</v>
          </cell>
          <cell r="J1263">
            <v>6</v>
          </cell>
          <cell r="K1263" t="str">
            <v>Balboa</v>
          </cell>
          <cell r="L1263" t="str">
            <v>Balboa-Cauca</v>
          </cell>
          <cell r="M1263" t="str">
            <v/>
          </cell>
          <cell r="N1263" t="str">
            <v>Infraestructura</v>
          </cell>
          <cell r="O1263"/>
          <cell r="P1263"/>
          <cell r="Q1263" t="str">
            <v>Convenio Interadministrativo Con El Comité Departamental De Cafeteros Del Cauca Cuyo Fin Es La Unión De Esfuerzos Para La Construcción De Pavimentación De Las Calles De Balboa Cabecera Urbana Y De La Cabecera Corregimental De Olaya, Del Municipio De Balboa - Cauca.</v>
          </cell>
          <cell r="R1263" t="str">
            <v>Vías Urbanas</v>
          </cell>
          <cell r="S1263"/>
          <cell r="T1263"/>
          <cell r="U1263"/>
          <cell r="V1263" t="str">
            <v>Federación Nacional De Cafeteros</v>
          </cell>
          <cell r="W1263"/>
          <cell r="X1263" t="str">
            <v/>
          </cell>
          <cell r="Y1263"/>
          <cell r="Z1263">
            <v>107243181.75</v>
          </cell>
          <cell r="AA1263"/>
          <cell r="AB1263">
            <v>107243181.75</v>
          </cell>
          <cell r="AC1263"/>
          <cell r="AD1263">
            <v>107243181.75</v>
          </cell>
          <cell r="AE1263">
            <v>0</v>
          </cell>
          <cell r="AF1263"/>
          <cell r="AG1263">
            <v>0</v>
          </cell>
          <cell r="AH1263">
            <v>107243181.75</v>
          </cell>
          <cell r="AI1263">
            <v>0</v>
          </cell>
          <cell r="AJ1263">
            <v>107243181.75</v>
          </cell>
          <cell r="AK1263">
            <v>1</v>
          </cell>
          <cell r="AL1263"/>
          <cell r="AM1263">
            <v>1</v>
          </cell>
          <cell r="AN1263">
            <v>1</v>
          </cell>
          <cell r="AO1263">
            <v>0</v>
          </cell>
          <cell r="AP1263" t="str">
            <v>Liquidado</v>
          </cell>
          <cell r="AQ1263" t="e">
            <v>#REF!</v>
          </cell>
          <cell r="AR1263" t="e">
            <v>#N/A</v>
          </cell>
          <cell r="AS1263" t="str">
            <v>Entregado en  2011.</v>
          </cell>
          <cell r="AT1263" t="str">
            <v>No Aplica</v>
          </cell>
          <cell r="AU1263" t="str">
            <v/>
          </cell>
          <cell r="AV1263">
            <v>40908</v>
          </cell>
          <cell r="AW1263" t="e">
            <v>#REF!</v>
          </cell>
          <cell r="AX1263"/>
          <cell r="AY1263"/>
          <cell r="AZ1263">
            <v>0</v>
          </cell>
          <cell r="BA1263" t="str">
            <v>-</v>
          </cell>
          <cell r="BB1263" t="str">
            <v/>
          </cell>
          <cell r="BC1263"/>
          <cell r="BD1263" t="str">
            <v/>
          </cell>
          <cell r="BE1263" t="str">
            <v/>
          </cell>
          <cell r="BF1263" t="str">
            <v/>
          </cell>
          <cell r="BG1263" t="str">
            <v/>
          </cell>
        </row>
        <row r="1264">
          <cell r="C1264" t="str">
            <v>20090258S0569-1</v>
          </cell>
          <cell r="D1264" t="str">
            <v>Proyectos 2011 - 2020</v>
          </cell>
          <cell r="E1264" t="str">
            <v>No Aplica</v>
          </cell>
          <cell r="F1264" t="str">
            <v>CERRADO</v>
          </cell>
          <cell r="G1264"/>
          <cell r="H1264" t="str">
            <v>Cauca</v>
          </cell>
          <cell r="I1264">
            <v>19075</v>
          </cell>
          <cell r="J1264">
            <v>6</v>
          </cell>
          <cell r="K1264" t="str">
            <v>Balboa</v>
          </cell>
          <cell r="L1264" t="str">
            <v>Balboa-Cauca</v>
          </cell>
          <cell r="M1264" t="str">
            <v/>
          </cell>
          <cell r="N1264" t="str">
            <v>Infraestructura</v>
          </cell>
          <cell r="O1264"/>
          <cell r="P1264"/>
          <cell r="Q1264" t="str">
            <v>Convenio Interadministtrativo De Cooperación Entre Acción Social, Fip Y El Comité Departamental De Cafeteros Del Cauca El Cual Tien Por Objeto De Unir Esfuerzos Para  La Elaboración De Diseñors Y/O Ajuste A Diseños  Y La Construcción Y Mejoramiento Polideportivo De La Cabecera Municipal De Balboa - Cauca</v>
          </cell>
          <cell r="R1264" t="str">
            <v>Espacio Público, Recreación Y Deporte</v>
          </cell>
          <cell r="S1264"/>
          <cell r="T1264"/>
          <cell r="U1264"/>
          <cell r="V1264" t="str">
            <v>Federación Nacional De Cafeteros</v>
          </cell>
          <cell r="W1264"/>
          <cell r="X1264" t="str">
            <v/>
          </cell>
          <cell r="Y1264"/>
          <cell r="Z1264">
            <v>200000000</v>
          </cell>
          <cell r="AA1264"/>
          <cell r="AB1264">
            <v>200000000</v>
          </cell>
          <cell r="AC1264"/>
          <cell r="AD1264">
            <v>200000000</v>
          </cell>
          <cell r="AE1264">
            <v>0</v>
          </cell>
          <cell r="AF1264"/>
          <cell r="AG1264">
            <v>0</v>
          </cell>
          <cell r="AH1264">
            <v>200000000</v>
          </cell>
          <cell r="AI1264">
            <v>0</v>
          </cell>
          <cell r="AJ1264">
            <v>200000000</v>
          </cell>
          <cell r="AK1264">
            <v>1</v>
          </cell>
          <cell r="AL1264"/>
          <cell r="AM1264">
            <v>1</v>
          </cell>
          <cell r="AN1264">
            <v>1</v>
          </cell>
          <cell r="AO1264">
            <v>0</v>
          </cell>
          <cell r="AP1264" t="str">
            <v>Liquidado</v>
          </cell>
          <cell r="AQ1264" t="e">
            <v>#REF!</v>
          </cell>
          <cell r="AR1264" t="e">
            <v>#N/A</v>
          </cell>
          <cell r="AS1264" t="str">
            <v>Entregado en  2011.</v>
          </cell>
          <cell r="AT1264" t="str">
            <v>No Aplica</v>
          </cell>
          <cell r="AU1264" t="str">
            <v/>
          </cell>
          <cell r="AV1264">
            <v>40908</v>
          </cell>
          <cell r="AW1264" t="e">
            <v>#REF!</v>
          </cell>
          <cell r="AX1264"/>
          <cell r="AY1264"/>
          <cell r="AZ1264">
            <v>0</v>
          </cell>
          <cell r="BA1264" t="str">
            <v>-</v>
          </cell>
          <cell r="BB1264" t="str">
            <v/>
          </cell>
          <cell r="BC1264"/>
          <cell r="BD1264" t="str">
            <v/>
          </cell>
          <cell r="BE1264" t="str">
            <v/>
          </cell>
          <cell r="BF1264" t="str">
            <v/>
          </cell>
          <cell r="BG1264" t="str">
            <v/>
          </cell>
        </row>
        <row r="1265">
          <cell r="C1265" t="str">
            <v>20100257V0571-1</v>
          </cell>
          <cell r="D1265" t="str">
            <v>Proyectos 2011 - 2020</v>
          </cell>
          <cell r="E1265" t="str">
            <v>No Aplica</v>
          </cell>
          <cell r="F1265" t="str">
            <v>CERRADO</v>
          </cell>
          <cell r="G1265"/>
          <cell r="H1265" t="str">
            <v>Cauca</v>
          </cell>
          <cell r="I1265">
            <v>19075</v>
          </cell>
          <cell r="J1265">
            <v>6</v>
          </cell>
          <cell r="K1265" t="str">
            <v>Balboa</v>
          </cell>
          <cell r="L1265" t="str">
            <v>Balboa-Cauca</v>
          </cell>
          <cell r="M1265" t="str">
            <v/>
          </cell>
          <cell r="N1265" t="str">
            <v>Infraestructura</v>
          </cell>
          <cell r="O1265"/>
          <cell r="P1265"/>
          <cell r="Q1265" t="str">
            <v>Convenio Interadministrativo Con El Comité Departamental De Cafeteros Del Cauca Cuyo Fin Es La Unión De Esfuerzos Para La Construcción De Pavimentación De Las Calles De Balboa Cabecera Urbana Y De La Cabecera Corregimental De Olaya, Del Municipio De Balboa - Cauca.</v>
          </cell>
          <cell r="R1265" t="str">
            <v>Vías Urbanas</v>
          </cell>
          <cell r="S1265"/>
          <cell r="T1265"/>
          <cell r="U1265"/>
          <cell r="V1265" t="str">
            <v>Federación Nacional De Cafeteros</v>
          </cell>
          <cell r="W1265"/>
          <cell r="X1265" t="str">
            <v/>
          </cell>
          <cell r="Y1265"/>
          <cell r="Z1265">
            <v>607711363.25</v>
          </cell>
          <cell r="AA1265"/>
          <cell r="AB1265">
            <v>607711363.25</v>
          </cell>
          <cell r="AC1265"/>
          <cell r="AD1265">
            <v>607711363.25</v>
          </cell>
          <cell r="AE1265">
            <v>0</v>
          </cell>
          <cell r="AF1265"/>
          <cell r="AG1265">
            <v>0</v>
          </cell>
          <cell r="AH1265">
            <v>607711363.25</v>
          </cell>
          <cell r="AI1265">
            <v>0</v>
          </cell>
          <cell r="AJ1265">
            <v>607711363.25</v>
          </cell>
          <cell r="AK1265">
            <v>1</v>
          </cell>
          <cell r="AL1265"/>
          <cell r="AM1265">
            <v>1</v>
          </cell>
          <cell r="AN1265">
            <v>1</v>
          </cell>
          <cell r="AO1265">
            <v>0</v>
          </cell>
          <cell r="AP1265" t="str">
            <v>Liquidado</v>
          </cell>
          <cell r="AQ1265" t="e">
            <v>#REF!</v>
          </cell>
          <cell r="AR1265" t="e">
            <v>#N/A</v>
          </cell>
          <cell r="AS1265" t="str">
            <v>Entregado en  2011.</v>
          </cell>
          <cell r="AT1265" t="str">
            <v>No Aplica</v>
          </cell>
          <cell r="AU1265" t="str">
            <v/>
          </cell>
          <cell r="AV1265">
            <v>40908</v>
          </cell>
          <cell r="AW1265" t="e">
            <v>#REF!</v>
          </cell>
          <cell r="AX1265"/>
          <cell r="AY1265"/>
          <cell r="AZ1265">
            <v>0</v>
          </cell>
          <cell r="BA1265" t="str">
            <v>-</v>
          </cell>
          <cell r="BB1265" t="str">
            <v/>
          </cell>
          <cell r="BC1265"/>
          <cell r="BD1265" t="str">
            <v/>
          </cell>
          <cell r="BE1265" t="str">
            <v/>
          </cell>
          <cell r="BF1265" t="str">
            <v/>
          </cell>
          <cell r="BG1265" t="str">
            <v/>
          </cell>
        </row>
        <row r="1266">
          <cell r="C1266" t="str">
            <v>20110160M0060-1</v>
          </cell>
          <cell r="D1266" t="str">
            <v>Proyectos 2011 - 2020</v>
          </cell>
          <cell r="E1266" t="str">
            <v>POR FUERA DE LOS 1010</v>
          </cell>
          <cell r="F1266" t="str">
            <v>VIGENTE</v>
          </cell>
          <cell r="G1266" t="str">
            <v>A60</v>
          </cell>
          <cell r="H1266" t="str">
            <v>Cauca</v>
          </cell>
          <cell r="I1266">
            <v>19075</v>
          </cell>
          <cell r="J1266">
            <v>6</v>
          </cell>
          <cell r="K1266" t="str">
            <v>Balboa</v>
          </cell>
          <cell r="L1266" t="str">
            <v>Balboa-Cauca</v>
          </cell>
          <cell r="M1266">
            <v>160</v>
          </cell>
          <cell r="N1266" t="str">
            <v>Fonade 1</v>
          </cell>
          <cell r="O1266"/>
          <cell r="P1266"/>
          <cell r="Q1266" t="str">
            <v>Suministro E Instalación  De Casetas Sanitarias Y Sistema Séptico En Viviendas Del Municipio De Balboa – Cauca</v>
          </cell>
          <cell r="R1266" t="str">
            <v>Mejoramiento Condiciones de Habitabilidad</v>
          </cell>
          <cell r="S1266"/>
          <cell r="T1266"/>
          <cell r="U1266"/>
          <cell r="V1266" t="str">
            <v>Departamento</v>
          </cell>
          <cell r="W1266"/>
          <cell r="X1266" t="str">
            <v/>
          </cell>
          <cell r="Y1266"/>
          <cell r="Z1266">
            <v>238086490.96000001</v>
          </cell>
          <cell r="AA1266"/>
          <cell r="AB1266">
            <v>238086490.96000001</v>
          </cell>
          <cell r="AC1266"/>
          <cell r="AD1266">
            <v>238086490.96000001</v>
          </cell>
          <cell r="AE1266">
            <v>0</v>
          </cell>
          <cell r="AF1266"/>
          <cell r="AG1266">
            <v>0</v>
          </cell>
          <cell r="AH1266">
            <v>238086490.96000001</v>
          </cell>
          <cell r="AI1266">
            <v>0</v>
          </cell>
          <cell r="AJ1266">
            <v>238086490.96000001</v>
          </cell>
          <cell r="AK1266">
            <v>0</v>
          </cell>
          <cell r="AL1266"/>
          <cell r="AM1266">
            <v>1</v>
          </cell>
          <cell r="AN1266">
            <v>1</v>
          </cell>
          <cell r="AO1266">
            <v>0</v>
          </cell>
          <cell r="AP1266" t="str">
            <v>Terminado</v>
          </cell>
          <cell r="AQ1266" t="e">
            <v>#REF!</v>
          </cell>
          <cell r="AR1266" t="e">
            <v>#N/A</v>
          </cell>
          <cell r="AS1266" t="str">
            <v>PROYECTOS TERMINADO PENDIENTE FIRMA ACTA DE ENTREGA AV3
1.  INFORMACIÓN Y ESTADO CONTRATO OBRA: Liquidado con fecha del 23/08/2019.
2.  INFORMACION Y ESTADO CONVENIO INTERADMINISTRATIVO: En liquidación del convenio. Pendiente suscripción de la A.V.3. 
Los proyectos A60, A65, A66, y A80 son asociados a un único convenio.
Actividades realizadas durante el periodo: 
 ENTERRITORIO, remito comunicado a PROSPERIDAD SOCIAL mediante comunicado Rad. No.  20202700121941 del 11/06/2020, solicitando la suscripción del acta de auditoria visible No. 3. 
 ENTERRITORIO, reitera comunicado a PROSPERIDAD SOCIAL la suscripción del AV3, mediante comunicado Rad. 20202700180561 del 13/09/2020. 
 PROSPERIDAD SOCIAL, al respecto da tramite de respuesta indicando que para la respectiva suscripción del acta solicitó los siguientes documentos:  FMI 026-Acta de terminación de contrato, FMI 027 – acta de entrega y recibo final del objeto contractual, copia de la garantía del contrato, aprobación de las garantías finales expedidas por la entidad contratante, copia del manual de mantenimiento y uso, copia del informe final de interventoría, copia del informe de interventoría o supervisor del contrato de obra en el que se certifique que no existen pendientes por calidad o por alcance de ejecución del contrato de obra, informe final del supervisor ENTerritorio, informe del gestor social de ENTerritorio en el que certifique que no existen pendientes con la comunidad, veeduría ciudadana o personería, copia del acta de conformación de veeduría ciudadana, resolución de la conformación de la veeduría ciudadana y acta de entrega y sostenibilidad suscrita por la gerencia del convenio 211041.  
 ENTERRITORIO, da respuesta a Prosperidad Social, mediante comunicado Rad. No. 20202700218751 del 11/11/2020, donde se remite trazabilidad del proyecto, y todos requisitos necesarios para la suscripción por parte de Prosperidad Social de esta acta.
ENTERRITORIO reitera a Prosperidad Social, la suscripción del acta de auditoria visible 3 mediante radicado No. 20212700092221 del 18/05/2021.
3. Pendientes: 
- Suscripción de la A.V.3 por P.S.
4. Imputabilidad: PS</v>
          </cell>
          <cell r="AT1266"/>
          <cell r="AU1266">
            <v>41970</v>
          </cell>
          <cell r="AV1266">
            <v>42121</v>
          </cell>
          <cell r="AW1266" t="e">
            <v>#REF!</v>
          </cell>
          <cell r="AX1266"/>
          <cell r="AY1266"/>
          <cell r="AZ1266">
            <v>0</v>
          </cell>
          <cell r="BA1266" t="str">
            <v>-</v>
          </cell>
          <cell r="BB1266" t="str">
            <v>20  Viviendas</v>
          </cell>
          <cell r="BC1266"/>
          <cell r="BD1266">
            <v>42080</v>
          </cell>
          <cell r="BE1266" t="str">
            <v xml:space="preserve"> </v>
          </cell>
          <cell r="BF1266" t="str">
            <v xml:space="preserve"> </v>
          </cell>
          <cell r="BG1266">
            <v>80</v>
          </cell>
        </row>
        <row r="1267">
          <cell r="C1267" t="str">
            <v>20120069S0361-1</v>
          </cell>
          <cell r="D1267" t="str">
            <v>Proyectos 2011 - 2020</v>
          </cell>
          <cell r="E1267" t="str">
            <v>No Aplica</v>
          </cell>
          <cell r="F1267" t="str">
            <v>CERRADO</v>
          </cell>
          <cell r="G1267" t="str">
            <v>C361</v>
          </cell>
          <cell r="H1267" t="str">
            <v>Cauca</v>
          </cell>
          <cell r="I1267">
            <v>19075</v>
          </cell>
          <cell r="J1267">
            <v>6</v>
          </cell>
          <cell r="K1267" t="str">
            <v>Balboa</v>
          </cell>
          <cell r="L1267" t="str">
            <v>Balboa-Cauca</v>
          </cell>
          <cell r="M1267">
            <v>69</v>
          </cell>
          <cell r="N1267" t="str">
            <v>Fonade 3</v>
          </cell>
          <cell r="O1267"/>
          <cell r="P1267"/>
          <cell r="Q1267" t="str">
            <v>Construcción Polideportivo Cubierto Sobre Estructura Metalica, Vereda Bermeja Baja, Municipio De Balboa - Cauca.</v>
          </cell>
          <cell r="R1267" t="str">
            <v>Espacio Público, Recreación Y Deporte</v>
          </cell>
          <cell r="S1267"/>
          <cell r="T1267"/>
          <cell r="U1267"/>
          <cell r="V1267" t="str">
            <v>Municipio</v>
          </cell>
          <cell r="W1267"/>
          <cell r="X1267" t="str">
            <v/>
          </cell>
          <cell r="Y1267"/>
          <cell r="Z1267">
            <v>255207104</v>
          </cell>
          <cell r="AA1267"/>
          <cell r="AB1267">
            <v>255207104</v>
          </cell>
          <cell r="AC1267"/>
          <cell r="AD1267">
            <v>255207104</v>
          </cell>
          <cell r="AE1267">
            <v>0</v>
          </cell>
          <cell r="AF1267"/>
          <cell r="AG1267">
            <v>0</v>
          </cell>
          <cell r="AH1267">
            <v>255207104</v>
          </cell>
          <cell r="AI1267">
            <v>0</v>
          </cell>
          <cell r="AJ1267">
            <v>255207104</v>
          </cell>
          <cell r="AK1267">
            <v>0</v>
          </cell>
          <cell r="AL1267"/>
          <cell r="AM1267">
            <v>1</v>
          </cell>
          <cell r="AN1267">
            <v>1</v>
          </cell>
          <cell r="AO1267">
            <v>0</v>
          </cell>
          <cell r="AP1267" t="str">
            <v>En Liquidación</v>
          </cell>
          <cell r="AQ1267" t="e">
            <v>#REF!</v>
          </cell>
          <cell r="AR1267" t="e">
            <v>#N/A</v>
          </cell>
          <cell r="AS1267" t="str">
            <v>CONTRATOS LIQUIDADOS PENDIENTE CIERRE COSTOS FIJOS Y VARIABLES - INTERVENTORIA.
1. INFORMACIÓN Y ESTADO CONTRATO DE OBRA:                                                                         Acta de liquidación suscrita 31/08/2016
                                                                                                                                                                                                                                                                                                                                                                                                                                                                                                                                                                           2.  INFORMAICON Y ESTADO CONVENIO INTERADMINISTRATIVO:   Liquidado.  Se  suscribe acta de fecha 13/03/2018
3.  INFORMACION Y ESTADO INTERVENTORIA:  Se encuentra en cierre de costos fijos y variables.</v>
          </cell>
          <cell r="AT1267" t="str">
            <v>No Aplica</v>
          </cell>
          <cell r="AU1267">
            <v>42354</v>
          </cell>
          <cell r="AV1267">
            <v>42517</v>
          </cell>
          <cell r="AW1267" t="e">
            <v>#REF!</v>
          </cell>
          <cell r="AX1267"/>
          <cell r="AY1267"/>
          <cell r="AZ1267">
            <v>0</v>
          </cell>
          <cell r="BA1267" t="str">
            <v>-</v>
          </cell>
          <cell r="BB1267" t="str">
            <v/>
          </cell>
          <cell r="BC1267"/>
          <cell r="BD1267">
            <v>42458</v>
          </cell>
          <cell r="BE1267">
            <v>42458</v>
          </cell>
          <cell r="BF1267">
            <v>42558</v>
          </cell>
          <cell r="BG1267" t="str">
            <v/>
          </cell>
        </row>
        <row r="1268">
          <cell r="C1268" t="str">
            <v>20130069S0434-1</v>
          </cell>
          <cell r="D1268" t="str">
            <v>Proyectos 2011 - 2020</v>
          </cell>
          <cell r="E1268" t="str">
            <v>No Aplica</v>
          </cell>
          <cell r="F1268" t="str">
            <v>CERRADO</v>
          </cell>
          <cell r="G1268" t="str">
            <v>C434</v>
          </cell>
          <cell r="H1268" t="str">
            <v>Cauca</v>
          </cell>
          <cell r="I1268">
            <v>19075</v>
          </cell>
          <cell r="J1268">
            <v>6</v>
          </cell>
          <cell r="K1268" t="str">
            <v>Balboa</v>
          </cell>
          <cell r="L1268" t="str">
            <v>Balboa-Cauca</v>
          </cell>
          <cell r="M1268">
            <v>69</v>
          </cell>
          <cell r="N1268" t="str">
            <v>Fonade 3</v>
          </cell>
          <cell r="O1268"/>
          <cell r="P1268"/>
          <cell r="Q1268" t="str">
            <v>Construcción Polideportivo Cubierto Sobre Estructura Metalica, Vereda De San Alfonso, Municipio De Balboa Cauca.</v>
          </cell>
          <cell r="R1268" t="str">
            <v>Espacio Público, Recreación Y Deporte</v>
          </cell>
          <cell r="S1268"/>
          <cell r="T1268"/>
          <cell r="U1268"/>
          <cell r="V1268" t="str">
            <v>Municipio</v>
          </cell>
          <cell r="W1268"/>
          <cell r="X1268" t="str">
            <v/>
          </cell>
          <cell r="Y1268"/>
          <cell r="Z1268">
            <v>264169664</v>
          </cell>
          <cell r="AA1268"/>
          <cell r="AB1268">
            <v>264169664</v>
          </cell>
          <cell r="AC1268"/>
          <cell r="AD1268">
            <v>264169664</v>
          </cell>
          <cell r="AE1268">
            <v>0</v>
          </cell>
          <cell r="AF1268"/>
          <cell r="AG1268">
            <v>0</v>
          </cell>
          <cell r="AH1268">
            <v>264169664</v>
          </cell>
          <cell r="AI1268">
            <v>0</v>
          </cell>
          <cell r="AJ1268">
            <v>264169664</v>
          </cell>
          <cell r="AK1268">
            <v>1</v>
          </cell>
          <cell r="AL1268"/>
          <cell r="AM1268">
            <v>1</v>
          </cell>
          <cell r="AN1268">
            <v>1</v>
          </cell>
          <cell r="AO1268">
            <v>0</v>
          </cell>
          <cell r="AP1268" t="str">
            <v>En Liquidación</v>
          </cell>
          <cell r="AQ1268" t="e">
            <v>#REF!</v>
          </cell>
          <cell r="AR1268" t="e">
            <v>#N/A</v>
          </cell>
          <cell r="AS1268" t="str">
            <v>CONTRATOS LIQUIDADOS PENDIENTE CIERRE COSTOS FIJOS Y VARIABLES - INTERVENTORIA.
1. INFORMACIÓN Y ESTADO CONTRATO DE OBRA:                                                                         Acta de liquidación suscrita el 31/08/2016
                                                                                                                                                                                                                                                                                                                                                                                                                                                                                                                                                                           2.  INFORMACION Y ESTADO CONVENIO INTERADMINISTRATIVO:   Liquidado.  Se  suscribe acta de fecha  26/04/2018
3.  INFORMACION Y ESTADO INTERVENTORIA:  Se encuentra en cierre de costos fijos y variables.</v>
          </cell>
          <cell r="AT1268" t="str">
            <v>No Aplica</v>
          </cell>
          <cell r="AU1268">
            <v>42354</v>
          </cell>
          <cell r="AV1268">
            <v>42506</v>
          </cell>
          <cell r="AW1268" t="e">
            <v>#REF!</v>
          </cell>
          <cell r="AX1268"/>
          <cell r="AY1268"/>
          <cell r="AZ1268">
            <v>0</v>
          </cell>
          <cell r="BA1268" t="str">
            <v>-</v>
          </cell>
          <cell r="BB1268" t="str">
            <v/>
          </cell>
          <cell r="BC1268"/>
          <cell r="BD1268">
            <v>42458</v>
          </cell>
          <cell r="BE1268">
            <v>42458</v>
          </cell>
          <cell r="BF1268">
            <v>42558</v>
          </cell>
          <cell r="BG1268" t="str">
            <v/>
          </cell>
        </row>
        <row r="1269">
          <cell r="C1269" t="str">
            <v>20130215S0530-1</v>
          </cell>
          <cell r="D1269" t="str">
            <v>Proyectos 2011 - 2020</v>
          </cell>
          <cell r="E1269" t="str">
            <v>No Aplica</v>
          </cell>
          <cell r="F1269" t="str">
            <v>CERRADO</v>
          </cell>
          <cell r="G1269"/>
          <cell r="H1269" t="str">
            <v>Cauca</v>
          </cell>
          <cell r="I1269">
            <v>19075</v>
          </cell>
          <cell r="J1269">
            <v>6</v>
          </cell>
          <cell r="K1269" t="str">
            <v>Balboa</v>
          </cell>
          <cell r="L1269" t="str">
            <v>Balboa-Cauca</v>
          </cell>
          <cell r="M1269">
            <v>215</v>
          </cell>
          <cell r="N1269" t="str">
            <v>DPS 2013</v>
          </cell>
          <cell r="O1269"/>
          <cell r="P1269"/>
          <cell r="Q1269" t="str">
            <v>Construcción Cubierta En Estructura Metálica Para Polideportivo Institución Educativa Vasco Nuñez De Balboa Sede Marco Aurelio Bolañoz Del Municipio De Balboa - Cauca</v>
          </cell>
          <cell r="R1269" t="str">
            <v>Espacio Público, Recreación Y Deporte</v>
          </cell>
          <cell r="S1269"/>
          <cell r="T1269"/>
          <cell r="U1269"/>
          <cell r="V1269" t="str">
            <v>Municipio</v>
          </cell>
          <cell r="W1269"/>
          <cell r="X1269" t="str">
            <v>Marco Aurelio Bolaños,  Libertad , Jardín.</v>
          </cell>
          <cell r="Y1269"/>
          <cell r="Z1269">
            <v>280373832</v>
          </cell>
          <cell r="AA1269"/>
          <cell r="AB1269">
            <v>280373832</v>
          </cell>
          <cell r="AC1269"/>
          <cell r="AD1269">
            <v>280373832</v>
          </cell>
          <cell r="AE1269">
            <v>28037383.200000003</v>
          </cell>
          <cell r="AF1269"/>
          <cell r="AG1269">
            <v>28037383.200000003</v>
          </cell>
          <cell r="AH1269">
            <v>308411215.19999999</v>
          </cell>
          <cell r="AI1269">
            <v>0</v>
          </cell>
          <cell r="AJ1269">
            <v>308411215.19999999</v>
          </cell>
          <cell r="AK1269">
            <v>1</v>
          </cell>
          <cell r="AL1269"/>
          <cell r="AM1269">
            <v>1</v>
          </cell>
          <cell r="AN1269">
            <v>1</v>
          </cell>
          <cell r="AO1269">
            <v>0</v>
          </cell>
          <cell r="AP1269" t="str">
            <v>Liquidado</v>
          </cell>
          <cell r="AQ1269" t="e">
            <v>#REF!</v>
          </cell>
          <cell r="AR1269" t="e">
            <v>#N/A</v>
          </cell>
          <cell r="AS1269" t="str">
            <v>Entregado en diciembre de 2016. 
Proyecto Liquidado.</v>
          </cell>
          <cell r="AT1269" t="str">
            <v>No Aplica</v>
          </cell>
          <cell r="AU1269">
            <v>42590</v>
          </cell>
          <cell r="AV1269">
            <v>42705</v>
          </cell>
          <cell r="AW1269" t="e">
            <v>#REF!</v>
          </cell>
          <cell r="AX1269"/>
          <cell r="AY1269"/>
          <cell r="AZ1269">
            <v>0</v>
          </cell>
          <cell r="BA1269" t="str">
            <v>-</v>
          </cell>
          <cell r="BB1269" t="str">
            <v>784 m2</v>
          </cell>
          <cell r="BC1269"/>
          <cell r="BD1269">
            <v>42606</v>
          </cell>
          <cell r="BE1269">
            <v>42691</v>
          </cell>
          <cell r="BF1269">
            <v>42724</v>
          </cell>
          <cell r="BG1269">
            <v>397</v>
          </cell>
        </row>
        <row r="1270">
          <cell r="C1270" t="str">
            <v>20130215V0195-1</v>
          </cell>
          <cell r="D1270" t="str">
            <v>Proyectos 2011 - 2020</v>
          </cell>
          <cell r="E1270" t="str">
            <v>No Aplica</v>
          </cell>
          <cell r="F1270" t="str">
            <v>CERRADO</v>
          </cell>
          <cell r="G1270"/>
          <cell r="H1270" t="str">
            <v>Cauca</v>
          </cell>
          <cell r="I1270">
            <v>19075</v>
          </cell>
          <cell r="J1270">
            <v>6</v>
          </cell>
          <cell r="K1270" t="str">
            <v>Balboa</v>
          </cell>
          <cell r="L1270" t="str">
            <v>Balboa-Cauca</v>
          </cell>
          <cell r="M1270">
            <v>215</v>
          </cell>
          <cell r="N1270" t="str">
            <v>DPS 2013</v>
          </cell>
          <cell r="O1270"/>
          <cell r="P1270"/>
          <cell r="Q1270" t="str">
            <v>Mantenimiento Via La Primavera Galania Municipio De Balboa - Cauca</v>
          </cell>
          <cell r="R1270" t="str">
            <v>Vías Red Terciaria</v>
          </cell>
          <cell r="S1270"/>
          <cell r="T1270"/>
          <cell r="U1270"/>
          <cell r="V1270" t="str">
            <v>Municipio</v>
          </cell>
          <cell r="W1270"/>
          <cell r="X1270" t="str">
            <v xml:space="preserve">Primavera, Salomia, </v>
          </cell>
          <cell r="Y1270"/>
          <cell r="Z1270">
            <v>268373832</v>
          </cell>
          <cell r="AA1270"/>
          <cell r="AB1270">
            <v>268373832</v>
          </cell>
          <cell r="AC1270"/>
          <cell r="AD1270">
            <v>268373832</v>
          </cell>
          <cell r="AE1270">
            <v>28037383.200000003</v>
          </cell>
          <cell r="AF1270"/>
          <cell r="AG1270">
            <v>28037383.200000003</v>
          </cell>
          <cell r="AH1270">
            <v>296411215.19999999</v>
          </cell>
          <cell r="AI1270">
            <v>0</v>
          </cell>
          <cell r="AJ1270">
            <v>296411215.19999999</v>
          </cell>
          <cell r="AK1270">
            <v>0.99960000000000004</v>
          </cell>
          <cell r="AL1270"/>
          <cell r="AM1270">
            <v>1</v>
          </cell>
          <cell r="AN1270">
            <v>1</v>
          </cell>
          <cell r="AO1270">
            <v>0</v>
          </cell>
          <cell r="AP1270" t="str">
            <v>Liquidado</v>
          </cell>
          <cell r="AQ1270" t="e">
            <v>#REF!</v>
          </cell>
          <cell r="AR1270" t="e">
            <v>#N/A</v>
          </cell>
          <cell r="AS1270" t="str">
            <v>Entregado en julio de 2016.
Proyecto Liquidado.</v>
          </cell>
          <cell r="AT1270" t="str">
            <v>No Aplica</v>
          </cell>
          <cell r="AU1270">
            <v>42298</v>
          </cell>
          <cell r="AV1270">
            <v>42473</v>
          </cell>
          <cell r="AW1270" t="e">
            <v>#REF!</v>
          </cell>
          <cell r="AX1270"/>
          <cell r="AY1270"/>
          <cell r="AZ1270">
            <v>0</v>
          </cell>
          <cell r="BA1270" t="str">
            <v>-</v>
          </cell>
          <cell r="BB1270" t="str">
            <v>1,75 Km</v>
          </cell>
          <cell r="BC1270"/>
          <cell r="BD1270">
            <v>42335</v>
          </cell>
          <cell r="BE1270">
            <v>42405</v>
          </cell>
          <cell r="BF1270">
            <v>42552</v>
          </cell>
          <cell r="BG1270">
            <v>1180</v>
          </cell>
        </row>
        <row r="1271">
          <cell r="C1271" t="str">
            <v>20140178M0038-2</v>
          </cell>
          <cell r="D1271" t="str">
            <v>Proyectos 2011 - 2020</v>
          </cell>
          <cell r="E1271" t="str">
            <v>ANTES 2018</v>
          </cell>
          <cell r="F1271" t="str">
            <v>VIGENTE</v>
          </cell>
          <cell r="G1271"/>
          <cell r="H1271" t="str">
            <v>Cauca</v>
          </cell>
          <cell r="I1271">
            <v>19075</v>
          </cell>
          <cell r="J1271">
            <v>6</v>
          </cell>
          <cell r="K1271" t="str">
            <v>Balboa</v>
          </cell>
          <cell r="L1271" t="str">
            <v>Balboa-Cauca</v>
          </cell>
          <cell r="M1271">
            <v>178</v>
          </cell>
          <cell r="N1271" t="str">
            <v>DPS 2014</v>
          </cell>
          <cell r="O1271"/>
          <cell r="P1271"/>
          <cell r="Q1271" t="str">
            <v>Mejoramiento De Las Condiciones De Habitabilidad En El Municipio De Balboa - Cauca</v>
          </cell>
          <cell r="R1271" t="str">
            <v>Mejoramiento Condiciones de Habitabilidad</v>
          </cell>
          <cell r="S1271"/>
          <cell r="T1271"/>
          <cell r="U1271"/>
          <cell r="V1271" t="str">
            <v>Departamento</v>
          </cell>
          <cell r="W1271"/>
          <cell r="X1271" t="str">
            <v>VEREDAS: PAPAYAL, LOMITAS, EL ZULIA, PARAISO, CORREGIMIENTO PURETO</v>
          </cell>
          <cell r="Y1271"/>
          <cell r="Z1271">
            <v>318181819</v>
          </cell>
          <cell r="AA1271"/>
          <cell r="AB1271">
            <v>318181819</v>
          </cell>
          <cell r="AC1271"/>
          <cell r="AD1271">
            <v>318181819</v>
          </cell>
          <cell r="AE1271">
            <v>57272727.419999994</v>
          </cell>
          <cell r="AF1271"/>
          <cell r="AG1271">
            <v>57272727.419999994</v>
          </cell>
          <cell r="AH1271">
            <v>375454546.42000002</v>
          </cell>
          <cell r="AI1271">
            <v>0</v>
          </cell>
          <cell r="AJ1271">
            <v>375454546.42000002</v>
          </cell>
          <cell r="AK1271">
            <v>0.31140000000000001</v>
          </cell>
          <cell r="AL1271"/>
          <cell r="AM1271">
            <v>1</v>
          </cell>
          <cell r="AN1271">
            <v>1</v>
          </cell>
          <cell r="AO1271">
            <v>0</v>
          </cell>
          <cell r="AP1271" t="str">
            <v>Entregado A Municipio</v>
          </cell>
          <cell r="AQ1271" t="e">
            <v>#REF!</v>
          </cell>
          <cell r="AR1271" t="str">
            <v>TERMINADO</v>
          </cell>
          <cell r="AS1271" t="str">
            <v>Numero de MCH: 35
Entregado el 07 de marzo de 2018</v>
          </cell>
          <cell r="AT1271"/>
          <cell r="AU1271">
            <v>43066</v>
          </cell>
          <cell r="AV1271">
            <v>43166</v>
          </cell>
          <cell r="AW1271" t="e">
            <v>#REF!</v>
          </cell>
          <cell r="AX1271"/>
          <cell r="AY1271"/>
          <cell r="AZ1271">
            <v>0</v>
          </cell>
          <cell r="BA1271" t="str">
            <v>-</v>
          </cell>
          <cell r="BB1271" t="str">
            <v>35  Viviendas</v>
          </cell>
          <cell r="BC1271"/>
          <cell r="BD1271">
            <v>43070</v>
          </cell>
          <cell r="BE1271">
            <v>43544</v>
          </cell>
          <cell r="BF1271">
            <v>43544</v>
          </cell>
          <cell r="BG1271">
            <v>140</v>
          </cell>
        </row>
        <row r="1272">
          <cell r="C1272" t="str">
            <v>E-2020-2203-255536</v>
          </cell>
          <cell r="D1272" t="str">
            <v>CV 001-2020</v>
          </cell>
          <cell r="E1272" t="str">
            <v>2018-2022</v>
          </cell>
          <cell r="F1272" t="str">
            <v>VIGENTE</v>
          </cell>
          <cell r="G1272"/>
          <cell r="H1272" t="str">
            <v>Cauca</v>
          </cell>
          <cell r="I1272"/>
          <cell r="J1272"/>
          <cell r="K1272" t="str">
            <v>Balboa</v>
          </cell>
          <cell r="L1272" t="str">
            <v>Balboa-Cauca</v>
          </cell>
          <cell r="M1272" t="str">
            <v>556 FIP 2021</v>
          </cell>
          <cell r="N1272" t="str">
            <v>DPS 2021</v>
          </cell>
          <cell r="O1272">
            <v>44512</v>
          </cell>
          <cell r="P1272">
            <v>44773</v>
          </cell>
          <cell r="Q1272" t="str">
            <v>Mejoramiento De La Vía Vereda De Cresta De Gallo Municipio De Balboa - Cauca Bpin 2020190750011</v>
          </cell>
          <cell r="R1272" t="str">
            <v>Vias y Transporte</v>
          </cell>
          <cell r="S1272" t="str">
            <v>Vias Rurales</v>
          </cell>
          <cell r="T1272"/>
          <cell r="U1272">
            <v>1</v>
          </cell>
          <cell r="V1272"/>
          <cell r="W1272"/>
          <cell r="X1272"/>
          <cell r="Y1272"/>
          <cell r="Z1272">
            <v>1232199412</v>
          </cell>
          <cell r="AA1272"/>
          <cell r="AB1272">
            <v>1232199412</v>
          </cell>
          <cell r="AC1272">
            <v>0</v>
          </cell>
          <cell r="AD1272">
            <v>1232199412</v>
          </cell>
          <cell r="AE1272"/>
          <cell r="AF1272"/>
          <cell r="AG1272">
            <v>0</v>
          </cell>
          <cell r="AH1272">
            <v>1232199412</v>
          </cell>
          <cell r="AI1272">
            <v>0</v>
          </cell>
          <cell r="AJ1272">
            <v>1232199412</v>
          </cell>
          <cell r="AK1272"/>
          <cell r="AL1272"/>
          <cell r="AM1272"/>
          <cell r="AN1272"/>
          <cell r="AO1272">
            <v>0</v>
          </cell>
          <cell r="AP1272" t="str">
            <v>Adjudicado</v>
          </cell>
          <cell r="AQ1272" t="e">
            <v>#REF!</v>
          </cell>
          <cell r="AR1272" t="e">
            <v>#N/A</v>
          </cell>
          <cell r="AS1272" t="str">
            <v>-</v>
          </cell>
          <cell r="AT1272"/>
          <cell r="AU1272" t="str">
            <v>-</v>
          </cell>
          <cell r="AV1272" t="str">
            <v>-</v>
          </cell>
          <cell r="AW1272" t="e">
            <v>#REF!</v>
          </cell>
          <cell r="AX1272">
            <v>4</v>
          </cell>
          <cell r="AY1272"/>
          <cell r="AZ1272">
            <v>4</v>
          </cell>
          <cell r="BA1272"/>
          <cell r="BB1272" t="str">
            <v>680.45 ML</v>
          </cell>
          <cell r="BC1272"/>
          <cell r="BD1272" t="str">
            <v>-</v>
          </cell>
          <cell r="BE1272" t="str">
            <v>-</v>
          </cell>
          <cell r="BF1272" t="str">
            <v>-</v>
          </cell>
          <cell r="BG1272" t="str">
            <v>-</v>
          </cell>
        </row>
        <row r="1273">
          <cell r="C1273" t="str">
            <v>20090258S0574-1</v>
          </cell>
          <cell r="D1273" t="str">
            <v>Proyectos 2011 - 2020</v>
          </cell>
          <cell r="E1273" t="str">
            <v>No Aplica</v>
          </cell>
          <cell r="F1273" t="str">
            <v>CERRADO</v>
          </cell>
          <cell r="G1273"/>
          <cell r="H1273" t="str">
            <v>Cauca</v>
          </cell>
          <cell r="I1273">
            <v>19100</v>
          </cell>
          <cell r="J1273">
            <v>6</v>
          </cell>
          <cell r="K1273" t="str">
            <v>Bolivar</v>
          </cell>
          <cell r="L1273" t="str">
            <v>Bolivar-Cauca</v>
          </cell>
          <cell r="M1273" t="str">
            <v/>
          </cell>
          <cell r="N1273" t="str">
            <v>Infraestructura</v>
          </cell>
          <cell r="O1273"/>
          <cell r="P1273"/>
          <cell r="Q1273" t="str">
            <v>Convenio Interadministtrativo De Cooperación Entre Acción Social, Fip Y El Comité Departamental De Cafeteros Del Cauca El Cual Tien Por Objeto De Unir Esfuerzos Para  La Elaboración De Diseñors Y/O Ajuste A Diseños  Y La Construcción De 6 Aulas Escolares: Guayacanes, Guayabillas, Villa Maria, La Puente, El Cajón Tachuelo, El Guadual, Del Municipio De Bolivar - Cauca</v>
          </cell>
          <cell r="R1273" t="str">
            <v>Social Comunitario</v>
          </cell>
          <cell r="S1273"/>
          <cell r="T1273"/>
          <cell r="U1273"/>
          <cell r="V1273" t="str">
            <v>Federación Nacional De Cafeteros</v>
          </cell>
          <cell r="W1273"/>
          <cell r="X1273" t="str">
            <v/>
          </cell>
          <cell r="Y1273"/>
          <cell r="Z1273">
            <v>183832331</v>
          </cell>
          <cell r="AA1273"/>
          <cell r="AB1273">
            <v>183832331</v>
          </cell>
          <cell r="AC1273"/>
          <cell r="AD1273">
            <v>183832331</v>
          </cell>
          <cell r="AE1273">
            <v>0</v>
          </cell>
          <cell r="AF1273"/>
          <cell r="AG1273">
            <v>0</v>
          </cell>
          <cell r="AH1273">
            <v>183832331</v>
          </cell>
          <cell r="AI1273">
            <v>0</v>
          </cell>
          <cell r="AJ1273">
            <v>183832331</v>
          </cell>
          <cell r="AK1273">
            <v>1</v>
          </cell>
          <cell r="AL1273"/>
          <cell r="AM1273">
            <v>1</v>
          </cell>
          <cell r="AN1273">
            <v>1</v>
          </cell>
          <cell r="AO1273">
            <v>0</v>
          </cell>
          <cell r="AP1273" t="str">
            <v>Liquidado</v>
          </cell>
          <cell r="AQ1273" t="e">
            <v>#REF!</v>
          </cell>
          <cell r="AR1273" t="e">
            <v>#N/A</v>
          </cell>
          <cell r="AS1273" t="str">
            <v>Entregado 2010.</v>
          </cell>
          <cell r="AT1273" t="str">
            <v>No Aplica</v>
          </cell>
          <cell r="AU1273" t="str">
            <v/>
          </cell>
          <cell r="AV1273">
            <v>40451</v>
          </cell>
          <cell r="AW1273" t="e">
            <v>#REF!</v>
          </cell>
          <cell r="AX1273"/>
          <cell r="AY1273"/>
          <cell r="AZ1273">
            <v>0</v>
          </cell>
          <cell r="BA1273" t="str">
            <v>-</v>
          </cell>
          <cell r="BB1273" t="str">
            <v/>
          </cell>
          <cell r="BC1273"/>
          <cell r="BD1273" t="str">
            <v/>
          </cell>
          <cell r="BE1273" t="str">
            <v/>
          </cell>
          <cell r="BF1273" t="str">
            <v/>
          </cell>
          <cell r="BG1273" t="str">
            <v/>
          </cell>
        </row>
        <row r="1274">
          <cell r="C1274" t="str">
            <v>20090258S0575-1</v>
          </cell>
          <cell r="D1274" t="str">
            <v>Proyectos 2011 - 2020</v>
          </cell>
          <cell r="E1274" t="str">
            <v>No Aplica</v>
          </cell>
          <cell r="F1274" t="str">
            <v>CERRADO</v>
          </cell>
          <cell r="G1274"/>
          <cell r="H1274" t="str">
            <v>Cauca</v>
          </cell>
          <cell r="I1274">
            <v>19100</v>
          </cell>
          <cell r="J1274">
            <v>6</v>
          </cell>
          <cell r="K1274" t="str">
            <v>Bolivar</v>
          </cell>
          <cell r="L1274" t="str">
            <v>Bolivar-Cauca</v>
          </cell>
          <cell r="M1274" t="str">
            <v/>
          </cell>
          <cell r="N1274" t="str">
            <v>Infraestructura</v>
          </cell>
          <cell r="O1274"/>
          <cell r="P1274"/>
          <cell r="Q1274" t="str">
            <v>Convenio Interadministtrativo De Cooperación Entre Acción Social, Fip Y El Comité Departamental De Cafeteros Del Cauca El Cual Tien Por Objeto De Unir Esfuerzos Para  La Elaboración De Diseñors Y/O Ajuste A Diseños  Y La Construcción De Cancha Multiple Con Cubierta Metalica Y Graderias En La Cabecera Del Corregimiento Los Milagros Del Municipio De Bolivar - Cauca</v>
          </cell>
          <cell r="R1274" t="str">
            <v>Espacio Público, Recreación Y Deporte</v>
          </cell>
          <cell r="S1274"/>
          <cell r="T1274"/>
          <cell r="U1274"/>
          <cell r="V1274" t="str">
            <v>Federación Nacional De Cafeteros</v>
          </cell>
          <cell r="W1274"/>
          <cell r="X1274" t="str">
            <v/>
          </cell>
          <cell r="Y1274"/>
          <cell r="Z1274">
            <v>184000000</v>
          </cell>
          <cell r="AA1274"/>
          <cell r="AB1274">
            <v>184000000</v>
          </cell>
          <cell r="AC1274"/>
          <cell r="AD1274">
            <v>184000000</v>
          </cell>
          <cell r="AE1274">
            <v>0</v>
          </cell>
          <cell r="AF1274"/>
          <cell r="AG1274">
            <v>0</v>
          </cell>
          <cell r="AH1274">
            <v>184000000</v>
          </cell>
          <cell r="AI1274">
            <v>0</v>
          </cell>
          <cell r="AJ1274">
            <v>184000000</v>
          </cell>
          <cell r="AK1274">
            <v>1</v>
          </cell>
          <cell r="AL1274"/>
          <cell r="AM1274">
            <v>1</v>
          </cell>
          <cell r="AN1274">
            <v>1</v>
          </cell>
          <cell r="AO1274">
            <v>0</v>
          </cell>
          <cell r="AP1274" t="str">
            <v>Liquidado</v>
          </cell>
          <cell r="AQ1274" t="e">
            <v>#REF!</v>
          </cell>
          <cell r="AR1274" t="e">
            <v>#N/A</v>
          </cell>
          <cell r="AS1274" t="str">
            <v>Entregado en  2011.</v>
          </cell>
          <cell r="AT1274" t="str">
            <v>No Aplica</v>
          </cell>
          <cell r="AU1274" t="str">
            <v/>
          </cell>
          <cell r="AV1274">
            <v>40908</v>
          </cell>
          <cell r="AW1274" t="e">
            <v>#REF!</v>
          </cell>
          <cell r="AX1274"/>
          <cell r="AY1274"/>
          <cell r="AZ1274">
            <v>0</v>
          </cell>
          <cell r="BA1274" t="str">
            <v>-</v>
          </cell>
          <cell r="BB1274" t="str">
            <v/>
          </cell>
          <cell r="BC1274"/>
          <cell r="BD1274" t="str">
            <v/>
          </cell>
          <cell r="BE1274" t="str">
            <v/>
          </cell>
          <cell r="BF1274" t="str">
            <v/>
          </cell>
          <cell r="BG1274" t="str">
            <v/>
          </cell>
        </row>
        <row r="1275">
          <cell r="C1275" t="str">
            <v>20090258S0576-1</v>
          </cell>
          <cell r="D1275" t="str">
            <v>Proyectos 2011 - 2020</v>
          </cell>
          <cell r="E1275" t="str">
            <v>No Aplica</v>
          </cell>
          <cell r="F1275" t="str">
            <v>CERRADO</v>
          </cell>
          <cell r="G1275"/>
          <cell r="H1275" t="str">
            <v>Cauca</v>
          </cell>
          <cell r="I1275">
            <v>19100</v>
          </cell>
          <cell r="J1275">
            <v>6</v>
          </cell>
          <cell r="K1275" t="str">
            <v>Bolivar</v>
          </cell>
          <cell r="L1275" t="str">
            <v>Bolivar-Cauca</v>
          </cell>
          <cell r="M1275" t="str">
            <v/>
          </cell>
          <cell r="N1275" t="str">
            <v>Infraestructura</v>
          </cell>
          <cell r="O1275"/>
          <cell r="P1275"/>
          <cell r="Q1275" t="str">
            <v>Contruccion De Cubierta En La Villa Olimpica De La Cabecera Municipal  Del Municipio De Bolivar - Cauca.</v>
          </cell>
          <cell r="R1275" t="str">
            <v>Espacio Público, Recreación Y Deporte</v>
          </cell>
          <cell r="S1275"/>
          <cell r="T1275"/>
          <cell r="U1275"/>
          <cell r="V1275" t="str">
            <v>Federación Nacional De Cafeteros</v>
          </cell>
          <cell r="W1275"/>
          <cell r="X1275" t="str">
            <v/>
          </cell>
          <cell r="Y1275"/>
          <cell r="Z1275">
            <v>200000000</v>
          </cell>
          <cell r="AA1275"/>
          <cell r="AB1275">
            <v>200000000</v>
          </cell>
          <cell r="AC1275"/>
          <cell r="AD1275">
            <v>200000000</v>
          </cell>
          <cell r="AE1275">
            <v>0</v>
          </cell>
          <cell r="AF1275"/>
          <cell r="AG1275">
            <v>0</v>
          </cell>
          <cell r="AH1275">
            <v>200000000</v>
          </cell>
          <cell r="AI1275">
            <v>0</v>
          </cell>
          <cell r="AJ1275">
            <v>200000000</v>
          </cell>
          <cell r="AK1275">
            <v>1</v>
          </cell>
          <cell r="AL1275"/>
          <cell r="AM1275">
            <v>1</v>
          </cell>
          <cell r="AN1275">
            <v>1</v>
          </cell>
          <cell r="AO1275">
            <v>0</v>
          </cell>
          <cell r="AP1275" t="str">
            <v>Liquidado</v>
          </cell>
          <cell r="AQ1275" t="e">
            <v>#REF!</v>
          </cell>
          <cell r="AR1275" t="e">
            <v>#N/A</v>
          </cell>
          <cell r="AS1275" t="str">
            <v>Entregado en  2011.</v>
          </cell>
          <cell r="AT1275" t="str">
            <v>No Aplica</v>
          </cell>
          <cell r="AU1275" t="str">
            <v/>
          </cell>
          <cell r="AV1275">
            <v>40908</v>
          </cell>
          <cell r="AW1275" t="e">
            <v>#REF!</v>
          </cell>
          <cell r="AX1275"/>
          <cell r="AY1275"/>
          <cell r="AZ1275">
            <v>0</v>
          </cell>
          <cell r="BA1275" t="str">
            <v>-</v>
          </cell>
          <cell r="BB1275" t="str">
            <v/>
          </cell>
          <cell r="BC1275"/>
          <cell r="BD1275" t="str">
            <v/>
          </cell>
          <cell r="BE1275" t="str">
            <v/>
          </cell>
          <cell r="BF1275" t="str">
            <v/>
          </cell>
          <cell r="BG1275" t="str">
            <v/>
          </cell>
        </row>
        <row r="1276">
          <cell r="C1276" t="str">
            <v>20120069S0078-1</v>
          </cell>
          <cell r="D1276" t="str">
            <v>Proyectos 2011 - 2020</v>
          </cell>
          <cell r="E1276" t="str">
            <v>No Aplica</v>
          </cell>
          <cell r="F1276" t="str">
            <v>CERRADO</v>
          </cell>
          <cell r="G1276" t="str">
            <v>C78</v>
          </cell>
          <cell r="H1276" t="str">
            <v>Cauca</v>
          </cell>
          <cell r="I1276">
            <v>19100</v>
          </cell>
          <cell r="J1276">
            <v>6</v>
          </cell>
          <cell r="K1276" t="str">
            <v>Bolivar</v>
          </cell>
          <cell r="L1276" t="str">
            <v>Bolivar-Cauca</v>
          </cell>
          <cell r="M1276">
            <v>69</v>
          </cell>
          <cell r="N1276" t="str">
            <v>Fonade 3</v>
          </cell>
          <cell r="O1276"/>
          <cell r="P1276"/>
          <cell r="Q1276" t="str">
            <v>Construcción Cancha Multiple Vereda El Tambo, Corregimiento Los Milagros, Mpio De Bolivar Departamento De Cauca</v>
          </cell>
          <cell r="R1276" t="str">
            <v>Espacio Público, Recreación Y Deporte</v>
          </cell>
          <cell r="S1276"/>
          <cell r="T1276"/>
          <cell r="U1276"/>
          <cell r="V1276" t="str">
            <v>Municipio</v>
          </cell>
          <cell r="W1276"/>
          <cell r="X1276" t="str">
            <v/>
          </cell>
          <cell r="Y1276"/>
          <cell r="Z1276">
            <v>242513181</v>
          </cell>
          <cell r="AA1276"/>
          <cell r="AB1276">
            <v>242513181</v>
          </cell>
          <cell r="AC1276"/>
          <cell r="AD1276">
            <v>242513181</v>
          </cell>
          <cell r="AE1276">
            <v>0</v>
          </cell>
          <cell r="AF1276"/>
          <cell r="AG1276">
            <v>0</v>
          </cell>
          <cell r="AH1276">
            <v>242513181</v>
          </cell>
          <cell r="AI1276">
            <v>0</v>
          </cell>
          <cell r="AJ1276">
            <v>242513181</v>
          </cell>
          <cell r="AK1276">
            <v>0</v>
          </cell>
          <cell r="AL1276"/>
          <cell r="AM1276">
            <v>1</v>
          </cell>
          <cell r="AN1276">
            <v>1</v>
          </cell>
          <cell r="AO1276">
            <v>0</v>
          </cell>
          <cell r="AP1276" t="str">
            <v>En Liquidación</v>
          </cell>
          <cell r="AQ1276" t="e">
            <v>#REF!</v>
          </cell>
          <cell r="AR1276" t="e">
            <v>#N/A</v>
          </cell>
          <cell r="AS1276" t="str">
            <v xml:space="preserve">CONTRATOS LIQUIDADOS PENDIENTE CIERRE COSTOS FIJOS Y VARIABLES - INTERVENTORIA.
1. INFORMACION Y ESTADO CONTRATO DE OBRA:                                                                         Acta de liquidación suscrita el 10/04/2017                                                                       
                                                                                                                                                                                                                                                                                                                                                                                   2. INFORMACION Y ESTADO DE CONTRATO INTERADMINISTRATIVO:                                      Liquidado con fecha 27/06/2018.
3. INFORMACION Y ESTADO CONTRATO DE INTERVENTORIA:     En cierre de costos fijos y variables.                              
                                                              .                                                                                                                                                                                                                                                                                                                                                                                                                                                                                                                                                                                                                                                                                                                                                                                                                                                                                                                                                                                                                                                                                                                                                                                                                                                                                                                                                                                                                                                                                             </v>
          </cell>
          <cell r="AT1276" t="str">
            <v>No Aplica</v>
          </cell>
          <cell r="AU1276">
            <v>42178</v>
          </cell>
          <cell r="AV1276">
            <v>42416</v>
          </cell>
          <cell r="AW1276" t="e">
            <v>#REF!</v>
          </cell>
          <cell r="AX1276"/>
          <cell r="AY1276"/>
          <cell r="AZ1276">
            <v>0</v>
          </cell>
          <cell r="BA1276" t="str">
            <v>-</v>
          </cell>
          <cell r="BB1276" t="str">
            <v/>
          </cell>
          <cell r="BC1276"/>
          <cell r="BD1276">
            <v>42276</v>
          </cell>
          <cell r="BE1276">
            <v>42390</v>
          </cell>
          <cell r="BF1276">
            <v>42481</v>
          </cell>
          <cell r="BG1276" t="str">
            <v/>
          </cell>
        </row>
        <row r="1277">
          <cell r="C1277" t="str">
            <v>20120069S0079-1</v>
          </cell>
          <cell r="D1277" t="str">
            <v>Proyectos 2011 - 2020</v>
          </cell>
          <cell r="E1277" t="str">
            <v>No Aplica</v>
          </cell>
          <cell r="F1277" t="str">
            <v>CERRADO</v>
          </cell>
          <cell r="G1277" t="str">
            <v>C79</v>
          </cell>
          <cell r="H1277" t="str">
            <v>Cauca</v>
          </cell>
          <cell r="I1277">
            <v>19100</v>
          </cell>
          <cell r="J1277">
            <v>6</v>
          </cell>
          <cell r="K1277" t="str">
            <v>Bolivar</v>
          </cell>
          <cell r="L1277" t="str">
            <v>Bolivar-Cauca</v>
          </cell>
          <cell r="M1277">
            <v>69</v>
          </cell>
          <cell r="N1277" t="str">
            <v>Fonade 3</v>
          </cell>
          <cell r="O1277"/>
          <cell r="P1277"/>
          <cell r="Q1277" t="str">
            <v>Construcción Cancha Multiple Corregimiento De El Morro, Municipio De Bolivar Departamento De Cauca</v>
          </cell>
          <cell r="R1277" t="str">
            <v>Espacio Público, Recreación Y Deporte</v>
          </cell>
          <cell r="S1277"/>
          <cell r="T1277"/>
          <cell r="U1277"/>
          <cell r="V1277" t="str">
            <v>Municipio</v>
          </cell>
          <cell r="W1277"/>
          <cell r="X1277" t="str">
            <v/>
          </cell>
          <cell r="Y1277"/>
          <cell r="Z1277">
            <v>237758452</v>
          </cell>
          <cell r="AA1277"/>
          <cell r="AB1277">
            <v>237758452</v>
          </cell>
          <cell r="AC1277"/>
          <cell r="AD1277">
            <v>237758452</v>
          </cell>
          <cell r="AE1277">
            <v>0</v>
          </cell>
          <cell r="AF1277"/>
          <cell r="AG1277">
            <v>0</v>
          </cell>
          <cell r="AH1277">
            <v>237758452</v>
          </cell>
          <cell r="AI1277">
            <v>0</v>
          </cell>
          <cell r="AJ1277">
            <v>237758452</v>
          </cell>
          <cell r="AK1277">
            <v>0</v>
          </cell>
          <cell r="AL1277"/>
          <cell r="AM1277">
            <v>1</v>
          </cell>
          <cell r="AN1277">
            <v>1</v>
          </cell>
          <cell r="AO1277">
            <v>0</v>
          </cell>
          <cell r="AP1277" t="str">
            <v>En Liquidación</v>
          </cell>
          <cell r="AQ1277" t="e">
            <v>#REF!</v>
          </cell>
          <cell r="AR1277" t="e">
            <v>#N/A</v>
          </cell>
          <cell r="AS1277" t="str">
            <v xml:space="preserve">CONTRATOS LIQUIDADOS PENDIENTE CIERRE COSTOS FIJOS Y VARIABLES - INTERVENTORIA
1. INFORMACION Y ESTADO CONTRATO DE OBRA:                                                                         Acta de liquidación suscrita el 10/04/2017                                                                         
                                                                                                                                                                                                                                                                                                                                                                                                                                                                                                                                                                                                                                                                                                                                                                                                                                                                                                                                                                                                                          3. INFORMACION Y ESTADO DE CONTRATO INTERADMINISTRATIVO:                                      Liquidado con fecha 24/01/2018. 
2. INFORMACION Y ESTADO CONTRATO DE INTERVENTORIA:   En cierre de costos fijos y variables.                                   .                                                                                                                                                                                                                                                                                                                                                                                                                                                                                                                                                                                                                                                                                                                                                                                                                                                                                                                                                                                                                                                                                                                                                                                                                                                                                                                                                                                                                                                                                             </v>
          </cell>
          <cell r="AT1277" t="str">
            <v>No Aplica</v>
          </cell>
          <cell r="AU1277">
            <v>42178</v>
          </cell>
          <cell r="AV1277">
            <v>42388</v>
          </cell>
          <cell r="AW1277" t="e">
            <v>#REF!</v>
          </cell>
          <cell r="AX1277"/>
          <cell r="AY1277"/>
          <cell r="AZ1277">
            <v>0</v>
          </cell>
          <cell r="BA1277" t="str">
            <v>-</v>
          </cell>
          <cell r="BB1277" t="str">
            <v/>
          </cell>
          <cell r="BC1277"/>
          <cell r="BD1277">
            <v>42276</v>
          </cell>
          <cell r="BE1277">
            <v>42390</v>
          </cell>
          <cell r="BF1277">
            <v>42481</v>
          </cell>
          <cell r="BG1277" t="str">
            <v/>
          </cell>
        </row>
        <row r="1278">
          <cell r="C1278" t="str">
            <v>20130069M0446-1</v>
          </cell>
          <cell r="D1278" t="str">
            <v>Proyectos 2011 - 2020</v>
          </cell>
          <cell r="E1278" t="str">
            <v>No Aplica</v>
          </cell>
          <cell r="F1278" t="str">
            <v>CERRADO</v>
          </cell>
          <cell r="G1278" t="str">
            <v>C446</v>
          </cell>
          <cell r="H1278" t="str">
            <v>Cauca</v>
          </cell>
          <cell r="I1278">
            <v>19100</v>
          </cell>
          <cell r="J1278">
            <v>6</v>
          </cell>
          <cell r="K1278" t="str">
            <v>Bolivar</v>
          </cell>
          <cell r="L1278" t="str">
            <v>Bolivar-Cauca</v>
          </cell>
          <cell r="M1278">
            <v>69</v>
          </cell>
          <cell r="N1278" t="str">
            <v>Fonade 3</v>
          </cell>
          <cell r="O1278"/>
          <cell r="P1278"/>
          <cell r="Q1278" t="str">
            <v>Mejoramiento De Condiciones De Habitabilidad Municipio De Bolivar - Cauca</v>
          </cell>
          <cell r="R1278" t="str">
            <v>Mejoramiento Condiciones de Habitabilidad</v>
          </cell>
          <cell r="S1278"/>
          <cell r="T1278"/>
          <cell r="U1278"/>
          <cell r="V1278" t="str">
            <v>Departamento</v>
          </cell>
          <cell r="W1278"/>
          <cell r="X1278" t="str">
            <v/>
          </cell>
          <cell r="Y1278"/>
          <cell r="Z1278">
            <v>378863916</v>
          </cell>
          <cell r="AA1278"/>
          <cell r="AB1278">
            <v>378863916</v>
          </cell>
          <cell r="AC1278"/>
          <cell r="AD1278">
            <v>378863916</v>
          </cell>
          <cell r="AE1278">
            <v>0</v>
          </cell>
          <cell r="AF1278"/>
          <cell r="AG1278">
            <v>0</v>
          </cell>
          <cell r="AH1278">
            <v>378863916</v>
          </cell>
          <cell r="AI1278">
            <v>0</v>
          </cell>
          <cell r="AJ1278">
            <v>378863916</v>
          </cell>
          <cell r="AK1278">
            <v>1</v>
          </cell>
          <cell r="AL1278"/>
          <cell r="AM1278">
            <v>1</v>
          </cell>
          <cell r="AN1278">
            <v>1</v>
          </cell>
          <cell r="AO1278">
            <v>0</v>
          </cell>
          <cell r="AP1278" t="str">
            <v>En Liquidación</v>
          </cell>
          <cell r="AQ1278" t="e">
            <v>#REF!</v>
          </cell>
          <cell r="AR1278" t="e">
            <v>#N/A</v>
          </cell>
          <cell r="AS1278" t="str">
            <v>CONTRATOS LIQUIDADOS PENDIENTE CIERRE COSTOS FIJOS Y VARIABLES - INTERVENTORIA.
1. INFORMACIÓN Y ESTADO CONTRATO DE OBRA: Liquidado.  el  acta de liquidación no registra fecha.                                                               
                                                                                                                                                                                                                                                                                                                                                                                                                                                                                                                                                                           2.  INFORMACION Y ESTADO CONVENIO INTERADMINISTRATIVO:   Liquidado.  Se encuentra suscrita con acta de fecha 31/05/2017 
3.  INFORMACION Y ESTADO INTERVENTORIA:  Se encuentra en cierre de costos fijos y variables.</v>
          </cell>
          <cell r="AT1278"/>
          <cell r="AU1278">
            <v>42422</v>
          </cell>
          <cell r="AV1278">
            <v>42543</v>
          </cell>
          <cell r="AW1278" t="e">
            <v>#REF!</v>
          </cell>
          <cell r="AX1278"/>
          <cell r="AY1278"/>
          <cell r="AZ1278">
            <v>0</v>
          </cell>
          <cell r="BA1278" t="str">
            <v>-</v>
          </cell>
          <cell r="BB1278" t="str">
            <v>79  Viviendas</v>
          </cell>
          <cell r="BC1278"/>
          <cell r="BD1278" t="str">
            <v/>
          </cell>
          <cell r="BE1278" t="str">
            <v/>
          </cell>
          <cell r="BF1278">
            <v>42599</v>
          </cell>
          <cell r="BG1278">
            <v>316</v>
          </cell>
        </row>
        <row r="1279">
          <cell r="C1279" t="str">
            <v>20130220S0156-1</v>
          </cell>
          <cell r="D1279" t="str">
            <v>Proyectos 2011 - 2020</v>
          </cell>
          <cell r="E1279" t="str">
            <v>No Aplica</v>
          </cell>
          <cell r="F1279" t="str">
            <v>CERRADO</v>
          </cell>
          <cell r="G1279"/>
          <cell r="H1279" t="str">
            <v>Cauca</v>
          </cell>
          <cell r="I1279">
            <v>19100</v>
          </cell>
          <cell r="J1279">
            <v>6</v>
          </cell>
          <cell r="K1279" t="str">
            <v>Bolivar</v>
          </cell>
          <cell r="L1279" t="str">
            <v>Bolivar-Cauca</v>
          </cell>
          <cell r="M1279">
            <v>220</v>
          </cell>
          <cell r="N1279" t="str">
            <v>DPS 2013</v>
          </cell>
          <cell r="O1279"/>
          <cell r="P1279"/>
          <cell r="Q1279" t="str">
            <v>Construccion De Cubierta Metalica Para Cancha Multiple Para La Escuela Rural Mixta Gillermo Chilito Municipio De Bolivar- Cauca</v>
          </cell>
          <cell r="R1279" t="str">
            <v>Social Comunitario</v>
          </cell>
          <cell r="S1279"/>
          <cell r="T1279"/>
          <cell r="U1279"/>
          <cell r="V1279" t="str">
            <v>Municipio</v>
          </cell>
          <cell r="W1279"/>
          <cell r="X1279" t="str">
            <v xml:space="preserve">Chalguayaco, Bolívar. </v>
          </cell>
          <cell r="Y1279"/>
          <cell r="Z1279">
            <v>303587523</v>
          </cell>
          <cell r="AA1279"/>
          <cell r="AB1279">
            <v>303587523</v>
          </cell>
          <cell r="AC1279"/>
          <cell r="AD1279">
            <v>303587523</v>
          </cell>
          <cell r="AE1279">
            <v>30358752.300000001</v>
          </cell>
          <cell r="AF1279"/>
          <cell r="AG1279">
            <v>30358752.300000001</v>
          </cell>
          <cell r="AH1279">
            <v>333946275.30000001</v>
          </cell>
          <cell r="AI1279">
            <v>0</v>
          </cell>
          <cell r="AJ1279">
            <v>333946275.30000001</v>
          </cell>
          <cell r="AK1279">
            <v>0.99519999999999997</v>
          </cell>
          <cell r="AL1279"/>
          <cell r="AM1279">
            <v>1</v>
          </cell>
          <cell r="AN1279">
            <v>1</v>
          </cell>
          <cell r="AO1279">
            <v>0</v>
          </cell>
          <cell r="AP1279" t="str">
            <v>Liquidado</v>
          </cell>
          <cell r="AQ1279" t="e">
            <v>#REF!</v>
          </cell>
          <cell r="AR1279" t="e">
            <v>#N/A</v>
          </cell>
          <cell r="AS1279" t="str">
            <v>PROYECTO LIQUIDADO</v>
          </cell>
          <cell r="AT1279" t="str">
            <v>No Aplica</v>
          </cell>
          <cell r="AU1279">
            <v>42269</v>
          </cell>
          <cell r="AV1279">
            <v>42360</v>
          </cell>
          <cell r="AW1279" t="e">
            <v>#REF!</v>
          </cell>
          <cell r="AX1279"/>
          <cell r="AY1279"/>
          <cell r="AZ1279">
            <v>0</v>
          </cell>
          <cell r="BA1279" t="str">
            <v>-</v>
          </cell>
          <cell r="BB1279" t="str">
            <v>448 m2</v>
          </cell>
          <cell r="BC1279"/>
          <cell r="BD1279">
            <v>42334</v>
          </cell>
          <cell r="BE1279">
            <v>42396</v>
          </cell>
          <cell r="BF1279">
            <v>42396</v>
          </cell>
          <cell r="BG1279">
            <v>2131</v>
          </cell>
        </row>
        <row r="1280">
          <cell r="C1280" t="str">
            <v>20160454M7181-1</v>
          </cell>
          <cell r="D1280" t="str">
            <v>Proyectos 2011 - 2020</v>
          </cell>
          <cell r="E1280" t="str">
            <v>ANTES 2018</v>
          </cell>
          <cell r="F1280" t="str">
            <v>VIGENTE</v>
          </cell>
          <cell r="G1280"/>
          <cell r="H1280" t="str">
            <v>Cauca</v>
          </cell>
          <cell r="I1280">
            <v>19100</v>
          </cell>
          <cell r="J1280">
            <v>6</v>
          </cell>
          <cell r="K1280" t="str">
            <v>Bolivar</v>
          </cell>
          <cell r="L1280" t="str">
            <v>Bolivar-Cauca</v>
          </cell>
          <cell r="M1280">
            <v>454</v>
          </cell>
          <cell r="N1280" t="str">
            <v>DPS 2016</v>
          </cell>
          <cell r="O1280"/>
          <cell r="P1280"/>
          <cell r="Q1280" t="str">
            <v>Mejoramiento De Condiciones De Habitabilidad</v>
          </cell>
          <cell r="R1280" t="str">
            <v>Mejoramiento Condiciones de Habitabilidad</v>
          </cell>
          <cell r="S1280"/>
          <cell r="T1280"/>
          <cell r="U1280"/>
          <cell r="V1280" t="str">
            <v>Departamento</v>
          </cell>
          <cell r="W1280"/>
          <cell r="X1280" t="str">
            <v>A DETERMINAR EN EL PROCESO DE PRECONSTRUCCIÓN</v>
          </cell>
          <cell r="Y1280"/>
          <cell r="Z1280">
            <v>788135593</v>
          </cell>
          <cell r="AA1280"/>
          <cell r="AB1280">
            <v>788135593</v>
          </cell>
          <cell r="AC1280"/>
          <cell r="AD1280">
            <v>788135593</v>
          </cell>
          <cell r="AE1280">
            <v>92813559</v>
          </cell>
          <cell r="AF1280"/>
          <cell r="AG1280">
            <v>92813559</v>
          </cell>
          <cell r="AH1280">
            <v>880949152</v>
          </cell>
          <cell r="AI1280">
            <v>0</v>
          </cell>
          <cell r="AJ1280">
            <v>880949152</v>
          </cell>
          <cell r="AK1280">
            <v>0.05</v>
          </cell>
          <cell r="AL1280"/>
          <cell r="AM1280">
            <v>0.94289999999999996</v>
          </cell>
          <cell r="AN1280">
            <v>0.69059999999999999</v>
          </cell>
          <cell r="AO1280">
            <v>-0.25229999999999997</v>
          </cell>
          <cell r="AP1280" t="str">
            <v>Suspendido</v>
          </cell>
          <cell r="AQ1280" t="e">
            <v>#REF!</v>
          </cell>
          <cell r="AR1280" t="str">
            <v>EN EJECUCIÓN</v>
          </cell>
          <cell r="AS1280" t="str">
            <v xml:space="preserve">En mesa de trabajo realizada el 25-05-2022 interventoría se compromete a entregar el informe de novedades aprobado u observado el 27-05-2022. La Entidad Territorial no participa en la Mesa. La Supervisión del Convenio medianto oficio S-2022-4301-161412 del 26-05-2022, solicita a la Entidad Territorial informar acerca de las acciones realizadas para el reinicio y terminación de las obras e informa nuevamente que los recursos por cobrar se encuentran fenecidos.
no se tiene avance por la gobernación frente a los recursos de mayor permanencia de interventoría que se requieren para la culminación del proyect
</v>
          </cell>
          <cell r="AT1280"/>
          <cell r="AU1280">
            <v>43712</v>
          </cell>
          <cell r="AV1280"/>
          <cell r="AW1280" t="e">
            <v>#REF!</v>
          </cell>
          <cell r="AX1280"/>
          <cell r="AY1280"/>
          <cell r="AZ1280">
            <v>0</v>
          </cell>
          <cell r="BA1280" t="str">
            <v>CAUSAS ATRIBUIBLES AL CONTRATISTA (Atrasos cronograma, Incumplimientos, Multas, Sanciones, Apremios, Cesiones)</v>
          </cell>
          <cell r="BB1280" t="str">
            <v>63  Viviendas</v>
          </cell>
          <cell r="BC1280"/>
          <cell r="BD1280">
            <v>44181</v>
          </cell>
          <cell r="BE1280">
            <v>44481</v>
          </cell>
          <cell r="BF1280" t="str">
            <v/>
          </cell>
          <cell r="BG1280">
            <v>205.20000000000002</v>
          </cell>
        </row>
        <row r="1281">
          <cell r="C1281" t="str">
            <v>E-2020-2203-253285</v>
          </cell>
          <cell r="D1281" t="str">
            <v>CV 001-2020</v>
          </cell>
          <cell r="E1281" t="str">
            <v>2018-2022</v>
          </cell>
          <cell r="F1281" t="str">
            <v>VIGENTE</v>
          </cell>
          <cell r="G1281"/>
          <cell r="H1281" t="str">
            <v>Cauca</v>
          </cell>
          <cell r="I1281"/>
          <cell r="J1281"/>
          <cell r="K1281" t="str">
            <v>Bolivar</v>
          </cell>
          <cell r="L1281" t="str">
            <v>Bolivar-Cauca</v>
          </cell>
          <cell r="M1281" t="str">
            <v>622 FIP 2021</v>
          </cell>
          <cell r="N1281" t="str">
            <v>DPS 2021</v>
          </cell>
          <cell r="O1281">
            <v>44512</v>
          </cell>
          <cell r="P1281">
            <v>44773</v>
          </cell>
          <cell r="Q1281" t="str">
            <v xml:space="preserve">Construcción De La Plaza De Mercado Para Fortalecer Los Canales De Comercialización De Los Productos De Origen Agropecuario En El Municipio De Bolívar - Cauca	</v>
          </cell>
          <cell r="R1281" t="str">
            <v>Social Comunitario</v>
          </cell>
          <cell r="S1281" t="str">
            <v>Plaza de Mercado</v>
          </cell>
          <cell r="T1281"/>
          <cell r="U1281">
            <v>1</v>
          </cell>
          <cell r="V1281"/>
          <cell r="W1281"/>
          <cell r="X1281"/>
          <cell r="Y1281"/>
          <cell r="Z1281">
            <v>5298858477</v>
          </cell>
          <cell r="AA1281"/>
          <cell r="AB1281">
            <v>5298858477</v>
          </cell>
          <cell r="AC1281">
            <v>0</v>
          </cell>
          <cell r="AD1281">
            <v>5298858477</v>
          </cell>
          <cell r="AE1281"/>
          <cell r="AF1281"/>
          <cell r="AG1281">
            <v>0</v>
          </cell>
          <cell r="AH1281">
            <v>5298858477</v>
          </cell>
          <cell r="AI1281">
            <v>0</v>
          </cell>
          <cell r="AJ1281">
            <v>5298858477</v>
          </cell>
          <cell r="AK1281"/>
          <cell r="AL1281"/>
          <cell r="AM1281">
            <v>0</v>
          </cell>
          <cell r="AN1281">
            <v>0</v>
          </cell>
          <cell r="AO1281">
            <v>0</v>
          </cell>
          <cell r="AP1281" t="str">
            <v>En Ejecución</v>
          </cell>
          <cell r="AQ1281" t="e">
            <v>#REF!</v>
          </cell>
          <cell r="AR1281" t="e">
            <v>#N/A</v>
          </cell>
          <cell r="AS1281" t="str">
            <v>-</v>
          </cell>
          <cell r="AT1281"/>
          <cell r="AU1281">
            <v>44757</v>
          </cell>
          <cell r="AV1281">
            <v>0</v>
          </cell>
          <cell r="AW1281" t="e">
            <v>#REF!</v>
          </cell>
          <cell r="AX1281">
            <v>12</v>
          </cell>
          <cell r="AY1281"/>
          <cell r="AZ1281">
            <v>12</v>
          </cell>
          <cell r="BA1281"/>
          <cell r="BB1281" t="str">
            <v>1692 M2</v>
          </cell>
          <cell r="BC1281"/>
          <cell r="BD1281" t="str">
            <v>-</v>
          </cell>
          <cell r="BE1281" t="str">
            <v>-</v>
          </cell>
          <cell r="BF1281" t="str">
            <v>-</v>
          </cell>
          <cell r="BG1281">
            <v>36462</v>
          </cell>
        </row>
        <row r="1282">
          <cell r="C1282" t="str">
            <v>20110206V0578-1</v>
          </cell>
          <cell r="D1282" t="str">
            <v>Proyectos 2011 - 2020</v>
          </cell>
          <cell r="E1282" t="str">
            <v>No Aplica</v>
          </cell>
          <cell r="F1282" t="str">
            <v>CERRADO</v>
          </cell>
          <cell r="G1282"/>
          <cell r="H1282" t="str">
            <v>Cauca</v>
          </cell>
          <cell r="I1282">
            <v>19110</v>
          </cell>
          <cell r="J1282">
            <v>6</v>
          </cell>
          <cell r="K1282" t="str">
            <v>Buenos Aires</v>
          </cell>
          <cell r="L1282" t="str">
            <v>Buenos Aires-Cauca</v>
          </cell>
          <cell r="M1282" t="str">
            <v/>
          </cell>
          <cell r="N1282" t="str">
            <v>Infraestructura</v>
          </cell>
          <cell r="O1282"/>
          <cell r="P1282"/>
          <cell r="Q1282" t="str">
            <v>Pavimentación En Concreto Rígido Vías Internas Y De Acceso Al Parque Principal Del Corregimiento De Timba, Municipio De Buenos Aires - Cauca.</v>
          </cell>
          <cell r="R1282" t="str">
            <v>Vías Red Terciaria</v>
          </cell>
          <cell r="S1282"/>
          <cell r="T1282"/>
          <cell r="U1282"/>
          <cell r="V1282" t="str">
            <v>Consorcio Oro</v>
          </cell>
          <cell r="W1282"/>
          <cell r="X1282" t="str">
            <v/>
          </cell>
          <cell r="Y1282"/>
          <cell r="Z1282">
            <v>581743253.79999995</v>
          </cell>
          <cell r="AA1282"/>
          <cell r="AB1282">
            <v>581743253.79999995</v>
          </cell>
          <cell r="AC1282"/>
          <cell r="AD1282">
            <v>581743253.79999995</v>
          </cell>
          <cell r="AE1282">
            <v>0</v>
          </cell>
          <cell r="AF1282"/>
          <cell r="AG1282">
            <v>0</v>
          </cell>
          <cell r="AH1282">
            <v>581743253.79999995</v>
          </cell>
          <cell r="AI1282">
            <v>0</v>
          </cell>
          <cell r="AJ1282">
            <v>581743253.79999995</v>
          </cell>
          <cell r="AK1282">
            <v>1</v>
          </cell>
          <cell r="AL1282"/>
          <cell r="AM1282">
            <v>1</v>
          </cell>
          <cell r="AN1282">
            <v>1</v>
          </cell>
          <cell r="AO1282">
            <v>0</v>
          </cell>
          <cell r="AP1282" t="str">
            <v>Liquidado</v>
          </cell>
          <cell r="AQ1282" t="e">
            <v>#REF!</v>
          </cell>
          <cell r="AR1282" t="e">
            <v>#N/A</v>
          </cell>
          <cell r="AS1282" t="str">
            <v>Entregado el 25 de septiembre 2013.</v>
          </cell>
          <cell r="AT1282" t="str">
            <v>No Aplica</v>
          </cell>
          <cell r="AU1282" t="str">
            <v/>
          </cell>
          <cell r="AV1282">
            <v>41542</v>
          </cell>
          <cell r="AW1282" t="e">
            <v>#REF!</v>
          </cell>
          <cell r="AX1282"/>
          <cell r="AY1282"/>
          <cell r="AZ1282">
            <v>0</v>
          </cell>
          <cell r="BA1282" t="str">
            <v>-</v>
          </cell>
          <cell r="BB1282" t="str">
            <v/>
          </cell>
          <cell r="BC1282"/>
          <cell r="BD1282" t="str">
            <v/>
          </cell>
          <cell r="BE1282" t="str">
            <v/>
          </cell>
          <cell r="BF1282" t="str">
            <v/>
          </cell>
          <cell r="BG1282" t="str">
            <v/>
          </cell>
        </row>
        <row r="1283">
          <cell r="C1283" t="str">
            <v>E-2020-2203-178572</v>
          </cell>
          <cell r="D1283" t="str">
            <v>CV 001-2020</v>
          </cell>
          <cell r="E1283" t="str">
            <v>2018-2022</v>
          </cell>
          <cell r="F1283" t="str">
            <v>VIGENTE</v>
          </cell>
          <cell r="G1283"/>
          <cell r="H1283" t="str">
            <v>Cauca</v>
          </cell>
          <cell r="I1283"/>
          <cell r="J1283"/>
          <cell r="K1283" t="str">
            <v>Buenos Aires</v>
          </cell>
          <cell r="L1283" t="str">
            <v>Buenos Aires-Cauca</v>
          </cell>
          <cell r="M1283" t="str">
            <v>585 FIP 2021</v>
          </cell>
          <cell r="N1283" t="str">
            <v>DPS 2021</v>
          </cell>
          <cell r="O1283">
            <v>44512</v>
          </cell>
          <cell r="P1283">
            <v>44773</v>
          </cell>
          <cell r="Q1283" t="str">
            <v>Construcción De Placa Huella Para La Vía Rural Brisas De Marilopezm, Materon Del Municipio De Buenos Aires - Cauca</v>
          </cell>
          <cell r="R1283" t="str">
            <v>Vias y Transporte</v>
          </cell>
          <cell r="S1283" t="str">
            <v>Vias Rurales</v>
          </cell>
          <cell r="T1283"/>
          <cell r="U1283">
            <v>1</v>
          </cell>
          <cell r="V1283"/>
          <cell r="W1283"/>
          <cell r="X1283"/>
          <cell r="Y1283"/>
          <cell r="Z1283">
            <v>2787744720</v>
          </cell>
          <cell r="AA1283"/>
          <cell r="AB1283">
            <v>2787744720</v>
          </cell>
          <cell r="AC1283">
            <v>0</v>
          </cell>
          <cell r="AD1283">
            <v>2787744720</v>
          </cell>
          <cell r="AE1283"/>
          <cell r="AF1283"/>
          <cell r="AG1283">
            <v>0</v>
          </cell>
          <cell r="AH1283">
            <v>2787744720</v>
          </cell>
          <cell r="AI1283">
            <v>0</v>
          </cell>
          <cell r="AJ1283">
            <v>2787744720</v>
          </cell>
          <cell r="AK1283"/>
          <cell r="AL1283"/>
          <cell r="AM1283">
            <v>1.2999999999999999E-3</v>
          </cell>
          <cell r="AN1283">
            <v>0</v>
          </cell>
          <cell r="AO1283">
            <v>-1.2999999999999999E-3</v>
          </cell>
          <cell r="AP1283" t="str">
            <v>En Ejecución</v>
          </cell>
          <cell r="AQ1283" t="e">
            <v>#REF!</v>
          </cell>
          <cell r="AR1283" t="e">
            <v>#N/A</v>
          </cell>
          <cell r="AS1283" t="str">
            <v>-</v>
          </cell>
          <cell r="AT1283"/>
          <cell r="AU1283">
            <v>44747</v>
          </cell>
          <cell r="AV1283">
            <v>0</v>
          </cell>
          <cell r="AW1283" t="e">
            <v>#REF!</v>
          </cell>
          <cell r="AX1283">
            <v>9</v>
          </cell>
          <cell r="AY1283"/>
          <cell r="AZ1283">
            <v>9</v>
          </cell>
          <cell r="BA1283"/>
          <cell r="BB1283" t="str">
            <v>3000 ML</v>
          </cell>
          <cell r="BC1283"/>
          <cell r="BD1283" t="str">
            <v>-</v>
          </cell>
          <cell r="BE1283" t="str">
            <v>-</v>
          </cell>
          <cell r="BF1283" t="str">
            <v>-</v>
          </cell>
          <cell r="BG1283">
            <v>0</v>
          </cell>
        </row>
        <row r="1284">
          <cell r="C1284" t="str">
            <v>20120069S0084-1</v>
          </cell>
          <cell r="D1284" t="str">
            <v>Proyectos 2011 - 2020</v>
          </cell>
          <cell r="E1284" t="str">
            <v>No Aplica</v>
          </cell>
          <cell r="F1284" t="str">
            <v>CERRADO</v>
          </cell>
          <cell r="G1284" t="str">
            <v>C84</v>
          </cell>
          <cell r="H1284" t="str">
            <v>Cauca</v>
          </cell>
          <cell r="I1284">
            <v>19130</v>
          </cell>
          <cell r="J1284">
            <v>6</v>
          </cell>
          <cell r="K1284" t="str">
            <v>Cajibio</v>
          </cell>
          <cell r="L1284" t="str">
            <v>Cajibio-Cauca</v>
          </cell>
          <cell r="M1284">
            <v>69</v>
          </cell>
          <cell r="N1284" t="str">
            <v>Fonade 3</v>
          </cell>
          <cell r="O1284"/>
          <cell r="P1284"/>
          <cell r="Q1284" t="str">
            <v>Construcción Casa de Salud Corregimiento Casas Bajas en el Municipio de Cajibio - Cauca</v>
          </cell>
          <cell r="R1284" t="str">
            <v>Social Comunitario</v>
          </cell>
          <cell r="S1284"/>
          <cell r="T1284"/>
          <cell r="U1284"/>
          <cell r="V1284" t="str">
            <v>GOBERNACIÓN</v>
          </cell>
          <cell r="W1284"/>
          <cell r="X1284" t="str">
            <v/>
          </cell>
          <cell r="Y1284"/>
          <cell r="Z1284">
            <v>65027960</v>
          </cell>
          <cell r="AA1284"/>
          <cell r="AB1284">
            <v>65027960</v>
          </cell>
          <cell r="AC1284"/>
          <cell r="AD1284">
            <v>65027960</v>
          </cell>
          <cell r="AE1284">
            <v>0</v>
          </cell>
          <cell r="AF1284"/>
          <cell r="AG1284">
            <v>0</v>
          </cell>
          <cell r="AH1284">
            <v>65027960</v>
          </cell>
          <cell r="AI1284">
            <v>0</v>
          </cell>
          <cell r="AJ1284">
            <v>65027960</v>
          </cell>
          <cell r="AK1284">
            <v>0</v>
          </cell>
          <cell r="AL1284"/>
          <cell r="AM1284">
            <v>0</v>
          </cell>
          <cell r="AN1284">
            <v>0</v>
          </cell>
          <cell r="AO1284">
            <v>0</v>
          </cell>
          <cell r="AP1284" t="str">
            <v>En Liquidación</v>
          </cell>
          <cell r="AQ1284" t="e">
            <v>#REF!</v>
          </cell>
          <cell r="AR1284" t="e">
            <v>#N/A</v>
          </cell>
          <cell r="AS1284" t="str">
            <v>PROYECTO CON ACTA DE LIQUIDACION PENDIENTE EL CIERRE DE COSTO FIJO Y VARIABLES.</v>
          </cell>
          <cell r="AT1284" t="str">
            <v>No Aplica</v>
          </cell>
          <cell r="AU1284" t="str">
            <v/>
          </cell>
          <cell r="AV1284" t="str">
            <v/>
          </cell>
          <cell r="AW1284" t="e">
            <v>#REF!</v>
          </cell>
          <cell r="AX1284"/>
          <cell r="AY1284"/>
          <cell r="AZ1284">
            <v>0</v>
          </cell>
          <cell r="BA1284" t="str">
            <v>-</v>
          </cell>
          <cell r="BB1284" t="str">
            <v>CONSTRUCCIÓN CASA DE SALUD CORREGImIENTO CASAS BAJAS</v>
          </cell>
          <cell r="BC1284"/>
          <cell r="BD1284" t="str">
            <v/>
          </cell>
          <cell r="BE1284" t="str">
            <v/>
          </cell>
          <cell r="BF1284" t="str">
            <v/>
          </cell>
          <cell r="BG1284" t="str">
            <v/>
          </cell>
        </row>
        <row r="1285">
          <cell r="C1285" t="str">
            <v>20110193S0580-1</v>
          </cell>
          <cell r="D1285" t="str">
            <v>Proyectos 2011 - 2020</v>
          </cell>
          <cell r="E1285" t="str">
            <v>No Aplica</v>
          </cell>
          <cell r="F1285" t="str">
            <v>CERRADO</v>
          </cell>
          <cell r="G1285"/>
          <cell r="H1285" t="str">
            <v>Cauca</v>
          </cell>
          <cell r="I1285">
            <v>19130</v>
          </cell>
          <cell r="J1285">
            <v>6</v>
          </cell>
          <cell r="K1285" t="str">
            <v>Cajibio</v>
          </cell>
          <cell r="L1285" t="str">
            <v>Cajibio-Cauca</v>
          </cell>
          <cell r="M1285" t="str">
            <v/>
          </cell>
          <cell r="N1285" t="str">
            <v>Infraestructura</v>
          </cell>
          <cell r="O1285"/>
          <cell r="P1285"/>
          <cell r="Q1285" t="str">
            <v>Construccion De La Cancha, Graderias Y Polideportivo Cubierto En Guadua Vereda El Rosario, Municipio De Cajibio - Cauca.</v>
          </cell>
          <cell r="R1285" t="str">
            <v>Espacio Público, Recreación Y Deporte</v>
          </cell>
          <cell r="S1285"/>
          <cell r="T1285"/>
          <cell r="U1285"/>
          <cell r="V1285" t="str">
            <v>Consorcio Alpa</v>
          </cell>
          <cell r="W1285"/>
          <cell r="X1285" t="str">
            <v/>
          </cell>
          <cell r="Y1285"/>
          <cell r="Z1285">
            <v>316976100.29000002</v>
          </cell>
          <cell r="AA1285"/>
          <cell r="AB1285">
            <v>316976100.29000002</v>
          </cell>
          <cell r="AC1285"/>
          <cell r="AD1285">
            <v>316976100.29000002</v>
          </cell>
          <cell r="AE1285">
            <v>0</v>
          </cell>
          <cell r="AF1285"/>
          <cell r="AG1285">
            <v>0</v>
          </cell>
          <cell r="AH1285">
            <v>316976100.29000002</v>
          </cell>
          <cell r="AI1285">
            <v>0</v>
          </cell>
          <cell r="AJ1285">
            <v>316976100.29000002</v>
          </cell>
          <cell r="AK1285">
            <v>1</v>
          </cell>
          <cell r="AL1285"/>
          <cell r="AM1285">
            <v>1</v>
          </cell>
          <cell r="AN1285">
            <v>1</v>
          </cell>
          <cell r="AO1285">
            <v>0</v>
          </cell>
          <cell r="AP1285" t="str">
            <v>Liquidado</v>
          </cell>
          <cell r="AQ1285" t="e">
            <v>#REF!</v>
          </cell>
          <cell r="AR1285" t="e">
            <v>#N/A</v>
          </cell>
          <cell r="AS1285" t="str">
            <v>Entregado en 2013.</v>
          </cell>
          <cell r="AT1285" t="str">
            <v>No Aplica</v>
          </cell>
          <cell r="AU1285" t="str">
            <v/>
          </cell>
          <cell r="AV1285" t="str">
            <v/>
          </cell>
          <cell r="AW1285" t="e">
            <v>#REF!</v>
          </cell>
          <cell r="AX1285"/>
          <cell r="AY1285"/>
          <cell r="AZ1285">
            <v>0</v>
          </cell>
          <cell r="BA1285" t="str">
            <v>-</v>
          </cell>
          <cell r="BB1285" t="str">
            <v/>
          </cell>
          <cell r="BC1285"/>
          <cell r="BD1285" t="str">
            <v/>
          </cell>
          <cell r="BE1285" t="str">
            <v/>
          </cell>
          <cell r="BF1285" t="str">
            <v/>
          </cell>
          <cell r="BG1285" t="str">
            <v/>
          </cell>
        </row>
        <row r="1286">
          <cell r="C1286" t="str">
            <v>20120006S0582-1</v>
          </cell>
          <cell r="D1286" t="str">
            <v>Proyectos 2011 - 2020</v>
          </cell>
          <cell r="E1286" t="str">
            <v>No Aplica</v>
          </cell>
          <cell r="F1286" t="str">
            <v>CERRADO</v>
          </cell>
          <cell r="G1286"/>
          <cell r="H1286" t="str">
            <v>Cauca</v>
          </cell>
          <cell r="I1286">
            <v>19130</v>
          </cell>
          <cell r="J1286">
            <v>6</v>
          </cell>
          <cell r="K1286" t="str">
            <v>Cajibio</v>
          </cell>
          <cell r="L1286" t="str">
            <v>Cajibio-Cauca</v>
          </cell>
          <cell r="M1286" t="str">
            <v/>
          </cell>
          <cell r="N1286" t="str">
            <v>Infraestructura</v>
          </cell>
          <cell r="O1286"/>
          <cell r="P1286"/>
          <cell r="Q1286" t="str">
            <v>Construcción Del Sintetico Para La Cancha, Graderias Y El Polideportivo Cubierto En Guadua Vereda La Viuda, Municipio De Cajibio - Cauca..</v>
          </cell>
          <cell r="R1286" t="str">
            <v>Espacio Público, Recreación Y Deporte</v>
          </cell>
          <cell r="S1286"/>
          <cell r="T1286"/>
          <cell r="U1286"/>
          <cell r="V1286" t="str">
            <v>Consorcio Alpa</v>
          </cell>
          <cell r="W1286"/>
          <cell r="X1286" t="str">
            <v/>
          </cell>
          <cell r="Y1286"/>
          <cell r="Z1286">
            <v>221595927</v>
          </cell>
          <cell r="AA1286"/>
          <cell r="AB1286">
            <v>221595927</v>
          </cell>
          <cell r="AC1286"/>
          <cell r="AD1286">
            <v>221595927</v>
          </cell>
          <cell r="AE1286">
            <v>0</v>
          </cell>
          <cell r="AF1286"/>
          <cell r="AG1286">
            <v>0</v>
          </cell>
          <cell r="AH1286">
            <v>221595927</v>
          </cell>
          <cell r="AI1286">
            <v>0</v>
          </cell>
          <cell r="AJ1286">
            <v>221595927</v>
          </cell>
          <cell r="AK1286">
            <v>1</v>
          </cell>
          <cell r="AL1286"/>
          <cell r="AM1286">
            <v>1</v>
          </cell>
          <cell r="AN1286">
            <v>1</v>
          </cell>
          <cell r="AO1286">
            <v>0</v>
          </cell>
          <cell r="AP1286" t="str">
            <v>Liquidado</v>
          </cell>
          <cell r="AQ1286" t="e">
            <v>#REF!</v>
          </cell>
          <cell r="AR1286" t="e">
            <v>#N/A</v>
          </cell>
          <cell r="AS1286" t="str">
            <v>Entregado en 2013.</v>
          </cell>
          <cell r="AT1286" t="str">
            <v>No Aplica</v>
          </cell>
          <cell r="AU1286" t="str">
            <v/>
          </cell>
          <cell r="AV1286" t="str">
            <v/>
          </cell>
          <cell r="AW1286" t="e">
            <v>#REF!</v>
          </cell>
          <cell r="AX1286"/>
          <cell r="AY1286"/>
          <cell r="AZ1286">
            <v>0</v>
          </cell>
          <cell r="BA1286" t="str">
            <v>-</v>
          </cell>
          <cell r="BB1286" t="str">
            <v/>
          </cell>
          <cell r="BC1286"/>
          <cell r="BD1286" t="str">
            <v/>
          </cell>
          <cell r="BE1286" t="str">
            <v/>
          </cell>
          <cell r="BF1286" t="str">
            <v/>
          </cell>
          <cell r="BG1286" t="str">
            <v/>
          </cell>
        </row>
        <row r="1287">
          <cell r="C1287" t="str">
            <v>20120007S0581-1</v>
          </cell>
          <cell r="D1287" t="str">
            <v>Proyectos 2011 - 2020</v>
          </cell>
          <cell r="E1287" t="str">
            <v>No Aplica</v>
          </cell>
          <cell r="F1287" t="str">
            <v>CERRADO</v>
          </cell>
          <cell r="G1287"/>
          <cell r="H1287" t="str">
            <v>Cauca</v>
          </cell>
          <cell r="I1287">
            <v>19130</v>
          </cell>
          <cell r="J1287">
            <v>6</v>
          </cell>
          <cell r="K1287" t="str">
            <v>Cajibio</v>
          </cell>
          <cell r="L1287" t="str">
            <v>Cajibio-Cauca</v>
          </cell>
          <cell r="M1287" t="str">
            <v/>
          </cell>
          <cell r="N1287" t="str">
            <v>Infraestructura</v>
          </cell>
          <cell r="O1287"/>
          <cell r="P1287"/>
          <cell r="Q1287" t="str">
            <v>Construcción Del Sintetico Para La Cancha, Graderías Y El Polideportivo Cubierto En Guada Vereda La Aurelia, Municipio De Cajibio - Cauca.</v>
          </cell>
          <cell r="R1287" t="str">
            <v>Espacio Público, Recreación Y Deporte</v>
          </cell>
          <cell r="S1287"/>
          <cell r="T1287"/>
          <cell r="U1287"/>
          <cell r="V1287" t="str">
            <v>Consorcio Alpa</v>
          </cell>
          <cell r="W1287"/>
          <cell r="X1287" t="str">
            <v/>
          </cell>
          <cell r="Y1287"/>
          <cell r="Z1287">
            <v>246574737</v>
          </cell>
          <cell r="AA1287"/>
          <cell r="AB1287">
            <v>246574737</v>
          </cell>
          <cell r="AC1287"/>
          <cell r="AD1287">
            <v>246574737</v>
          </cell>
          <cell r="AE1287">
            <v>0</v>
          </cell>
          <cell r="AF1287"/>
          <cell r="AG1287">
            <v>0</v>
          </cell>
          <cell r="AH1287">
            <v>246574737</v>
          </cell>
          <cell r="AI1287">
            <v>0</v>
          </cell>
          <cell r="AJ1287">
            <v>246574737</v>
          </cell>
          <cell r="AK1287">
            <v>1</v>
          </cell>
          <cell r="AL1287"/>
          <cell r="AM1287">
            <v>1</v>
          </cell>
          <cell r="AN1287">
            <v>1</v>
          </cell>
          <cell r="AO1287">
            <v>0</v>
          </cell>
          <cell r="AP1287" t="str">
            <v>Liquidado</v>
          </cell>
          <cell r="AQ1287" t="e">
            <v>#REF!</v>
          </cell>
          <cell r="AR1287" t="e">
            <v>#N/A</v>
          </cell>
          <cell r="AS1287" t="str">
            <v>Entregado en 2013.</v>
          </cell>
          <cell r="AT1287" t="str">
            <v>No Aplica</v>
          </cell>
          <cell r="AU1287" t="str">
            <v/>
          </cell>
          <cell r="AV1287" t="str">
            <v/>
          </cell>
          <cell r="AW1287" t="e">
            <v>#REF!</v>
          </cell>
          <cell r="AX1287"/>
          <cell r="AY1287"/>
          <cell r="AZ1287">
            <v>0</v>
          </cell>
          <cell r="BA1287" t="str">
            <v>-</v>
          </cell>
          <cell r="BB1287" t="str">
            <v/>
          </cell>
          <cell r="BC1287"/>
          <cell r="BD1287" t="str">
            <v/>
          </cell>
          <cell r="BE1287" t="str">
            <v/>
          </cell>
          <cell r="BF1287" t="str">
            <v/>
          </cell>
          <cell r="BG1287" t="str">
            <v/>
          </cell>
        </row>
        <row r="1288">
          <cell r="C1288" t="str">
            <v>20120069S0082-1</v>
          </cell>
          <cell r="D1288" t="str">
            <v>Proyectos 2011 - 2020</v>
          </cell>
          <cell r="E1288" t="str">
            <v>No Aplica</v>
          </cell>
          <cell r="F1288" t="str">
            <v>CERRADO</v>
          </cell>
          <cell r="G1288" t="str">
            <v>C82</v>
          </cell>
          <cell r="H1288" t="str">
            <v>Cauca</v>
          </cell>
          <cell r="I1288">
            <v>19130</v>
          </cell>
          <cell r="J1288">
            <v>6</v>
          </cell>
          <cell r="K1288" t="str">
            <v>Cajibio</v>
          </cell>
          <cell r="L1288" t="str">
            <v>Cajibio-Cauca</v>
          </cell>
          <cell r="M1288">
            <v>69</v>
          </cell>
          <cell r="N1288" t="str">
            <v>Fonade 3</v>
          </cell>
          <cell r="O1288"/>
          <cell r="P1288"/>
          <cell r="Q1288" t="str">
            <v>Construccion Polideportivo En El Centro Poblado Casas Bajas Corregimiento De Casas Bajas Municipio De Cajibio Departamento Del Cauca</v>
          </cell>
          <cell r="R1288" t="str">
            <v>Espacio Público, Recreación Y Deporte</v>
          </cell>
          <cell r="S1288"/>
          <cell r="T1288"/>
          <cell r="U1288"/>
          <cell r="V1288" t="str">
            <v>Municipio</v>
          </cell>
          <cell r="W1288"/>
          <cell r="X1288" t="str">
            <v/>
          </cell>
          <cell r="Y1288"/>
          <cell r="Z1288">
            <v>396645634</v>
          </cell>
          <cell r="AA1288"/>
          <cell r="AB1288">
            <v>396645634</v>
          </cell>
          <cell r="AC1288"/>
          <cell r="AD1288">
            <v>396645634</v>
          </cell>
          <cell r="AE1288">
            <v>0</v>
          </cell>
          <cell r="AF1288"/>
          <cell r="AG1288">
            <v>0</v>
          </cell>
          <cell r="AH1288">
            <v>396645634</v>
          </cell>
          <cell r="AI1288">
            <v>0</v>
          </cell>
          <cell r="AJ1288">
            <v>396645634</v>
          </cell>
          <cell r="AK1288">
            <v>0</v>
          </cell>
          <cell r="AL1288"/>
          <cell r="AM1288">
            <v>1</v>
          </cell>
          <cell r="AN1288">
            <v>1</v>
          </cell>
          <cell r="AO1288">
            <v>0</v>
          </cell>
          <cell r="AP1288" t="str">
            <v>En Liquidación</v>
          </cell>
          <cell r="AQ1288" t="e">
            <v>#REF!</v>
          </cell>
          <cell r="AR1288" t="e">
            <v>#N/A</v>
          </cell>
          <cell r="AS1288" t="str">
            <v>PROYECTO TERMINADO EN LIQUIDACION OBRA/ CONVENIO
1. INFORMACION Y ESTADO LIQUIDACION OBRA: Obra terminada y en trámite de liquidación.
2. INFORMACION Y ESTADO LIQUIDACION CONVENIO: Entregado en Auditoria Visible 3 el 04 de diciembre de 2018.   
ANTECEDENTES:
Mediante comunicaciones con radicado No. 20182700376131 de 04/12/2018, No. 20192700025341 de 08/02/2019, No. 20192700033951 de 15/02/2019, No. 20192700063921 de 15/03/2019, No. 20192700085631 de 04/04/2019, No. 20192700103201 de 25/04/2019, No. 20192700114121 de 07/05/2019, y No 20192700140611 de 30/05/219, se requirió al E.T. conminar al contratista a presentar los desembolsos de obra para amortización del anticipo, y adicionalmente se solicita al municipio hacer entrega el acta de liquidación de obra. 
El municipio da respuesta mediante rad. 20194300238532 de 15/05/2019 informando: " la Secretaria de Planeación e Infraestructura del Municipio de Cajibío, se encuentra adelantando las acciones legales y técnicas, con el fin de iniciar el proceso de incumplimiento del contrato de obra C5 177 de 2014 cuyo objeto es la “CONSTRUCCIÓN DE LOS POLIDEPORTIVOS EN LOS CENTROS POBLADOS CASAS BAJAS Y EL CARMELO EN EL MUNICIPIO DE CAJIBIO CAUCA”. Una vez se adelante la audiencia establecida en el artículo 84 de la Ley 1474 de 2011, se procederá a la liquidación unilateral del contrato.”
CONTROVERSIAS CONTRACTUALES No.19001333300520190012500
Juzgado Administrativo - Juez 5 Adtivo acto 1437
El Comité de conciliación de ENTerritorio el 30/10/2020 decidio realizar Contrato de Transacción con el contratista y el municipio, con el  fin que conjunta y expresamente se desista de continuar el trámite judicial adelantado en la demanda principal por el Juzgado 5 Administrativo de Popayán, bajo el radicado 19001 – 33 – 33005 – 2019 – 0012500, en lo relacionado a FONADE (hoy ENTerritorio).
De acuerdo a la decisión del Comité de Conciliación de ENTerritorio, se remite al municipio de Cajibío y al contratista el borrador de Contrato de Transacción, para gestión, la aceptación y suscripción del mismo.  Posterior, se radicara ante el juzgado Juzgado 5 Administrativo de Popayán.
Luego de las acciones adelantadas, se suscribe por las partes el Contrato de transacción  y se radica ante el juzgado Juzgado 5 Administrativo de Popayán 11/12/2020.
- Mediante los siguiente radicados No. 20202700401162, No. 20202700401522, No. 20202700401562 y  No. 20202700401672 se da tramite a las cuentas por pagar, amortizando el 100% del anticipo.
- Mediante auto del 26 de marzo de 2021 el juzgado quinto del circuito de Popayán, determina aceptar el desetimiento de la demanda instaurada por el municipio contra ENTerritorio.
PENDIENTES
-Acta de liquidación de contrato de obra.</v>
          </cell>
          <cell r="AT1288" t="str">
            <v>No Aplica</v>
          </cell>
          <cell r="AU1288">
            <v>42534</v>
          </cell>
          <cell r="AV1288">
            <v>42581</v>
          </cell>
          <cell r="AW1288" t="e">
            <v>#REF!</v>
          </cell>
          <cell r="AX1288"/>
          <cell r="AY1288"/>
          <cell r="AZ1288">
            <v>0</v>
          </cell>
          <cell r="BA1288" t="str">
            <v>-</v>
          </cell>
          <cell r="BB1288" t="str">
            <v/>
          </cell>
          <cell r="BC1288"/>
          <cell r="BD1288">
            <v>42653</v>
          </cell>
          <cell r="BE1288" t="str">
            <v/>
          </cell>
          <cell r="BF1288">
            <v>43438</v>
          </cell>
          <cell r="BG1288" t="str">
            <v/>
          </cell>
        </row>
        <row r="1289">
          <cell r="C1289" t="str">
            <v>20120069S0083-1</v>
          </cell>
          <cell r="D1289" t="str">
            <v>Proyectos 2011 - 2020</v>
          </cell>
          <cell r="E1289" t="str">
            <v>No Aplica</v>
          </cell>
          <cell r="F1289" t="str">
            <v>CERRADO</v>
          </cell>
          <cell r="G1289" t="str">
            <v>C83</v>
          </cell>
          <cell r="H1289" t="str">
            <v>Cauca</v>
          </cell>
          <cell r="I1289">
            <v>19130</v>
          </cell>
          <cell r="J1289">
            <v>6</v>
          </cell>
          <cell r="K1289" t="str">
            <v>Cajibio</v>
          </cell>
          <cell r="L1289" t="str">
            <v>Cajibio-Cauca</v>
          </cell>
          <cell r="M1289">
            <v>69</v>
          </cell>
          <cell r="N1289" t="str">
            <v>Fonade 3</v>
          </cell>
          <cell r="O1289"/>
          <cell r="P1289"/>
          <cell r="Q1289" t="str">
            <v>Construccion Polideportivo En El Centro Poblado El Carmelo Corregimiento De El Carmelo Municipio De Cajibio Departamento Del Cauca</v>
          </cell>
          <cell r="R1289" t="str">
            <v>Espacio Público, Recreación Y Deporte</v>
          </cell>
          <cell r="S1289"/>
          <cell r="T1289"/>
          <cell r="U1289"/>
          <cell r="V1289" t="str">
            <v>Municipio</v>
          </cell>
          <cell r="W1289"/>
          <cell r="X1289" t="str">
            <v/>
          </cell>
          <cell r="Y1289"/>
          <cell r="Z1289">
            <v>364810755</v>
          </cell>
          <cell r="AA1289"/>
          <cell r="AB1289">
            <v>364810755</v>
          </cell>
          <cell r="AC1289"/>
          <cell r="AD1289">
            <v>364810755</v>
          </cell>
          <cell r="AE1289">
            <v>0</v>
          </cell>
          <cell r="AF1289"/>
          <cell r="AG1289">
            <v>0</v>
          </cell>
          <cell r="AH1289">
            <v>364810755</v>
          </cell>
          <cell r="AI1289">
            <v>0</v>
          </cell>
          <cell r="AJ1289">
            <v>364810755</v>
          </cell>
          <cell r="AK1289">
            <v>0</v>
          </cell>
          <cell r="AL1289"/>
          <cell r="AM1289">
            <v>1</v>
          </cell>
          <cell r="AN1289">
            <v>1</v>
          </cell>
          <cell r="AO1289">
            <v>0</v>
          </cell>
          <cell r="AP1289" t="str">
            <v>En Liquidación</v>
          </cell>
          <cell r="AQ1289" t="e">
            <v>#REF!</v>
          </cell>
          <cell r="AR1289" t="e">
            <v>#N/A</v>
          </cell>
          <cell r="AS1289" t="str">
            <v>PROYECTO TERMINADO EN LIQUIDACION OBRA/ CONVENIO
1. INFORMACION Y ESTADO LIQUIDACION OBRA: Obra terminada y en trámite de liquidación.
2. INFORMACION Y ESTADO LIQUIDACION CONVENIO: Entregado en Auditoria Visible 3 el 04 de diciembre de 2018.   
ANTECEDENTES:
Mediante comunicaciones con radicado No. 20182700376131 de 04/12/2018, No. 20192700025341 de 08/02/2019, No. 20192700033951 de 15/02/2019, No. 20192700063921 de 15/03/2019, No. 20192700085631 de 04/04/2019, No. 20192700103201 de 25/04/2019, No. 20192700114121 de 07/05/2019, y No 20192700140611 de 30/05/219, se requirió al E.T. conminar al contratista a presentar los desembolsos de obra para amortización del anticipo, y adicionalmente se solicita al municipio hacer entrega el acta de liquidación de obra. 
El municipio da respuesta mediante rad. 20194300238532 de 15/05/2019 informando: " la Secretaria de Planeación e Infraestructura del Municipio de Cajibío, se encuentra adelantando las acciones legales y técnicas, con el fin de iniciar el proceso de incumplimiento del contrato de obra C5 177 de 2014 cuyo objeto es la “CONSTRUCCIÓN DE LOS POLIDEPORTIVOS EN LOS CENTROS POBLADOS CASAS BAJAS Y EL CARMELO EN EL MUNICIPIO DE CAJIBIO CAUCA”. Una vez se adelante la audiencia establecida en el artículo 84 de la Ley 1474 de 2011, se procederá a la liquidación unilateral del contrato.”
CONTROVERSIAS CONTRACTUALES No. 19001333300520190012500
Juzgado Administrativo - Juez 5 Adtivo acto 1437
Desde la  Oficina Asesora Juridica se esta adelantando, el cual hemos acompañado desde el área técnica mesas de trabajo buscando la conciliación entre las partes. 
El Comité de conciliación de ENTerritorio el 30/10/2020 decidio  realizar Contrato de Transacción con el contratista y el municipio, con el  fin que conjunta y expresamente se desista de continuar el trámite judicial adelantado en la demanda principal por el Juzgado 5 Administrativo de Popayán, bajo el radicado 19001 – 33 – 33005 – 2019 – 0012500, en lo relacionado a FONADE (hoy ENTerritorio).
De acuerdo a la decisión del Comité de Conciliación de ENTerritorio, se remite al municipio de Cajibío y al contratista el borrador de Contrato de Transacción, para gestión, la aceptación y suscripción del mismo.  Posterior, se radicara ante el juzgado Juzgado 5 Administrativo de Popayán.
Luego de las acciones adelantadas, se suscribe por las partes el Contrato de transacción  y se radica ante el juzgado Juzgado 5 Administrativo de Popayán 11/12/2020.
PENDIENTES
Se remite solicitud de informacion al Grupo de Gestión de Pagaduria de acuerdo con la petición del contratista de Obra. 
-Acta de liquidación de contrato de obra.</v>
          </cell>
          <cell r="AT1289" t="str">
            <v>No Aplica</v>
          </cell>
          <cell r="AU1289">
            <v>42534</v>
          </cell>
          <cell r="AV1289">
            <v>42581</v>
          </cell>
          <cell r="AW1289" t="e">
            <v>#REF!</v>
          </cell>
          <cell r="AX1289"/>
          <cell r="AY1289"/>
          <cell r="AZ1289">
            <v>0</v>
          </cell>
          <cell r="BA1289" t="str">
            <v>-</v>
          </cell>
          <cell r="BB1289" t="str">
            <v/>
          </cell>
          <cell r="BC1289"/>
          <cell r="BD1289">
            <v>42654</v>
          </cell>
          <cell r="BE1289" t="str">
            <v/>
          </cell>
          <cell r="BF1289">
            <v>43438</v>
          </cell>
          <cell r="BG1289" t="str">
            <v/>
          </cell>
        </row>
        <row r="1290">
          <cell r="C1290" t="str">
            <v>20130154V0043-1</v>
          </cell>
          <cell r="D1290" t="str">
            <v>Proyectos 2011 - 2020</v>
          </cell>
          <cell r="E1290" t="str">
            <v>No Aplica</v>
          </cell>
          <cell r="F1290" t="str">
            <v>CERRADO</v>
          </cell>
          <cell r="G1290"/>
          <cell r="H1290" t="str">
            <v>Cauca</v>
          </cell>
          <cell r="I1290">
            <v>19130</v>
          </cell>
          <cell r="J1290">
            <v>6</v>
          </cell>
          <cell r="K1290" t="str">
            <v>Cajibio</v>
          </cell>
          <cell r="L1290" t="str">
            <v>Cajibio-Cauca</v>
          </cell>
          <cell r="M1290">
            <v>154</v>
          </cell>
          <cell r="N1290" t="str">
            <v>DPS 2013</v>
          </cell>
          <cell r="O1290"/>
          <cell r="P1290"/>
          <cell r="Q1290" t="str">
            <v>Rehabilitación De Pavimento Rigido Del Barrio Aguacatal De La Cabecera Municipal Hacia La Salida Al Corregimiento El Carmelo En El Municipio De Cajibío - Cauca</v>
          </cell>
          <cell r="R1290" t="str">
            <v>Vías Red Terciaria</v>
          </cell>
          <cell r="S1290"/>
          <cell r="T1290"/>
          <cell r="U1290"/>
          <cell r="V1290" t="str">
            <v>Municipio</v>
          </cell>
          <cell r="W1290"/>
          <cell r="X1290" t="str">
            <v>Aguacatal</v>
          </cell>
          <cell r="Y1290"/>
          <cell r="Z1290">
            <v>652587323</v>
          </cell>
          <cell r="AA1290"/>
          <cell r="AB1290">
            <v>652587323</v>
          </cell>
          <cell r="AC1290"/>
          <cell r="AD1290">
            <v>652587323</v>
          </cell>
          <cell r="AE1290">
            <v>65258732.300000004</v>
          </cell>
          <cell r="AF1290"/>
          <cell r="AG1290">
            <v>65258732.300000004</v>
          </cell>
          <cell r="AH1290">
            <v>717846055.29999995</v>
          </cell>
          <cell r="AI1290">
            <v>0</v>
          </cell>
          <cell r="AJ1290">
            <v>717846055.29999995</v>
          </cell>
          <cell r="AK1290">
            <v>1</v>
          </cell>
          <cell r="AL1290"/>
          <cell r="AM1290">
            <v>1</v>
          </cell>
          <cell r="AN1290">
            <v>1</v>
          </cell>
          <cell r="AO1290">
            <v>0</v>
          </cell>
          <cell r="AP1290" t="str">
            <v>Liquidado</v>
          </cell>
          <cell r="AQ1290" t="e">
            <v>#REF!</v>
          </cell>
          <cell r="AR1290" t="e">
            <v>#N/A</v>
          </cell>
          <cell r="AS1290" t="str">
            <v xml:space="preserve">LIQUIDADO
Acta de Liquidación del 14 de septiembre de 2020
</v>
          </cell>
          <cell r="AT1290" t="str">
            <v>No Aplica</v>
          </cell>
          <cell r="AU1290">
            <v>42971</v>
          </cell>
          <cell r="AV1290">
            <v>43112</v>
          </cell>
          <cell r="AW1290" t="e">
            <v>#REF!</v>
          </cell>
          <cell r="AX1290"/>
          <cell r="AY1290"/>
          <cell r="AZ1290">
            <v>0</v>
          </cell>
          <cell r="BA1290" t="str">
            <v>-</v>
          </cell>
          <cell r="BB1290" t="str">
            <v>0,350 Km</v>
          </cell>
          <cell r="BC1290"/>
          <cell r="BD1290">
            <v>43006</v>
          </cell>
          <cell r="BE1290">
            <v>43075</v>
          </cell>
          <cell r="BF1290">
            <v>43133</v>
          </cell>
          <cell r="BG1290">
            <v>3256</v>
          </cell>
        </row>
        <row r="1291">
          <cell r="C1291" t="str">
            <v>20160344M7330-1</v>
          </cell>
          <cell r="D1291" t="str">
            <v>Proyectos 2011 - 2020</v>
          </cell>
          <cell r="E1291" t="str">
            <v>ANTES 2018</v>
          </cell>
          <cell r="F1291" t="str">
            <v>VIGENTE</v>
          </cell>
          <cell r="G1291"/>
          <cell r="H1291" t="str">
            <v>Cauca</v>
          </cell>
          <cell r="I1291">
            <v>19130</v>
          </cell>
          <cell r="J1291">
            <v>6</v>
          </cell>
          <cell r="K1291" t="str">
            <v>Cajibio</v>
          </cell>
          <cell r="L1291" t="str">
            <v>Cajibio-Cauca</v>
          </cell>
          <cell r="M1291">
            <v>344</v>
          </cell>
          <cell r="N1291" t="str">
            <v>DPS 2016</v>
          </cell>
          <cell r="O1291"/>
          <cell r="P1291"/>
          <cell r="Q1291" t="str">
            <v>Mejoramiento De Condiciones De Habitabilidad</v>
          </cell>
          <cell r="R1291" t="str">
            <v>Mejoramiento Condiciones de Habitabilidad</v>
          </cell>
          <cell r="S1291"/>
          <cell r="T1291"/>
          <cell r="U1291"/>
          <cell r="V1291" t="str">
            <v>Municipio</v>
          </cell>
          <cell r="W1291"/>
          <cell r="X1291" t="str">
            <v>A DETERMINAR EN EL PROCESO DE PRECONSTRUCCIÓN</v>
          </cell>
          <cell r="Y1291"/>
          <cell r="Z1291">
            <v>1014336927</v>
          </cell>
          <cell r="AA1291"/>
          <cell r="AB1291">
            <v>1014336927</v>
          </cell>
          <cell r="AC1291"/>
          <cell r="AD1291">
            <v>1014336927</v>
          </cell>
          <cell r="AE1291">
            <v>101433692.7</v>
          </cell>
          <cell r="AF1291"/>
          <cell r="AG1291">
            <v>101433692.7</v>
          </cell>
          <cell r="AH1291">
            <v>1115770619.7</v>
          </cell>
          <cell r="AI1291">
            <v>0</v>
          </cell>
          <cell r="AJ1291">
            <v>1115770619.7</v>
          </cell>
          <cell r="AK1291">
            <v>0.85</v>
          </cell>
          <cell r="AL1291"/>
          <cell r="AM1291">
            <v>1</v>
          </cell>
          <cell r="AN1291">
            <v>1</v>
          </cell>
          <cell r="AO1291">
            <v>0</v>
          </cell>
          <cell r="AP1291" t="str">
            <v>Entregado A Municipio</v>
          </cell>
          <cell r="AQ1291" t="e">
            <v>#REF!</v>
          </cell>
          <cell r="AR1291" t="str">
            <v>TERMINADO</v>
          </cell>
          <cell r="AS1291" t="str">
            <v xml:space="preserve">en  mesa de trabajo el 23-06-2022 entre interventoría y municipio para revisar pendientes documentales el municipio le solicitó a la interventoría anexar firmas originales para proceder a liquidacion.
Faltan firmas de planos record por parte del contratista
El 20 de junio interventoría  le solicitó al contratista documentación de pólizas pendientes </v>
          </cell>
          <cell r="AT1291"/>
          <cell r="AU1291">
            <v>43731</v>
          </cell>
          <cell r="AV1291">
            <v>44518</v>
          </cell>
          <cell r="AW1291" t="e">
            <v>#REF!</v>
          </cell>
          <cell r="AX1291"/>
          <cell r="AY1291"/>
          <cell r="AZ1291">
            <v>0</v>
          </cell>
          <cell r="BA1291" t="str">
            <v>-</v>
          </cell>
          <cell r="BB1291" t="str">
            <v>72  Viviendas</v>
          </cell>
          <cell r="BC1291"/>
          <cell r="BD1291">
            <v>44160</v>
          </cell>
          <cell r="BE1291">
            <v>44245</v>
          </cell>
          <cell r="BF1291">
            <v>44589</v>
          </cell>
          <cell r="BG1291">
            <v>262.8</v>
          </cell>
        </row>
        <row r="1292">
          <cell r="C1292" t="str">
            <v>E-2020-2203-253644</v>
          </cell>
          <cell r="D1292" t="str">
            <v>CV 001-2020</v>
          </cell>
          <cell r="E1292" t="str">
            <v>2018-2022</v>
          </cell>
          <cell r="F1292" t="str">
            <v>VIGENTE</v>
          </cell>
          <cell r="G1292"/>
          <cell r="H1292" t="str">
            <v>Cauca</v>
          </cell>
          <cell r="I1292"/>
          <cell r="J1292"/>
          <cell r="K1292" t="str">
            <v>Cajibio</v>
          </cell>
          <cell r="L1292" t="str">
            <v>Cajibio-Cauca</v>
          </cell>
          <cell r="M1292" t="str">
            <v>485 FIP 2021</v>
          </cell>
          <cell r="N1292" t="str">
            <v>DPS 2021</v>
          </cell>
          <cell r="O1292">
            <v>44427</v>
          </cell>
          <cell r="P1292">
            <v>44773</v>
          </cell>
          <cell r="Q1292" t="str">
            <v>Mejoramiento Vial Por Medio De Placa Huella En Tramo De Vía En La Vereda Villa Colombia En El Municipio De Cajibio - Cauca</v>
          </cell>
          <cell r="R1292" t="str">
            <v>Vias y Transporte</v>
          </cell>
          <cell r="S1292" t="str">
            <v>Vias Rurales</v>
          </cell>
          <cell r="T1292"/>
          <cell r="U1292">
            <v>1</v>
          </cell>
          <cell r="V1292"/>
          <cell r="W1292"/>
          <cell r="X1292"/>
          <cell r="Y1292"/>
          <cell r="Z1292">
            <v>2468537224</v>
          </cell>
          <cell r="AA1292"/>
          <cell r="AB1292">
            <v>2468537224</v>
          </cell>
          <cell r="AC1292">
            <v>0</v>
          </cell>
          <cell r="AD1292">
            <v>2468537224</v>
          </cell>
          <cell r="AE1292"/>
          <cell r="AF1292"/>
          <cell r="AG1292">
            <v>0</v>
          </cell>
          <cell r="AH1292">
            <v>2468537224</v>
          </cell>
          <cell r="AI1292">
            <v>0</v>
          </cell>
          <cell r="AJ1292">
            <v>2468537224</v>
          </cell>
          <cell r="AK1292"/>
          <cell r="AL1292"/>
          <cell r="AM1292">
            <v>0.43540000000000001</v>
          </cell>
          <cell r="AN1292">
            <v>0.35580000000000001</v>
          </cell>
          <cell r="AO1292">
            <v>-7.9600000000000004E-2</v>
          </cell>
          <cell r="AP1292" t="str">
            <v>En Ejecución</v>
          </cell>
          <cell r="AQ1292" t="e">
            <v>#REF!</v>
          </cell>
          <cell r="AR1292" t="e">
            <v>#N/A</v>
          </cell>
          <cell r="AS1292" t="str">
            <v>-</v>
          </cell>
          <cell r="AT1292"/>
          <cell r="AU1292">
            <v>44629</v>
          </cell>
          <cell r="AV1292">
            <v>44813</v>
          </cell>
          <cell r="AW1292" t="e">
            <v>#REF!</v>
          </cell>
          <cell r="AX1292">
            <v>6</v>
          </cell>
          <cell r="AY1292"/>
          <cell r="AZ1292">
            <v>6</v>
          </cell>
          <cell r="BA1292"/>
          <cell r="BB1292" t="str">
            <v>1274.5 ML</v>
          </cell>
          <cell r="BC1292"/>
          <cell r="BD1292" t="str">
            <v>-</v>
          </cell>
          <cell r="BE1292" t="str">
            <v>-</v>
          </cell>
          <cell r="BF1292" t="str">
            <v>-</v>
          </cell>
          <cell r="BG1292">
            <v>3619</v>
          </cell>
        </row>
        <row r="1293">
          <cell r="C1293" t="str">
            <v>20090258V0583-1</v>
          </cell>
          <cell r="D1293" t="str">
            <v>Proyectos 2011 - 2020</v>
          </cell>
          <cell r="E1293" t="str">
            <v>No Aplica</v>
          </cell>
          <cell r="F1293" t="str">
            <v>CERRADO</v>
          </cell>
          <cell r="G1293"/>
          <cell r="H1293" t="str">
            <v>Cauca</v>
          </cell>
          <cell r="I1293">
            <v>19137</v>
          </cell>
          <cell r="J1293">
            <v>6</v>
          </cell>
          <cell r="K1293" t="str">
            <v>Caldono</v>
          </cell>
          <cell r="L1293" t="str">
            <v>Caldono-Cauca</v>
          </cell>
          <cell r="M1293" t="str">
            <v/>
          </cell>
          <cell r="N1293" t="str">
            <v>Infraestructura</v>
          </cell>
          <cell r="O1293"/>
          <cell r="P1293"/>
          <cell r="Q1293" t="str">
            <v>Convenio Interadministtrativo De Cooperación Entre Acción Social, Fip Y El Comité Departamental De Cafeteros Del Cauca El Cual Tien Por Objeto De Unir Esfuerzos Para  La Elaboración De Diseñors Y/O Ajuste A Diseños  Y La Construcción De Pavimento Via De Acceso A La Ie Guillermo Leon Valencia Del Municipio De Caldono - Cauca</v>
          </cell>
          <cell r="R1293" t="str">
            <v>Vías Urbanas</v>
          </cell>
          <cell r="S1293"/>
          <cell r="T1293"/>
          <cell r="U1293"/>
          <cell r="V1293" t="str">
            <v>Federación Nacional De Cafeteros</v>
          </cell>
          <cell r="W1293"/>
          <cell r="X1293" t="str">
            <v/>
          </cell>
          <cell r="Y1293"/>
          <cell r="Z1293">
            <v>218994494</v>
          </cell>
          <cell r="AA1293"/>
          <cell r="AB1293">
            <v>218994494</v>
          </cell>
          <cell r="AC1293"/>
          <cell r="AD1293">
            <v>218994494</v>
          </cell>
          <cell r="AE1293">
            <v>0</v>
          </cell>
          <cell r="AF1293"/>
          <cell r="AG1293">
            <v>0</v>
          </cell>
          <cell r="AH1293">
            <v>218994494</v>
          </cell>
          <cell r="AI1293">
            <v>0</v>
          </cell>
          <cell r="AJ1293">
            <v>218994494</v>
          </cell>
          <cell r="AK1293">
            <v>1</v>
          </cell>
          <cell r="AL1293"/>
          <cell r="AM1293">
            <v>1</v>
          </cell>
          <cell r="AN1293">
            <v>1</v>
          </cell>
          <cell r="AO1293">
            <v>0</v>
          </cell>
          <cell r="AP1293" t="str">
            <v>Liquidado</v>
          </cell>
          <cell r="AQ1293" t="e">
            <v>#REF!</v>
          </cell>
          <cell r="AR1293" t="e">
            <v>#N/A</v>
          </cell>
          <cell r="AS1293" t="str">
            <v>Entregado el 31 de diciembre de 2011.</v>
          </cell>
          <cell r="AT1293" t="str">
            <v>No Aplica</v>
          </cell>
          <cell r="AU1293" t="str">
            <v/>
          </cell>
          <cell r="AV1293">
            <v>40908</v>
          </cell>
          <cell r="AW1293" t="e">
            <v>#REF!</v>
          </cell>
          <cell r="AX1293"/>
          <cell r="AY1293"/>
          <cell r="AZ1293">
            <v>0</v>
          </cell>
          <cell r="BA1293" t="str">
            <v>-</v>
          </cell>
          <cell r="BB1293" t="str">
            <v/>
          </cell>
          <cell r="BC1293"/>
          <cell r="BD1293" t="str">
            <v/>
          </cell>
          <cell r="BE1293" t="str">
            <v/>
          </cell>
          <cell r="BF1293" t="str">
            <v/>
          </cell>
          <cell r="BG1293" t="str">
            <v/>
          </cell>
        </row>
        <row r="1294">
          <cell r="C1294" t="str">
            <v>20100083S0587-1</v>
          </cell>
          <cell r="D1294" t="str">
            <v>Proyectos 2011 - 2020</v>
          </cell>
          <cell r="E1294" t="str">
            <v>No Aplica</v>
          </cell>
          <cell r="F1294" t="str">
            <v>CERRADO</v>
          </cell>
          <cell r="G1294"/>
          <cell r="H1294" t="str">
            <v>Cauca</v>
          </cell>
          <cell r="I1294">
            <v>19137</v>
          </cell>
          <cell r="J1294">
            <v>6</v>
          </cell>
          <cell r="K1294" t="str">
            <v>Caldono</v>
          </cell>
          <cell r="L1294" t="str">
            <v>Caldono-Cauca</v>
          </cell>
          <cell r="M1294" t="str">
            <v/>
          </cell>
          <cell r="N1294" t="str">
            <v>Infraestructura</v>
          </cell>
          <cell r="O1294"/>
          <cell r="P1294"/>
          <cell r="Q1294" t="str">
            <v>Reconstrucción Y Reparación Del Templo Del Municipio De Caldono - Cauca.</v>
          </cell>
          <cell r="R1294" t="str">
            <v>Social Comunitario</v>
          </cell>
          <cell r="S1294"/>
          <cell r="T1294"/>
          <cell r="U1294"/>
          <cell r="V1294" t="str">
            <v>Arquidiocesis De Popayan</v>
          </cell>
          <cell r="W1294"/>
          <cell r="X1294" t="str">
            <v/>
          </cell>
          <cell r="Y1294"/>
          <cell r="Z1294">
            <v>5265000</v>
          </cell>
          <cell r="AA1294"/>
          <cell r="AB1294">
            <v>5265000</v>
          </cell>
          <cell r="AC1294"/>
          <cell r="AD1294">
            <v>5265000</v>
          </cell>
          <cell r="AE1294">
            <v>0</v>
          </cell>
          <cell r="AF1294"/>
          <cell r="AG1294">
            <v>0</v>
          </cell>
          <cell r="AH1294">
            <v>5265000</v>
          </cell>
          <cell r="AI1294">
            <v>0</v>
          </cell>
          <cell r="AJ1294">
            <v>5265000</v>
          </cell>
          <cell r="AK1294">
            <v>1</v>
          </cell>
          <cell r="AL1294"/>
          <cell r="AM1294">
            <v>1</v>
          </cell>
          <cell r="AN1294">
            <v>1</v>
          </cell>
          <cell r="AO1294">
            <v>0</v>
          </cell>
          <cell r="AP1294" t="str">
            <v>Liquidado</v>
          </cell>
          <cell r="AQ1294" t="e">
            <v>#REF!</v>
          </cell>
          <cell r="AR1294" t="e">
            <v>#N/A</v>
          </cell>
          <cell r="AS1294" t="str">
            <v>Entregado el 31 de Octubre de 2011.</v>
          </cell>
          <cell r="AT1294" t="str">
            <v>No Aplica</v>
          </cell>
          <cell r="AU1294" t="str">
            <v/>
          </cell>
          <cell r="AV1294">
            <v>40847</v>
          </cell>
          <cell r="AW1294" t="e">
            <v>#REF!</v>
          </cell>
          <cell r="AX1294"/>
          <cell r="AY1294"/>
          <cell r="AZ1294">
            <v>0</v>
          </cell>
          <cell r="BA1294" t="str">
            <v>-</v>
          </cell>
          <cell r="BB1294" t="str">
            <v/>
          </cell>
          <cell r="BC1294"/>
          <cell r="BD1294" t="str">
            <v/>
          </cell>
          <cell r="BE1294" t="str">
            <v/>
          </cell>
          <cell r="BF1294" t="str">
            <v/>
          </cell>
          <cell r="BG1294" t="str">
            <v/>
          </cell>
        </row>
        <row r="1295">
          <cell r="C1295" t="str">
            <v>20100257S0584-1</v>
          </cell>
          <cell r="D1295" t="str">
            <v>Proyectos 2011 - 2020</v>
          </cell>
          <cell r="E1295" t="str">
            <v>No Aplica</v>
          </cell>
          <cell r="F1295" t="str">
            <v>CERRADO</v>
          </cell>
          <cell r="G1295"/>
          <cell r="H1295" t="str">
            <v>Cauca</v>
          </cell>
          <cell r="I1295">
            <v>19137</v>
          </cell>
          <cell r="J1295">
            <v>6</v>
          </cell>
          <cell r="K1295" t="str">
            <v>Caldono</v>
          </cell>
          <cell r="L1295" t="str">
            <v>Caldono-Cauca</v>
          </cell>
          <cell r="M1295" t="str">
            <v/>
          </cell>
          <cell r="N1295" t="str">
            <v>Infraestructura</v>
          </cell>
          <cell r="O1295"/>
          <cell r="P1295"/>
          <cell r="Q1295" t="str">
            <v>Adicionar Convenio De Cooperación Y Asistencia Técnica No. 257 De 2009 Celebrado Con El Comité Departamental De Cafeteros Del Cauca, Cuyo Fin Es La Unión De Esfuerzos Para La Construcción Polideportivo Del Corregimiento De Pescador - Cauca.</v>
          </cell>
          <cell r="R1295" t="str">
            <v>Espacio Público, Recreación Y Deporte</v>
          </cell>
          <cell r="S1295"/>
          <cell r="T1295"/>
          <cell r="U1295"/>
          <cell r="V1295" t="str">
            <v>Federación Nacional De Cafeteros</v>
          </cell>
          <cell r="W1295"/>
          <cell r="X1295" t="str">
            <v/>
          </cell>
          <cell r="Y1295"/>
          <cell r="Z1295">
            <v>110000000</v>
          </cell>
          <cell r="AA1295"/>
          <cell r="AB1295">
            <v>110000000</v>
          </cell>
          <cell r="AC1295"/>
          <cell r="AD1295">
            <v>110000000</v>
          </cell>
          <cell r="AE1295">
            <v>0</v>
          </cell>
          <cell r="AF1295"/>
          <cell r="AG1295">
            <v>0</v>
          </cell>
          <cell r="AH1295">
            <v>110000000</v>
          </cell>
          <cell r="AI1295">
            <v>0</v>
          </cell>
          <cell r="AJ1295">
            <v>110000000</v>
          </cell>
          <cell r="AK1295">
            <v>1</v>
          </cell>
          <cell r="AL1295"/>
          <cell r="AM1295">
            <v>1</v>
          </cell>
          <cell r="AN1295">
            <v>1</v>
          </cell>
          <cell r="AO1295">
            <v>0</v>
          </cell>
          <cell r="AP1295" t="str">
            <v>Liquidado</v>
          </cell>
          <cell r="AQ1295" t="e">
            <v>#REF!</v>
          </cell>
          <cell r="AR1295" t="e">
            <v>#N/A</v>
          </cell>
          <cell r="AS1295" t="str">
            <v>Entregado el 31 de diciembre de 2011.</v>
          </cell>
          <cell r="AT1295" t="str">
            <v>No Aplica</v>
          </cell>
          <cell r="AU1295" t="str">
            <v/>
          </cell>
          <cell r="AV1295">
            <v>40908</v>
          </cell>
          <cell r="AW1295" t="e">
            <v>#REF!</v>
          </cell>
          <cell r="AX1295"/>
          <cell r="AY1295"/>
          <cell r="AZ1295">
            <v>0</v>
          </cell>
          <cell r="BA1295" t="str">
            <v>-</v>
          </cell>
          <cell r="BB1295" t="str">
            <v/>
          </cell>
          <cell r="BC1295"/>
          <cell r="BD1295" t="str">
            <v/>
          </cell>
          <cell r="BE1295" t="str">
            <v/>
          </cell>
          <cell r="BF1295" t="str">
            <v/>
          </cell>
          <cell r="BG1295" t="str">
            <v/>
          </cell>
        </row>
        <row r="1296">
          <cell r="C1296" t="str">
            <v>20110160S0061-1</v>
          </cell>
          <cell r="D1296" t="str">
            <v>Proyectos 2011 - 2020</v>
          </cell>
          <cell r="E1296" t="str">
            <v>No Aplica</v>
          </cell>
          <cell r="F1296" t="str">
            <v>CERRADO</v>
          </cell>
          <cell r="G1296" t="str">
            <v>A61</v>
          </cell>
          <cell r="H1296" t="str">
            <v>Cauca</v>
          </cell>
          <cell r="I1296">
            <v>19137</v>
          </cell>
          <cell r="J1296">
            <v>6</v>
          </cell>
          <cell r="K1296" t="str">
            <v>Caldono</v>
          </cell>
          <cell r="L1296" t="str">
            <v>Caldono-Cauca</v>
          </cell>
          <cell r="M1296">
            <v>160</v>
          </cell>
          <cell r="N1296" t="str">
            <v>Fonade 1</v>
          </cell>
          <cell r="O1296"/>
          <cell r="P1296"/>
          <cell r="Q1296" t="str">
            <v>Construcción Polideportivo Institucional Educativo Guillermo León Valencia Corregimiento Pescador En El Municipio De Caldono - Cauca.</v>
          </cell>
          <cell r="R1296" t="str">
            <v>Espacio Público, Recreación Y Deporte</v>
          </cell>
          <cell r="S1296"/>
          <cell r="T1296"/>
          <cell r="U1296"/>
          <cell r="V1296" t="str">
            <v>Municipio</v>
          </cell>
          <cell r="W1296"/>
          <cell r="X1296" t="str">
            <v/>
          </cell>
          <cell r="Y1296"/>
          <cell r="Z1296">
            <v>390146753.81</v>
          </cell>
          <cell r="AA1296"/>
          <cell r="AB1296">
            <v>390146753.81</v>
          </cell>
          <cell r="AC1296"/>
          <cell r="AD1296">
            <v>390146753.81</v>
          </cell>
          <cell r="AE1296">
            <v>0</v>
          </cell>
          <cell r="AF1296"/>
          <cell r="AG1296">
            <v>0</v>
          </cell>
          <cell r="AH1296">
            <v>390146753.81</v>
          </cell>
          <cell r="AI1296">
            <v>0</v>
          </cell>
          <cell r="AJ1296">
            <v>390146753.81</v>
          </cell>
          <cell r="AK1296">
            <v>0</v>
          </cell>
          <cell r="AL1296"/>
          <cell r="AM1296">
            <v>1</v>
          </cell>
          <cell r="AN1296">
            <v>1</v>
          </cell>
          <cell r="AO1296">
            <v>0</v>
          </cell>
          <cell r="AP1296" t="str">
            <v>En Liquidación</v>
          </cell>
          <cell r="AQ1296" t="e">
            <v>#REF!</v>
          </cell>
          <cell r="AR1296" t="e">
            <v>#N/A</v>
          </cell>
          <cell r="AS129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296" t="str">
            <v>No Aplica</v>
          </cell>
          <cell r="AU1296">
            <v>42058</v>
          </cell>
          <cell r="AV1296">
            <v>42206</v>
          </cell>
          <cell r="AW1296" t="e">
            <v>#REF!</v>
          </cell>
          <cell r="AX1296"/>
          <cell r="AY1296"/>
          <cell r="AZ1296">
            <v>0</v>
          </cell>
          <cell r="BA1296" t="str">
            <v>-</v>
          </cell>
          <cell r="BB1296" t="str">
            <v/>
          </cell>
          <cell r="BC1296"/>
          <cell r="BD1296">
            <v>42114</v>
          </cell>
          <cell r="BE1296">
            <v>42114</v>
          </cell>
          <cell r="BF1296">
            <v>42415</v>
          </cell>
          <cell r="BG1296">
            <v>1045</v>
          </cell>
        </row>
        <row r="1297">
          <cell r="C1297" t="str">
            <v>20120039S0588-1</v>
          </cell>
          <cell r="D1297" t="str">
            <v>Proyectos 2011 - 2020</v>
          </cell>
          <cell r="E1297" t="str">
            <v>No Aplica</v>
          </cell>
          <cell r="F1297" t="str">
            <v>CERRADO</v>
          </cell>
          <cell r="G1297"/>
          <cell r="H1297" t="str">
            <v>Cauca</v>
          </cell>
          <cell r="I1297">
            <v>19137</v>
          </cell>
          <cell r="J1297">
            <v>6</v>
          </cell>
          <cell r="K1297" t="str">
            <v>Caldono</v>
          </cell>
          <cell r="L1297" t="str">
            <v>Caldono-Cauca</v>
          </cell>
          <cell r="M1297" t="str">
            <v/>
          </cell>
          <cell r="N1297" t="str">
            <v>Infraestructura</v>
          </cell>
          <cell r="O1297"/>
          <cell r="P1297"/>
          <cell r="Q1297" t="str">
            <v>Reconstrucción De 3 Viviendas Y 6 Edificaciones Social-Comunitarias Municipio De Caldono - Cauca</v>
          </cell>
          <cell r="R1297" t="str">
            <v>Social Comunitario</v>
          </cell>
          <cell r="S1297"/>
          <cell r="T1297"/>
          <cell r="U1297"/>
          <cell r="V1297" t="str">
            <v>Corporación Nacional Para La Reconstrucción De La Cuenca Del Rio Paez Y Zonas Aledañas Nasa Kiwe</v>
          </cell>
          <cell r="W1297"/>
          <cell r="X1297" t="str">
            <v/>
          </cell>
          <cell r="Y1297"/>
          <cell r="Z1297">
            <v>26210928</v>
          </cell>
          <cell r="AA1297"/>
          <cell r="AB1297">
            <v>26210928</v>
          </cell>
          <cell r="AC1297"/>
          <cell r="AD1297">
            <v>26210928</v>
          </cell>
          <cell r="AE1297">
            <v>0</v>
          </cell>
          <cell r="AF1297"/>
          <cell r="AG1297">
            <v>0</v>
          </cell>
          <cell r="AH1297">
            <v>26210928</v>
          </cell>
          <cell r="AI1297">
            <v>0</v>
          </cell>
          <cell r="AJ1297">
            <v>26210928</v>
          </cell>
          <cell r="AK1297">
            <v>1</v>
          </cell>
          <cell r="AL1297"/>
          <cell r="AM1297">
            <v>1</v>
          </cell>
          <cell r="AN1297">
            <v>1</v>
          </cell>
          <cell r="AO1297">
            <v>0</v>
          </cell>
          <cell r="AP1297" t="str">
            <v>Liquidado</v>
          </cell>
          <cell r="AQ1297" t="e">
            <v>#REF!</v>
          </cell>
          <cell r="AR1297" t="e">
            <v>#N/A</v>
          </cell>
          <cell r="AS1297" t="str">
            <v>Entregado el 1 de Julio de 2013.</v>
          </cell>
          <cell r="AT1297" t="str">
            <v>No Aplica</v>
          </cell>
          <cell r="AU1297" t="str">
            <v/>
          </cell>
          <cell r="AV1297">
            <v>41289</v>
          </cell>
          <cell r="AW1297" t="e">
            <v>#REF!</v>
          </cell>
          <cell r="AX1297"/>
          <cell r="AY1297"/>
          <cell r="AZ1297">
            <v>0</v>
          </cell>
          <cell r="BA1297" t="str">
            <v>-</v>
          </cell>
          <cell r="BB1297" t="str">
            <v/>
          </cell>
          <cell r="BC1297"/>
          <cell r="BD1297" t="str">
            <v/>
          </cell>
          <cell r="BE1297" t="str">
            <v/>
          </cell>
          <cell r="BF1297" t="str">
            <v/>
          </cell>
          <cell r="BG1297" t="str">
            <v/>
          </cell>
        </row>
        <row r="1298">
          <cell r="C1298" t="str">
            <v>20120069S0085-1</v>
          </cell>
          <cell r="D1298" t="str">
            <v>Proyectos 2011 - 2020</v>
          </cell>
          <cell r="E1298" t="str">
            <v>No Aplica</v>
          </cell>
          <cell r="F1298" t="str">
            <v>CERRADO</v>
          </cell>
          <cell r="G1298" t="str">
            <v>C85</v>
          </cell>
          <cell r="H1298" t="str">
            <v>Cauca</v>
          </cell>
          <cell r="I1298">
            <v>19137</v>
          </cell>
          <cell r="J1298">
            <v>6</v>
          </cell>
          <cell r="K1298" t="str">
            <v>Caldono</v>
          </cell>
          <cell r="L1298" t="str">
            <v>Caldono-Cauca</v>
          </cell>
          <cell r="M1298">
            <v>69</v>
          </cell>
          <cell r="N1298" t="str">
            <v>Fonade 3</v>
          </cell>
          <cell r="O1298"/>
          <cell r="P1298"/>
          <cell r="Q1298" t="str">
            <v>Cancha Multiple Corregimiento Cerroalto Municipio De Caldono</v>
          </cell>
          <cell r="R1298" t="str">
            <v>Espacio Público, Recreación Y Deporte</v>
          </cell>
          <cell r="S1298"/>
          <cell r="T1298"/>
          <cell r="U1298"/>
          <cell r="V1298" t="str">
            <v>Municipio</v>
          </cell>
          <cell r="W1298"/>
          <cell r="X1298" t="str">
            <v/>
          </cell>
          <cell r="Y1298"/>
          <cell r="Z1298">
            <v>274349539</v>
          </cell>
          <cell r="AA1298"/>
          <cell r="AB1298">
            <v>274349539</v>
          </cell>
          <cell r="AC1298"/>
          <cell r="AD1298">
            <v>274349539</v>
          </cell>
          <cell r="AE1298">
            <v>0</v>
          </cell>
          <cell r="AF1298"/>
          <cell r="AG1298">
            <v>0</v>
          </cell>
          <cell r="AH1298">
            <v>274349539</v>
          </cell>
          <cell r="AI1298">
            <v>0</v>
          </cell>
          <cell r="AJ1298">
            <v>274349539</v>
          </cell>
          <cell r="AK1298">
            <v>0</v>
          </cell>
          <cell r="AL1298"/>
          <cell r="AM1298">
            <v>1</v>
          </cell>
          <cell r="AN1298">
            <v>1</v>
          </cell>
          <cell r="AO1298">
            <v>0</v>
          </cell>
          <cell r="AP1298" t="str">
            <v>En Liquidación</v>
          </cell>
          <cell r="AQ1298" t="e">
            <v>#REF!</v>
          </cell>
          <cell r="AR1298" t="e">
            <v>#N/A</v>
          </cell>
          <cell r="AS1298" t="str">
            <v>. INFORMACIÓN Y ESTADO CONTRATO DE OBRA: Acta de liquidación  suscrita el 11/07/2016
                                                                                                                                                                                                                                                                                                                                                                                                                                                                                                                                                                                                                                                                                                                                                                                                                                                                                                                                                                                                                                                                  2. INFORMACIÓN Y ESTADO DE CONTRATO INTERADMINISTRATIVO: Liquidado 16/07/2019.
3. I NFORMACIÓN Y ESTADO INTERVENTORIA: En cierre de costos fijos y variables.</v>
          </cell>
          <cell r="AT1298" t="str">
            <v>No Aplica</v>
          </cell>
          <cell r="AU1298">
            <v>42056</v>
          </cell>
          <cell r="AV1298">
            <v>42562</v>
          </cell>
          <cell r="AW1298" t="e">
            <v>#REF!</v>
          </cell>
          <cell r="AX1298"/>
          <cell r="AY1298"/>
          <cell r="AZ1298">
            <v>0</v>
          </cell>
          <cell r="BA1298" t="str">
            <v>-</v>
          </cell>
          <cell r="BB1298" t="str">
            <v/>
          </cell>
          <cell r="BC1298"/>
          <cell r="BD1298">
            <v>42104</v>
          </cell>
          <cell r="BE1298" t="str">
            <v/>
          </cell>
          <cell r="BF1298">
            <v>42676</v>
          </cell>
          <cell r="BG1298" t="str">
            <v/>
          </cell>
        </row>
        <row r="1299">
          <cell r="C1299" t="str">
            <v>20130193V0323-1</v>
          </cell>
          <cell r="D1299" t="str">
            <v>Proyectos 2011 - 2020</v>
          </cell>
          <cell r="E1299" t="str">
            <v>No Aplica</v>
          </cell>
          <cell r="F1299" t="str">
            <v>CERRADO</v>
          </cell>
          <cell r="G1299"/>
          <cell r="H1299" t="str">
            <v>Cauca</v>
          </cell>
          <cell r="I1299">
            <v>19137</v>
          </cell>
          <cell r="J1299">
            <v>6</v>
          </cell>
          <cell r="K1299" t="str">
            <v>Caldono</v>
          </cell>
          <cell r="L1299" t="str">
            <v>Caldono-Cauca</v>
          </cell>
          <cell r="M1299">
            <v>193</v>
          </cell>
          <cell r="N1299" t="str">
            <v>DPS 2013</v>
          </cell>
          <cell r="O1299"/>
          <cell r="P1299"/>
          <cell r="Q1299" t="str">
            <v>Construccion De Una Placa Huella Y Obras De Drenaje De La Via Alterna Crucero De Pescador  A Centro Poblado Pescador En El Municipio De Caldono - Cauca</v>
          </cell>
          <cell r="R1299" t="str">
            <v>Vías Red Terciaria</v>
          </cell>
          <cell r="S1299"/>
          <cell r="T1299"/>
          <cell r="U1299"/>
          <cell r="V1299" t="str">
            <v>Municipio</v>
          </cell>
          <cell r="W1299"/>
          <cell r="X1299" t="str">
            <v>Pescador, el Pital, Piendamo,Palermo, Porvenir, Potrerillo, Mondomo, Campiña, el Mango.</v>
          </cell>
          <cell r="Y1299"/>
          <cell r="Z1299">
            <v>266373832</v>
          </cell>
          <cell r="AA1299"/>
          <cell r="AB1299">
            <v>266373832</v>
          </cell>
          <cell r="AC1299"/>
          <cell r="AD1299">
            <v>266373832</v>
          </cell>
          <cell r="AE1299">
            <v>28037383.200000003</v>
          </cell>
          <cell r="AF1299"/>
          <cell r="AG1299">
            <v>28037383.200000003</v>
          </cell>
          <cell r="AH1299">
            <v>294411215.19999999</v>
          </cell>
          <cell r="AI1299">
            <v>0</v>
          </cell>
          <cell r="AJ1299">
            <v>294411215.19999999</v>
          </cell>
          <cell r="AK1299">
            <v>0.99970000000000003</v>
          </cell>
          <cell r="AL1299"/>
          <cell r="AM1299">
            <v>1</v>
          </cell>
          <cell r="AN1299">
            <v>1</v>
          </cell>
          <cell r="AO1299">
            <v>0</v>
          </cell>
          <cell r="AP1299" t="str">
            <v>Liquidado</v>
          </cell>
          <cell r="AQ1299" t="e">
            <v>#REF!</v>
          </cell>
          <cell r="AR1299" t="e">
            <v>#N/A</v>
          </cell>
          <cell r="AS1299" t="str">
            <v>Proyecto Liquidado.</v>
          </cell>
          <cell r="AT1299" t="str">
            <v>No Aplica</v>
          </cell>
          <cell r="AU1299">
            <v>42212</v>
          </cell>
          <cell r="AV1299">
            <v>42364</v>
          </cell>
          <cell r="AW1299" t="e">
            <v>#REF!</v>
          </cell>
          <cell r="AX1299"/>
          <cell r="AY1299"/>
          <cell r="AZ1299">
            <v>0</v>
          </cell>
          <cell r="BA1299" t="str">
            <v>-</v>
          </cell>
          <cell r="BB1299" t="str">
            <v>380ml</v>
          </cell>
          <cell r="BC1299"/>
          <cell r="BD1299">
            <v>42220</v>
          </cell>
          <cell r="BE1299">
            <v>42334</v>
          </cell>
          <cell r="BF1299">
            <v>42523</v>
          </cell>
          <cell r="BG1299">
            <v>2124</v>
          </cell>
        </row>
        <row r="1300">
          <cell r="C1300" t="str">
            <v>20150195V0587-1</v>
          </cell>
          <cell r="D1300" t="str">
            <v>Proyectos 2011 - 2020</v>
          </cell>
          <cell r="E1300" t="str">
            <v>No Aplica</v>
          </cell>
          <cell r="F1300" t="str">
            <v>CERRADO</v>
          </cell>
          <cell r="G1300"/>
          <cell r="H1300" t="str">
            <v>Cauca</v>
          </cell>
          <cell r="I1300">
            <v>19137</v>
          </cell>
          <cell r="J1300">
            <v>6</v>
          </cell>
          <cell r="K1300" t="str">
            <v>Caldono</v>
          </cell>
          <cell r="L1300" t="str">
            <v>Caldono-Cauca</v>
          </cell>
          <cell r="M1300">
            <v>195</v>
          </cell>
          <cell r="N1300" t="str">
            <v>DPS 2015</v>
          </cell>
          <cell r="O1300"/>
          <cell r="P1300"/>
          <cell r="Q1300" t="str">
            <v>Construcción De Pavimento Placa Huella En Concreto Rígido En Las Vías De La Vereda Crucero El Rosario - Siberia - Vereda Cruce El Rosario - Reten De Las Arepas En El Municipio De Caldono - Cauca</v>
          </cell>
          <cell r="R1300" t="str">
            <v>Vías Red Terciaria</v>
          </cell>
          <cell r="S1300"/>
          <cell r="T1300"/>
          <cell r="U1300"/>
          <cell r="V1300" t="str">
            <v>Municipio</v>
          </cell>
          <cell r="W1300"/>
          <cell r="X1300" t="str">
            <v xml:space="preserve">Veredas:  Crucero El Rosario - Siberia - Vereda Cruce El Rosario </v>
          </cell>
          <cell r="Y1300"/>
          <cell r="Z1300">
            <v>357850581</v>
          </cell>
          <cell r="AA1300"/>
          <cell r="AB1300">
            <v>357850581</v>
          </cell>
          <cell r="AC1300"/>
          <cell r="AD1300">
            <v>357850581</v>
          </cell>
          <cell r="AE1300">
            <v>35785058.100000001</v>
          </cell>
          <cell r="AF1300"/>
          <cell r="AG1300">
            <v>35785058.100000001</v>
          </cell>
          <cell r="AH1300">
            <v>393635639.10000002</v>
          </cell>
          <cell r="AI1300">
            <v>0</v>
          </cell>
          <cell r="AJ1300">
            <v>393635639.10000002</v>
          </cell>
          <cell r="AK1300">
            <v>1</v>
          </cell>
          <cell r="AL1300"/>
          <cell r="AM1300">
            <v>1</v>
          </cell>
          <cell r="AN1300">
            <v>1</v>
          </cell>
          <cell r="AO1300">
            <v>0</v>
          </cell>
          <cell r="AP1300" t="str">
            <v>Liquidado</v>
          </cell>
          <cell r="AQ1300" t="e">
            <v>#REF!</v>
          </cell>
          <cell r="AR1300" t="e">
            <v>#N/A</v>
          </cell>
          <cell r="AS1300" t="str">
            <v>PROYECTO LIQUIDADO
Acta de liquidación del 9 de agosto de 2021</v>
          </cell>
          <cell r="AT1300" t="str">
            <v>No Aplica</v>
          </cell>
          <cell r="AU1300">
            <v>43035</v>
          </cell>
          <cell r="AV1300">
            <v>43189</v>
          </cell>
          <cell r="AW1300" t="e">
            <v>#REF!</v>
          </cell>
          <cell r="AX1300"/>
          <cell r="AY1300"/>
          <cell r="AZ1300">
            <v>0</v>
          </cell>
          <cell r="BA1300" t="str">
            <v>-</v>
          </cell>
          <cell r="BB1300" t="str">
            <v>287 ml</v>
          </cell>
          <cell r="BC1300"/>
          <cell r="BD1300">
            <v>43125</v>
          </cell>
          <cell r="BE1300">
            <v>43371</v>
          </cell>
          <cell r="BF1300">
            <v>43371</v>
          </cell>
          <cell r="BG1300">
            <v>2000</v>
          </cell>
        </row>
        <row r="1301">
          <cell r="C1301" t="str">
            <v>20150195V0603-1</v>
          </cell>
          <cell r="D1301" t="str">
            <v>Proyectos 2011 - 2020</v>
          </cell>
          <cell r="E1301" t="str">
            <v>No Aplica</v>
          </cell>
          <cell r="F1301" t="str">
            <v>CERRADO</v>
          </cell>
          <cell r="G1301"/>
          <cell r="H1301" t="str">
            <v>Cauca</v>
          </cell>
          <cell r="I1301">
            <v>19137</v>
          </cell>
          <cell r="J1301">
            <v>6</v>
          </cell>
          <cell r="K1301" t="str">
            <v>Caldono</v>
          </cell>
          <cell r="L1301" t="str">
            <v>Caldono-Cauca</v>
          </cell>
          <cell r="M1301">
            <v>195</v>
          </cell>
          <cell r="N1301" t="str">
            <v>DPS 2015</v>
          </cell>
          <cell r="O1301"/>
          <cell r="P1301"/>
          <cell r="Q1301" t="str">
            <v>Construcción Placa Huella Y Obras De Arte Para El Mejoramiento De La Vía Siberia - El Cementerio En El Municipio De Caldono - Cauca</v>
          </cell>
          <cell r="R1301" t="str">
            <v>Vías Red Terciaria</v>
          </cell>
          <cell r="S1301"/>
          <cell r="T1301"/>
          <cell r="U1301"/>
          <cell r="V1301" t="str">
            <v>Municipio</v>
          </cell>
          <cell r="W1301"/>
          <cell r="X1301" t="str">
            <v xml:space="preserve">Vereda Siberia </v>
          </cell>
          <cell r="Y1301"/>
          <cell r="Z1301">
            <v>333864551</v>
          </cell>
          <cell r="AA1301"/>
          <cell r="AB1301">
            <v>333864551</v>
          </cell>
          <cell r="AC1301"/>
          <cell r="AD1301">
            <v>333864551</v>
          </cell>
          <cell r="AE1301">
            <v>33386455.100000001</v>
          </cell>
          <cell r="AF1301"/>
          <cell r="AG1301">
            <v>33386455.100000001</v>
          </cell>
          <cell r="AH1301">
            <v>367251006.10000002</v>
          </cell>
          <cell r="AI1301">
            <v>0</v>
          </cell>
          <cell r="AJ1301">
            <v>367251006.10000002</v>
          </cell>
          <cell r="AK1301">
            <v>1</v>
          </cell>
          <cell r="AL1301"/>
          <cell r="AM1301">
            <v>1</v>
          </cell>
          <cell r="AN1301">
            <v>1</v>
          </cell>
          <cell r="AO1301">
            <v>0</v>
          </cell>
          <cell r="AP1301" t="str">
            <v>Liquidado</v>
          </cell>
          <cell r="AQ1301" t="e">
            <v>#REF!</v>
          </cell>
          <cell r="AR1301" t="e">
            <v>#N/A</v>
          </cell>
          <cell r="AS1301" t="str">
            <v>PROYECTO LIQUIDADO
Acta de liquidación del 9 de agosto de 2021</v>
          </cell>
          <cell r="AT1301" t="str">
            <v>No Aplica</v>
          </cell>
          <cell r="AU1301">
            <v>43035</v>
          </cell>
          <cell r="AV1301">
            <v>43189</v>
          </cell>
          <cell r="AW1301" t="e">
            <v>#REF!</v>
          </cell>
          <cell r="AX1301"/>
          <cell r="AY1301"/>
          <cell r="AZ1301">
            <v>0</v>
          </cell>
          <cell r="BA1301" t="str">
            <v>-</v>
          </cell>
          <cell r="BB1301" t="str">
            <v>257 ml</v>
          </cell>
          <cell r="BC1301"/>
          <cell r="BD1301">
            <v>43125</v>
          </cell>
          <cell r="BE1301">
            <v>43371</v>
          </cell>
          <cell r="BF1301">
            <v>43371</v>
          </cell>
          <cell r="BG1301">
            <v>3000</v>
          </cell>
        </row>
        <row r="1302">
          <cell r="C1302" t="str">
            <v>20110160S0062-1</v>
          </cell>
          <cell r="D1302" t="str">
            <v>Proyectos 2011 - 2020</v>
          </cell>
          <cell r="E1302" t="str">
            <v>No Aplica</v>
          </cell>
          <cell r="F1302" t="str">
            <v>CERRADO</v>
          </cell>
          <cell r="G1302" t="str">
            <v>A62</v>
          </cell>
          <cell r="H1302" t="str">
            <v>Cauca</v>
          </cell>
          <cell r="I1302">
            <v>19142</v>
          </cell>
          <cell r="J1302">
            <v>5</v>
          </cell>
          <cell r="K1302" t="str">
            <v>Caloto</v>
          </cell>
          <cell r="L1302" t="str">
            <v>Caloto-Cauca</v>
          </cell>
          <cell r="M1302">
            <v>160</v>
          </cell>
          <cell r="N1302" t="str">
            <v>Fonade 1</v>
          </cell>
          <cell r="O1302"/>
          <cell r="P1302"/>
          <cell r="Q1302" t="str">
            <v>Construcción Centro De Recreación Y Cultura Municipio De Caloto - Cauca.</v>
          </cell>
          <cell r="R1302" t="str">
            <v>Social Comunitario</v>
          </cell>
          <cell r="S1302"/>
          <cell r="T1302"/>
          <cell r="U1302"/>
          <cell r="V1302" t="str">
            <v>Municipio</v>
          </cell>
          <cell r="W1302"/>
          <cell r="X1302" t="str">
            <v/>
          </cell>
          <cell r="Y1302"/>
          <cell r="Z1302">
            <v>695059833</v>
          </cell>
          <cell r="AA1302"/>
          <cell r="AB1302">
            <v>695059833</v>
          </cell>
          <cell r="AC1302"/>
          <cell r="AD1302">
            <v>695059833</v>
          </cell>
          <cell r="AE1302">
            <v>0</v>
          </cell>
          <cell r="AF1302"/>
          <cell r="AG1302">
            <v>0</v>
          </cell>
          <cell r="AH1302">
            <v>695059833</v>
          </cell>
          <cell r="AI1302">
            <v>0</v>
          </cell>
          <cell r="AJ1302">
            <v>695059833</v>
          </cell>
          <cell r="AK1302">
            <v>0</v>
          </cell>
          <cell r="AL1302"/>
          <cell r="AM1302">
            <v>1</v>
          </cell>
          <cell r="AN1302">
            <v>1</v>
          </cell>
          <cell r="AO1302">
            <v>0</v>
          </cell>
          <cell r="AP1302" t="str">
            <v>En Liquidación</v>
          </cell>
          <cell r="AQ1302" t="e">
            <v>#REF!</v>
          </cell>
          <cell r="AR1302" t="e">
            <v>#N/A</v>
          </cell>
          <cell r="AS1302" t="str">
            <v>CONVENIO LIQUIDADO  fecha 02-19-2021, SE ANEXA ACTA DE LIQUIDACION.</v>
          </cell>
          <cell r="AT1302" t="str">
            <v>No Aplica</v>
          </cell>
          <cell r="AU1302">
            <v>42087</v>
          </cell>
          <cell r="AV1302">
            <v>42916</v>
          </cell>
          <cell r="AW1302" t="e">
            <v>#REF!</v>
          </cell>
          <cell r="AX1302"/>
          <cell r="AY1302"/>
          <cell r="AZ1302">
            <v>0</v>
          </cell>
          <cell r="BA1302" t="str">
            <v>-</v>
          </cell>
          <cell r="BB1302" t="str">
            <v/>
          </cell>
          <cell r="BC1302"/>
          <cell r="BD1302">
            <v>42115</v>
          </cell>
          <cell r="BE1302" t="str">
            <v/>
          </cell>
          <cell r="BF1302">
            <v>43438</v>
          </cell>
          <cell r="BG1302">
            <v>2901</v>
          </cell>
        </row>
        <row r="1303">
          <cell r="C1303" t="str">
            <v>20120040S0117-1</v>
          </cell>
          <cell r="D1303" t="str">
            <v>Proyectos 2011 - 2020</v>
          </cell>
          <cell r="E1303" t="str">
            <v>No Aplica</v>
          </cell>
          <cell r="F1303" t="str">
            <v>CERRADO</v>
          </cell>
          <cell r="G1303" t="str">
            <v>B117</v>
          </cell>
          <cell r="H1303" t="str">
            <v>Cauca</v>
          </cell>
          <cell r="I1303">
            <v>19142</v>
          </cell>
          <cell r="J1303">
            <v>5</v>
          </cell>
          <cell r="K1303" t="str">
            <v>Caloto</v>
          </cell>
          <cell r="L1303" t="str">
            <v>Caloto-Cauca</v>
          </cell>
          <cell r="M1303">
            <v>40</v>
          </cell>
          <cell r="N1303" t="str">
            <v>Fonade 2</v>
          </cell>
          <cell r="O1303"/>
          <cell r="P1303"/>
          <cell r="Q1303" t="str">
            <v>Construcción De Salón De Uso Múltiple Vereda Huellas, En El Municipio De Caloto, Cauca</v>
          </cell>
          <cell r="R1303" t="str">
            <v>Social Comunitario</v>
          </cell>
          <cell r="S1303"/>
          <cell r="T1303"/>
          <cell r="U1303"/>
          <cell r="V1303" t="str">
            <v>Fonade</v>
          </cell>
          <cell r="W1303"/>
          <cell r="X1303" t="str">
            <v/>
          </cell>
          <cell r="Y1303"/>
          <cell r="Z1303">
            <v>277711698</v>
          </cell>
          <cell r="AA1303"/>
          <cell r="AB1303">
            <v>277711698</v>
          </cell>
          <cell r="AC1303"/>
          <cell r="AD1303">
            <v>277711698</v>
          </cell>
          <cell r="AE1303">
            <v>0</v>
          </cell>
          <cell r="AF1303"/>
          <cell r="AG1303">
            <v>0</v>
          </cell>
          <cell r="AH1303">
            <v>277711698</v>
          </cell>
          <cell r="AI1303">
            <v>0</v>
          </cell>
          <cell r="AJ1303">
            <v>277711698</v>
          </cell>
          <cell r="AK1303">
            <v>0.5</v>
          </cell>
          <cell r="AL1303"/>
          <cell r="AM1303">
            <v>1</v>
          </cell>
          <cell r="AN1303">
            <v>1</v>
          </cell>
          <cell r="AO1303">
            <v>0</v>
          </cell>
          <cell r="AP1303" t="str">
            <v>Liquidado</v>
          </cell>
          <cell r="AQ1303" t="e">
            <v>#REF!</v>
          </cell>
          <cell r="AR1303" t="e">
            <v>#N/A</v>
          </cell>
          <cell r="AS1303" t="str">
            <v xml:space="preserve">PROYECTO LIQUIDADO
Acta de liquidación del 29/09/2021
</v>
          </cell>
          <cell r="AT1303" t="str">
            <v>No Aplica</v>
          </cell>
          <cell r="AU1303">
            <v>42661</v>
          </cell>
          <cell r="AV1303">
            <v>42814</v>
          </cell>
          <cell r="AW1303" t="e">
            <v>#REF!</v>
          </cell>
          <cell r="AX1303"/>
          <cell r="AY1303"/>
          <cell r="AZ1303">
            <v>0</v>
          </cell>
          <cell r="BA1303" t="str">
            <v>-</v>
          </cell>
          <cell r="BB1303" t="str">
            <v/>
          </cell>
          <cell r="BC1303"/>
          <cell r="BD1303">
            <v>42669</v>
          </cell>
          <cell r="BE1303">
            <v>42761</v>
          </cell>
          <cell r="BF1303">
            <v>42928</v>
          </cell>
          <cell r="BG1303" t="str">
            <v/>
          </cell>
        </row>
        <row r="1304">
          <cell r="C1304" t="str">
            <v>20120040S0118-1</v>
          </cell>
          <cell r="D1304" t="str">
            <v>Proyectos 2011 - 2020</v>
          </cell>
          <cell r="E1304" t="str">
            <v>No Aplica</v>
          </cell>
          <cell r="F1304" t="str">
            <v>CERRADO</v>
          </cell>
          <cell r="G1304" t="str">
            <v>B118</v>
          </cell>
          <cell r="H1304" t="str">
            <v>Cauca</v>
          </cell>
          <cell r="I1304">
            <v>19142</v>
          </cell>
          <cell r="J1304">
            <v>5</v>
          </cell>
          <cell r="K1304" t="str">
            <v>Caloto</v>
          </cell>
          <cell r="L1304" t="str">
            <v>Caloto-Cauca</v>
          </cell>
          <cell r="M1304">
            <v>40</v>
          </cell>
          <cell r="N1304" t="str">
            <v>Fonade 2</v>
          </cell>
          <cell r="O1304"/>
          <cell r="P1304"/>
          <cell r="Q1304" t="str">
            <v>Construcción De Salón De Uso Múltiple Vereda Bodega Alta, En El Municipio De Caloto, Cauca</v>
          </cell>
          <cell r="R1304" t="str">
            <v>Social Comunitario</v>
          </cell>
          <cell r="S1304"/>
          <cell r="T1304"/>
          <cell r="U1304"/>
          <cell r="V1304" t="str">
            <v>Fonade</v>
          </cell>
          <cell r="W1304"/>
          <cell r="X1304" t="str">
            <v/>
          </cell>
          <cell r="Y1304"/>
          <cell r="Z1304">
            <v>268230304</v>
          </cell>
          <cell r="AA1304"/>
          <cell r="AB1304">
            <v>268230304</v>
          </cell>
          <cell r="AC1304"/>
          <cell r="AD1304">
            <v>268230304</v>
          </cell>
          <cell r="AE1304">
            <v>0</v>
          </cell>
          <cell r="AF1304"/>
          <cell r="AG1304">
            <v>0</v>
          </cell>
          <cell r="AH1304">
            <v>268230304</v>
          </cell>
          <cell r="AI1304">
            <v>0</v>
          </cell>
          <cell r="AJ1304">
            <v>268230304</v>
          </cell>
          <cell r="AK1304">
            <v>0.5</v>
          </cell>
          <cell r="AL1304"/>
          <cell r="AM1304">
            <v>1</v>
          </cell>
          <cell r="AN1304">
            <v>1</v>
          </cell>
          <cell r="AO1304">
            <v>0</v>
          </cell>
          <cell r="AP1304" t="str">
            <v>Liquidado</v>
          </cell>
          <cell r="AQ1304" t="e">
            <v>#REF!</v>
          </cell>
          <cell r="AR1304" t="e">
            <v>#N/A</v>
          </cell>
          <cell r="AS1304" t="str">
            <v xml:space="preserve">PROYECTO LIQUIDADO
Acta de liquidación del 29/09/2021
</v>
          </cell>
          <cell r="AT1304" t="str">
            <v>No Aplica</v>
          </cell>
          <cell r="AU1304">
            <v>42661</v>
          </cell>
          <cell r="AV1304">
            <v>42814</v>
          </cell>
          <cell r="AW1304" t="e">
            <v>#REF!</v>
          </cell>
          <cell r="AX1304"/>
          <cell r="AY1304"/>
          <cell r="AZ1304">
            <v>0</v>
          </cell>
          <cell r="BA1304" t="str">
            <v>-</v>
          </cell>
          <cell r="BB1304" t="str">
            <v/>
          </cell>
          <cell r="BC1304"/>
          <cell r="BD1304">
            <v>42669</v>
          </cell>
          <cell r="BE1304">
            <v>42761</v>
          </cell>
          <cell r="BF1304">
            <v>42928</v>
          </cell>
          <cell r="BG1304" t="str">
            <v/>
          </cell>
        </row>
        <row r="1305">
          <cell r="C1305" t="str">
            <v>2014040S0155-1</v>
          </cell>
          <cell r="D1305" t="str">
            <v>Proyectos 2011 - 2020</v>
          </cell>
          <cell r="E1305" t="str">
            <v>No Aplica</v>
          </cell>
          <cell r="F1305" t="str">
            <v>CERRADO</v>
          </cell>
          <cell r="G1305" t="str">
            <v>B155</v>
          </cell>
          <cell r="H1305" t="str">
            <v>Cauca</v>
          </cell>
          <cell r="I1305">
            <v>19142</v>
          </cell>
          <cell r="J1305">
            <v>5</v>
          </cell>
          <cell r="K1305" t="str">
            <v>Caloto</v>
          </cell>
          <cell r="L1305" t="str">
            <v>Caloto-Cauca</v>
          </cell>
          <cell r="M1305">
            <v>40</v>
          </cell>
          <cell r="N1305" t="str">
            <v>Fonade 2</v>
          </cell>
          <cell r="O1305"/>
          <cell r="P1305"/>
          <cell r="Q1305" t="str">
            <v>Cerramiento Institución Educativa Etnoeducativa De Toez, En El Municipio De Caloto, Cauca</v>
          </cell>
          <cell r="R1305" t="str">
            <v>Social Comunitario</v>
          </cell>
          <cell r="S1305"/>
          <cell r="T1305"/>
          <cell r="U1305"/>
          <cell r="V1305" t="str">
            <v>Fonade</v>
          </cell>
          <cell r="W1305"/>
          <cell r="X1305" t="str">
            <v/>
          </cell>
          <cell r="Y1305"/>
          <cell r="Z1305">
            <v>398565256</v>
          </cell>
          <cell r="AA1305"/>
          <cell r="AB1305">
            <v>398565256</v>
          </cell>
          <cell r="AC1305"/>
          <cell r="AD1305">
            <v>398565256</v>
          </cell>
          <cell r="AE1305">
            <v>0</v>
          </cell>
          <cell r="AF1305"/>
          <cell r="AG1305">
            <v>0</v>
          </cell>
          <cell r="AH1305">
            <v>398565256</v>
          </cell>
          <cell r="AI1305">
            <v>0</v>
          </cell>
          <cell r="AJ1305">
            <v>398565256</v>
          </cell>
          <cell r="AK1305">
            <v>0.33</v>
          </cell>
          <cell r="AL1305"/>
          <cell r="AM1305">
            <v>1</v>
          </cell>
          <cell r="AN1305">
            <v>1</v>
          </cell>
          <cell r="AO1305">
            <v>0</v>
          </cell>
          <cell r="AP1305" t="str">
            <v>Liquidado</v>
          </cell>
          <cell r="AQ1305" t="e">
            <v>#REF!</v>
          </cell>
          <cell r="AR1305" t="e">
            <v>#N/A</v>
          </cell>
          <cell r="AS1305" t="str">
            <v xml:space="preserve">PROYECTO LIQUIDADO
Acta de liquidación del 29/09/2021
</v>
          </cell>
          <cell r="AT1305" t="str">
            <v>No Aplica</v>
          </cell>
          <cell r="AU1305">
            <v>42661</v>
          </cell>
          <cell r="AV1305">
            <v>42814</v>
          </cell>
          <cell r="AW1305" t="e">
            <v>#REF!</v>
          </cell>
          <cell r="AX1305"/>
          <cell r="AY1305"/>
          <cell r="AZ1305">
            <v>0</v>
          </cell>
          <cell r="BA1305" t="str">
            <v>-</v>
          </cell>
          <cell r="BB1305" t="str">
            <v/>
          </cell>
          <cell r="BC1305"/>
          <cell r="BD1305">
            <v>42670</v>
          </cell>
          <cell r="BE1305">
            <v>42761</v>
          </cell>
          <cell r="BF1305">
            <v>42928</v>
          </cell>
          <cell r="BG1305" t="str">
            <v/>
          </cell>
        </row>
        <row r="1306">
          <cell r="C1306" t="str">
            <v>2014040S0157-1</v>
          </cell>
          <cell r="D1306" t="str">
            <v>Proyectos 2011 - 2020</v>
          </cell>
          <cell r="E1306" t="str">
            <v>No Aplica</v>
          </cell>
          <cell r="F1306" t="str">
            <v>CERRADO</v>
          </cell>
          <cell r="G1306" t="str">
            <v>B157</v>
          </cell>
          <cell r="H1306" t="str">
            <v>Cauca</v>
          </cell>
          <cell r="I1306">
            <v>19142</v>
          </cell>
          <cell r="J1306">
            <v>5</v>
          </cell>
          <cell r="K1306" t="str">
            <v>Caloto</v>
          </cell>
          <cell r="L1306" t="str">
            <v>Caloto-Cauca</v>
          </cell>
          <cell r="M1306">
            <v>40</v>
          </cell>
          <cell r="N1306" t="str">
            <v>Fonade 2</v>
          </cell>
          <cell r="O1306"/>
          <cell r="P1306"/>
          <cell r="Q1306" t="str">
            <v>Construcción De Salón De Uso Múltiple Vereda El Credo, En El Municipio De Caloto, Cauca</v>
          </cell>
          <cell r="R1306" t="str">
            <v>Social Comunitario</v>
          </cell>
          <cell r="S1306"/>
          <cell r="T1306"/>
          <cell r="U1306"/>
          <cell r="V1306" t="str">
            <v>Fonade</v>
          </cell>
          <cell r="W1306"/>
          <cell r="X1306" t="str">
            <v/>
          </cell>
          <cell r="Y1306"/>
          <cell r="Z1306">
            <v>263773599</v>
          </cell>
          <cell r="AA1306"/>
          <cell r="AB1306">
            <v>263773599</v>
          </cell>
          <cell r="AC1306"/>
          <cell r="AD1306">
            <v>263773599</v>
          </cell>
          <cell r="AE1306">
            <v>0</v>
          </cell>
          <cell r="AF1306"/>
          <cell r="AG1306">
            <v>0</v>
          </cell>
          <cell r="AH1306">
            <v>263773599</v>
          </cell>
          <cell r="AI1306">
            <v>0</v>
          </cell>
          <cell r="AJ1306">
            <v>263773599</v>
          </cell>
          <cell r="AK1306">
            <v>0.33</v>
          </cell>
          <cell r="AL1306"/>
          <cell r="AM1306">
            <v>1</v>
          </cell>
          <cell r="AN1306">
            <v>1</v>
          </cell>
          <cell r="AO1306">
            <v>0</v>
          </cell>
          <cell r="AP1306" t="str">
            <v>Liquidado</v>
          </cell>
          <cell r="AQ1306" t="e">
            <v>#REF!</v>
          </cell>
          <cell r="AR1306" t="e">
            <v>#N/A</v>
          </cell>
          <cell r="AS1306" t="str">
            <v xml:space="preserve">PROYECTO LIQUIDADO
Acta de liquidación del 29/09/2021
</v>
          </cell>
          <cell r="AT1306" t="str">
            <v>No Aplica</v>
          </cell>
          <cell r="AU1306">
            <v>42661</v>
          </cell>
          <cell r="AV1306">
            <v>42814</v>
          </cell>
          <cell r="AW1306" t="e">
            <v>#REF!</v>
          </cell>
          <cell r="AX1306"/>
          <cell r="AY1306"/>
          <cell r="AZ1306">
            <v>0</v>
          </cell>
          <cell r="BA1306" t="str">
            <v>-</v>
          </cell>
          <cell r="BB1306" t="str">
            <v/>
          </cell>
          <cell r="BC1306"/>
          <cell r="BD1306">
            <v>42670</v>
          </cell>
          <cell r="BE1306">
            <v>42761</v>
          </cell>
          <cell r="BF1306">
            <v>42929</v>
          </cell>
          <cell r="BG1306" t="str">
            <v/>
          </cell>
        </row>
        <row r="1307">
          <cell r="C1307" t="str">
            <v>20160345M5441-1</v>
          </cell>
          <cell r="D1307" t="str">
            <v>Proyectos 2011 - 2020</v>
          </cell>
          <cell r="E1307" t="str">
            <v>ANTES 2018</v>
          </cell>
          <cell r="F1307" t="str">
            <v>VIGENTE</v>
          </cell>
          <cell r="G1307"/>
          <cell r="H1307" t="str">
            <v>Cauca</v>
          </cell>
          <cell r="I1307">
            <v>19142</v>
          </cell>
          <cell r="J1307">
            <v>5</v>
          </cell>
          <cell r="K1307" t="str">
            <v>Caloto</v>
          </cell>
          <cell r="L1307" t="str">
            <v>Caloto-Cauca</v>
          </cell>
          <cell r="M1307">
            <v>345</v>
          </cell>
          <cell r="N1307" t="str">
            <v>DPS 2016</v>
          </cell>
          <cell r="O1307"/>
          <cell r="P1307"/>
          <cell r="Q1307" t="str">
            <v>Mejoramiento De Condiciones De Habitabilidad</v>
          </cell>
          <cell r="R1307" t="str">
            <v>Mejoramiento Condiciones de Habitabilidad</v>
          </cell>
          <cell r="S1307"/>
          <cell r="T1307"/>
          <cell r="U1307"/>
          <cell r="V1307" t="str">
            <v>Municipio</v>
          </cell>
          <cell r="W1307"/>
          <cell r="X1307" t="str">
            <v>A DETERMINAR EN EL PROCESO DE PRECONSTRUCCIÓN</v>
          </cell>
          <cell r="Y1307"/>
          <cell r="Z1307">
            <v>1694915254</v>
          </cell>
          <cell r="AA1307"/>
          <cell r="AB1307">
            <v>1694915254</v>
          </cell>
          <cell r="AC1307"/>
          <cell r="AD1307">
            <v>1694915254</v>
          </cell>
          <cell r="AE1307">
            <v>169491525.40000001</v>
          </cell>
          <cell r="AF1307"/>
          <cell r="AG1307">
            <v>169491525.40000001</v>
          </cell>
          <cell r="AH1307">
            <v>1864406779.4000001</v>
          </cell>
          <cell r="AI1307">
            <v>0</v>
          </cell>
          <cell r="AJ1307">
            <v>1864406779.4000001</v>
          </cell>
          <cell r="AK1307">
            <v>0.05</v>
          </cell>
          <cell r="AL1307"/>
          <cell r="AM1307">
            <v>0.76259999999999994</v>
          </cell>
          <cell r="AN1307">
            <v>0.30030000000000001</v>
          </cell>
          <cell r="AO1307">
            <v>-0.46229999999999993</v>
          </cell>
          <cell r="AP1307" t="str">
            <v>Suspendido</v>
          </cell>
          <cell r="AQ1307" t="e">
            <v>#REF!</v>
          </cell>
          <cell r="AR1307" t="str">
            <v>EN EJECUCIÓN</v>
          </cell>
          <cell r="AS1307" t="str">
            <v xml:space="preserve">
En reunión el día 26 05 22 , alcaldia se compromete a realizar recorrido de estados de viviendas.
Contratista de obra en incumplimiento, se debe tomar acción por municipio para cesión o terminación de contrato.
23 06 2022, municipio incumple compromisos y se plnea nueva citación a reunión presencial.
</v>
          </cell>
          <cell r="AT1307"/>
          <cell r="AU1307">
            <v>43746</v>
          </cell>
          <cell r="AV1307"/>
          <cell r="AW1307" t="e">
            <v>#REF!</v>
          </cell>
          <cell r="AX1307"/>
          <cell r="AY1307"/>
          <cell r="AZ1307">
            <v>0</v>
          </cell>
          <cell r="BA1307" t="str">
            <v>CAUSAS ATRIBUIBLES AL CONTRATISTA (Atrasos cronograma, Incumplimientos, Multas, Sanciones, Apremios, Cesiones)</v>
          </cell>
          <cell r="BB1307" t="str">
            <v>121  Viviendas</v>
          </cell>
          <cell r="BC1307"/>
          <cell r="BD1307">
            <v>44453</v>
          </cell>
          <cell r="BE1307" t="str">
            <v/>
          </cell>
          <cell r="BF1307" t="str">
            <v/>
          </cell>
          <cell r="BG1307">
            <v>435.6</v>
          </cell>
        </row>
        <row r="1308">
          <cell r="C1308" t="str">
            <v>20170593V9626-1</v>
          </cell>
          <cell r="D1308" t="str">
            <v>Proyectos 2011 - 2020</v>
          </cell>
          <cell r="E1308" t="str">
            <v>ANTES 2018</v>
          </cell>
          <cell r="F1308" t="str">
            <v>VIGENTE</v>
          </cell>
          <cell r="G1308"/>
          <cell r="H1308" t="str">
            <v>Cauca</v>
          </cell>
          <cell r="I1308">
            <v>19142</v>
          </cell>
          <cell r="J1308">
            <v>5</v>
          </cell>
          <cell r="K1308" t="str">
            <v>Caloto</v>
          </cell>
          <cell r="L1308" t="str">
            <v>Caloto-Cauca</v>
          </cell>
          <cell r="M1308">
            <v>593</v>
          </cell>
          <cell r="N1308" t="str">
            <v>DPS 2017</v>
          </cell>
          <cell r="O1308"/>
          <cell r="P1308"/>
          <cell r="Q1308" t="str">
            <v>Construcción De Vias Internas Vereda Quintero Municipio De Caloto - Cauca</v>
          </cell>
          <cell r="R1308" t="str">
            <v>Vías Urbanas</v>
          </cell>
          <cell r="S1308"/>
          <cell r="T1308"/>
          <cell r="U1308"/>
          <cell r="V1308" t="str">
            <v>Municipio</v>
          </cell>
          <cell r="W1308" t="str">
            <v>Urbano</v>
          </cell>
          <cell r="X1308" t="str">
            <v>Vereda Quintero</v>
          </cell>
          <cell r="Y1308"/>
          <cell r="Z1308">
            <v>2232000000</v>
          </cell>
          <cell r="AA1308"/>
          <cell r="AB1308">
            <v>2232000000</v>
          </cell>
          <cell r="AC1308"/>
          <cell r="AD1308">
            <v>2232000000</v>
          </cell>
          <cell r="AE1308">
            <v>223200000</v>
          </cell>
          <cell r="AF1308"/>
          <cell r="AG1308">
            <v>223200000</v>
          </cell>
          <cell r="AH1308">
            <v>2455200000</v>
          </cell>
          <cell r="AI1308">
            <v>0</v>
          </cell>
          <cell r="AJ1308">
            <v>2455200000</v>
          </cell>
          <cell r="AK1308">
            <v>0.7</v>
          </cell>
          <cell r="AL1308"/>
          <cell r="AM1308">
            <v>1</v>
          </cell>
          <cell r="AN1308">
            <v>1</v>
          </cell>
          <cell r="AO1308">
            <v>0</v>
          </cell>
          <cell r="AP1308" t="str">
            <v>En Liquidación</v>
          </cell>
          <cell r="AQ1308" t="e">
            <v>#REF!</v>
          </cell>
          <cell r="AR1308" t="e">
            <v>#N/A</v>
          </cell>
          <cell r="AS1308" t="str">
            <v xml:space="preserve">Subsanaciones de informe final en proceso de validación.
Terminado: 25-02-2021
AV3 realizada el 30 de junio de 2021. </v>
          </cell>
          <cell r="AT1308" t="str">
            <v>No Aplica</v>
          </cell>
          <cell r="AU1308">
            <v>43718</v>
          </cell>
          <cell r="AV1308">
            <v>44252</v>
          </cell>
          <cell r="AW1308" t="e">
            <v>#REF!</v>
          </cell>
          <cell r="AX1308"/>
          <cell r="AY1308"/>
          <cell r="AZ1308">
            <v>0</v>
          </cell>
          <cell r="BA1308" t="str">
            <v>-</v>
          </cell>
          <cell r="BB1308" t="str">
            <v>1742ml</v>
          </cell>
          <cell r="BC1308"/>
          <cell r="BD1308">
            <v>43776</v>
          </cell>
          <cell r="BE1308">
            <v>44133</v>
          </cell>
          <cell r="BF1308">
            <v>44377</v>
          </cell>
          <cell r="BG1308">
            <v>768</v>
          </cell>
        </row>
        <row r="1309">
          <cell r="C1309" t="str">
            <v>20110092S0773-1</v>
          </cell>
          <cell r="D1309" t="str">
            <v>Proyectos 2011 - 2020</v>
          </cell>
          <cell r="E1309" t="str">
            <v>No Aplica</v>
          </cell>
          <cell r="F1309" t="str">
            <v>CERRADO</v>
          </cell>
          <cell r="G1309"/>
          <cell r="H1309" t="str">
            <v>Cauca</v>
          </cell>
          <cell r="I1309">
            <v>0</v>
          </cell>
          <cell r="J1309">
            <v>0</v>
          </cell>
          <cell r="K1309" t="str">
            <v>Cauca (Dp)</v>
          </cell>
          <cell r="L1309" t="str">
            <v>Cauca (Dp)-Cauca</v>
          </cell>
          <cell r="M1309" t="str">
            <v/>
          </cell>
          <cell r="N1309" t="str">
            <v>Infraestructura</v>
          </cell>
          <cell r="O1309"/>
          <cell r="P1309"/>
          <cell r="Q1309" t="str">
            <v>Reconstrucción De Las Viviendas Y Edificaciones De Infraestructura Eclesiastica, Social Y Comunitaria Afectadas Por Incursiones De Grupos Al Margen De La Ley En Varios Municipios Del Departamento Del Cauca.</v>
          </cell>
          <cell r="R1309" t="str">
            <v>Social Comunitario</v>
          </cell>
          <cell r="S1309"/>
          <cell r="T1309"/>
          <cell r="U1309"/>
          <cell r="V1309" t="str">
            <v>Arquidiocesis De Popayan</v>
          </cell>
          <cell r="W1309"/>
          <cell r="X1309" t="str">
            <v/>
          </cell>
          <cell r="Y1309"/>
          <cell r="Z1309">
            <v>12167063</v>
          </cell>
          <cell r="AA1309"/>
          <cell r="AB1309">
            <v>12167063</v>
          </cell>
          <cell r="AC1309"/>
          <cell r="AD1309">
            <v>12167063</v>
          </cell>
          <cell r="AE1309">
            <v>0</v>
          </cell>
          <cell r="AF1309"/>
          <cell r="AG1309">
            <v>0</v>
          </cell>
          <cell r="AH1309">
            <v>12167063</v>
          </cell>
          <cell r="AI1309">
            <v>0</v>
          </cell>
          <cell r="AJ1309">
            <v>12167063</v>
          </cell>
          <cell r="AK1309">
            <v>1</v>
          </cell>
          <cell r="AL1309"/>
          <cell r="AM1309">
            <v>1</v>
          </cell>
          <cell r="AN1309">
            <v>1</v>
          </cell>
          <cell r="AO1309">
            <v>0</v>
          </cell>
          <cell r="AP1309" t="str">
            <v>Liquidado</v>
          </cell>
          <cell r="AQ1309" t="e">
            <v>#REF!</v>
          </cell>
          <cell r="AR1309" t="e">
            <v>#N/A</v>
          </cell>
          <cell r="AS1309" t="str">
            <v>Entregado en 2013.</v>
          </cell>
          <cell r="AT1309" t="str">
            <v>No Aplica</v>
          </cell>
          <cell r="AU1309" t="str">
            <v/>
          </cell>
          <cell r="AV1309" t="str">
            <v/>
          </cell>
          <cell r="AW1309" t="e">
            <v>#REF!</v>
          </cell>
          <cell r="AX1309"/>
          <cell r="AY1309"/>
          <cell r="AZ1309">
            <v>0</v>
          </cell>
          <cell r="BA1309" t="str">
            <v>-</v>
          </cell>
          <cell r="BB1309" t="str">
            <v/>
          </cell>
          <cell r="BC1309"/>
          <cell r="BD1309" t="str">
            <v/>
          </cell>
          <cell r="BE1309" t="str">
            <v/>
          </cell>
          <cell r="BF1309" t="str">
            <v/>
          </cell>
          <cell r="BG1309" t="str">
            <v/>
          </cell>
        </row>
        <row r="1310">
          <cell r="C1310" t="str">
            <v>20080816S0595-1</v>
          </cell>
          <cell r="D1310" t="str">
            <v>Proyectos 2011 - 2020</v>
          </cell>
          <cell r="E1310" t="str">
            <v>No Aplica</v>
          </cell>
          <cell r="F1310" t="str">
            <v>CERRADO</v>
          </cell>
          <cell r="G1310"/>
          <cell r="H1310" t="str">
            <v>Cauca</v>
          </cell>
          <cell r="I1310">
            <v>19212</v>
          </cell>
          <cell r="J1310">
            <v>6</v>
          </cell>
          <cell r="K1310" t="str">
            <v>Corinto</v>
          </cell>
          <cell r="L1310" t="str">
            <v>Corinto-Cauca</v>
          </cell>
          <cell r="M1310" t="str">
            <v/>
          </cell>
          <cell r="N1310" t="str">
            <v>Infraestructura</v>
          </cell>
          <cell r="O1310"/>
          <cell r="P1310"/>
          <cell r="Q1310" t="str">
            <v>Adición Al Convenio No. 816 De 2008 Suscrito Entre Accion Social Y El Comité Departamental De Cafeteros Del Cauca Para Aunar Esfuerzos Para La Ejecución De Proyectos De Infraestructura En Diferentes Municipios Del Cauca. (Reconstrucción De Las Viviendas E Infraestructura Afectadas Por Lo Enfrentamientos Belicos Ocurridos En La Vereda Las Guacas, Del Municipio De Corinto - Cauca).</v>
          </cell>
          <cell r="R1310" t="str">
            <v>Social Comunitario</v>
          </cell>
          <cell r="S1310"/>
          <cell r="T1310"/>
          <cell r="U1310"/>
          <cell r="V1310" t="str">
            <v>Comité Departamental De Cafeteros Del Cauca</v>
          </cell>
          <cell r="W1310"/>
          <cell r="X1310" t="str">
            <v/>
          </cell>
          <cell r="Y1310"/>
          <cell r="Z1310">
            <v>161493138</v>
          </cell>
          <cell r="AA1310"/>
          <cell r="AB1310">
            <v>161493138</v>
          </cell>
          <cell r="AC1310"/>
          <cell r="AD1310">
            <v>161493138</v>
          </cell>
          <cell r="AE1310">
            <v>0</v>
          </cell>
          <cell r="AF1310"/>
          <cell r="AG1310">
            <v>0</v>
          </cell>
          <cell r="AH1310">
            <v>161493138</v>
          </cell>
          <cell r="AI1310">
            <v>0</v>
          </cell>
          <cell r="AJ1310">
            <v>161493138</v>
          </cell>
          <cell r="AK1310">
            <v>1</v>
          </cell>
          <cell r="AL1310"/>
          <cell r="AM1310">
            <v>1</v>
          </cell>
          <cell r="AN1310">
            <v>1</v>
          </cell>
          <cell r="AO1310">
            <v>0</v>
          </cell>
          <cell r="AP1310" t="str">
            <v>Liquidado</v>
          </cell>
          <cell r="AQ1310" t="e">
            <v>#REF!</v>
          </cell>
          <cell r="AR1310" t="e">
            <v>#N/A</v>
          </cell>
          <cell r="AS1310" t="str">
            <v>Entregado el 6 de agosto de 2012.</v>
          </cell>
          <cell r="AT1310" t="str">
            <v>No Aplica</v>
          </cell>
          <cell r="AU1310" t="str">
            <v/>
          </cell>
          <cell r="AV1310">
            <v>41127</v>
          </cell>
          <cell r="AW1310" t="e">
            <v>#REF!</v>
          </cell>
          <cell r="AX1310"/>
          <cell r="AY1310"/>
          <cell r="AZ1310">
            <v>0</v>
          </cell>
          <cell r="BA1310" t="str">
            <v>-</v>
          </cell>
          <cell r="BB1310" t="str">
            <v/>
          </cell>
          <cell r="BC1310"/>
          <cell r="BD1310" t="str">
            <v/>
          </cell>
          <cell r="BE1310" t="str">
            <v/>
          </cell>
          <cell r="BF1310" t="str">
            <v/>
          </cell>
          <cell r="BG1310" t="str">
            <v/>
          </cell>
        </row>
        <row r="1311">
          <cell r="C1311" t="str">
            <v>20100071S0596-1</v>
          </cell>
          <cell r="D1311" t="str">
            <v>Proyectos 2011 - 2020</v>
          </cell>
          <cell r="E1311" t="str">
            <v>No Aplica</v>
          </cell>
          <cell r="F1311" t="str">
            <v>CERRADO</v>
          </cell>
          <cell r="G1311"/>
          <cell r="H1311" t="str">
            <v>Cauca</v>
          </cell>
          <cell r="I1311">
            <v>19212</v>
          </cell>
          <cell r="J1311">
            <v>6</v>
          </cell>
          <cell r="K1311" t="str">
            <v>Corinto</v>
          </cell>
          <cell r="L1311" t="str">
            <v>Corinto-Cauca</v>
          </cell>
          <cell r="M1311" t="str">
            <v/>
          </cell>
          <cell r="N1311" t="str">
            <v>Infraestructura</v>
          </cell>
          <cell r="O1311"/>
          <cell r="P1311"/>
          <cell r="Q1311" t="str">
            <v>Reconstrucción Y/O Reparación De 10 Viviendas Que Han Sido Afectadas Por Atentados Y Acciones Terroristas De Grupos Armados Al Margen De La Ley En El Municipio De Corinto - Cauca.</v>
          </cell>
          <cell r="R1311" t="str">
            <v>Social Comunitario</v>
          </cell>
          <cell r="S1311"/>
          <cell r="T1311"/>
          <cell r="U1311"/>
          <cell r="V1311" t="str">
            <v>Federación Nacional De Cafeteros</v>
          </cell>
          <cell r="W1311"/>
          <cell r="X1311" t="str">
            <v/>
          </cell>
          <cell r="Y1311"/>
          <cell r="Z1311">
            <v>19872600</v>
          </cell>
          <cell r="AA1311"/>
          <cell r="AB1311">
            <v>19872600</v>
          </cell>
          <cell r="AC1311"/>
          <cell r="AD1311">
            <v>19872600</v>
          </cell>
          <cell r="AE1311">
            <v>0</v>
          </cell>
          <cell r="AF1311"/>
          <cell r="AG1311">
            <v>0</v>
          </cell>
          <cell r="AH1311">
            <v>19872600</v>
          </cell>
          <cell r="AI1311">
            <v>0</v>
          </cell>
          <cell r="AJ1311">
            <v>19872600</v>
          </cell>
          <cell r="AK1311">
            <v>1</v>
          </cell>
          <cell r="AL1311"/>
          <cell r="AM1311">
            <v>1</v>
          </cell>
          <cell r="AN1311">
            <v>1</v>
          </cell>
          <cell r="AO1311">
            <v>0</v>
          </cell>
          <cell r="AP1311" t="str">
            <v>Liquidado</v>
          </cell>
          <cell r="AQ1311" t="e">
            <v>#REF!</v>
          </cell>
          <cell r="AR1311" t="e">
            <v>#N/A</v>
          </cell>
          <cell r="AS1311" t="str">
            <v>Entregado el 1 de agosto de 2011.</v>
          </cell>
          <cell r="AT1311" t="str">
            <v>No Aplica</v>
          </cell>
          <cell r="AU1311" t="str">
            <v/>
          </cell>
          <cell r="AV1311">
            <v>40908</v>
          </cell>
          <cell r="AW1311" t="e">
            <v>#REF!</v>
          </cell>
          <cell r="AX1311"/>
          <cell r="AY1311"/>
          <cell r="AZ1311">
            <v>0</v>
          </cell>
          <cell r="BA1311" t="str">
            <v>-</v>
          </cell>
          <cell r="BB1311" t="str">
            <v/>
          </cell>
          <cell r="BC1311"/>
          <cell r="BD1311" t="str">
            <v/>
          </cell>
          <cell r="BE1311" t="str">
            <v/>
          </cell>
          <cell r="BF1311" t="str">
            <v/>
          </cell>
          <cell r="BG1311" t="str">
            <v/>
          </cell>
        </row>
        <row r="1312">
          <cell r="C1312" t="str">
            <v>20100071S0597-1</v>
          </cell>
          <cell r="D1312" t="str">
            <v>Proyectos 2011 - 2020</v>
          </cell>
          <cell r="E1312" t="str">
            <v>No Aplica</v>
          </cell>
          <cell r="F1312" t="str">
            <v>CERRADO</v>
          </cell>
          <cell r="G1312"/>
          <cell r="H1312" t="str">
            <v>Cauca</v>
          </cell>
          <cell r="I1312">
            <v>19212</v>
          </cell>
          <cell r="J1312">
            <v>6</v>
          </cell>
          <cell r="K1312" t="str">
            <v>Corinto</v>
          </cell>
          <cell r="L1312" t="str">
            <v>Corinto-Cauca</v>
          </cell>
          <cell r="M1312" t="str">
            <v/>
          </cell>
          <cell r="N1312" t="str">
            <v>Infraestructura</v>
          </cell>
          <cell r="O1312"/>
          <cell r="P1312"/>
          <cell r="Q1312" t="str">
            <v>Reconstrucción Y/O Reparación De Escuela Publica En El Parque Principal Afectada Por Atentados Y Acciones Terroristas De Grupos Armados Al Margen De La Ley En El Municipio De Corinto - Cauca.</v>
          </cell>
          <cell r="R1312" t="str">
            <v>Social Comunitario</v>
          </cell>
          <cell r="S1312"/>
          <cell r="T1312"/>
          <cell r="U1312"/>
          <cell r="V1312" t="str">
            <v>Federación Nacional De Cafeteros</v>
          </cell>
          <cell r="W1312"/>
          <cell r="X1312" t="str">
            <v/>
          </cell>
          <cell r="Y1312"/>
          <cell r="Z1312">
            <v>2966000</v>
          </cell>
          <cell r="AA1312"/>
          <cell r="AB1312">
            <v>2966000</v>
          </cell>
          <cell r="AC1312"/>
          <cell r="AD1312">
            <v>2966000</v>
          </cell>
          <cell r="AE1312">
            <v>0</v>
          </cell>
          <cell r="AF1312"/>
          <cell r="AG1312">
            <v>0</v>
          </cell>
          <cell r="AH1312">
            <v>2966000</v>
          </cell>
          <cell r="AI1312">
            <v>0</v>
          </cell>
          <cell r="AJ1312">
            <v>2966000</v>
          </cell>
          <cell r="AK1312">
            <v>1</v>
          </cell>
          <cell r="AL1312"/>
          <cell r="AM1312">
            <v>1</v>
          </cell>
          <cell r="AN1312">
            <v>1</v>
          </cell>
          <cell r="AO1312">
            <v>0</v>
          </cell>
          <cell r="AP1312" t="str">
            <v>Liquidado</v>
          </cell>
          <cell r="AQ1312" t="e">
            <v>#REF!</v>
          </cell>
          <cell r="AR1312" t="e">
            <v>#N/A</v>
          </cell>
          <cell r="AS1312" t="str">
            <v>Entregado el 1 de agosto de 2011.</v>
          </cell>
          <cell r="AT1312" t="str">
            <v>No Aplica</v>
          </cell>
          <cell r="AU1312" t="str">
            <v/>
          </cell>
          <cell r="AV1312">
            <v>40908</v>
          </cell>
          <cell r="AW1312" t="e">
            <v>#REF!</v>
          </cell>
          <cell r="AX1312"/>
          <cell r="AY1312"/>
          <cell r="AZ1312">
            <v>0</v>
          </cell>
          <cell r="BA1312" t="str">
            <v>-</v>
          </cell>
          <cell r="BB1312" t="str">
            <v/>
          </cell>
          <cell r="BC1312"/>
          <cell r="BD1312" t="str">
            <v/>
          </cell>
          <cell r="BE1312" t="str">
            <v/>
          </cell>
          <cell r="BF1312" t="str">
            <v/>
          </cell>
          <cell r="BG1312" t="str">
            <v/>
          </cell>
        </row>
        <row r="1313">
          <cell r="C1313" t="str">
            <v>20110092S0598-1</v>
          </cell>
          <cell r="D1313" t="str">
            <v>Proyectos 2011 - 2020</v>
          </cell>
          <cell r="E1313" t="str">
            <v>No Aplica</v>
          </cell>
          <cell r="F1313" t="str">
            <v>CERRADO</v>
          </cell>
          <cell r="G1313"/>
          <cell r="H1313" t="str">
            <v>Cauca</v>
          </cell>
          <cell r="I1313">
            <v>19212</v>
          </cell>
          <cell r="J1313">
            <v>6</v>
          </cell>
          <cell r="K1313" t="str">
            <v>Corinto</v>
          </cell>
          <cell r="L1313" t="str">
            <v>Corinto-Cauca</v>
          </cell>
          <cell r="M1313" t="str">
            <v/>
          </cell>
          <cell r="N1313" t="str">
            <v>Infraestructura</v>
          </cell>
          <cell r="O1313"/>
          <cell r="P1313"/>
          <cell r="Q1313" t="str">
            <v>Reconstrucción De 33 Viviendas Y 8 Edificaciones Eclesiásticas, Sociales Y Comunitarias</v>
          </cell>
          <cell r="R1313" t="str">
            <v>Social Comunitario</v>
          </cell>
          <cell r="S1313"/>
          <cell r="T1313"/>
          <cell r="U1313"/>
          <cell r="V1313" t="str">
            <v>Arquidiocesis De Popayan</v>
          </cell>
          <cell r="W1313"/>
          <cell r="X1313" t="str">
            <v/>
          </cell>
          <cell r="Y1313"/>
          <cell r="Z1313">
            <v>146487530</v>
          </cell>
          <cell r="AA1313"/>
          <cell r="AB1313">
            <v>146487530</v>
          </cell>
          <cell r="AC1313"/>
          <cell r="AD1313">
            <v>146487530</v>
          </cell>
          <cell r="AE1313">
            <v>0</v>
          </cell>
          <cell r="AF1313"/>
          <cell r="AG1313">
            <v>0</v>
          </cell>
          <cell r="AH1313">
            <v>146487530</v>
          </cell>
          <cell r="AI1313">
            <v>0</v>
          </cell>
          <cell r="AJ1313">
            <v>146487530</v>
          </cell>
          <cell r="AK1313">
            <v>1</v>
          </cell>
          <cell r="AL1313"/>
          <cell r="AM1313">
            <v>1</v>
          </cell>
          <cell r="AN1313">
            <v>1</v>
          </cell>
          <cell r="AO1313">
            <v>0</v>
          </cell>
          <cell r="AP1313" t="str">
            <v>Liquidado</v>
          </cell>
          <cell r="AQ1313" t="e">
            <v>#REF!</v>
          </cell>
          <cell r="AR1313" t="e">
            <v>#N/A</v>
          </cell>
          <cell r="AS1313" t="str">
            <v>Entregado el 1 de julio de 2013.</v>
          </cell>
          <cell r="AT1313" t="str">
            <v>No Aplica</v>
          </cell>
          <cell r="AU1313" t="str">
            <v/>
          </cell>
          <cell r="AV1313">
            <v>41213</v>
          </cell>
          <cell r="AW1313" t="e">
            <v>#REF!</v>
          </cell>
          <cell r="AX1313"/>
          <cell r="AY1313"/>
          <cell r="AZ1313">
            <v>0</v>
          </cell>
          <cell r="BA1313" t="str">
            <v>-</v>
          </cell>
          <cell r="BB1313" t="str">
            <v/>
          </cell>
          <cell r="BC1313"/>
          <cell r="BD1313" t="str">
            <v/>
          </cell>
          <cell r="BE1313" t="str">
            <v/>
          </cell>
          <cell r="BF1313" t="str">
            <v/>
          </cell>
          <cell r="BG1313" t="str">
            <v/>
          </cell>
        </row>
        <row r="1314">
          <cell r="C1314" t="str">
            <v>20120040S0119-1</v>
          </cell>
          <cell r="D1314" t="str">
            <v>Proyectos 2011 - 2020</v>
          </cell>
          <cell r="E1314" t="str">
            <v>No Aplica</v>
          </cell>
          <cell r="F1314" t="str">
            <v>CERRADO</v>
          </cell>
          <cell r="G1314" t="str">
            <v>B119</v>
          </cell>
          <cell r="H1314" t="str">
            <v>Cauca</v>
          </cell>
          <cell r="I1314">
            <v>19212</v>
          </cell>
          <cell r="J1314">
            <v>6</v>
          </cell>
          <cell r="K1314" t="str">
            <v>Corinto</v>
          </cell>
          <cell r="L1314" t="str">
            <v>Corinto-Cauca</v>
          </cell>
          <cell r="M1314">
            <v>40</v>
          </cell>
          <cell r="N1314" t="str">
            <v>Fonade 2</v>
          </cell>
          <cell r="O1314"/>
          <cell r="P1314"/>
          <cell r="Q1314" t="str">
            <v>Construcción Cubierta Plaza De Mercado Del Municipio De Corinto</v>
          </cell>
          <cell r="R1314" t="str">
            <v>Social Comunitario</v>
          </cell>
          <cell r="S1314"/>
          <cell r="T1314"/>
          <cell r="U1314"/>
          <cell r="V1314" t="str">
            <v>Fonade</v>
          </cell>
          <cell r="W1314"/>
          <cell r="X1314" t="str">
            <v/>
          </cell>
          <cell r="Y1314"/>
          <cell r="Z1314">
            <v>751061865.52999997</v>
          </cell>
          <cell r="AA1314"/>
          <cell r="AB1314">
            <v>751061865.52999997</v>
          </cell>
          <cell r="AC1314"/>
          <cell r="AD1314">
            <v>751061865.52999997</v>
          </cell>
          <cell r="AE1314">
            <v>0</v>
          </cell>
          <cell r="AF1314"/>
          <cell r="AG1314">
            <v>0</v>
          </cell>
          <cell r="AH1314">
            <v>751061865.52999997</v>
          </cell>
          <cell r="AI1314">
            <v>0</v>
          </cell>
          <cell r="AJ1314">
            <v>751061865.52999997</v>
          </cell>
          <cell r="AK1314">
            <v>1</v>
          </cell>
          <cell r="AL1314"/>
          <cell r="AM1314">
            <v>1</v>
          </cell>
          <cell r="AN1314">
            <v>1</v>
          </cell>
          <cell r="AO1314">
            <v>0</v>
          </cell>
          <cell r="AP1314" t="str">
            <v>Liquidado</v>
          </cell>
          <cell r="AQ1314" t="e">
            <v>#REF!</v>
          </cell>
          <cell r="AR1314" t="e">
            <v>#N/A</v>
          </cell>
          <cell r="AS1314" t="str">
            <v xml:space="preserve">PROYECTO LIQUIDADO
Acta de liquidación del 29/09/2021
</v>
          </cell>
          <cell r="AT1314" t="str">
            <v>No Aplica</v>
          </cell>
          <cell r="AU1314">
            <v>42415</v>
          </cell>
          <cell r="AV1314">
            <v>42572</v>
          </cell>
          <cell r="AW1314" t="e">
            <v>#REF!</v>
          </cell>
          <cell r="AX1314"/>
          <cell r="AY1314"/>
          <cell r="AZ1314">
            <v>0</v>
          </cell>
          <cell r="BA1314" t="str">
            <v>-</v>
          </cell>
          <cell r="BB1314" t="str">
            <v/>
          </cell>
          <cell r="BC1314"/>
          <cell r="BD1314">
            <v>42436</v>
          </cell>
          <cell r="BE1314">
            <v>42549</v>
          </cell>
          <cell r="BF1314">
            <v>42573</v>
          </cell>
          <cell r="BG1314" t="str">
            <v/>
          </cell>
        </row>
        <row r="1315">
          <cell r="C1315" t="str">
            <v>20120069S0086-1</v>
          </cell>
          <cell r="D1315" t="str">
            <v>Proyectos 2011 - 2020</v>
          </cell>
          <cell r="E1315" t="str">
            <v>No Aplica</v>
          </cell>
          <cell r="F1315" t="str">
            <v>CERRADO</v>
          </cell>
          <cell r="G1315" t="str">
            <v>C86</v>
          </cell>
          <cell r="H1315" t="str">
            <v>Cauca</v>
          </cell>
          <cell r="I1315">
            <v>19212</v>
          </cell>
          <cell r="J1315">
            <v>6</v>
          </cell>
          <cell r="K1315" t="str">
            <v>Corinto</v>
          </cell>
          <cell r="L1315" t="str">
            <v>Corinto-Cauca</v>
          </cell>
          <cell r="M1315">
            <v>69</v>
          </cell>
          <cell r="N1315" t="str">
            <v>Fonade 3</v>
          </cell>
          <cell r="O1315"/>
          <cell r="P1315"/>
          <cell r="Q1315" t="str">
            <v>Construccion Cancha Multifuncional Con Cubierta En Estructura Metalica Institucion Educativa Incodelca Municipio De Corinto</v>
          </cell>
          <cell r="R1315" t="str">
            <v>Espacio Público, Recreación Y Deporte</v>
          </cell>
          <cell r="S1315"/>
          <cell r="T1315"/>
          <cell r="U1315"/>
          <cell r="V1315" t="str">
            <v>Municipio</v>
          </cell>
          <cell r="W1315"/>
          <cell r="X1315" t="str">
            <v/>
          </cell>
          <cell r="Y1315"/>
          <cell r="Z1315">
            <v>230544793</v>
          </cell>
          <cell r="AA1315"/>
          <cell r="AB1315">
            <v>230544793</v>
          </cell>
          <cell r="AC1315"/>
          <cell r="AD1315">
            <v>230544793</v>
          </cell>
          <cell r="AE1315">
            <v>0</v>
          </cell>
          <cell r="AF1315"/>
          <cell r="AG1315">
            <v>0</v>
          </cell>
          <cell r="AH1315">
            <v>230544793</v>
          </cell>
          <cell r="AI1315">
            <v>0</v>
          </cell>
          <cell r="AJ1315">
            <v>230544793</v>
          </cell>
          <cell r="AK1315">
            <v>0</v>
          </cell>
          <cell r="AL1315"/>
          <cell r="AM1315">
            <v>1</v>
          </cell>
          <cell r="AN1315">
            <v>1</v>
          </cell>
          <cell r="AO1315">
            <v>0</v>
          </cell>
          <cell r="AP1315" t="str">
            <v>En Liquidación</v>
          </cell>
          <cell r="AQ1315" t="e">
            <v>#REF!</v>
          </cell>
          <cell r="AR1315" t="e">
            <v>#N/A</v>
          </cell>
          <cell r="AS1315" t="str">
            <v xml:space="preserve">CONTRATOS LIQUIDADOS PENDIENTE CIERRE COSTOS FIJOS Y VARIABLES - INTERVENTORIA
1. INFORMACIÓN Y ESTADO CONTRATO DE OBRA:                                                                         Acta de liquidación suscrita el 21/12/2015                                     
                                                                                                                                                                                                                                                                                                                                                                                                                                                                           2. INFORMACIÓN Y ESTADO DE CONTRATO INTERADMINISTRATIVO:                             Liquidado con fecha 15/05/2017  .
2. INFORMACIÓN Y ESTADO CONTRATO DE INTERVENTORIA:   En cierre de costos fijos y variables.                                                                      
</v>
          </cell>
          <cell r="AT1315" t="str">
            <v>No Aplica</v>
          </cell>
          <cell r="AU1315">
            <v>42088</v>
          </cell>
          <cell r="AV1315">
            <v>42181</v>
          </cell>
          <cell r="AW1315" t="e">
            <v>#REF!</v>
          </cell>
          <cell r="AX1315"/>
          <cell r="AY1315"/>
          <cell r="AZ1315">
            <v>0</v>
          </cell>
          <cell r="BA1315" t="str">
            <v>-</v>
          </cell>
          <cell r="BB1315" t="str">
            <v/>
          </cell>
          <cell r="BC1315"/>
          <cell r="BD1315">
            <v>42138</v>
          </cell>
          <cell r="BE1315" t="str">
            <v/>
          </cell>
          <cell r="BF1315">
            <v>42257</v>
          </cell>
          <cell r="BG1315" t="str">
            <v/>
          </cell>
        </row>
        <row r="1316">
          <cell r="C1316" t="str">
            <v>20170608V9805-1</v>
          </cell>
          <cell r="D1316" t="str">
            <v>Proyectos 2011 - 2020</v>
          </cell>
          <cell r="E1316" t="str">
            <v>ANTES 2018</v>
          </cell>
          <cell r="F1316" t="str">
            <v>VIGENTE</v>
          </cell>
          <cell r="G1316"/>
          <cell r="H1316" t="str">
            <v>Cauca</v>
          </cell>
          <cell r="I1316">
            <v>19212</v>
          </cell>
          <cell r="J1316">
            <v>6</v>
          </cell>
          <cell r="K1316" t="str">
            <v>Corinto</v>
          </cell>
          <cell r="L1316" t="str">
            <v>Corinto-Cauca</v>
          </cell>
          <cell r="M1316">
            <v>608</v>
          </cell>
          <cell r="N1316" t="str">
            <v>DPS 2017</v>
          </cell>
          <cell r="O1316"/>
          <cell r="P1316"/>
          <cell r="Q1316" t="str">
            <v>Construcción De Pavimento Flexible Para Las Vías Urbanas En Los Sectores Veinte De Agosto, Nuevo Horizonte Y Centro, Corinto</v>
          </cell>
          <cell r="R1316" t="str">
            <v>Vías Urbanas</v>
          </cell>
          <cell r="S1316"/>
          <cell r="T1316"/>
          <cell r="U1316"/>
          <cell r="V1316" t="str">
            <v>Municipio</v>
          </cell>
          <cell r="W1316" t="str">
            <v>Urbano</v>
          </cell>
          <cell r="X1316" t="str">
            <v>Veinte de Agosto, Nuevo  Horizonte y Cnetro</v>
          </cell>
          <cell r="Y1316"/>
          <cell r="Z1316">
            <v>1203580417</v>
          </cell>
          <cell r="AA1316"/>
          <cell r="AB1316">
            <v>1203580417</v>
          </cell>
          <cell r="AC1316"/>
          <cell r="AD1316">
            <v>1203580417</v>
          </cell>
          <cell r="AE1316">
            <v>124606095</v>
          </cell>
          <cell r="AF1316"/>
          <cell r="AG1316">
            <v>124606095</v>
          </cell>
          <cell r="AH1316">
            <v>1328186512</v>
          </cell>
          <cell r="AI1316">
            <v>0</v>
          </cell>
          <cell r="AJ1316">
            <v>1328186512</v>
          </cell>
          <cell r="AK1316">
            <v>1</v>
          </cell>
          <cell r="AL1316"/>
          <cell r="AM1316">
            <v>1</v>
          </cell>
          <cell r="AN1316">
            <v>1</v>
          </cell>
          <cell r="AO1316">
            <v>0</v>
          </cell>
          <cell r="AP1316" t="str">
            <v>En Liquidación</v>
          </cell>
          <cell r="AQ1316" t="e">
            <v>#REF!</v>
          </cell>
          <cell r="AR1316" t="e">
            <v>#N/A</v>
          </cell>
          <cell r="AS1316" t="str">
            <v>Se envía información a subdirección de contratos para generar acta de liquidación de Convenio.
Terminación: 26-06-2020
AV3 DEL 25/09/2020</v>
          </cell>
          <cell r="AT1316" t="str">
            <v>No Aplica</v>
          </cell>
          <cell r="AU1316">
            <v>43714</v>
          </cell>
          <cell r="AV1316">
            <v>44008</v>
          </cell>
          <cell r="AW1316" t="e">
            <v>#REF!</v>
          </cell>
          <cell r="AX1316"/>
          <cell r="AY1316"/>
          <cell r="AZ1316">
            <v>0</v>
          </cell>
          <cell r="BA1316" t="str">
            <v>-</v>
          </cell>
          <cell r="BB1316" t="str">
            <v>900ml</v>
          </cell>
          <cell r="BC1316"/>
          <cell r="BD1316">
            <v>43768</v>
          </cell>
          <cell r="BE1316">
            <v>43903</v>
          </cell>
          <cell r="BF1316">
            <v>44099</v>
          </cell>
          <cell r="BG1316">
            <v>32296</v>
          </cell>
        </row>
        <row r="1317">
          <cell r="C1317" t="str">
            <v>E-2020-2203-250297</v>
          </cell>
          <cell r="D1317" t="str">
            <v>CV 001-2020</v>
          </cell>
          <cell r="E1317" t="str">
            <v>2018-2022</v>
          </cell>
          <cell r="F1317" t="str">
            <v>VIGENTE</v>
          </cell>
          <cell r="G1317"/>
          <cell r="H1317" t="str">
            <v>Cauca</v>
          </cell>
          <cell r="I1317"/>
          <cell r="J1317"/>
          <cell r="K1317" t="str">
            <v>Corinto</v>
          </cell>
          <cell r="L1317" t="str">
            <v>Corinto-Cauca</v>
          </cell>
          <cell r="M1317" t="str">
            <v>380 FIP 2021</v>
          </cell>
          <cell r="N1317" t="str">
            <v>DPS 2021</v>
          </cell>
          <cell r="O1317">
            <v>44362</v>
          </cell>
          <cell r="P1317">
            <v>44773</v>
          </cell>
          <cell r="Q1317" t="str">
            <v>Mejoramiento Y Adecuación De La Plaza De Mercado Del Municipio De Corinto - Cauca</v>
          </cell>
          <cell r="R1317" t="str">
            <v>Social Comunitario</v>
          </cell>
          <cell r="S1317" t="str">
            <v>Plaza de Mercado</v>
          </cell>
          <cell r="T1317"/>
          <cell r="U1317">
            <v>1</v>
          </cell>
          <cell r="V1317"/>
          <cell r="W1317"/>
          <cell r="X1317"/>
          <cell r="Y1317"/>
          <cell r="Z1317">
            <v>2696421973</v>
          </cell>
          <cell r="AA1317"/>
          <cell r="AB1317">
            <v>2696421973</v>
          </cell>
          <cell r="AC1317">
            <v>0</v>
          </cell>
          <cell r="AD1317">
            <v>2696421973</v>
          </cell>
          <cell r="AE1317"/>
          <cell r="AF1317"/>
          <cell r="AG1317">
            <v>0</v>
          </cell>
          <cell r="AH1317">
            <v>2696421973</v>
          </cell>
          <cell r="AI1317">
            <v>0</v>
          </cell>
          <cell r="AJ1317">
            <v>2696421973</v>
          </cell>
          <cell r="AK1317"/>
          <cell r="AL1317"/>
          <cell r="AM1317"/>
          <cell r="AN1317"/>
          <cell r="AO1317">
            <v>0</v>
          </cell>
          <cell r="AP1317" t="str">
            <v>Adjudicado</v>
          </cell>
          <cell r="AQ1317" t="e">
            <v>#REF!</v>
          </cell>
          <cell r="AR1317" t="e">
            <v>#N/A</v>
          </cell>
          <cell r="AS1317" t="str">
            <v>-</v>
          </cell>
          <cell r="AT1317"/>
          <cell r="AU1317" t="str">
            <v>-</v>
          </cell>
          <cell r="AV1317" t="str">
            <v>-</v>
          </cell>
          <cell r="AW1317" t="e">
            <v>#REF!</v>
          </cell>
          <cell r="AX1317">
            <v>9</v>
          </cell>
          <cell r="AY1317"/>
          <cell r="AZ1317">
            <v>9</v>
          </cell>
          <cell r="BA1317"/>
          <cell r="BB1317" t="str">
            <v>6332 M2</v>
          </cell>
          <cell r="BC1317"/>
          <cell r="BD1317" t="str">
            <v>-</v>
          </cell>
          <cell r="BE1317" t="str">
            <v>-</v>
          </cell>
          <cell r="BF1317" t="str">
            <v>-</v>
          </cell>
          <cell r="BG1317" t="str">
            <v>-</v>
          </cell>
        </row>
        <row r="1318">
          <cell r="C1318" t="str">
            <v>20080816S0599-1</v>
          </cell>
          <cell r="D1318" t="str">
            <v>Proyectos 2011 - 2020</v>
          </cell>
          <cell r="E1318" t="str">
            <v>No Aplica</v>
          </cell>
          <cell r="F1318" t="str">
            <v>CERRADO</v>
          </cell>
          <cell r="G1318"/>
          <cell r="H1318" t="str">
            <v>Cauca</v>
          </cell>
          <cell r="I1318">
            <v>19256</v>
          </cell>
          <cell r="J1318">
            <v>6</v>
          </cell>
          <cell r="K1318" t="str">
            <v>El Tambo</v>
          </cell>
          <cell r="L1318" t="str">
            <v>El Tambo-Cauca</v>
          </cell>
          <cell r="M1318" t="str">
            <v/>
          </cell>
          <cell r="N1318" t="str">
            <v>Infraestructura</v>
          </cell>
          <cell r="O1318"/>
          <cell r="P1318"/>
          <cell r="Q1318" t="str">
            <v>Adición Al Convenio No. 816 De 2008 Suscrito Entre Accion Social Y El Comité Departamental De Cafeteros Del Cauca Para Aunar Esfuerzos Para La Ejecución De Proyectos De Infraestructura En Diferentes Municipios Del Cauca. (Ampliación Y Remodelación De Una Parte De La Planta Fisica Del Hospital De El Tambo - Cauca).</v>
          </cell>
          <cell r="R1318" t="str">
            <v>Social Comunitario</v>
          </cell>
          <cell r="S1318"/>
          <cell r="T1318"/>
          <cell r="U1318"/>
          <cell r="V1318" t="str">
            <v>Comité Departamental De Cafeteros Del Cauca</v>
          </cell>
          <cell r="W1318"/>
          <cell r="X1318" t="str">
            <v/>
          </cell>
          <cell r="Y1318"/>
          <cell r="Z1318">
            <v>150000000</v>
          </cell>
          <cell r="AA1318"/>
          <cell r="AB1318">
            <v>150000000</v>
          </cell>
          <cell r="AC1318"/>
          <cell r="AD1318">
            <v>150000000</v>
          </cell>
          <cell r="AE1318">
            <v>0</v>
          </cell>
          <cell r="AF1318"/>
          <cell r="AG1318">
            <v>0</v>
          </cell>
          <cell r="AH1318">
            <v>150000000</v>
          </cell>
          <cell r="AI1318">
            <v>0</v>
          </cell>
          <cell r="AJ1318">
            <v>150000000</v>
          </cell>
          <cell r="AK1318">
            <v>1</v>
          </cell>
          <cell r="AL1318"/>
          <cell r="AM1318">
            <v>1</v>
          </cell>
          <cell r="AN1318">
            <v>1</v>
          </cell>
          <cell r="AO1318">
            <v>0</v>
          </cell>
          <cell r="AP1318" t="str">
            <v>Liquidado</v>
          </cell>
          <cell r="AQ1318" t="e">
            <v>#REF!</v>
          </cell>
          <cell r="AR1318" t="e">
            <v>#N/A</v>
          </cell>
          <cell r="AS1318" t="str">
            <v>Entregado en 2012.</v>
          </cell>
          <cell r="AT1318" t="str">
            <v>No Aplica</v>
          </cell>
          <cell r="AU1318" t="str">
            <v/>
          </cell>
          <cell r="AV1318">
            <v>41127</v>
          </cell>
          <cell r="AW1318" t="e">
            <v>#REF!</v>
          </cell>
          <cell r="AX1318"/>
          <cell r="AY1318"/>
          <cell r="AZ1318">
            <v>0</v>
          </cell>
          <cell r="BA1318" t="str">
            <v>-</v>
          </cell>
          <cell r="BB1318" t="str">
            <v/>
          </cell>
          <cell r="BC1318"/>
          <cell r="BD1318" t="str">
            <v/>
          </cell>
          <cell r="BE1318" t="str">
            <v/>
          </cell>
          <cell r="BF1318" t="str">
            <v/>
          </cell>
          <cell r="BG1318" t="str">
            <v/>
          </cell>
        </row>
        <row r="1319">
          <cell r="C1319" t="str">
            <v>20090257V0603-1</v>
          </cell>
          <cell r="D1319" t="str">
            <v>Proyectos 2011 - 2020</v>
          </cell>
          <cell r="E1319" t="str">
            <v>No Aplica</v>
          </cell>
          <cell r="F1319" t="str">
            <v>CERRADO</v>
          </cell>
          <cell r="G1319"/>
          <cell r="H1319" t="str">
            <v>Cauca</v>
          </cell>
          <cell r="I1319">
            <v>19256</v>
          </cell>
          <cell r="J1319">
            <v>6</v>
          </cell>
          <cell r="K1319" t="str">
            <v>El Tambo</v>
          </cell>
          <cell r="L1319" t="str">
            <v>El Tambo-Cauca</v>
          </cell>
          <cell r="M1319" t="str">
            <v/>
          </cell>
          <cell r="N1319" t="str">
            <v>Infraestructura</v>
          </cell>
          <cell r="O1319"/>
          <cell r="P1319"/>
          <cell r="Q1319" t="str">
            <v>Convenio Interadministrativo Con El Comité Departamental De Cafeteros Del Cauca Cuyo Fin Es La Unión De Esfuerzos Para La Construcción De Replantear 4 Vías Municipio De El Tambo - Cauca.</v>
          </cell>
          <cell r="R1319" t="str">
            <v>Vías Red Terciaria</v>
          </cell>
          <cell r="S1319"/>
          <cell r="T1319"/>
          <cell r="U1319"/>
          <cell r="V1319" t="str">
            <v>Federación Nacional De Cafeteros</v>
          </cell>
          <cell r="W1319"/>
          <cell r="X1319" t="str">
            <v/>
          </cell>
          <cell r="Y1319"/>
          <cell r="Z1319">
            <v>61281818.25</v>
          </cell>
          <cell r="AA1319"/>
          <cell r="AB1319">
            <v>61281818.25</v>
          </cell>
          <cell r="AC1319"/>
          <cell r="AD1319">
            <v>61281818.25</v>
          </cell>
          <cell r="AE1319">
            <v>0</v>
          </cell>
          <cell r="AF1319"/>
          <cell r="AG1319">
            <v>0</v>
          </cell>
          <cell r="AH1319">
            <v>61281818.25</v>
          </cell>
          <cell r="AI1319">
            <v>0</v>
          </cell>
          <cell r="AJ1319">
            <v>61281818.25</v>
          </cell>
          <cell r="AK1319">
            <v>1</v>
          </cell>
          <cell r="AL1319"/>
          <cell r="AM1319">
            <v>1</v>
          </cell>
          <cell r="AN1319">
            <v>1</v>
          </cell>
          <cell r="AO1319">
            <v>0</v>
          </cell>
          <cell r="AP1319" t="str">
            <v>Liquidado</v>
          </cell>
          <cell r="AQ1319" t="e">
            <v>#REF!</v>
          </cell>
          <cell r="AR1319" t="e">
            <v>#N/A</v>
          </cell>
          <cell r="AS1319" t="str">
            <v>Entregado 2011.</v>
          </cell>
          <cell r="AT1319" t="str">
            <v>No Aplica</v>
          </cell>
          <cell r="AU1319" t="str">
            <v/>
          </cell>
          <cell r="AV1319">
            <v>40908</v>
          </cell>
          <cell r="AW1319" t="e">
            <v>#REF!</v>
          </cell>
          <cell r="AX1319"/>
          <cell r="AY1319"/>
          <cell r="AZ1319">
            <v>0</v>
          </cell>
          <cell r="BA1319" t="str">
            <v>-</v>
          </cell>
          <cell r="BB1319" t="str">
            <v/>
          </cell>
          <cell r="BC1319"/>
          <cell r="BD1319" t="str">
            <v/>
          </cell>
          <cell r="BE1319" t="str">
            <v/>
          </cell>
          <cell r="BF1319" t="str">
            <v/>
          </cell>
          <cell r="BG1319" t="str">
            <v/>
          </cell>
        </row>
        <row r="1320">
          <cell r="C1320" t="str">
            <v>20090258V0602-1</v>
          </cell>
          <cell r="D1320" t="str">
            <v>Proyectos 2011 - 2020</v>
          </cell>
          <cell r="E1320" t="str">
            <v>No Aplica</v>
          </cell>
          <cell r="F1320" t="str">
            <v>CERRADO</v>
          </cell>
          <cell r="G1320"/>
          <cell r="H1320" t="str">
            <v>Cauca</v>
          </cell>
          <cell r="I1320">
            <v>19256</v>
          </cell>
          <cell r="J1320">
            <v>6</v>
          </cell>
          <cell r="K1320" t="str">
            <v>El Tambo</v>
          </cell>
          <cell r="L1320" t="str">
            <v>El Tambo-Cauca</v>
          </cell>
          <cell r="M1320" t="str">
            <v/>
          </cell>
          <cell r="N1320" t="str">
            <v>Infraestructura</v>
          </cell>
          <cell r="O1320"/>
          <cell r="P1320"/>
          <cell r="Q1320" t="str">
            <v>Convenio Interadministtrativo De Cooperación Entre Acción Social, Fip Y El Comité Departamental De Cafeteros Del Cauca El Cual Tien Por Objeto De Unir Esfuerzos Para  La Elaboración De Diseñors Y/O Ajuste A Diseños  Y La Construcción Del Proyecto De Mejoramiento De La Via Terciaria Nacional Crucero Pandianguando - Belén - La Calera Del Municipio De El Tambo - Cauca</v>
          </cell>
          <cell r="R1320" t="str">
            <v>Vías Red Terciaria</v>
          </cell>
          <cell r="S1320"/>
          <cell r="T1320"/>
          <cell r="U1320"/>
          <cell r="V1320" t="str">
            <v>Federación Nacional De Cafeteros</v>
          </cell>
          <cell r="W1320"/>
          <cell r="X1320" t="str">
            <v/>
          </cell>
          <cell r="Y1320"/>
          <cell r="Z1320">
            <v>296681818</v>
          </cell>
          <cell r="AA1320"/>
          <cell r="AB1320">
            <v>296681818</v>
          </cell>
          <cell r="AC1320"/>
          <cell r="AD1320">
            <v>296681818</v>
          </cell>
          <cell r="AE1320">
            <v>0</v>
          </cell>
          <cell r="AF1320"/>
          <cell r="AG1320">
            <v>0</v>
          </cell>
          <cell r="AH1320">
            <v>296681818</v>
          </cell>
          <cell r="AI1320">
            <v>0</v>
          </cell>
          <cell r="AJ1320">
            <v>296681818</v>
          </cell>
          <cell r="AK1320">
            <v>1</v>
          </cell>
          <cell r="AL1320"/>
          <cell r="AM1320">
            <v>1</v>
          </cell>
          <cell r="AN1320">
            <v>1</v>
          </cell>
          <cell r="AO1320">
            <v>0</v>
          </cell>
          <cell r="AP1320" t="str">
            <v>Liquidado</v>
          </cell>
          <cell r="AQ1320" t="e">
            <v>#REF!</v>
          </cell>
          <cell r="AR1320" t="e">
            <v>#N/A</v>
          </cell>
          <cell r="AS1320" t="str">
            <v>Entregado 2011.</v>
          </cell>
          <cell r="AT1320" t="str">
            <v>No Aplica</v>
          </cell>
          <cell r="AU1320" t="str">
            <v/>
          </cell>
          <cell r="AV1320">
            <v>40605</v>
          </cell>
          <cell r="AW1320" t="e">
            <v>#REF!</v>
          </cell>
          <cell r="AX1320"/>
          <cell r="AY1320"/>
          <cell r="AZ1320">
            <v>0</v>
          </cell>
          <cell r="BA1320" t="str">
            <v>-</v>
          </cell>
          <cell r="BB1320" t="str">
            <v/>
          </cell>
          <cell r="BC1320"/>
          <cell r="BD1320" t="str">
            <v/>
          </cell>
          <cell r="BE1320" t="str">
            <v/>
          </cell>
          <cell r="BF1320" t="str">
            <v/>
          </cell>
          <cell r="BG1320" t="str">
            <v/>
          </cell>
        </row>
        <row r="1321">
          <cell r="C1321" t="str">
            <v>20100071S0606-1</v>
          </cell>
          <cell r="D1321" t="str">
            <v>Proyectos 2011 - 2020</v>
          </cell>
          <cell r="E1321" t="str">
            <v>No Aplica</v>
          </cell>
          <cell r="F1321" t="str">
            <v>CERRADO</v>
          </cell>
          <cell r="G1321"/>
          <cell r="H1321" t="str">
            <v>Cauca</v>
          </cell>
          <cell r="I1321">
            <v>19256</v>
          </cell>
          <cell r="J1321">
            <v>6</v>
          </cell>
          <cell r="K1321" t="str">
            <v>El Tambo</v>
          </cell>
          <cell r="L1321" t="str">
            <v>El Tambo-Cauca</v>
          </cell>
          <cell r="M1321" t="str">
            <v/>
          </cell>
          <cell r="N1321" t="str">
            <v>Infraestructura</v>
          </cell>
          <cell r="O1321"/>
          <cell r="P1321"/>
          <cell r="Q1321" t="str">
            <v>Reconstrucción Y/O Reparación De 5 Viviendas Que Fueron Afectadas Por Atentados Y Acciones Terroristas De Grupos Armados Al Margen De La Ley En El Municipio De El Tambo - Cauca.</v>
          </cell>
          <cell r="R1321" t="str">
            <v>Social Comunitario</v>
          </cell>
          <cell r="S1321"/>
          <cell r="T1321"/>
          <cell r="U1321"/>
          <cell r="V1321" t="str">
            <v>Federación Nacional De Cafeteros</v>
          </cell>
          <cell r="W1321"/>
          <cell r="X1321" t="str">
            <v/>
          </cell>
          <cell r="Y1321"/>
          <cell r="Z1321">
            <v>6973000</v>
          </cell>
          <cell r="AA1321"/>
          <cell r="AB1321">
            <v>6973000</v>
          </cell>
          <cell r="AC1321"/>
          <cell r="AD1321">
            <v>6973000</v>
          </cell>
          <cell r="AE1321">
            <v>0</v>
          </cell>
          <cell r="AF1321"/>
          <cell r="AG1321">
            <v>0</v>
          </cell>
          <cell r="AH1321">
            <v>6973000</v>
          </cell>
          <cell r="AI1321">
            <v>0</v>
          </cell>
          <cell r="AJ1321">
            <v>6973000</v>
          </cell>
          <cell r="AK1321">
            <v>1</v>
          </cell>
          <cell r="AL1321"/>
          <cell r="AM1321">
            <v>1</v>
          </cell>
          <cell r="AN1321">
            <v>1</v>
          </cell>
          <cell r="AO1321">
            <v>0</v>
          </cell>
          <cell r="AP1321" t="str">
            <v>Liquidado</v>
          </cell>
          <cell r="AQ1321" t="e">
            <v>#REF!</v>
          </cell>
          <cell r="AR1321" t="e">
            <v>#N/A</v>
          </cell>
          <cell r="AS1321" t="str">
            <v>Entregado 2011.</v>
          </cell>
          <cell r="AT1321" t="str">
            <v>No Aplica</v>
          </cell>
          <cell r="AU1321" t="str">
            <v/>
          </cell>
          <cell r="AV1321">
            <v>40908</v>
          </cell>
          <cell r="AW1321" t="e">
            <v>#REF!</v>
          </cell>
          <cell r="AX1321"/>
          <cell r="AY1321"/>
          <cell r="AZ1321">
            <v>0</v>
          </cell>
          <cell r="BA1321" t="str">
            <v>-</v>
          </cell>
          <cell r="BB1321" t="str">
            <v/>
          </cell>
          <cell r="BC1321"/>
          <cell r="BD1321" t="str">
            <v/>
          </cell>
          <cell r="BE1321" t="str">
            <v/>
          </cell>
          <cell r="BF1321" t="str">
            <v/>
          </cell>
          <cell r="BG1321" t="str">
            <v/>
          </cell>
        </row>
        <row r="1322">
          <cell r="C1322" t="str">
            <v>20100257V0605-1</v>
          </cell>
          <cell r="D1322" t="str">
            <v>Proyectos 2011 - 2020</v>
          </cell>
          <cell r="E1322" t="str">
            <v>No Aplica</v>
          </cell>
          <cell r="F1322" t="str">
            <v>CERRADO</v>
          </cell>
          <cell r="G1322"/>
          <cell r="H1322" t="str">
            <v>Cauca</v>
          </cell>
          <cell r="I1322">
            <v>19256</v>
          </cell>
          <cell r="J1322">
            <v>6</v>
          </cell>
          <cell r="K1322" t="str">
            <v>El Tambo</v>
          </cell>
          <cell r="L1322" t="str">
            <v>El Tambo-Cauca</v>
          </cell>
          <cell r="M1322" t="str">
            <v/>
          </cell>
          <cell r="N1322" t="str">
            <v>Infraestructura</v>
          </cell>
          <cell r="O1322"/>
          <cell r="P1322"/>
          <cell r="Q1322" t="str">
            <v>Convenio Interadministrativo Con El Comité Departamental De Cafeteros Del Cauca Cuyo Fin Es La Unión De Esfuerzos Para La Construcción De Replantear 4 Vías Municipio De El Tambo - Cauca.</v>
          </cell>
          <cell r="R1322" t="str">
            <v>Vías Red Terciaria</v>
          </cell>
          <cell r="S1322"/>
          <cell r="T1322"/>
          <cell r="U1322"/>
          <cell r="V1322" t="str">
            <v>Federación Nacional De Cafeteros</v>
          </cell>
          <cell r="W1322"/>
          <cell r="X1322" t="str">
            <v/>
          </cell>
          <cell r="Y1322"/>
          <cell r="Z1322">
            <v>347263636.75</v>
          </cell>
          <cell r="AA1322"/>
          <cell r="AB1322">
            <v>347263636.75</v>
          </cell>
          <cell r="AC1322"/>
          <cell r="AD1322">
            <v>347263636.75</v>
          </cell>
          <cell r="AE1322">
            <v>0</v>
          </cell>
          <cell r="AF1322"/>
          <cell r="AG1322">
            <v>0</v>
          </cell>
          <cell r="AH1322">
            <v>347263636.75</v>
          </cell>
          <cell r="AI1322">
            <v>0</v>
          </cell>
          <cell r="AJ1322">
            <v>347263636.75</v>
          </cell>
          <cell r="AK1322">
            <v>1</v>
          </cell>
          <cell r="AL1322"/>
          <cell r="AM1322">
            <v>1</v>
          </cell>
          <cell r="AN1322">
            <v>1</v>
          </cell>
          <cell r="AO1322">
            <v>0</v>
          </cell>
          <cell r="AP1322" t="str">
            <v>Liquidado</v>
          </cell>
          <cell r="AQ1322" t="e">
            <v>#REF!</v>
          </cell>
          <cell r="AR1322" t="e">
            <v>#N/A</v>
          </cell>
          <cell r="AS1322" t="str">
            <v>Entregado 2011.</v>
          </cell>
          <cell r="AT1322" t="str">
            <v>No Aplica</v>
          </cell>
          <cell r="AU1322" t="str">
            <v/>
          </cell>
          <cell r="AV1322">
            <v>40908</v>
          </cell>
          <cell r="AW1322" t="e">
            <v>#REF!</v>
          </cell>
          <cell r="AX1322"/>
          <cell r="AY1322"/>
          <cell r="AZ1322">
            <v>0</v>
          </cell>
          <cell r="BA1322" t="str">
            <v>-</v>
          </cell>
          <cell r="BB1322" t="str">
            <v/>
          </cell>
          <cell r="BC1322"/>
          <cell r="BD1322" t="str">
            <v/>
          </cell>
          <cell r="BE1322" t="str">
            <v/>
          </cell>
          <cell r="BF1322" t="str">
            <v/>
          </cell>
          <cell r="BG1322" t="str">
            <v/>
          </cell>
        </row>
        <row r="1323">
          <cell r="C1323" t="str">
            <v>20110092S0608-1</v>
          </cell>
          <cell r="D1323" t="str">
            <v>Proyectos 2011 - 2020</v>
          </cell>
          <cell r="E1323" t="str">
            <v>No Aplica</v>
          </cell>
          <cell r="F1323" t="str">
            <v>CERRADO</v>
          </cell>
          <cell r="G1323"/>
          <cell r="H1323" t="str">
            <v>Cauca</v>
          </cell>
          <cell r="I1323">
            <v>19256</v>
          </cell>
          <cell r="J1323">
            <v>6</v>
          </cell>
          <cell r="K1323" t="str">
            <v>El Tambo</v>
          </cell>
          <cell r="L1323" t="str">
            <v>El Tambo-Cauca</v>
          </cell>
          <cell r="M1323" t="str">
            <v/>
          </cell>
          <cell r="N1323" t="str">
            <v>Infraestructura</v>
          </cell>
          <cell r="O1323"/>
          <cell r="P1323"/>
          <cell r="Q1323" t="str">
            <v xml:space="preserve">Reconstrucción De 8 Viviendas Y 3 Edificaciones Social-Comunitarias; En El Corregimiento De San Joaquin Reconstrucción De Una Edificación De Infraestructura Social Comunitaria Y En La Cabecera Municipal Del Tambo 2 Viviendas </v>
          </cell>
          <cell r="R1323" t="str">
            <v>Social Comunitario</v>
          </cell>
          <cell r="S1323"/>
          <cell r="T1323"/>
          <cell r="U1323"/>
          <cell r="V1323" t="str">
            <v>Arquidiocesis De Popayan</v>
          </cell>
          <cell r="W1323"/>
          <cell r="X1323" t="str">
            <v/>
          </cell>
          <cell r="Y1323"/>
          <cell r="Z1323">
            <v>171852122</v>
          </cell>
          <cell r="AA1323"/>
          <cell r="AB1323">
            <v>171852122</v>
          </cell>
          <cell r="AC1323"/>
          <cell r="AD1323">
            <v>171852122</v>
          </cell>
          <cell r="AE1323">
            <v>0</v>
          </cell>
          <cell r="AF1323"/>
          <cell r="AG1323">
            <v>0</v>
          </cell>
          <cell r="AH1323">
            <v>171852122</v>
          </cell>
          <cell r="AI1323">
            <v>0</v>
          </cell>
          <cell r="AJ1323">
            <v>171852122</v>
          </cell>
          <cell r="AK1323">
            <v>1</v>
          </cell>
          <cell r="AL1323"/>
          <cell r="AM1323">
            <v>1</v>
          </cell>
          <cell r="AN1323">
            <v>1</v>
          </cell>
          <cell r="AO1323">
            <v>0</v>
          </cell>
          <cell r="AP1323" t="str">
            <v>Liquidado</v>
          </cell>
          <cell r="AQ1323" t="e">
            <v>#REF!</v>
          </cell>
          <cell r="AR1323" t="e">
            <v>#N/A</v>
          </cell>
          <cell r="AS1323" t="str">
            <v>Entregado en 2013.</v>
          </cell>
          <cell r="AT1323" t="str">
            <v>No Aplica</v>
          </cell>
          <cell r="AU1323" t="str">
            <v/>
          </cell>
          <cell r="AV1323" t="str">
            <v/>
          </cell>
          <cell r="AW1323" t="e">
            <v>#REF!</v>
          </cell>
          <cell r="AX1323"/>
          <cell r="AY1323"/>
          <cell r="AZ1323">
            <v>0</v>
          </cell>
          <cell r="BA1323" t="str">
            <v>-</v>
          </cell>
          <cell r="BB1323" t="str">
            <v/>
          </cell>
          <cell r="BC1323"/>
          <cell r="BD1323" t="str">
            <v/>
          </cell>
          <cell r="BE1323" t="str">
            <v/>
          </cell>
          <cell r="BF1323" t="str">
            <v/>
          </cell>
          <cell r="BG1323" t="str">
            <v/>
          </cell>
        </row>
        <row r="1324">
          <cell r="C1324" t="str">
            <v>20110165V0607-1</v>
          </cell>
          <cell r="D1324" t="str">
            <v>Proyectos 2011 - 2020</v>
          </cell>
          <cell r="E1324" t="str">
            <v>No Aplica</v>
          </cell>
          <cell r="F1324" t="str">
            <v>CERRADO</v>
          </cell>
          <cell r="G1324"/>
          <cell r="H1324" t="str">
            <v>Cauca</v>
          </cell>
          <cell r="I1324">
            <v>19256</v>
          </cell>
          <cell r="J1324">
            <v>6</v>
          </cell>
          <cell r="K1324" t="str">
            <v>El Tambo</v>
          </cell>
          <cell r="L1324" t="str">
            <v>El Tambo-Cauca</v>
          </cell>
          <cell r="M1324" t="str">
            <v/>
          </cell>
          <cell r="N1324" t="str">
            <v>Infraestructura</v>
          </cell>
          <cell r="O1324"/>
          <cell r="P1324"/>
          <cell r="Q1324" t="str">
            <v>Mantenimiento Y Mejoramiento De La Via Monteredondo - Anayes, Red Vial Terciaria Del Municipio De El Tambo - Cauca.</v>
          </cell>
          <cell r="R1324" t="str">
            <v>Vías Red Terciaria</v>
          </cell>
          <cell r="S1324"/>
          <cell r="T1324"/>
          <cell r="U1324"/>
          <cell r="V1324" t="str">
            <v>Federación Nacional De Cafeteros</v>
          </cell>
          <cell r="W1324"/>
          <cell r="X1324" t="str">
            <v/>
          </cell>
          <cell r="Y1324"/>
          <cell r="Z1324">
            <v>103963609</v>
          </cell>
          <cell r="AA1324"/>
          <cell r="AB1324">
            <v>103963609</v>
          </cell>
          <cell r="AC1324"/>
          <cell r="AD1324">
            <v>103963609</v>
          </cell>
          <cell r="AE1324">
            <v>0</v>
          </cell>
          <cell r="AF1324"/>
          <cell r="AG1324">
            <v>0</v>
          </cell>
          <cell r="AH1324">
            <v>103963609</v>
          </cell>
          <cell r="AI1324">
            <v>0</v>
          </cell>
          <cell r="AJ1324">
            <v>103963609</v>
          </cell>
          <cell r="AK1324">
            <v>1</v>
          </cell>
          <cell r="AL1324"/>
          <cell r="AM1324">
            <v>1</v>
          </cell>
          <cell r="AN1324">
            <v>1</v>
          </cell>
          <cell r="AO1324">
            <v>0</v>
          </cell>
          <cell r="AP1324" t="str">
            <v>Liquidado</v>
          </cell>
          <cell r="AQ1324" t="e">
            <v>#REF!</v>
          </cell>
          <cell r="AR1324" t="e">
            <v>#N/A</v>
          </cell>
          <cell r="AS1324" t="str">
            <v>Entregado en 2013.</v>
          </cell>
          <cell r="AT1324" t="str">
            <v>No Aplica</v>
          </cell>
          <cell r="AU1324" t="str">
            <v/>
          </cell>
          <cell r="AV1324" t="str">
            <v/>
          </cell>
          <cell r="AW1324" t="e">
            <v>#REF!</v>
          </cell>
          <cell r="AX1324"/>
          <cell r="AY1324"/>
          <cell r="AZ1324">
            <v>0</v>
          </cell>
          <cell r="BA1324" t="str">
            <v>-</v>
          </cell>
          <cell r="BB1324" t="str">
            <v/>
          </cell>
          <cell r="BC1324"/>
          <cell r="BD1324" t="str">
            <v/>
          </cell>
          <cell r="BE1324" t="str">
            <v/>
          </cell>
          <cell r="BF1324" t="str">
            <v/>
          </cell>
          <cell r="BG1324" t="str">
            <v/>
          </cell>
        </row>
        <row r="1325">
          <cell r="C1325" t="str">
            <v>20120069S0087-1</v>
          </cell>
          <cell r="D1325" t="str">
            <v>Proyectos 2011 - 2020</v>
          </cell>
          <cell r="E1325" t="str">
            <v>No Aplica</v>
          </cell>
          <cell r="F1325" t="str">
            <v>CERRADO</v>
          </cell>
          <cell r="G1325" t="str">
            <v>C87</v>
          </cell>
          <cell r="H1325" t="str">
            <v>Cauca</v>
          </cell>
          <cell r="I1325">
            <v>19256</v>
          </cell>
          <cell r="J1325">
            <v>6</v>
          </cell>
          <cell r="K1325" t="str">
            <v>El Tambo</v>
          </cell>
          <cell r="L1325" t="str">
            <v>El Tambo-Cauca</v>
          </cell>
          <cell r="M1325">
            <v>69</v>
          </cell>
          <cell r="N1325" t="str">
            <v>Fonade 3</v>
          </cell>
          <cell r="O1325"/>
          <cell r="P1325"/>
          <cell r="Q1325" t="str">
            <v>Construccion Del Segundo Nivel Del Modulo No 1 De La Galeria De La Cabecera Municipal El Tambo - Cauca</v>
          </cell>
          <cell r="R1325" t="str">
            <v>Social Comunitario</v>
          </cell>
          <cell r="S1325"/>
          <cell r="T1325"/>
          <cell r="U1325"/>
          <cell r="V1325" t="str">
            <v>Municipio</v>
          </cell>
          <cell r="W1325"/>
          <cell r="X1325" t="str">
            <v/>
          </cell>
          <cell r="Y1325"/>
          <cell r="Z1325">
            <v>1473941725</v>
          </cell>
          <cell r="AA1325"/>
          <cell r="AB1325">
            <v>1473941725</v>
          </cell>
          <cell r="AC1325"/>
          <cell r="AD1325">
            <v>1473941725</v>
          </cell>
          <cell r="AE1325">
            <v>0</v>
          </cell>
          <cell r="AF1325"/>
          <cell r="AG1325">
            <v>0</v>
          </cell>
          <cell r="AH1325">
            <v>1473941725</v>
          </cell>
          <cell r="AI1325">
            <v>0</v>
          </cell>
          <cell r="AJ1325">
            <v>1473941725</v>
          </cell>
          <cell r="AK1325">
            <v>0</v>
          </cell>
          <cell r="AL1325"/>
          <cell r="AM1325">
            <v>1</v>
          </cell>
          <cell r="AN1325">
            <v>1</v>
          </cell>
          <cell r="AO1325">
            <v>0</v>
          </cell>
          <cell r="AP1325" t="str">
            <v>En Liquidación</v>
          </cell>
          <cell r="AQ1325" t="e">
            <v>#REF!</v>
          </cell>
          <cell r="AR1325" t="e">
            <v>#N/A</v>
          </cell>
          <cell r="AS1325" t="str">
            <v xml:space="preserve">CONTRATOS LIQUIDADOS PENDIENTE CIERRE COSTOS FIJOS Y VARIABLES - INTERVENTORIA
1. INFORMACIÓN Y ESTADO CONTRATO DE OBRA:                                                                         Acta de liquidación suscrita el 15/11/2016
                                                                                                                                                                                                                                         2. INFORMACIÓN Y ESTADO DE CONTRATO INTERADMINISTRATIVO:                             Liquidado con fecha 25/07/2017.  
3. INFORMACIÓN Y ESTADO CONTRATO DE INTERVENTORIA:  En cierre de costos fijos y variables.                                                                                                                       
</v>
          </cell>
          <cell r="AT1325" t="str">
            <v>No Aplica</v>
          </cell>
          <cell r="AU1325">
            <v>42290</v>
          </cell>
          <cell r="AV1325">
            <v>42593</v>
          </cell>
          <cell r="AW1325" t="e">
            <v>#REF!</v>
          </cell>
          <cell r="AX1325"/>
          <cell r="AY1325"/>
          <cell r="AZ1325">
            <v>0</v>
          </cell>
          <cell r="BA1325" t="str">
            <v>-</v>
          </cell>
          <cell r="BB1325" t="str">
            <v/>
          </cell>
          <cell r="BC1325"/>
          <cell r="BD1325">
            <v>42459</v>
          </cell>
          <cell r="BE1325" t="str">
            <v/>
          </cell>
          <cell r="BF1325">
            <v>42661</v>
          </cell>
          <cell r="BG1325" t="str">
            <v/>
          </cell>
        </row>
        <row r="1326">
          <cell r="C1326" t="str">
            <v>20120069S0088-1</v>
          </cell>
          <cell r="D1326" t="str">
            <v>Proyectos 2011 - 2020</v>
          </cell>
          <cell r="E1326" t="str">
            <v>No Aplica</v>
          </cell>
          <cell r="F1326" t="str">
            <v>CERRADO</v>
          </cell>
          <cell r="G1326" t="str">
            <v>C88</v>
          </cell>
          <cell r="H1326" t="str">
            <v>Cauca</v>
          </cell>
          <cell r="I1326">
            <v>19256</v>
          </cell>
          <cell r="J1326">
            <v>6</v>
          </cell>
          <cell r="K1326" t="str">
            <v>El Tambo</v>
          </cell>
          <cell r="L1326" t="str">
            <v>El Tambo-Cauca</v>
          </cell>
          <cell r="M1326">
            <v>69</v>
          </cell>
          <cell r="N1326" t="str">
            <v>Fonade 3</v>
          </cell>
          <cell r="O1326"/>
          <cell r="P1326"/>
          <cell r="Q1326" t="str">
            <v>Mejoramiento Institucion Educativa Politecnico Francisco De Paula Santander Cabecera Municipal De El Tambo Cauca</v>
          </cell>
          <cell r="R1326" t="str">
            <v>Social Comunitario</v>
          </cell>
          <cell r="S1326"/>
          <cell r="T1326"/>
          <cell r="U1326"/>
          <cell r="V1326" t="str">
            <v>Municipio</v>
          </cell>
          <cell r="W1326"/>
          <cell r="X1326" t="str">
            <v/>
          </cell>
          <cell r="Y1326"/>
          <cell r="Z1326">
            <v>254358776</v>
          </cell>
          <cell r="AA1326"/>
          <cell r="AB1326">
            <v>254358776</v>
          </cell>
          <cell r="AC1326"/>
          <cell r="AD1326">
            <v>254358776</v>
          </cell>
          <cell r="AE1326">
            <v>0</v>
          </cell>
          <cell r="AF1326"/>
          <cell r="AG1326">
            <v>0</v>
          </cell>
          <cell r="AH1326">
            <v>254358776</v>
          </cell>
          <cell r="AI1326">
            <v>0</v>
          </cell>
          <cell r="AJ1326">
            <v>254358776</v>
          </cell>
          <cell r="AK1326">
            <v>0</v>
          </cell>
          <cell r="AL1326"/>
          <cell r="AM1326">
            <v>1</v>
          </cell>
          <cell r="AN1326">
            <v>1</v>
          </cell>
          <cell r="AO1326">
            <v>0</v>
          </cell>
          <cell r="AP1326" t="str">
            <v>En Liquidación</v>
          </cell>
          <cell r="AQ1326" t="e">
            <v>#REF!</v>
          </cell>
          <cell r="AR1326" t="e">
            <v>#N/A</v>
          </cell>
          <cell r="AS1326" t="str">
            <v xml:space="preserve">CONTRATOS LIQUIDADOS PENDIENTE CIERRE COSTOS FIJOS Y VARIABLES - INTERVENTORIA
1. INFORMACIÓN Y ESTADO CONTRATO DE OBRA:                                                                         Acta de liquidación suscrita el 07/09/2016
                                                                                                                                                                                                                                                                                                                                                                                                           3. INFORMACIÓN Y ESTADO DE CONTRATO INTERADMINISTRATIVO:                             Liquidado con fecha 31/07/2017 .
3. INFORMACIÓN Y ESTADO CONTRATO DE INTERVENTORIA:    En cierre de costos fijos y variables.                                                                                    
</v>
          </cell>
          <cell r="AT1326" t="str">
            <v>No Aplica</v>
          </cell>
          <cell r="AU1326">
            <v>42226</v>
          </cell>
          <cell r="AV1326">
            <v>42501</v>
          </cell>
          <cell r="AW1326" t="e">
            <v>#REF!</v>
          </cell>
          <cell r="AX1326"/>
          <cell r="AY1326"/>
          <cell r="AZ1326">
            <v>0</v>
          </cell>
          <cell r="BA1326" t="str">
            <v>-</v>
          </cell>
          <cell r="BB1326" t="str">
            <v/>
          </cell>
          <cell r="BC1326"/>
          <cell r="BD1326">
            <v>42459</v>
          </cell>
          <cell r="BE1326" t="str">
            <v/>
          </cell>
          <cell r="BF1326">
            <v>42557</v>
          </cell>
          <cell r="BG1326" t="str">
            <v/>
          </cell>
        </row>
        <row r="1327">
          <cell r="C1327" t="str">
            <v>20130094V0283-1</v>
          </cell>
          <cell r="D1327" t="str">
            <v>Proyectos 2011 - 2020</v>
          </cell>
          <cell r="E1327" t="str">
            <v>No Aplica</v>
          </cell>
          <cell r="F1327" t="str">
            <v>CERRADO</v>
          </cell>
          <cell r="G1327"/>
          <cell r="H1327" t="str">
            <v>Cauca</v>
          </cell>
          <cell r="I1327">
            <v>19256</v>
          </cell>
          <cell r="J1327">
            <v>6</v>
          </cell>
          <cell r="K1327" t="str">
            <v>El Tambo</v>
          </cell>
          <cell r="L1327" t="str">
            <v>El Tambo-Cauca</v>
          </cell>
          <cell r="M1327">
            <v>94</v>
          </cell>
          <cell r="N1327" t="str">
            <v>DPS 2013</v>
          </cell>
          <cell r="O1327"/>
          <cell r="P1327"/>
          <cell r="Q1327" t="str">
            <v>Construccion Tercera Etapa De La Malla Vial De La Cabecera Municipal De El Tambo - Cauca</v>
          </cell>
          <cell r="R1327" t="str">
            <v>Vías Urbanas</v>
          </cell>
          <cell r="S1327"/>
          <cell r="T1327"/>
          <cell r="U1327"/>
          <cell r="V1327" t="str">
            <v>Municipio</v>
          </cell>
          <cell r="W1327"/>
          <cell r="X1327" t="str">
            <v>Centro</v>
          </cell>
          <cell r="Y1327"/>
          <cell r="Z1327">
            <v>692157209</v>
          </cell>
          <cell r="AA1327"/>
          <cell r="AB1327">
            <v>692157209</v>
          </cell>
          <cell r="AC1327"/>
          <cell r="AD1327">
            <v>692157209</v>
          </cell>
          <cell r="AE1327">
            <v>65394764.800000004</v>
          </cell>
          <cell r="AF1327"/>
          <cell r="AG1327">
            <v>65394764.800000004</v>
          </cell>
          <cell r="AH1327">
            <v>757551973.79999995</v>
          </cell>
          <cell r="AI1327">
            <v>0</v>
          </cell>
          <cell r="AJ1327">
            <v>757551973.79999995</v>
          </cell>
          <cell r="AK1327">
            <v>1</v>
          </cell>
          <cell r="AL1327"/>
          <cell r="AM1327">
            <v>1</v>
          </cell>
          <cell r="AN1327">
            <v>1</v>
          </cell>
          <cell r="AO1327">
            <v>0</v>
          </cell>
          <cell r="AP1327" t="str">
            <v>Liquidado</v>
          </cell>
          <cell r="AQ1327" t="e">
            <v>#REF!</v>
          </cell>
          <cell r="AR1327" t="e">
            <v>#N/A</v>
          </cell>
          <cell r="AS1327" t="str">
            <v>ESTADO: Entregado el 21 de diciembre de 2016.
Proyecto Liquidado.</v>
          </cell>
          <cell r="AT1327" t="str">
            <v>No Aplica</v>
          </cell>
          <cell r="AU1327">
            <v>42270</v>
          </cell>
          <cell r="AV1327">
            <v>42725</v>
          </cell>
          <cell r="AW1327" t="e">
            <v>#REF!</v>
          </cell>
          <cell r="AX1327"/>
          <cell r="AY1327"/>
          <cell r="AZ1327">
            <v>0</v>
          </cell>
          <cell r="BA1327" t="str">
            <v>-</v>
          </cell>
          <cell r="BB1327">
            <v>0.36</v>
          </cell>
          <cell r="BC1327"/>
          <cell r="BD1327">
            <v>42321</v>
          </cell>
          <cell r="BE1327">
            <v>42405</v>
          </cell>
          <cell r="BF1327">
            <v>42725</v>
          </cell>
          <cell r="BG1327">
            <v>2922</v>
          </cell>
        </row>
        <row r="1328">
          <cell r="C1328" t="str">
            <v>20160454M7181-2</v>
          </cell>
          <cell r="D1328" t="str">
            <v>Proyectos 2011 - 2020</v>
          </cell>
          <cell r="E1328" t="str">
            <v>ANTES 2018</v>
          </cell>
          <cell r="F1328" t="str">
            <v>VIGENTE</v>
          </cell>
          <cell r="G1328"/>
          <cell r="H1328" t="str">
            <v>Cauca</v>
          </cell>
          <cell r="I1328">
            <v>19256</v>
          </cell>
          <cell r="J1328">
            <v>6</v>
          </cell>
          <cell r="K1328" t="str">
            <v>El Tambo</v>
          </cell>
          <cell r="L1328" t="str">
            <v>El Tambo-Cauca</v>
          </cell>
          <cell r="M1328">
            <v>454</v>
          </cell>
          <cell r="N1328" t="str">
            <v>DPS 2016</v>
          </cell>
          <cell r="O1328"/>
          <cell r="P1328"/>
          <cell r="Q1328" t="str">
            <v>Mejoramiento De Condiciones De Habitabilidad</v>
          </cell>
          <cell r="R1328" t="str">
            <v>Mejoramiento Condiciones de Habitabilidad</v>
          </cell>
          <cell r="S1328"/>
          <cell r="T1328"/>
          <cell r="U1328"/>
          <cell r="V1328" t="str">
            <v>Departamento</v>
          </cell>
          <cell r="W1328"/>
          <cell r="X1328" t="str">
            <v>A DETERMINAR EN EL PROCESO DE PRECONSTRUCCIÓN</v>
          </cell>
          <cell r="Y1328"/>
          <cell r="Z1328">
            <v>788135593</v>
          </cell>
          <cell r="AA1328"/>
          <cell r="AB1328">
            <v>788135593</v>
          </cell>
          <cell r="AC1328"/>
          <cell r="AD1328">
            <v>788135593</v>
          </cell>
          <cell r="AE1328">
            <v>92813559</v>
          </cell>
          <cell r="AF1328"/>
          <cell r="AG1328">
            <v>92813559</v>
          </cell>
          <cell r="AH1328">
            <v>880949152</v>
          </cell>
          <cell r="AI1328">
            <v>0</v>
          </cell>
          <cell r="AJ1328">
            <v>880949152</v>
          </cell>
          <cell r="AK1328">
            <v>0.05</v>
          </cell>
          <cell r="AL1328"/>
          <cell r="AM1328">
            <v>0.91739999999999999</v>
          </cell>
          <cell r="AN1328">
            <v>0.58689999999999998</v>
          </cell>
          <cell r="AO1328">
            <v>-0.33050000000000002</v>
          </cell>
          <cell r="AP1328" t="str">
            <v>Suspendido</v>
          </cell>
          <cell r="AQ1328" t="e">
            <v>#REF!</v>
          </cell>
          <cell r="AR1328" t="str">
            <v>EN EJECUCIÓN</v>
          </cell>
          <cell r="AS1328" t="str">
            <v>En mesa de trabajo realizada el 25-05-2022 interventoría se compromete a entregar el informe de novedades aprobado u observado el 27-05-2022. La Entidad Territorial no participa en la Mesa. La Supervisión del Convenio medianto oficio S-2022-4301-161412 del 26-05-2022, solicita a la Entidad Territorial informar acerca de las acciones realizadas para el reinicio y terminación de las obras e informa nuevamente que los recursos por cobrar se encuentran fenecidos.
no se tiene avance por la gobernación frente a los recursos de mayor permanencia de interventoría que se requieren para la culminación del proyect</v>
          </cell>
          <cell r="AT1328"/>
          <cell r="AU1328">
            <v>43712</v>
          </cell>
          <cell r="AV1328"/>
          <cell r="AW1328" t="e">
            <v>#REF!</v>
          </cell>
          <cell r="AX1328"/>
          <cell r="AY1328"/>
          <cell r="AZ1328">
            <v>0</v>
          </cell>
          <cell r="BA1328" t="str">
            <v>CAUSAS ATRIBUIBLES AL CONTRATISTA (Atrasos cronograma, Incumplimientos, Multas, Sanciones, Apremios, Cesiones)</v>
          </cell>
          <cell r="BB1328" t="str">
            <v>66  Viviendas</v>
          </cell>
          <cell r="BC1328"/>
          <cell r="BD1328">
            <v>44176</v>
          </cell>
          <cell r="BE1328">
            <v>44524</v>
          </cell>
          <cell r="BF1328" t="str">
            <v/>
          </cell>
          <cell r="BG1328">
            <v>205.20000000000002</v>
          </cell>
        </row>
        <row r="1329">
          <cell r="C1329" t="str">
            <v>20120069A0091-1</v>
          </cell>
          <cell r="D1329" t="str">
            <v>Proyectos 2011 - 2020</v>
          </cell>
          <cell r="E1329" t="str">
            <v>No Aplica</v>
          </cell>
          <cell r="F1329" t="str">
            <v>CERRADO</v>
          </cell>
          <cell r="G1329" t="str">
            <v>C91</v>
          </cell>
          <cell r="H1329" t="str">
            <v>Cauca</v>
          </cell>
          <cell r="I1329">
            <v>19290</v>
          </cell>
          <cell r="J1329">
            <v>6</v>
          </cell>
          <cell r="K1329" t="str">
            <v>Florencia</v>
          </cell>
          <cell r="L1329" t="str">
            <v>Florencia-Cauca</v>
          </cell>
          <cell r="M1329">
            <v>69</v>
          </cell>
          <cell r="N1329" t="str">
            <v>Fonade 3</v>
          </cell>
          <cell r="O1329"/>
          <cell r="P1329"/>
          <cell r="Q1329" t="str">
            <v>Mejoramiento De Condiciones De Habitabilidad En El Resguardo Indigena En Los Corregimientos De Marsella Y El Rosario Del Municipio De Florencia - Cauca</v>
          </cell>
          <cell r="R1329" t="str">
            <v>Mejoramiento Condiciones de Habitabilidad</v>
          </cell>
          <cell r="S1329"/>
          <cell r="T1329"/>
          <cell r="U1329"/>
          <cell r="V1329" t="str">
            <v>Municipio</v>
          </cell>
          <cell r="W1329"/>
          <cell r="X1329" t="str">
            <v/>
          </cell>
          <cell r="Y1329"/>
          <cell r="Z1329">
            <v>100000000</v>
          </cell>
          <cell r="AA1329"/>
          <cell r="AB1329">
            <v>100000000</v>
          </cell>
          <cell r="AC1329"/>
          <cell r="AD1329">
            <v>100000000</v>
          </cell>
          <cell r="AE1329">
            <v>0</v>
          </cell>
          <cell r="AF1329"/>
          <cell r="AG1329">
            <v>0</v>
          </cell>
          <cell r="AH1329">
            <v>100000000</v>
          </cell>
          <cell r="AI1329">
            <v>0</v>
          </cell>
          <cell r="AJ1329">
            <v>100000000</v>
          </cell>
          <cell r="AK1329">
            <v>0</v>
          </cell>
          <cell r="AL1329"/>
          <cell r="AM1329">
            <v>1</v>
          </cell>
          <cell r="AN1329">
            <v>1</v>
          </cell>
          <cell r="AO1329">
            <v>0</v>
          </cell>
          <cell r="AP1329" t="str">
            <v>En Liquidación</v>
          </cell>
          <cell r="AQ1329" t="e">
            <v>#REF!</v>
          </cell>
          <cell r="AR1329" t="e">
            <v>#N/A</v>
          </cell>
          <cell r="AS1329" t="str">
            <v xml:space="preserve">CONTRATOS LIQUIDADOS  - PENDIENTE  CIERRE COSTOS FIJOS Y VARIABLES - INTERVENTORIA   
1. INFORMACIÓN Y ESTADO CONTRATO DE OBRA:                                                                         Acta de liquidación suscrita el 14/10/2016                                                                                                                                                                                                                                                                                                                                                                                                                                                                                         
                                                                                                                                                                                                                                                                                                                                                                                                                                                                                                      2. INFORMACIÓN Y ESTADO DE CONTRATO INTERADMINISTRATIVO:                             Liquidado 27/10/2017
3. INFORMACIÓN Y ESTADO CONTRATO DE INTERVENTORIA:    En cierre de costos fijos y variables.                                                           
</v>
          </cell>
          <cell r="AT1329"/>
          <cell r="AU1329">
            <v>42443</v>
          </cell>
          <cell r="AV1329">
            <v>42514</v>
          </cell>
          <cell r="AW1329" t="e">
            <v>#REF!</v>
          </cell>
          <cell r="AX1329"/>
          <cell r="AY1329"/>
          <cell r="AZ1329">
            <v>0</v>
          </cell>
          <cell r="BA1329" t="str">
            <v>-</v>
          </cell>
          <cell r="BB1329" t="str">
            <v>20  Viviendas</v>
          </cell>
          <cell r="BC1329"/>
          <cell r="BD1329">
            <v>42662</v>
          </cell>
          <cell r="BE1329" t="str">
            <v/>
          </cell>
          <cell r="BF1329">
            <v>42662</v>
          </cell>
          <cell r="BG1329">
            <v>80</v>
          </cell>
        </row>
        <row r="1330">
          <cell r="C1330" t="str">
            <v>20120069S0089-1</v>
          </cell>
          <cell r="D1330" t="str">
            <v>Proyectos 2011 - 2020</v>
          </cell>
          <cell r="E1330" t="str">
            <v>No Aplica</v>
          </cell>
          <cell r="F1330" t="str">
            <v>CERRADO</v>
          </cell>
          <cell r="G1330" t="str">
            <v>C89</v>
          </cell>
          <cell r="H1330" t="str">
            <v>Cauca</v>
          </cell>
          <cell r="I1330">
            <v>19290</v>
          </cell>
          <cell r="J1330">
            <v>6</v>
          </cell>
          <cell r="K1330" t="str">
            <v>Florencia</v>
          </cell>
          <cell r="L1330" t="str">
            <v>Florencia-Cauca</v>
          </cell>
          <cell r="M1330">
            <v>69</v>
          </cell>
          <cell r="N1330" t="str">
            <v>Fonade 3</v>
          </cell>
          <cell r="O1330"/>
          <cell r="P1330"/>
          <cell r="Q1330" t="str">
            <v>Construcción Polideportivo Cubierto Sobre Estructura Metalica, Corregimiento La Marsella Municipio De Florencia - Cauca</v>
          </cell>
          <cell r="R1330" t="str">
            <v>Espacio Público, Recreación Y Deporte</v>
          </cell>
          <cell r="S1330"/>
          <cell r="T1330"/>
          <cell r="U1330"/>
          <cell r="V1330" t="str">
            <v>Municipio</v>
          </cell>
          <cell r="W1330"/>
          <cell r="X1330" t="str">
            <v/>
          </cell>
          <cell r="Y1330"/>
          <cell r="Z1330">
            <v>250000000</v>
          </cell>
          <cell r="AA1330"/>
          <cell r="AB1330">
            <v>250000000</v>
          </cell>
          <cell r="AC1330"/>
          <cell r="AD1330">
            <v>250000000</v>
          </cell>
          <cell r="AE1330">
            <v>0</v>
          </cell>
          <cell r="AF1330"/>
          <cell r="AG1330">
            <v>0</v>
          </cell>
          <cell r="AH1330">
            <v>250000000</v>
          </cell>
          <cell r="AI1330">
            <v>0</v>
          </cell>
          <cell r="AJ1330">
            <v>250000000</v>
          </cell>
          <cell r="AK1330">
            <v>0</v>
          </cell>
          <cell r="AL1330"/>
          <cell r="AM1330">
            <v>1</v>
          </cell>
          <cell r="AN1330">
            <v>1</v>
          </cell>
          <cell r="AO1330">
            <v>0</v>
          </cell>
          <cell r="AP1330" t="str">
            <v>En Liquidación</v>
          </cell>
          <cell r="AQ1330" t="e">
            <v>#REF!</v>
          </cell>
          <cell r="AR1330" t="e">
            <v>#N/A</v>
          </cell>
          <cell r="AS1330" t="str">
            <v>PROYECTO TERMINADO 
1. INFORMACIÓN Y ESTADO DEL CONTRATO DE OBRA:  Se realiza  entrega de la obra el 12/09/2019.
2. LIQUIDACION CONTRATO INTERADMINISTRATIVO: En liquidación. Actualmente cursa una demanda del contratista contra la entidad por los saldos adeudados del contrato de obra. A la espera de la resolución y/o conciliación de la misma.
Actividades realizadas durante el periodo: 
Se efectuan comites de trabajo el 10 y 14/11/2019, para la conciliacion del pago de las obras terminadas,.
Mediante radicado No.20202700027011 del 22-01-2020, se cita al alcalde a reunión el 06/02/2020 en las instalaciones de ENTerritorio, la cual asiste en compañía del contratista de obra. Se les expone la situación de la conciliación, y se está a la espera que la asesoría jurídica de ENTerritorio se pronuncie sobre la conciliación de la demanda interpuesta por contratista por los saldos adeudados.
El 12-05-2020 en comité de conciliación virtual, se aprobó el reconocimiento del valor de la demanda interpuesta por contratista de obra. 
Con dicho acuerdo conciliatorio, ENTerritorio y el municipio de Florencia - Cauca reconocen el valor ejecutado por parte del contratista de obra de acuerdo a los aportes realizados en el marco del convenio interadministrativo 2133561, el cual fue presentado ante el Juez Segundo (2º) Administrativo de Popayán donde cursa la referida demanda, mediante memorial suscrito por las partes en el mes de julio de 2020, solicitando además, decretar la terminación del proceso por conciliación, encontrándose pendiente el pronunciamiento del Juzgado al respecto.
- A hoy mayo 2021, ENTERRITORIO, se encuentra a la espera de que el Juez 2do Administrativo de Popayán, o Juez de conocimiento apruebe el presente acuerdo de conciliación firmado entre los apoderados de las partes, (Municipio, Contratista y ENTerritorio) y radicado con No.19001333300420170034600.
-Pendientes: 
a) Conciliación de la demanda
-Imputabilidad: Juzgadio Popayán</v>
          </cell>
          <cell r="AT1330" t="str">
            <v>No Aplica</v>
          </cell>
          <cell r="AU1330">
            <v>42121</v>
          </cell>
          <cell r="AV1330">
            <v>42212</v>
          </cell>
          <cell r="AW1330" t="e">
            <v>#REF!</v>
          </cell>
          <cell r="AX1330"/>
          <cell r="AY1330"/>
          <cell r="AZ1330">
            <v>0</v>
          </cell>
          <cell r="BA1330" t="str">
            <v>-</v>
          </cell>
          <cell r="BB1330" t="str">
            <v/>
          </cell>
          <cell r="BC1330"/>
          <cell r="BD1330">
            <v>43720</v>
          </cell>
          <cell r="BE1330" t="str">
            <v/>
          </cell>
          <cell r="BF1330">
            <v>43720</v>
          </cell>
          <cell r="BG1330" t="str">
            <v/>
          </cell>
        </row>
        <row r="1331">
          <cell r="C1331" t="str">
            <v>20120069S0092-1</v>
          </cell>
          <cell r="D1331" t="str">
            <v>Proyectos 2011 - 2020</v>
          </cell>
          <cell r="E1331" t="str">
            <v>No Aplica</v>
          </cell>
          <cell r="F1331" t="str">
            <v>CERRADO</v>
          </cell>
          <cell r="G1331" t="str">
            <v>C92</v>
          </cell>
          <cell r="H1331" t="str">
            <v>Cauca</v>
          </cell>
          <cell r="I1331">
            <v>19290</v>
          </cell>
          <cell r="J1331">
            <v>6</v>
          </cell>
          <cell r="K1331" t="str">
            <v>Florencia</v>
          </cell>
          <cell r="L1331" t="str">
            <v>Florencia-Cauca</v>
          </cell>
          <cell r="M1331">
            <v>69</v>
          </cell>
          <cell r="N1331" t="str">
            <v>Fonade 3</v>
          </cell>
          <cell r="O1331"/>
          <cell r="P1331"/>
          <cell r="Q1331" t="str">
            <v>Contrucción Parque Central Y Centro Deportivo Cubierto Municipio De Florencia - Cauca</v>
          </cell>
          <cell r="R1331" t="str">
            <v>Espacio Público, Recreación Y Deporte</v>
          </cell>
          <cell r="S1331"/>
          <cell r="T1331"/>
          <cell r="U1331"/>
          <cell r="V1331" t="str">
            <v>Municipio</v>
          </cell>
          <cell r="W1331"/>
          <cell r="X1331" t="str">
            <v/>
          </cell>
          <cell r="Y1331"/>
          <cell r="Z1331">
            <v>236831845</v>
          </cell>
          <cell r="AA1331"/>
          <cell r="AB1331">
            <v>236831845</v>
          </cell>
          <cell r="AC1331"/>
          <cell r="AD1331">
            <v>236831845</v>
          </cell>
          <cell r="AE1331">
            <v>0</v>
          </cell>
          <cell r="AF1331"/>
          <cell r="AG1331">
            <v>0</v>
          </cell>
          <cell r="AH1331">
            <v>236831845</v>
          </cell>
          <cell r="AI1331">
            <v>0</v>
          </cell>
          <cell r="AJ1331">
            <v>236831845</v>
          </cell>
          <cell r="AK1331">
            <v>0.28999999999999998</v>
          </cell>
          <cell r="AL1331"/>
          <cell r="AM1331">
            <v>1</v>
          </cell>
          <cell r="AN1331">
            <v>1</v>
          </cell>
          <cell r="AO1331">
            <v>0</v>
          </cell>
          <cell r="AP1331" t="str">
            <v>En Liquidación</v>
          </cell>
          <cell r="AQ1331" t="e">
            <v>#REF!</v>
          </cell>
          <cell r="AR1331" t="e">
            <v>#N/A</v>
          </cell>
          <cell r="AS1331" t="str">
            <v>CONTRATOS  LIQUIDADOS PENDIENTE CIERRE DE COSTOS FIJOS Y VARIABLES - INTERVENTORIA
1. INFORMACIÓN Y ESTADO CONTRATO DE OBRA: Acta de liquidación  suscrita el 14/05/2019
                                                                                                                                                                                                                                                                                                                                                                                                                                                                                                                                                                                                                                                                                                                                                                                                                                                                                                                                                                                                                                                                  2. INFORMACIÓN Y ESTADO DE CONTRATO INTERADMINISTRATIVO:  Acta de liquidación suscrita  el 20/12/2019
3. INFORMACIÓN Y ESTADO INTERVENTORIA: En cierre de costos fijos y variables.</v>
          </cell>
          <cell r="AT1331" t="str">
            <v>No Aplica</v>
          </cell>
          <cell r="AU1331">
            <v>42766</v>
          </cell>
          <cell r="AV1331">
            <v>42906</v>
          </cell>
          <cell r="AW1331" t="e">
            <v>#REF!</v>
          </cell>
          <cell r="AX1331"/>
          <cell r="AY1331"/>
          <cell r="AZ1331">
            <v>0</v>
          </cell>
          <cell r="BA1331" t="str">
            <v>-</v>
          </cell>
          <cell r="BB1331" t="str">
            <v/>
          </cell>
          <cell r="BC1331"/>
          <cell r="BD1331">
            <v>42437</v>
          </cell>
          <cell r="BE1331" t="str">
            <v/>
          </cell>
          <cell r="BF1331">
            <v>43355</v>
          </cell>
          <cell r="BG1331" t="str">
            <v/>
          </cell>
        </row>
        <row r="1332">
          <cell r="C1332" t="str">
            <v>20170316S10296-1</v>
          </cell>
          <cell r="D1332" t="str">
            <v>Proyectos 2011 - 2020</v>
          </cell>
          <cell r="E1332" t="str">
            <v>No Aplica</v>
          </cell>
          <cell r="F1332" t="str">
            <v>CERRADO</v>
          </cell>
          <cell r="G1332"/>
          <cell r="H1332" t="str">
            <v>Cauca</v>
          </cell>
          <cell r="I1332">
            <v>19290</v>
          </cell>
          <cell r="J1332">
            <v>6</v>
          </cell>
          <cell r="K1332" t="str">
            <v>Florencia</v>
          </cell>
          <cell r="L1332" t="str">
            <v>Florencia-Cauca</v>
          </cell>
          <cell r="M1332">
            <v>316</v>
          </cell>
          <cell r="N1332" t="str">
            <v>DPS 2017</v>
          </cell>
          <cell r="O1332"/>
          <cell r="P1332"/>
          <cell r="Q1332" t="str">
            <v>Construccion Y Adecuacion De Escenarios Deportivos En Las Veredas El Hato Y El Campo Municipio De Florencia - Cauca</v>
          </cell>
          <cell r="R1332" t="str">
            <v>Espacio Público, Recreación Y Deporte</v>
          </cell>
          <cell r="S1332"/>
          <cell r="T1332"/>
          <cell r="U1332"/>
          <cell r="V1332" t="str">
            <v>Municipio</v>
          </cell>
          <cell r="W1332" t="str">
            <v>Rural</v>
          </cell>
          <cell r="X1332" t="str">
            <v>Veredas El Hato y El Campo</v>
          </cell>
          <cell r="Y1332"/>
          <cell r="Z1332">
            <v>827890891</v>
          </cell>
          <cell r="AA1332"/>
          <cell r="AB1332">
            <v>827890891</v>
          </cell>
          <cell r="AC1332"/>
          <cell r="AD1332">
            <v>827890891</v>
          </cell>
          <cell r="AE1332">
            <v>98305894</v>
          </cell>
          <cell r="AF1332"/>
          <cell r="AG1332">
            <v>98305894</v>
          </cell>
          <cell r="AH1332">
            <v>926196785</v>
          </cell>
          <cell r="AI1332">
            <v>0</v>
          </cell>
          <cell r="AJ1332">
            <v>926196785</v>
          </cell>
          <cell r="AK1332">
            <v>1</v>
          </cell>
          <cell r="AL1332"/>
          <cell r="AM1332">
            <v>1</v>
          </cell>
          <cell r="AN1332">
            <v>1</v>
          </cell>
          <cell r="AO1332">
            <v>0</v>
          </cell>
          <cell r="AP1332" t="str">
            <v>Liquidado</v>
          </cell>
          <cell r="AQ1332" t="e">
            <v>#REF!</v>
          </cell>
          <cell r="AR1332" t="e">
            <v>#N/A</v>
          </cell>
          <cell r="AS1332" t="str">
            <v>El 14 de diciembre  de  2021 se suscribe la liquidación del convenio por parte del señor alcalde.
Terminación: 26-10-2020
AV3 26-11-2020</v>
          </cell>
          <cell r="AT1332" t="str">
            <v>No Aplica</v>
          </cell>
          <cell r="AU1332">
            <v>43788</v>
          </cell>
          <cell r="AV1332">
            <v>44130</v>
          </cell>
          <cell r="AW1332" t="e">
            <v>#REF!</v>
          </cell>
          <cell r="AX1332"/>
          <cell r="AY1332"/>
          <cell r="AZ1332">
            <v>0</v>
          </cell>
          <cell r="BA1332" t="str">
            <v>-</v>
          </cell>
          <cell r="BB1332" t="str">
            <v>1200m2</v>
          </cell>
          <cell r="BC1332"/>
          <cell r="BD1332">
            <v>43804</v>
          </cell>
          <cell r="BE1332">
            <v>44161</v>
          </cell>
          <cell r="BF1332">
            <v>44161</v>
          </cell>
          <cell r="BG1332">
            <v>906</v>
          </cell>
        </row>
        <row r="1333">
          <cell r="C1333" t="str">
            <v>20090258S0609-1</v>
          </cell>
          <cell r="D1333" t="str">
            <v>Proyectos 2011 - 2020</v>
          </cell>
          <cell r="E1333" t="str">
            <v>No Aplica</v>
          </cell>
          <cell r="F1333" t="str">
            <v>CERRADO</v>
          </cell>
          <cell r="G1333"/>
          <cell r="H1333" t="str">
            <v>Cauca</v>
          </cell>
          <cell r="I1333">
            <v>19300</v>
          </cell>
          <cell r="J1333">
            <v>5</v>
          </cell>
          <cell r="K1333" t="str">
            <v>Guachene</v>
          </cell>
          <cell r="L1333" t="str">
            <v>Guachene-Cauca</v>
          </cell>
          <cell r="M1333" t="str">
            <v/>
          </cell>
          <cell r="N1333" t="str">
            <v>Infraestructura</v>
          </cell>
          <cell r="O1333"/>
          <cell r="P1333"/>
          <cell r="Q1333" t="str">
            <v>Convenio Interadministtrativo De Cooperación Entre Acción Social, Fip Y El Comité Departamental De Cafeteros Del Cauca El Cual Tien Por Objeto De Unir Esfuerzos Para  La Elaboración De Diseñors Y/O Ajuste A Diseños  Y La Construcción De Cuatro Aulas Escolares Y Bateria Sanitaria En El Municipio De Guachene - Cauca</v>
          </cell>
          <cell r="R1333" t="str">
            <v>Social Comunitario</v>
          </cell>
          <cell r="S1333"/>
          <cell r="T1333"/>
          <cell r="U1333"/>
          <cell r="V1333" t="str">
            <v>Federación Nacional De Cafeteros</v>
          </cell>
          <cell r="W1333"/>
          <cell r="X1333" t="str">
            <v/>
          </cell>
          <cell r="Y1333"/>
          <cell r="Z1333">
            <v>122554887</v>
          </cell>
          <cell r="AA1333"/>
          <cell r="AB1333">
            <v>122554887</v>
          </cell>
          <cell r="AC1333"/>
          <cell r="AD1333">
            <v>122554887</v>
          </cell>
          <cell r="AE1333">
            <v>0</v>
          </cell>
          <cell r="AF1333"/>
          <cell r="AG1333">
            <v>0</v>
          </cell>
          <cell r="AH1333">
            <v>122554887</v>
          </cell>
          <cell r="AI1333">
            <v>0</v>
          </cell>
          <cell r="AJ1333">
            <v>122554887</v>
          </cell>
          <cell r="AK1333">
            <v>1</v>
          </cell>
          <cell r="AL1333"/>
          <cell r="AM1333">
            <v>1</v>
          </cell>
          <cell r="AN1333">
            <v>1</v>
          </cell>
          <cell r="AO1333">
            <v>0</v>
          </cell>
          <cell r="AP1333" t="str">
            <v>Liquidado</v>
          </cell>
          <cell r="AQ1333" t="e">
            <v>#REF!</v>
          </cell>
          <cell r="AR1333" t="e">
            <v>#N/A</v>
          </cell>
          <cell r="AS1333" t="str">
            <v>Entregado 2010.</v>
          </cell>
          <cell r="AT1333" t="str">
            <v>No Aplica</v>
          </cell>
          <cell r="AU1333" t="str">
            <v/>
          </cell>
          <cell r="AV1333">
            <v>40465</v>
          </cell>
          <cell r="AW1333" t="e">
            <v>#REF!</v>
          </cell>
          <cell r="AX1333"/>
          <cell r="AY1333"/>
          <cell r="AZ1333">
            <v>0</v>
          </cell>
          <cell r="BA1333" t="str">
            <v>-</v>
          </cell>
          <cell r="BB1333" t="str">
            <v/>
          </cell>
          <cell r="BC1333"/>
          <cell r="BD1333" t="str">
            <v/>
          </cell>
          <cell r="BE1333" t="str">
            <v/>
          </cell>
          <cell r="BF1333" t="str">
            <v/>
          </cell>
          <cell r="BG1333" t="str">
            <v/>
          </cell>
        </row>
        <row r="1334">
          <cell r="C1334" t="str">
            <v>20130190V0376-1</v>
          </cell>
          <cell r="D1334" t="str">
            <v>Proyectos 2011 - 2020</v>
          </cell>
          <cell r="E1334" t="str">
            <v>No Aplica</v>
          </cell>
          <cell r="F1334" t="str">
            <v>CERRADO</v>
          </cell>
          <cell r="G1334"/>
          <cell r="H1334" t="str">
            <v>Cauca</v>
          </cell>
          <cell r="I1334">
            <v>19300</v>
          </cell>
          <cell r="J1334">
            <v>5</v>
          </cell>
          <cell r="K1334" t="str">
            <v>Guachene</v>
          </cell>
          <cell r="L1334" t="str">
            <v>Guachene-Cauca</v>
          </cell>
          <cell r="M1334">
            <v>190</v>
          </cell>
          <cell r="N1334" t="str">
            <v>DPS 2013</v>
          </cell>
          <cell r="O1334"/>
          <cell r="P1334"/>
          <cell r="Q1334" t="str">
            <v xml:space="preserve">Pavimentacion De Vias Urbanas En El Municipio De Guachené - Departamento Del Cauca </v>
          </cell>
          <cell r="R1334" t="str">
            <v>Vías Urbanas</v>
          </cell>
          <cell r="S1334"/>
          <cell r="T1334"/>
          <cell r="U1334"/>
          <cell r="V1334" t="str">
            <v>Municipio</v>
          </cell>
          <cell r="W1334"/>
          <cell r="X1334" t="str">
            <v xml:space="preserve">Jorge EliecerGaitán,  </v>
          </cell>
          <cell r="Y1334"/>
          <cell r="Z1334">
            <v>280373832</v>
          </cell>
          <cell r="AA1334"/>
          <cell r="AB1334">
            <v>280373832</v>
          </cell>
          <cell r="AC1334"/>
          <cell r="AD1334">
            <v>280373832</v>
          </cell>
          <cell r="AE1334">
            <v>28037383.200000003</v>
          </cell>
          <cell r="AF1334"/>
          <cell r="AG1334">
            <v>28037383.200000003</v>
          </cell>
          <cell r="AH1334">
            <v>308411215.19999999</v>
          </cell>
          <cell r="AI1334">
            <v>0</v>
          </cell>
          <cell r="AJ1334">
            <v>308411215.19999999</v>
          </cell>
          <cell r="AK1334">
            <v>1</v>
          </cell>
          <cell r="AL1334"/>
          <cell r="AM1334">
            <v>1</v>
          </cell>
          <cell r="AN1334">
            <v>1</v>
          </cell>
          <cell r="AO1334">
            <v>0</v>
          </cell>
          <cell r="AP1334" t="str">
            <v>Liquidado</v>
          </cell>
          <cell r="AQ1334" t="e">
            <v>#REF!</v>
          </cell>
          <cell r="AR1334" t="e">
            <v>#N/A</v>
          </cell>
          <cell r="AS1334" t="str">
            <v>LIQUIDADO - Se entrega la obra el 12 de agosto de 2016.</v>
          </cell>
          <cell r="AT1334" t="str">
            <v>No Aplica</v>
          </cell>
          <cell r="AU1334">
            <v>42298</v>
          </cell>
          <cell r="AV1334">
            <v>42383</v>
          </cell>
          <cell r="AW1334" t="e">
            <v>#REF!</v>
          </cell>
          <cell r="AX1334"/>
          <cell r="AY1334"/>
          <cell r="AZ1334">
            <v>0</v>
          </cell>
          <cell r="BA1334" t="str">
            <v>-</v>
          </cell>
          <cell r="BB1334" t="str">
            <v>1.91 Km</v>
          </cell>
          <cell r="BC1334"/>
          <cell r="BD1334">
            <v>42342</v>
          </cell>
          <cell r="BE1334">
            <v>42397</v>
          </cell>
          <cell r="BF1334">
            <v>42594</v>
          </cell>
          <cell r="BG1334">
            <v>4540</v>
          </cell>
        </row>
        <row r="1335">
          <cell r="C1335" t="str">
            <v>20100071S0610-1</v>
          </cell>
          <cell r="D1335" t="str">
            <v>Proyectos 2011 - 2020</v>
          </cell>
          <cell r="E1335" t="str">
            <v>No Aplica</v>
          </cell>
          <cell r="F1335" t="str">
            <v>CERRADO</v>
          </cell>
          <cell r="G1335"/>
          <cell r="H1335" t="str">
            <v>Cauca</v>
          </cell>
          <cell r="I1335">
            <v>19318</v>
          </cell>
          <cell r="J1335">
            <v>6</v>
          </cell>
          <cell r="K1335" t="str">
            <v>Guapi</v>
          </cell>
          <cell r="L1335" t="str">
            <v>Guapi-Cauca</v>
          </cell>
          <cell r="M1335" t="str">
            <v/>
          </cell>
          <cell r="N1335" t="str">
            <v>Infraestructura</v>
          </cell>
          <cell r="O1335"/>
          <cell r="P1335"/>
          <cell r="Q1335" t="str">
            <v>Terminación Área De Urgencias Del Hospital Del Municipio De Guapi - Cauca.</v>
          </cell>
          <cell r="R1335" t="str">
            <v>Social Comunitario</v>
          </cell>
          <cell r="S1335"/>
          <cell r="T1335"/>
          <cell r="U1335"/>
          <cell r="V1335" t="str">
            <v>Federación Nacional De Cafeteros</v>
          </cell>
          <cell r="W1335"/>
          <cell r="X1335" t="str">
            <v/>
          </cell>
          <cell r="Y1335"/>
          <cell r="Z1335">
            <v>250000000</v>
          </cell>
          <cell r="AA1335"/>
          <cell r="AB1335">
            <v>250000000</v>
          </cell>
          <cell r="AC1335"/>
          <cell r="AD1335">
            <v>250000000</v>
          </cell>
          <cell r="AE1335">
            <v>0</v>
          </cell>
          <cell r="AF1335"/>
          <cell r="AG1335">
            <v>0</v>
          </cell>
          <cell r="AH1335">
            <v>250000000</v>
          </cell>
          <cell r="AI1335">
            <v>0</v>
          </cell>
          <cell r="AJ1335">
            <v>250000000</v>
          </cell>
          <cell r="AK1335">
            <v>1</v>
          </cell>
          <cell r="AL1335"/>
          <cell r="AM1335">
            <v>1</v>
          </cell>
          <cell r="AN1335">
            <v>1</v>
          </cell>
          <cell r="AO1335">
            <v>0</v>
          </cell>
          <cell r="AP1335" t="str">
            <v>Liquidado</v>
          </cell>
          <cell r="AQ1335" t="e">
            <v>#REF!</v>
          </cell>
          <cell r="AR1335" t="e">
            <v>#N/A</v>
          </cell>
          <cell r="AS1335" t="str">
            <v>Entregado en 2011</v>
          </cell>
          <cell r="AT1335" t="str">
            <v>No Aplica</v>
          </cell>
          <cell r="AU1335" t="str">
            <v/>
          </cell>
          <cell r="AV1335">
            <v>40908</v>
          </cell>
          <cell r="AW1335" t="e">
            <v>#REF!</v>
          </cell>
          <cell r="AX1335"/>
          <cell r="AY1335"/>
          <cell r="AZ1335">
            <v>0</v>
          </cell>
          <cell r="BA1335" t="str">
            <v>-</v>
          </cell>
          <cell r="BB1335" t="str">
            <v/>
          </cell>
          <cell r="BC1335"/>
          <cell r="BD1335" t="str">
            <v/>
          </cell>
          <cell r="BE1335" t="str">
            <v/>
          </cell>
          <cell r="BF1335" t="str">
            <v/>
          </cell>
          <cell r="BG1335" t="str">
            <v/>
          </cell>
        </row>
        <row r="1336">
          <cell r="C1336" t="str">
            <v>20100083S0611-1</v>
          </cell>
          <cell r="D1336" t="str">
            <v>Proyectos 2011 - 2020</v>
          </cell>
          <cell r="E1336" t="str">
            <v>No Aplica</v>
          </cell>
          <cell r="F1336" t="str">
            <v>CERRADO</v>
          </cell>
          <cell r="G1336"/>
          <cell r="H1336" t="str">
            <v>Cauca</v>
          </cell>
          <cell r="I1336">
            <v>19318</v>
          </cell>
          <cell r="J1336">
            <v>6</v>
          </cell>
          <cell r="K1336" t="str">
            <v>Guapi</v>
          </cell>
          <cell r="L1336" t="str">
            <v>Guapi-Cauca</v>
          </cell>
          <cell r="M1336" t="str">
            <v/>
          </cell>
          <cell r="N1336" t="str">
            <v>Infraestructura</v>
          </cell>
          <cell r="O1336"/>
          <cell r="P1336"/>
          <cell r="Q1336" t="str">
            <v>Reconstrucción, Reparación Y Terminación Del Templo Del Municipio De Guapi - Cauca.</v>
          </cell>
          <cell r="R1336" t="str">
            <v>Social Comunitario</v>
          </cell>
          <cell r="S1336"/>
          <cell r="T1336"/>
          <cell r="U1336"/>
          <cell r="V1336" t="str">
            <v>Arquidiocesis De Popayan</v>
          </cell>
          <cell r="W1336"/>
          <cell r="X1336" t="str">
            <v/>
          </cell>
          <cell r="Y1336"/>
          <cell r="Z1336">
            <v>32556579</v>
          </cell>
          <cell r="AA1336"/>
          <cell r="AB1336">
            <v>32556579</v>
          </cell>
          <cell r="AC1336"/>
          <cell r="AD1336">
            <v>32556579</v>
          </cell>
          <cell r="AE1336">
            <v>0</v>
          </cell>
          <cell r="AF1336"/>
          <cell r="AG1336">
            <v>0</v>
          </cell>
          <cell r="AH1336">
            <v>32556579</v>
          </cell>
          <cell r="AI1336">
            <v>0</v>
          </cell>
          <cell r="AJ1336">
            <v>32556579</v>
          </cell>
          <cell r="AK1336">
            <v>1</v>
          </cell>
          <cell r="AL1336"/>
          <cell r="AM1336">
            <v>1</v>
          </cell>
          <cell r="AN1336">
            <v>1</v>
          </cell>
          <cell r="AO1336">
            <v>0</v>
          </cell>
          <cell r="AP1336" t="str">
            <v>Liquidado</v>
          </cell>
          <cell r="AQ1336" t="e">
            <v>#REF!</v>
          </cell>
          <cell r="AR1336" t="e">
            <v>#N/A</v>
          </cell>
          <cell r="AS1336" t="str">
            <v>Entregado en 2011</v>
          </cell>
          <cell r="AT1336" t="str">
            <v>No Aplica</v>
          </cell>
          <cell r="AU1336" t="str">
            <v/>
          </cell>
          <cell r="AV1336">
            <v>40847</v>
          </cell>
          <cell r="AW1336" t="e">
            <v>#REF!</v>
          </cell>
          <cell r="AX1336"/>
          <cell r="AY1336"/>
          <cell r="AZ1336">
            <v>0</v>
          </cell>
          <cell r="BA1336" t="str">
            <v>-</v>
          </cell>
          <cell r="BB1336" t="str">
            <v/>
          </cell>
          <cell r="BC1336"/>
          <cell r="BD1336" t="str">
            <v/>
          </cell>
          <cell r="BE1336" t="str">
            <v/>
          </cell>
          <cell r="BF1336" t="str">
            <v/>
          </cell>
          <cell r="BG1336" t="str">
            <v/>
          </cell>
        </row>
        <row r="1337">
          <cell r="C1337" t="str">
            <v>E-2020-2203-166914</v>
          </cell>
          <cell r="D1337" t="str">
            <v>CV 001-2020</v>
          </cell>
          <cell r="E1337" t="str">
            <v>2018-2022</v>
          </cell>
          <cell r="F1337" t="str">
            <v>VIGENTE</v>
          </cell>
          <cell r="G1337"/>
          <cell r="H1337" t="str">
            <v>Cauca</v>
          </cell>
          <cell r="I1337"/>
          <cell r="J1337"/>
          <cell r="K1337" t="str">
            <v>Guapi</v>
          </cell>
          <cell r="L1337" t="str">
            <v>Guapi-Cauca</v>
          </cell>
          <cell r="M1337" t="str">
            <v>369 FIP 2021</v>
          </cell>
          <cell r="N1337" t="str">
            <v>DPS 2021</v>
          </cell>
          <cell r="O1337">
            <v>44351</v>
          </cell>
          <cell r="P1337">
            <v>44773</v>
          </cell>
          <cell r="Q1337" t="str">
            <v>Construcción De Pavimento Articulado En El Casco Urbano Del Municipio De Guapi - Cauca</v>
          </cell>
          <cell r="R1337" t="str">
            <v>Vias y Transporte</v>
          </cell>
          <cell r="S1337" t="str">
            <v>Vias Urbanas</v>
          </cell>
          <cell r="T1337"/>
          <cell r="U1337">
            <v>1</v>
          </cell>
          <cell r="V1337"/>
          <cell r="W1337"/>
          <cell r="X1337"/>
          <cell r="Y1337"/>
          <cell r="Z1337">
            <v>388684944</v>
          </cell>
          <cell r="AA1337"/>
          <cell r="AB1337">
            <v>388684944</v>
          </cell>
          <cell r="AC1337">
            <v>0</v>
          </cell>
          <cell r="AD1337">
            <v>388684944</v>
          </cell>
          <cell r="AE1337"/>
          <cell r="AF1337"/>
          <cell r="AG1337">
            <v>0</v>
          </cell>
          <cell r="AH1337">
            <v>388684944</v>
          </cell>
          <cell r="AI1337">
            <v>0</v>
          </cell>
          <cell r="AJ1337">
            <v>388684944</v>
          </cell>
          <cell r="AK1337"/>
          <cell r="AL1337"/>
          <cell r="AM1337">
            <v>0.91</v>
          </cell>
          <cell r="AN1337">
            <v>0.13</v>
          </cell>
          <cell r="AO1337">
            <v>-0.78</v>
          </cell>
          <cell r="AP1337" t="str">
            <v>En Ejecución</v>
          </cell>
          <cell r="AQ1337" t="e">
            <v>#REF!</v>
          </cell>
          <cell r="AR1337" t="e">
            <v>#N/A</v>
          </cell>
          <cell r="AS1337" t="str">
            <v>-</v>
          </cell>
          <cell r="AT1337"/>
          <cell r="AU1337">
            <v>0</v>
          </cell>
          <cell r="AV1337" t="str">
            <v>-</v>
          </cell>
          <cell r="AW1337" t="e">
            <v>#REF!</v>
          </cell>
          <cell r="AX1337">
            <v>6</v>
          </cell>
          <cell r="AY1337"/>
          <cell r="AZ1337">
            <v>6</v>
          </cell>
          <cell r="BA1337"/>
          <cell r="BB1337" t="str">
            <v>859 ML</v>
          </cell>
          <cell r="BC1337"/>
          <cell r="BD1337" t="str">
            <v>-</v>
          </cell>
          <cell r="BE1337" t="str">
            <v>-</v>
          </cell>
          <cell r="BF1337" t="str">
            <v>-</v>
          </cell>
          <cell r="BG1337" t="str">
            <v>-</v>
          </cell>
        </row>
        <row r="1338">
          <cell r="C1338" t="str">
            <v>20090258S0613-1</v>
          </cell>
          <cell r="D1338" t="str">
            <v>Proyectos 2011 - 2020</v>
          </cell>
          <cell r="E1338" t="str">
            <v>No Aplica</v>
          </cell>
          <cell r="F1338" t="str">
            <v>CERRADO</v>
          </cell>
          <cell r="G1338"/>
          <cell r="H1338" t="str">
            <v>Cauca</v>
          </cell>
          <cell r="I1338">
            <v>19355</v>
          </cell>
          <cell r="J1338">
            <v>6</v>
          </cell>
          <cell r="K1338" t="str">
            <v>Inza</v>
          </cell>
          <cell r="L1338" t="str">
            <v>Inza-Cauca</v>
          </cell>
          <cell r="M1338" t="str">
            <v/>
          </cell>
          <cell r="N1338" t="str">
            <v>Infraestructura</v>
          </cell>
          <cell r="O1338"/>
          <cell r="P1338"/>
          <cell r="Q1338" t="str">
            <v>Placa Polideportivo Resguardo Indigena Del Municipio De Inza - Cauca.</v>
          </cell>
          <cell r="R1338" t="str">
            <v>Espacio Público, Recreación Y Deporte</v>
          </cell>
          <cell r="S1338"/>
          <cell r="T1338"/>
          <cell r="U1338"/>
          <cell r="V1338" t="str">
            <v>Federación Nacional De Cafeteros</v>
          </cell>
          <cell r="W1338"/>
          <cell r="X1338" t="str">
            <v/>
          </cell>
          <cell r="Y1338"/>
          <cell r="Z1338">
            <v>58757306</v>
          </cell>
          <cell r="AA1338"/>
          <cell r="AB1338">
            <v>58757306</v>
          </cell>
          <cell r="AC1338"/>
          <cell r="AD1338">
            <v>58757306</v>
          </cell>
          <cell r="AE1338">
            <v>0</v>
          </cell>
          <cell r="AF1338"/>
          <cell r="AG1338">
            <v>0</v>
          </cell>
          <cell r="AH1338">
            <v>58757306</v>
          </cell>
          <cell r="AI1338">
            <v>0</v>
          </cell>
          <cell r="AJ1338">
            <v>58757306</v>
          </cell>
          <cell r="AK1338">
            <v>1</v>
          </cell>
          <cell r="AL1338"/>
          <cell r="AM1338">
            <v>1</v>
          </cell>
          <cell r="AN1338">
            <v>1</v>
          </cell>
          <cell r="AO1338">
            <v>0</v>
          </cell>
          <cell r="AP1338" t="str">
            <v>Liquidado</v>
          </cell>
          <cell r="AQ1338" t="e">
            <v>#REF!</v>
          </cell>
          <cell r="AR1338" t="e">
            <v>#N/A</v>
          </cell>
          <cell r="AS1338" t="str">
            <v>Entregado en 2011</v>
          </cell>
          <cell r="AT1338" t="str">
            <v>No Aplica</v>
          </cell>
          <cell r="AU1338" t="str">
            <v/>
          </cell>
          <cell r="AV1338">
            <v>40908</v>
          </cell>
          <cell r="AW1338" t="e">
            <v>#REF!</v>
          </cell>
          <cell r="AX1338"/>
          <cell r="AY1338"/>
          <cell r="AZ1338">
            <v>0</v>
          </cell>
          <cell r="BA1338" t="str">
            <v>-</v>
          </cell>
          <cell r="BB1338" t="str">
            <v/>
          </cell>
          <cell r="BC1338"/>
          <cell r="BD1338" t="str">
            <v/>
          </cell>
          <cell r="BE1338" t="str">
            <v/>
          </cell>
          <cell r="BF1338" t="str">
            <v/>
          </cell>
          <cell r="BG1338" t="str">
            <v/>
          </cell>
        </row>
        <row r="1339">
          <cell r="C1339" t="str">
            <v>20110160S0063-1</v>
          </cell>
          <cell r="D1339" t="str">
            <v>Proyectos 2011 - 2020</v>
          </cell>
          <cell r="E1339" t="str">
            <v>No Aplica</v>
          </cell>
          <cell r="F1339" t="str">
            <v>CERRADO</v>
          </cell>
          <cell r="G1339" t="str">
            <v>A63</v>
          </cell>
          <cell r="H1339" t="str">
            <v>Cauca</v>
          </cell>
          <cell r="I1339">
            <v>19355</v>
          </cell>
          <cell r="J1339">
            <v>6</v>
          </cell>
          <cell r="K1339" t="str">
            <v>Inza</v>
          </cell>
          <cell r="L1339" t="str">
            <v>Inza-Cauca</v>
          </cell>
          <cell r="M1339">
            <v>160</v>
          </cell>
          <cell r="N1339" t="str">
            <v>Fonade 1</v>
          </cell>
          <cell r="O1339"/>
          <cell r="P1339"/>
          <cell r="Q1339" t="str">
            <v>Construcción De Muro En Malla Eslabonada De La Institución Educativa San Miguel, Vereda San Miguel, Municipio De Inza - Cauca.</v>
          </cell>
          <cell r="R1339" t="str">
            <v>Social Comunitario</v>
          </cell>
          <cell r="S1339"/>
          <cell r="T1339"/>
          <cell r="U1339"/>
          <cell r="V1339" t="str">
            <v>Municipio</v>
          </cell>
          <cell r="W1339"/>
          <cell r="X1339" t="str">
            <v/>
          </cell>
          <cell r="Y1339"/>
          <cell r="Z1339">
            <v>122741780.08000001</v>
          </cell>
          <cell r="AA1339"/>
          <cell r="AB1339">
            <v>122741780.08000001</v>
          </cell>
          <cell r="AC1339"/>
          <cell r="AD1339">
            <v>122741780.08000001</v>
          </cell>
          <cell r="AE1339">
            <v>0</v>
          </cell>
          <cell r="AF1339"/>
          <cell r="AG1339">
            <v>0</v>
          </cell>
          <cell r="AH1339">
            <v>122741780.08000001</v>
          </cell>
          <cell r="AI1339">
            <v>0</v>
          </cell>
          <cell r="AJ1339">
            <v>122741780.08000001</v>
          </cell>
          <cell r="AK1339">
            <v>0</v>
          </cell>
          <cell r="AL1339"/>
          <cell r="AM1339">
            <v>1</v>
          </cell>
          <cell r="AN1339">
            <v>1</v>
          </cell>
          <cell r="AO1339">
            <v>0</v>
          </cell>
          <cell r="AP1339" t="str">
            <v>En Liquidación</v>
          </cell>
          <cell r="AQ1339" t="e">
            <v>#REF!</v>
          </cell>
          <cell r="AR1339" t="e">
            <v>#N/A</v>
          </cell>
          <cell r="AS1339" t="str">
            <v xml:space="preserve"> PROYECTOS ENTREGADOS EN LIQUIDACION  CONVENIO 
1.  INFORMACIÓN Y ESTADO CONTRATO OBRA:  Acta de liquidación suscrita por parte del municipio 30/12/2015.
2.  INFORMACION Y ESTADO CONVENIO INTERADMINISTRATIVO: Entregado en auditoria visible 3 el día 26 de febrero de 2015. 
                                                                                                                                                                                                        Actividades realizadas durante el periodo:                                                     
- Se redica en el área de Gestión PostContractual para solicitar la elaboración de Constancia de Archivo Convenio 2122439
3.  Pendientes: (Constancia de archivo)
4.  Imputabilidad: ( ENTerritorio)</v>
          </cell>
          <cell r="AT1339" t="str">
            <v>No Aplica</v>
          </cell>
          <cell r="AU1339">
            <v>41947</v>
          </cell>
          <cell r="AV1339">
            <v>42021</v>
          </cell>
          <cell r="AW1339" t="e">
            <v>#REF!</v>
          </cell>
          <cell r="AX1339"/>
          <cell r="AY1339"/>
          <cell r="AZ1339">
            <v>0</v>
          </cell>
          <cell r="BA1339" t="str">
            <v>-</v>
          </cell>
          <cell r="BB1339" t="str">
            <v/>
          </cell>
          <cell r="BC1339"/>
          <cell r="BD1339">
            <v>41983</v>
          </cell>
          <cell r="BE1339" t="str">
            <v/>
          </cell>
          <cell r="BF1339">
            <v>42061</v>
          </cell>
          <cell r="BG1339">
            <v>2172</v>
          </cell>
        </row>
        <row r="1340">
          <cell r="C1340" t="str">
            <v>20110160S0064-1</v>
          </cell>
          <cell r="D1340" t="str">
            <v>Proyectos 2011 - 2020</v>
          </cell>
          <cell r="E1340" t="str">
            <v>No Aplica</v>
          </cell>
          <cell r="F1340" t="str">
            <v>CERRADO</v>
          </cell>
          <cell r="G1340" t="str">
            <v>A64</v>
          </cell>
          <cell r="H1340" t="str">
            <v>Cauca</v>
          </cell>
          <cell r="I1340">
            <v>19355</v>
          </cell>
          <cell r="J1340">
            <v>6</v>
          </cell>
          <cell r="K1340" t="str">
            <v>Inza</v>
          </cell>
          <cell r="L1340" t="str">
            <v>Inza-Cauca</v>
          </cell>
          <cell r="M1340">
            <v>160</v>
          </cell>
          <cell r="N1340" t="str">
            <v>Fonade 1</v>
          </cell>
          <cell r="O1340"/>
          <cell r="P1340"/>
          <cell r="Q1340" t="str">
            <v xml:space="preserve">Mejoramiento Polideportivo  Mediante La Construcción De La Estructura Metálica Y Cubierta, Veredas Topa Y San Francisco. </v>
          </cell>
          <cell r="R1340" t="str">
            <v>Espacio Público, Recreación Y Deporte</v>
          </cell>
          <cell r="S1340"/>
          <cell r="T1340"/>
          <cell r="U1340"/>
          <cell r="V1340" t="str">
            <v>Municipio</v>
          </cell>
          <cell r="W1340"/>
          <cell r="X1340" t="str">
            <v/>
          </cell>
          <cell r="Y1340"/>
          <cell r="Z1340">
            <v>738589190</v>
          </cell>
          <cell r="AA1340"/>
          <cell r="AB1340">
            <v>738589190</v>
          </cell>
          <cell r="AC1340"/>
          <cell r="AD1340">
            <v>738589190</v>
          </cell>
          <cell r="AE1340">
            <v>0</v>
          </cell>
          <cell r="AF1340"/>
          <cell r="AG1340">
            <v>0</v>
          </cell>
          <cell r="AH1340">
            <v>738589190</v>
          </cell>
          <cell r="AI1340">
            <v>0</v>
          </cell>
          <cell r="AJ1340">
            <v>738589190</v>
          </cell>
          <cell r="AK1340">
            <v>0</v>
          </cell>
          <cell r="AL1340"/>
          <cell r="AM1340">
            <v>1</v>
          </cell>
          <cell r="AN1340">
            <v>1</v>
          </cell>
          <cell r="AO1340">
            <v>0</v>
          </cell>
          <cell r="AP1340" t="str">
            <v>En Liquidación</v>
          </cell>
          <cell r="AQ1340" t="e">
            <v>#REF!</v>
          </cell>
          <cell r="AR1340" t="e">
            <v>#N/A</v>
          </cell>
          <cell r="AS1340" t="str">
            <v xml:space="preserve"> PROYECTOS ENTREGADOS EN LIQUIDACION  CONVENIO 
1.  INFORMACIÓN Y ESTADO CONTRATO OBRA:  Acta de liquidación suscrita por parte del municipio 30/12/2015.
2.  INFORMACION Y ESTADO CONVENIO INTERADMINISTRATIVO: Entregado en auditoria visible 3 el día 26 de febrero de 2015. 
                                                                                                                                                                                                        Actividades realizadas durante el periodo:                                                     
- Se redica en el área de Gestión PostContractual para solicitar la elaboración de Constancia de Archivo Convenio 2122439
3.  Pendientes: (Constancia de archivo)
4.  Imputabilidad: ( ENTerritorio)</v>
          </cell>
          <cell r="AT1340" t="str">
            <v>No Aplica</v>
          </cell>
          <cell r="AU1340">
            <v>41947</v>
          </cell>
          <cell r="AV1340">
            <v>42141</v>
          </cell>
          <cell r="AW1340" t="e">
            <v>#REF!</v>
          </cell>
          <cell r="AX1340"/>
          <cell r="AY1340"/>
          <cell r="AZ1340">
            <v>0</v>
          </cell>
          <cell r="BA1340" t="str">
            <v>-</v>
          </cell>
          <cell r="BB1340" t="str">
            <v/>
          </cell>
          <cell r="BC1340"/>
          <cell r="BD1340">
            <v>41984</v>
          </cell>
          <cell r="BE1340" t="str">
            <v/>
          </cell>
          <cell r="BF1340">
            <v>42419</v>
          </cell>
          <cell r="BG1340">
            <v>2172</v>
          </cell>
        </row>
        <row r="1341">
          <cell r="C1341" t="str">
            <v>20130226M0290-1</v>
          </cell>
          <cell r="D1341" t="str">
            <v>Proyectos 2011 - 2020</v>
          </cell>
          <cell r="E1341" t="str">
            <v>No Aplica</v>
          </cell>
          <cell r="F1341" t="str">
            <v>CERRADO</v>
          </cell>
          <cell r="G1341"/>
          <cell r="H1341" t="str">
            <v>Cauca</v>
          </cell>
          <cell r="I1341">
            <v>19355</v>
          </cell>
          <cell r="J1341">
            <v>6</v>
          </cell>
          <cell r="K1341" t="str">
            <v>Inza</v>
          </cell>
          <cell r="L1341" t="str">
            <v>Inza-Cauca</v>
          </cell>
          <cell r="M1341">
            <v>226</v>
          </cell>
          <cell r="N1341" t="str">
            <v>DPS 2013</v>
          </cell>
          <cell r="O1341"/>
          <cell r="P1341"/>
          <cell r="Q1341" t="str">
            <v>Mejoramiento De Condiciones De Habitabilidad</v>
          </cell>
          <cell r="R1341" t="str">
            <v>Mejoramiento Condiciones de Habitabilidad</v>
          </cell>
          <cell r="S1341"/>
          <cell r="T1341"/>
          <cell r="U1341"/>
          <cell r="V1341" t="str">
            <v>Municipio</v>
          </cell>
          <cell r="W1341"/>
          <cell r="X1341" t="str">
            <v>Brisa del Ayuco, Pirámide, Bolívar, Caucho, San José, Pedregal, Fátima, Sinal, Pinos.</v>
          </cell>
          <cell r="Y1341"/>
          <cell r="Z1341">
            <v>282206480.37</v>
          </cell>
          <cell r="AA1341"/>
          <cell r="AB1341">
            <v>282206480.37</v>
          </cell>
          <cell r="AC1341"/>
          <cell r="AD1341">
            <v>282206480.37</v>
          </cell>
          <cell r="AE1341">
            <v>50797166.466600001</v>
          </cell>
          <cell r="AF1341"/>
          <cell r="AG1341">
            <v>50797166.466600001</v>
          </cell>
          <cell r="AH1341">
            <v>333003646.83660001</v>
          </cell>
          <cell r="AI1341">
            <v>0</v>
          </cell>
          <cell r="AJ1341">
            <v>333003646.83660001</v>
          </cell>
          <cell r="AK1341">
            <v>1</v>
          </cell>
          <cell r="AL1341"/>
          <cell r="AM1341">
            <v>1</v>
          </cell>
          <cell r="AN1341">
            <v>1</v>
          </cell>
          <cell r="AO1341">
            <v>0</v>
          </cell>
          <cell r="AP1341" t="str">
            <v>Cerrado</v>
          </cell>
          <cell r="AQ1341" t="e">
            <v>#REF!</v>
          </cell>
          <cell r="AR1341" t="e">
            <v>#N/A</v>
          </cell>
          <cell r="AS1341" t="str">
            <v xml:space="preserve">Cerrado
Acta de cierre del 20 de octubre de 2021
</v>
          </cell>
          <cell r="AT1341"/>
          <cell r="AU1341">
            <v>42471</v>
          </cell>
          <cell r="AV1341">
            <v>43003</v>
          </cell>
          <cell r="AW1341" t="e">
            <v>#REF!</v>
          </cell>
          <cell r="AX1341"/>
          <cell r="AY1341"/>
          <cell r="AZ1341">
            <v>0</v>
          </cell>
          <cell r="BA1341" t="str">
            <v>-</v>
          </cell>
          <cell r="BB1341" t="str">
            <v>48  Viviendas</v>
          </cell>
          <cell r="BC1341"/>
          <cell r="BD1341">
            <v>42485</v>
          </cell>
          <cell r="BE1341" t="str">
            <v/>
          </cell>
          <cell r="BF1341">
            <v>43208</v>
          </cell>
          <cell r="BG1341">
            <v>192</v>
          </cell>
        </row>
        <row r="1342">
          <cell r="C1342" t="str">
            <v>20080816S0616-1</v>
          </cell>
          <cell r="D1342" t="str">
            <v>Proyectos 2011 - 2020</v>
          </cell>
          <cell r="E1342" t="str">
            <v>No Aplica</v>
          </cell>
          <cell r="F1342" t="str">
            <v>CERRADO</v>
          </cell>
          <cell r="G1342"/>
          <cell r="H1342" t="str">
            <v>Cauca</v>
          </cell>
          <cell r="I1342">
            <v>19364</v>
          </cell>
          <cell r="J1342">
            <v>6</v>
          </cell>
          <cell r="K1342" t="str">
            <v>Jambalo</v>
          </cell>
          <cell r="L1342" t="str">
            <v>Jambalo-Cauca</v>
          </cell>
          <cell r="M1342" t="str">
            <v/>
          </cell>
          <cell r="N1342" t="str">
            <v>Infraestructura</v>
          </cell>
          <cell r="O1342"/>
          <cell r="P1342"/>
          <cell r="Q1342" t="str">
            <v>Adición Al Convenio No. 816 De 2008 Suscrito Entre Accion Social Y El Comité Departamental De Cafeteros Del Cauca Para Aunar Esfuerzos Para La Ejecución De Proyectos De Infraestructura En Diferentes Municipios Del Cauca. (Terminación Del Hospital De Jambalo - Cauca).</v>
          </cell>
          <cell r="R1342" t="str">
            <v>Social Comunitario</v>
          </cell>
          <cell r="S1342"/>
          <cell r="T1342"/>
          <cell r="U1342"/>
          <cell r="V1342" t="str">
            <v>Comité Departamental De Cafeteros Del Cauca</v>
          </cell>
          <cell r="W1342"/>
          <cell r="X1342" t="str">
            <v/>
          </cell>
          <cell r="Y1342"/>
          <cell r="Z1342">
            <v>170000000</v>
          </cell>
          <cell r="AA1342"/>
          <cell r="AB1342">
            <v>170000000</v>
          </cell>
          <cell r="AC1342"/>
          <cell r="AD1342">
            <v>170000000</v>
          </cell>
          <cell r="AE1342">
            <v>0</v>
          </cell>
          <cell r="AF1342"/>
          <cell r="AG1342">
            <v>0</v>
          </cell>
          <cell r="AH1342">
            <v>170000000</v>
          </cell>
          <cell r="AI1342">
            <v>0</v>
          </cell>
          <cell r="AJ1342">
            <v>170000000</v>
          </cell>
          <cell r="AK1342">
            <v>1</v>
          </cell>
          <cell r="AL1342"/>
          <cell r="AM1342">
            <v>1</v>
          </cell>
          <cell r="AN1342">
            <v>1</v>
          </cell>
          <cell r="AO1342">
            <v>0</v>
          </cell>
          <cell r="AP1342" t="str">
            <v>Liquidado</v>
          </cell>
          <cell r="AQ1342" t="e">
            <v>#REF!</v>
          </cell>
          <cell r="AR1342" t="e">
            <v>#N/A</v>
          </cell>
          <cell r="AS1342" t="str">
            <v>Entregado en 2012.</v>
          </cell>
          <cell r="AT1342" t="str">
            <v>No Aplica</v>
          </cell>
          <cell r="AU1342" t="str">
            <v/>
          </cell>
          <cell r="AV1342">
            <v>41127</v>
          </cell>
          <cell r="AW1342" t="e">
            <v>#REF!</v>
          </cell>
          <cell r="AX1342"/>
          <cell r="AY1342"/>
          <cell r="AZ1342">
            <v>0</v>
          </cell>
          <cell r="BA1342" t="str">
            <v>-</v>
          </cell>
          <cell r="BB1342" t="str">
            <v/>
          </cell>
          <cell r="BC1342"/>
          <cell r="BD1342" t="str">
            <v/>
          </cell>
          <cell r="BE1342" t="str">
            <v/>
          </cell>
          <cell r="BF1342" t="str">
            <v/>
          </cell>
          <cell r="BG1342" t="str">
            <v/>
          </cell>
        </row>
        <row r="1343">
          <cell r="C1343" t="str">
            <v>20100071S0617-1</v>
          </cell>
          <cell r="D1343" t="str">
            <v>Proyectos 2011 - 2020</v>
          </cell>
          <cell r="E1343" t="str">
            <v>No Aplica</v>
          </cell>
          <cell r="F1343" t="str">
            <v>CERRADO</v>
          </cell>
          <cell r="G1343"/>
          <cell r="H1343" t="str">
            <v>Cauca</v>
          </cell>
          <cell r="I1343">
            <v>19364</v>
          </cell>
          <cell r="J1343">
            <v>6</v>
          </cell>
          <cell r="K1343" t="str">
            <v>Jambalo</v>
          </cell>
          <cell r="L1343" t="str">
            <v>Jambalo-Cauca</v>
          </cell>
          <cell r="M1343" t="str">
            <v/>
          </cell>
          <cell r="N1343" t="str">
            <v>Infraestructura</v>
          </cell>
          <cell r="O1343"/>
          <cell r="P1343"/>
          <cell r="Q1343" t="str">
            <v>Reconstrucción Y/O Reparación De 4 Viviendas Que Han Sido Afectadas Por Atentados Y Acciones Terroristas De Grupos Armados Al Margen De La Ley En El Municipio De Jambalo - Cauca.</v>
          </cell>
          <cell r="R1343" t="str">
            <v>Social Comunitario</v>
          </cell>
          <cell r="S1343"/>
          <cell r="T1343"/>
          <cell r="U1343"/>
          <cell r="V1343" t="str">
            <v>Federación Nacional De Cafeteros</v>
          </cell>
          <cell r="W1343"/>
          <cell r="X1343" t="str">
            <v/>
          </cell>
          <cell r="Y1343"/>
          <cell r="Z1343">
            <v>7534800</v>
          </cell>
          <cell r="AA1343"/>
          <cell r="AB1343">
            <v>7534800</v>
          </cell>
          <cell r="AC1343"/>
          <cell r="AD1343">
            <v>7534800</v>
          </cell>
          <cell r="AE1343">
            <v>0</v>
          </cell>
          <cell r="AF1343"/>
          <cell r="AG1343">
            <v>0</v>
          </cell>
          <cell r="AH1343">
            <v>7534800</v>
          </cell>
          <cell r="AI1343">
            <v>0</v>
          </cell>
          <cell r="AJ1343">
            <v>7534800</v>
          </cell>
          <cell r="AK1343">
            <v>1</v>
          </cell>
          <cell r="AL1343"/>
          <cell r="AM1343">
            <v>1</v>
          </cell>
          <cell r="AN1343">
            <v>1</v>
          </cell>
          <cell r="AO1343">
            <v>0</v>
          </cell>
          <cell r="AP1343" t="str">
            <v>Liquidado</v>
          </cell>
          <cell r="AQ1343" t="e">
            <v>#REF!</v>
          </cell>
          <cell r="AR1343" t="e">
            <v>#N/A</v>
          </cell>
          <cell r="AS1343" t="str">
            <v>Entregado en 2011</v>
          </cell>
          <cell r="AT1343" t="str">
            <v>No Aplica</v>
          </cell>
          <cell r="AU1343" t="str">
            <v/>
          </cell>
          <cell r="AV1343">
            <v>40908</v>
          </cell>
          <cell r="AW1343" t="e">
            <v>#REF!</v>
          </cell>
          <cell r="AX1343"/>
          <cell r="AY1343"/>
          <cell r="AZ1343">
            <v>0</v>
          </cell>
          <cell r="BA1343" t="str">
            <v>-</v>
          </cell>
          <cell r="BB1343" t="str">
            <v/>
          </cell>
          <cell r="BC1343"/>
          <cell r="BD1343" t="str">
            <v/>
          </cell>
          <cell r="BE1343" t="str">
            <v/>
          </cell>
          <cell r="BF1343" t="str">
            <v/>
          </cell>
          <cell r="BG1343" t="str">
            <v/>
          </cell>
        </row>
        <row r="1344">
          <cell r="C1344" t="str">
            <v>20100071S0619-1</v>
          </cell>
          <cell r="D1344" t="str">
            <v>Proyectos 2011 - 2020</v>
          </cell>
          <cell r="E1344" t="str">
            <v>No Aplica</v>
          </cell>
          <cell r="F1344" t="str">
            <v>CERRADO</v>
          </cell>
          <cell r="G1344"/>
          <cell r="H1344" t="str">
            <v>Cauca</v>
          </cell>
          <cell r="I1344">
            <v>19364</v>
          </cell>
          <cell r="J1344">
            <v>6</v>
          </cell>
          <cell r="K1344" t="str">
            <v>Jambalo</v>
          </cell>
          <cell r="L1344" t="str">
            <v>Jambalo-Cauca</v>
          </cell>
          <cell r="M1344" t="str">
            <v/>
          </cell>
          <cell r="N1344" t="str">
            <v>Infraestructura</v>
          </cell>
          <cell r="O1344"/>
          <cell r="P1344"/>
          <cell r="Q1344" t="str">
            <v>Reconstrucción Y/O Reparación Colegio Bachillerato Técnico Agrícola De Jambaló Afectado Por Atentados Y Acciones Terroristas De Grupos Armados Al Margen De La Ley En El Municipio De Jambalo - Cauca.</v>
          </cell>
          <cell r="R1344" t="str">
            <v>Social Comunitario</v>
          </cell>
          <cell r="S1344"/>
          <cell r="T1344"/>
          <cell r="U1344"/>
          <cell r="V1344" t="str">
            <v>Federación Nacional De Cafeteros</v>
          </cell>
          <cell r="W1344"/>
          <cell r="X1344" t="str">
            <v/>
          </cell>
          <cell r="Y1344"/>
          <cell r="Z1344">
            <v>900500</v>
          </cell>
          <cell r="AA1344"/>
          <cell r="AB1344">
            <v>900500</v>
          </cell>
          <cell r="AC1344"/>
          <cell r="AD1344">
            <v>900500</v>
          </cell>
          <cell r="AE1344">
            <v>0</v>
          </cell>
          <cell r="AF1344"/>
          <cell r="AG1344">
            <v>0</v>
          </cell>
          <cell r="AH1344">
            <v>900500</v>
          </cell>
          <cell r="AI1344">
            <v>0</v>
          </cell>
          <cell r="AJ1344">
            <v>900500</v>
          </cell>
          <cell r="AK1344">
            <v>1</v>
          </cell>
          <cell r="AL1344"/>
          <cell r="AM1344">
            <v>1</v>
          </cell>
          <cell r="AN1344">
            <v>1</v>
          </cell>
          <cell r="AO1344">
            <v>0</v>
          </cell>
          <cell r="AP1344" t="str">
            <v>Liquidado</v>
          </cell>
          <cell r="AQ1344" t="e">
            <v>#REF!</v>
          </cell>
          <cell r="AR1344" t="e">
            <v>#N/A</v>
          </cell>
          <cell r="AS1344" t="str">
            <v>Entregado en 2011</v>
          </cell>
          <cell r="AT1344" t="str">
            <v>No Aplica</v>
          </cell>
          <cell r="AU1344" t="str">
            <v/>
          </cell>
          <cell r="AV1344">
            <v>40908</v>
          </cell>
          <cell r="AW1344" t="e">
            <v>#REF!</v>
          </cell>
          <cell r="AX1344"/>
          <cell r="AY1344"/>
          <cell r="AZ1344">
            <v>0</v>
          </cell>
          <cell r="BA1344" t="str">
            <v>-</v>
          </cell>
          <cell r="BB1344" t="str">
            <v/>
          </cell>
          <cell r="BC1344"/>
          <cell r="BD1344" t="str">
            <v/>
          </cell>
          <cell r="BE1344" t="str">
            <v/>
          </cell>
          <cell r="BF1344" t="str">
            <v/>
          </cell>
          <cell r="BG1344" t="str">
            <v/>
          </cell>
        </row>
        <row r="1345">
          <cell r="C1345" t="str">
            <v>20110092S0620-1</v>
          </cell>
          <cell r="D1345" t="str">
            <v>Proyectos 2011 - 2020</v>
          </cell>
          <cell r="E1345" t="str">
            <v>No Aplica</v>
          </cell>
          <cell r="F1345" t="str">
            <v>CERRADO</v>
          </cell>
          <cell r="G1345"/>
          <cell r="H1345" t="str">
            <v>Cauca</v>
          </cell>
          <cell r="I1345">
            <v>19364</v>
          </cell>
          <cell r="J1345">
            <v>6</v>
          </cell>
          <cell r="K1345" t="str">
            <v>Jambalo</v>
          </cell>
          <cell r="L1345" t="str">
            <v>Jambalo-Cauca</v>
          </cell>
          <cell r="M1345" t="str">
            <v/>
          </cell>
          <cell r="N1345" t="str">
            <v>Infraestructura</v>
          </cell>
          <cell r="O1345"/>
          <cell r="P1345"/>
          <cell r="Q1345" t="str">
            <v>Reconstrucción De 2 Edificaciones Eclesiásticas</v>
          </cell>
          <cell r="R1345" t="str">
            <v>Social Comunitario</v>
          </cell>
          <cell r="S1345"/>
          <cell r="T1345"/>
          <cell r="U1345"/>
          <cell r="V1345" t="str">
            <v>Arquidiocesis De Popayan</v>
          </cell>
          <cell r="W1345"/>
          <cell r="X1345" t="str">
            <v/>
          </cell>
          <cell r="Y1345"/>
          <cell r="Z1345">
            <v>8254623</v>
          </cell>
          <cell r="AA1345"/>
          <cell r="AB1345">
            <v>8254623</v>
          </cell>
          <cell r="AC1345"/>
          <cell r="AD1345">
            <v>8254623</v>
          </cell>
          <cell r="AE1345">
            <v>0</v>
          </cell>
          <cell r="AF1345"/>
          <cell r="AG1345">
            <v>0</v>
          </cell>
          <cell r="AH1345">
            <v>8254623</v>
          </cell>
          <cell r="AI1345">
            <v>0</v>
          </cell>
          <cell r="AJ1345">
            <v>8254623</v>
          </cell>
          <cell r="AK1345">
            <v>1</v>
          </cell>
          <cell r="AL1345"/>
          <cell r="AM1345">
            <v>1</v>
          </cell>
          <cell r="AN1345">
            <v>1</v>
          </cell>
          <cell r="AO1345">
            <v>0</v>
          </cell>
          <cell r="AP1345" t="str">
            <v>Liquidado</v>
          </cell>
          <cell r="AQ1345" t="e">
            <v>#REF!</v>
          </cell>
          <cell r="AR1345" t="e">
            <v>#N/A</v>
          </cell>
          <cell r="AS1345" t="str">
            <v>Entregado en 2013.</v>
          </cell>
          <cell r="AT1345" t="str">
            <v>No Aplica</v>
          </cell>
          <cell r="AU1345" t="str">
            <v/>
          </cell>
          <cell r="AV1345">
            <v>41031</v>
          </cell>
          <cell r="AW1345" t="e">
            <v>#REF!</v>
          </cell>
          <cell r="AX1345"/>
          <cell r="AY1345"/>
          <cell r="AZ1345">
            <v>0</v>
          </cell>
          <cell r="BA1345" t="str">
            <v>-</v>
          </cell>
          <cell r="BB1345" t="str">
            <v/>
          </cell>
          <cell r="BC1345"/>
          <cell r="BD1345" t="str">
            <v/>
          </cell>
          <cell r="BE1345" t="str">
            <v/>
          </cell>
          <cell r="BF1345" t="str">
            <v/>
          </cell>
          <cell r="BG1345" t="str">
            <v/>
          </cell>
        </row>
        <row r="1346">
          <cell r="C1346" t="str">
            <v>20120039S0621-1</v>
          </cell>
          <cell r="D1346" t="str">
            <v>Proyectos 2011 - 2020</v>
          </cell>
          <cell r="E1346" t="str">
            <v>No Aplica</v>
          </cell>
          <cell r="F1346" t="str">
            <v>CERRADO</v>
          </cell>
          <cell r="G1346"/>
          <cell r="H1346" t="str">
            <v>Cauca</v>
          </cell>
          <cell r="I1346">
            <v>19364</v>
          </cell>
          <cell r="J1346">
            <v>6</v>
          </cell>
          <cell r="K1346" t="str">
            <v>Jambalo</v>
          </cell>
          <cell r="L1346" t="str">
            <v>Jambalo-Cauca</v>
          </cell>
          <cell r="M1346" t="str">
            <v/>
          </cell>
          <cell r="N1346" t="str">
            <v>Infraestructura</v>
          </cell>
          <cell r="O1346"/>
          <cell r="P1346"/>
          <cell r="Q1346" t="str">
            <v>Reconstrucción De 7 Viviendas Y 2 Edificaciones Social-Comunitarias, Municipio De Jambaló - Cauca</v>
          </cell>
          <cell r="R1346" t="str">
            <v>Social Comunitario</v>
          </cell>
          <cell r="S1346"/>
          <cell r="T1346"/>
          <cell r="U1346"/>
          <cell r="V1346" t="str">
            <v>Corporación Nacional Para La Reconstrucción De La Cuenca Del Rio Paez Y Zonas Aledañas Nasa Kiwe</v>
          </cell>
          <cell r="W1346"/>
          <cell r="X1346" t="str">
            <v/>
          </cell>
          <cell r="Y1346"/>
          <cell r="Z1346">
            <v>37971063</v>
          </cell>
          <cell r="AA1346"/>
          <cell r="AB1346">
            <v>37971063</v>
          </cell>
          <cell r="AC1346"/>
          <cell r="AD1346">
            <v>37971063</v>
          </cell>
          <cell r="AE1346">
            <v>0</v>
          </cell>
          <cell r="AF1346"/>
          <cell r="AG1346">
            <v>0</v>
          </cell>
          <cell r="AH1346">
            <v>37971063</v>
          </cell>
          <cell r="AI1346">
            <v>0</v>
          </cell>
          <cell r="AJ1346">
            <v>37971063</v>
          </cell>
          <cell r="AK1346">
            <v>1</v>
          </cell>
          <cell r="AL1346"/>
          <cell r="AM1346">
            <v>1</v>
          </cell>
          <cell r="AN1346">
            <v>1</v>
          </cell>
          <cell r="AO1346">
            <v>0</v>
          </cell>
          <cell r="AP1346" t="str">
            <v>Liquidado</v>
          </cell>
          <cell r="AQ1346" t="e">
            <v>#REF!</v>
          </cell>
          <cell r="AR1346" t="e">
            <v>#N/A</v>
          </cell>
          <cell r="AS1346" t="str">
            <v>Entregado en 2013.</v>
          </cell>
          <cell r="AT1346" t="str">
            <v>No Aplica</v>
          </cell>
          <cell r="AU1346" t="str">
            <v/>
          </cell>
          <cell r="AV1346">
            <v>41304</v>
          </cell>
          <cell r="AW1346" t="e">
            <v>#REF!</v>
          </cell>
          <cell r="AX1346"/>
          <cell r="AY1346"/>
          <cell r="AZ1346">
            <v>0</v>
          </cell>
          <cell r="BA1346" t="str">
            <v>-</v>
          </cell>
          <cell r="BB1346" t="str">
            <v/>
          </cell>
          <cell r="BC1346"/>
          <cell r="BD1346" t="str">
            <v/>
          </cell>
          <cell r="BE1346" t="str">
            <v/>
          </cell>
          <cell r="BF1346" t="str">
            <v/>
          </cell>
          <cell r="BG1346" t="str">
            <v/>
          </cell>
        </row>
        <row r="1347">
          <cell r="C1347" t="str">
            <v>20170525S10589-1</v>
          </cell>
          <cell r="D1347" t="str">
            <v>Proyectos 2011 - 2020</v>
          </cell>
          <cell r="E1347" t="str">
            <v>No Aplica</v>
          </cell>
          <cell r="F1347" t="str">
            <v>CERRADO</v>
          </cell>
          <cell r="G1347"/>
          <cell r="H1347" t="str">
            <v>Cauca</v>
          </cell>
          <cell r="I1347">
            <v>19364</v>
          </cell>
          <cell r="J1347">
            <v>6</v>
          </cell>
          <cell r="K1347" t="str">
            <v>Jambalo</v>
          </cell>
          <cell r="L1347" t="str">
            <v>Jambalo-Cauca</v>
          </cell>
          <cell r="M1347">
            <v>525</v>
          </cell>
          <cell r="N1347" t="str">
            <v>DPS 2017</v>
          </cell>
          <cell r="O1347"/>
          <cell r="P1347"/>
          <cell r="Q1347" t="str">
            <v>Construcción Escenario Deportivo De La Vereda Zumbico Municipio De Jambaló - Cauca</v>
          </cell>
          <cell r="R1347" t="str">
            <v>Espacio Público, Recreación Y Deporte</v>
          </cell>
          <cell r="S1347"/>
          <cell r="T1347"/>
          <cell r="U1347"/>
          <cell r="V1347" t="str">
            <v>Municipio</v>
          </cell>
          <cell r="W1347" t="str">
            <v>Rural</v>
          </cell>
          <cell r="X1347" t="str">
            <v>Vereda Zumbico</v>
          </cell>
          <cell r="Y1347"/>
          <cell r="Z1347">
            <v>645449760</v>
          </cell>
          <cell r="AA1347"/>
          <cell r="AB1347">
            <v>645449760</v>
          </cell>
          <cell r="AC1347"/>
          <cell r="AD1347">
            <v>645449760</v>
          </cell>
          <cell r="AE1347">
            <v>89273813</v>
          </cell>
          <cell r="AF1347"/>
          <cell r="AG1347">
            <v>89273813</v>
          </cell>
          <cell r="AH1347">
            <v>734723573</v>
          </cell>
          <cell r="AI1347">
            <v>0</v>
          </cell>
          <cell r="AJ1347">
            <v>734723573</v>
          </cell>
          <cell r="AK1347">
            <v>1</v>
          </cell>
          <cell r="AL1347"/>
          <cell r="AM1347">
            <v>1</v>
          </cell>
          <cell r="AN1347">
            <v>1</v>
          </cell>
          <cell r="AO1347">
            <v>0</v>
          </cell>
          <cell r="AP1347" t="str">
            <v>Liquidado</v>
          </cell>
          <cell r="AQ1347" t="e">
            <v>#REF!</v>
          </cell>
          <cell r="AR1347" t="e">
            <v>#N/A</v>
          </cell>
          <cell r="AS1347" t="str">
            <v>Liquidado con acta de liquidación del 01 de abril del 2022.</v>
          </cell>
          <cell r="AT1347" t="str">
            <v>No Aplica</v>
          </cell>
          <cell r="AU1347">
            <v>43788</v>
          </cell>
          <cell r="AV1347">
            <v>44113</v>
          </cell>
          <cell r="AW1347" t="e">
            <v>#REF!</v>
          </cell>
          <cell r="AX1347"/>
          <cell r="AY1347"/>
          <cell r="AZ1347">
            <v>0</v>
          </cell>
          <cell r="BA1347" t="str">
            <v>-</v>
          </cell>
          <cell r="BB1347" t="str">
            <v>1022m2</v>
          </cell>
          <cell r="BC1347"/>
          <cell r="BD1347">
            <v>43809</v>
          </cell>
          <cell r="BE1347">
            <v>44091</v>
          </cell>
          <cell r="BF1347">
            <v>44165</v>
          </cell>
          <cell r="BG1347">
            <v>1189</v>
          </cell>
        </row>
        <row r="1348">
          <cell r="C1348" t="str">
            <v>20090257S0623-1</v>
          </cell>
          <cell r="D1348" t="str">
            <v>Proyectos 2011 - 2020</v>
          </cell>
          <cell r="E1348" t="str">
            <v>No Aplica</v>
          </cell>
          <cell r="F1348" t="str">
            <v>CERRADO</v>
          </cell>
          <cell r="G1348"/>
          <cell r="H1348" t="str">
            <v>Cauca</v>
          </cell>
          <cell r="I1348">
            <v>19392</v>
          </cell>
          <cell r="J1348">
            <v>6</v>
          </cell>
          <cell r="K1348" t="str">
            <v>La Sierra</v>
          </cell>
          <cell r="L1348" t="str">
            <v>La Sierra-Cauca</v>
          </cell>
          <cell r="M1348" t="str">
            <v/>
          </cell>
          <cell r="N1348" t="str">
            <v>Infraestructura</v>
          </cell>
          <cell r="O1348"/>
          <cell r="P1348"/>
          <cell r="Q1348" t="str">
            <v>Convenio Interadministrativo Con El Comité Departamental De Cafeteros Del Cauca Cuyo Fin Es La Unión De Esfuerzos Para La Construcción De Nueva Sede Municipal Como Consecuencia Del Colapso De La Antigua Sede A Causa De La Afectación Por Falla Geológica, Del Municipio De La Sierra – Cauca.</v>
          </cell>
          <cell r="R1348" t="str">
            <v>Social Comunitario</v>
          </cell>
          <cell r="S1348"/>
          <cell r="T1348"/>
          <cell r="U1348"/>
          <cell r="V1348" t="str">
            <v>Federación Nacional De Cafeteros</v>
          </cell>
          <cell r="W1348"/>
          <cell r="X1348" t="str">
            <v/>
          </cell>
          <cell r="Y1348"/>
          <cell r="Z1348">
            <v>275768181.75</v>
          </cell>
          <cell r="AA1348"/>
          <cell r="AB1348">
            <v>275768181.75</v>
          </cell>
          <cell r="AC1348"/>
          <cell r="AD1348">
            <v>275768181.75</v>
          </cell>
          <cell r="AE1348">
            <v>0</v>
          </cell>
          <cell r="AF1348"/>
          <cell r="AG1348">
            <v>0</v>
          </cell>
          <cell r="AH1348">
            <v>275768181.75</v>
          </cell>
          <cell r="AI1348">
            <v>0</v>
          </cell>
          <cell r="AJ1348">
            <v>275768181.75</v>
          </cell>
          <cell r="AK1348">
            <v>1</v>
          </cell>
          <cell r="AL1348"/>
          <cell r="AM1348">
            <v>1</v>
          </cell>
          <cell r="AN1348">
            <v>1</v>
          </cell>
          <cell r="AO1348">
            <v>0</v>
          </cell>
          <cell r="AP1348" t="str">
            <v>Liquidado</v>
          </cell>
          <cell r="AQ1348" t="e">
            <v>#REF!</v>
          </cell>
          <cell r="AR1348" t="e">
            <v>#N/A</v>
          </cell>
          <cell r="AS1348" t="str">
            <v>Entregado en 2011</v>
          </cell>
          <cell r="AT1348" t="str">
            <v>No Aplica</v>
          </cell>
          <cell r="AU1348" t="str">
            <v/>
          </cell>
          <cell r="AV1348">
            <v>40908</v>
          </cell>
          <cell r="AW1348" t="e">
            <v>#REF!</v>
          </cell>
          <cell r="AX1348"/>
          <cell r="AY1348"/>
          <cell r="AZ1348">
            <v>0</v>
          </cell>
          <cell r="BA1348" t="str">
            <v>-</v>
          </cell>
          <cell r="BB1348" t="str">
            <v/>
          </cell>
          <cell r="BC1348"/>
          <cell r="BD1348" t="str">
            <v/>
          </cell>
          <cell r="BE1348" t="str">
            <v/>
          </cell>
          <cell r="BF1348" t="str">
            <v/>
          </cell>
          <cell r="BG1348" t="str">
            <v/>
          </cell>
        </row>
        <row r="1349">
          <cell r="C1349" t="str">
            <v>20090258S0622-1</v>
          </cell>
          <cell r="D1349" t="str">
            <v>Proyectos 2011 - 2020</v>
          </cell>
          <cell r="E1349" t="str">
            <v>No Aplica</v>
          </cell>
          <cell r="F1349" t="str">
            <v>CERRADO</v>
          </cell>
          <cell r="G1349"/>
          <cell r="H1349" t="str">
            <v>Cauca</v>
          </cell>
          <cell r="I1349">
            <v>19392</v>
          </cell>
          <cell r="J1349">
            <v>6</v>
          </cell>
          <cell r="K1349" t="str">
            <v>La Sierra</v>
          </cell>
          <cell r="L1349" t="str">
            <v>La Sierra-Cauca</v>
          </cell>
          <cell r="M1349" t="str">
            <v/>
          </cell>
          <cell r="N1349" t="str">
            <v>Infraestructura</v>
          </cell>
          <cell r="O1349"/>
          <cell r="P1349"/>
          <cell r="Q1349" t="str">
            <v>Convenio Interadministtrativo De Cooperación Entre Acción Social, Fip Y El Comité Departamental De Cafeteros Del Cauca El Cual Tien Por Objeto De Unir Esfuerzos Para  La Elaboración De Diseñors Y/O Ajuste A Diseños  Y La Construcción De Mejoramiento Infraestructura Polideportivos Vereda La Cuchilla, Sector La Cancha Y Sector El Porvenir, Municipio La Sierra - Cauca</v>
          </cell>
          <cell r="R1349" t="str">
            <v>Espacio Público, Recreación Y Deporte</v>
          </cell>
          <cell r="S1349"/>
          <cell r="T1349"/>
          <cell r="U1349"/>
          <cell r="V1349" t="str">
            <v>Federación Nacional De Cafeteros</v>
          </cell>
          <cell r="W1349"/>
          <cell r="X1349" t="str">
            <v/>
          </cell>
          <cell r="Y1349"/>
          <cell r="Z1349">
            <v>200000000</v>
          </cell>
          <cell r="AA1349"/>
          <cell r="AB1349">
            <v>200000000</v>
          </cell>
          <cell r="AC1349"/>
          <cell r="AD1349">
            <v>200000000</v>
          </cell>
          <cell r="AE1349">
            <v>0</v>
          </cell>
          <cell r="AF1349"/>
          <cell r="AG1349">
            <v>0</v>
          </cell>
          <cell r="AH1349">
            <v>200000000</v>
          </cell>
          <cell r="AI1349">
            <v>0</v>
          </cell>
          <cell r="AJ1349">
            <v>200000000</v>
          </cell>
          <cell r="AK1349">
            <v>1</v>
          </cell>
          <cell r="AL1349"/>
          <cell r="AM1349">
            <v>1</v>
          </cell>
          <cell r="AN1349">
            <v>1</v>
          </cell>
          <cell r="AO1349">
            <v>0</v>
          </cell>
          <cell r="AP1349" t="str">
            <v>Liquidado</v>
          </cell>
          <cell r="AQ1349" t="e">
            <v>#REF!</v>
          </cell>
          <cell r="AR1349" t="e">
            <v>#N/A</v>
          </cell>
          <cell r="AS1349" t="str">
            <v>Entregado en 2011</v>
          </cell>
          <cell r="AT1349" t="str">
            <v>No Aplica</v>
          </cell>
          <cell r="AU1349" t="str">
            <v/>
          </cell>
          <cell r="AV1349">
            <v>40908</v>
          </cell>
          <cell r="AW1349" t="e">
            <v>#REF!</v>
          </cell>
          <cell r="AX1349"/>
          <cell r="AY1349"/>
          <cell r="AZ1349">
            <v>0</v>
          </cell>
          <cell r="BA1349" t="str">
            <v>-</v>
          </cell>
          <cell r="BB1349" t="str">
            <v/>
          </cell>
          <cell r="BC1349"/>
          <cell r="BD1349" t="str">
            <v/>
          </cell>
          <cell r="BE1349" t="str">
            <v/>
          </cell>
          <cell r="BF1349" t="str">
            <v/>
          </cell>
          <cell r="BG1349" t="str">
            <v/>
          </cell>
        </row>
        <row r="1350">
          <cell r="C1350" t="str">
            <v>20100257S0624-1</v>
          </cell>
          <cell r="D1350" t="str">
            <v>Proyectos 2011 - 2020</v>
          </cell>
          <cell r="E1350" t="str">
            <v>No Aplica</v>
          </cell>
          <cell r="F1350" t="str">
            <v>CERRADO</v>
          </cell>
          <cell r="G1350"/>
          <cell r="H1350" t="str">
            <v>Cauca</v>
          </cell>
          <cell r="I1350">
            <v>19392</v>
          </cell>
          <cell r="J1350">
            <v>6</v>
          </cell>
          <cell r="K1350" t="str">
            <v>La Sierra</v>
          </cell>
          <cell r="L1350" t="str">
            <v>La Sierra-Cauca</v>
          </cell>
          <cell r="M1350" t="str">
            <v/>
          </cell>
          <cell r="N1350" t="str">
            <v>Infraestructura</v>
          </cell>
          <cell r="O1350"/>
          <cell r="P1350"/>
          <cell r="Q1350" t="str">
            <v>Convenio Interadministrativo Con El Comité Departamental De Cafeteros Del Cauca Cuyo Fin Es La Unión De Esfuerzos Para La Construcción De Nueva Sede Municipal Como Consecuencia Del Colapso De La Antigua Sede A Causa De La Afectación Por Falla Geológica, Del Municipio De La Sierra – Cauca.</v>
          </cell>
          <cell r="R1350" t="str">
            <v>Social Comunitario</v>
          </cell>
          <cell r="S1350"/>
          <cell r="T1350"/>
          <cell r="U1350"/>
          <cell r="V1350" t="str">
            <v>Federación Nacional De Cafeteros</v>
          </cell>
          <cell r="W1350"/>
          <cell r="X1350" t="str">
            <v/>
          </cell>
          <cell r="Y1350"/>
          <cell r="Z1350">
            <v>1562686363.25</v>
          </cell>
          <cell r="AA1350"/>
          <cell r="AB1350">
            <v>1562686363.25</v>
          </cell>
          <cell r="AC1350"/>
          <cell r="AD1350">
            <v>1562686363.25</v>
          </cell>
          <cell r="AE1350">
            <v>0</v>
          </cell>
          <cell r="AF1350"/>
          <cell r="AG1350">
            <v>0</v>
          </cell>
          <cell r="AH1350">
            <v>1562686363.25</v>
          </cell>
          <cell r="AI1350">
            <v>0</v>
          </cell>
          <cell r="AJ1350">
            <v>1562686363.25</v>
          </cell>
          <cell r="AK1350">
            <v>1</v>
          </cell>
          <cell r="AL1350"/>
          <cell r="AM1350">
            <v>1</v>
          </cell>
          <cell r="AN1350">
            <v>1</v>
          </cell>
          <cell r="AO1350">
            <v>0</v>
          </cell>
          <cell r="AP1350" t="str">
            <v>Liquidado</v>
          </cell>
          <cell r="AQ1350" t="e">
            <v>#REF!</v>
          </cell>
          <cell r="AR1350" t="e">
            <v>#N/A</v>
          </cell>
          <cell r="AS1350" t="str">
            <v>Entregado en 2011</v>
          </cell>
          <cell r="AT1350" t="str">
            <v>No Aplica</v>
          </cell>
          <cell r="AU1350" t="str">
            <v/>
          </cell>
          <cell r="AV1350">
            <v>40908</v>
          </cell>
          <cell r="AW1350" t="e">
            <v>#REF!</v>
          </cell>
          <cell r="AX1350"/>
          <cell r="AY1350"/>
          <cell r="AZ1350">
            <v>0</v>
          </cell>
          <cell r="BA1350" t="str">
            <v>-</v>
          </cell>
          <cell r="BB1350" t="str">
            <v/>
          </cell>
          <cell r="BC1350"/>
          <cell r="BD1350" t="str">
            <v/>
          </cell>
          <cell r="BE1350" t="str">
            <v/>
          </cell>
          <cell r="BF1350" t="str">
            <v/>
          </cell>
          <cell r="BG1350" t="str">
            <v/>
          </cell>
        </row>
        <row r="1351">
          <cell r="C1351" t="str">
            <v>20160454M7181-3</v>
          </cell>
          <cell r="D1351" t="str">
            <v>Proyectos 2011 - 2020</v>
          </cell>
          <cell r="E1351" t="str">
            <v>ANTES 2018</v>
          </cell>
          <cell r="F1351" t="str">
            <v>VIGENTE</v>
          </cell>
          <cell r="G1351"/>
          <cell r="H1351" t="str">
            <v>Cauca</v>
          </cell>
          <cell r="I1351">
            <v>19392</v>
          </cell>
          <cell r="J1351">
            <v>6</v>
          </cell>
          <cell r="K1351" t="str">
            <v>La Sierra</v>
          </cell>
          <cell r="L1351" t="str">
            <v>La Sierra-Cauca</v>
          </cell>
          <cell r="M1351">
            <v>454</v>
          </cell>
          <cell r="N1351" t="str">
            <v>DPS 2016</v>
          </cell>
          <cell r="O1351"/>
          <cell r="P1351"/>
          <cell r="Q1351" t="str">
            <v>Mejoramiento De Condiciones De Habitabilidad</v>
          </cell>
          <cell r="R1351" t="str">
            <v>Mejoramiento Condiciones de Habitabilidad</v>
          </cell>
          <cell r="S1351"/>
          <cell r="T1351"/>
          <cell r="U1351"/>
          <cell r="V1351" t="str">
            <v>Departamento</v>
          </cell>
          <cell r="W1351"/>
          <cell r="X1351" t="str">
            <v>A DETERMINAR EN EL PROCESO DE PRECONSTRUCCIÓN</v>
          </cell>
          <cell r="Y1351"/>
          <cell r="Z1351">
            <v>788135593</v>
          </cell>
          <cell r="AA1351"/>
          <cell r="AB1351">
            <v>788135593</v>
          </cell>
          <cell r="AC1351"/>
          <cell r="AD1351">
            <v>788135593</v>
          </cell>
          <cell r="AE1351">
            <v>92813559</v>
          </cell>
          <cell r="AF1351"/>
          <cell r="AG1351">
            <v>92813559</v>
          </cell>
          <cell r="AH1351">
            <v>880949152</v>
          </cell>
          <cell r="AI1351">
            <v>0</v>
          </cell>
          <cell r="AJ1351">
            <v>880949152</v>
          </cell>
          <cell r="AK1351">
            <v>0</v>
          </cell>
          <cell r="AL1351"/>
          <cell r="AM1351">
            <v>0.95399999999999996</v>
          </cell>
          <cell r="AN1351">
            <v>0.56130000000000002</v>
          </cell>
          <cell r="AO1351">
            <v>-0.39269999999999994</v>
          </cell>
          <cell r="AP1351" t="str">
            <v>Suspendido</v>
          </cell>
          <cell r="AQ1351" t="e">
            <v>#REF!</v>
          </cell>
          <cell r="AR1351" t="str">
            <v>EN EJECUCIÓN</v>
          </cell>
          <cell r="AS1351" t="str">
            <v>En mesa de trabajo realizada el 25-05-2022 interventoría se compromete a entregar el informe de novedades aprobado u observado el 27-05-2022. La Entidad Territorial no participa en la Mesa. La Supervisión del Convenio medianto oficio S-2022-4301-161412 del 26-05-2022, solicita a la Entidad Territorial informar acerca de las acciones realizadas para el reinicio y terminación de las obras e informa nuevamente que los recursos por cobrar se encuentran fenecidos.
no se tiene avance por la gobernación frente a los recursos de mayor permanencia de interventoría que se requieren para la culminación del proyect</v>
          </cell>
          <cell r="AT1351"/>
          <cell r="AU1351">
            <v>43712</v>
          </cell>
          <cell r="AV1351"/>
          <cell r="AW1351" t="e">
            <v>#REF!</v>
          </cell>
          <cell r="AX1351"/>
          <cell r="AY1351"/>
          <cell r="AZ1351">
            <v>0</v>
          </cell>
          <cell r="BA1351" t="str">
            <v>CAUSAS ATRIBUIBLES AL CONTRATISTA (Atrasos cronograma, Incumplimientos, Multas, Sanciones, Apremios, Cesiones)</v>
          </cell>
          <cell r="BB1351" t="str">
            <v>65  Viviendas</v>
          </cell>
          <cell r="BC1351"/>
          <cell r="BD1351">
            <v>44179</v>
          </cell>
          <cell r="BE1351">
            <v>44482</v>
          </cell>
          <cell r="BF1351" t="str">
            <v/>
          </cell>
          <cell r="BG1351">
            <v>205.20000000000002</v>
          </cell>
        </row>
        <row r="1352">
          <cell r="C1352" t="str">
            <v>20090257S0628-1</v>
          </cell>
          <cell r="D1352" t="str">
            <v>Proyectos 2011 - 2020</v>
          </cell>
          <cell r="E1352" t="str">
            <v>No Aplica</v>
          </cell>
          <cell r="F1352" t="str">
            <v>CERRADO</v>
          </cell>
          <cell r="G1352"/>
          <cell r="H1352" t="str">
            <v>Cauca</v>
          </cell>
          <cell r="I1352">
            <v>19397</v>
          </cell>
          <cell r="J1352">
            <v>6</v>
          </cell>
          <cell r="K1352" t="str">
            <v>La Vega</v>
          </cell>
          <cell r="L1352" t="str">
            <v>La Vega-Cauca</v>
          </cell>
          <cell r="M1352" t="str">
            <v/>
          </cell>
          <cell r="N1352" t="str">
            <v>Infraestructura</v>
          </cell>
          <cell r="O1352"/>
          <cell r="P1352"/>
          <cell r="Q1352" t="str">
            <v>Convenio Interadministrativo Con El Comité Departamental De Cafeteros Del Cauca Cuyo Fin Es La Unión De Esfuerzos Para La Construcción De Biblioteca, Casa De Cultura, Salón Del Concejo Municipal De La Vega - Cauca.</v>
          </cell>
          <cell r="R1352" t="str">
            <v>Social Comunitario</v>
          </cell>
          <cell r="S1352"/>
          <cell r="T1352"/>
          <cell r="U1352"/>
          <cell r="V1352" t="str">
            <v>Federación Nacional De Cafeteros</v>
          </cell>
          <cell r="W1352"/>
          <cell r="X1352" t="str">
            <v/>
          </cell>
          <cell r="Y1352"/>
          <cell r="Z1352">
            <v>56379272.699999996</v>
          </cell>
          <cell r="AA1352"/>
          <cell r="AB1352">
            <v>56379272.699999996</v>
          </cell>
          <cell r="AC1352"/>
          <cell r="AD1352">
            <v>56379272.699999996</v>
          </cell>
          <cell r="AE1352">
            <v>0</v>
          </cell>
          <cell r="AF1352"/>
          <cell r="AG1352">
            <v>0</v>
          </cell>
          <cell r="AH1352">
            <v>56379272.699999996</v>
          </cell>
          <cell r="AI1352">
            <v>0</v>
          </cell>
          <cell r="AJ1352">
            <v>56379272.699999996</v>
          </cell>
          <cell r="AK1352">
            <v>1</v>
          </cell>
          <cell r="AL1352"/>
          <cell r="AM1352">
            <v>1</v>
          </cell>
          <cell r="AN1352">
            <v>1</v>
          </cell>
          <cell r="AO1352">
            <v>0</v>
          </cell>
          <cell r="AP1352" t="str">
            <v>Liquidado</v>
          </cell>
          <cell r="AQ1352" t="e">
            <v>#REF!</v>
          </cell>
          <cell r="AR1352" t="e">
            <v>#N/A</v>
          </cell>
          <cell r="AS1352" t="str">
            <v>Entregado en 2011</v>
          </cell>
          <cell r="AT1352" t="str">
            <v>No Aplica</v>
          </cell>
          <cell r="AU1352" t="str">
            <v/>
          </cell>
          <cell r="AV1352">
            <v>40908</v>
          </cell>
          <cell r="AW1352" t="e">
            <v>#REF!</v>
          </cell>
          <cell r="AX1352"/>
          <cell r="AY1352"/>
          <cell r="AZ1352">
            <v>0</v>
          </cell>
          <cell r="BA1352" t="str">
            <v>-</v>
          </cell>
          <cell r="BB1352" t="str">
            <v/>
          </cell>
          <cell r="BC1352"/>
          <cell r="BD1352" t="str">
            <v/>
          </cell>
          <cell r="BE1352" t="str">
            <v/>
          </cell>
          <cell r="BF1352" t="str">
            <v/>
          </cell>
          <cell r="BG1352" t="str">
            <v/>
          </cell>
        </row>
        <row r="1353">
          <cell r="C1353" t="str">
            <v>20090257V0629-1</v>
          </cell>
          <cell r="D1353" t="str">
            <v>Proyectos 2011 - 2020</v>
          </cell>
          <cell r="E1353" t="str">
            <v>No Aplica</v>
          </cell>
          <cell r="F1353" t="str">
            <v>CERRADO</v>
          </cell>
          <cell r="G1353"/>
          <cell r="H1353" t="str">
            <v>Cauca</v>
          </cell>
          <cell r="I1353">
            <v>19397</v>
          </cell>
          <cell r="J1353">
            <v>6</v>
          </cell>
          <cell r="K1353" t="str">
            <v>La Vega</v>
          </cell>
          <cell r="L1353" t="str">
            <v>La Vega-Cauca</v>
          </cell>
          <cell r="M1353" t="str">
            <v/>
          </cell>
          <cell r="N1353" t="str">
            <v>Infraestructura</v>
          </cell>
          <cell r="O1353"/>
          <cell r="P1353"/>
          <cell r="Q1353" t="str">
            <v>Convenio Interadministrativo Con El Comité Departamental De Cafeteros Del Cauca Cuyo Fin Es La Unión De Esfuerzos Para La Construcción De Pavimentación En Concreto Rígido Calle Principal Resguardo Indígena De Guachicono, Del Municipio De La Vega - Cauca.</v>
          </cell>
          <cell r="R1353" t="str">
            <v>Vías Urbanas</v>
          </cell>
          <cell r="S1353"/>
          <cell r="T1353"/>
          <cell r="U1353"/>
          <cell r="V1353" t="str">
            <v>Federación Nacional De Cafeteros</v>
          </cell>
          <cell r="W1353"/>
          <cell r="X1353" t="str">
            <v/>
          </cell>
          <cell r="Y1353"/>
          <cell r="Z1353">
            <v>119652750</v>
          </cell>
          <cell r="AA1353"/>
          <cell r="AB1353">
            <v>119652750</v>
          </cell>
          <cell r="AC1353"/>
          <cell r="AD1353">
            <v>119652750</v>
          </cell>
          <cell r="AE1353">
            <v>0</v>
          </cell>
          <cell r="AF1353"/>
          <cell r="AG1353">
            <v>0</v>
          </cell>
          <cell r="AH1353">
            <v>119652750</v>
          </cell>
          <cell r="AI1353">
            <v>0</v>
          </cell>
          <cell r="AJ1353">
            <v>119652750</v>
          </cell>
          <cell r="AK1353">
            <v>1</v>
          </cell>
          <cell r="AL1353"/>
          <cell r="AM1353">
            <v>1</v>
          </cell>
          <cell r="AN1353">
            <v>1</v>
          </cell>
          <cell r="AO1353">
            <v>0</v>
          </cell>
          <cell r="AP1353" t="str">
            <v>Liquidado</v>
          </cell>
          <cell r="AQ1353" t="e">
            <v>#REF!</v>
          </cell>
          <cell r="AR1353" t="e">
            <v>#N/A</v>
          </cell>
          <cell r="AS1353" t="str">
            <v>Entregado en 2011</v>
          </cell>
          <cell r="AT1353" t="str">
            <v>No Aplica</v>
          </cell>
          <cell r="AU1353" t="str">
            <v/>
          </cell>
          <cell r="AV1353">
            <v>40908</v>
          </cell>
          <cell r="AW1353" t="e">
            <v>#REF!</v>
          </cell>
          <cell r="AX1353"/>
          <cell r="AY1353"/>
          <cell r="AZ1353">
            <v>0</v>
          </cell>
          <cell r="BA1353" t="str">
            <v>-</v>
          </cell>
          <cell r="BB1353" t="str">
            <v/>
          </cell>
          <cell r="BC1353"/>
          <cell r="BD1353" t="str">
            <v/>
          </cell>
          <cell r="BE1353" t="str">
            <v/>
          </cell>
          <cell r="BF1353" t="str">
            <v/>
          </cell>
          <cell r="BG1353" t="str">
            <v/>
          </cell>
        </row>
        <row r="1354">
          <cell r="C1354" t="str">
            <v>20090258S0627-1</v>
          </cell>
          <cell r="D1354" t="str">
            <v>Proyectos 2011 - 2020</v>
          </cell>
          <cell r="E1354" t="str">
            <v>No Aplica</v>
          </cell>
          <cell r="F1354" t="str">
            <v>CERRADO</v>
          </cell>
          <cell r="G1354"/>
          <cell r="H1354" t="str">
            <v>Cauca</v>
          </cell>
          <cell r="I1354">
            <v>19397</v>
          </cell>
          <cell r="J1354">
            <v>6</v>
          </cell>
          <cell r="K1354" t="str">
            <v>La Vega</v>
          </cell>
          <cell r="L1354" t="str">
            <v>La Vega-Cauca</v>
          </cell>
          <cell r="M1354" t="str">
            <v/>
          </cell>
          <cell r="N1354" t="str">
            <v>Infraestructura</v>
          </cell>
          <cell r="O1354"/>
          <cell r="P1354"/>
          <cell r="Q1354" t="str">
            <v>Convenio Interadministtrativo De Cooperación Entre Acción Social, Fip Y El Comité Departamental De Cafeteros Del Cauca El Cual Tien Por Objeto De Unir Esfuerzos Para  La Elaboración De Diseñors Y/O Ajuste A Diseños  Y La Construcción De Cubierta Metalica Para La Cancha Multifuncional En El Corregimiento De Albania Del Municipio De La Vega - Cuca</v>
          </cell>
          <cell r="R1354" t="str">
            <v>Espacio Público, Recreación Y Deporte</v>
          </cell>
          <cell r="S1354"/>
          <cell r="T1354"/>
          <cell r="U1354"/>
          <cell r="V1354" t="str">
            <v>Federación Nacional De Cafeteros</v>
          </cell>
          <cell r="W1354"/>
          <cell r="X1354" t="str">
            <v/>
          </cell>
          <cell r="Y1354"/>
          <cell r="Z1354">
            <v>140727454</v>
          </cell>
          <cell r="AA1354"/>
          <cell r="AB1354">
            <v>140727454</v>
          </cell>
          <cell r="AC1354"/>
          <cell r="AD1354">
            <v>140727454</v>
          </cell>
          <cell r="AE1354">
            <v>0</v>
          </cell>
          <cell r="AF1354"/>
          <cell r="AG1354">
            <v>0</v>
          </cell>
          <cell r="AH1354">
            <v>140727454</v>
          </cell>
          <cell r="AI1354">
            <v>0</v>
          </cell>
          <cell r="AJ1354">
            <v>140727454</v>
          </cell>
          <cell r="AK1354">
            <v>1</v>
          </cell>
          <cell r="AL1354"/>
          <cell r="AM1354">
            <v>1</v>
          </cell>
          <cell r="AN1354">
            <v>1</v>
          </cell>
          <cell r="AO1354">
            <v>0</v>
          </cell>
          <cell r="AP1354" t="str">
            <v>Liquidado</v>
          </cell>
          <cell r="AQ1354" t="e">
            <v>#REF!</v>
          </cell>
          <cell r="AR1354" t="e">
            <v>#N/A</v>
          </cell>
          <cell r="AS1354" t="str">
            <v>Entregado en 2011</v>
          </cell>
          <cell r="AT1354" t="str">
            <v>No Aplica</v>
          </cell>
          <cell r="AU1354" t="str">
            <v/>
          </cell>
          <cell r="AV1354">
            <v>40908</v>
          </cell>
          <cell r="AW1354" t="e">
            <v>#REF!</v>
          </cell>
          <cell r="AX1354"/>
          <cell r="AY1354"/>
          <cell r="AZ1354">
            <v>0</v>
          </cell>
          <cell r="BA1354" t="str">
            <v>-</v>
          </cell>
          <cell r="BB1354" t="str">
            <v/>
          </cell>
          <cell r="BC1354"/>
          <cell r="BD1354" t="str">
            <v/>
          </cell>
          <cell r="BE1354" t="str">
            <v/>
          </cell>
          <cell r="BF1354" t="str">
            <v/>
          </cell>
          <cell r="BG1354" t="str">
            <v/>
          </cell>
        </row>
        <row r="1355">
          <cell r="C1355" t="str">
            <v>20100163V0042-1</v>
          </cell>
          <cell r="D1355" t="str">
            <v>Proyectos 2011 - 2020</v>
          </cell>
          <cell r="E1355" t="str">
            <v>No Aplica</v>
          </cell>
          <cell r="F1355" t="str">
            <v>CERRADO</v>
          </cell>
          <cell r="G1355"/>
          <cell r="H1355" t="str">
            <v>Cauca</v>
          </cell>
          <cell r="I1355">
            <v>19397</v>
          </cell>
          <cell r="J1355">
            <v>6</v>
          </cell>
          <cell r="K1355" t="str">
            <v>La Vega</v>
          </cell>
          <cell r="L1355" t="str">
            <v>La Vega-Cauca</v>
          </cell>
          <cell r="M1355" t="str">
            <v/>
          </cell>
          <cell r="N1355" t="str">
            <v>Otras Fuentes</v>
          </cell>
          <cell r="O1355"/>
          <cell r="P1355"/>
          <cell r="Q1355" t="str">
            <v>Pavimentación Un Tramo De La Calle Principal Del Corregimiento Santa Rita Del Municipio De La Vega - Cauca.</v>
          </cell>
          <cell r="R1355" t="str">
            <v>Vías Urbanas</v>
          </cell>
          <cell r="S1355"/>
          <cell r="T1355"/>
          <cell r="U1355"/>
          <cell r="V1355" t="str">
            <v>Federación Nacional De Cafeteros</v>
          </cell>
          <cell r="W1355"/>
          <cell r="X1355" t="str">
            <v/>
          </cell>
          <cell r="Y1355"/>
          <cell r="Z1355">
            <v>200000000</v>
          </cell>
          <cell r="AA1355"/>
          <cell r="AB1355">
            <v>200000000</v>
          </cell>
          <cell r="AC1355"/>
          <cell r="AD1355">
            <v>200000000</v>
          </cell>
          <cell r="AE1355">
            <v>0</v>
          </cell>
          <cell r="AF1355"/>
          <cell r="AG1355">
            <v>0</v>
          </cell>
          <cell r="AH1355">
            <v>200000000</v>
          </cell>
          <cell r="AI1355">
            <v>0</v>
          </cell>
          <cell r="AJ1355">
            <v>200000000</v>
          </cell>
          <cell r="AK1355">
            <v>1</v>
          </cell>
          <cell r="AL1355"/>
          <cell r="AM1355">
            <v>1</v>
          </cell>
          <cell r="AN1355">
            <v>1</v>
          </cell>
          <cell r="AO1355">
            <v>0</v>
          </cell>
          <cell r="AP1355" t="str">
            <v>Liquidado</v>
          </cell>
          <cell r="AQ1355" t="e">
            <v>#REF!</v>
          </cell>
          <cell r="AR1355" t="e">
            <v>#N/A</v>
          </cell>
          <cell r="AS1355" t="str">
            <v>Entregado en 2011.</v>
          </cell>
          <cell r="AT1355" t="str">
            <v>No Aplica</v>
          </cell>
          <cell r="AU1355" t="str">
            <v/>
          </cell>
          <cell r="AV1355">
            <v>40816</v>
          </cell>
          <cell r="AW1355" t="e">
            <v>#REF!</v>
          </cell>
          <cell r="AX1355"/>
          <cell r="AY1355"/>
          <cell r="AZ1355">
            <v>0</v>
          </cell>
          <cell r="BA1355" t="str">
            <v>-</v>
          </cell>
          <cell r="BB1355" t="str">
            <v/>
          </cell>
          <cell r="BC1355"/>
          <cell r="BD1355" t="str">
            <v/>
          </cell>
          <cell r="BE1355" t="str">
            <v/>
          </cell>
          <cell r="BF1355" t="str">
            <v/>
          </cell>
          <cell r="BG1355" t="str">
            <v/>
          </cell>
        </row>
        <row r="1356">
          <cell r="C1356" t="str">
            <v>20100257S0630-1</v>
          </cell>
          <cell r="D1356" t="str">
            <v>Proyectos 2011 - 2020</v>
          </cell>
          <cell r="E1356" t="str">
            <v>No Aplica</v>
          </cell>
          <cell r="F1356" t="str">
            <v>CERRADO</v>
          </cell>
          <cell r="G1356"/>
          <cell r="H1356" t="str">
            <v>Cauca</v>
          </cell>
          <cell r="I1356">
            <v>19397</v>
          </cell>
          <cell r="J1356">
            <v>6</v>
          </cell>
          <cell r="K1356" t="str">
            <v>La Vega</v>
          </cell>
          <cell r="L1356" t="str">
            <v>La Vega-Cauca</v>
          </cell>
          <cell r="M1356" t="str">
            <v/>
          </cell>
          <cell r="N1356" t="str">
            <v>Infraestructura</v>
          </cell>
          <cell r="O1356"/>
          <cell r="P1356"/>
          <cell r="Q1356" t="str">
            <v>Adicionar Convenio De Cooperación Y Asistencia Técnica No. 257 De 2009 Celebrado Con El Comité Departamental De Cafeteros Del Cauca, Cuyo Fin Es La Unión De Esfuerzos Para Construcción Cubierta Metalica Para La Cancha Multifuncional En El Corregimiento De Santa Rita, Municipio De La Vega - Cauca.</v>
          </cell>
          <cell r="R1356" t="str">
            <v>Espacio Público, Recreación Y Deporte</v>
          </cell>
          <cell r="S1356"/>
          <cell r="T1356"/>
          <cell r="U1356"/>
          <cell r="V1356" t="str">
            <v>Federación Nacional De Cafeteros</v>
          </cell>
          <cell r="W1356"/>
          <cell r="X1356" t="str">
            <v/>
          </cell>
          <cell r="Y1356"/>
          <cell r="Z1356">
            <v>107860930</v>
          </cell>
          <cell r="AA1356"/>
          <cell r="AB1356">
            <v>107860930</v>
          </cell>
          <cell r="AC1356"/>
          <cell r="AD1356">
            <v>107860930</v>
          </cell>
          <cell r="AE1356">
            <v>0</v>
          </cell>
          <cell r="AF1356"/>
          <cell r="AG1356">
            <v>0</v>
          </cell>
          <cell r="AH1356">
            <v>107860930</v>
          </cell>
          <cell r="AI1356">
            <v>0</v>
          </cell>
          <cell r="AJ1356">
            <v>107860930</v>
          </cell>
          <cell r="AK1356">
            <v>1</v>
          </cell>
          <cell r="AL1356"/>
          <cell r="AM1356">
            <v>1</v>
          </cell>
          <cell r="AN1356">
            <v>1</v>
          </cell>
          <cell r="AO1356">
            <v>0</v>
          </cell>
          <cell r="AP1356" t="str">
            <v>Liquidado</v>
          </cell>
          <cell r="AQ1356" t="e">
            <v>#REF!</v>
          </cell>
          <cell r="AR1356" t="e">
            <v>#N/A</v>
          </cell>
          <cell r="AS1356" t="str">
            <v>Entregado en 2011</v>
          </cell>
          <cell r="AT1356" t="str">
            <v>No Aplica</v>
          </cell>
          <cell r="AU1356" t="str">
            <v/>
          </cell>
          <cell r="AV1356">
            <v>40908</v>
          </cell>
          <cell r="AW1356" t="e">
            <v>#REF!</v>
          </cell>
          <cell r="AX1356"/>
          <cell r="AY1356"/>
          <cell r="AZ1356">
            <v>0</v>
          </cell>
          <cell r="BA1356" t="str">
            <v>-</v>
          </cell>
          <cell r="BB1356" t="str">
            <v/>
          </cell>
          <cell r="BC1356"/>
          <cell r="BD1356" t="str">
            <v/>
          </cell>
          <cell r="BE1356" t="str">
            <v/>
          </cell>
          <cell r="BF1356" t="str">
            <v/>
          </cell>
          <cell r="BG1356" t="str">
            <v/>
          </cell>
        </row>
        <row r="1357">
          <cell r="C1357" t="str">
            <v>20100257S0631-1</v>
          </cell>
          <cell r="D1357" t="str">
            <v>Proyectos 2011 - 2020</v>
          </cell>
          <cell r="E1357" t="str">
            <v>No Aplica</v>
          </cell>
          <cell r="F1357" t="str">
            <v>CERRADO</v>
          </cell>
          <cell r="G1357"/>
          <cell r="H1357" t="str">
            <v>Cauca</v>
          </cell>
          <cell r="I1357">
            <v>19397</v>
          </cell>
          <cell r="J1357">
            <v>6</v>
          </cell>
          <cell r="K1357" t="str">
            <v>La Vega</v>
          </cell>
          <cell r="L1357" t="str">
            <v>La Vega-Cauca</v>
          </cell>
          <cell r="M1357" t="str">
            <v/>
          </cell>
          <cell r="N1357" t="str">
            <v>Infraestructura</v>
          </cell>
          <cell r="O1357"/>
          <cell r="P1357"/>
          <cell r="Q1357" t="str">
            <v>Convenio Interadministrativo Con El Comité Departamental De Cafeteros Del Cauca Cuyo Fin Es La Unión De Esfuerzos Para La Construcción De Biblioteca, Casa De Cultura, Salón Del Concejo Municipal De La Vega - Cauca.</v>
          </cell>
          <cell r="R1357" t="str">
            <v>Social Comunitario</v>
          </cell>
          <cell r="S1357"/>
          <cell r="T1357"/>
          <cell r="U1357"/>
          <cell r="V1357" t="str">
            <v>Federación Nacional De Cafeteros</v>
          </cell>
          <cell r="W1357"/>
          <cell r="X1357" t="str">
            <v/>
          </cell>
          <cell r="Y1357"/>
          <cell r="Z1357">
            <v>319482545.30000001</v>
          </cell>
          <cell r="AA1357"/>
          <cell r="AB1357">
            <v>319482545.30000001</v>
          </cell>
          <cell r="AC1357"/>
          <cell r="AD1357">
            <v>319482545.30000001</v>
          </cell>
          <cell r="AE1357">
            <v>0</v>
          </cell>
          <cell r="AF1357"/>
          <cell r="AG1357">
            <v>0</v>
          </cell>
          <cell r="AH1357">
            <v>319482545.30000001</v>
          </cell>
          <cell r="AI1357">
            <v>0</v>
          </cell>
          <cell r="AJ1357">
            <v>319482545.30000001</v>
          </cell>
          <cell r="AK1357">
            <v>1</v>
          </cell>
          <cell r="AL1357"/>
          <cell r="AM1357">
            <v>1</v>
          </cell>
          <cell r="AN1357">
            <v>1</v>
          </cell>
          <cell r="AO1357">
            <v>0</v>
          </cell>
          <cell r="AP1357" t="str">
            <v>Liquidado</v>
          </cell>
          <cell r="AQ1357" t="e">
            <v>#REF!</v>
          </cell>
          <cell r="AR1357" t="e">
            <v>#N/A</v>
          </cell>
          <cell r="AS1357" t="str">
            <v>Entregado en 2011</v>
          </cell>
          <cell r="AT1357" t="str">
            <v>No Aplica</v>
          </cell>
          <cell r="AU1357" t="str">
            <v/>
          </cell>
          <cell r="AV1357">
            <v>40908</v>
          </cell>
          <cell r="AW1357" t="e">
            <v>#REF!</v>
          </cell>
          <cell r="AX1357"/>
          <cell r="AY1357"/>
          <cell r="AZ1357">
            <v>0</v>
          </cell>
          <cell r="BA1357" t="str">
            <v>-</v>
          </cell>
          <cell r="BB1357" t="str">
            <v/>
          </cell>
          <cell r="BC1357"/>
          <cell r="BD1357" t="str">
            <v/>
          </cell>
          <cell r="BE1357" t="str">
            <v/>
          </cell>
          <cell r="BF1357" t="str">
            <v/>
          </cell>
          <cell r="BG1357" t="str">
            <v/>
          </cell>
        </row>
        <row r="1358">
          <cell r="C1358" t="str">
            <v>20100257V0632-1</v>
          </cell>
          <cell r="D1358" t="str">
            <v>Proyectos 2011 - 2020</v>
          </cell>
          <cell r="E1358" t="str">
            <v>No Aplica</v>
          </cell>
          <cell r="F1358" t="str">
            <v>CERRADO</v>
          </cell>
          <cell r="G1358"/>
          <cell r="H1358" t="str">
            <v>Cauca</v>
          </cell>
          <cell r="I1358">
            <v>19397</v>
          </cell>
          <cell r="J1358">
            <v>6</v>
          </cell>
          <cell r="K1358" t="str">
            <v>La Vega</v>
          </cell>
          <cell r="L1358" t="str">
            <v>La Vega-Cauca</v>
          </cell>
          <cell r="M1358" t="str">
            <v/>
          </cell>
          <cell r="N1358" t="str">
            <v>Infraestructura</v>
          </cell>
          <cell r="O1358"/>
          <cell r="P1358"/>
          <cell r="Q1358" t="str">
            <v>Convenio Interadministrativo Con El Comité Departamental De Cafeteros Del Cauca Cuyo Fin Es La Unión De Esfuerzos Para La Construcción De Pavimentación En Concreto Rígido Calle Principal Resguardo Indígena De Guachicono, Del Municipio De La Vega - Cauca.</v>
          </cell>
          <cell r="R1358" t="str">
            <v>Vías Urbanas</v>
          </cell>
          <cell r="S1358"/>
          <cell r="T1358"/>
          <cell r="U1358"/>
          <cell r="V1358" t="str">
            <v>Federación Nacional De Cafeteros</v>
          </cell>
          <cell r="W1358"/>
          <cell r="X1358" t="str">
            <v/>
          </cell>
          <cell r="Y1358"/>
          <cell r="Z1358">
            <v>678032250</v>
          </cell>
          <cell r="AA1358"/>
          <cell r="AB1358">
            <v>678032250</v>
          </cell>
          <cell r="AC1358"/>
          <cell r="AD1358">
            <v>678032250</v>
          </cell>
          <cell r="AE1358">
            <v>0</v>
          </cell>
          <cell r="AF1358"/>
          <cell r="AG1358">
            <v>0</v>
          </cell>
          <cell r="AH1358">
            <v>678032250</v>
          </cell>
          <cell r="AI1358">
            <v>0</v>
          </cell>
          <cell r="AJ1358">
            <v>678032250</v>
          </cell>
          <cell r="AK1358">
            <v>1</v>
          </cell>
          <cell r="AL1358"/>
          <cell r="AM1358">
            <v>1</v>
          </cell>
          <cell r="AN1358">
            <v>1</v>
          </cell>
          <cell r="AO1358">
            <v>0</v>
          </cell>
          <cell r="AP1358" t="str">
            <v>Liquidado</v>
          </cell>
          <cell r="AQ1358" t="e">
            <v>#REF!</v>
          </cell>
          <cell r="AR1358" t="e">
            <v>#N/A</v>
          </cell>
          <cell r="AS1358" t="str">
            <v>Entregado en 2011</v>
          </cell>
          <cell r="AT1358" t="str">
            <v>No Aplica</v>
          </cell>
          <cell r="AU1358" t="str">
            <v/>
          </cell>
          <cell r="AV1358">
            <v>40908</v>
          </cell>
          <cell r="AW1358" t="e">
            <v>#REF!</v>
          </cell>
          <cell r="AX1358"/>
          <cell r="AY1358"/>
          <cell r="AZ1358">
            <v>0</v>
          </cell>
          <cell r="BA1358" t="str">
            <v>-</v>
          </cell>
          <cell r="BB1358" t="str">
            <v/>
          </cell>
          <cell r="BC1358"/>
          <cell r="BD1358" t="str">
            <v/>
          </cell>
          <cell r="BE1358" t="str">
            <v/>
          </cell>
          <cell r="BF1358" t="str">
            <v/>
          </cell>
          <cell r="BG1358" t="str">
            <v/>
          </cell>
        </row>
        <row r="1359">
          <cell r="C1359" t="str">
            <v>20110160S0065-1</v>
          </cell>
          <cell r="D1359" t="str">
            <v>Proyectos 2011 - 2020</v>
          </cell>
          <cell r="E1359" t="str">
            <v>No Aplica</v>
          </cell>
          <cell r="F1359" t="str">
            <v>CERRADO</v>
          </cell>
          <cell r="G1359" t="str">
            <v>A65</v>
          </cell>
          <cell r="H1359" t="str">
            <v>Cauca</v>
          </cell>
          <cell r="I1359">
            <v>19397</v>
          </cell>
          <cell r="J1359">
            <v>6</v>
          </cell>
          <cell r="K1359" t="str">
            <v>La Vega</v>
          </cell>
          <cell r="L1359" t="str">
            <v>La Vega-Cauca</v>
          </cell>
          <cell r="M1359">
            <v>160</v>
          </cell>
          <cell r="N1359" t="str">
            <v>Fonade 1</v>
          </cell>
          <cell r="O1359"/>
          <cell r="P1359"/>
          <cell r="Q1359" t="str">
            <v>Construcción De Placa En Concreto Rígido Para La Cancha Multifuncional En El Corregimiento De Santa Rita, Municipio De La Vega - Cauca.</v>
          </cell>
          <cell r="R1359" t="str">
            <v>Espacio Público, Recreación Y Deporte</v>
          </cell>
          <cell r="S1359"/>
          <cell r="T1359"/>
          <cell r="U1359"/>
          <cell r="V1359" t="str">
            <v>Departamento</v>
          </cell>
          <cell r="W1359"/>
          <cell r="X1359" t="str">
            <v/>
          </cell>
          <cell r="Y1359"/>
          <cell r="Z1359">
            <v>138762367.25</v>
          </cell>
          <cell r="AA1359"/>
          <cell r="AB1359">
            <v>138762367.25</v>
          </cell>
          <cell r="AC1359"/>
          <cell r="AD1359">
            <v>138762367.25</v>
          </cell>
          <cell r="AE1359">
            <v>0</v>
          </cell>
          <cell r="AF1359"/>
          <cell r="AG1359">
            <v>0</v>
          </cell>
          <cell r="AH1359">
            <v>138762367.25</v>
          </cell>
          <cell r="AI1359">
            <v>0</v>
          </cell>
          <cell r="AJ1359">
            <v>138762367.25</v>
          </cell>
          <cell r="AK1359">
            <v>0</v>
          </cell>
          <cell r="AL1359"/>
          <cell r="AM1359">
            <v>1</v>
          </cell>
          <cell r="AN1359">
            <v>1</v>
          </cell>
          <cell r="AO1359">
            <v>0</v>
          </cell>
          <cell r="AP1359" t="str">
            <v>En Liquidación</v>
          </cell>
          <cell r="AQ1359" t="e">
            <v>#REF!</v>
          </cell>
          <cell r="AR1359" t="e">
            <v>#N/A</v>
          </cell>
          <cell r="AS1359" t="str">
            <v>PROYECTOS ENTREGADOS EN LIQUIDACION OBRA Y/O CONVENIO 
1.  INFORMACIÓN Y ESTADO CONTRATO OBRA: Fecha de liquidación obra 27/03/2015.
2.  INFORMACION Y ESTADO CONVENIO INTERADMINISTRATIVO:  En liquidación. Entregado en auditoria visible 3 el día 12 de diciembre de 2014. Los proyectos A60, A65, A66, y A80 son asociados a un único convenio.                                                      
Actividades realizadas durante el periodo: Se envía comunicado a la gobernación del Cauca mediante rad. 20202700125721 del 19/06/2020, solicitando aclaración del acta de liquidación del contrato de obra. Se hace reiteración mediante radicado No. 20202700180551 del 13/09/2020.
 Se reitera comunicado a la gobernación del Cauca mediante rad. 20202700213821 del 04/11/2020, solicitando aclaración del acta de liquidación del contrato de obra.
Se recibe aclaratorio del acta de liquidacion de obra el 10 de febrero mediante correo electronico.
3.  Pendientes: 
- Ninguno
4. Imputabilidad: ENTerritorio / P.S.</v>
          </cell>
          <cell r="AT1359" t="str">
            <v>No Aplica</v>
          </cell>
          <cell r="AU1359">
            <v>41939</v>
          </cell>
          <cell r="AV1359">
            <v>41971</v>
          </cell>
          <cell r="AW1359" t="e">
            <v>#REF!</v>
          </cell>
          <cell r="AX1359"/>
          <cell r="AY1359"/>
          <cell r="AZ1359">
            <v>0</v>
          </cell>
          <cell r="BA1359" t="str">
            <v>-</v>
          </cell>
          <cell r="BB1359" t="str">
            <v/>
          </cell>
          <cell r="BC1359"/>
          <cell r="BD1359">
            <v>41940</v>
          </cell>
          <cell r="BE1359">
            <v>41940</v>
          </cell>
          <cell r="BF1359">
            <v>41985</v>
          </cell>
          <cell r="BG1359">
            <v>1133</v>
          </cell>
        </row>
        <row r="1360">
          <cell r="C1360" t="str">
            <v>20110160S0066-1</v>
          </cell>
          <cell r="D1360" t="str">
            <v>Proyectos 2011 - 2020</v>
          </cell>
          <cell r="E1360" t="str">
            <v>No Aplica</v>
          </cell>
          <cell r="F1360" t="str">
            <v>CERRADO</v>
          </cell>
          <cell r="G1360" t="str">
            <v>A66</v>
          </cell>
          <cell r="H1360" t="str">
            <v>Cauca</v>
          </cell>
          <cell r="I1360">
            <v>19397</v>
          </cell>
          <cell r="J1360">
            <v>6</v>
          </cell>
          <cell r="K1360" t="str">
            <v>La Vega</v>
          </cell>
          <cell r="L1360" t="str">
            <v>La Vega-Cauca</v>
          </cell>
          <cell r="M1360">
            <v>160</v>
          </cell>
          <cell r="N1360" t="str">
            <v>Fonade 1</v>
          </cell>
          <cell r="O1360"/>
          <cell r="P1360"/>
          <cell r="Q1360" t="str">
            <v>Adecuación Y Mejoramiento De La Plaza Principal De La Cabecera Municipal De La Vega - Cauca.</v>
          </cell>
          <cell r="R1360" t="str">
            <v>Espacio Público, Recreación Y Deporte</v>
          </cell>
          <cell r="S1360"/>
          <cell r="T1360"/>
          <cell r="U1360"/>
          <cell r="V1360" t="str">
            <v>Departamento</v>
          </cell>
          <cell r="W1360"/>
          <cell r="X1360" t="str">
            <v/>
          </cell>
          <cell r="Y1360"/>
          <cell r="Z1360">
            <v>96392531.050000012</v>
          </cell>
          <cell r="AA1360"/>
          <cell r="AB1360">
            <v>96392531.050000012</v>
          </cell>
          <cell r="AC1360"/>
          <cell r="AD1360">
            <v>96392531.050000012</v>
          </cell>
          <cell r="AE1360">
            <v>0</v>
          </cell>
          <cell r="AF1360"/>
          <cell r="AG1360">
            <v>0</v>
          </cell>
          <cell r="AH1360">
            <v>96392531.050000012</v>
          </cell>
          <cell r="AI1360">
            <v>0</v>
          </cell>
          <cell r="AJ1360">
            <v>96392531.050000012</v>
          </cell>
          <cell r="AK1360">
            <v>0</v>
          </cell>
          <cell r="AL1360"/>
          <cell r="AM1360">
            <v>1</v>
          </cell>
          <cell r="AN1360">
            <v>1</v>
          </cell>
          <cell r="AO1360">
            <v>0</v>
          </cell>
          <cell r="AP1360" t="str">
            <v>En Liquidación</v>
          </cell>
          <cell r="AQ1360" t="e">
            <v>#REF!</v>
          </cell>
          <cell r="AR1360" t="e">
            <v>#N/A</v>
          </cell>
          <cell r="AS1360" t="str">
            <v>PROYECTOS ENTREGADOS EN LIQUIDACION OBRA Y/O CONVENIO 
1.  INFORMACIÓN Y ESTADO CONTRATO OBRA: Fecha de liquidación obra 27/03/2015.
2.  INFORMACION Y ESTADO CONVENIO INTERADMINISTRATIVO:  En liquidación. Entregado en auditoria visible 3 el día 13 de mayo de 2015. Los proyectos A60, A65, A66, y A80 son asociados a un único convenio.                                                                                                             
Actividades realizadas durante el periodo: Se complementa tecnicamente el informe de término.  
3.  Pendientes: 
Ninguno
4. Imputabilidad: ENTerritorio / P.S.</v>
          </cell>
          <cell r="AT1360" t="str">
            <v>No Aplica</v>
          </cell>
          <cell r="AU1360">
            <v>41939</v>
          </cell>
          <cell r="AV1360">
            <v>42063</v>
          </cell>
          <cell r="AW1360" t="e">
            <v>#REF!</v>
          </cell>
          <cell r="AX1360"/>
          <cell r="AY1360"/>
          <cell r="AZ1360">
            <v>0</v>
          </cell>
          <cell r="BA1360" t="str">
            <v>-</v>
          </cell>
          <cell r="BB1360" t="str">
            <v/>
          </cell>
          <cell r="BC1360"/>
          <cell r="BD1360">
            <v>41940</v>
          </cell>
          <cell r="BE1360">
            <v>41940</v>
          </cell>
          <cell r="BF1360">
            <v>42137</v>
          </cell>
          <cell r="BG1360">
            <v>3133</v>
          </cell>
        </row>
        <row r="1361">
          <cell r="C1361" t="str">
            <v>20120069A0096-1</v>
          </cell>
          <cell r="D1361" t="str">
            <v>Proyectos 2011 - 2020</v>
          </cell>
          <cell r="E1361" t="str">
            <v>No Aplica</v>
          </cell>
          <cell r="F1361" t="str">
            <v>CERRADO</v>
          </cell>
          <cell r="G1361" t="str">
            <v>C96</v>
          </cell>
          <cell r="H1361" t="str">
            <v>Cauca</v>
          </cell>
          <cell r="I1361">
            <v>19397</v>
          </cell>
          <cell r="J1361">
            <v>6</v>
          </cell>
          <cell r="K1361" t="str">
            <v>La Vega</v>
          </cell>
          <cell r="L1361" t="str">
            <v>La Vega-Cauca</v>
          </cell>
          <cell r="M1361">
            <v>69</v>
          </cell>
          <cell r="N1361" t="str">
            <v>Fonade 3</v>
          </cell>
          <cell r="O1361"/>
          <cell r="P1361"/>
          <cell r="Q1361" t="str">
            <v>Mejoramiento De Condiciones De Habitabilidad En El Resguardo Indigena Yanacona En El Municipio De La Vega - Cauca</v>
          </cell>
          <cell r="R1361" t="str">
            <v>Mejoramiento Condiciones de Habitabilidad</v>
          </cell>
          <cell r="S1361"/>
          <cell r="T1361"/>
          <cell r="U1361"/>
          <cell r="V1361" t="str">
            <v>Departamento</v>
          </cell>
          <cell r="W1361"/>
          <cell r="X1361" t="str">
            <v/>
          </cell>
          <cell r="Y1361"/>
          <cell r="Z1361">
            <v>175000000</v>
          </cell>
          <cell r="AA1361"/>
          <cell r="AB1361">
            <v>175000000</v>
          </cell>
          <cell r="AC1361"/>
          <cell r="AD1361">
            <v>175000000</v>
          </cell>
          <cell r="AE1361">
            <v>0</v>
          </cell>
          <cell r="AF1361"/>
          <cell r="AG1361">
            <v>0</v>
          </cell>
          <cell r="AH1361">
            <v>175000000</v>
          </cell>
          <cell r="AI1361">
            <v>0</v>
          </cell>
          <cell r="AJ1361">
            <v>175000000</v>
          </cell>
          <cell r="AK1361">
            <v>0</v>
          </cell>
          <cell r="AL1361"/>
          <cell r="AM1361">
            <v>1</v>
          </cell>
          <cell r="AN1361">
            <v>1</v>
          </cell>
          <cell r="AO1361">
            <v>0</v>
          </cell>
          <cell r="AP1361" t="str">
            <v>En Liquidación</v>
          </cell>
          <cell r="AQ1361" t="e">
            <v>#REF!</v>
          </cell>
          <cell r="AR1361" t="e">
            <v>#N/A</v>
          </cell>
          <cell r="AS1361" t="str">
            <v xml:space="preserve">CONTRATOS LIQUIDADOS  - PENDIENTE  CIERRE COSTOS FIJOS Y VARIABLES - INTERVENTORIA   
1. INFORMACIÓN Y ESTADO CONTRATO DE OBRA:                                                                         Acta de liquidación suscrita el 16/06/2017
                                                                                                                                                                                                                                                                                                                                                                                                                                                                                                2.. INFORMACIÓN Y ESTADO DE CONTRATO INTERADMINISTRATIVO:                             Liquidado 24/08/2018                                            
3. INFORMACIÓN Y ESTADO CONTRATO DE INTERVENTORIA:    En cierre de costos fijos y variables.                                                         </v>
          </cell>
          <cell r="AT1361"/>
          <cell r="AU1361">
            <v>42200</v>
          </cell>
          <cell r="AV1361">
            <v>42420</v>
          </cell>
          <cell r="AW1361" t="e">
            <v>#REF!</v>
          </cell>
          <cell r="AX1361"/>
          <cell r="AY1361"/>
          <cell r="AZ1361">
            <v>0</v>
          </cell>
          <cell r="BA1361" t="str">
            <v>-</v>
          </cell>
          <cell r="BB1361" t="str">
            <v>54  Viviendas</v>
          </cell>
          <cell r="BC1361"/>
          <cell r="BD1361">
            <v>42137</v>
          </cell>
          <cell r="BE1361" t="str">
            <v/>
          </cell>
          <cell r="BF1361">
            <v>42579</v>
          </cell>
          <cell r="BG1361">
            <v>216</v>
          </cell>
        </row>
        <row r="1362">
          <cell r="C1362" t="str">
            <v>20130069S0448-1</v>
          </cell>
          <cell r="D1362" t="str">
            <v>Proyectos 2011 - 2020</v>
          </cell>
          <cell r="E1362" t="str">
            <v>ANTES 2018</v>
          </cell>
          <cell r="F1362" t="str">
            <v>VIGENTE</v>
          </cell>
          <cell r="G1362" t="str">
            <v>C448</v>
          </cell>
          <cell r="H1362" t="str">
            <v>Cauca</v>
          </cell>
          <cell r="I1362">
            <v>19397</v>
          </cell>
          <cell r="J1362">
            <v>6</v>
          </cell>
          <cell r="K1362" t="str">
            <v>La Vega</v>
          </cell>
          <cell r="L1362" t="str">
            <v>La Vega-Cauca</v>
          </cell>
          <cell r="M1362">
            <v>69</v>
          </cell>
          <cell r="N1362" t="str">
            <v>Fonade 3</v>
          </cell>
          <cell r="O1362"/>
          <cell r="P1362"/>
          <cell r="Q1362" t="str">
            <v>Polideportivo Vereda Villa María Municipio De La Vega - Cauca</v>
          </cell>
          <cell r="R1362" t="str">
            <v>Espacio Público, Recreación Y Deporte</v>
          </cell>
          <cell r="S1362"/>
          <cell r="T1362"/>
          <cell r="U1362"/>
          <cell r="V1362" t="str">
            <v>Municipio</v>
          </cell>
          <cell r="W1362"/>
          <cell r="X1362" t="str">
            <v/>
          </cell>
          <cell r="Y1362"/>
          <cell r="Z1362">
            <v>240000000</v>
          </cell>
          <cell r="AA1362"/>
          <cell r="AB1362">
            <v>240000000</v>
          </cell>
          <cell r="AC1362"/>
          <cell r="AD1362">
            <v>240000000</v>
          </cell>
          <cell r="AE1362">
            <v>0</v>
          </cell>
          <cell r="AF1362"/>
          <cell r="AG1362">
            <v>0</v>
          </cell>
          <cell r="AH1362">
            <v>240000000</v>
          </cell>
          <cell r="AI1362">
            <v>0</v>
          </cell>
          <cell r="AJ1362">
            <v>240000000</v>
          </cell>
          <cell r="AK1362">
            <v>1</v>
          </cell>
          <cell r="AL1362"/>
          <cell r="AM1362">
            <v>1</v>
          </cell>
          <cell r="AN1362">
            <v>1</v>
          </cell>
          <cell r="AO1362">
            <v>0</v>
          </cell>
          <cell r="AP1362" t="str">
            <v>Entregado A Municipio</v>
          </cell>
          <cell r="AQ1362" t="e">
            <v>#REF!</v>
          </cell>
          <cell r="AR1362" t="e">
            <v>#N/A</v>
          </cell>
          <cell r="AS1362" t="str">
            <v>PROYECTO ENTREGADO</v>
          </cell>
          <cell r="AT1362" t="str">
            <v>No Aplica</v>
          </cell>
          <cell r="AU1362">
            <v>42381</v>
          </cell>
          <cell r="AV1362">
            <v>43414</v>
          </cell>
          <cell r="AW1362" t="e">
            <v>#REF!</v>
          </cell>
          <cell r="AX1362"/>
          <cell r="AY1362"/>
          <cell r="AZ1362">
            <v>0</v>
          </cell>
          <cell r="BA1362" t="str">
            <v>-</v>
          </cell>
          <cell r="BB1362" t="str">
            <v>525 m2</v>
          </cell>
          <cell r="BC1362"/>
          <cell r="BD1362">
            <v>42578</v>
          </cell>
          <cell r="BE1362">
            <v>43231</v>
          </cell>
          <cell r="BF1362">
            <v>43543</v>
          </cell>
          <cell r="BG1362">
            <v>1500</v>
          </cell>
        </row>
        <row r="1363">
          <cell r="C1363" t="str">
            <v>20160346M7439-1</v>
          </cell>
          <cell r="D1363" t="str">
            <v>Proyectos 2011 - 2020</v>
          </cell>
          <cell r="E1363" t="str">
            <v>ANTES 2018</v>
          </cell>
          <cell r="F1363" t="str">
            <v>VIGENTE</v>
          </cell>
          <cell r="G1363"/>
          <cell r="H1363" t="str">
            <v>Cauca</v>
          </cell>
          <cell r="I1363">
            <v>19397</v>
          </cell>
          <cell r="J1363">
            <v>6</v>
          </cell>
          <cell r="K1363" t="str">
            <v>La Vega</v>
          </cell>
          <cell r="L1363" t="str">
            <v>La Vega-Cauca</v>
          </cell>
          <cell r="M1363">
            <v>346</v>
          </cell>
          <cell r="N1363" t="str">
            <v>DPS 2016</v>
          </cell>
          <cell r="O1363"/>
          <cell r="P1363"/>
          <cell r="Q1363" t="str">
            <v>Mejoramiento De Condiciones De Habitabilidad</v>
          </cell>
          <cell r="R1363" t="str">
            <v>Mejoramiento Condiciones de Habitabilidad</v>
          </cell>
          <cell r="S1363"/>
          <cell r="T1363"/>
          <cell r="U1363"/>
          <cell r="V1363" t="str">
            <v>Municipio</v>
          </cell>
          <cell r="W1363"/>
          <cell r="X1363" t="str">
            <v/>
          </cell>
          <cell r="Y1363"/>
          <cell r="Z1363">
            <v>423728814</v>
          </cell>
          <cell r="AA1363"/>
          <cell r="AB1363">
            <v>423728814</v>
          </cell>
          <cell r="AC1363"/>
          <cell r="AD1363">
            <v>423728814</v>
          </cell>
          <cell r="AE1363">
            <v>42372881.400000006</v>
          </cell>
          <cell r="AF1363"/>
          <cell r="AG1363">
            <v>42372881.400000006</v>
          </cell>
          <cell r="AH1363">
            <v>466101695.39999998</v>
          </cell>
          <cell r="AI1363">
            <v>0</v>
          </cell>
          <cell r="AJ1363">
            <v>466101695.39999998</v>
          </cell>
          <cell r="AK1363">
            <v>0.15</v>
          </cell>
          <cell r="AL1363"/>
          <cell r="AM1363">
            <v>1</v>
          </cell>
          <cell r="AN1363">
            <v>1</v>
          </cell>
          <cell r="AO1363">
            <v>0</v>
          </cell>
          <cell r="AP1363" t="str">
            <v>En Liquidación</v>
          </cell>
          <cell r="AQ1363" t="e">
            <v>#REF!</v>
          </cell>
          <cell r="AR1363" t="str">
            <v>TERMINADO</v>
          </cell>
          <cell r="AS1363" t="str">
            <v xml:space="preserve">El 16 de junio de 2022 se reporta, El acta de liquidación está firmada por municipio, interventoría realizo observaciones para ser subsanadas. Supervisión solicitó aclarar el tema de actas de pagos, toda vez que todo efectivamente fue cancelado. </v>
          </cell>
          <cell r="AT1363"/>
          <cell r="AU1363">
            <v>43844</v>
          </cell>
          <cell r="AV1363">
            <v>44264</v>
          </cell>
          <cell r="AW1363" t="e">
            <v>#REF!</v>
          </cell>
          <cell r="AX1363"/>
          <cell r="AY1363"/>
          <cell r="AZ1363">
            <v>0</v>
          </cell>
          <cell r="BA1363" t="str">
            <v>-</v>
          </cell>
          <cell r="BB1363" t="str">
            <v>31  Viviendas</v>
          </cell>
          <cell r="BC1363"/>
          <cell r="BD1363">
            <v>44127</v>
          </cell>
          <cell r="BE1363">
            <v>43870</v>
          </cell>
          <cell r="BF1363">
            <v>44425</v>
          </cell>
          <cell r="BG1363">
            <v>124</v>
          </cell>
        </row>
        <row r="1364">
          <cell r="C1364" t="str">
            <v>20110160V0067-1</v>
          </cell>
          <cell r="D1364" t="str">
            <v>Proyectos 2011 - 2020</v>
          </cell>
          <cell r="E1364" t="str">
            <v>No Aplica</v>
          </cell>
          <cell r="F1364" t="str">
            <v>CERRADO</v>
          </cell>
          <cell r="G1364" t="str">
            <v>A67</v>
          </cell>
          <cell r="H1364" t="str">
            <v>Cauca</v>
          </cell>
          <cell r="I1364">
            <v>19418</v>
          </cell>
          <cell r="J1364">
            <v>6</v>
          </cell>
          <cell r="K1364" t="str">
            <v>Lopez De Micay</v>
          </cell>
          <cell r="L1364" t="str">
            <v>Lopez De Micay-Cauca</v>
          </cell>
          <cell r="M1364">
            <v>160</v>
          </cell>
          <cell r="N1364" t="str">
            <v>Fonade 1</v>
          </cell>
          <cell r="O1364"/>
          <cell r="P1364"/>
          <cell r="Q1364" t="str">
            <v>Construcción De Pavimento Rígido Barrio San Francisco Cra 1 Y La Cra 1A En La Cabecera Municipal Del Municipio De López De Micay - Cauca.</v>
          </cell>
          <cell r="R1364" t="str">
            <v>Vías Urbanas</v>
          </cell>
          <cell r="S1364"/>
          <cell r="T1364"/>
          <cell r="U1364"/>
          <cell r="V1364" t="str">
            <v>Municipio</v>
          </cell>
          <cell r="W1364"/>
          <cell r="X1364" t="str">
            <v/>
          </cell>
          <cell r="Y1364"/>
          <cell r="Z1364">
            <v>493484575.30000001</v>
          </cell>
          <cell r="AA1364"/>
          <cell r="AB1364">
            <v>493484575.30000001</v>
          </cell>
          <cell r="AC1364"/>
          <cell r="AD1364">
            <v>493484575.30000001</v>
          </cell>
          <cell r="AE1364">
            <v>0</v>
          </cell>
          <cell r="AF1364"/>
          <cell r="AG1364">
            <v>0</v>
          </cell>
          <cell r="AH1364">
            <v>493484575.30000001</v>
          </cell>
          <cell r="AI1364">
            <v>0</v>
          </cell>
          <cell r="AJ1364">
            <v>493484575.30000001</v>
          </cell>
          <cell r="AK1364">
            <v>0</v>
          </cell>
          <cell r="AL1364"/>
          <cell r="AM1364">
            <v>1</v>
          </cell>
          <cell r="AN1364">
            <v>1</v>
          </cell>
          <cell r="AO1364">
            <v>0</v>
          </cell>
          <cell r="AP1364" t="str">
            <v>En Liquidación</v>
          </cell>
          <cell r="AQ1364" t="e">
            <v>#REF!</v>
          </cell>
          <cell r="AR1364" t="e">
            <v>#N/A</v>
          </cell>
          <cell r="AS136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364" t="str">
            <v>No Aplica</v>
          </cell>
          <cell r="AU1364">
            <v>42282</v>
          </cell>
          <cell r="AV1364">
            <v>42374</v>
          </cell>
          <cell r="AW1364" t="e">
            <v>#REF!</v>
          </cell>
          <cell r="AX1364"/>
          <cell r="AY1364"/>
          <cell r="AZ1364">
            <v>0</v>
          </cell>
          <cell r="BA1364" t="str">
            <v>-</v>
          </cell>
          <cell r="BB1364" t="str">
            <v/>
          </cell>
          <cell r="BC1364"/>
          <cell r="BD1364">
            <v>42439</v>
          </cell>
          <cell r="BE1364">
            <v>42439</v>
          </cell>
          <cell r="BF1364">
            <v>42439</v>
          </cell>
          <cell r="BG1364">
            <v>4219</v>
          </cell>
        </row>
        <row r="1365">
          <cell r="C1365" t="str">
            <v>20120040S0014-1</v>
          </cell>
          <cell r="D1365" t="str">
            <v>Proyectos 2011 - 2020</v>
          </cell>
          <cell r="E1365" t="str">
            <v>No Aplica</v>
          </cell>
          <cell r="F1365" t="str">
            <v>CERRADO</v>
          </cell>
          <cell r="G1365" t="str">
            <v>B14</v>
          </cell>
          <cell r="H1365" t="str">
            <v>Cauca</v>
          </cell>
          <cell r="I1365">
            <v>19418</v>
          </cell>
          <cell r="J1365">
            <v>6</v>
          </cell>
          <cell r="K1365" t="str">
            <v>Lopez De Micay</v>
          </cell>
          <cell r="L1365" t="str">
            <v>Lopez De Micay-Cauca</v>
          </cell>
          <cell r="M1365">
            <v>40</v>
          </cell>
          <cell r="N1365" t="str">
            <v>Fonade 2</v>
          </cell>
          <cell r="O1365"/>
          <cell r="P1365"/>
          <cell r="Q1365" t="str">
            <v>Adecuación Mejoramiento De La Planta Física Del Coliseo Del Municipio López De Micay - Cauca</v>
          </cell>
          <cell r="R1365" t="str">
            <v>Espacio Público, Recreación Y Deporte</v>
          </cell>
          <cell r="S1365"/>
          <cell r="T1365"/>
          <cell r="U1365"/>
          <cell r="V1365" t="str">
            <v>Municipio</v>
          </cell>
          <cell r="W1365"/>
          <cell r="X1365" t="str">
            <v/>
          </cell>
          <cell r="Y1365"/>
          <cell r="Z1365">
            <v>204457000</v>
          </cell>
          <cell r="AA1365"/>
          <cell r="AB1365">
            <v>204457000</v>
          </cell>
          <cell r="AC1365"/>
          <cell r="AD1365">
            <v>204457000</v>
          </cell>
          <cell r="AE1365">
            <v>0</v>
          </cell>
          <cell r="AF1365"/>
          <cell r="AG1365">
            <v>0</v>
          </cell>
          <cell r="AH1365">
            <v>204457000</v>
          </cell>
          <cell r="AI1365">
            <v>0</v>
          </cell>
          <cell r="AJ1365">
            <v>204457000</v>
          </cell>
          <cell r="AK1365">
            <v>0.1</v>
          </cell>
          <cell r="AL1365"/>
          <cell r="AM1365">
            <v>1</v>
          </cell>
          <cell r="AN1365">
            <v>1</v>
          </cell>
          <cell r="AO1365">
            <v>0</v>
          </cell>
          <cell r="AP1365" t="str">
            <v>Liquidado</v>
          </cell>
          <cell r="AQ1365" t="e">
            <v>#REF!</v>
          </cell>
          <cell r="AR1365" t="e">
            <v>#N/A</v>
          </cell>
          <cell r="AS1365" t="str">
            <v xml:space="preserve">PROYECTO LIQUIDADO
Acta de liquidación del 29/09/2021
</v>
          </cell>
          <cell r="AT1365" t="str">
            <v>No Aplica</v>
          </cell>
          <cell r="AU1365">
            <v>41547</v>
          </cell>
          <cell r="AV1365">
            <v>41997</v>
          </cell>
          <cell r="AW1365" t="e">
            <v>#REF!</v>
          </cell>
          <cell r="AX1365"/>
          <cell r="AY1365"/>
          <cell r="AZ1365">
            <v>0</v>
          </cell>
          <cell r="BA1365" t="str">
            <v>-</v>
          </cell>
          <cell r="BB1365" t="str">
            <v/>
          </cell>
          <cell r="BC1365"/>
          <cell r="BD1365">
            <v>41548</v>
          </cell>
          <cell r="BE1365">
            <v>41682</v>
          </cell>
          <cell r="BF1365">
            <v>41682</v>
          </cell>
          <cell r="BG1365">
            <v>3432</v>
          </cell>
        </row>
        <row r="1366">
          <cell r="C1366" t="str">
            <v>20120040V0013-1</v>
          </cell>
          <cell r="D1366" t="str">
            <v>Proyectos 2011 - 2020</v>
          </cell>
          <cell r="E1366" t="str">
            <v>No Aplica</v>
          </cell>
          <cell r="F1366" t="str">
            <v>CERRADO</v>
          </cell>
          <cell r="G1366" t="str">
            <v>B13</v>
          </cell>
          <cell r="H1366" t="str">
            <v>Cauca</v>
          </cell>
          <cell r="I1366">
            <v>19418</v>
          </cell>
          <cell r="J1366">
            <v>6</v>
          </cell>
          <cell r="K1366" t="str">
            <v>Lopez De Micay</v>
          </cell>
          <cell r="L1366" t="str">
            <v>Lopez De Micay-Cauca</v>
          </cell>
          <cell r="M1366">
            <v>40</v>
          </cell>
          <cell r="N1366" t="str">
            <v>Fonade 2</v>
          </cell>
          <cell r="O1366"/>
          <cell r="P1366"/>
          <cell r="Q1366" t="str">
            <v>Construcción Muro De Contención  Cabecera Municipal En El Municipio De López De Micay - Cauca.</v>
          </cell>
          <cell r="R1366" t="str">
            <v>Otros</v>
          </cell>
          <cell r="S1366"/>
          <cell r="T1366"/>
          <cell r="U1366"/>
          <cell r="V1366" t="str">
            <v>Municipio</v>
          </cell>
          <cell r="W1366"/>
          <cell r="X1366" t="str">
            <v/>
          </cell>
          <cell r="Y1366"/>
          <cell r="Z1366">
            <v>1679101177</v>
          </cell>
          <cell r="AA1366"/>
          <cell r="AB1366">
            <v>1679101177</v>
          </cell>
          <cell r="AC1366"/>
          <cell r="AD1366">
            <v>1679101177</v>
          </cell>
          <cell r="AE1366">
            <v>0</v>
          </cell>
          <cell r="AF1366"/>
          <cell r="AG1366">
            <v>0</v>
          </cell>
          <cell r="AH1366">
            <v>1679101177</v>
          </cell>
          <cell r="AI1366">
            <v>0</v>
          </cell>
          <cell r="AJ1366">
            <v>1679101177</v>
          </cell>
          <cell r="AK1366">
            <v>0.57999999999999996</v>
          </cell>
          <cell r="AL1366"/>
          <cell r="AM1366">
            <v>1</v>
          </cell>
          <cell r="AN1366">
            <v>1</v>
          </cell>
          <cell r="AO1366">
            <v>0</v>
          </cell>
          <cell r="AP1366" t="str">
            <v>Liquidado</v>
          </cell>
          <cell r="AQ1366" t="e">
            <v>#REF!</v>
          </cell>
          <cell r="AR1366" t="e">
            <v>#N/A</v>
          </cell>
          <cell r="AS1366" t="str">
            <v xml:space="preserve">PROYECTO LIQUIDADO
Acta de liquidación del 29/09/2021
</v>
          </cell>
          <cell r="AT1366" t="str">
            <v>No Aplica</v>
          </cell>
          <cell r="AU1366">
            <v>42089</v>
          </cell>
          <cell r="AV1366">
            <v>43373</v>
          </cell>
          <cell r="AW1366" t="e">
            <v>#REF!</v>
          </cell>
          <cell r="AX1366"/>
          <cell r="AY1366"/>
          <cell r="AZ1366">
            <v>0</v>
          </cell>
          <cell r="BA1366" t="str">
            <v>-</v>
          </cell>
          <cell r="BB1366" t="str">
            <v/>
          </cell>
          <cell r="BC1366"/>
          <cell r="BD1366">
            <v>42090</v>
          </cell>
          <cell r="BE1366">
            <v>42320</v>
          </cell>
          <cell r="BF1366">
            <v>43538</v>
          </cell>
          <cell r="BG1366">
            <v>3432</v>
          </cell>
        </row>
        <row r="1367">
          <cell r="C1367" t="str">
            <v>20090257V0636-1</v>
          </cell>
          <cell r="D1367" t="str">
            <v>Proyectos 2011 - 2020</v>
          </cell>
          <cell r="E1367" t="str">
            <v>No Aplica</v>
          </cell>
          <cell r="F1367" t="str">
            <v>CERRADO</v>
          </cell>
          <cell r="G1367"/>
          <cell r="H1367" t="str">
            <v>Cauca</v>
          </cell>
          <cell r="I1367">
            <v>19450</v>
          </cell>
          <cell r="J1367">
            <v>6</v>
          </cell>
          <cell r="K1367" t="str">
            <v>Mercaderes</v>
          </cell>
          <cell r="L1367" t="str">
            <v>Mercaderes-Cauca</v>
          </cell>
          <cell r="M1367" t="str">
            <v/>
          </cell>
          <cell r="N1367" t="str">
            <v>Infraestructura</v>
          </cell>
          <cell r="O1367"/>
          <cell r="P1367"/>
          <cell r="Q1367" t="str">
            <v>Convenio Interadministrativo Con El Comité Departamental De Cafeteros Del Cauca Cuyo Fin Es La Unión De Esfuerzos Para La Construcción De Pavimentación Barrio La Colina, Municipio De Mercaderes - Cauca.</v>
          </cell>
          <cell r="R1367" t="str">
            <v>Vías Urbanas</v>
          </cell>
          <cell r="S1367"/>
          <cell r="T1367"/>
          <cell r="U1367"/>
          <cell r="V1367" t="str">
            <v>Federación Nacional De Cafeteros</v>
          </cell>
          <cell r="W1367"/>
          <cell r="X1367" t="str">
            <v/>
          </cell>
          <cell r="Y1367"/>
          <cell r="Z1367">
            <v>53621590.949999996</v>
          </cell>
          <cell r="AA1367"/>
          <cell r="AB1367">
            <v>53621590.949999996</v>
          </cell>
          <cell r="AC1367"/>
          <cell r="AD1367">
            <v>53621590.949999996</v>
          </cell>
          <cell r="AE1367">
            <v>0</v>
          </cell>
          <cell r="AF1367"/>
          <cell r="AG1367">
            <v>0</v>
          </cell>
          <cell r="AH1367">
            <v>53621590.949999996</v>
          </cell>
          <cell r="AI1367">
            <v>0</v>
          </cell>
          <cell r="AJ1367">
            <v>53621590.949999996</v>
          </cell>
          <cell r="AK1367">
            <v>1</v>
          </cell>
          <cell r="AL1367"/>
          <cell r="AM1367">
            <v>1</v>
          </cell>
          <cell r="AN1367">
            <v>1</v>
          </cell>
          <cell r="AO1367">
            <v>0</v>
          </cell>
          <cell r="AP1367" t="str">
            <v>Liquidado</v>
          </cell>
          <cell r="AQ1367" t="e">
            <v>#REF!</v>
          </cell>
          <cell r="AR1367" t="e">
            <v>#N/A</v>
          </cell>
          <cell r="AS1367" t="str">
            <v>Entregado en 2011</v>
          </cell>
          <cell r="AT1367" t="str">
            <v>No Aplica</v>
          </cell>
          <cell r="AU1367" t="str">
            <v/>
          </cell>
          <cell r="AV1367">
            <v>40908</v>
          </cell>
          <cell r="AW1367" t="e">
            <v>#REF!</v>
          </cell>
          <cell r="AX1367"/>
          <cell r="AY1367"/>
          <cell r="AZ1367">
            <v>0</v>
          </cell>
          <cell r="BA1367" t="str">
            <v>-</v>
          </cell>
          <cell r="BB1367" t="str">
            <v/>
          </cell>
          <cell r="BC1367"/>
          <cell r="BD1367" t="str">
            <v/>
          </cell>
          <cell r="BE1367" t="str">
            <v/>
          </cell>
          <cell r="BF1367" t="str">
            <v/>
          </cell>
          <cell r="BG1367" t="str">
            <v/>
          </cell>
        </row>
        <row r="1368">
          <cell r="C1368" t="str">
            <v>20100257S0637-1</v>
          </cell>
          <cell r="D1368" t="str">
            <v>Proyectos 2011 - 2020</v>
          </cell>
          <cell r="E1368" t="str">
            <v>No Aplica</v>
          </cell>
          <cell r="F1368" t="str">
            <v>CERRADO</v>
          </cell>
          <cell r="G1368"/>
          <cell r="H1368" t="str">
            <v>Cauca</v>
          </cell>
          <cell r="I1368">
            <v>19450</v>
          </cell>
          <cell r="J1368">
            <v>6</v>
          </cell>
          <cell r="K1368" t="str">
            <v>Mercaderes</v>
          </cell>
          <cell r="L1368" t="str">
            <v>Mercaderes-Cauca</v>
          </cell>
          <cell r="M1368" t="str">
            <v/>
          </cell>
          <cell r="N1368" t="str">
            <v>Infraestructura</v>
          </cell>
          <cell r="O1368"/>
          <cell r="P1368"/>
          <cell r="Q1368" t="str">
            <v>Adicionar Convenio De Cooperación Y Asistencia Técnica No. 257 De 2009 Celebrado Con El Comité Departamental De Cafeteros Del Cauca, Cuyo Fin Es La Unión De Esfuerzos Para Techo Y Graderias Del Polideportivo Corregimiento Arboleda, Municipio De Mercaderes - Cauca.</v>
          </cell>
          <cell r="R1368" t="str">
            <v>Espacio Público, Recreación Y Deporte</v>
          </cell>
          <cell r="S1368"/>
          <cell r="T1368"/>
          <cell r="U1368"/>
          <cell r="V1368" t="str">
            <v>Federación Nacional De Cafeteros</v>
          </cell>
          <cell r="W1368"/>
          <cell r="X1368" t="str">
            <v/>
          </cell>
          <cell r="Y1368"/>
          <cell r="Z1368">
            <v>160000000</v>
          </cell>
          <cell r="AA1368"/>
          <cell r="AB1368">
            <v>160000000</v>
          </cell>
          <cell r="AC1368"/>
          <cell r="AD1368">
            <v>160000000</v>
          </cell>
          <cell r="AE1368">
            <v>0</v>
          </cell>
          <cell r="AF1368"/>
          <cell r="AG1368">
            <v>0</v>
          </cell>
          <cell r="AH1368">
            <v>160000000</v>
          </cell>
          <cell r="AI1368">
            <v>0</v>
          </cell>
          <cell r="AJ1368">
            <v>160000000</v>
          </cell>
          <cell r="AK1368">
            <v>1</v>
          </cell>
          <cell r="AL1368"/>
          <cell r="AM1368">
            <v>1</v>
          </cell>
          <cell r="AN1368">
            <v>1</v>
          </cell>
          <cell r="AO1368">
            <v>0</v>
          </cell>
          <cell r="AP1368" t="str">
            <v>Liquidado</v>
          </cell>
          <cell r="AQ1368" t="e">
            <v>#REF!</v>
          </cell>
          <cell r="AR1368" t="e">
            <v>#N/A</v>
          </cell>
          <cell r="AS1368" t="str">
            <v>Entregado en 2011</v>
          </cell>
          <cell r="AT1368" t="str">
            <v>No Aplica</v>
          </cell>
          <cell r="AU1368" t="str">
            <v/>
          </cell>
          <cell r="AV1368">
            <v>40549</v>
          </cell>
          <cell r="AW1368" t="e">
            <v>#REF!</v>
          </cell>
          <cell r="AX1368"/>
          <cell r="AY1368"/>
          <cell r="AZ1368">
            <v>0</v>
          </cell>
          <cell r="BA1368" t="str">
            <v>-</v>
          </cell>
          <cell r="BB1368" t="str">
            <v/>
          </cell>
          <cell r="BC1368"/>
          <cell r="BD1368" t="str">
            <v/>
          </cell>
          <cell r="BE1368" t="str">
            <v/>
          </cell>
          <cell r="BF1368" t="str">
            <v/>
          </cell>
          <cell r="BG1368" t="str">
            <v/>
          </cell>
        </row>
        <row r="1369">
          <cell r="C1369" t="str">
            <v>20100257V0638-1</v>
          </cell>
          <cell r="D1369" t="str">
            <v>Proyectos 2011 - 2020</v>
          </cell>
          <cell r="E1369" t="str">
            <v>No Aplica</v>
          </cell>
          <cell r="F1369" t="str">
            <v>CERRADO</v>
          </cell>
          <cell r="G1369"/>
          <cell r="H1369" t="str">
            <v>Cauca</v>
          </cell>
          <cell r="I1369">
            <v>19450</v>
          </cell>
          <cell r="J1369">
            <v>6</v>
          </cell>
          <cell r="K1369" t="str">
            <v>Mercaderes</v>
          </cell>
          <cell r="L1369" t="str">
            <v>Mercaderes-Cauca</v>
          </cell>
          <cell r="M1369" t="str">
            <v/>
          </cell>
          <cell r="N1369" t="str">
            <v>Infraestructura</v>
          </cell>
          <cell r="O1369"/>
          <cell r="P1369"/>
          <cell r="Q1369" t="str">
            <v>Convenio Interadministrativo Con El Comité Departamental De Cafeteros Del Cauca Cuyo Fin Es La Unión De Esfuerzos Para La Construcción De Pavimentación Barrio La Colina, Municipio De Mercaderes - Cauca.</v>
          </cell>
          <cell r="R1369" t="str">
            <v>Vías Urbanas</v>
          </cell>
          <cell r="S1369"/>
          <cell r="T1369"/>
          <cell r="U1369"/>
          <cell r="V1369" t="str">
            <v>Federación Nacional De Cafeteros</v>
          </cell>
          <cell r="W1369"/>
          <cell r="X1369" t="str">
            <v/>
          </cell>
          <cell r="Y1369"/>
          <cell r="Z1369">
            <v>303855682.05000001</v>
          </cell>
          <cell r="AA1369"/>
          <cell r="AB1369">
            <v>303855682.05000001</v>
          </cell>
          <cell r="AC1369"/>
          <cell r="AD1369">
            <v>303855682.05000001</v>
          </cell>
          <cell r="AE1369">
            <v>0</v>
          </cell>
          <cell r="AF1369"/>
          <cell r="AG1369">
            <v>0</v>
          </cell>
          <cell r="AH1369">
            <v>303855682.05000001</v>
          </cell>
          <cell r="AI1369">
            <v>0</v>
          </cell>
          <cell r="AJ1369">
            <v>303855682.05000001</v>
          </cell>
          <cell r="AK1369">
            <v>1</v>
          </cell>
          <cell r="AL1369"/>
          <cell r="AM1369">
            <v>1</v>
          </cell>
          <cell r="AN1369">
            <v>1</v>
          </cell>
          <cell r="AO1369">
            <v>0</v>
          </cell>
          <cell r="AP1369" t="str">
            <v>Liquidado</v>
          </cell>
          <cell r="AQ1369" t="e">
            <v>#REF!</v>
          </cell>
          <cell r="AR1369" t="e">
            <v>#N/A</v>
          </cell>
          <cell r="AS1369" t="str">
            <v>Entregado en 2011</v>
          </cell>
          <cell r="AT1369" t="str">
            <v>No Aplica</v>
          </cell>
          <cell r="AU1369" t="str">
            <v/>
          </cell>
          <cell r="AV1369">
            <v>40908</v>
          </cell>
          <cell r="AW1369" t="e">
            <v>#REF!</v>
          </cell>
          <cell r="AX1369"/>
          <cell r="AY1369"/>
          <cell r="AZ1369">
            <v>0</v>
          </cell>
          <cell r="BA1369" t="str">
            <v>-</v>
          </cell>
          <cell r="BB1369" t="str">
            <v/>
          </cell>
          <cell r="BC1369"/>
          <cell r="BD1369" t="str">
            <v/>
          </cell>
          <cell r="BE1369" t="str">
            <v/>
          </cell>
          <cell r="BF1369" t="str">
            <v/>
          </cell>
          <cell r="BG1369" t="str">
            <v/>
          </cell>
        </row>
        <row r="1370">
          <cell r="C1370" t="str">
            <v>20120069S0097-1</v>
          </cell>
          <cell r="D1370" t="str">
            <v>Proyectos 2011 - 2020</v>
          </cell>
          <cell r="E1370" t="str">
            <v>ANTES 2018</v>
          </cell>
          <cell r="F1370" t="str">
            <v>VIGENTE</v>
          </cell>
          <cell r="G1370" t="e">
            <v>#N/A</v>
          </cell>
          <cell r="H1370" t="str">
            <v>Cauca</v>
          </cell>
          <cell r="I1370">
            <v>19450</v>
          </cell>
          <cell r="J1370">
            <v>6</v>
          </cell>
          <cell r="K1370" t="str">
            <v>Mercaderes</v>
          </cell>
          <cell r="L1370" t="str">
            <v>Mercaderes-Cauca</v>
          </cell>
          <cell r="M1370">
            <v>69</v>
          </cell>
          <cell r="N1370" t="str">
            <v>Fonade 3</v>
          </cell>
          <cell r="O1370"/>
          <cell r="P1370"/>
          <cell r="Q1370" t="str">
            <v>Mejoramiento Polideportivo En El Municipio De Mercaderes - Cauca</v>
          </cell>
          <cell r="R1370" t="str">
            <v>Espacio Público, Recreación Y Deporte</v>
          </cell>
          <cell r="S1370"/>
          <cell r="T1370"/>
          <cell r="U1370"/>
          <cell r="V1370" t="str">
            <v>Departamento</v>
          </cell>
          <cell r="W1370" t="str">
            <v>Urbano</v>
          </cell>
          <cell r="X1370" t="str">
            <v/>
          </cell>
          <cell r="Y1370"/>
          <cell r="Z1370">
            <v>677740698</v>
          </cell>
          <cell r="AA1370"/>
          <cell r="AB1370">
            <v>677740698</v>
          </cell>
          <cell r="AC1370"/>
          <cell r="AD1370">
            <v>677740698</v>
          </cell>
          <cell r="AE1370">
            <v>0</v>
          </cell>
          <cell r="AF1370"/>
          <cell r="AG1370">
            <v>0</v>
          </cell>
          <cell r="AH1370">
            <v>677740698</v>
          </cell>
          <cell r="AI1370">
            <v>0</v>
          </cell>
          <cell r="AJ1370">
            <v>677740698</v>
          </cell>
          <cell r="AK1370">
            <v>0</v>
          </cell>
          <cell r="AL1370"/>
          <cell r="AM1370">
            <v>1</v>
          </cell>
          <cell r="AN1370">
            <v>1</v>
          </cell>
          <cell r="AO1370">
            <v>0</v>
          </cell>
          <cell r="AP1370" t="str">
            <v>En Ejecución</v>
          </cell>
          <cell r="AQ1370" t="e">
            <v>#REF!</v>
          </cell>
          <cell r="AR1370" t="e">
            <v>#N/A</v>
          </cell>
          <cell r="AS1370" t="str">
            <v>Proyecto terminado con pendientes el día 20 de mayo del presente año; el contratista de obra adelanta la subsanación de los pendientes para programación de AV3</v>
          </cell>
          <cell r="AT1370" t="str">
            <v>No Aplica</v>
          </cell>
          <cell r="AU1370">
            <v>42523</v>
          </cell>
          <cell r="AV1370"/>
          <cell r="AW1370" t="e">
            <v>#REF!</v>
          </cell>
          <cell r="AX1370"/>
          <cell r="AY1370"/>
          <cell r="AZ1370">
            <v>0</v>
          </cell>
          <cell r="BA1370" t="str">
            <v>-</v>
          </cell>
          <cell r="BB1370" t="str">
            <v>1376m2</v>
          </cell>
          <cell r="BC1370"/>
          <cell r="BD1370">
            <v>42577</v>
          </cell>
          <cell r="BE1370" t="str">
            <v xml:space="preserve"> </v>
          </cell>
          <cell r="BF1370" t="str">
            <v xml:space="preserve"> </v>
          </cell>
          <cell r="BG1370">
            <v>330</v>
          </cell>
        </row>
        <row r="1371">
          <cell r="C1371" t="str">
            <v>20160350M7290-1</v>
          </cell>
          <cell r="D1371" t="str">
            <v>Proyectos 2011 - 2020</v>
          </cell>
          <cell r="E1371" t="str">
            <v>ANTES 2018</v>
          </cell>
          <cell r="F1371" t="str">
            <v>VIGENTE</v>
          </cell>
          <cell r="G1371"/>
          <cell r="H1371" t="str">
            <v>Cauca</v>
          </cell>
          <cell r="I1371">
            <v>19450</v>
          </cell>
          <cell r="J1371">
            <v>6</v>
          </cell>
          <cell r="K1371" t="str">
            <v>Mercaderes</v>
          </cell>
          <cell r="L1371" t="str">
            <v>Mercaderes-Cauca</v>
          </cell>
          <cell r="M1371">
            <v>350</v>
          </cell>
          <cell r="N1371" t="str">
            <v>DPS 2016</v>
          </cell>
          <cell r="O1371"/>
          <cell r="P1371"/>
          <cell r="Q1371" t="str">
            <v>Mejoramiento De Condiciones De Habitabilidad</v>
          </cell>
          <cell r="R1371" t="str">
            <v>Mejoramiento Condiciones de Habitabilidad</v>
          </cell>
          <cell r="S1371"/>
          <cell r="T1371"/>
          <cell r="U1371"/>
          <cell r="V1371" t="str">
            <v>Municipio</v>
          </cell>
          <cell r="W1371"/>
          <cell r="X1371" t="str">
            <v/>
          </cell>
          <cell r="Y1371"/>
          <cell r="Z1371">
            <v>423728814</v>
          </cell>
          <cell r="AA1371"/>
          <cell r="AB1371">
            <v>423728814</v>
          </cell>
          <cell r="AC1371"/>
          <cell r="AD1371">
            <v>423728814</v>
          </cell>
          <cell r="AE1371">
            <v>101923615.48</v>
          </cell>
          <cell r="AF1371"/>
          <cell r="AG1371">
            <v>101923615.48</v>
          </cell>
          <cell r="AH1371">
            <v>525652429.48000002</v>
          </cell>
          <cell r="AI1371">
            <v>0</v>
          </cell>
          <cell r="AJ1371">
            <v>525652429.48000002</v>
          </cell>
          <cell r="AK1371">
            <v>0.46479999999999999</v>
          </cell>
          <cell r="AL1371"/>
          <cell r="AM1371">
            <v>1</v>
          </cell>
          <cell r="AN1371">
            <v>1</v>
          </cell>
          <cell r="AO1371">
            <v>0</v>
          </cell>
          <cell r="AP1371" t="str">
            <v>Entregado A Municipio</v>
          </cell>
          <cell r="AQ1371" t="e">
            <v>#REF!</v>
          </cell>
          <cell r="AR1371" t="str">
            <v>TERMINADO</v>
          </cell>
          <cell r="AS1371" t="str">
            <v>En reunión seguimiento se indicó que el informe final está en proceso de subsanación por parte de interventoria.
Pendiente por parte del municipio la entrega del Otrosi No. 2 firmado del contrato de obra. 
En revidión conjunta del componente social, con el fin de complementar la subsanación del informe final.
TERMINACIÓN: 07/04/2021</v>
          </cell>
          <cell r="AT1371"/>
          <cell r="AU1371">
            <v>43697</v>
          </cell>
          <cell r="AV1371">
            <v>44293</v>
          </cell>
          <cell r="AW1371" t="e">
            <v>#REF!</v>
          </cell>
          <cell r="AX1371"/>
          <cell r="AY1371"/>
          <cell r="AZ1371">
            <v>0</v>
          </cell>
          <cell r="BA1371" t="str">
            <v>-</v>
          </cell>
          <cell r="BB1371" t="str">
            <v>31  Viviendas</v>
          </cell>
          <cell r="BC1371"/>
          <cell r="BD1371">
            <v>44076</v>
          </cell>
          <cell r="BE1371">
            <v>44446</v>
          </cell>
          <cell r="BF1371">
            <v>44446</v>
          </cell>
          <cell r="BG1371">
            <v>111.60000000000001</v>
          </cell>
        </row>
        <row r="1372">
          <cell r="C1372" t="str">
            <v>E-2020-2203-255914</v>
          </cell>
          <cell r="D1372" t="str">
            <v>CV 001-2020</v>
          </cell>
          <cell r="E1372" t="str">
            <v>2018-2022</v>
          </cell>
          <cell r="F1372" t="str">
            <v>VIGENTE</v>
          </cell>
          <cell r="G1372"/>
          <cell r="H1372" t="str">
            <v>Cauca</v>
          </cell>
          <cell r="I1372"/>
          <cell r="J1372"/>
          <cell r="K1372" t="str">
            <v>Mercaderes</v>
          </cell>
          <cell r="L1372" t="str">
            <v>Mercaderes-Cauca</v>
          </cell>
          <cell r="M1372" t="str">
            <v>696 FIP 2021</v>
          </cell>
          <cell r="N1372" t="str">
            <v>DPS 2021</v>
          </cell>
          <cell r="O1372">
            <v>44512</v>
          </cell>
          <cell r="P1372">
            <v>44773</v>
          </cell>
          <cell r="Q1372" t="str">
            <v>Construcción De La Plaza De Mercado San Joaquín Municipio De Mercederes - Cauca</v>
          </cell>
          <cell r="R1372" t="str">
            <v>Social Comunitario</v>
          </cell>
          <cell r="S1372" t="str">
            <v>Plaza de Mercado</v>
          </cell>
          <cell r="T1372"/>
          <cell r="U1372">
            <v>1</v>
          </cell>
          <cell r="V1372"/>
          <cell r="W1372"/>
          <cell r="X1372"/>
          <cell r="Y1372"/>
          <cell r="Z1372">
            <v>2321091872</v>
          </cell>
          <cell r="AA1372"/>
          <cell r="AB1372">
            <v>2321091872</v>
          </cell>
          <cell r="AC1372">
            <v>0</v>
          </cell>
          <cell r="AD1372">
            <v>2321091872</v>
          </cell>
          <cell r="AE1372"/>
          <cell r="AF1372"/>
          <cell r="AG1372">
            <v>0</v>
          </cell>
          <cell r="AH1372">
            <v>2321091872</v>
          </cell>
          <cell r="AI1372">
            <v>0</v>
          </cell>
          <cell r="AJ1372">
            <v>2321091872</v>
          </cell>
          <cell r="AK1372"/>
          <cell r="AL1372"/>
          <cell r="AM1372">
            <v>0</v>
          </cell>
          <cell r="AN1372">
            <v>0</v>
          </cell>
          <cell r="AO1372">
            <v>0</v>
          </cell>
          <cell r="AP1372" t="str">
            <v>En Ejecución</v>
          </cell>
          <cell r="AQ1372" t="e">
            <v>#REF!</v>
          </cell>
          <cell r="AR1372" t="e">
            <v>#N/A</v>
          </cell>
          <cell r="AS1372" t="str">
            <v>-</v>
          </cell>
          <cell r="AT1372"/>
          <cell r="AU1372">
            <v>44755</v>
          </cell>
          <cell r="AV1372">
            <v>0</v>
          </cell>
          <cell r="AW1372" t="e">
            <v>#REF!</v>
          </cell>
          <cell r="AX1372">
            <v>9</v>
          </cell>
          <cell r="AY1372"/>
          <cell r="AZ1372">
            <v>9</v>
          </cell>
          <cell r="BA1372"/>
          <cell r="BB1372" t="str">
            <v>1706.7 M2</v>
          </cell>
          <cell r="BC1372"/>
          <cell r="BD1372" t="str">
            <v>-</v>
          </cell>
          <cell r="BE1372" t="str">
            <v>-</v>
          </cell>
          <cell r="BF1372" t="str">
            <v>-</v>
          </cell>
          <cell r="BG1372">
            <v>3124</v>
          </cell>
        </row>
        <row r="1373">
          <cell r="C1373" t="str">
            <v>20130069V0337-1</v>
          </cell>
          <cell r="D1373" t="str">
            <v>Proyectos 2011 - 2020</v>
          </cell>
          <cell r="E1373" t="str">
            <v>No Aplica</v>
          </cell>
          <cell r="F1373" t="str">
            <v>CERRADO</v>
          </cell>
          <cell r="G1373" t="str">
            <v>C337</v>
          </cell>
          <cell r="H1373" t="str">
            <v>Cauca</v>
          </cell>
          <cell r="I1373">
            <v>19455</v>
          </cell>
          <cell r="J1373">
            <v>5</v>
          </cell>
          <cell r="K1373" t="str">
            <v>Miranda</v>
          </cell>
          <cell r="L1373" t="str">
            <v>Miranda-Cauca</v>
          </cell>
          <cell r="M1373">
            <v>69</v>
          </cell>
          <cell r="N1373" t="str">
            <v>Fonade 3</v>
          </cell>
          <cell r="O1373"/>
          <cell r="P1373"/>
          <cell r="Q1373" t="str">
            <v>Pavimentación De Vias Urbanas Y Obras Complementarias En La Cabecera Del Municipio De Miranda</v>
          </cell>
          <cell r="R1373" t="str">
            <v>Vías Urbanas</v>
          </cell>
          <cell r="S1373"/>
          <cell r="T1373"/>
          <cell r="U1373"/>
          <cell r="V1373" t="str">
            <v>Municipio</v>
          </cell>
          <cell r="W1373"/>
          <cell r="X1373" t="str">
            <v/>
          </cell>
          <cell r="Y1373"/>
          <cell r="Z1373">
            <v>3500943991</v>
          </cell>
          <cell r="AA1373"/>
          <cell r="AB1373">
            <v>3500943991</v>
          </cell>
          <cell r="AC1373"/>
          <cell r="AD1373">
            <v>3500943991</v>
          </cell>
          <cell r="AE1373">
            <v>0</v>
          </cell>
          <cell r="AF1373"/>
          <cell r="AG1373">
            <v>0</v>
          </cell>
          <cell r="AH1373">
            <v>3500943991</v>
          </cell>
          <cell r="AI1373">
            <v>0</v>
          </cell>
          <cell r="AJ1373">
            <v>3500943991</v>
          </cell>
          <cell r="AK1373">
            <v>0</v>
          </cell>
          <cell r="AL1373"/>
          <cell r="AM1373">
            <v>1</v>
          </cell>
          <cell r="AN1373">
            <v>1</v>
          </cell>
          <cell r="AO1373">
            <v>0</v>
          </cell>
          <cell r="AP1373" t="str">
            <v>En Liquidación</v>
          </cell>
          <cell r="AQ1373" t="e">
            <v>#REF!</v>
          </cell>
          <cell r="AR1373" t="e">
            <v>#N/A</v>
          </cell>
          <cell r="AS137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373" t="str">
            <v>No Aplica</v>
          </cell>
          <cell r="AU1373">
            <v>41641</v>
          </cell>
          <cell r="AV1373">
            <v>42632</v>
          </cell>
          <cell r="AW1373" t="e">
            <v>#REF!</v>
          </cell>
          <cell r="AX1373"/>
          <cell r="AY1373"/>
          <cell r="AZ1373">
            <v>0</v>
          </cell>
          <cell r="BA1373" t="str">
            <v>-</v>
          </cell>
          <cell r="BB1373" t="str">
            <v>1,55 Km</v>
          </cell>
          <cell r="BC1373"/>
          <cell r="BD1373">
            <v>41652</v>
          </cell>
          <cell r="BE1373">
            <v>41954</v>
          </cell>
          <cell r="BF1373">
            <v>43032</v>
          </cell>
          <cell r="BG1373" t="str">
            <v/>
          </cell>
        </row>
        <row r="1374">
          <cell r="C1374" t="str">
            <v>2014040S0156-1</v>
          </cell>
          <cell r="D1374" t="str">
            <v>Proyectos 2011 - 2020</v>
          </cell>
          <cell r="E1374" t="str">
            <v>No Aplica</v>
          </cell>
          <cell r="F1374" t="str">
            <v>CERRADO</v>
          </cell>
          <cell r="G1374" t="str">
            <v>B156</v>
          </cell>
          <cell r="H1374" t="str">
            <v>Cauca</v>
          </cell>
          <cell r="I1374">
            <v>19455</v>
          </cell>
          <cell r="J1374">
            <v>5</v>
          </cell>
          <cell r="K1374" t="str">
            <v>Miranda</v>
          </cell>
          <cell r="L1374" t="str">
            <v>Miranda-Cauca</v>
          </cell>
          <cell r="M1374">
            <v>40</v>
          </cell>
          <cell r="N1374" t="str">
            <v>Fonade 2</v>
          </cell>
          <cell r="O1374"/>
          <cell r="P1374"/>
          <cell r="Q1374" t="str">
            <v>Construcción Salón Cultural Vereda Campoalegre En El Municipio De Miranda, Cauca</v>
          </cell>
          <cell r="R1374" t="str">
            <v>Social Comunitario</v>
          </cell>
          <cell r="S1374"/>
          <cell r="T1374"/>
          <cell r="U1374"/>
          <cell r="V1374" t="str">
            <v>Fonade</v>
          </cell>
          <cell r="W1374"/>
          <cell r="X1374" t="str">
            <v/>
          </cell>
          <cell r="Y1374"/>
          <cell r="Z1374">
            <v>272128301</v>
          </cell>
          <cell r="AA1374"/>
          <cell r="AB1374">
            <v>272128301</v>
          </cell>
          <cell r="AC1374"/>
          <cell r="AD1374">
            <v>272128301</v>
          </cell>
          <cell r="AE1374">
            <v>0</v>
          </cell>
          <cell r="AF1374"/>
          <cell r="AG1374">
            <v>0</v>
          </cell>
          <cell r="AH1374">
            <v>272128301</v>
          </cell>
          <cell r="AI1374">
            <v>0</v>
          </cell>
          <cell r="AJ1374">
            <v>272128301</v>
          </cell>
          <cell r="AK1374">
            <v>0.33</v>
          </cell>
          <cell r="AL1374"/>
          <cell r="AM1374">
            <v>1</v>
          </cell>
          <cell r="AN1374">
            <v>1</v>
          </cell>
          <cell r="AO1374">
            <v>0</v>
          </cell>
          <cell r="AP1374" t="str">
            <v>Liquidado</v>
          </cell>
          <cell r="AQ1374" t="e">
            <v>#REF!</v>
          </cell>
          <cell r="AR1374" t="e">
            <v>#N/A</v>
          </cell>
          <cell r="AS1374" t="str">
            <v xml:space="preserve">PROYECTO LIQUIDADO
Acta de liquidación del 29/09/2021
</v>
          </cell>
          <cell r="AT1374" t="str">
            <v>No Aplica</v>
          </cell>
          <cell r="AU1374">
            <v>42661</v>
          </cell>
          <cell r="AV1374">
            <v>42814</v>
          </cell>
          <cell r="AW1374" t="e">
            <v>#REF!</v>
          </cell>
          <cell r="AX1374"/>
          <cell r="AY1374"/>
          <cell r="AZ1374">
            <v>0</v>
          </cell>
          <cell r="BA1374" t="str">
            <v>-</v>
          </cell>
          <cell r="BB1374" t="str">
            <v/>
          </cell>
          <cell r="BC1374"/>
          <cell r="BD1374">
            <v>42671</v>
          </cell>
          <cell r="BE1374">
            <v>42761</v>
          </cell>
          <cell r="BF1374">
            <v>42929</v>
          </cell>
          <cell r="BG1374" t="str">
            <v/>
          </cell>
        </row>
        <row r="1375">
          <cell r="C1375" t="str">
            <v>20150307V2719-1</v>
          </cell>
          <cell r="D1375" t="str">
            <v>Proyectos 2011 - 2020</v>
          </cell>
          <cell r="E1375" t="str">
            <v>No Aplica</v>
          </cell>
          <cell r="F1375" t="str">
            <v>CERRADO</v>
          </cell>
          <cell r="G1375"/>
          <cell r="H1375" t="str">
            <v>Cauca</v>
          </cell>
          <cell r="I1375">
            <v>19455</v>
          </cell>
          <cell r="J1375">
            <v>5</v>
          </cell>
          <cell r="K1375" t="str">
            <v>Miranda</v>
          </cell>
          <cell r="L1375" t="str">
            <v>Miranda-Cauca</v>
          </cell>
          <cell r="M1375">
            <v>307</v>
          </cell>
          <cell r="N1375" t="str">
            <v>DPS 2015</v>
          </cell>
          <cell r="O1375"/>
          <cell r="P1375"/>
          <cell r="Q1375" t="str">
            <v>Construcción De Pavimento Flexible En El Barrio Los Libertadores Del Casco Urbano Del Municipio De Miranda Cauca</v>
          </cell>
          <cell r="R1375" t="str">
            <v>Vías Urbanas</v>
          </cell>
          <cell r="S1375"/>
          <cell r="T1375"/>
          <cell r="U1375"/>
          <cell r="V1375" t="str">
            <v>Municipio</v>
          </cell>
          <cell r="W1375"/>
          <cell r="X1375" t="str">
            <v>Barrio Los Libertadores</v>
          </cell>
          <cell r="Y1375"/>
          <cell r="Z1375">
            <v>495370371</v>
          </cell>
          <cell r="AA1375"/>
          <cell r="AB1375">
            <v>495370371</v>
          </cell>
          <cell r="AC1375"/>
          <cell r="AD1375">
            <v>495370371</v>
          </cell>
          <cell r="AE1375">
            <v>49537037.100000001</v>
          </cell>
          <cell r="AF1375"/>
          <cell r="AG1375">
            <v>49537037.100000001</v>
          </cell>
          <cell r="AH1375">
            <v>544907408.10000002</v>
          </cell>
          <cell r="AI1375">
            <v>0</v>
          </cell>
          <cell r="AJ1375">
            <v>544907408.10000002</v>
          </cell>
          <cell r="AK1375">
            <v>1</v>
          </cell>
          <cell r="AL1375"/>
          <cell r="AM1375">
            <v>1</v>
          </cell>
          <cell r="AN1375">
            <v>1</v>
          </cell>
          <cell r="AO1375">
            <v>0</v>
          </cell>
          <cell r="AP1375" t="str">
            <v>Liquidado</v>
          </cell>
          <cell r="AQ1375" t="e">
            <v>#REF!</v>
          </cell>
          <cell r="AR1375" t="e">
            <v>#N/A</v>
          </cell>
          <cell r="AS1375" t="str">
            <v>Liquidado mediante Acta de Liquidación Bilateral de Contratos y Convenios del 24 de junio de 2020.</v>
          </cell>
          <cell r="AT1375" t="str">
            <v>No Aplica</v>
          </cell>
          <cell r="AU1375">
            <v>42965</v>
          </cell>
          <cell r="AV1375">
            <v>43086</v>
          </cell>
          <cell r="AW1375" t="e">
            <v>#REF!</v>
          </cell>
          <cell r="AX1375"/>
          <cell r="AY1375"/>
          <cell r="AZ1375">
            <v>0</v>
          </cell>
          <cell r="BA1375" t="str">
            <v>-</v>
          </cell>
          <cell r="BB1375" t="str">
            <v>0,4864 Km</v>
          </cell>
          <cell r="BC1375"/>
          <cell r="BD1375">
            <v>42993</v>
          </cell>
          <cell r="BE1375">
            <v>43074</v>
          </cell>
          <cell r="BF1375">
            <v>43147</v>
          </cell>
          <cell r="BG1375">
            <v>996</v>
          </cell>
        </row>
        <row r="1376">
          <cell r="C1376" t="str">
            <v>20170591M5995-1</v>
          </cell>
          <cell r="D1376" t="str">
            <v>Proyectos 2011 - 2020</v>
          </cell>
          <cell r="E1376" t="str">
            <v>ANTES 2018</v>
          </cell>
          <cell r="F1376" t="str">
            <v>VIGENTE</v>
          </cell>
          <cell r="G1376"/>
          <cell r="H1376" t="str">
            <v>Cauca</v>
          </cell>
          <cell r="I1376">
            <v>19455</v>
          </cell>
          <cell r="J1376">
            <v>5</v>
          </cell>
          <cell r="K1376" t="str">
            <v>Miranda</v>
          </cell>
          <cell r="L1376" t="str">
            <v>Miranda-Cauca</v>
          </cell>
          <cell r="M1376">
            <v>591</v>
          </cell>
          <cell r="N1376" t="str">
            <v>DPS 2017</v>
          </cell>
          <cell r="O1376"/>
          <cell r="P1376"/>
          <cell r="Q1376" t="str">
            <v>Mejoramiento De Condiciones De Vivienda</v>
          </cell>
          <cell r="R1376" t="str">
            <v>Mejoramiento Condiciones de Habitabilidad</v>
          </cell>
          <cell r="S1376"/>
          <cell r="T1376"/>
          <cell r="U1376"/>
          <cell r="V1376" t="str">
            <v>Municipio</v>
          </cell>
          <cell r="W1376"/>
          <cell r="X1376" t="str">
            <v/>
          </cell>
          <cell r="Y1376"/>
          <cell r="Z1376">
            <v>847457627</v>
          </cell>
          <cell r="AA1376"/>
          <cell r="AB1376">
            <v>847457627</v>
          </cell>
          <cell r="AC1376"/>
          <cell r="AD1376">
            <v>847457627</v>
          </cell>
          <cell r="AE1376">
            <v>84745762.700000003</v>
          </cell>
          <cell r="AF1376"/>
          <cell r="AG1376">
            <v>84745762.700000003</v>
          </cell>
          <cell r="AH1376">
            <v>932203389.70000005</v>
          </cell>
          <cell r="AI1376">
            <v>0</v>
          </cell>
          <cell r="AJ1376">
            <v>932203389.70000005</v>
          </cell>
          <cell r="AK1376">
            <v>0.7</v>
          </cell>
          <cell r="AL1376"/>
          <cell r="AM1376">
            <v>1</v>
          </cell>
          <cell r="AN1376">
            <v>1</v>
          </cell>
          <cell r="AO1376">
            <v>0</v>
          </cell>
          <cell r="AP1376" t="str">
            <v>Entregado A Municipio</v>
          </cell>
          <cell r="AQ1376" t="e">
            <v>#REF!</v>
          </cell>
          <cell r="AR1376" t="str">
            <v>TERMINADO</v>
          </cell>
          <cell r="AS1376" t="str">
            <v>10 mayo 2022 contratista de obra hace reintegro de recursos por error en acta de obra.
En reunión el 14 de junio de 2022 La interventoria informa que se reunieron con municipio y se aclaró tema de salvedades de los balances presentados 
Las actas se enviaron el viernes a bogota y se estiman esten nuevamente en popayan para su revision</v>
          </cell>
          <cell r="AT1376"/>
          <cell r="AU1376">
            <v>43662</v>
          </cell>
          <cell r="AV1376">
            <v>44383</v>
          </cell>
          <cell r="AW1376" t="e">
            <v>#REF!</v>
          </cell>
          <cell r="AX1376"/>
          <cell r="AY1376"/>
          <cell r="AZ1376">
            <v>0</v>
          </cell>
          <cell r="BA1376" t="str">
            <v>-</v>
          </cell>
          <cell r="BB1376" t="str">
            <v>69  Viviendas</v>
          </cell>
          <cell r="BC1376"/>
          <cell r="BD1376">
            <v>44102</v>
          </cell>
          <cell r="BE1376">
            <v>44179</v>
          </cell>
          <cell r="BF1376">
            <v>44454</v>
          </cell>
          <cell r="BG1376">
            <v>276</v>
          </cell>
        </row>
        <row r="1377">
          <cell r="C1377" t="str">
            <v>20100257V0640-1</v>
          </cell>
          <cell r="D1377" t="str">
            <v>Proyectos 2011 - 2020</v>
          </cell>
          <cell r="E1377" t="str">
            <v>No Aplica</v>
          </cell>
          <cell r="F1377" t="str">
            <v>CERRADO</v>
          </cell>
          <cell r="G1377"/>
          <cell r="H1377" t="str">
            <v>Cauca</v>
          </cell>
          <cell r="I1377">
            <v>19473</v>
          </cell>
          <cell r="J1377">
            <v>6</v>
          </cell>
          <cell r="K1377" t="str">
            <v>Morales</v>
          </cell>
          <cell r="L1377" t="str">
            <v>Morales-Cauca</v>
          </cell>
          <cell r="M1377" t="str">
            <v/>
          </cell>
          <cell r="N1377" t="str">
            <v>Infraestructura</v>
          </cell>
          <cell r="O1377"/>
          <cell r="P1377"/>
          <cell r="Q1377" t="str">
            <v>Adicionar Convenio De Cooperación Y Asistencia Técnica No. 257 De 2009 Celebrado Con El Comité Departamental De Cafeteros Del Cauca, Cuyo Fin Es La Unión De Esfuerzos Para Construcción De La Vía Cuchilla - San Martin, En El Municipio De Morales - Cauca.</v>
          </cell>
          <cell r="R1377" t="str">
            <v>Vías Red Terciaria</v>
          </cell>
          <cell r="S1377"/>
          <cell r="T1377"/>
          <cell r="U1377"/>
          <cell r="V1377" t="str">
            <v>Federación Nacional De Cafeteros</v>
          </cell>
          <cell r="W1377"/>
          <cell r="X1377" t="str">
            <v/>
          </cell>
          <cell r="Y1377"/>
          <cell r="Z1377">
            <v>130000000</v>
          </cell>
          <cell r="AA1377"/>
          <cell r="AB1377">
            <v>130000000</v>
          </cell>
          <cell r="AC1377"/>
          <cell r="AD1377">
            <v>130000000</v>
          </cell>
          <cell r="AE1377">
            <v>0</v>
          </cell>
          <cell r="AF1377"/>
          <cell r="AG1377">
            <v>0</v>
          </cell>
          <cell r="AH1377">
            <v>130000000</v>
          </cell>
          <cell r="AI1377">
            <v>0</v>
          </cell>
          <cell r="AJ1377">
            <v>130000000</v>
          </cell>
          <cell r="AK1377">
            <v>1</v>
          </cell>
          <cell r="AL1377"/>
          <cell r="AM1377">
            <v>1</v>
          </cell>
          <cell r="AN1377">
            <v>1</v>
          </cell>
          <cell r="AO1377">
            <v>0</v>
          </cell>
          <cell r="AP1377" t="str">
            <v>Liquidado</v>
          </cell>
          <cell r="AQ1377" t="e">
            <v>#REF!</v>
          </cell>
          <cell r="AR1377" t="e">
            <v>#N/A</v>
          </cell>
          <cell r="AS1377" t="str">
            <v>PROYECTO LIQUIDADO - Entregado en 2011</v>
          </cell>
          <cell r="AT1377" t="str">
            <v>No Aplica</v>
          </cell>
          <cell r="AU1377" t="str">
            <v/>
          </cell>
          <cell r="AV1377">
            <v>40908</v>
          </cell>
          <cell r="AW1377" t="e">
            <v>#REF!</v>
          </cell>
          <cell r="AX1377"/>
          <cell r="AY1377"/>
          <cell r="AZ1377">
            <v>0</v>
          </cell>
          <cell r="BA1377" t="str">
            <v>-</v>
          </cell>
          <cell r="BB1377" t="str">
            <v/>
          </cell>
          <cell r="BC1377"/>
          <cell r="BD1377" t="str">
            <v/>
          </cell>
          <cell r="BE1377" t="str">
            <v/>
          </cell>
          <cell r="BF1377" t="str">
            <v/>
          </cell>
          <cell r="BG1377" t="str">
            <v/>
          </cell>
        </row>
        <row r="1378">
          <cell r="C1378" t="str">
            <v>20110092S0643-1</v>
          </cell>
          <cell r="D1378" t="str">
            <v>Proyectos 2011 - 2020</v>
          </cell>
          <cell r="E1378" t="str">
            <v>No Aplica</v>
          </cell>
          <cell r="F1378" t="str">
            <v>CERRADO</v>
          </cell>
          <cell r="G1378"/>
          <cell r="H1378" t="str">
            <v>Cauca</v>
          </cell>
          <cell r="I1378">
            <v>19473</v>
          </cell>
          <cell r="J1378">
            <v>6</v>
          </cell>
          <cell r="K1378" t="str">
            <v>Morales</v>
          </cell>
          <cell r="L1378" t="str">
            <v>Morales-Cauca</v>
          </cell>
          <cell r="M1378" t="str">
            <v/>
          </cell>
          <cell r="N1378" t="str">
            <v>Infraestructura</v>
          </cell>
          <cell r="O1378"/>
          <cell r="P1378"/>
          <cell r="Q1378" t="str">
            <v>Reconstrucción De 24 Viviendas Y 2 Edificaciones Social-Comunitarias</v>
          </cell>
          <cell r="R1378" t="str">
            <v>Social Comunitario</v>
          </cell>
          <cell r="S1378"/>
          <cell r="T1378"/>
          <cell r="U1378"/>
          <cell r="V1378" t="str">
            <v>Arquidiocesis De Popayan</v>
          </cell>
          <cell r="W1378"/>
          <cell r="X1378" t="str">
            <v/>
          </cell>
          <cell r="Y1378"/>
          <cell r="Z1378">
            <v>95984842</v>
          </cell>
          <cell r="AA1378"/>
          <cell r="AB1378">
            <v>95984842</v>
          </cell>
          <cell r="AC1378"/>
          <cell r="AD1378">
            <v>95984842</v>
          </cell>
          <cell r="AE1378">
            <v>0</v>
          </cell>
          <cell r="AF1378"/>
          <cell r="AG1378">
            <v>0</v>
          </cell>
          <cell r="AH1378">
            <v>95984842</v>
          </cell>
          <cell r="AI1378">
            <v>0</v>
          </cell>
          <cell r="AJ1378">
            <v>95984842</v>
          </cell>
          <cell r="AK1378">
            <v>1</v>
          </cell>
          <cell r="AL1378"/>
          <cell r="AM1378">
            <v>1</v>
          </cell>
          <cell r="AN1378">
            <v>1</v>
          </cell>
          <cell r="AO1378">
            <v>0</v>
          </cell>
          <cell r="AP1378" t="str">
            <v>Liquidado</v>
          </cell>
          <cell r="AQ1378" t="e">
            <v>#REF!</v>
          </cell>
          <cell r="AR1378" t="e">
            <v>#N/A</v>
          </cell>
          <cell r="AS1378" t="str">
            <v>PROYECTO LIQUIDADO - Entregado en 2013</v>
          </cell>
          <cell r="AT1378" t="str">
            <v>No Aplica</v>
          </cell>
          <cell r="AU1378" t="str">
            <v/>
          </cell>
          <cell r="AV1378">
            <v>41466</v>
          </cell>
          <cell r="AW1378" t="e">
            <v>#REF!</v>
          </cell>
          <cell r="AX1378"/>
          <cell r="AY1378"/>
          <cell r="AZ1378">
            <v>0</v>
          </cell>
          <cell r="BA1378" t="str">
            <v>-</v>
          </cell>
          <cell r="BB1378" t="str">
            <v/>
          </cell>
          <cell r="BC1378"/>
          <cell r="BD1378" t="str">
            <v/>
          </cell>
          <cell r="BE1378" t="str">
            <v/>
          </cell>
          <cell r="BF1378" t="str">
            <v/>
          </cell>
          <cell r="BG1378" t="str">
            <v/>
          </cell>
        </row>
        <row r="1379">
          <cell r="C1379" t="str">
            <v>20110160S0068-1</v>
          </cell>
          <cell r="D1379" t="str">
            <v>Proyectos 2011 - 2020</v>
          </cell>
          <cell r="E1379" t="str">
            <v>No Aplica</v>
          </cell>
          <cell r="F1379" t="str">
            <v>CERRADO</v>
          </cell>
          <cell r="G1379" t="str">
            <v>A68</v>
          </cell>
          <cell r="H1379" t="str">
            <v>Cauca</v>
          </cell>
          <cell r="I1379">
            <v>19473</v>
          </cell>
          <cell r="J1379">
            <v>6</v>
          </cell>
          <cell r="K1379" t="str">
            <v>Morales</v>
          </cell>
          <cell r="L1379" t="str">
            <v>Morales-Cauca</v>
          </cell>
          <cell r="M1379">
            <v>160</v>
          </cell>
          <cell r="N1379" t="str">
            <v>Fonade 1</v>
          </cell>
          <cell r="O1379"/>
          <cell r="P1379"/>
          <cell r="Q1379" t="str">
            <v>Construcción Polideportivo Cubierto Sobre Estructura Metálica Resguardo Indígena Chimborazo En El Municipio De Morales - Cauca.</v>
          </cell>
          <cell r="R1379" t="str">
            <v>Espacio Público, Recreación Y Deporte</v>
          </cell>
          <cell r="S1379"/>
          <cell r="T1379"/>
          <cell r="U1379"/>
          <cell r="V1379" t="str">
            <v>Municipio</v>
          </cell>
          <cell r="W1379"/>
          <cell r="X1379" t="str">
            <v/>
          </cell>
          <cell r="Y1379"/>
          <cell r="Z1379">
            <v>292600901</v>
          </cell>
          <cell r="AA1379"/>
          <cell r="AB1379">
            <v>292600901</v>
          </cell>
          <cell r="AC1379"/>
          <cell r="AD1379">
            <v>292600901</v>
          </cell>
          <cell r="AE1379">
            <v>0</v>
          </cell>
          <cell r="AF1379"/>
          <cell r="AG1379">
            <v>0</v>
          </cell>
          <cell r="AH1379">
            <v>292600901</v>
          </cell>
          <cell r="AI1379">
            <v>0</v>
          </cell>
          <cell r="AJ1379">
            <v>292600901</v>
          </cell>
          <cell r="AK1379">
            <v>0</v>
          </cell>
          <cell r="AL1379"/>
          <cell r="AM1379">
            <v>1</v>
          </cell>
          <cell r="AN1379">
            <v>1</v>
          </cell>
          <cell r="AO1379">
            <v>0</v>
          </cell>
          <cell r="AP1379" t="str">
            <v>En Liquidación</v>
          </cell>
          <cell r="AQ1379" t="e">
            <v>#REF!</v>
          </cell>
          <cell r="AR1379" t="e">
            <v>#N/A</v>
          </cell>
          <cell r="AS1379" t="str">
            <v>.  INFORMACIÓN Y ESTADO CONTRATO OBRA: Se recibió acta de liquidación de obra, pero se solicitó subsanar observaciones. En espera de copia suscrita.
                                                                                                                                                                                   2.  INFORMACION Y ESTADO CONVENIO INTERADMINISTRATIVO: Entregado en auditoria visible 3 el día 12 de julio de 2016.  
Acciones realizadas durante periodo.
Se realizó comunicación con contratista de obra ,  Héctor Uriel  Casas,  el cual informo que el acta se suscribió en enero de 2020, remitirá copia de la misma  y tramitara desembolso del 10% final para su pago, y remitirá documentación  para  liquidación. El secretario de planeación Víctor Hugo Mera indica el dia  21-05-2021, que se esta revisando estado de obras ejecutadas, para verificaciòn.
3.  Pendientes: Remisión de acta de liquidación contrato de obra para adelantar liquidación de convenio.
4.  Imputabilidad: (Contratista, Municipio e Intervén</v>
          </cell>
          <cell r="AT1379" t="str">
            <v>No Aplica</v>
          </cell>
          <cell r="AU1379">
            <v>42066</v>
          </cell>
          <cell r="AV1379">
            <v>42157</v>
          </cell>
          <cell r="AW1379" t="e">
            <v>#REF!</v>
          </cell>
          <cell r="AX1379"/>
          <cell r="AY1379"/>
          <cell r="AZ1379">
            <v>0</v>
          </cell>
          <cell r="BA1379" t="str">
            <v>-</v>
          </cell>
          <cell r="BB1379" t="str">
            <v/>
          </cell>
          <cell r="BC1379"/>
          <cell r="BD1379">
            <v>42110</v>
          </cell>
          <cell r="BE1379" t="str">
            <v/>
          </cell>
          <cell r="BF1379">
            <v>42563</v>
          </cell>
          <cell r="BG1379">
            <v>1381</v>
          </cell>
        </row>
        <row r="1380">
          <cell r="C1380" t="str">
            <v>20110160S0069-1</v>
          </cell>
          <cell r="D1380" t="str">
            <v>Proyectos 2011 - 2020</v>
          </cell>
          <cell r="E1380" t="str">
            <v>No Aplica</v>
          </cell>
          <cell r="F1380" t="str">
            <v>CERRADO</v>
          </cell>
          <cell r="G1380" t="str">
            <v>A69</v>
          </cell>
          <cell r="H1380" t="str">
            <v>Cauca</v>
          </cell>
          <cell r="I1380">
            <v>19473</v>
          </cell>
          <cell r="J1380">
            <v>6</v>
          </cell>
          <cell r="K1380" t="str">
            <v>Morales</v>
          </cell>
          <cell r="L1380" t="str">
            <v>Morales-Cauca</v>
          </cell>
          <cell r="M1380">
            <v>160</v>
          </cell>
          <cell r="N1380" t="str">
            <v>Fonade 1</v>
          </cell>
          <cell r="O1380"/>
          <cell r="P1380"/>
          <cell r="Q1380" t="str">
            <v>Ampliación De La Placa Y Construcción De Cubierta Del Polideportivo, Vereda El Rosario, Municipio De Morales - Cauca.</v>
          </cell>
          <cell r="R1380" t="str">
            <v>Espacio Público, Recreación Y Deporte</v>
          </cell>
          <cell r="S1380"/>
          <cell r="T1380"/>
          <cell r="U1380"/>
          <cell r="V1380" t="str">
            <v>Municipio</v>
          </cell>
          <cell r="W1380"/>
          <cell r="X1380" t="str">
            <v/>
          </cell>
          <cell r="Y1380"/>
          <cell r="Z1380">
            <v>364498303</v>
          </cell>
          <cell r="AA1380"/>
          <cell r="AB1380">
            <v>364498303</v>
          </cell>
          <cell r="AC1380"/>
          <cell r="AD1380">
            <v>364498303</v>
          </cell>
          <cell r="AE1380">
            <v>0</v>
          </cell>
          <cell r="AF1380"/>
          <cell r="AG1380">
            <v>0</v>
          </cell>
          <cell r="AH1380">
            <v>364498303</v>
          </cell>
          <cell r="AI1380">
            <v>0</v>
          </cell>
          <cell r="AJ1380">
            <v>364498303</v>
          </cell>
          <cell r="AK1380">
            <v>0</v>
          </cell>
          <cell r="AL1380"/>
          <cell r="AM1380">
            <v>1</v>
          </cell>
          <cell r="AN1380">
            <v>1</v>
          </cell>
          <cell r="AO1380">
            <v>0</v>
          </cell>
          <cell r="AP1380" t="str">
            <v>En Liquidación</v>
          </cell>
          <cell r="AQ1380" t="e">
            <v>#REF!</v>
          </cell>
          <cell r="AR1380" t="e">
            <v>#N/A</v>
          </cell>
          <cell r="AS1380" t="str">
            <v>.  INFORMACIÓN Y ESTADO CONTRATO OBRA: Se recibió acta de liquidación de obra, pero se solicitó subsanar observaciones. En espera de copia suscrita.
                                                                                                                                                                                   2.  INFORMACION Y ESTADO CONVENIO INTERADMINISTRATIVO: Entregado en auditoria visible 3 el día 12 de julio de 2016.  
Acciones realizadas durante periodo.
Se realizó comunicación con contratista de obra ,  Héctor Uriel  Casas,  el cual informo que el acta se suscribió en enero de 2020, remitirá copia de la misma  y tramitara desembolso del 10% final para su pago, y remitirá documentación  para  liquidación. El secretario de planeación Víctor Hugo Mera indica el dia  21-05-2021, que se esta revisando estado de obras ejecutadas, para verificaciòn.
3.  Pendientes: Remisión de acta de liquidación contrato de obra para adelantar liquidación de convenio.
4.  Imputabilidad: (Contratista, Municipio e Intervén</v>
          </cell>
          <cell r="AT1380" t="str">
            <v>No Aplica</v>
          </cell>
          <cell r="AU1380">
            <v>42066</v>
          </cell>
          <cell r="AV1380">
            <v>42436</v>
          </cell>
          <cell r="AW1380" t="e">
            <v>#REF!</v>
          </cell>
          <cell r="AX1380"/>
          <cell r="AY1380"/>
          <cell r="AZ1380">
            <v>0</v>
          </cell>
          <cell r="BA1380" t="str">
            <v>-</v>
          </cell>
          <cell r="BB1380" t="str">
            <v/>
          </cell>
          <cell r="BC1380"/>
          <cell r="BD1380">
            <v>42109</v>
          </cell>
          <cell r="BE1380" t="str">
            <v/>
          </cell>
          <cell r="BF1380">
            <v>42562</v>
          </cell>
          <cell r="BG1380">
            <v>1300</v>
          </cell>
        </row>
        <row r="1381">
          <cell r="C1381" t="str">
            <v>20110160S0070-1</v>
          </cell>
          <cell r="D1381" t="str">
            <v>Proyectos 2011 - 2020</v>
          </cell>
          <cell r="E1381" t="str">
            <v>ANTES 2018</v>
          </cell>
          <cell r="F1381" t="str">
            <v>VIGENTE</v>
          </cell>
          <cell r="G1381" t="str">
            <v>A70</v>
          </cell>
          <cell r="H1381" t="str">
            <v>Cauca</v>
          </cell>
          <cell r="I1381">
            <v>19473</v>
          </cell>
          <cell r="J1381">
            <v>6</v>
          </cell>
          <cell r="K1381" t="str">
            <v>Morales</v>
          </cell>
          <cell r="L1381" t="str">
            <v>Morales-Cauca</v>
          </cell>
          <cell r="M1381">
            <v>160</v>
          </cell>
          <cell r="N1381" t="str">
            <v>Fonade 1</v>
          </cell>
          <cell r="O1381"/>
          <cell r="P1381"/>
          <cell r="Q1381" t="str">
            <v>Construcción Polideportivo Cubierto Sobre Estructura Metálica En El Resguardo Indígena De Chirriadero, Municipio De Morales - Cauca.</v>
          </cell>
          <cell r="R1381" t="str">
            <v>Espacio Público, Recreación Y Deporte</v>
          </cell>
          <cell r="S1381"/>
          <cell r="T1381"/>
          <cell r="U1381"/>
          <cell r="V1381" t="str">
            <v>Municipio</v>
          </cell>
          <cell r="W1381"/>
          <cell r="X1381" t="str">
            <v/>
          </cell>
          <cell r="Y1381"/>
          <cell r="Z1381">
            <v>362890894.39999998</v>
          </cell>
          <cell r="AA1381"/>
          <cell r="AB1381">
            <v>362890894.39999998</v>
          </cell>
          <cell r="AC1381"/>
          <cell r="AD1381">
            <v>362890894.39999998</v>
          </cell>
          <cell r="AE1381">
            <v>0</v>
          </cell>
          <cell r="AF1381"/>
          <cell r="AG1381">
            <v>0</v>
          </cell>
          <cell r="AH1381">
            <v>362890894.39999998</v>
          </cell>
          <cell r="AI1381">
            <v>0</v>
          </cell>
          <cell r="AJ1381">
            <v>362890894.39999998</v>
          </cell>
          <cell r="AK1381">
            <v>0.83</v>
          </cell>
          <cell r="AL1381"/>
          <cell r="AM1381">
            <v>1</v>
          </cell>
          <cell r="AN1381">
            <v>1</v>
          </cell>
          <cell r="AO1381">
            <v>0</v>
          </cell>
          <cell r="AP1381" t="str">
            <v>En Liquidación</v>
          </cell>
          <cell r="AQ1381" t="e">
            <v>#REF!</v>
          </cell>
          <cell r="AR1381" t="e">
            <v>#N/A</v>
          </cell>
          <cell r="AS1381" t="str">
            <v>.  INFORMACIÓN Y ESTADO CONTRATO OBRA: Se recibió acta de liquidación de obra, pero se solicitó subsanar observaciones. En espera de copia suscrita.
                                                                                                                                                                                   2.  INFORMACION Y ESTADO CONVENIO INTERADMINISTRATIVO: Entregado en auditoria visible 3 el día 12 de julio de 2016.  
Acciones realizadas durante periodo.
Se realizó comunicación con contratista de obra ,  Héctor Uriel  Casas,  el cual informo que el acta se suscribió en enero de 2020, remitirá copia de la misma  y tramitara desembolso del 10% final para su pago, y remitirá documentación  para  liquidación. El secretario de planeación Víctor Hugo Mera indica el dia  21-05-2021, que se esta revisando estado de obras ejecutadas, para verificaciòn.
3.  Pendientes: Remisión de acta de liquidación contrato de obra para adelantar liquidación de convenio.
4.  Imputabilidad: (Contratista, Municipio e Intervén</v>
          </cell>
          <cell r="AT1381" t="str">
            <v>No Aplica</v>
          </cell>
          <cell r="AU1381">
            <v>42824</v>
          </cell>
          <cell r="AV1381">
            <v>43373</v>
          </cell>
          <cell r="AW1381" t="e">
            <v>#REF!</v>
          </cell>
          <cell r="AX1381"/>
          <cell r="AY1381"/>
          <cell r="AZ1381">
            <v>0</v>
          </cell>
          <cell r="BA1381" t="str">
            <v>-</v>
          </cell>
          <cell r="BB1381" t="str">
            <v/>
          </cell>
          <cell r="BC1381"/>
          <cell r="BD1381">
            <v>42843</v>
          </cell>
          <cell r="BE1381">
            <v>43006</v>
          </cell>
          <cell r="BF1381">
            <v>43399</v>
          </cell>
          <cell r="BG1381">
            <v>1381</v>
          </cell>
        </row>
        <row r="1382">
          <cell r="C1382" t="str">
            <v>20110160V0071-1</v>
          </cell>
          <cell r="D1382" t="str">
            <v>Proyectos 2011 - 2020</v>
          </cell>
          <cell r="E1382" t="str">
            <v>No Aplica</v>
          </cell>
          <cell r="F1382" t="str">
            <v>CERRADO</v>
          </cell>
          <cell r="G1382" t="str">
            <v>A71</v>
          </cell>
          <cell r="H1382" t="str">
            <v>Cauca</v>
          </cell>
          <cell r="I1382">
            <v>19473</v>
          </cell>
          <cell r="J1382">
            <v>6</v>
          </cell>
          <cell r="K1382" t="str">
            <v>Morales</v>
          </cell>
          <cell r="L1382" t="str">
            <v>Morales-Cauca</v>
          </cell>
          <cell r="M1382">
            <v>160</v>
          </cell>
          <cell r="N1382" t="str">
            <v>Fonade 1</v>
          </cell>
          <cell r="O1382"/>
          <cell r="P1382"/>
          <cell r="Q1382" t="str">
            <v>Rehabilitación De La Vía Principal De Morales Desde La Estación De Servicio Hasta El Parque Central Y La Pavimentación Del Barrio La Floresta Desde La Pavimentada Hacia La "Y" Que Va Hacia La Vereda San Isidro, En El Municipio De Morales - Cauca.</v>
          </cell>
          <cell r="R1382" t="str">
            <v>Vías Urbanas</v>
          </cell>
          <cell r="S1382"/>
          <cell r="T1382"/>
          <cell r="U1382"/>
          <cell r="V1382" t="str">
            <v>Municipio</v>
          </cell>
          <cell r="W1382"/>
          <cell r="X1382" t="str">
            <v/>
          </cell>
          <cell r="Y1382"/>
          <cell r="Z1382">
            <v>612226516.07000005</v>
          </cell>
          <cell r="AA1382"/>
          <cell r="AB1382">
            <v>612226516.07000005</v>
          </cell>
          <cell r="AC1382"/>
          <cell r="AD1382">
            <v>612226516.07000005</v>
          </cell>
          <cell r="AE1382">
            <v>0</v>
          </cell>
          <cell r="AF1382"/>
          <cell r="AG1382">
            <v>0</v>
          </cell>
          <cell r="AH1382">
            <v>612226516.07000005</v>
          </cell>
          <cell r="AI1382">
            <v>0</v>
          </cell>
          <cell r="AJ1382">
            <v>612226516.07000005</v>
          </cell>
          <cell r="AK1382">
            <v>0</v>
          </cell>
          <cell r="AL1382"/>
          <cell r="AM1382">
            <v>1</v>
          </cell>
          <cell r="AN1382">
            <v>1</v>
          </cell>
          <cell r="AO1382">
            <v>0</v>
          </cell>
          <cell r="AP1382" t="str">
            <v>En Liquidación</v>
          </cell>
          <cell r="AQ1382" t="e">
            <v>#REF!</v>
          </cell>
          <cell r="AR1382" t="e">
            <v>#N/A</v>
          </cell>
          <cell r="AS138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382" t="str">
            <v>No Aplica</v>
          </cell>
          <cell r="AU1382">
            <v>41978</v>
          </cell>
          <cell r="AV1382">
            <v>42246</v>
          </cell>
          <cell r="AW1382" t="e">
            <v>#REF!</v>
          </cell>
          <cell r="AX1382"/>
          <cell r="AY1382"/>
          <cell r="AZ1382">
            <v>0</v>
          </cell>
          <cell r="BA1382" t="str">
            <v>-</v>
          </cell>
          <cell r="BB1382" t="str">
            <v/>
          </cell>
          <cell r="BC1382"/>
          <cell r="BD1382">
            <v>42235</v>
          </cell>
          <cell r="BE1382" t="str">
            <v/>
          </cell>
          <cell r="BF1382">
            <v>42360</v>
          </cell>
          <cell r="BG1382">
            <v>24381</v>
          </cell>
        </row>
        <row r="1383">
          <cell r="C1383" t="str">
            <v>20110165S0641-1</v>
          </cell>
          <cell r="D1383" t="str">
            <v>Proyectos 2011 - 2020</v>
          </cell>
          <cell r="E1383" t="str">
            <v>No Aplica</v>
          </cell>
          <cell r="F1383" t="str">
            <v>CERRADO</v>
          </cell>
          <cell r="G1383"/>
          <cell r="H1383" t="str">
            <v>Cauca</v>
          </cell>
          <cell r="I1383">
            <v>19473</v>
          </cell>
          <cell r="J1383">
            <v>6</v>
          </cell>
          <cell r="K1383" t="str">
            <v>Morales</v>
          </cell>
          <cell r="L1383" t="str">
            <v>Morales-Cauca</v>
          </cell>
          <cell r="M1383" t="str">
            <v/>
          </cell>
          <cell r="N1383" t="str">
            <v>Infraestructura</v>
          </cell>
          <cell r="O1383"/>
          <cell r="P1383"/>
          <cell r="Q1383" t="str">
            <v>Construcción Cerramiento Perimetral De La Institución Sede Educativa Rural Mixta De La Vereda San Roque En El Municipio De Morales - Cauca.</v>
          </cell>
          <cell r="R1383" t="str">
            <v>Social Comunitario</v>
          </cell>
          <cell r="S1383"/>
          <cell r="T1383"/>
          <cell r="U1383"/>
          <cell r="V1383" t="str">
            <v>Federación Nacional De Cafeteros</v>
          </cell>
          <cell r="W1383"/>
          <cell r="X1383" t="str">
            <v/>
          </cell>
          <cell r="Y1383"/>
          <cell r="Z1383">
            <v>97144900</v>
          </cell>
          <cell r="AA1383"/>
          <cell r="AB1383">
            <v>97144900</v>
          </cell>
          <cell r="AC1383"/>
          <cell r="AD1383">
            <v>97144900</v>
          </cell>
          <cell r="AE1383">
            <v>0</v>
          </cell>
          <cell r="AF1383"/>
          <cell r="AG1383">
            <v>0</v>
          </cell>
          <cell r="AH1383">
            <v>97144900</v>
          </cell>
          <cell r="AI1383">
            <v>0</v>
          </cell>
          <cell r="AJ1383">
            <v>97144900</v>
          </cell>
          <cell r="AK1383">
            <v>1</v>
          </cell>
          <cell r="AL1383"/>
          <cell r="AM1383">
            <v>1</v>
          </cell>
          <cell r="AN1383">
            <v>1</v>
          </cell>
          <cell r="AO1383">
            <v>0</v>
          </cell>
          <cell r="AP1383" t="str">
            <v>Liquidado</v>
          </cell>
          <cell r="AQ1383" t="e">
            <v>#REF!</v>
          </cell>
          <cell r="AR1383" t="e">
            <v>#N/A</v>
          </cell>
          <cell r="AS1383" t="str">
            <v>Entregado en 2013.</v>
          </cell>
          <cell r="AT1383" t="str">
            <v>No Aplica</v>
          </cell>
          <cell r="AU1383" t="str">
            <v/>
          </cell>
          <cell r="AV1383" t="str">
            <v/>
          </cell>
          <cell r="AW1383" t="e">
            <v>#REF!</v>
          </cell>
          <cell r="AX1383"/>
          <cell r="AY1383"/>
          <cell r="AZ1383">
            <v>0</v>
          </cell>
          <cell r="BA1383" t="str">
            <v>-</v>
          </cell>
          <cell r="BB1383" t="str">
            <v/>
          </cell>
          <cell r="BC1383"/>
          <cell r="BD1383" t="str">
            <v/>
          </cell>
          <cell r="BE1383" t="str">
            <v/>
          </cell>
          <cell r="BF1383" t="str">
            <v/>
          </cell>
          <cell r="BG1383" t="str">
            <v/>
          </cell>
        </row>
        <row r="1384">
          <cell r="C1384" t="str">
            <v>20110165S0642-1</v>
          </cell>
          <cell r="D1384" t="str">
            <v>Proyectos 2011 - 2020</v>
          </cell>
          <cell r="E1384" t="str">
            <v>No Aplica</v>
          </cell>
          <cell r="F1384" t="str">
            <v>CERRADO</v>
          </cell>
          <cell r="G1384"/>
          <cell r="H1384" t="str">
            <v>Cauca</v>
          </cell>
          <cell r="I1384">
            <v>19473</v>
          </cell>
          <cell r="J1384">
            <v>6</v>
          </cell>
          <cell r="K1384" t="str">
            <v>Morales</v>
          </cell>
          <cell r="L1384" t="str">
            <v>Morales-Cauca</v>
          </cell>
          <cell r="M1384" t="str">
            <v/>
          </cell>
          <cell r="N1384" t="str">
            <v>Infraestructura</v>
          </cell>
          <cell r="O1384"/>
          <cell r="P1384"/>
          <cell r="Q1384" t="str">
            <v>Construcción Polideportivo Cubierto Sobre Estructura Metalica Corregimiento Carpintero En El Municipio De Morales - Cauca.</v>
          </cell>
          <cell r="R1384" t="str">
            <v>Espacio Público, Recreación Y Deporte</v>
          </cell>
          <cell r="S1384"/>
          <cell r="T1384"/>
          <cell r="U1384"/>
          <cell r="V1384" t="str">
            <v>Federación Nacional De Cafeteros</v>
          </cell>
          <cell r="W1384"/>
          <cell r="X1384" t="str">
            <v/>
          </cell>
          <cell r="Y1384"/>
          <cell r="Z1384">
            <v>185649308</v>
          </cell>
          <cell r="AA1384"/>
          <cell r="AB1384">
            <v>185649308</v>
          </cell>
          <cell r="AC1384"/>
          <cell r="AD1384">
            <v>185649308</v>
          </cell>
          <cell r="AE1384">
            <v>0</v>
          </cell>
          <cell r="AF1384"/>
          <cell r="AG1384">
            <v>0</v>
          </cell>
          <cell r="AH1384">
            <v>185649308</v>
          </cell>
          <cell r="AI1384">
            <v>0</v>
          </cell>
          <cell r="AJ1384">
            <v>185649308</v>
          </cell>
          <cell r="AK1384">
            <v>1</v>
          </cell>
          <cell r="AL1384"/>
          <cell r="AM1384">
            <v>1</v>
          </cell>
          <cell r="AN1384">
            <v>1</v>
          </cell>
          <cell r="AO1384">
            <v>0</v>
          </cell>
          <cell r="AP1384" t="str">
            <v>Liquidado</v>
          </cell>
          <cell r="AQ1384" t="e">
            <v>#REF!</v>
          </cell>
          <cell r="AR1384" t="e">
            <v>#N/A</v>
          </cell>
          <cell r="AS1384" t="str">
            <v>Entregado en 2013.</v>
          </cell>
          <cell r="AT1384" t="str">
            <v>No Aplica</v>
          </cell>
          <cell r="AU1384" t="str">
            <v/>
          </cell>
          <cell r="AV1384" t="str">
            <v/>
          </cell>
          <cell r="AW1384" t="e">
            <v>#REF!</v>
          </cell>
          <cell r="AX1384"/>
          <cell r="AY1384"/>
          <cell r="AZ1384">
            <v>0</v>
          </cell>
          <cell r="BA1384" t="str">
            <v>-</v>
          </cell>
          <cell r="BB1384" t="str">
            <v/>
          </cell>
          <cell r="BC1384"/>
          <cell r="BD1384" t="str">
            <v/>
          </cell>
          <cell r="BE1384" t="str">
            <v/>
          </cell>
          <cell r="BF1384" t="str">
            <v/>
          </cell>
          <cell r="BG1384" t="str">
            <v/>
          </cell>
        </row>
        <row r="1385">
          <cell r="C1385" t="str">
            <v>20120004S0645-1</v>
          </cell>
          <cell r="D1385" t="str">
            <v>Proyectos 2011 - 2020</v>
          </cell>
          <cell r="E1385" t="str">
            <v>No Aplica</v>
          </cell>
          <cell r="F1385" t="str">
            <v>CERRADO</v>
          </cell>
          <cell r="G1385"/>
          <cell r="H1385" t="str">
            <v>Cauca</v>
          </cell>
          <cell r="I1385">
            <v>19473</v>
          </cell>
          <cell r="J1385">
            <v>6</v>
          </cell>
          <cell r="K1385" t="str">
            <v>Morales</v>
          </cell>
          <cell r="L1385" t="str">
            <v>Morales-Cauca</v>
          </cell>
          <cell r="M1385" t="str">
            <v/>
          </cell>
          <cell r="N1385" t="str">
            <v>Infraestructura</v>
          </cell>
          <cell r="O1385"/>
          <cell r="P1385"/>
          <cell r="Q1385" t="str">
            <v>Construcción De La Cancha, Graderías Y Polideportivo Cubierto En Guadua, Municipio De Morales Vereda El Rosal, Municipio De Morales - Cauca.</v>
          </cell>
          <cell r="R1385" t="str">
            <v>Espacio Público, Recreación Y Deporte</v>
          </cell>
          <cell r="S1385"/>
          <cell r="T1385"/>
          <cell r="U1385"/>
          <cell r="V1385" t="str">
            <v>Consorcio Alpa</v>
          </cell>
          <cell r="W1385"/>
          <cell r="X1385" t="str">
            <v/>
          </cell>
          <cell r="Y1385"/>
          <cell r="Z1385">
            <v>231554088</v>
          </cell>
          <cell r="AA1385"/>
          <cell r="AB1385">
            <v>231554088</v>
          </cell>
          <cell r="AC1385"/>
          <cell r="AD1385">
            <v>231554088</v>
          </cell>
          <cell r="AE1385">
            <v>0</v>
          </cell>
          <cell r="AF1385"/>
          <cell r="AG1385">
            <v>0</v>
          </cell>
          <cell r="AH1385">
            <v>231554088</v>
          </cell>
          <cell r="AI1385">
            <v>0</v>
          </cell>
          <cell r="AJ1385">
            <v>231554088</v>
          </cell>
          <cell r="AK1385">
            <v>1</v>
          </cell>
          <cell r="AL1385"/>
          <cell r="AM1385">
            <v>1</v>
          </cell>
          <cell r="AN1385">
            <v>1</v>
          </cell>
          <cell r="AO1385">
            <v>0</v>
          </cell>
          <cell r="AP1385" t="str">
            <v>Liquidado</v>
          </cell>
          <cell r="AQ1385" t="e">
            <v>#REF!</v>
          </cell>
          <cell r="AR1385" t="e">
            <v>#N/A</v>
          </cell>
          <cell r="AS1385" t="str">
            <v>Entregado en 2013.</v>
          </cell>
          <cell r="AT1385" t="str">
            <v>No Aplica</v>
          </cell>
          <cell r="AU1385" t="str">
            <v/>
          </cell>
          <cell r="AV1385" t="str">
            <v/>
          </cell>
          <cell r="AW1385" t="e">
            <v>#REF!</v>
          </cell>
          <cell r="AX1385"/>
          <cell r="AY1385"/>
          <cell r="AZ1385">
            <v>0</v>
          </cell>
          <cell r="BA1385" t="str">
            <v>-</v>
          </cell>
          <cell r="BB1385" t="str">
            <v/>
          </cell>
          <cell r="BC1385"/>
          <cell r="BD1385" t="str">
            <v/>
          </cell>
          <cell r="BE1385" t="str">
            <v/>
          </cell>
          <cell r="BF1385" t="str">
            <v/>
          </cell>
          <cell r="BG1385" t="str">
            <v/>
          </cell>
        </row>
        <row r="1386">
          <cell r="C1386" t="str">
            <v>20120005S0644-1</v>
          </cell>
          <cell r="D1386" t="str">
            <v>Proyectos 2011 - 2020</v>
          </cell>
          <cell r="E1386" t="str">
            <v>No Aplica</v>
          </cell>
          <cell r="F1386" t="str">
            <v>CERRADO</v>
          </cell>
          <cell r="G1386"/>
          <cell r="H1386" t="str">
            <v>Cauca</v>
          </cell>
          <cell r="I1386">
            <v>19473</v>
          </cell>
          <cell r="J1386">
            <v>6</v>
          </cell>
          <cell r="K1386" t="str">
            <v>Morales</v>
          </cell>
          <cell r="L1386" t="str">
            <v>Morales-Cauca</v>
          </cell>
          <cell r="M1386" t="str">
            <v/>
          </cell>
          <cell r="N1386" t="str">
            <v>Infraestructura</v>
          </cell>
          <cell r="O1386"/>
          <cell r="P1386"/>
          <cell r="Q1386" t="str">
            <v>Construcción De La Cancha, Graderías Y El Polideportivo Cubierto En Guada En La Vereda El Maco, Municipio De Morales - Cauca.</v>
          </cell>
          <cell r="R1386" t="str">
            <v>Espacio Público, Recreación Y Deporte</v>
          </cell>
          <cell r="S1386"/>
          <cell r="T1386"/>
          <cell r="U1386"/>
          <cell r="V1386" t="str">
            <v>Consorcio Alpa</v>
          </cell>
          <cell r="W1386"/>
          <cell r="X1386" t="str">
            <v/>
          </cell>
          <cell r="Y1386"/>
          <cell r="Z1386">
            <v>275282929.42000002</v>
          </cell>
          <cell r="AA1386"/>
          <cell r="AB1386">
            <v>275282929.42000002</v>
          </cell>
          <cell r="AC1386"/>
          <cell r="AD1386">
            <v>275282929.42000002</v>
          </cell>
          <cell r="AE1386">
            <v>0</v>
          </cell>
          <cell r="AF1386"/>
          <cell r="AG1386">
            <v>0</v>
          </cell>
          <cell r="AH1386">
            <v>275282929.42000002</v>
          </cell>
          <cell r="AI1386">
            <v>0</v>
          </cell>
          <cell r="AJ1386">
            <v>275282929.42000002</v>
          </cell>
          <cell r="AK1386">
            <v>1</v>
          </cell>
          <cell r="AL1386"/>
          <cell r="AM1386">
            <v>1</v>
          </cell>
          <cell r="AN1386">
            <v>1</v>
          </cell>
          <cell r="AO1386">
            <v>0</v>
          </cell>
          <cell r="AP1386" t="str">
            <v>Liquidado</v>
          </cell>
          <cell r="AQ1386" t="e">
            <v>#REF!</v>
          </cell>
          <cell r="AR1386" t="e">
            <v>#N/A</v>
          </cell>
          <cell r="AS1386" t="str">
            <v>Entregado en 2013.</v>
          </cell>
          <cell r="AT1386" t="str">
            <v>No Aplica</v>
          </cell>
          <cell r="AU1386" t="str">
            <v/>
          </cell>
          <cell r="AV1386">
            <v>41487</v>
          </cell>
          <cell r="AW1386" t="e">
            <v>#REF!</v>
          </cell>
          <cell r="AX1386"/>
          <cell r="AY1386"/>
          <cell r="AZ1386">
            <v>0</v>
          </cell>
          <cell r="BA1386" t="str">
            <v>-</v>
          </cell>
          <cell r="BB1386" t="str">
            <v/>
          </cell>
          <cell r="BC1386"/>
          <cell r="BD1386" t="str">
            <v/>
          </cell>
          <cell r="BE1386" t="str">
            <v/>
          </cell>
          <cell r="BF1386" t="str">
            <v/>
          </cell>
          <cell r="BG1386" t="str">
            <v/>
          </cell>
        </row>
        <row r="1387">
          <cell r="C1387" t="str">
            <v>20120069S0099-1</v>
          </cell>
          <cell r="D1387" t="str">
            <v>Proyectos 2011 - 2020</v>
          </cell>
          <cell r="E1387" t="str">
            <v>No Aplica</v>
          </cell>
          <cell r="F1387" t="str">
            <v>CERRADO</v>
          </cell>
          <cell r="G1387" t="str">
            <v>C99</v>
          </cell>
          <cell r="H1387" t="str">
            <v>Cauca</v>
          </cell>
          <cell r="I1387">
            <v>19473</v>
          </cell>
          <cell r="J1387">
            <v>6</v>
          </cell>
          <cell r="K1387" t="str">
            <v>Morales</v>
          </cell>
          <cell r="L1387" t="str">
            <v>Morales-Cauca</v>
          </cell>
          <cell r="M1387">
            <v>69</v>
          </cell>
          <cell r="N1387" t="str">
            <v>Fonade 3</v>
          </cell>
          <cell r="O1387"/>
          <cell r="P1387"/>
          <cell r="Q1387" t="str">
            <v>Construccion Polideportivo Cubierto Sobre Estructura Metalica Vereda Porvenir Corregimiento De Carpintero - Municipio De Morales Cauca</v>
          </cell>
          <cell r="R1387" t="str">
            <v>Espacio Público, Recreación Y Deporte</v>
          </cell>
          <cell r="S1387"/>
          <cell r="T1387"/>
          <cell r="U1387"/>
          <cell r="V1387" t="str">
            <v>Municipio</v>
          </cell>
          <cell r="W1387"/>
          <cell r="X1387" t="str">
            <v/>
          </cell>
          <cell r="Y1387"/>
          <cell r="Z1387">
            <v>306068620</v>
          </cell>
          <cell r="AA1387"/>
          <cell r="AB1387">
            <v>306068620</v>
          </cell>
          <cell r="AC1387"/>
          <cell r="AD1387">
            <v>306068620</v>
          </cell>
          <cell r="AE1387">
            <v>0</v>
          </cell>
          <cell r="AF1387"/>
          <cell r="AG1387">
            <v>0</v>
          </cell>
          <cell r="AH1387">
            <v>306068620</v>
          </cell>
          <cell r="AI1387">
            <v>0</v>
          </cell>
          <cell r="AJ1387">
            <v>306068620</v>
          </cell>
          <cell r="AK1387">
            <v>0</v>
          </cell>
          <cell r="AL1387"/>
          <cell r="AM1387">
            <v>1</v>
          </cell>
          <cell r="AN1387">
            <v>1</v>
          </cell>
          <cell r="AO1387">
            <v>0</v>
          </cell>
          <cell r="AP1387" t="str">
            <v>En Liquidación</v>
          </cell>
          <cell r="AQ1387" t="e">
            <v>#REF!</v>
          </cell>
          <cell r="AR1387" t="e">
            <v>#N/A</v>
          </cell>
          <cell r="AS1387" t="str">
            <v xml:space="preserve">CONTRATOS LIQUIDADOS PENDIENTE CIERRE COSTOS FIJOS Y VARIABLES - INTERVENTORIA
1. INFORMACIÓN Y ESTADO CONTRATO DE OBRA:                                                                         Acta de liquidación suscrita el 01/07/2016
                                                                                                                                                                                                                                                                                                                                                                                                                                                                                                                                                                                                                                                                                                                                                                                                                                                                                                                                                                                                                                                                               2. INFORMACIÓN Y ESTADO DE CONTRATO INTERADMINISTRATIVO:                             Liquidado 06/03/2018  .
3. INFORMACIÓN Y ESTADO CONTRATO DE INTERVENTORIA:    En cierre de costos fijos y variables.                                     
</v>
          </cell>
          <cell r="AT1387" t="str">
            <v>No Aplica</v>
          </cell>
          <cell r="AU1387">
            <v>42325</v>
          </cell>
          <cell r="AV1387">
            <v>42429</v>
          </cell>
          <cell r="AW1387" t="e">
            <v>#REF!</v>
          </cell>
          <cell r="AX1387"/>
          <cell r="AY1387"/>
          <cell r="AZ1387">
            <v>0</v>
          </cell>
          <cell r="BA1387" t="str">
            <v>-</v>
          </cell>
          <cell r="BB1387" t="str">
            <v/>
          </cell>
          <cell r="BC1387"/>
          <cell r="BD1387">
            <v>42360</v>
          </cell>
          <cell r="BE1387" t="str">
            <v/>
          </cell>
          <cell r="BF1387">
            <v>42535</v>
          </cell>
          <cell r="BG1387" t="str">
            <v/>
          </cell>
        </row>
        <row r="1388">
          <cell r="C1388" t="str">
            <v>20130276M0539-1</v>
          </cell>
          <cell r="D1388" t="str">
            <v>Proyectos 2011 - 2020</v>
          </cell>
          <cell r="E1388" t="str">
            <v>No Aplica</v>
          </cell>
          <cell r="F1388" t="str">
            <v>CERRADO</v>
          </cell>
          <cell r="G1388"/>
          <cell r="H1388" t="str">
            <v>Cauca</v>
          </cell>
          <cell r="I1388">
            <v>19473</v>
          </cell>
          <cell r="J1388">
            <v>6</v>
          </cell>
          <cell r="K1388" t="str">
            <v>Morales</v>
          </cell>
          <cell r="L1388" t="str">
            <v>Morales-Cauca</v>
          </cell>
          <cell r="M1388">
            <v>276</v>
          </cell>
          <cell r="N1388" t="str">
            <v>DPS 2013</v>
          </cell>
          <cell r="O1388"/>
          <cell r="P1388"/>
          <cell r="Q1388" t="str">
            <v>Construcción De Cocinas Saludables Para Familias De Los Niveles 1 Y 2 De Sisben, Municipio De Morales - Cauca</v>
          </cell>
          <cell r="R1388" t="str">
            <v>Mejoramiento Condiciones de Habitabilidad</v>
          </cell>
          <cell r="S1388"/>
          <cell r="T1388"/>
          <cell r="U1388"/>
          <cell r="V1388" t="str">
            <v>Municipio</v>
          </cell>
          <cell r="W1388"/>
          <cell r="X1388" t="str">
            <v>20 veredas</v>
          </cell>
          <cell r="Y1388"/>
          <cell r="Z1388">
            <v>280373832</v>
          </cell>
          <cell r="AA1388"/>
          <cell r="AB1388">
            <v>280373832</v>
          </cell>
          <cell r="AC1388"/>
          <cell r="AD1388">
            <v>280373832</v>
          </cell>
          <cell r="AE1388">
            <v>50467289.759999998</v>
          </cell>
          <cell r="AF1388"/>
          <cell r="AG1388">
            <v>50467289.759999998</v>
          </cell>
          <cell r="AH1388">
            <v>330841121.75999999</v>
          </cell>
          <cell r="AI1388">
            <v>0</v>
          </cell>
          <cell r="AJ1388">
            <v>330841121.75999999</v>
          </cell>
          <cell r="AK1388">
            <v>1</v>
          </cell>
          <cell r="AL1388"/>
          <cell r="AM1388">
            <v>1</v>
          </cell>
          <cell r="AN1388">
            <v>1</v>
          </cell>
          <cell r="AO1388">
            <v>0</v>
          </cell>
          <cell r="AP1388" t="str">
            <v>Liquidado</v>
          </cell>
          <cell r="AQ1388" t="e">
            <v>#REF!</v>
          </cell>
          <cell r="AR1388" t="e">
            <v>#N/A</v>
          </cell>
          <cell r="AS1388" t="str">
            <v>Entregado en 2015.
Proyecto Liquidado.</v>
          </cell>
          <cell r="AT1388"/>
          <cell r="AU1388">
            <v>42269</v>
          </cell>
          <cell r="AV1388">
            <v>42361</v>
          </cell>
          <cell r="AW1388" t="e">
            <v>#REF!</v>
          </cell>
          <cell r="AX1388"/>
          <cell r="AY1388"/>
          <cell r="AZ1388">
            <v>0</v>
          </cell>
          <cell r="BA1388" t="str">
            <v>-</v>
          </cell>
          <cell r="BB1388" t="str">
            <v>55  Viviendas</v>
          </cell>
          <cell r="BC1388"/>
          <cell r="BD1388" t="str">
            <v/>
          </cell>
          <cell r="BE1388" t="str">
            <v/>
          </cell>
          <cell r="BF1388" t="str">
            <v/>
          </cell>
          <cell r="BG1388">
            <v>220</v>
          </cell>
        </row>
        <row r="1389">
          <cell r="C1389" t="str">
            <v>20130276S0468-1</v>
          </cell>
          <cell r="D1389" t="str">
            <v>Proyectos 2011 - 2020</v>
          </cell>
          <cell r="E1389" t="str">
            <v>No Aplica</v>
          </cell>
          <cell r="F1389" t="str">
            <v>CERRADO</v>
          </cell>
          <cell r="G1389"/>
          <cell r="H1389" t="str">
            <v>Cauca</v>
          </cell>
          <cell r="I1389">
            <v>19473</v>
          </cell>
          <cell r="J1389">
            <v>6</v>
          </cell>
          <cell r="K1389" t="str">
            <v>Morales</v>
          </cell>
          <cell r="L1389" t="str">
            <v>Morales-Cauca</v>
          </cell>
          <cell r="M1389">
            <v>276</v>
          </cell>
          <cell r="N1389" t="str">
            <v>DPS 2013</v>
          </cell>
          <cell r="O1389"/>
          <cell r="P1389"/>
          <cell r="Q1389" t="str">
            <v>Construcción Polideportivo Cubierto Sobre Estructura Metalica Vereda San Rafael Del Municipio De Morales - Cauca</v>
          </cell>
          <cell r="R1389" t="str">
            <v>Espacio Público, Recreación Y Deporte</v>
          </cell>
          <cell r="S1389"/>
          <cell r="T1389"/>
          <cell r="U1389"/>
          <cell r="V1389" t="str">
            <v>Municipio</v>
          </cell>
          <cell r="W1389"/>
          <cell r="X1389" t="str">
            <v>Vereda San Rafael</v>
          </cell>
          <cell r="Y1389"/>
          <cell r="Z1389">
            <v>233644860</v>
          </cell>
          <cell r="AA1389"/>
          <cell r="AB1389">
            <v>233644860</v>
          </cell>
          <cell r="AC1389"/>
          <cell r="AD1389">
            <v>233644860</v>
          </cell>
          <cell r="AE1389">
            <v>23364486</v>
          </cell>
          <cell r="AF1389"/>
          <cell r="AG1389">
            <v>23364486</v>
          </cell>
          <cell r="AH1389">
            <v>257009346</v>
          </cell>
          <cell r="AI1389">
            <v>0</v>
          </cell>
          <cell r="AJ1389">
            <v>257009346</v>
          </cell>
          <cell r="AK1389">
            <v>1</v>
          </cell>
          <cell r="AL1389"/>
          <cell r="AM1389">
            <v>1</v>
          </cell>
          <cell r="AN1389">
            <v>1</v>
          </cell>
          <cell r="AO1389">
            <v>0</v>
          </cell>
          <cell r="AP1389" t="str">
            <v>Liquidado</v>
          </cell>
          <cell r="AQ1389" t="e">
            <v>#REF!</v>
          </cell>
          <cell r="AR1389" t="e">
            <v>#N/A</v>
          </cell>
          <cell r="AS1389" t="str">
            <v>Entregado en junio de 2016. 
Proyecto Liquidado.</v>
          </cell>
          <cell r="AT1389" t="str">
            <v>No Aplica</v>
          </cell>
          <cell r="AU1389">
            <v>42263</v>
          </cell>
          <cell r="AV1389">
            <v>42424</v>
          </cell>
          <cell r="AW1389" t="e">
            <v>#REF!</v>
          </cell>
          <cell r="AX1389"/>
          <cell r="AY1389"/>
          <cell r="AZ1389">
            <v>0</v>
          </cell>
          <cell r="BA1389" t="str">
            <v>-</v>
          </cell>
          <cell r="BB1389" t="str">
            <v>914.50m2</v>
          </cell>
          <cell r="BC1389"/>
          <cell r="BD1389">
            <v>42312</v>
          </cell>
          <cell r="BE1389">
            <v>42537</v>
          </cell>
          <cell r="BF1389">
            <v>42537</v>
          </cell>
          <cell r="BG1389">
            <v>390</v>
          </cell>
        </row>
        <row r="1390">
          <cell r="C1390" t="str">
            <v>E-2020-1711-234701</v>
          </cell>
          <cell r="D1390" t="str">
            <v>CV 001-2020</v>
          </cell>
          <cell r="E1390" t="str">
            <v>2018-2022</v>
          </cell>
          <cell r="F1390" t="str">
            <v>VIGENTE</v>
          </cell>
          <cell r="G1390"/>
          <cell r="H1390" t="str">
            <v>Cauca</v>
          </cell>
          <cell r="I1390"/>
          <cell r="J1390"/>
          <cell r="K1390" t="str">
            <v>Morales</v>
          </cell>
          <cell r="L1390" t="str">
            <v>Morales-Cauca</v>
          </cell>
          <cell r="M1390" t="str">
            <v>369 FIP 2021</v>
          </cell>
          <cell r="N1390" t="str">
            <v>DPS 2021</v>
          </cell>
          <cell r="O1390">
            <v>44351</v>
          </cell>
          <cell r="P1390">
            <v>44773</v>
          </cell>
          <cell r="Q1390" t="str">
            <v xml:space="preserve"> Construcción De Pavimento Flexible En La Vía La Estación, Carpintero, Municipio De Morales - Cauca</v>
          </cell>
          <cell r="R1390" t="str">
            <v>Vias y Transporte</v>
          </cell>
          <cell r="S1390" t="str">
            <v>Vias Urbanas</v>
          </cell>
          <cell r="T1390"/>
          <cell r="U1390">
            <v>1</v>
          </cell>
          <cell r="V1390"/>
          <cell r="W1390"/>
          <cell r="X1390"/>
          <cell r="Y1390"/>
          <cell r="Z1390">
            <v>4885560875</v>
          </cell>
          <cell r="AA1390"/>
          <cell r="AB1390">
            <v>4885560875</v>
          </cell>
          <cell r="AC1390">
            <v>0</v>
          </cell>
          <cell r="AD1390">
            <v>4885560875</v>
          </cell>
          <cell r="AE1390"/>
          <cell r="AF1390"/>
          <cell r="AG1390">
            <v>0</v>
          </cell>
          <cell r="AH1390">
            <v>4885560875</v>
          </cell>
          <cell r="AI1390">
            <v>0</v>
          </cell>
          <cell r="AJ1390">
            <v>4885560875</v>
          </cell>
          <cell r="AK1390"/>
          <cell r="AL1390"/>
          <cell r="AM1390"/>
          <cell r="AN1390"/>
          <cell r="AO1390">
            <v>0</v>
          </cell>
          <cell r="AP1390" t="str">
            <v>Adjudicado</v>
          </cell>
          <cell r="AQ1390" t="e">
            <v>#REF!</v>
          </cell>
          <cell r="AR1390" t="e">
            <v>#N/A</v>
          </cell>
          <cell r="AS1390" t="str">
            <v>-</v>
          </cell>
          <cell r="AT1390"/>
          <cell r="AU1390" t="str">
            <v>-</v>
          </cell>
          <cell r="AV1390" t="str">
            <v>-</v>
          </cell>
          <cell r="AW1390" t="e">
            <v>#REF!</v>
          </cell>
          <cell r="AX1390">
            <v>9</v>
          </cell>
          <cell r="AY1390"/>
          <cell r="AZ1390">
            <v>9</v>
          </cell>
          <cell r="BA1390"/>
          <cell r="BB1390" t="str">
            <v>- ML</v>
          </cell>
          <cell r="BC1390"/>
          <cell r="BD1390" t="str">
            <v>-</v>
          </cell>
          <cell r="BE1390" t="str">
            <v>-</v>
          </cell>
          <cell r="BF1390" t="str">
            <v>-</v>
          </cell>
          <cell r="BG1390" t="str">
            <v>-</v>
          </cell>
        </row>
        <row r="1391">
          <cell r="C1391" t="str">
            <v>20090257V0646-1</v>
          </cell>
          <cell r="D1391" t="str">
            <v>Proyectos 2011 - 2020</v>
          </cell>
          <cell r="E1391" t="str">
            <v>No Aplica</v>
          </cell>
          <cell r="F1391" t="str">
            <v>CERRADO</v>
          </cell>
          <cell r="G1391"/>
          <cell r="H1391" t="str">
            <v>Cauca</v>
          </cell>
          <cell r="I1391">
            <v>19513</v>
          </cell>
          <cell r="J1391">
            <v>6</v>
          </cell>
          <cell r="K1391" t="str">
            <v>Padilla</v>
          </cell>
          <cell r="L1391" t="str">
            <v>Padilla-Cauca</v>
          </cell>
          <cell r="M1391" t="str">
            <v/>
          </cell>
          <cell r="N1391" t="str">
            <v>Infraestructura</v>
          </cell>
          <cell r="O1391"/>
          <cell r="P1391"/>
          <cell r="Q1391" t="str">
            <v>Convenio Interadministrativo Con El Comité Departamental De Cafeteros Del Cauca Cuyo Fin Es La Unión De Esfuerzos Para La Construcción De Pavimento Flexible Kra 3 Entre Calles 5 Hacia 9, Municipio De Padilla - Cauca.</v>
          </cell>
          <cell r="R1391" t="str">
            <v>Vías Urbanas</v>
          </cell>
          <cell r="S1391"/>
          <cell r="T1391"/>
          <cell r="U1391"/>
          <cell r="V1391" t="str">
            <v>Federación Nacional De Cafeteros</v>
          </cell>
          <cell r="W1391"/>
          <cell r="X1391" t="str">
            <v/>
          </cell>
          <cell r="Y1391"/>
          <cell r="Z1391">
            <v>30098512.25</v>
          </cell>
          <cell r="AA1391"/>
          <cell r="AB1391">
            <v>30098512.25</v>
          </cell>
          <cell r="AC1391"/>
          <cell r="AD1391">
            <v>30098512.25</v>
          </cell>
          <cell r="AE1391">
            <v>0</v>
          </cell>
          <cell r="AF1391"/>
          <cell r="AG1391">
            <v>0</v>
          </cell>
          <cell r="AH1391">
            <v>30098512.25</v>
          </cell>
          <cell r="AI1391">
            <v>0</v>
          </cell>
          <cell r="AJ1391">
            <v>30098512.25</v>
          </cell>
          <cell r="AK1391">
            <v>1</v>
          </cell>
          <cell r="AL1391"/>
          <cell r="AM1391">
            <v>1</v>
          </cell>
          <cell r="AN1391">
            <v>1</v>
          </cell>
          <cell r="AO1391">
            <v>0</v>
          </cell>
          <cell r="AP1391" t="str">
            <v>Liquidado</v>
          </cell>
          <cell r="AQ1391" t="e">
            <v>#REF!</v>
          </cell>
          <cell r="AR1391" t="e">
            <v>#N/A</v>
          </cell>
          <cell r="AS1391" t="str">
            <v>Entregado en 2011</v>
          </cell>
          <cell r="AT1391" t="str">
            <v>No Aplica</v>
          </cell>
          <cell r="AU1391" t="str">
            <v/>
          </cell>
          <cell r="AV1391">
            <v>40908</v>
          </cell>
          <cell r="AW1391" t="e">
            <v>#REF!</v>
          </cell>
          <cell r="AX1391"/>
          <cell r="AY1391"/>
          <cell r="AZ1391">
            <v>0</v>
          </cell>
          <cell r="BA1391" t="str">
            <v>-</v>
          </cell>
          <cell r="BB1391" t="str">
            <v/>
          </cell>
          <cell r="BC1391"/>
          <cell r="BD1391" t="str">
            <v/>
          </cell>
          <cell r="BE1391" t="str">
            <v/>
          </cell>
          <cell r="BF1391" t="str">
            <v/>
          </cell>
          <cell r="BG1391" t="str">
            <v/>
          </cell>
        </row>
        <row r="1392">
          <cell r="C1392" t="str">
            <v>20100257V0647-1</v>
          </cell>
          <cell r="D1392" t="str">
            <v>Proyectos 2011 - 2020</v>
          </cell>
          <cell r="E1392" t="str">
            <v>No Aplica</v>
          </cell>
          <cell r="F1392" t="str">
            <v>CERRADO</v>
          </cell>
          <cell r="G1392"/>
          <cell r="H1392" t="str">
            <v>Cauca</v>
          </cell>
          <cell r="I1392">
            <v>19513</v>
          </cell>
          <cell r="J1392">
            <v>6</v>
          </cell>
          <cell r="K1392" t="str">
            <v>Padilla</v>
          </cell>
          <cell r="L1392" t="str">
            <v>Padilla-Cauca</v>
          </cell>
          <cell r="M1392" t="str">
            <v/>
          </cell>
          <cell r="N1392" t="str">
            <v>Infraestructura</v>
          </cell>
          <cell r="O1392"/>
          <cell r="P1392"/>
          <cell r="Q1392" t="str">
            <v>Convenio Interadministrativo Con El Comité Departamental De Cafeteros Del Cauca Cuyo Fin Es La Unión De Esfuerzos Para La Construcción De Pavimento Flexible Kra 3 Entre Calles 5 Hacia 9, Municipio De Padilla - Cauca.</v>
          </cell>
          <cell r="R1392" t="str">
            <v>Vías Urbanas</v>
          </cell>
          <cell r="S1392"/>
          <cell r="T1392"/>
          <cell r="U1392"/>
          <cell r="V1392" t="str">
            <v>Federación Nacional De Cafeteros</v>
          </cell>
          <cell r="W1392"/>
          <cell r="X1392" t="str">
            <v/>
          </cell>
          <cell r="Y1392"/>
          <cell r="Z1392">
            <v>119019706.75</v>
          </cell>
          <cell r="AA1392"/>
          <cell r="AB1392">
            <v>119019706.75</v>
          </cell>
          <cell r="AC1392"/>
          <cell r="AD1392">
            <v>119019706.75</v>
          </cell>
          <cell r="AE1392">
            <v>0</v>
          </cell>
          <cell r="AF1392"/>
          <cell r="AG1392">
            <v>0</v>
          </cell>
          <cell r="AH1392">
            <v>119019706.75</v>
          </cell>
          <cell r="AI1392">
            <v>0</v>
          </cell>
          <cell r="AJ1392">
            <v>119019706.75</v>
          </cell>
          <cell r="AK1392">
            <v>1</v>
          </cell>
          <cell r="AL1392"/>
          <cell r="AM1392">
            <v>1</v>
          </cell>
          <cell r="AN1392">
            <v>1</v>
          </cell>
          <cell r="AO1392">
            <v>0</v>
          </cell>
          <cell r="AP1392" t="str">
            <v>Liquidado</v>
          </cell>
          <cell r="AQ1392" t="e">
            <v>#REF!</v>
          </cell>
          <cell r="AR1392" t="e">
            <v>#N/A</v>
          </cell>
          <cell r="AS1392" t="str">
            <v>Entregado en 2011</v>
          </cell>
          <cell r="AT1392" t="str">
            <v>No Aplica</v>
          </cell>
          <cell r="AU1392" t="str">
            <v/>
          </cell>
          <cell r="AV1392">
            <v>40908</v>
          </cell>
          <cell r="AW1392" t="e">
            <v>#REF!</v>
          </cell>
          <cell r="AX1392"/>
          <cell r="AY1392"/>
          <cell r="AZ1392">
            <v>0</v>
          </cell>
          <cell r="BA1392" t="str">
            <v>-</v>
          </cell>
          <cell r="BB1392" t="str">
            <v/>
          </cell>
          <cell r="BC1392"/>
          <cell r="BD1392" t="str">
            <v/>
          </cell>
          <cell r="BE1392" t="str">
            <v/>
          </cell>
          <cell r="BF1392" t="str">
            <v/>
          </cell>
          <cell r="BG1392" t="str">
            <v/>
          </cell>
        </row>
        <row r="1393">
          <cell r="C1393" t="str">
            <v>20110160E0072-1</v>
          </cell>
          <cell r="D1393" t="str">
            <v>Proyectos 2011 - 2020</v>
          </cell>
          <cell r="E1393" t="str">
            <v>No Aplica</v>
          </cell>
          <cell r="F1393" t="str">
            <v>CERRADO</v>
          </cell>
          <cell r="G1393" t="str">
            <v>A72</v>
          </cell>
          <cell r="H1393" t="str">
            <v>Cauca</v>
          </cell>
          <cell r="I1393">
            <v>19513</v>
          </cell>
          <cell r="J1393">
            <v>6</v>
          </cell>
          <cell r="K1393" t="str">
            <v>Padilla</v>
          </cell>
          <cell r="L1393" t="str">
            <v>Padilla-Cauca</v>
          </cell>
          <cell r="M1393">
            <v>160</v>
          </cell>
          <cell r="N1393" t="str">
            <v>Fonade 1</v>
          </cell>
          <cell r="O1393"/>
          <cell r="P1393"/>
          <cell r="Q1393" t="str">
            <v xml:space="preserve">Estudios Y Diseños Electrificación De La Urbanización Brisas Del Descanso En El Municipio De Padilla - Cauca </v>
          </cell>
          <cell r="R1393" t="str">
            <v>Otros</v>
          </cell>
          <cell r="S1393"/>
          <cell r="T1393"/>
          <cell r="U1393"/>
          <cell r="V1393" t="str">
            <v>Municipio</v>
          </cell>
          <cell r="W1393"/>
          <cell r="X1393" t="str">
            <v/>
          </cell>
          <cell r="Y1393"/>
          <cell r="Z1393">
            <v>8126228.7399999946</v>
          </cell>
          <cell r="AA1393"/>
          <cell r="AB1393">
            <v>8126228.7399999946</v>
          </cell>
          <cell r="AC1393"/>
          <cell r="AD1393">
            <v>8126228.7399999946</v>
          </cell>
          <cell r="AE1393">
            <v>0</v>
          </cell>
          <cell r="AF1393"/>
          <cell r="AG1393">
            <v>0</v>
          </cell>
          <cell r="AH1393">
            <v>8126228.7399999946</v>
          </cell>
          <cell r="AI1393">
            <v>0</v>
          </cell>
          <cell r="AJ1393">
            <v>8126228.7399999946</v>
          </cell>
          <cell r="AK1393">
            <v>0</v>
          </cell>
          <cell r="AL1393"/>
          <cell r="AM1393">
            <v>1</v>
          </cell>
          <cell r="AN1393">
            <v>1</v>
          </cell>
          <cell r="AO1393">
            <v>0</v>
          </cell>
          <cell r="AP1393" t="str">
            <v>En Liquidación</v>
          </cell>
          <cell r="AQ1393" t="e">
            <v>#REF!</v>
          </cell>
          <cell r="AR1393" t="e">
            <v>#N/A</v>
          </cell>
          <cell r="AS139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393" t="str">
            <v>No Aplica</v>
          </cell>
          <cell r="AU1393">
            <v>41610</v>
          </cell>
          <cell r="AV1393" t="str">
            <v/>
          </cell>
          <cell r="AW1393" t="e">
            <v>#REF!</v>
          </cell>
          <cell r="AX1393"/>
          <cell r="AY1393"/>
          <cell r="AZ1393">
            <v>0</v>
          </cell>
          <cell r="BA1393" t="str">
            <v>-</v>
          </cell>
          <cell r="BB1393" t="str">
            <v/>
          </cell>
          <cell r="BC1393"/>
          <cell r="BD1393" t="str">
            <v/>
          </cell>
          <cell r="BE1393" t="str">
            <v/>
          </cell>
          <cell r="BF1393" t="str">
            <v/>
          </cell>
          <cell r="BG1393">
            <v>98</v>
          </cell>
        </row>
        <row r="1394">
          <cell r="C1394" t="str">
            <v>20120040S0105-1</v>
          </cell>
          <cell r="D1394" t="str">
            <v>Proyectos 2011 - 2020</v>
          </cell>
          <cell r="E1394" t="str">
            <v>No Aplica</v>
          </cell>
          <cell r="F1394" t="str">
            <v>CERRADO</v>
          </cell>
          <cell r="G1394" t="str">
            <v>B105</v>
          </cell>
          <cell r="H1394" t="str">
            <v>Cauca</v>
          </cell>
          <cell r="I1394">
            <v>19513</v>
          </cell>
          <cell r="J1394">
            <v>6</v>
          </cell>
          <cell r="K1394" t="str">
            <v>Padilla</v>
          </cell>
          <cell r="L1394" t="str">
            <v>Padilla-Cauca</v>
          </cell>
          <cell r="M1394">
            <v>40</v>
          </cell>
          <cell r="N1394" t="str">
            <v>Fonade 2</v>
          </cell>
          <cell r="O1394"/>
          <cell r="P1394"/>
          <cell r="Q1394" t="str">
            <v xml:space="preserve">Remodelación Y Adecuación Del Parque Principal Del Municipio De Padilla </v>
          </cell>
          <cell r="R1394" t="str">
            <v>Espacio Público, Recreación Y Deporte</v>
          </cell>
          <cell r="S1394"/>
          <cell r="T1394"/>
          <cell r="U1394"/>
          <cell r="V1394" t="str">
            <v>Fonade</v>
          </cell>
          <cell r="W1394"/>
          <cell r="X1394" t="str">
            <v/>
          </cell>
          <cell r="Y1394"/>
          <cell r="Z1394">
            <v>883561733</v>
          </cell>
          <cell r="AA1394"/>
          <cell r="AB1394">
            <v>883561733</v>
          </cell>
          <cell r="AC1394"/>
          <cell r="AD1394">
            <v>883561733</v>
          </cell>
          <cell r="AE1394">
            <v>0</v>
          </cell>
          <cell r="AF1394"/>
          <cell r="AG1394">
            <v>0</v>
          </cell>
          <cell r="AH1394">
            <v>883561733</v>
          </cell>
          <cell r="AI1394">
            <v>0</v>
          </cell>
          <cell r="AJ1394">
            <v>883561733</v>
          </cell>
          <cell r="AK1394">
            <v>1</v>
          </cell>
          <cell r="AL1394"/>
          <cell r="AM1394">
            <v>1</v>
          </cell>
          <cell r="AN1394">
            <v>1</v>
          </cell>
          <cell r="AO1394">
            <v>0</v>
          </cell>
          <cell r="AP1394" t="str">
            <v>Liquidado</v>
          </cell>
          <cell r="AQ1394" t="e">
            <v>#REF!</v>
          </cell>
          <cell r="AR1394" t="e">
            <v>#N/A</v>
          </cell>
          <cell r="AS1394" t="str">
            <v xml:space="preserve">PROYECTO LIQUIDADO
Acta de liquidación del 29/09/2021
</v>
          </cell>
          <cell r="AT1394" t="str">
            <v>No Aplica</v>
          </cell>
          <cell r="AU1394">
            <v>42101</v>
          </cell>
          <cell r="AV1394">
            <v>42282</v>
          </cell>
          <cell r="AW1394" t="e">
            <v>#REF!</v>
          </cell>
          <cell r="AX1394"/>
          <cell r="AY1394"/>
          <cell r="AZ1394">
            <v>0</v>
          </cell>
          <cell r="BA1394" t="str">
            <v>-</v>
          </cell>
          <cell r="BB1394" t="str">
            <v/>
          </cell>
          <cell r="BC1394"/>
          <cell r="BD1394">
            <v>42117</v>
          </cell>
          <cell r="BE1394">
            <v>42247</v>
          </cell>
          <cell r="BF1394">
            <v>42366</v>
          </cell>
          <cell r="BG1394" t="str">
            <v/>
          </cell>
        </row>
        <row r="1395">
          <cell r="C1395" t="str">
            <v>E-2020-2203-253147</v>
          </cell>
          <cell r="D1395" t="str">
            <v>CV 001-2020</v>
          </cell>
          <cell r="E1395" t="str">
            <v>2018-2022</v>
          </cell>
          <cell r="F1395" t="str">
            <v>VIGENTE</v>
          </cell>
          <cell r="G1395"/>
          <cell r="H1395" t="str">
            <v>Cauca</v>
          </cell>
          <cell r="I1395"/>
          <cell r="J1395"/>
          <cell r="K1395" t="str">
            <v>Padilla</v>
          </cell>
          <cell r="L1395" t="str">
            <v>Padilla-Cauca</v>
          </cell>
          <cell r="M1395" t="str">
            <v>324 FIP 2021</v>
          </cell>
          <cell r="N1395" t="str">
            <v>DPS 2021</v>
          </cell>
          <cell r="O1395">
            <v>44343</v>
          </cell>
          <cell r="P1395">
            <v>44804</v>
          </cell>
          <cell r="Q1395" t="str">
            <v>Construcción De Pavimento Flexible De La Cll 6 Entre Cra 6 Y 3 Este. En El Municipio De Padilla - Cauca</v>
          </cell>
          <cell r="R1395" t="str">
            <v>Vias y Transporte</v>
          </cell>
          <cell r="S1395" t="str">
            <v>Vias Urbanas</v>
          </cell>
          <cell r="T1395"/>
          <cell r="U1395">
            <v>1</v>
          </cell>
          <cell r="V1395"/>
          <cell r="W1395"/>
          <cell r="X1395"/>
          <cell r="Y1395"/>
          <cell r="Z1395">
            <v>1164311411</v>
          </cell>
          <cell r="AA1395"/>
          <cell r="AB1395">
            <v>1164311411</v>
          </cell>
          <cell r="AC1395">
            <v>0</v>
          </cell>
          <cell r="AD1395">
            <v>1164311411</v>
          </cell>
          <cell r="AE1395"/>
          <cell r="AF1395"/>
          <cell r="AG1395">
            <v>0</v>
          </cell>
          <cell r="AH1395">
            <v>1164311411</v>
          </cell>
          <cell r="AI1395">
            <v>0</v>
          </cell>
          <cell r="AJ1395">
            <v>1164311411</v>
          </cell>
          <cell r="AK1395"/>
          <cell r="AL1395"/>
          <cell r="AM1395">
            <v>0.51990000000000003</v>
          </cell>
          <cell r="AN1395">
            <v>0.2384</v>
          </cell>
          <cell r="AO1395">
            <v>-0.28150000000000003</v>
          </cell>
          <cell r="AP1395" t="str">
            <v>En Ejecución</v>
          </cell>
          <cell r="AQ1395" t="e">
            <v>#REF!</v>
          </cell>
          <cell r="AR1395" t="e">
            <v>#N/A</v>
          </cell>
          <cell r="AS1395" t="str">
            <v>-</v>
          </cell>
          <cell r="AT1395"/>
          <cell r="AU1395">
            <v>44620</v>
          </cell>
          <cell r="AV1395">
            <v>44793</v>
          </cell>
          <cell r="AW1395" t="e">
            <v>#REF!</v>
          </cell>
          <cell r="AX1395">
            <v>4</v>
          </cell>
          <cell r="AY1395"/>
          <cell r="AZ1395">
            <v>4</v>
          </cell>
          <cell r="BA1395"/>
          <cell r="BB1395" t="str">
            <v>427 ML</v>
          </cell>
          <cell r="BC1395"/>
          <cell r="BD1395" t="str">
            <v>-</v>
          </cell>
          <cell r="BE1395" t="str">
            <v>-</v>
          </cell>
          <cell r="BF1395" t="str">
            <v>-</v>
          </cell>
          <cell r="BG1395">
            <v>4467</v>
          </cell>
        </row>
        <row r="1396">
          <cell r="C1396" t="str">
            <v>20110165A0648-1</v>
          </cell>
          <cell r="D1396" t="str">
            <v>Proyectos 2011 - 2020</v>
          </cell>
          <cell r="E1396" t="str">
            <v>No Aplica</v>
          </cell>
          <cell r="F1396" t="str">
            <v>CERRADO</v>
          </cell>
          <cell r="G1396"/>
          <cell r="H1396" t="str">
            <v>Cauca</v>
          </cell>
          <cell r="I1396">
            <v>19517</v>
          </cell>
          <cell r="J1396">
            <v>6</v>
          </cell>
          <cell r="K1396" t="str">
            <v>Paez</v>
          </cell>
          <cell r="L1396" t="str">
            <v>Paez-Cauca</v>
          </cell>
          <cell r="M1396" t="str">
            <v/>
          </cell>
          <cell r="N1396" t="str">
            <v>Infraestructura</v>
          </cell>
          <cell r="O1396"/>
          <cell r="P1396"/>
          <cell r="Q1396" t="str">
            <v>Mejoramiento Acueducto Guadualejo En El Municipio De Paez - Cauca.</v>
          </cell>
          <cell r="R1396" t="str">
            <v>Agua Potable Y Saneamiento Básico</v>
          </cell>
          <cell r="S1396"/>
          <cell r="T1396"/>
          <cell r="U1396"/>
          <cell r="V1396" t="str">
            <v>Federación Nacional De Cafeteros</v>
          </cell>
          <cell r="W1396"/>
          <cell r="X1396" t="str">
            <v/>
          </cell>
          <cell r="Y1396"/>
          <cell r="Z1396">
            <v>99681471.00000219</v>
          </cell>
          <cell r="AA1396"/>
          <cell r="AB1396">
            <v>99681471.00000219</v>
          </cell>
          <cell r="AC1396"/>
          <cell r="AD1396">
            <v>99681471.00000219</v>
          </cell>
          <cell r="AE1396">
            <v>0</v>
          </cell>
          <cell r="AF1396"/>
          <cell r="AG1396">
            <v>0</v>
          </cell>
          <cell r="AH1396">
            <v>99681471.00000219</v>
          </cell>
          <cell r="AI1396">
            <v>0</v>
          </cell>
          <cell r="AJ1396">
            <v>99681471.00000219</v>
          </cell>
          <cell r="AK1396">
            <v>1</v>
          </cell>
          <cell r="AL1396"/>
          <cell r="AM1396">
            <v>1</v>
          </cell>
          <cell r="AN1396">
            <v>1</v>
          </cell>
          <cell r="AO1396">
            <v>0</v>
          </cell>
          <cell r="AP1396" t="str">
            <v>Liquidado</v>
          </cell>
          <cell r="AQ1396" t="e">
            <v>#REF!</v>
          </cell>
          <cell r="AR1396" t="e">
            <v>#N/A</v>
          </cell>
          <cell r="AS1396" t="str">
            <v>Entregado en 2013.</v>
          </cell>
          <cell r="AT1396" t="str">
            <v>No Aplica</v>
          </cell>
          <cell r="AU1396" t="str">
            <v/>
          </cell>
          <cell r="AV1396">
            <v>41529</v>
          </cell>
          <cell r="AW1396" t="e">
            <v>#REF!</v>
          </cell>
          <cell r="AX1396"/>
          <cell r="AY1396"/>
          <cell r="AZ1396">
            <v>0</v>
          </cell>
          <cell r="BA1396" t="str">
            <v>-</v>
          </cell>
          <cell r="BB1396" t="str">
            <v/>
          </cell>
          <cell r="BC1396"/>
          <cell r="BD1396" t="str">
            <v/>
          </cell>
          <cell r="BE1396" t="str">
            <v/>
          </cell>
          <cell r="BF1396" t="str">
            <v/>
          </cell>
          <cell r="BG1396" t="str">
            <v/>
          </cell>
        </row>
        <row r="1397">
          <cell r="C1397" t="str">
            <v>20130231M0291-1</v>
          </cell>
          <cell r="D1397" t="str">
            <v>Proyectos 2011 - 2020</v>
          </cell>
          <cell r="E1397" t="str">
            <v>No Aplica</v>
          </cell>
          <cell r="F1397" t="str">
            <v>CERRADO</v>
          </cell>
          <cell r="G1397"/>
          <cell r="H1397" t="str">
            <v>Cauca</v>
          </cell>
          <cell r="I1397">
            <v>19517</v>
          </cell>
          <cell r="J1397">
            <v>6</v>
          </cell>
          <cell r="K1397" t="str">
            <v>Paez</v>
          </cell>
          <cell r="L1397" t="str">
            <v>Paez-Cauca</v>
          </cell>
          <cell r="M1397">
            <v>231</v>
          </cell>
          <cell r="N1397" t="str">
            <v>DPS 2013</v>
          </cell>
          <cell r="O1397"/>
          <cell r="P1397"/>
          <cell r="Q1397" t="str">
            <v>Mejoramiento De Condiciones De Habitabilidad</v>
          </cell>
          <cell r="R1397" t="str">
            <v>Mejoramiento Condiciones de Habitabilidad</v>
          </cell>
          <cell r="S1397"/>
          <cell r="T1397"/>
          <cell r="U1397"/>
          <cell r="V1397" t="str">
            <v>Municipio</v>
          </cell>
          <cell r="W1397"/>
          <cell r="X1397" t="str">
            <v>Barrio las Américas, El Salado, Villa del Norte. Veredas Itaibe,</v>
          </cell>
          <cell r="Y1397"/>
          <cell r="Z1397">
            <v>288785047</v>
          </cell>
          <cell r="AA1397"/>
          <cell r="AB1397">
            <v>288785047</v>
          </cell>
          <cell r="AC1397"/>
          <cell r="AD1397">
            <v>288785047</v>
          </cell>
          <cell r="AE1397">
            <v>51981308.460000001</v>
          </cell>
          <cell r="AF1397"/>
          <cell r="AG1397">
            <v>51981308.460000001</v>
          </cell>
          <cell r="AH1397">
            <v>340766355.45999998</v>
          </cell>
          <cell r="AI1397">
            <v>0</v>
          </cell>
          <cell r="AJ1397">
            <v>340766355.45999998</v>
          </cell>
          <cell r="AK1397">
            <v>1</v>
          </cell>
          <cell r="AL1397"/>
          <cell r="AM1397">
            <v>1</v>
          </cell>
          <cell r="AN1397">
            <v>1</v>
          </cell>
          <cell r="AO1397">
            <v>0</v>
          </cell>
          <cell r="AP1397" t="str">
            <v>Liquidado</v>
          </cell>
          <cell r="AQ1397" t="e">
            <v>#REF!</v>
          </cell>
          <cell r="AR1397" t="e">
            <v>#N/A</v>
          </cell>
          <cell r="AS1397" t="str">
            <v>Entregado el 4 de noviembre del 2017.</v>
          </cell>
          <cell r="AT1397"/>
          <cell r="AU1397">
            <v>42374</v>
          </cell>
          <cell r="AV1397">
            <v>42699</v>
          </cell>
          <cell r="AW1397" t="e">
            <v>#REF!</v>
          </cell>
          <cell r="AX1397"/>
          <cell r="AY1397"/>
          <cell r="AZ1397">
            <v>0</v>
          </cell>
          <cell r="BA1397" t="str">
            <v>-</v>
          </cell>
          <cell r="BB1397" t="str">
            <v>60  Viviendas</v>
          </cell>
          <cell r="BC1397"/>
          <cell r="BD1397">
            <v>42335</v>
          </cell>
          <cell r="BE1397" t="str">
            <v/>
          </cell>
          <cell r="BF1397">
            <v>43043</v>
          </cell>
          <cell r="BG1397">
            <v>240</v>
          </cell>
        </row>
        <row r="1398">
          <cell r="C1398" t="str">
            <v>20090257V0655-1</v>
          </cell>
          <cell r="D1398" t="str">
            <v>Proyectos 2011 - 2020</v>
          </cell>
          <cell r="E1398" t="str">
            <v>No Aplica</v>
          </cell>
          <cell r="F1398" t="str">
            <v>CERRADO</v>
          </cell>
          <cell r="G1398"/>
          <cell r="H1398" t="str">
            <v>Cauca</v>
          </cell>
          <cell r="I1398">
            <v>19532</v>
          </cell>
          <cell r="J1398">
            <v>6</v>
          </cell>
          <cell r="K1398" t="str">
            <v>Patia</v>
          </cell>
          <cell r="L1398" t="str">
            <v>Patia-Cauca</v>
          </cell>
          <cell r="M1398" t="str">
            <v/>
          </cell>
          <cell r="N1398" t="str">
            <v>Infraestructura</v>
          </cell>
          <cell r="O1398"/>
          <cell r="P1398"/>
          <cell r="Q1398" t="str">
            <v>Convenio Interadministrativo Con El Comité Departamental De Cafeteros Del Cauca Cuyo Fin Es La Unión De Esfuerzos Para La Construcción De Pavimentación Bordo Con Mezcla Asfáltica, Municipio De Patía - Cauca.</v>
          </cell>
          <cell r="R1398" t="str">
            <v>Vías Red Terciaria</v>
          </cell>
          <cell r="S1398"/>
          <cell r="T1398"/>
          <cell r="U1398"/>
          <cell r="V1398" t="str">
            <v>Federación Nacional De Cafeteros</v>
          </cell>
          <cell r="W1398"/>
          <cell r="X1398" t="str">
            <v/>
          </cell>
          <cell r="Y1398"/>
          <cell r="Z1398">
            <v>83335977.299999997</v>
          </cell>
          <cell r="AA1398"/>
          <cell r="AB1398">
            <v>83335977.299999997</v>
          </cell>
          <cell r="AC1398"/>
          <cell r="AD1398">
            <v>83335977.299999997</v>
          </cell>
          <cell r="AE1398">
            <v>0</v>
          </cell>
          <cell r="AF1398"/>
          <cell r="AG1398">
            <v>0</v>
          </cell>
          <cell r="AH1398">
            <v>83335977.299999997</v>
          </cell>
          <cell r="AI1398">
            <v>0</v>
          </cell>
          <cell r="AJ1398">
            <v>83335977.299999997</v>
          </cell>
          <cell r="AK1398">
            <v>1</v>
          </cell>
          <cell r="AL1398"/>
          <cell r="AM1398">
            <v>1</v>
          </cell>
          <cell r="AN1398">
            <v>1</v>
          </cell>
          <cell r="AO1398">
            <v>0</v>
          </cell>
          <cell r="AP1398" t="str">
            <v>Liquidado</v>
          </cell>
          <cell r="AQ1398" t="e">
            <v>#REF!</v>
          </cell>
          <cell r="AR1398" t="e">
            <v>#N/A</v>
          </cell>
          <cell r="AS1398" t="str">
            <v>Entregado en 2011</v>
          </cell>
          <cell r="AT1398" t="str">
            <v>No Aplica</v>
          </cell>
          <cell r="AU1398" t="str">
            <v/>
          </cell>
          <cell r="AV1398">
            <v>40908</v>
          </cell>
          <cell r="AW1398" t="e">
            <v>#REF!</v>
          </cell>
          <cell r="AX1398"/>
          <cell r="AY1398"/>
          <cell r="AZ1398">
            <v>0</v>
          </cell>
          <cell r="BA1398" t="str">
            <v>-</v>
          </cell>
          <cell r="BB1398" t="str">
            <v/>
          </cell>
          <cell r="BC1398"/>
          <cell r="BD1398" t="str">
            <v/>
          </cell>
          <cell r="BE1398" t="str">
            <v/>
          </cell>
          <cell r="BF1398" t="str">
            <v/>
          </cell>
          <cell r="BG1398" t="str">
            <v/>
          </cell>
        </row>
        <row r="1399">
          <cell r="C1399" t="str">
            <v>20090258S0649-1</v>
          </cell>
          <cell r="D1399" t="str">
            <v>Proyectos 2011 - 2020</v>
          </cell>
          <cell r="E1399" t="str">
            <v>No Aplica</v>
          </cell>
          <cell r="F1399" t="str">
            <v>CERRADO</v>
          </cell>
          <cell r="G1399"/>
          <cell r="H1399" t="str">
            <v>Cauca</v>
          </cell>
          <cell r="I1399">
            <v>19532</v>
          </cell>
          <cell r="J1399">
            <v>6</v>
          </cell>
          <cell r="K1399" t="str">
            <v>Patia</v>
          </cell>
          <cell r="L1399" t="str">
            <v>Patia-Cauca</v>
          </cell>
          <cell r="M1399" t="str">
            <v/>
          </cell>
          <cell r="N1399" t="str">
            <v>Infraestructura</v>
          </cell>
          <cell r="O1399"/>
          <cell r="P1399"/>
          <cell r="Q1399" t="str">
            <v xml:space="preserve">Convenio Interadministtrativo De Cooperación Entre Acción Social, Fip Y El Comité Departamental De Cafeteros Del Cauca El Cual Tien Por Objeto De Unir Esfuerzos Para  La Elaboración De Diseñors Y/O Ajuste A Diseños  Y La Construcción De Primera Etapa Polideportivo Cubierto Del Municipio De Patia - Cauca </v>
          </cell>
          <cell r="R1399" t="str">
            <v>Espacio Público, Recreación Y Deporte</v>
          </cell>
          <cell r="S1399"/>
          <cell r="T1399"/>
          <cell r="U1399"/>
          <cell r="V1399" t="str">
            <v>Federación Nacional De Cafeteros</v>
          </cell>
          <cell r="W1399"/>
          <cell r="X1399" t="str">
            <v/>
          </cell>
          <cell r="Y1399"/>
          <cell r="Z1399">
            <v>200000000</v>
          </cell>
          <cell r="AA1399"/>
          <cell r="AB1399">
            <v>200000000</v>
          </cell>
          <cell r="AC1399"/>
          <cell r="AD1399">
            <v>200000000</v>
          </cell>
          <cell r="AE1399">
            <v>0</v>
          </cell>
          <cell r="AF1399"/>
          <cell r="AG1399">
            <v>0</v>
          </cell>
          <cell r="AH1399">
            <v>200000000</v>
          </cell>
          <cell r="AI1399">
            <v>0</v>
          </cell>
          <cell r="AJ1399">
            <v>200000000</v>
          </cell>
          <cell r="AK1399">
            <v>1</v>
          </cell>
          <cell r="AL1399"/>
          <cell r="AM1399">
            <v>1</v>
          </cell>
          <cell r="AN1399">
            <v>1</v>
          </cell>
          <cell r="AO1399">
            <v>0</v>
          </cell>
          <cell r="AP1399" t="str">
            <v>Liquidado</v>
          </cell>
          <cell r="AQ1399" t="e">
            <v>#REF!</v>
          </cell>
          <cell r="AR1399" t="e">
            <v>#N/A</v>
          </cell>
          <cell r="AS1399" t="str">
            <v>Entregado en 2011</v>
          </cell>
          <cell r="AT1399" t="str">
            <v>No Aplica</v>
          </cell>
          <cell r="AU1399" t="str">
            <v/>
          </cell>
          <cell r="AV1399">
            <v>40908</v>
          </cell>
          <cell r="AW1399" t="e">
            <v>#REF!</v>
          </cell>
          <cell r="AX1399"/>
          <cell r="AY1399"/>
          <cell r="AZ1399">
            <v>0</v>
          </cell>
          <cell r="BA1399" t="str">
            <v>-</v>
          </cell>
          <cell r="BB1399" t="str">
            <v/>
          </cell>
          <cell r="BC1399"/>
          <cell r="BD1399" t="str">
            <v/>
          </cell>
          <cell r="BE1399" t="str">
            <v/>
          </cell>
          <cell r="BF1399" t="str">
            <v/>
          </cell>
          <cell r="BG1399" t="str">
            <v/>
          </cell>
        </row>
        <row r="1400">
          <cell r="C1400" t="str">
            <v>20090258S0654-1</v>
          </cell>
          <cell r="D1400" t="str">
            <v>Proyectos 2011 - 2020</v>
          </cell>
          <cell r="E1400" t="str">
            <v>No Aplica</v>
          </cell>
          <cell r="F1400" t="str">
            <v>CERRADO</v>
          </cell>
          <cell r="G1400"/>
          <cell r="H1400" t="str">
            <v>Cauca</v>
          </cell>
          <cell r="I1400">
            <v>19532</v>
          </cell>
          <cell r="J1400">
            <v>6</v>
          </cell>
          <cell r="K1400" t="str">
            <v>Patia</v>
          </cell>
          <cell r="L1400" t="str">
            <v>Patia-Cauca</v>
          </cell>
          <cell r="M1400" t="str">
            <v/>
          </cell>
          <cell r="N1400" t="str">
            <v>Infraestructura</v>
          </cell>
          <cell r="O1400"/>
          <cell r="P1400"/>
          <cell r="Q1400" t="str">
            <v xml:space="preserve">Convenio Interadministtrativo De Cooperación Entre Acción Social, Fip Y El Comité Departamental De Cafeteros Del Cauca El Cual Tien Por Objeto De Unir Esfuerzos Para  La Elaboración De Diseñors Y/O Ajuste A Diseños  Y La Construcción De Seis Aulas Escolares: Ie Piedra Sentada, Ie Dos Rios Galindez, Ie La Mesa, Ie Don Alonso, Ie Santa Cruz El Tuno Del Municipio De Patia - Cauca </v>
          </cell>
          <cell r="R1400" t="str">
            <v>Social Comunitario</v>
          </cell>
          <cell r="S1400"/>
          <cell r="T1400"/>
          <cell r="U1400"/>
          <cell r="V1400" t="str">
            <v>Federación Nacional De Cafeteros</v>
          </cell>
          <cell r="W1400"/>
          <cell r="X1400" t="str">
            <v/>
          </cell>
          <cell r="Y1400"/>
          <cell r="Z1400">
            <v>183845455</v>
          </cell>
          <cell r="AA1400"/>
          <cell r="AB1400">
            <v>183845455</v>
          </cell>
          <cell r="AC1400"/>
          <cell r="AD1400">
            <v>183845455</v>
          </cell>
          <cell r="AE1400">
            <v>0</v>
          </cell>
          <cell r="AF1400"/>
          <cell r="AG1400">
            <v>0</v>
          </cell>
          <cell r="AH1400">
            <v>183845455</v>
          </cell>
          <cell r="AI1400">
            <v>0</v>
          </cell>
          <cell r="AJ1400">
            <v>183845455</v>
          </cell>
          <cell r="AK1400">
            <v>1</v>
          </cell>
          <cell r="AL1400"/>
          <cell r="AM1400">
            <v>1</v>
          </cell>
          <cell r="AN1400">
            <v>1</v>
          </cell>
          <cell r="AO1400">
            <v>0</v>
          </cell>
          <cell r="AP1400" t="str">
            <v>Liquidado</v>
          </cell>
          <cell r="AQ1400" t="e">
            <v>#REF!</v>
          </cell>
          <cell r="AR1400" t="e">
            <v>#N/A</v>
          </cell>
          <cell r="AS1400" t="str">
            <v>Entregado en 2010.</v>
          </cell>
          <cell r="AT1400" t="str">
            <v>No Aplica</v>
          </cell>
          <cell r="AU1400" t="str">
            <v/>
          </cell>
          <cell r="AV1400">
            <v>40451</v>
          </cell>
          <cell r="AW1400" t="e">
            <v>#REF!</v>
          </cell>
          <cell r="AX1400"/>
          <cell r="AY1400"/>
          <cell r="AZ1400">
            <v>0</v>
          </cell>
          <cell r="BA1400" t="str">
            <v>-</v>
          </cell>
          <cell r="BB1400" t="str">
            <v/>
          </cell>
          <cell r="BC1400"/>
          <cell r="BD1400" t="str">
            <v/>
          </cell>
          <cell r="BE1400" t="str">
            <v/>
          </cell>
          <cell r="BF1400" t="str">
            <v/>
          </cell>
          <cell r="BG1400" t="str">
            <v/>
          </cell>
        </row>
        <row r="1401">
          <cell r="C1401" t="str">
            <v>20090258V0650-1</v>
          </cell>
          <cell r="D1401" t="str">
            <v>Proyectos 2011 - 2020</v>
          </cell>
          <cell r="E1401" t="str">
            <v>No Aplica</v>
          </cell>
          <cell r="F1401" t="str">
            <v>CERRADO</v>
          </cell>
          <cell r="G1401"/>
          <cell r="H1401" t="str">
            <v>Cauca</v>
          </cell>
          <cell r="I1401">
            <v>19532</v>
          </cell>
          <cell r="J1401">
            <v>6</v>
          </cell>
          <cell r="K1401" t="str">
            <v>Patia</v>
          </cell>
          <cell r="L1401" t="str">
            <v>Patia-Cauca</v>
          </cell>
          <cell r="M1401" t="str">
            <v/>
          </cell>
          <cell r="N1401" t="str">
            <v>Infraestructura</v>
          </cell>
          <cell r="O1401"/>
          <cell r="P1401"/>
          <cell r="Q1401" t="str">
            <v>Convenio Interadministtrativo De Cooperación Entre Acción Social, Fip Y El Comité Departamental De Cafeteros Del Cauca El Cual Tien Por Objeto De Unir Esfuerzos Para  La Elaboración De Diseños Y/O Ajuste A Diseños  Y La Construcción De La Pavimentación El Estrecho Del Municipio De Patia - Cauca</v>
          </cell>
          <cell r="R1401" t="str">
            <v>Vías Red Terciaria</v>
          </cell>
          <cell r="S1401"/>
          <cell r="T1401"/>
          <cell r="U1401"/>
          <cell r="V1401" t="str">
            <v>Federación Nacional De Cafeteros</v>
          </cell>
          <cell r="W1401"/>
          <cell r="X1401" t="str">
            <v/>
          </cell>
          <cell r="Y1401"/>
          <cell r="Z1401">
            <v>32100000</v>
          </cell>
          <cell r="AA1401"/>
          <cell r="AB1401">
            <v>32100000</v>
          </cell>
          <cell r="AC1401"/>
          <cell r="AD1401">
            <v>32100000</v>
          </cell>
          <cell r="AE1401">
            <v>0</v>
          </cell>
          <cell r="AF1401"/>
          <cell r="AG1401">
            <v>0</v>
          </cell>
          <cell r="AH1401">
            <v>32100000</v>
          </cell>
          <cell r="AI1401">
            <v>0</v>
          </cell>
          <cell r="AJ1401">
            <v>32100000</v>
          </cell>
          <cell r="AK1401">
            <v>1</v>
          </cell>
          <cell r="AL1401"/>
          <cell r="AM1401">
            <v>1</v>
          </cell>
          <cell r="AN1401">
            <v>1</v>
          </cell>
          <cell r="AO1401">
            <v>0</v>
          </cell>
          <cell r="AP1401" t="str">
            <v>Liquidado</v>
          </cell>
          <cell r="AQ1401" t="e">
            <v>#REF!</v>
          </cell>
          <cell r="AR1401" t="e">
            <v>#N/A</v>
          </cell>
          <cell r="AS1401" t="str">
            <v>Entregado en 2011</v>
          </cell>
          <cell r="AT1401" t="str">
            <v>No Aplica</v>
          </cell>
          <cell r="AU1401" t="str">
            <v/>
          </cell>
          <cell r="AV1401">
            <v>40908</v>
          </cell>
          <cell r="AW1401" t="e">
            <v>#REF!</v>
          </cell>
          <cell r="AX1401"/>
          <cell r="AY1401"/>
          <cell r="AZ1401">
            <v>0</v>
          </cell>
          <cell r="BA1401" t="str">
            <v>-</v>
          </cell>
          <cell r="BB1401" t="str">
            <v/>
          </cell>
          <cell r="BC1401"/>
          <cell r="BD1401" t="str">
            <v/>
          </cell>
          <cell r="BE1401" t="str">
            <v/>
          </cell>
          <cell r="BF1401" t="str">
            <v/>
          </cell>
          <cell r="BG1401" t="str">
            <v/>
          </cell>
        </row>
        <row r="1402">
          <cell r="C1402" t="str">
            <v>20090258V0651-1</v>
          </cell>
          <cell r="D1402" t="str">
            <v>Proyectos 2011 - 2020</v>
          </cell>
          <cell r="E1402" t="str">
            <v>No Aplica</v>
          </cell>
          <cell r="F1402" t="str">
            <v>CERRADO</v>
          </cell>
          <cell r="G1402"/>
          <cell r="H1402" t="str">
            <v>Cauca</v>
          </cell>
          <cell r="I1402">
            <v>19532</v>
          </cell>
          <cell r="J1402">
            <v>6</v>
          </cell>
          <cell r="K1402" t="str">
            <v>Patia</v>
          </cell>
          <cell r="L1402" t="str">
            <v>Patia-Cauca</v>
          </cell>
          <cell r="M1402" t="str">
            <v/>
          </cell>
          <cell r="N1402" t="str">
            <v>Infraestructura</v>
          </cell>
          <cell r="O1402"/>
          <cell r="P1402"/>
          <cell r="Q1402" t="str">
            <v xml:space="preserve">Convenio Interadministtrativo De Cooperación Entre Acción Social, Fip Y El Comité Departamental De Cafeteros Del Cauca El Cual Tien Por Objeto De Unir Esfuerzos Para  La Elaboración De Diseños Y/O Ajuste A Diseños  Y La Construcción De La Pavimentación De Vias Del Municipio De Patia - Cacua </v>
          </cell>
          <cell r="R1402" t="str">
            <v>Vías Red Terciaria</v>
          </cell>
          <cell r="S1402"/>
          <cell r="T1402"/>
          <cell r="U1402"/>
          <cell r="V1402" t="str">
            <v>Federación Nacional De Cafeteros</v>
          </cell>
          <cell r="W1402"/>
          <cell r="X1402" t="str">
            <v/>
          </cell>
          <cell r="Y1402"/>
          <cell r="Z1402">
            <v>21400000</v>
          </cell>
          <cell r="AA1402"/>
          <cell r="AB1402">
            <v>21400000</v>
          </cell>
          <cell r="AC1402"/>
          <cell r="AD1402">
            <v>21400000</v>
          </cell>
          <cell r="AE1402">
            <v>0</v>
          </cell>
          <cell r="AF1402"/>
          <cell r="AG1402">
            <v>0</v>
          </cell>
          <cell r="AH1402">
            <v>21400000</v>
          </cell>
          <cell r="AI1402">
            <v>0</v>
          </cell>
          <cell r="AJ1402">
            <v>21400000</v>
          </cell>
          <cell r="AK1402">
            <v>1</v>
          </cell>
          <cell r="AL1402"/>
          <cell r="AM1402">
            <v>1</v>
          </cell>
          <cell r="AN1402">
            <v>1</v>
          </cell>
          <cell r="AO1402">
            <v>0</v>
          </cell>
          <cell r="AP1402" t="str">
            <v>Liquidado</v>
          </cell>
          <cell r="AQ1402" t="e">
            <v>#REF!</v>
          </cell>
          <cell r="AR1402" t="e">
            <v>#N/A</v>
          </cell>
          <cell r="AS1402" t="str">
            <v>Entregado en 2011</v>
          </cell>
          <cell r="AT1402" t="str">
            <v>No Aplica</v>
          </cell>
          <cell r="AU1402" t="str">
            <v/>
          </cell>
          <cell r="AV1402">
            <v>40908</v>
          </cell>
          <cell r="AW1402" t="e">
            <v>#REF!</v>
          </cell>
          <cell r="AX1402"/>
          <cell r="AY1402"/>
          <cell r="AZ1402">
            <v>0</v>
          </cell>
          <cell r="BA1402" t="str">
            <v>-</v>
          </cell>
          <cell r="BB1402" t="str">
            <v/>
          </cell>
          <cell r="BC1402"/>
          <cell r="BD1402" t="str">
            <v/>
          </cell>
          <cell r="BE1402" t="str">
            <v/>
          </cell>
          <cell r="BF1402" t="str">
            <v/>
          </cell>
          <cell r="BG1402" t="str">
            <v/>
          </cell>
        </row>
        <row r="1403">
          <cell r="C1403" t="str">
            <v>20090258V0652-1</v>
          </cell>
          <cell r="D1403" t="str">
            <v>Proyectos 2011 - 2020</v>
          </cell>
          <cell r="E1403" t="str">
            <v>No Aplica</v>
          </cell>
          <cell r="F1403" t="str">
            <v>CERRADO</v>
          </cell>
          <cell r="G1403"/>
          <cell r="H1403" t="str">
            <v>Cauca</v>
          </cell>
          <cell r="I1403">
            <v>19532</v>
          </cell>
          <cell r="J1403">
            <v>6</v>
          </cell>
          <cell r="K1403" t="str">
            <v>Patia</v>
          </cell>
          <cell r="L1403" t="str">
            <v>Patia-Cauca</v>
          </cell>
          <cell r="M1403" t="str">
            <v/>
          </cell>
          <cell r="N1403" t="str">
            <v>Infraestructura</v>
          </cell>
          <cell r="O1403"/>
          <cell r="P1403"/>
          <cell r="Q1403" t="str">
            <v>Convenio Interadministtrativo De Cooperación Entre Acción Social, Fip Y El Comité Departamental De Cafeteros Del Cauca El Cual Tien Por Objeto De Unir Esfuerzos Para  La Elaboración De Diseños Y/O Ajuste A Diseños  Y La Construcción De La Pavimentación La Fonda Del Municipio De Patia - Cauca</v>
          </cell>
          <cell r="R1403" t="str">
            <v>Vías Red Terciaria</v>
          </cell>
          <cell r="S1403"/>
          <cell r="T1403"/>
          <cell r="U1403"/>
          <cell r="V1403" t="str">
            <v>Federación Nacional De Cafeteros</v>
          </cell>
          <cell r="W1403"/>
          <cell r="X1403" t="str">
            <v/>
          </cell>
          <cell r="Y1403"/>
          <cell r="Z1403">
            <v>32100000</v>
          </cell>
          <cell r="AA1403"/>
          <cell r="AB1403">
            <v>32100000</v>
          </cell>
          <cell r="AC1403"/>
          <cell r="AD1403">
            <v>32100000</v>
          </cell>
          <cell r="AE1403">
            <v>0</v>
          </cell>
          <cell r="AF1403"/>
          <cell r="AG1403">
            <v>0</v>
          </cell>
          <cell r="AH1403">
            <v>32100000</v>
          </cell>
          <cell r="AI1403">
            <v>0</v>
          </cell>
          <cell r="AJ1403">
            <v>32100000</v>
          </cell>
          <cell r="AK1403">
            <v>1</v>
          </cell>
          <cell r="AL1403"/>
          <cell r="AM1403">
            <v>1</v>
          </cell>
          <cell r="AN1403">
            <v>1</v>
          </cell>
          <cell r="AO1403">
            <v>0</v>
          </cell>
          <cell r="AP1403" t="str">
            <v>Liquidado</v>
          </cell>
          <cell r="AQ1403" t="e">
            <v>#REF!</v>
          </cell>
          <cell r="AR1403" t="e">
            <v>#N/A</v>
          </cell>
          <cell r="AS1403" t="str">
            <v>Entregado en 2011</v>
          </cell>
          <cell r="AT1403" t="str">
            <v>No Aplica</v>
          </cell>
          <cell r="AU1403" t="str">
            <v/>
          </cell>
          <cell r="AV1403">
            <v>40908</v>
          </cell>
          <cell r="AW1403" t="e">
            <v>#REF!</v>
          </cell>
          <cell r="AX1403"/>
          <cell r="AY1403"/>
          <cell r="AZ1403">
            <v>0</v>
          </cell>
          <cell r="BA1403" t="str">
            <v>-</v>
          </cell>
          <cell r="BB1403" t="str">
            <v/>
          </cell>
          <cell r="BC1403"/>
          <cell r="BD1403" t="str">
            <v/>
          </cell>
          <cell r="BE1403" t="str">
            <v/>
          </cell>
          <cell r="BF1403" t="str">
            <v/>
          </cell>
          <cell r="BG1403" t="str">
            <v/>
          </cell>
        </row>
        <row r="1404">
          <cell r="C1404" t="str">
            <v>20090258V0653-1</v>
          </cell>
          <cell r="D1404" t="str">
            <v>Proyectos 2011 - 2020</v>
          </cell>
          <cell r="E1404" t="str">
            <v>No Aplica</v>
          </cell>
          <cell r="F1404" t="str">
            <v>CERRADO</v>
          </cell>
          <cell r="G1404"/>
          <cell r="H1404" t="str">
            <v>Cauca</v>
          </cell>
          <cell r="I1404">
            <v>19532</v>
          </cell>
          <cell r="J1404">
            <v>6</v>
          </cell>
          <cell r="K1404" t="str">
            <v>Patia</v>
          </cell>
          <cell r="L1404" t="str">
            <v>Patia-Cauca</v>
          </cell>
          <cell r="M1404" t="str">
            <v/>
          </cell>
          <cell r="N1404" t="str">
            <v>Infraestructura</v>
          </cell>
          <cell r="O1404"/>
          <cell r="P1404"/>
          <cell r="Q1404" t="str">
            <v>Convenio Interadministtrativo De Cooperación Entre Acción Social, Fip Y El Comité Departamental De Cafeteros Del Cauca El Cual Tien Por Objeto De Unir Esfuerzos Para  La Elaboración De Diseños Y/O Ajuste A Diseños  Y La Construcción De La Pavimentación Piedra Sentada Del Municipio De Patia - Cauca</v>
          </cell>
          <cell r="R1404" t="str">
            <v>Vías Red Terciaria</v>
          </cell>
          <cell r="S1404"/>
          <cell r="T1404"/>
          <cell r="U1404"/>
          <cell r="V1404" t="str">
            <v>Federación Nacional De Cafeteros</v>
          </cell>
          <cell r="W1404"/>
          <cell r="X1404" t="str">
            <v/>
          </cell>
          <cell r="Y1404"/>
          <cell r="Z1404">
            <v>321000000</v>
          </cell>
          <cell r="AA1404"/>
          <cell r="AB1404">
            <v>321000000</v>
          </cell>
          <cell r="AC1404"/>
          <cell r="AD1404">
            <v>321000000</v>
          </cell>
          <cell r="AE1404">
            <v>0</v>
          </cell>
          <cell r="AF1404"/>
          <cell r="AG1404">
            <v>0</v>
          </cell>
          <cell r="AH1404">
            <v>321000000</v>
          </cell>
          <cell r="AI1404">
            <v>0</v>
          </cell>
          <cell r="AJ1404">
            <v>321000000</v>
          </cell>
          <cell r="AK1404">
            <v>1</v>
          </cell>
          <cell r="AL1404"/>
          <cell r="AM1404">
            <v>1</v>
          </cell>
          <cell r="AN1404">
            <v>1</v>
          </cell>
          <cell r="AO1404">
            <v>0</v>
          </cell>
          <cell r="AP1404" t="str">
            <v>Liquidado</v>
          </cell>
          <cell r="AQ1404" t="e">
            <v>#REF!</v>
          </cell>
          <cell r="AR1404" t="e">
            <v>#N/A</v>
          </cell>
          <cell r="AS1404" t="str">
            <v>Entregado en 2011</v>
          </cell>
          <cell r="AT1404" t="str">
            <v>No Aplica</v>
          </cell>
          <cell r="AU1404" t="str">
            <v/>
          </cell>
          <cell r="AV1404">
            <v>40908</v>
          </cell>
          <cell r="AW1404" t="e">
            <v>#REF!</v>
          </cell>
          <cell r="AX1404"/>
          <cell r="AY1404"/>
          <cell r="AZ1404">
            <v>0</v>
          </cell>
          <cell r="BA1404" t="str">
            <v>-</v>
          </cell>
          <cell r="BB1404" t="str">
            <v/>
          </cell>
          <cell r="BC1404"/>
          <cell r="BD1404" t="str">
            <v/>
          </cell>
          <cell r="BE1404" t="str">
            <v/>
          </cell>
          <cell r="BF1404" t="str">
            <v/>
          </cell>
          <cell r="BG1404" t="str">
            <v/>
          </cell>
        </row>
        <row r="1405">
          <cell r="C1405" t="str">
            <v>20100257V0656-1</v>
          </cell>
          <cell r="D1405" t="str">
            <v>Proyectos 2011 - 2020</v>
          </cell>
          <cell r="E1405" t="str">
            <v>No Aplica</v>
          </cell>
          <cell r="F1405" t="str">
            <v>CERRADO</v>
          </cell>
          <cell r="G1405"/>
          <cell r="H1405" t="str">
            <v>Cauca</v>
          </cell>
          <cell r="I1405">
            <v>19532</v>
          </cell>
          <cell r="J1405">
            <v>6</v>
          </cell>
          <cell r="K1405" t="str">
            <v>Patia</v>
          </cell>
          <cell r="L1405" t="str">
            <v>Patia-Cauca</v>
          </cell>
          <cell r="M1405" t="str">
            <v/>
          </cell>
          <cell r="N1405" t="str">
            <v>Infraestructura</v>
          </cell>
          <cell r="O1405"/>
          <cell r="P1405"/>
          <cell r="Q1405" t="str">
            <v>Convenio Interadministrativo Con El Comité Departamental De Cafeteros Del Cauca Cuyo Fin Es La Unión De Esfuerzos Para La Construcción De Pavimentación Bordo Con Mezcla Asfáltica, Municipio De Patía - Cauca.</v>
          </cell>
          <cell r="R1405" t="str">
            <v>Vías Red Terciaria</v>
          </cell>
          <cell r="S1405"/>
          <cell r="T1405"/>
          <cell r="U1405"/>
          <cell r="V1405" t="str">
            <v>Federación Nacional De Cafeteros</v>
          </cell>
          <cell r="W1405"/>
          <cell r="X1405" t="str">
            <v/>
          </cell>
          <cell r="Y1405"/>
          <cell r="Z1405">
            <v>472237204.69999999</v>
          </cell>
          <cell r="AA1405"/>
          <cell r="AB1405">
            <v>472237204.69999999</v>
          </cell>
          <cell r="AC1405"/>
          <cell r="AD1405">
            <v>472237204.69999999</v>
          </cell>
          <cell r="AE1405">
            <v>0</v>
          </cell>
          <cell r="AF1405"/>
          <cell r="AG1405">
            <v>0</v>
          </cell>
          <cell r="AH1405">
            <v>472237204.69999999</v>
          </cell>
          <cell r="AI1405">
            <v>0</v>
          </cell>
          <cell r="AJ1405">
            <v>472237204.69999999</v>
          </cell>
          <cell r="AK1405">
            <v>1</v>
          </cell>
          <cell r="AL1405"/>
          <cell r="AM1405">
            <v>1</v>
          </cell>
          <cell r="AN1405">
            <v>1</v>
          </cell>
          <cell r="AO1405">
            <v>0</v>
          </cell>
          <cell r="AP1405" t="str">
            <v>Liquidado</v>
          </cell>
          <cell r="AQ1405" t="e">
            <v>#REF!</v>
          </cell>
          <cell r="AR1405" t="e">
            <v>#N/A</v>
          </cell>
          <cell r="AS1405" t="str">
            <v>Entregado en 2011</v>
          </cell>
          <cell r="AT1405" t="str">
            <v>No Aplica</v>
          </cell>
          <cell r="AU1405" t="str">
            <v/>
          </cell>
          <cell r="AV1405">
            <v>40908</v>
          </cell>
          <cell r="AW1405" t="e">
            <v>#REF!</v>
          </cell>
          <cell r="AX1405"/>
          <cell r="AY1405"/>
          <cell r="AZ1405">
            <v>0</v>
          </cell>
          <cell r="BA1405" t="str">
            <v>-</v>
          </cell>
          <cell r="BB1405" t="str">
            <v/>
          </cell>
          <cell r="BC1405"/>
          <cell r="BD1405" t="str">
            <v/>
          </cell>
          <cell r="BE1405" t="str">
            <v/>
          </cell>
          <cell r="BF1405" t="str">
            <v/>
          </cell>
          <cell r="BG1405" t="str">
            <v/>
          </cell>
        </row>
        <row r="1406">
          <cell r="C1406" t="str">
            <v>20120069V0100-1</v>
          </cell>
          <cell r="D1406" t="str">
            <v>Proyectos 2011 - 2020</v>
          </cell>
          <cell r="E1406" t="str">
            <v>No Aplica</v>
          </cell>
          <cell r="F1406" t="str">
            <v>CERRADO</v>
          </cell>
          <cell r="G1406" t="str">
            <v>C100</v>
          </cell>
          <cell r="H1406" t="str">
            <v>Cauca</v>
          </cell>
          <cell r="I1406">
            <v>19532</v>
          </cell>
          <cell r="J1406">
            <v>6</v>
          </cell>
          <cell r="K1406" t="str">
            <v>Patia</v>
          </cell>
          <cell r="L1406" t="str">
            <v>Patia-Cauca</v>
          </cell>
          <cell r="M1406">
            <v>69</v>
          </cell>
          <cell r="N1406" t="str">
            <v>Fonade 3</v>
          </cell>
          <cell r="O1406"/>
          <cell r="P1406"/>
          <cell r="Q1406" t="str">
            <v>Rehabilitación Pavimentación Mejoramiento Y Mantenimiento Del Tramo Vial Rural Comprendido Via Panamericana Km 18 + 200 Vereda El Puro En El Municipio De Patia - Cauca</v>
          </cell>
          <cell r="R1406" t="str">
            <v>Vías Red Terciaria</v>
          </cell>
          <cell r="S1406"/>
          <cell r="T1406"/>
          <cell r="U1406"/>
          <cell r="V1406" t="str">
            <v>Departamento</v>
          </cell>
          <cell r="W1406"/>
          <cell r="X1406" t="str">
            <v/>
          </cell>
          <cell r="Y1406"/>
          <cell r="Z1406">
            <v>181489863</v>
          </cell>
          <cell r="AA1406"/>
          <cell r="AB1406">
            <v>181489863</v>
          </cell>
          <cell r="AC1406"/>
          <cell r="AD1406">
            <v>181489863</v>
          </cell>
          <cell r="AE1406">
            <v>0</v>
          </cell>
          <cell r="AF1406"/>
          <cell r="AG1406">
            <v>0</v>
          </cell>
          <cell r="AH1406">
            <v>181489863</v>
          </cell>
          <cell r="AI1406">
            <v>0</v>
          </cell>
          <cell r="AJ1406">
            <v>181489863</v>
          </cell>
          <cell r="AK1406">
            <v>0</v>
          </cell>
          <cell r="AL1406"/>
          <cell r="AM1406">
            <v>1</v>
          </cell>
          <cell r="AN1406">
            <v>1</v>
          </cell>
          <cell r="AO1406">
            <v>0</v>
          </cell>
          <cell r="AP1406" t="str">
            <v>En Liquidación</v>
          </cell>
          <cell r="AQ1406" t="e">
            <v>#REF!</v>
          </cell>
          <cell r="AR1406" t="e">
            <v>#N/A</v>
          </cell>
          <cell r="AS1406" t="str">
            <v xml:space="preserve">CONTRATOS LIQUIDADOS PENDIENTE CIERRE COSTOS FIJOS Y VARIABLES - INTERVENTORIA
1. INFORMACIÓN Y ESTADO CONTRATO DE OBRA:                                                                         Acta de liquidación suscrita el 27/06/2017
                                                                                                                                                                                                                                                                                                                                                                                                                                                                                                                                                                                                                                                                                                                                                                                                                                                                                                                                                                                                                                                                                                                                                                                                                                                     2. INFORMACIÓN Y ESTADO DE CONTRATO INTERADMINISTRATIVO:    Liquidado 25/07/2018.
3. INFORMACIÓN Y ESTADO CONTRATO DE INTERVENTORIA:    En cierre de costos fijos y variables.                                                                       
</v>
          </cell>
          <cell r="AT1406" t="str">
            <v>No Aplica</v>
          </cell>
          <cell r="AU1406">
            <v>42329</v>
          </cell>
          <cell r="AV1406">
            <v>42487</v>
          </cell>
          <cell r="AW1406" t="e">
            <v>#REF!</v>
          </cell>
          <cell r="AX1406"/>
          <cell r="AY1406"/>
          <cell r="AZ1406">
            <v>0</v>
          </cell>
          <cell r="BA1406" t="str">
            <v>-</v>
          </cell>
          <cell r="BB1406" t="str">
            <v>0,285 Km</v>
          </cell>
          <cell r="BC1406"/>
          <cell r="BD1406">
            <v>42479</v>
          </cell>
          <cell r="BE1406" t="str">
            <v/>
          </cell>
          <cell r="BF1406">
            <v>42599</v>
          </cell>
          <cell r="BG1406" t="str">
            <v/>
          </cell>
        </row>
        <row r="1407">
          <cell r="C1407" t="str">
            <v>20130204S0377-1</v>
          </cell>
          <cell r="D1407" t="str">
            <v>Proyectos 2011 - 2020</v>
          </cell>
          <cell r="E1407" t="str">
            <v>No Aplica</v>
          </cell>
          <cell r="F1407" t="str">
            <v>CERRADO</v>
          </cell>
          <cell r="G1407"/>
          <cell r="H1407" t="str">
            <v>Cauca</v>
          </cell>
          <cell r="I1407">
            <v>19532</v>
          </cell>
          <cell r="J1407">
            <v>6</v>
          </cell>
          <cell r="K1407" t="str">
            <v>Patia</v>
          </cell>
          <cell r="L1407" t="str">
            <v>Patia-Cauca</v>
          </cell>
          <cell r="M1407">
            <v>204</v>
          </cell>
          <cell r="N1407" t="str">
            <v>DPS 2013</v>
          </cell>
          <cell r="O1407"/>
          <cell r="P1407"/>
          <cell r="Q1407" t="str">
            <v>Construccion De Cubierta En Estructura Metalica Para Placas Deportivas En Concreto En El Municipio De Patía - Cauca</v>
          </cell>
          <cell r="R1407" t="str">
            <v>Espacio Público, Recreación Y Deporte</v>
          </cell>
          <cell r="S1407"/>
          <cell r="T1407"/>
          <cell r="U1407"/>
          <cell r="V1407" t="str">
            <v>Municipio</v>
          </cell>
          <cell r="W1407"/>
          <cell r="X1407" t="str">
            <v>El Lago, Libertador, Limonar,  Guasimo, Jardín.</v>
          </cell>
          <cell r="Y1407"/>
          <cell r="Z1407">
            <v>450966809</v>
          </cell>
          <cell r="AA1407"/>
          <cell r="AB1407">
            <v>450966809</v>
          </cell>
          <cell r="AC1407"/>
          <cell r="AD1407">
            <v>450966809</v>
          </cell>
          <cell r="AE1407">
            <v>36534548.5</v>
          </cell>
          <cell r="AF1407"/>
          <cell r="AG1407">
            <v>36534548.5</v>
          </cell>
          <cell r="AH1407">
            <v>487501357.5</v>
          </cell>
          <cell r="AI1407">
            <v>0</v>
          </cell>
          <cell r="AJ1407">
            <v>487501357.5</v>
          </cell>
          <cell r="AK1407">
            <v>1</v>
          </cell>
          <cell r="AL1407"/>
          <cell r="AM1407">
            <v>1</v>
          </cell>
          <cell r="AN1407">
            <v>1</v>
          </cell>
          <cell r="AO1407">
            <v>0</v>
          </cell>
          <cell r="AP1407" t="str">
            <v>Cerrado</v>
          </cell>
          <cell r="AQ1407" t="e">
            <v>#REF!</v>
          </cell>
          <cell r="AR1407" t="e">
            <v>#N/A</v>
          </cell>
          <cell r="AS1407" t="str">
            <v>Cierre del expediente, mediante acta de cierre el día 31 de julio de 2020</v>
          </cell>
          <cell r="AT1407" t="str">
            <v>No Aplica</v>
          </cell>
          <cell r="AU1407">
            <v>42908</v>
          </cell>
          <cell r="AV1407">
            <v>43029</v>
          </cell>
          <cell r="AW1407" t="e">
            <v>#REF!</v>
          </cell>
          <cell r="AX1407"/>
          <cell r="AY1407"/>
          <cell r="AZ1407">
            <v>0</v>
          </cell>
          <cell r="BA1407" t="str">
            <v>-</v>
          </cell>
          <cell r="BB1407" t="str">
            <v>729 m2</v>
          </cell>
          <cell r="BC1407"/>
          <cell r="BD1407">
            <v>42908</v>
          </cell>
          <cell r="BE1407">
            <v>43020</v>
          </cell>
          <cell r="BF1407">
            <v>43126</v>
          </cell>
          <cell r="BG1407">
            <v>1550</v>
          </cell>
        </row>
        <row r="1408">
          <cell r="C1408" t="str">
            <v>20130204V0378-1</v>
          </cell>
          <cell r="D1408" t="str">
            <v>Proyectos 2011 - 2020</v>
          </cell>
          <cell r="E1408" t="str">
            <v>No Aplica</v>
          </cell>
          <cell r="F1408" t="str">
            <v>CERRADO</v>
          </cell>
          <cell r="G1408"/>
          <cell r="H1408" t="str">
            <v>Cauca</v>
          </cell>
          <cell r="I1408">
            <v>19532</v>
          </cell>
          <cell r="J1408">
            <v>6</v>
          </cell>
          <cell r="K1408" t="str">
            <v>Patia</v>
          </cell>
          <cell r="L1408" t="str">
            <v>Patia-Cauca</v>
          </cell>
          <cell r="M1408">
            <v>204</v>
          </cell>
          <cell r="N1408" t="str">
            <v>DPS 2013</v>
          </cell>
          <cell r="O1408"/>
          <cell r="P1408"/>
          <cell r="Q1408" t="str">
            <v>Proyecto De Pavimentacion De La Calle 10,11 Y 11A Entre Carreras 2 Y 3 Del Barrio Fundadores Del Bordo, Continuacion De La Pavimentacion De La Calle 2 Y De La Interseccion De La Via Principal A La Plaza De Piedra Sentada Y Lña Continuacion De La Pavimentacion De La Calle 3 Entre 3 Y 4 Del Barrio Obrero Del Estrecho Municipio De Patía Departamento Del Cauca</v>
          </cell>
          <cell r="R1408" t="str">
            <v>Vías Urbanas</v>
          </cell>
          <cell r="S1408"/>
          <cell r="T1408"/>
          <cell r="U1408"/>
          <cell r="V1408" t="str">
            <v>Municipio</v>
          </cell>
          <cell r="W1408"/>
          <cell r="X1408" t="str">
            <v>Fundadores.</v>
          </cell>
          <cell r="Y1408"/>
          <cell r="Z1408">
            <v>1094444958</v>
          </cell>
          <cell r="AA1408"/>
          <cell r="AB1408">
            <v>1094444958</v>
          </cell>
          <cell r="AC1408"/>
          <cell r="AD1408">
            <v>1094444958</v>
          </cell>
          <cell r="AE1408">
            <v>109444495.80000001</v>
          </cell>
          <cell r="AF1408"/>
          <cell r="AG1408">
            <v>109444495.80000001</v>
          </cell>
          <cell r="AH1408">
            <v>1203889453.8</v>
          </cell>
          <cell r="AI1408">
            <v>0</v>
          </cell>
          <cell r="AJ1408">
            <v>1203889453.8</v>
          </cell>
          <cell r="AK1408">
            <v>1</v>
          </cell>
          <cell r="AL1408"/>
          <cell r="AM1408">
            <v>1</v>
          </cell>
          <cell r="AN1408">
            <v>1</v>
          </cell>
          <cell r="AO1408">
            <v>0</v>
          </cell>
          <cell r="AP1408" t="str">
            <v>Cerrado</v>
          </cell>
          <cell r="AQ1408" t="e">
            <v>#REF!</v>
          </cell>
          <cell r="AR1408" t="e">
            <v>#N/A</v>
          </cell>
          <cell r="AS1408" t="str">
            <v>Cierre del expediente, mediante acta de cierre el día 31 de julio de 2020</v>
          </cell>
          <cell r="AT1408" t="str">
            <v>No Aplica</v>
          </cell>
          <cell r="AU1408">
            <v>42430</v>
          </cell>
          <cell r="AV1408">
            <v>42617</v>
          </cell>
          <cell r="AW1408" t="e">
            <v>#REF!</v>
          </cell>
          <cell r="AX1408"/>
          <cell r="AY1408"/>
          <cell r="AZ1408">
            <v>0</v>
          </cell>
          <cell r="BA1408" t="str">
            <v>-</v>
          </cell>
          <cell r="BB1408">
            <v>0.28000000000000003</v>
          </cell>
          <cell r="BC1408"/>
          <cell r="BD1408">
            <v>42368</v>
          </cell>
          <cell r="BE1408">
            <v>42445</v>
          </cell>
          <cell r="BF1408">
            <v>42710</v>
          </cell>
          <cell r="BG1408">
            <v>10850</v>
          </cell>
        </row>
        <row r="1409">
          <cell r="C1409" t="str">
            <v>20150288V2393-1</v>
          </cell>
          <cell r="D1409" t="str">
            <v>Proyectos 2011 - 2020</v>
          </cell>
          <cell r="E1409" t="str">
            <v>No Aplica</v>
          </cell>
          <cell r="F1409" t="str">
            <v>CERRADO</v>
          </cell>
          <cell r="G1409"/>
          <cell r="H1409" t="str">
            <v>Cauca</v>
          </cell>
          <cell r="I1409">
            <v>19532</v>
          </cell>
          <cell r="J1409">
            <v>6</v>
          </cell>
          <cell r="K1409" t="str">
            <v>Patia</v>
          </cell>
          <cell r="L1409" t="str">
            <v>Patia-Cauca</v>
          </cell>
          <cell r="M1409">
            <v>288</v>
          </cell>
          <cell r="N1409" t="str">
            <v>DPS 2015</v>
          </cell>
          <cell r="O1409"/>
          <cell r="P1409"/>
          <cell r="Q1409" t="str">
            <v>Pavimentación De Calles En El Bordo Cabecera Municipal De Patía – Cauca  Calle Que Rodea La Ciudadela El Jardín.</v>
          </cell>
          <cell r="R1409" t="str">
            <v>Vías Urbanas</v>
          </cell>
          <cell r="S1409"/>
          <cell r="T1409"/>
          <cell r="U1409"/>
          <cell r="V1409" t="str">
            <v>Municipio</v>
          </cell>
          <cell r="W1409"/>
          <cell r="X1409" t="str">
            <v xml:space="preserve"> Cabecera Municipal Ciudadela El Jardín.</v>
          </cell>
          <cell r="Y1409"/>
          <cell r="Z1409">
            <v>1111111112</v>
          </cell>
          <cell r="AA1409"/>
          <cell r="AB1409">
            <v>1111111112</v>
          </cell>
          <cell r="AC1409"/>
          <cell r="AD1409">
            <v>1111111112</v>
          </cell>
          <cell r="AE1409">
            <v>111111111.2</v>
          </cell>
          <cell r="AF1409"/>
          <cell r="AG1409">
            <v>111111111.2</v>
          </cell>
          <cell r="AH1409">
            <v>1222222223.2</v>
          </cell>
          <cell r="AI1409">
            <v>0</v>
          </cell>
          <cell r="AJ1409">
            <v>1222222223.2</v>
          </cell>
          <cell r="AK1409">
            <v>1</v>
          </cell>
          <cell r="AL1409"/>
          <cell r="AM1409">
            <v>1</v>
          </cell>
          <cell r="AN1409">
            <v>1</v>
          </cell>
          <cell r="AO1409">
            <v>0</v>
          </cell>
          <cell r="AP1409" t="str">
            <v>Liquidado</v>
          </cell>
          <cell r="AQ1409" t="e">
            <v>#REF!</v>
          </cell>
          <cell r="AR1409" t="e">
            <v>#N/A</v>
          </cell>
          <cell r="AS1409" t="str">
            <v xml:space="preserve">Liquidado mediante Acta de Liquidación Bilateral de Contratos y Convenios del 11 de agosto de 2020.
FECHAS AV2:
21/02/2018
22/02/2018
</v>
          </cell>
          <cell r="AT1409" t="str">
            <v>No Aplica</v>
          </cell>
          <cell r="AU1409">
            <v>42977</v>
          </cell>
          <cell r="AV1409">
            <v>43220</v>
          </cell>
          <cell r="AW1409" t="e">
            <v>#REF!</v>
          </cell>
          <cell r="AX1409"/>
          <cell r="AY1409"/>
          <cell r="AZ1409">
            <v>0</v>
          </cell>
          <cell r="BA1409" t="str">
            <v>-</v>
          </cell>
          <cell r="BB1409" t="str">
            <v>1083 ml</v>
          </cell>
          <cell r="BC1409"/>
          <cell r="BD1409">
            <v>43019</v>
          </cell>
          <cell r="BE1409">
            <v>43153</v>
          </cell>
          <cell r="BF1409">
            <v>43581</v>
          </cell>
          <cell r="BG1409">
            <v>5250</v>
          </cell>
        </row>
        <row r="1410">
          <cell r="C1410" t="str">
            <v>20160454M7181-4</v>
          </cell>
          <cell r="D1410" t="str">
            <v>Proyectos 2011 - 2020</v>
          </cell>
          <cell r="E1410" t="str">
            <v>ANTES 2018</v>
          </cell>
          <cell r="F1410" t="str">
            <v>VIGENTE</v>
          </cell>
          <cell r="G1410"/>
          <cell r="H1410" t="str">
            <v>Cauca</v>
          </cell>
          <cell r="I1410">
            <v>19532</v>
          </cell>
          <cell r="J1410">
            <v>6</v>
          </cell>
          <cell r="K1410" t="str">
            <v>Patia</v>
          </cell>
          <cell r="L1410" t="str">
            <v>Patia-Cauca</v>
          </cell>
          <cell r="M1410">
            <v>454</v>
          </cell>
          <cell r="N1410" t="str">
            <v>DPS 2016</v>
          </cell>
          <cell r="O1410"/>
          <cell r="P1410"/>
          <cell r="Q1410" t="str">
            <v>Mejoramiento De Condiciones De Habitabilidad</v>
          </cell>
          <cell r="R1410" t="str">
            <v>Mejoramiento Condiciones de Habitabilidad</v>
          </cell>
          <cell r="S1410"/>
          <cell r="T1410"/>
          <cell r="U1410"/>
          <cell r="V1410" t="str">
            <v>Departamento</v>
          </cell>
          <cell r="W1410"/>
          <cell r="X1410" t="str">
            <v>A DETERMINAR EN EL PROCESO DE PRECONSTRUCCIÓN</v>
          </cell>
          <cell r="Y1410"/>
          <cell r="Z1410">
            <v>788135593</v>
          </cell>
          <cell r="AA1410"/>
          <cell r="AB1410">
            <v>788135593</v>
          </cell>
          <cell r="AC1410"/>
          <cell r="AD1410">
            <v>788135593</v>
          </cell>
          <cell r="AE1410">
            <v>92813559</v>
          </cell>
          <cell r="AF1410"/>
          <cell r="AG1410">
            <v>92813559</v>
          </cell>
          <cell r="AH1410">
            <v>880949152</v>
          </cell>
          <cell r="AI1410">
            <v>0</v>
          </cell>
          <cell r="AJ1410">
            <v>880949152</v>
          </cell>
          <cell r="AK1410">
            <v>0.05</v>
          </cell>
          <cell r="AL1410"/>
          <cell r="AM1410">
            <v>0.94320000000000004</v>
          </cell>
          <cell r="AN1410">
            <v>0.76780000000000004</v>
          </cell>
          <cell r="AO1410">
            <v>-0.1754</v>
          </cell>
          <cell r="AP1410" t="str">
            <v>Suspendido</v>
          </cell>
          <cell r="AQ1410" t="e">
            <v>#REF!</v>
          </cell>
          <cell r="AR1410" t="str">
            <v>EN EJECUCIÓN</v>
          </cell>
          <cell r="AS1410" t="str">
            <v>En mesa de trabajo realizada el 25-05-2022 interventoría se compromete a entregar el informe de novedades aprobado u observado el 27-05-2022. La Entidad Territorial no participa en la Mesa. La Supervisión del Convenio medianto oficio S-2022-4301-161412 del 26-05-2022, solicita a la Entidad Territorial informar acerca de las acciones realizadas para el reinicio y terminación de las obras e informa nuevamente que los recursos por cobrar se encuentran fenecidos.
no se tiene avance por la gobernación frente a los recursos de mayor permanencia de interventoría que se requieren para la culminación del proyect</v>
          </cell>
          <cell r="AT1410"/>
          <cell r="AU1410">
            <v>43712</v>
          </cell>
          <cell r="AV1410"/>
          <cell r="AW1410" t="e">
            <v>#REF!</v>
          </cell>
          <cell r="AX1410"/>
          <cell r="AY1410"/>
          <cell r="AZ1410">
            <v>0</v>
          </cell>
          <cell r="BA1410" t="str">
            <v>CAUSAS ATRIBUIBLES AL CONTRATISTA (Atrasos cronograma, Incumplimientos, Multas, Sanciones, Apremios, Cesiones)</v>
          </cell>
          <cell r="BB1410" t="str">
            <v>73  Viviendas</v>
          </cell>
          <cell r="BC1410"/>
          <cell r="BD1410">
            <v>44182</v>
          </cell>
          <cell r="BE1410">
            <v>44523</v>
          </cell>
          <cell r="BF1410" t="str">
            <v/>
          </cell>
          <cell r="BG1410">
            <v>205.20000000000002</v>
          </cell>
        </row>
        <row r="1411">
          <cell r="C1411" t="str">
            <v>20170318V10310-1</v>
          </cell>
          <cell r="D1411" t="str">
            <v>Proyectos 2011 - 2020</v>
          </cell>
          <cell r="E1411" t="str">
            <v>ANTES 2018</v>
          </cell>
          <cell r="F1411" t="str">
            <v>VIGENTE</v>
          </cell>
          <cell r="G1411"/>
          <cell r="H1411" t="str">
            <v>Cauca</v>
          </cell>
          <cell r="I1411">
            <v>19532</v>
          </cell>
          <cell r="J1411">
            <v>6</v>
          </cell>
          <cell r="K1411" t="str">
            <v>Patia</v>
          </cell>
          <cell r="L1411" t="str">
            <v>Patia-Cauca</v>
          </cell>
          <cell r="M1411">
            <v>318</v>
          </cell>
          <cell r="N1411" t="str">
            <v>DPS 2017</v>
          </cell>
          <cell r="O1411"/>
          <cell r="P1411"/>
          <cell r="Q1411" t="str">
            <v>Pavimentacion Vias Urbanas Cra 1B Entre Calles 3A Y 5, Cra 4 Entre Calles 6 Y 6B, Cra 5 Entre Calles 6 Y 7, Cra 7A Con Calles 5 Y 6, Calle 12 Entre Cra 6 Y 7 El Bordo Municipio De Patía Cauca</v>
          </cell>
          <cell r="R1411" t="str">
            <v>Vías Urbanas</v>
          </cell>
          <cell r="S1411"/>
          <cell r="T1411"/>
          <cell r="U1411"/>
          <cell r="V1411" t="str">
            <v>Municipio</v>
          </cell>
          <cell r="W1411" t="str">
            <v>Urbano</v>
          </cell>
          <cell r="X1411" t="str">
            <v xml:space="preserve">vias urbanas cra 1b entre calles 3a y 5, cra 4 entre calles 6 y 6b, cra 5 entre calles 6 y 7, cra 7a con calles 5 y 6, calle 12 entre cra 6 y 7 el bordo municipio de patía </v>
          </cell>
          <cell r="Y1411"/>
          <cell r="Z1411">
            <v>1625468069</v>
          </cell>
          <cell r="AA1411"/>
          <cell r="AB1411">
            <v>1625468069</v>
          </cell>
          <cell r="AC1411"/>
          <cell r="AD1411">
            <v>1625468069</v>
          </cell>
          <cell r="AE1411">
            <v>162546806.90000001</v>
          </cell>
          <cell r="AF1411"/>
          <cell r="AG1411">
            <v>162546806.90000001</v>
          </cell>
          <cell r="AH1411">
            <v>1788014875.9000001</v>
          </cell>
          <cell r="AI1411">
            <v>0</v>
          </cell>
          <cell r="AJ1411">
            <v>1788014875.9000001</v>
          </cell>
          <cell r="AK1411">
            <v>0.6</v>
          </cell>
          <cell r="AL1411"/>
          <cell r="AM1411">
            <v>1</v>
          </cell>
          <cell r="AN1411">
            <v>0.60460000000000003</v>
          </cell>
          <cell r="AO1411">
            <v>-0.39539999999999997</v>
          </cell>
          <cell r="AP1411" t="str">
            <v>Terminado</v>
          </cell>
          <cell r="AQ1411" t="e">
            <v>#REF!</v>
          </cell>
          <cell r="AR1411" t="e">
            <v>#N/A</v>
          </cell>
          <cell r="AS1411" t="str">
            <v>Proyecto en liquidación por solicitud de la entidad territorial por imposibilidad de ejecución del contrato de obra.
En reunion el 22 de junio de 2022 la interventoria entregaria borrador de acta de liquidacion y acta final para la segunda semana julio 2022
Municipio informa que se esta avanzando en el proceso de ajuste de documento de sostenibilidad
auditoria visible para el 19-07-2022
el contratista no ha actualizado pólizas</v>
          </cell>
          <cell r="AT1411" t="str">
            <v>No Aplica</v>
          </cell>
          <cell r="AU1411">
            <v>43787</v>
          </cell>
          <cell r="AV1411">
            <v>44669</v>
          </cell>
          <cell r="AW1411" t="e">
            <v>#REF!</v>
          </cell>
          <cell r="AX1411"/>
          <cell r="AY1411"/>
          <cell r="AZ1411">
            <v>0</v>
          </cell>
          <cell r="BA1411" t="str">
            <v>-</v>
          </cell>
          <cell r="BB1411" t="str">
            <v>820 ml</v>
          </cell>
          <cell r="BC1411"/>
          <cell r="BD1411">
            <v>43805</v>
          </cell>
          <cell r="BE1411">
            <v>44182</v>
          </cell>
          <cell r="BF1411" t="str">
            <v/>
          </cell>
          <cell r="BG1411">
            <v>11679</v>
          </cell>
        </row>
        <row r="1412">
          <cell r="C1412" t="str">
            <v>20160401M7308-1</v>
          </cell>
          <cell r="D1412" t="str">
            <v>Proyectos 2011 - 2020</v>
          </cell>
          <cell r="E1412" t="str">
            <v>ANTES 2018</v>
          </cell>
          <cell r="F1412" t="str">
            <v>VIGENTE</v>
          </cell>
          <cell r="G1412"/>
          <cell r="H1412" t="str">
            <v>Cauca</v>
          </cell>
          <cell r="I1412">
            <v>19533</v>
          </cell>
          <cell r="J1412">
            <v>6</v>
          </cell>
          <cell r="K1412" t="str">
            <v>Piamonte</v>
          </cell>
          <cell r="L1412" t="str">
            <v>Piamonte-Cauca</v>
          </cell>
          <cell r="M1412">
            <v>401</v>
          </cell>
          <cell r="N1412" t="str">
            <v>DPS 2016</v>
          </cell>
          <cell r="O1412"/>
          <cell r="P1412"/>
          <cell r="Q1412" t="str">
            <v>Mejoramiento De Condiciones De Habitabilidad</v>
          </cell>
          <cell r="R1412" t="str">
            <v>Mejoramiento Condiciones de Habitabilidad</v>
          </cell>
          <cell r="S1412"/>
          <cell r="T1412"/>
          <cell r="U1412"/>
          <cell r="V1412" t="str">
            <v>Municipio</v>
          </cell>
          <cell r="W1412"/>
          <cell r="X1412" t="str">
            <v/>
          </cell>
          <cell r="Y1412"/>
          <cell r="Z1412">
            <v>1025767324</v>
          </cell>
          <cell r="AA1412"/>
          <cell r="AB1412">
            <v>1025767324</v>
          </cell>
          <cell r="AC1412"/>
          <cell r="AD1412">
            <v>1025767324</v>
          </cell>
          <cell r="AE1412">
            <v>102576732.40000001</v>
          </cell>
          <cell r="AF1412"/>
          <cell r="AG1412">
            <v>102576732.40000001</v>
          </cell>
          <cell r="AH1412">
            <v>1128344056.4000001</v>
          </cell>
          <cell r="AI1412">
            <v>0</v>
          </cell>
          <cell r="AJ1412">
            <v>1128344056.4000001</v>
          </cell>
          <cell r="AK1412">
            <v>0.47139999999999999</v>
          </cell>
          <cell r="AL1412"/>
          <cell r="AM1412">
            <v>0.97319999999999995</v>
          </cell>
          <cell r="AN1412">
            <v>0.57599999999999996</v>
          </cell>
          <cell r="AO1412">
            <v>-0.3972</v>
          </cell>
          <cell r="AP1412" t="str">
            <v>Suspendido</v>
          </cell>
          <cell r="AQ1412" t="e">
            <v>#REF!</v>
          </cell>
          <cell r="AR1412" t="str">
            <v>EN EJECUCIÓN</v>
          </cell>
          <cell r="AS1412" t="str">
            <v>Estado del proyecto antes de la suspensión  programado de 97.32 %, ejecutado de 57.60 %. (44) viviendas en ejecución, (16) viviendas terminadas, (13) viviendas por iniciar.  El 16 de junio de 2022, se reporta validación del apoyo juridico de la solicitud de ampliación y prorroga del del Convenio. Interventoria va a entregar las novedades de la estructuracion  01 de Julio 2022, se debe citar mesa técnica y reiniciar proyecto antes del 10 de Julio 2022</v>
          </cell>
          <cell r="AT1412"/>
          <cell r="AU1412">
            <v>43731</v>
          </cell>
          <cell r="AV1412"/>
          <cell r="AW1412" t="e">
            <v>#REF!</v>
          </cell>
          <cell r="AX1412"/>
          <cell r="AY1412"/>
          <cell r="AZ1412">
            <v>0</v>
          </cell>
          <cell r="BA1412" t="str">
            <v>CAUSAS ATRIBUIBLES AL CONTRATISTA (Atrasos cronograma, Incumplimientos, Multas, Sanciones, Apremios, Cesiones)</v>
          </cell>
          <cell r="BB1412" t="str">
            <v>73  Viviendas</v>
          </cell>
          <cell r="BC1412"/>
          <cell r="BD1412">
            <v>44309</v>
          </cell>
          <cell r="BE1412" t="str">
            <v/>
          </cell>
          <cell r="BF1412" t="str">
            <v/>
          </cell>
          <cell r="BG1412">
            <v>262.8</v>
          </cell>
        </row>
        <row r="1413">
          <cell r="C1413" t="str">
            <v>2011001AS0658-1</v>
          </cell>
          <cell r="D1413" t="str">
            <v>Proyectos 2011 - 2020</v>
          </cell>
          <cell r="E1413" t="str">
            <v>No Aplica</v>
          </cell>
          <cell r="F1413" t="str">
            <v>CERRADO</v>
          </cell>
          <cell r="G1413"/>
          <cell r="H1413" t="str">
            <v>Cauca</v>
          </cell>
          <cell r="I1413">
            <v>19548</v>
          </cell>
          <cell r="J1413">
            <v>6</v>
          </cell>
          <cell r="K1413" t="str">
            <v>Piendamo</v>
          </cell>
          <cell r="L1413" t="str">
            <v>Piendamo-Cauca</v>
          </cell>
          <cell r="M1413" t="str">
            <v/>
          </cell>
          <cell r="N1413" t="str">
            <v>Infraestructura</v>
          </cell>
          <cell r="O1413"/>
          <cell r="P1413"/>
          <cell r="Q1413" t="str">
            <v>Ampliación De La Galería Municipal De Piendamó - Cauca.</v>
          </cell>
          <cell r="R1413" t="str">
            <v>Social Comunitario</v>
          </cell>
          <cell r="S1413"/>
          <cell r="T1413"/>
          <cell r="U1413"/>
          <cell r="V1413" t="str">
            <v>Consorcio Valle Y Cauca</v>
          </cell>
          <cell r="W1413"/>
          <cell r="X1413" t="str">
            <v/>
          </cell>
          <cell r="Y1413"/>
          <cell r="Z1413">
            <v>971684277.62</v>
          </cell>
          <cell r="AA1413"/>
          <cell r="AB1413">
            <v>971684277.62</v>
          </cell>
          <cell r="AC1413"/>
          <cell r="AD1413">
            <v>971684277.62</v>
          </cell>
          <cell r="AE1413">
            <v>0</v>
          </cell>
          <cell r="AF1413"/>
          <cell r="AG1413">
            <v>0</v>
          </cell>
          <cell r="AH1413">
            <v>971684277.62</v>
          </cell>
          <cell r="AI1413">
            <v>0</v>
          </cell>
          <cell r="AJ1413">
            <v>971684277.62</v>
          </cell>
          <cell r="AK1413">
            <v>1</v>
          </cell>
          <cell r="AL1413"/>
          <cell r="AM1413">
            <v>1</v>
          </cell>
          <cell r="AN1413">
            <v>1</v>
          </cell>
          <cell r="AO1413">
            <v>0</v>
          </cell>
          <cell r="AP1413" t="str">
            <v>Liquidado</v>
          </cell>
          <cell r="AQ1413" t="e">
            <v>#REF!</v>
          </cell>
          <cell r="AR1413" t="e">
            <v>#N/A</v>
          </cell>
          <cell r="AS1413" t="str">
            <v>Entregado en 2012.</v>
          </cell>
          <cell r="AT1413" t="str">
            <v>No Aplica</v>
          </cell>
          <cell r="AU1413" t="str">
            <v/>
          </cell>
          <cell r="AV1413">
            <v>41258</v>
          </cell>
          <cell r="AW1413" t="e">
            <v>#REF!</v>
          </cell>
          <cell r="AX1413"/>
          <cell r="AY1413"/>
          <cell r="AZ1413">
            <v>0</v>
          </cell>
          <cell r="BA1413" t="str">
            <v>-</v>
          </cell>
          <cell r="BB1413" t="str">
            <v/>
          </cell>
          <cell r="BC1413"/>
          <cell r="BD1413" t="str">
            <v/>
          </cell>
          <cell r="BE1413" t="str">
            <v/>
          </cell>
          <cell r="BF1413" t="str">
            <v/>
          </cell>
          <cell r="BG1413" t="str">
            <v/>
          </cell>
        </row>
        <row r="1414">
          <cell r="C1414" t="str">
            <v>20110092S0659-1</v>
          </cell>
          <cell r="D1414" t="str">
            <v>Proyectos 2011 - 2020</v>
          </cell>
          <cell r="E1414" t="str">
            <v>No Aplica</v>
          </cell>
          <cell r="F1414" t="str">
            <v>CERRADO</v>
          </cell>
          <cell r="G1414"/>
          <cell r="H1414" t="str">
            <v>Cauca</v>
          </cell>
          <cell r="I1414">
            <v>19548</v>
          </cell>
          <cell r="J1414">
            <v>6</v>
          </cell>
          <cell r="K1414" t="str">
            <v>Piendamo</v>
          </cell>
          <cell r="L1414" t="str">
            <v>Piendamo-Cauca</v>
          </cell>
          <cell r="M1414" t="str">
            <v/>
          </cell>
          <cell r="N1414" t="str">
            <v>Infraestructura</v>
          </cell>
          <cell r="O1414"/>
          <cell r="P1414"/>
          <cell r="Q1414" t="str">
            <v>Reconstrucción De 5 Viviendas Y 4 Edificaciones Social-Comunitarias</v>
          </cell>
          <cell r="R1414" t="str">
            <v>Social Comunitario</v>
          </cell>
          <cell r="S1414"/>
          <cell r="T1414"/>
          <cell r="U1414"/>
          <cell r="V1414" t="str">
            <v>Arquidiocesis De Popayan</v>
          </cell>
          <cell r="W1414"/>
          <cell r="X1414" t="str">
            <v/>
          </cell>
          <cell r="Y1414"/>
          <cell r="Z1414">
            <v>36495271</v>
          </cell>
          <cell r="AA1414"/>
          <cell r="AB1414">
            <v>36495271</v>
          </cell>
          <cell r="AC1414"/>
          <cell r="AD1414">
            <v>36495271</v>
          </cell>
          <cell r="AE1414">
            <v>0</v>
          </cell>
          <cell r="AF1414"/>
          <cell r="AG1414">
            <v>0</v>
          </cell>
          <cell r="AH1414">
            <v>36495271</v>
          </cell>
          <cell r="AI1414">
            <v>0</v>
          </cell>
          <cell r="AJ1414">
            <v>36495271</v>
          </cell>
          <cell r="AK1414">
            <v>1</v>
          </cell>
          <cell r="AL1414"/>
          <cell r="AM1414">
            <v>1</v>
          </cell>
          <cell r="AN1414">
            <v>1</v>
          </cell>
          <cell r="AO1414">
            <v>0</v>
          </cell>
          <cell r="AP1414" t="str">
            <v>Liquidado</v>
          </cell>
          <cell r="AQ1414" t="e">
            <v>#REF!</v>
          </cell>
          <cell r="AR1414" t="e">
            <v>#N/A</v>
          </cell>
          <cell r="AS1414" t="str">
            <v>Entregado en 2013.</v>
          </cell>
          <cell r="AT1414" t="str">
            <v>No Aplica</v>
          </cell>
          <cell r="AU1414" t="str">
            <v/>
          </cell>
          <cell r="AV1414">
            <v>41486</v>
          </cell>
          <cell r="AW1414" t="e">
            <v>#REF!</v>
          </cell>
          <cell r="AX1414"/>
          <cell r="AY1414"/>
          <cell r="AZ1414">
            <v>0</v>
          </cell>
          <cell r="BA1414" t="str">
            <v>-</v>
          </cell>
          <cell r="BB1414" t="str">
            <v/>
          </cell>
          <cell r="BC1414"/>
          <cell r="BD1414" t="str">
            <v/>
          </cell>
          <cell r="BE1414" t="str">
            <v/>
          </cell>
          <cell r="BF1414" t="str">
            <v/>
          </cell>
          <cell r="BG1414" t="str">
            <v/>
          </cell>
        </row>
        <row r="1415">
          <cell r="C1415" t="str">
            <v>20110160S0074-1</v>
          </cell>
          <cell r="D1415" t="str">
            <v>Proyectos 2011 - 2020</v>
          </cell>
          <cell r="E1415" t="str">
            <v>No Aplica</v>
          </cell>
          <cell r="F1415" t="str">
            <v>CERRADO</v>
          </cell>
          <cell r="G1415" t="str">
            <v>A74</v>
          </cell>
          <cell r="H1415" t="str">
            <v>Cauca</v>
          </cell>
          <cell r="I1415">
            <v>19548</v>
          </cell>
          <cell r="J1415">
            <v>6</v>
          </cell>
          <cell r="K1415" t="str">
            <v>Piendamo</v>
          </cell>
          <cell r="L1415" t="str">
            <v>Piendamo-Cauca</v>
          </cell>
          <cell r="M1415">
            <v>160</v>
          </cell>
          <cell r="N1415" t="str">
            <v>Fonade 1</v>
          </cell>
          <cell r="O1415"/>
          <cell r="P1415"/>
          <cell r="Q1415" t="str">
            <v>Mejoramiento Polideportivo Corregimiento De Tunia, Segunda Etapa, Municipio De Piendamo - Cauca.</v>
          </cell>
          <cell r="R1415" t="str">
            <v>Espacio Público, Recreación Y Deporte</v>
          </cell>
          <cell r="S1415"/>
          <cell r="T1415"/>
          <cell r="U1415"/>
          <cell r="V1415" t="str">
            <v>Departamento</v>
          </cell>
          <cell r="W1415"/>
          <cell r="X1415" t="str">
            <v/>
          </cell>
          <cell r="Y1415"/>
          <cell r="Z1415">
            <v>364593649</v>
          </cell>
          <cell r="AA1415"/>
          <cell r="AB1415">
            <v>364593649</v>
          </cell>
          <cell r="AC1415"/>
          <cell r="AD1415">
            <v>364593649</v>
          </cell>
          <cell r="AE1415">
            <v>0</v>
          </cell>
          <cell r="AF1415"/>
          <cell r="AG1415">
            <v>0</v>
          </cell>
          <cell r="AH1415">
            <v>364593649</v>
          </cell>
          <cell r="AI1415">
            <v>0</v>
          </cell>
          <cell r="AJ1415">
            <v>364593649</v>
          </cell>
          <cell r="AK1415">
            <v>0</v>
          </cell>
          <cell r="AL1415"/>
          <cell r="AM1415">
            <v>1</v>
          </cell>
          <cell r="AN1415">
            <v>1</v>
          </cell>
          <cell r="AO1415">
            <v>0</v>
          </cell>
          <cell r="AP1415" t="str">
            <v>En Liquidación</v>
          </cell>
          <cell r="AQ1415" t="e">
            <v>#REF!</v>
          </cell>
          <cell r="AR1415" t="e">
            <v>#N/A</v>
          </cell>
          <cell r="AS1415" t="str">
            <v>PROYECTOS ENTREGADOS EN LIQUIDACION CONVENIO
1.  INFORMACIÓN Y ESTADO CONTRATO OBRA: Liquidado con acta de fecha 14 de mayo del 2019.
2.  INFORMACION Y ESTADO CONVENIO INTERADMINISTRATIVO: Entregado en auditoria visible 3 el día 12 de julio de 2016.   
Actividades realizadas durante el periodo:                                                     
- Se envía acta de liquidación a la gobernación mediante correo electrónico el 15-02-2021. Emiten observaciones acerca de una prórroga sucrita posterior a su terminación, la cual se realiza reunión entre juridicos de la gobernacion y ENTerritorio para incluir nota aclaratoria en el acta de liquidación.
Se envía de nuevo el acta de liquidación a la gobernación mediante correo electrónico el 31 de mayo de 2021.
3.  Pendientes: ( Acta de liquidacion convenio)
4.  Imputabilidad: (E.Territorial)</v>
          </cell>
          <cell r="AT1415" t="str">
            <v>No Aplica</v>
          </cell>
          <cell r="AU1415">
            <v>42759</v>
          </cell>
          <cell r="AV1415">
            <v>42961</v>
          </cell>
          <cell r="AW1415" t="e">
            <v>#REF!</v>
          </cell>
          <cell r="AX1415"/>
          <cell r="AY1415"/>
          <cell r="AZ1415">
            <v>0</v>
          </cell>
          <cell r="BA1415" t="str">
            <v>-</v>
          </cell>
          <cell r="BB1415" t="str">
            <v/>
          </cell>
          <cell r="BC1415"/>
          <cell r="BD1415">
            <v>42842</v>
          </cell>
          <cell r="BE1415">
            <v>42842</v>
          </cell>
          <cell r="BF1415">
            <v>43007</v>
          </cell>
          <cell r="BG1415">
            <v>1225</v>
          </cell>
        </row>
        <row r="1416">
          <cell r="C1416" t="str">
            <v>20120003S0661-1</v>
          </cell>
          <cell r="D1416" t="str">
            <v>Proyectos 2011 - 2020</v>
          </cell>
          <cell r="E1416" t="str">
            <v>No Aplica</v>
          </cell>
          <cell r="F1416" t="str">
            <v>CERRADO</v>
          </cell>
          <cell r="G1416"/>
          <cell r="H1416" t="str">
            <v>Cauca</v>
          </cell>
          <cell r="I1416">
            <v>19548</v>
          </cell>
          <cell r="J1416">
            <v>6</v>
          </cell>
          <cell r="K1416" t="str">
            <v>Piendamo</v>
          </cell>
          <cell r="L1416" t="str">
            <v>Piendamo-Cauca</v>
          </cell>
          <cell r="M1416" t="str">
            <v/>
          </cell>
          <cell r="N1416" t="str">
            <v>Infraestructura</v>
          </cell>
          <cell r="O1416"/>
          <cell r="P1416"/>
          <cell r="Q1416" t="str">
            <v>Construccion Ampliacion De La Cancha Y La Cubierta En Guadua Del Polideportivo Vereda Santa Helena En El Municipio De Piendamo - Cauca.</v>
          </cell>
          <cell r="R1416" t="str">
            <v>Espacio Público, Recreación Y Deporte</v>
          </cell>
          <cell r="S1416"/>
          <cell r="T1416"/>
          <cell r="U1416"/>
          <cell r="V1416" t="str">
            <v>Consorcio Alpa</v>
          </cell>
          <cell r="W1416"/>
          <cell r="X1416" t="str">
            <v/>
          </cell>
          <cell r="Y1416"/>
          <cell r="Z1416">
            <v>234802337</v>
          </cell>
          <cell r="AA1416"/>
          <cell r="AB1416">
            <v>234802337</v>
          </cell>
          <cell r="AC1416"/>
          <cell r="AD1416">
            <v>234802337</v>
          </cell>
          <cell r="AE1416">
            <v>0</v>
          </cell>
          <cell r="AF1416"/>
          <cell r="AG1416">
            <v>0</v>
          </cell>
          <cell r="AH1416">
            <v>234802337</v>
          </cell>
          <cell r="AI1416">
            <v>0</v>
          </cell>
          <cell r="AJ1416">
            <v>234802337</v>
          </cell>
          <cell r="AK1416">
            <v>1</v>
          </cell>
          <cell r="AL1416"/>
          <cell r="AM1416">
            <v>1</v>
          </cell>
          <cell r="AN1416">
            <v>1</v>
          </cell>
          <cell r="AO1416">
            <v>0</v>
          </cell>
          <cell r="AP1416" t="str">
            <v>Liquidado</v>
          </cell>
          <cell r="AQ1416" t="e">
            <v>#REF!</v>
          </cell>
          <cell r="AR1416" t="e">
            <v>#N/A</v>
          </cell>
          <cell r="AS1416" t="str">
            <v>Entregado en 2013.</v>
          </cell>
          <cell r="AT1416" t="str">
            <v>No Aplica</v>
          </cell>
          <cell r="AU1416" t="str">
            <v/>
          </cell>
          <cell r="AV1416" t="str">
            <v/>
          </cell>
          <cell r="AW1416" t="e">
            <v>#REF!</v>
          </cell>
          <cell r="AX1416"/>
          <cell r="AY1416"/>
          <cell r="AZ1416">
            <v>0</v>
          </cell>
          <cell r="BA1416" t="str">
            <v>-</v>
          </cell>
          <cell r="BB1416" t="str">
            <v/>
          </cell>
          <cell r="BC1416"/>
          <cell r="BD1416" t="str">
            <v/>
          </cell>
          <cell r="BE1416" t="str">
            <v/>
          </cell>
          <cell r="BF1416" t="str">
            <v/>
          </cell>
          <cell r="BG1416" t="str">
            <v/>
          </cell>
        </row>
        <row r="1417">
          <cell r="C1417" t="str">
            <v>20120008S0660-1</v>
          </cell>
          <cell r="D1417" t="str">
            <v>Proyectos 2011 - 2020</v>
          </cell>
          <cell r="E1417" t="str">
            <v>No Aplica</v>
          </cell>
          <cell r="F1417" t="str">
            <v>CERRADO</v>
          </cell>
          <cell r="G1417"/>
          <cell r="H1417" t="str">
            <v>Cauca</v>
          </cell>
          <cell r="I1417">
            <v>19548</v>
          </cell>
          <cell r="J1417">
            <v>6</v>
          </cell>
          <cell r="K1417" t="str">
            <v>Piendamo</v>
          </cell>
          <cell r="L1417" t="str">
            <v>Piendamo-Cauca</v>
          </cell>
          <cell r="M1417" t="str">
            <v/>
          </cell>
          <cell r="N1417" t="str">
            <v>Infraestructura</v>
          </cell>
          <cell r="O1417"/>
          <cell r="P1417"/>
          <cell r="Q1417" t="str">
            <v>Construccion De La Cancha, Graderias Y Polideportivo Cubierto En Guadua Vereda San Jose, Municipio De Piendamo - Cauca.</v>
          </cell>
          <cell r="R1417" t="str">
            <v>Espacio Público, Recreación Y Deporte</v>
          </cell>
          <cell r="S1417"/>
          <cell r="T1417"/>
          <cell r="U1417"/>
          <cell r="V1417" t="str">
            <v>Consorcio Alpa</v>
          </cell>
          <cell r="W1417"/>
          <cell r="X1417" t="str">
            <v/>
          </cell>
          <cell r="Y1417"/>
          <cell r="Z1417">
            <v>243251255</v>
          </cell>
          <cell r="AA1417"/>
          <cell r="AB1417">
            <v>243251255</v>
          </cell>
          <cell r="AC1417"/>
          <cell r="AD1417">
            <v>243251255</v>
          </cell>
          <cell r="AE1417">
            <v>0</v>
          </cell>
          <cell r="AF1417"/>
          <cell r="AG1417">
            <v>0</v>
          </cell>
          <cell r="AH1417">
            <v>243251255</v>
          </cell>
          <cell r="AI1417">
            <v>0</v>
          </cell>
          <cell r="AJ1417">
            <v>243251255</v>
          </cell>
          <cell r="AK1417">
            <v>1</v>
          </cell>
          <cell r="AL1417"/>
          <cell r="AM1417">
            <v>1</v>
          </cell>
          <cell r="AN1417">
            <v>1</v>
          </cell>
          <cell r="AO1417">
            <v>0</v>
          </cell>
          <cell r="AP1417" t="str">
            <v>Liquidado</v>
          </cell>
          <cell r="AQ1417" t="e">
            <v>#REF!</v>
          </cell>
          <cell r="AR1417" t="e">
            <v>#N/A</v>
          </cell>
          <cell r="AS1417" t="str">
            <v>Entregado en 2013.</v>
          </cell>
          <cell r="AT1417" t="str">
            <v>No Aplica</v>
          </cell>
          <cell r="AU1417" t="str">
            <v/>
          </cell>
          <cell r="AV1417" t="str">
            <v/>
          </cell>
          <cell r="AW1417" t="e">
            <v>#REF!</v>
          </cell>
          <cell r="AX1417"/>
          <cell r="AY1417"/>
          <cell r="AZ1417">
            <v>0</v>
          </cell>
          <cell r="BA1417" t="str">
            <v>-</v>
          </cell>
          <cell r="BB1417" t="str">
            <v/>
          </cell>
          <cell r="BC1417"/>
          <cell r="BD1417" t="str">
            <v/>
          </cell>
          <cell r="BE1417" t="str">
            <v/>
          </cell>
          <cell r="BF1417" t="str">
            <v/>
          </cell>
          <cell r="BG1417" t="str">
            <v/>
          </cell>
        </row>
        <row r="1418">
          <cell r="C1418" t="str">
            <v>20130069M0447-1</v>
          </cell>
          <cell r="D1418" t="str">
            <v>Proyectos 2011 - 2020</v>
          </cell>
          <cell r="E1418" t="str">
            <v>No Aplica</v>
          </cell>
          <cell r="F1418" t="str">
            <v>CERRADO</v>
          </cell>
          <cell r="G1418" t="str">
            <v>C447</v>
          </cell>
          <cell r="H1418" t="str">
            <v>Cauca</v>
          </cell>
          <cell r="I1418">
            <v>19548</v>
          </cell>
          <cell r="J1418">
            <v>6</v>
          </cell>
          <cell r="K1418" t="str">
            <v>Piendamo</v>
          </cell>
          <cell r="L1418" t="str">
            <v>Piendamo-Cauca</v>
          </cell>
          <cell r="M1418">
            <v>69</v>
          </cell>
          <cell r="N1418" t="str">
            <v>Fonade 3</v>
          </cell>
          <cell r="O1418"/>
          <cell r="P1418"/>
          <cell r="Q1418" t="str">
            <v>Mejoramiento De Condiciones De Habitabilidad En El Municipio De Piendamó - Cauca</v>
          </cell>
          <cell r="R1418" t="str">
            <v>Mejoramiento Condiciones de Habitabilidad</v>
          </cell>
          <cell r="S1418"/>
          <cell r="T1418"/>
          <cell r="U1418"/>
          <cell r="V1418" t="str">
            <v>Municipio</v>
          </cell>
          <cell r="W1418"/>
          <cell r="X1418" t="str">
            <v/>
          </cell>
          <cell r="Y1418"/>
          <cell r="Z1418">
            <v>580227909</v>
          </cell>
          <cell r="AA1418"/>
          <cell r="AB1418">
            <v>580227909</v>
          </cell>
          <cell r="AC1418"/>
          <cell r="AD1418">
            <v>580227909</v>
          </cell>
          <cell r="AE1418">
            <v>0</v>
          </cell>
          <cell r="AF1418"/>
          <cell r="AG1418">
            <v>0</v>
          </cell>
          <cell r="AH1418">
            <v>580227909</v>
          </cell>
          <cell r="AI1418">
            <v>0</v>
          </cell>
          <cell r="AJ1418">
            <v>580227909</v>
          </cell>
          <cell r="AK1418">
            <v>1</v>
          </cell>
          <cell r="AL1418"/>
          <cell r="AM1418">
            <v>1</v>
          </cell>
          <cell r="AN1418">
            <v>1</v>
          </cell>
          <cell r="AO1418">
            <v>0</v>
          </cell>
          <cell r="AP1418" t="str">
            <v>En Liquidación</v>
          </cell>
          <cell r="AQ1418" t="e">
            <v>#REF!</v>
          </cell>
          <cell r="AR1418" t="e">
            <v>#N/A</v>
          </cell>
          <cell r="AS1418" t="str">
            <v>CONTRATOS LIQUIDADOS PENDIENTE CIERRE COSTOS FIJOS Y VARIABLES - INTERVENTORIA.
1. INFORMACIÓN Y ESTADO CONTRATO DE OBRA:                                                                         Acta de liquidación suscrita el 24/05/2017
                                                                                                                                                                                                                                                                                                                                                                                                                                                                                                                                                                           2.  INFORMACION Y ESTADO CONVENIO INTERADMINISTRATIVO:   Liquidado.  Se  suscribe acta de fecha   31/08/2018  
3.  INFORMACION Y ESTADO INTERVENTORIA:  Se encuentra en cierre de costos fijos y variables.</v>
          </cell>
          <cell r="AT1418"/>
          <cell r="AU1418">
            <v>42394</v>
          </cell>
          <cell r="AV1418">
            <v>42672</v>
          </cell>
          <cell r="AW1418" t="e">
            <v>#REF!</v>
          </cell>
          <cell r="AX1418"/>
          <cell r="AY1418"/>
          <cell r="AZ1418">
            <v>0</v>
          </cell>
          <cell r="BA1418" t="str">
            <v>-</v>
          </cell>
          <cell r="BB1418" t="str">
            <v>65  Viviendas</v>
          </cell>
          <cell r="BC1418"/>
          <cell r="BD1418">
            <v>42360</v>
          </cell>
          <cell r="BE1418" t="str">
            <v/>
          </cell>
          <cell r="BF1418">
            <v>43075</v>
          </cell>
          <cell r="BG1418">
            <v>260</v>
          </cell>
        </row>
        <row r="1419">
          <cell r="C1419" t="str">
            <v>20130069V0443-1</v>
          </cell>
          <cell r="D1419" t="str">
            <v>Proyectos 2011 - 2020</v>
          </cell>
          <cell r="E1419" t="str">
            <v>No Aplica</v>
          </cell>
          <cell r="F1419" t="str">
            <v>CERRADO</v>
          </cell>
          <cell r="G1419" t="str">
            <v>C443</v>
          </cell>
          <cell r="H1419" t="str">
            <v>Cauca</v>
          </cell>
          <cell r="I1419">
            <v>19548</v>
          </cell>
          <cell r="J1419">
            <v>6</v>
          </cell>
          <cell r="K1419" t="str">
            <v>Piendamo</v>
          </cell>
          <cell r="L1419" t="str">
            <v>Piendamo-Cauca</v>
          </cell>
          <cell r="M1419">
            <v>69</v>
          </cell>
          <cell r="N1419" t="str">
            <v>Fonade 3</v>
          </cell>
          <cell r="O1419"/>
          <cell r="P1419"/>
          <cell r="Q1419" t="str">
            <v>Reposición Del Marco Vial De La Plaza De Mercado Del Municipio De Piendamó En El Departamento Del Cauca</v>
          </cell>
          <cell r="R1419" t="str">
            <v>Vías Urbanas</v>
          </cell>
          <cell r="S1419"/>
          <cell r="T1419"/>
          <cell r="U1419"/>
          <cell r="V1419" t="str">
            <v>Municipio</v>
          </cell>
          <cell r="W1419"/>
          <cell r="X1419" t="str">
            <v/>
          </cell>
          <cell r="Y1419"/>
          <cell r="Z1419">
            <v>419153544</v>
          </cell>
          <cell r="AA1419"/>
          <cell r="AB1419">
            <v>419153544</v>
          </cell>
          <cell r="AC1419"/>
          <cell r="AD1419">
            <v>419153544</v>
          </cell>
          <cell r="AE1419">
            <v>0</v>
          </cell>
          <cell r="AF1419"/>
          <cell r="AG1419">
            <v>0</v>
          </cell>
          <cell r="AH1419">
            <v>419153544</v>
          </cell>
          <cell r="AI1419">
            <v>0</v>
          </cell>
          <cell r="AJ1419">
            <v>419153544</v>
          </cell>
          <cell r="AK1419">
            <v>0</v>
          </cell>
          <cell r="AL1419"/>
          <cell r="AM1419">
            <v>1</v>
          </cell>
          <cell r="AN1419">
            <v>1</v>
          </cell>
          <cell r="AO1419">
            <v>0</v>
          </cell>
          <cell r="AP1419" t="str">
            <v>En Liquidación</v>
          </cell>
          <cell r="AQ1419" t="e">
            <v>#REF!</v>
          </cell>
          <cell r="AR1419" t="e">
            <v>#N/A</v>
          </cell>
          <cell r="AS1419" t="str">
            <v>CONTRATOS LIQUIDADOS PENDIENTE CIERRE COSTOS FIJOS Y VARIABLES - INTERVENTORIA.
1. INFORMACIÓN Y ESTADO CONTRATO DE OBRA:                                                                         Acta de liquidación suscrita el 06/08/2016
                                                                                                                                                                                                                                                                                                                                                                                                                                                                                                                                                                           2.  INFORMACION Y ESTADO CONVENIO INTERADMINISTRATIVO:   Liquidado.  Se  suscribe acta de fecha   23/10/2018
3.  INFORMACION Y ESTADO INTERVENTORIA:  Se encuentra en cierre de costos fijos y variables.</v>
          </cell>
          <cell r="AT1419" t="str">
            <v>No Aplica</v>
          </cell>
          <cell r="AU1419">
            <v>42383</v>
          </cell>
          <cell r="AV1419">
            <v>42466</v>
          </cell>
          <cell r="AW1419" t="e">
            <v>#REF!</v>
          </cell>
          <cell r="AX1419"/>
          <cell r="AY1419"/>
          <cell r="AZ1419">
            <v>0</v>
          </cell>
          <cell r="BA1419" t="str">
            <v>-</v>
          </cell>
          <cell r="BB1419" t="str">
            <v>0,3 Km</v>
          </cell>
          <cell r="BC1419"/>
          <cell r="BD1419">
            <v>42536</v>
          </cell>
          <cell r="BE1419" t="str">
            <v/>
          </cell>
          <cell r="BF1419">
            <v>42600</v>
          </cell>
          <cell r="BG1419" t="str">
            <v/>
          </cell>
        </row>
        <row r="1420">
          <cell r="C1420" t="str">
            <v>20130282V0042-1</v>
          </cell>
          <cell r="D1420" t="str">
            <v>Proyectos 2011 - 2020</v>
          </cell>
          <cell r="E1420" t="str">
            <v>No Aplica</v>
          </cell>
          <cell r="F1420" t="str">
            <v>CERRADO</v>
          </cell>
          <cell r="G1420"/>
          <cell r="H1420" t="str">
            <v>Cauca</v>
          </cell>
          <cell r="I1420">
            <v>19548</v>
          </cell>
          <cell r="J1420">
            <v>6</v>
          </cell>
          <cell r="K1420" t="str">
            <v>Piendamo</v>
          </cell>
          <cell r="L1420" t="str">
            <v>Piendamo-Cauca</v>
          </cell>
          <cell r="M1420">
            <v>282</v>
          </cell>
          <cell r="N1420" t="str">
            <v>DPS 2013</v>
          </cell>
          <cell r="O1420"/>
          <cell r="P1420"/>
          <cell r="Q1420" t="str">
            <v>Construcción Pavimento Y Cunetas En Algunas Vias De Los Barrios El Limonar Y Prados Del Norte En La Cabecera Municipal En El Municipio De Piendamó - Cauca</v>
          </cell>
          <cell r="R1420" t="str">
            <v>Vías Urbanas</v>
          </cell>
          <cell r="S1420"/>
          <cell r="T1420"/>
          <cell r="U1420"/>
          <cell r="V1420" t="str">
            <v>Municipio</v>
          </cell>
          <cell r="W1420"/>
          <cell r="X1420" t="str">
            <v>El Limonar Y Prados Del Norte</v>
          </cell>
          <cell r="Y1420"/>
          <cell r="Z1420">
            <v>405229110</v>
          </cell>
          <cell r="AA1420"/>
          <cell r="AB1420">
            <v>405229110</v>
          </cell>
          <cell r="AC1420"/>
          <cell r="AD1420">
            <v>405229110</v>
          </cell>
          <cell r="AE1420">
            <v>40522911</v>
          </cell>
          <cell r="AF1420"/>
          <cell r="AG1420">
            <v>40522911</v>
          </cell>
          <cell r="AH1420">
            <v>445752021</v>
          </cell>
          <cell r="AI1420">
            <v>0</v>
          </cell>
          <cell r="AJ1420">
            <v>445752021</v>
          </cell>
          <cell r="AK1420">
            <v>1</v>
          </cell>
          <cell r="AL1420"/>
          <cell r="AM1420">
            <v>1</v>
          </cell>
          <cell r="AN1420">
            <v>1</v>
          </cell>
          <cell r="AO1420">
            <v>0</v>
          </cell>
          <cell r="AP1420" t="str">
            <v>Liquidado</v>
          </cell>
          <cell r="AQ1420" t="e">
            <v>#REF!</v>
          </cell>
          <cell r="AR1420" t="e">
            <v>#N/A</v>
          </cell>
          <cell r="AS1420" t="str">
            <v>Proyecto Liquidado, mediante acta con fecha 03 de junio de 2020</v>
          </cell>
          <cell r="AT1420" t="str">
            <v>No Aplica</v>
          </cell>
          <cell r="AU1420">
            <v>42772</v>
          </cell>
          <cell r="AV1420">
            <v>42997</v>
          </cell>
          <cell r="AW1420" t="e">
            <v>#REF!</v>
          </cell>
          <cell r="AX1420"/>
          <cell r="AY1420"/>
          <cell r="AZ1420">
            <v>0</v>
          </cell>
          <cell r="BA1420" t="str">
            <v>-</v>
          </cell>
          <cell r="BB1420" t="str">
            <v>716 ml</v>
          </cell>
          <cell r="BC1420"/>
          <cell r="BD1420">
            <v>42793</v>
          </cell>
          <cell r="BE1420">
            <v>42971</v>
          </cell>
          <cell r="BF1420">
            <v>43047</v>
          </cell>
          <cell r="BG1420">
            <v>7500</v>
          </cell>
        </row>
        <row r="1421">
          <cell r="C1421" t="str">
            <v>20130282V0324-1</v>
          </cell>
          <cell r="D1421" t="str">
            <v>Proyectos 2011 - 2020</v>
          </cell>
          <cell r="E1421" t="str">
            <v>No Aplica</v>
          </cell>
          <cell r="F1421" t="str">
            <v>CERRADO</v>
          </cell>
          <cell r="G1421"/>
          <cell r="H1421" t="str">
            <v>Cauca</v>
          </cell>
          <cell r="I1421">
            <v>19548</v>
          </cell>
          <cell r="J1421">
            <v>6</v>
          </cell>
          <cell r="K1421" t="str">
            <v>Piendamo</v>
          </cell>
          <cell r="L1421" t="str">
            <v>Piendamo-Cauca</v>
          </cell>
          <cell r="M1421">
            <v>282</v>
          </cell>
          <cell r="N1421" t="str">
            <v>DPS 2013</v>
          </cell>
          <cell r="O1421"/>
          <cell r="P1421"/>
          <cell r="Q1421" t="str">
            <v>Pavimentacion De Vias Urbanas En El Barrio Los Andes De La Cabecera Municipal De Piendamó - Cauca</v>
          </cell>
          <cell r="R1421" t="str">
            <v>Vías Urbanas</v>
          </cell>
          <cell r="S1421"/>
          <cell r="T1421"/>
          <cell r="U1421"/>
          <cell r="V1421" t="str">
            <v>Municipio</v>
          </cell>
          <cell r="W1421"/>
          <cell r="X1421" t="str">
            <v xml:space="preserve"> Barrio Los Andes</v>
          </cell>
          <cell r="Y1421"/>
          <cell r="Z1421">
            <v>446372238</v>
          </cell>
          <cell r="AA1421"/>
          <cell r="AB1421">
            <v>446372238</v>
          </cell>
          <cell r="AC1421"/>
          <cell r="AD1421">
            <v>446372238</v>
          </cell>
          <cell r="AE1421">
            <v>44637223.800000004</v>
          </cell>
          <cell r="AF1421"/>
          <cell r="AG1421">
            <v>44637223.800000004</v>
          </cell>
          <cell r="AH1421">
            <v>491009461.80000001</v>
          </cell>
          <cell r="AI1421">
            <v>0</v>
          </cell>
          <cell r="AJ1421">
            <v>491009461.80000001</v>
          </cell>
          <cell r="AK1421">
            <v>0.98080000000000001</v>
          </cell>
          <cell r="AL1421"/>
          <cell r="AM1421">
            <v>1</v>
          </cell>
          <cell r="AN1421">
            <v>1</v>
          </cell>
          <cell r="AO1421">
            <v>0</v>
          </cell>
          <cell r="AP1421" t="str">
            <v>Liquidado</v>
          </cell>
          <cell r="AQ1421" t="e">
            <v>#REF!</v>
          </cell>
          <cell r="AR1421" t="e">
            <v>#N/A</v>
          </cell>
          <cell r="AS1421" t="str">
            <v>Proyecto Liquidado, mediante acta con fecha 03 de junio de 2020</v>
          </cell>
          <cell r="AT1421" t="str">
            <v>No Aplica</v>
          </cell>
          <cell r="AU1421">
            <v>42387</v>
          </cell>
          <cell r="AV1421">
            <v>42538</v>
          </cell>
          <cell r="AW1421" t="e">
            <v>#REF!</v>
          </cell>
          <cell r="AX1421"/>
          <cell r="AY1421"/>
          <cell r="AZ1421">
            <v>0</v>
          </cell>
          <cell r="BA1421" t="str">
            <v>-</v>
          </cell>
          <cell r="BB1421" t="str">
            <v>0,4 Km</v>
          </cell>
          <cell r="BC1421"/>
          <cell r="BD1421">
            <v>42404</v>
          </cell>
          <cell r="BE1421">
            <v>42496</v>
          </cell>
          <cell r="BF1421">
            <v>42594</v>
          </cell>
          <cell r="BG1421">
            <v>4500</v>
          </cell>
        </row>
        <row r="1422">
          <cell r="C1422" t="str">
            <v>20130282V0430-1</v>
          </cell>
          <cell r="D1422" t="str">
            <v>Proyectos 2011 - 2020</v>
          </cell>
          <cell r="E1422" t="str">
            <v>No Aplica</v>
          </cell>
          <cell r="F1422" t="str">
            <v>CERRADO</v>
          </cell>
          <cell r="G1422"/>
          <cell r="H1422" t="str">
            <v>Cauca</v>
          </cell>
          <cell r="I1422">
            <v>19548</v>
          </cell>
          <cell r="J1422">
            <v>6</v>
          </cell>
          <cell r="K1422" t="str">
            <v>Piendamo</v>
          </cell>
          <cell r="L1422" t="str">
            <v>Piendamo-Cauca</v>
          </cell>
          <cell r="M1422">
            <v>282</v>
          </cell>
          <cell r="N1422" t="str">
            <v>DPS 2013</v>
          </cell>
          <cell r="O1422"/>
          <cell r="P1422"/>
          <cell r="Q1422" t="str">
            <v>Construccion Puente Peatonal Barrio Brisas - Veraneras, Piendamó - Cauca</v>
          </cell>
          <cell r="R1422" t="str">
            <v>Vías Urbanas</v>
          </cell>
          <cell r="S1422"/>
          <cell r="T1422"/>
          <cell r="U1422"/>
          <cell r="V1422" t="str">
            <v>Municipio</v>
          </cell>
          <cell r="W1422"/>
          <cell r="X1422" t="str">
            <v>Barrio Brisas</v>
          </cell>
          <cell r="Y1422"/>
          <cell r="Z1422">
            <v>523364766</v>
          </cell>
          <cell r="AA1422"/>
          <cell r="AB1422">
            <v>523364766</v>
          </cell>
          <cell r="AC1422"/>
          <cell r="AD1422">
            <v>523364766</v>
          </cell>
          <cell r="AE1422">
            <v>52336476.600000001</v>
          </cell>
          <cell r="AF1422"/>
          <cell r="AG1422">
            <v>52336476.600000001</v>
          </cell>
          <cell r="AH1422">
            <v>575701242.60000002</v>
          </cell>
          <cell r="AI1422">
            <v>0</v>
          </cell>
          <cell r="AJ1422">
            <v>575701242.60000002</v>
          </cell>
          <cell r="AK1422">
            <v>1</v>
          </cell>
          <cell r="AL1422"/>
          <cell r="AM1422">
            <v>1</v>
          </cell>
          <cell r="AN1422">
            <v>1</v>
          </cell>
          <cell r="AO1422">
            <v>0</v>
          </cell>
          <cell r="AP1422" t="str">
            <v>Liquidado</v>
          </cell>
          <cell r="AQ1422" t="e">
            <v>#REF!</v>
          </cell>
          <cell r="AR1422" t="e">
            <v>#N/A</v>
          </cell>
          <cell r="AS1422" t="str">
            <v>Proyecto Liquidado, mediante acta con fecha 03 de junio de 2020</v>
          </cell>
          <cell r="AT1422" t="str">
            <v>No Aplica</v>
          </cell>
          <cell r="AU1422">
            <v>42772</v>
          </cell>
          <cell r="AV1422">
            <v>43036</v>
          </cell>
          <cell r="AW1422" t="e">
            <v>#REF!</v>
          </cell>
          <cell r="AX1422"/>
          <cell r="AY1422"/>
          <cell r="AZ1422">
            <v>0</v>
          </cell>
          <cell r="BA1422" t="str">
            <v>-</v>
          </cell>
          <cell r="BB1422">
            <v>1</v>
          </cell>
          <cell r="BC1422"/>
          <cell r="BD1422">
            <v>42794</v>
          </cell>
          <cell r="BE1422">
            <v>43036</v>
          </cell>
          <cell r="BF1422">
            <v>43075</v>
          </cell>
          <cell r="BG1422">
            <v>8500</v>
          </cell>
        </row>
        <row r="1423">
          <cell r="C1423" t="str">
            <v>E-2020-2203-041908</v>
          </cell>
          <cell r="D1423" t="str">
            <v>CV 001-2020</v>
          </cell>
          <cell r="E1423" t="str">
            <v>2018-2022</v>
          </cell>
          <cell r="F1423" t="str">
            <v>VIGENTE</v>
          </cell>
          <cell r="G1423"/>
          <cell r="H1423" t="str">
            <v>Cauca</v>
          </cell>
          <cell r="I1423"/>
          <cell r="J1423"/>
          <cell r="K1423" t="str">
            <v>Piendamo</v>
          </cell>
          <cell r="L1423" t="str">
            <v>Piendamo-Cauca</v>
          </cell>
          <cell r="M1423" t="str">
            <v>326 FIP 2021</v>
          </cell>
          <cell r="N1423" t="str">
            <v>DPS 2021</v>
          </cell>
          <cell r="O1423">
            <v>44343</v>
          </cell>
          <cell r="P1423">
            <v>44773</v>
          </cell>
          <cell r="Q1423" t="str">
            <v>Construcción De Pavimento Rígido En Vías Urbanas Vehicular En Los Barrios Oasis, Villa Marcela Y El Progreso Del Municipio Piendamo - Cauca</v>
          </cell>
          <cell r="R1423" t="str">
            <v>Vias y Transporte</v>
          </cell>
          <cell r="S1423" t="str">
            <v>Vias Urbanas</v>
          </cell>
          <cell r="T1423"/>
          <cell r="U1423">
            <v>1</v>
          </cell>
          <cell r="V1423"/>
          <cell r="W1423"/>
          <cell r="X1423"/>
          <cell r="Y1423"/>
          <cell r="Z1423">
            <v>774675996</v>
          </cell>
          <cell r="AA1423"/>
          <cell r="AB1423">
            <v>774675996</v>
          </cell>
          <cell r="AC1423">
            <v>0</v>
          </cell>
          <cell r="AD1423">
            <v>774675996</v>
          </cell>
          <cell r="AE1423"/>
          <cell r="AF1423"/>
          <cell r="AG1423">
            <v>0</v>
          </cell>
          <cell r="AH1423">
            <v>774675996</v>
          </cell>
          <cell r="AI1423">
            <v>0</v>
          </cell>
          <cell r="AJ1423">
            <v>774675996</v>
          </cell>
          <cell r="AK1423"/>
          <cell r="AL1423"/>
          <cell r="AM1423">
            <v>0.76490000000000002</v>
          </cell>
          <cell r="AN1423">
            <v>0.75649999999999995</v>
          </cell>
          <cell r="AO1423">
            <v>-8.4000000000000741E-3</v>
          </cell>
          <cell r="AP1423" t="str">
            <v>Suspendido</v>
          </cell>
          <cell r="AQ1423" t="e">
            <v>#REF!</v>
          </cell>
          <cell r="AR1423" t="e">
            <v>#N/A</v>
          </cell>
          <cell r="AS1423" t="str">
            <v>-</v>
          </cell>
          <cell r="AT1423"/>
          <cell r="AU1423">
            <v>44599</v>
          </cell>
          <cell r="AV1423">
            <v>44787</v>
          </cell>
          <cell r="AW1423" t="e">
            <v>#REF!</v>
          </cell>
          <cell r="AX1423">
            <v>4</v>
          </cell>
          <cell r="AY1423"/>
          <cell r="AZ1423">
            <v>4</v>
          </cell>
          <cell r="BA1423"/>
          <cell r="BB1423" t="str">
            <v>488 ML</v>
          </cell>
          <cell r="BC1423"/>
          <cell r="BD1423" t="str">
            <v>-</v>
          </cell>
          <cell r="BE1423" t="str">
            <v>-</v>
          </cell>
          <cell r="BF1423" t="str">
            <v>-</v>
          </cell>
          <cell r="BG1423">
            <v>14332</v>
          </cell>
        </row>
        <row r="1424">
          <cell r="C1424" t="str">
            <v>E-2020-2203-213703</v>
          </cell>
          <cell r="D1424" t="str">
            <v>CV 001-2020</v>
          </cell>
          <cell r="E1424" t="str">
            <v>2018-2022</v>
          </cell>
          <cell r="F1424" t="str">
            <v>VIGENTE</v>
          </cell>
          <cell r="G1424"/>
          <cell r="H1424" t="str">
            <v>Cauca</v>
          </cell>
          <cell r="I1424"/>
          <cell r="J1424"/>
          <cell r="K1424" t="str">
            <v>Piendamo</v>
          </cell>
          <cell r="L1424" t="str">
            <v>Piendamo-Cauca</v>
          </cell>
          <cell r="M1424" t="str">
            <v>604 FIP 2021</v>
          </cell>
          <cell r="N1424" t="str">
            <v>DPS 2021</v>
          </cell>
          <cell r="O1424">
            <v>44512</v>
          </cell>
          <cell r="P1424">
            <v>44773</v>
          </cell>
          <cell r="Q1424" t="str">
            <v>Mejoramiento De Vía Que Comunica Las Veredas La Florida, Alto Piendamo, San Isidro, Villa Del Carmen Del Municipio De Piendamo - Cauca</v>
          </cell>
          <cell r="R1424" t="str">
            <v>Vias y Transporte</v>
          </cell>
          <cell r="S1424" t="str">
            <v>Vias Rurales</v>
          </cell>
          <cell r="T1424"/>
          <cell r="U1424">
            <v>1</v>
          </cell>
          <cell r="V1424"/>
          <cell r="W1424"/>
          <cell r="X1424"/>
          <cell r="Y1424"/>
          <cell r="Z1424">
            <v>1245357570</v>
          </cell>
          <cell r="AA1424"/>
          <cell r="AB1424">
            <v>1245357570</v>
          </cell>
          <cell r="AC1424">
            <v>0</v>
          </cell>
          <cell r="AD1424">
            <v>1245357570</v>
          </cell>
          <cell r="AE1424"/>
          <cell r="AF1424"/>
          <cell r="AG1424">
            <v>0</v>
          </cell>
          <cell r="AH1424">
            <v>1245357570</v>
          </cell>
          <cell r="AI1424">
            <v>0</v>
          </cell>
          <cell r="AJ1424">
            <v>1245357570</v>
          </cell>
          <cell r="AK1424"/>
          <cell r="AL1424"/>
          <cell r="AM1424"/>
          <cell r="AN1424"/>
          <cell r="AO1424">
            <v>0</v>
          </cell>
          <cell r="AP1424" t="str">
            <v>En Proceso Licitatorio</v>
          </cell>
          <cell r="AQ1424" t="e">
            <v>#REF!</v>
          </cell>
          <cell r="AR1424" t="e">
            <v>#N/A</v>
          </cell>
          <cell r="AS1424" t="str">
            <v>-</v>
          </cell>
          <cell r="AT1424"/>
          <cell r="AU1424" t="str">
            <v>-</v>
          </cell>
          <cell r="AV1424" t="str">
            <v>-</v>
          </cell>
          <cell r="AW1424" t="e">
            <v>#REF!</v>
          </cell>
          <cell r="AX1424">
            <v>4</v>
          </cell>
          <cell r="AY1424"/>
          <cell r="AZ1424">
            <v>4</v>
          </cell>
          <cell r="BA1424"/>
          <cell r="BB1424" t="str">
            <v>884 ML</v>
          </cell>
          <cell r="BC1424"/>
          <cell r="BD1424" t="str">
            <v>-</v>
          </cell>
          <cell r="BE1424" t="str">
            <v>-</v>
          </cell>
          <cell r="BF1424" t="str">
            <v>-</v>
          </cell>
          <cell r="BG1424" t="str">
            <v>-</v>
          </cell>
        </row>
        <row r="1425">
          <cell r="C1425" t="str">
            <v>E-2020-2203-213716</v>
          </cell>
          <cell r="D1425" t="str">
            <v>CV 001-2020</v>
          </cell>
          <cell r="E1425" t="str">
            <v>2018-2022</v>
          </cell>
          <cell r="F1425" t="str">
            <v>VIGENTE</v>
          </cell>
          <cell r="G1425"/>
          <cell r="H1425" t="str">
            <v>Cauca</v>
          </cell>
          <cell r="I1425"/>
          <cell r="J1425"/>
          <cell r="K1425" t="str">
            <v>Piendamo</v>
          </cell>
          <cell r="L1425" t="str">
            <v>Piendamo-Cauca</v>
          </cell>
          <cell r="M1425" t="str">
            <v>429 FIP 2021</v>
          </cell>
          <cell r="N1425" t="str">
            <v>DPS 2021</v>
          </cell>
          <cell r="O1425">
            <v>44391</v>
          </cell>
          <cell r="P1425">
            <v>44773</v>
          </cell>
          <cell r="Q1425" t="str">
            <v>Mejoramiento De Vía Terciaria Mediante Construcción De Placa Huella Vereda San Miguel Del Municipio De Piendamo - Cauca</v>
          </cell>
          <cell r="R1425" t="str">
            <v>Vias y Transporte</v>
          </cell>
          <cell r="S1425" t="str">
            <v>Vias Rurales</v>
          </cell>
          <cell r="T1425"/>
          <cell r="U1425">
            <v>1</v>
          </cell>
          <cell r="V1425"/>
          <cell r="W1425"/>
          <cell r="X1425"/>
          <cell r="Y1425"/>
          <cell r="Z1425">
            <v>1455672142</v>
          </cell>
          <cell r="AA1425"/>
          <cell r="AB1425">
            <v>1455672142</v>
          </cell>
          <cell r="AC1425">
            <v>0</v>
          </cell>
          <cell r="AD1425">
            <v>1455672142</v>
          </cell>
          <cell r="AE1425"/>
          <cell r="AF1425"/>
          <cell r="AG1425">
            <v>0</v>
          </cell>
          <cell r="AH1425">
            <v>1455672142</v>
          </cell>
          <cell r="AI1425">
            <v>0</v>
          </cell>
          <cell r="AJ1425">
            <v>1455672142</v>
          </cell>
          <cell r="AK1425"/>
          <cell r="AL1425"/>
          <cell r="AM1425">
            <v>0.86580000000000001</v>
          </cell>
          <cell r="AN1425">
            <v>0.70760000000000001</v>
          </cell>
          <cell r="AO1425">
            <v>-0.15820000000000001</v>
          </cell>
          <cell r="AP1425" t="str">
            <v>En Ejecución</v>
          </cell>
          <cell r="AQ1425" t="e">
            <v>#REF!</v>
          </cell>
          <cell r="AR1425" t="e">
            <v>#N/A</v>
          </cell>
          <cell r="AS1425" t="str">
            <v>-</v>
          </cell>
          <cell r="AT1425"/>
          <cell r="AU1425">
            <v>44613</v>
          </cell>
          <cell r="AV1425">
            <v>44768</v>
          </cell>
          <cell r="AW1425" t="e">
            <v>#REF!</v>
          </cell>
          <cell r="AX1425">
            <v>4</v>
          </cell>
          <cell r="AY1425"/>
          <cell r="AZ1425">
            <v>4</v>
          </cell>
          <cell r="BA1425"/>
          <cell r="BB1425" t="str">
            <v>884 ML</v>
          </cell>
          <cell r="BC1425"/>
          <cell r="BD1425" t="str">
            <v>-</v>
          </cell>
          <cell r="BE1425" t="str">
            <v>-</v>
          </cell>
          <cell r="BF1425" t="str">
            <v>-</v>
          </cell>
          <cell r="BG1425">
            <v>1250</v>
          </cell>
        </row>
        <row r="1426">
          <cell r="C1426" t="str">
            <v>20090258S0667-1</v>
          </cell>
          <cell r="D1426" t="str">
            <v>Proyectos 2011 - 2020</v>
          </cell>
          <cell r="E1426" t="str">
            <v>No Aplica</v>
          </cell>
          <cell r="F1426" t="str">
            <v>CERRADO</v>
          </cell>
          <cell r="G1426"/>
          <cell r="H1426" t="str">
            <v>Cauca</v>
          </cell>
          <cell r="I1426">
            <v>19001</v>
          </cell>
          <cell r="J1426">
            <v>1</v>
          </cell>
          <cell r="K1426" t="str">
            <v>Popayan</v>
          </cell>
          <cell r="L1426" t="str">
            <v>Popayan-Cauca</v>
          </cell>
          <cell r="M1426" t="str">
            <v/>
          </cell>
          <cell r="N1426" t="str">
            <v>Infraestructura</v>
          </cell>
          <cell r="O1426"/>
          <cell r="P1426"/>
          <cell r="Q1426" t="str">
            <v>Convenio Interadministtrativo De Cooperación Entre Acción Social, Fip Y El Comité Departamental De Cafeteros Del Cauca El Cual Tien Por Objeto De Unir Esfuerzos Para  La Elaboración De Diseñors Y/O Ajuste A Diseños  Y La Construcción De Cubierta Polideportivo Del Barrio Jose Maria Obando, Muncipio De Popayan - Cauca.</v>
          </cell>
          <cell r="R1426" t="str">
            <v>Espacio Público, Recreación Y Deporte</v>
          </cell>
          <cell r="S1426"/>
          <cell r="T1426"/>
          <cell r="U1426"/>
          <cell r="V1426" t="str">
            <v>Federación Nacional De Cafeteros</v>
          </cell>
          <cell r="W1426"/>
          <cell r="X1426" t="str">
            <v/>
          </cell>
          <cell r="Y1426"/>
          <cell r="Z1426">
            <v>130000000</v>
          </cell>
          <cell r="AA1426"/>
          <cell r="AB1426">
            <v>130000000</v>
          </cell>
          <cell r="AC1426"/>
          <cell r="AD1426">
            <v>130000000</v>
          </cell>
          <cell r="AE1426">
            <v>0</v>
          </cell>
          <cell r="AF1426"/>
          <cell r="AG1426">
            <v>0</v>
          </cell>
          <cell r="AH1426">
            <v>130000000</v>
          </cell>
          <cell r="AI1426">
            <v>0</v>
          </cell>
          <cell r="AJ1426">
            <v>130000000</v>
          </cell>
          <cell r="AK1426">
            <v>1</v>
          </cell>
          <cell r="AL1426"/>
          <cell r="AM1426">
            <v>1</v>
          </cell>
          <cell r="AN1426">
            <v>1</v>
          </cell>
          <cell r="AO1426">
            <v>0</v>
          </cell>
          <cell r="AP1426" t="str">
            <v>Liquidado</v>
          </cell>
          <cell r="AQ1426" t="e">
            <v>#REF!</v>
          </cell>
          <cell r="AR1426" t="e">
            <v>#N/A</v>
          </cell>
          <cell r="AS1426" t="str">
            <v>Entregado en 2011.</v>
          </cell>
          <cell r="AT1426" t="str">
            <v>No Aplica</v>
          </cell>
          <cell r="AU1426" t="str">
            <v/>
          </cell>
          <cell r="AV1426">
            <v>40908</v>
          </cell>
          <cell r="AW1426" t="e">
            <v>#REF!</v>
          </cell>
          <cell r="AX1426"/>
          <cell r="AY1426"/>
          <cell r="AZ1426">
            <v>0</v>
          </cell>
          <cell r="BA1426" t="str">
            <v>-</v>
          </cell>
          <cell r="BB1426" t="str">
            <v/>
          </cell>
          <cell r="BC1426"/>
          <cell r="BD1426" t="str">
            <v/>
          </cell>
          <cell r="BE1426" t="str">
            <v/>
          </cell>
          <cell r="BF1426" t="str">
            <v/>
          </cell>
          <cell r="BG1426" t="str">
            <v/>
          </cell>
        </row>
        <row r="1427">
          <cell r="C1427" t="str">
            <v>20090258S0668-1</v>
          </cell>
          <cell r="D1427" t="str">
            <v>Proyectos 2011 - 2020</v>
          </cell>
          <cell r="E1427" t="str">
            <v>No Aplica</v>
          </cell>
          <cell r="F1427" t="str">
            <v>CERRADO</v>
          </cell>
          <cell r="G1427"/>
          <cell r="H1427" t="str">
            <v>Cauca</v>
          </cell>
          <cell r="I1427">
            <v>19001</v>
          </cell>
          <cell r="J1427">
            <v>1</v>
          </cell>
          <cell r="K1427" t="str">
            <v>Popayan</v>
          </cell>
          <cell r="L1427" t="str">
            <v>Popayan-Cauca</v>
          </cell>
          <cell r="M1427" t="str">
            <v/>
          </cell>
          <cell r="N1427" t="str">
            <v>Infraestructura</v>
          </cell>
          <cell r="O1427"/>
          <cell r="P1427"/>
          <cell r="Q1427" t="str">
            <v>Convenio Interadministtrativo De Cooperación Entre Acción Social, Fip Y El Comité Departamental De Cafeteros Del Cauca El Cual Tien Por Objeto De Unir Esfuerzos Para  La Elaboración De Diseñors Y/O Ajuste A Diseños  Y La Construcción De Cubierta En Estructura Metalica, Graderias Y Bateria Sanitaria , Institución Educativa Escuela Normal Superior (Comuna 6) Del Municipio De Popayan - Cauca</v>
          </cell>
          <cell r="R1427" t="str">
            <v>Social Comunitario</v>
          </cell>
          <cell r="S1427"/>
          <cell r="T1427"/>
          <cell r="U1427"/>
          <cell r="V1427" t="str">
            <v>Federación Nacional De Cafeteros</v>
          </cell>
          <cell r="W1427"/>
          <cell r="X1427" t="str">
            <v/>
          </cell>
          <cell r="Y1427"/>
          <cell r="Z1427">
            <v>180000000</v>
          </cell>
          <cell r="AA1427"/>
          <cell r="AB1427">
            <v>180000000</v>
          </cell>
          <cell r="AC1427"/>
          <cell r="AD1427">
            <v>180000000</v>
          </cell>
          <cell r="AE1427">
            <v>0</v>
          </cell>
          <cell r="AF1427"/>
          <cell r="AG1427">
            <v>0</v>
          </cell>
          <cell r="AH1427">
            <v>180000000</v>
          </cell>
          <cell r="AI1427">
            <v>0</v>
          </cell>
          <cell r="AJ1427">
            <v>180000000</v>
          </cell>
          <cell r="AK1427">
            <v>1</v>
          </cell>
          <cell r="AL1427"/>
          <cell r="AM1427">
            <v>1</v>
          </cell>
          <cell r="AN1427">
            <v>1</v>
          </cell>
          <cell r="AO1427">
            <v>0</v>
          </cell>
          <cell r="AP1427" t="str">
            <v>Liquidado</v>
          </cell>
          <cell r="AQ1427" t="e">
            <v>#REF!</v>
          </cell>
          <cell r="AR1427" t="e">
            <v>#N/A</v>
          </cell>
          <cell r="AS1427" t="str">
            <v>Entregado en 2011.</v>
          </cell>
          <cell r="AT1427" t="str">
            <v>No Aplica</v>
          </cell>
          <cell r="AU1427" t="str">
            <v/>
          </cell>
          <cell r="AV1427">
            <v>40908</v>
          </cell>
          <cell r="AW1427" t="e">
            <v>#REF!</v>
          </cell>
          <cell r="AX1427"/>
          <cell r="AY1427"/>
          <cell r="AZ1427">
            <v>0</v>
          </cell>
          <cell r="BA1427" t="str">
            <v>-</v>
          </cell>
          <cell r="BB1427" t="str">
            <v/>
          </cell>
          <cell r="BC1427"/>
          <cell r="BD1427" t="str">
            <v/>
          </cell>
          <cell r="BE1427" t="str">
            <v/>
          </cell>
          <cell r="BF1427" t="str">
            <v/>
          </cell>
          <cell r="BG1427" t="str">
            <v/>
          </cell>
        </row>
        <row r="1428">
          <cell r="C1428" t="str">
            <v>20090258S0669-1</v>
          </cell>
          <cell r="D1428" t="str">
            <v>Proyectos 2011 - 2020</v>
          </cell>
          <cell r="E1428" t="str">
            <v>No Aplica</v>
          </cell>
          <cell r="F1428" t="str">
            <v>CERRADO</v>
          </cell>
          <cell r="G1428"/>
          <cell r="H1428" t="str">
            <v>Cauca</v>
          </cell>
          <cell r="I1428">
            <v>19001</v>
          </cell>
          <cell r="J1428">
            <v>1</v>
          </cell>
          <cell r="K1428" t="str">
            <v>Popayan</v>
          </cell>
          <cell r="L1428" t="str">
            <v>Popayan-Cauca</v>
          </cell>
          <cell r="M1428" t="str">
            <v/>
          </cell>
          <cell r="N1428" t="str">
            <v>Infraestructura</v>
          </cell>
          <cell r="O1428"/>
          <cell r="P1428"/>
          <cell r="Q1428" t="str">
            <v>Convenio Interadministtrativo De Cooperación Entre Acción Social, Fip Y El Comité Departamental De Cafeteros Del Cauca El Cual Tien Por Objeto De Unir Esfuerzos Para  La Elaboración De Diseñors Y/O Ajuste A Diseños  Y La Construcción De Cubierta Y Ampliación De La Cancha Multiple Del Barrio Los Braceros Del Municipio De Popayan - Cauca</v>
          </cell>
          <cell r="R1428" t="str">
            <v>Espacio Público, Recreación Y Deporte</v>
          </cell>
          <cell r="S1428"/>
          <cell r="T1428"/>
          <cell r="U1428"/>
          <cell r="V1428" t="str">
            <v>Federación Nacional De Cafeteros</v>
          </cell>
          <cell r="W1428"/>
          <cell r="X1428" t="str">
            <v/>
          </cell>
          <cell r="Y1428"/>
          <cell r="Z1428">
            <v>140000000</v>
          </cell>
          <cell r="AA1428"/>
          <cell r="AB1428">
            <v>140000000</v>
          </cell>
          <cell r="AC1428"/>
          <cell r="AD1428">
            <v>140000000</v>
          </cell>
          <cell r="AE1428">
            <v>0</v>
          </cell>
          <cell r="AF1428"/>
          <cell r="AG1428">
            <v>0</v>
          </cell>
          <cell r="AH1428">
            <v>140000000</v>
          </cell>
          <cell r="AI1428">
            <v>0</v>
          </cell>
          <cell r="AJ1428">
            <v>140000000</v>
          </cell>
          <cell r="AK1428">
            <v>1</v>
          </cell>
          <cell r="AL1428"/>
          <cell r="AM1428">
            <v>1</v>
          </cell>
          <cell r="AN1428">
            <v>1</v>
          </cell>
          <cell r="AO1428">
            <v>0</v>
          </cell>
          <cell r="AP1428" t="str">
            <v>Liquidado</v>
          </cell>
          <cell r="AQ1428" t="e">
            <v>#REF!</v>
          </cell>
          <cell r="AR1428" t="e">
            <v>#N/A</v>
          </cell>
          <cell r="AS1428" t="str">
            <v>Entregado en 2011.</v>
          </cell>
          <cell r="AT1428" t="str">
            <v>No Aplica</v>
          </cell>
          <cell r="AU1428" t="str">
            <v/>
          </cell>
          <cell r="AV1428">
            <v>40908</v>
          </cell>
          <cell r="AW1428" t="e">
            <v>#REF!</v>
          </cell>
          <cell r="AX1428"/>
          <cell r="AY1428"/>
          <cell r="AZ1428">
            <v>0</v>
          </cell>
          <cell r="BA1428" t="str">
            <v>-</v>
          </cell>
          <cell r="BB1428" t="str">
            <v/>
          </cell>
          <cell r="BC1428"/>
          <cell r="BD1428" t="str">
            <v/>
          </cell>
          <cell r="BE1428" t="str">
            <v/>
          </cell>
          <cell r="BF1428" t="str">
            <v/>
          </cell>
          <cell r="BG1428" t="str">
            <v/>
          </cell>
        </row>
        <row r="1429">
          <cell r="C1429" t="str">
            <v>20090258S0671-1</v>
          </cell>
          <cell r="D1429" t="str">
            <v>Proyectos 2011 - 2020</v>
          </cell>
          <cell r="E1429" t="str">
            <v>No Aplica</v>
          </cell>
          <cell r="F1429" t="str">
            <v>CERRADO</v>
          </cell>
          <cell r="G1429"/>
          <cell r="H1429" t="str">
            <v>Cauca</v>
          </cell>
          <cell r="I1429">
            <v>19001</v>
          </cell>
          <cell r="J1429">
            <v>1</v>
          </cell>
          <cell r="K1429" t="str">
            <v>Popayan</v>
          </cell>
          <cell r="L1429" t="str">
            <v>Popayan-Cauca</v>
          </cell>
          <cell r="M1429" t="str">
            <v/>
          </cell>
          <cell r="N1429" t="str">
            <v>Infraestructura</v>
          </cell>
          <cell r="O1429"/>
          <cell r="P1429"/>
          <cell r="Q1429" t="str">
            <v>Convenio Interadministtrativo De Cooperación Entre Acción Social, Fip Y El Comité Departamental De Cafeteros Del Cauca El Cual Tien Por Objeto De Unir Esfuerzos Para  La Elaboración De Diseñors Y/O Ajuste A Diseños  Y La Construcción Del Polideportivo Palace Del  Municipio De Popayan - Cauca</v>
          </cell>
          <cell r="R1429" t="str">
            <v>Espacio Público, Recreación Y Deporte</v>
          </cell>
          <cell r="S1429"/>
          <cell r="T1429"/>
          <cell r="U1429"/>
          <cell r="V1429" t="str">
            <v>Federación Nacional De Cafeteros</v>
          </cell>
          <cell r="W1429"/>
          <cell r="X1429" t="str">
            <v/>
          </cell>
          <cell r="Y1429"/>
          <cell r="Z1429">
            <v>20427273</v>
          </cell>
          <cell r="AA1429"/>
          <cell r="AB1429">
            <v>20427273</v>
          </cell>
          <cell r="AC1429"/>
          <cell r="AD1429">
            <v>20427273</v>
          </cell>
          <cell r="AE1429">
            <v>0</v>
          </cell>
          <cell r="AF1429"/>
          <cell r="AG1429">
            <v>0</v>
          </cell>
          <cell r="AH1429">
            <v>20427273</v>
          </cell>
          <cell r="AI1429">
            <v>0</v>
          </cell>
          <cell r="AJ1429">
            <v>20427273</v>
          </cell>
          <cell r="AK1429">
            <v>1</v>
          </cell>
          <cell r="AL1429"/>
          <cell r="AM1429">
            <v>1</v>
          </cell>
          <cell r="AN1429">
            <v>1</v>
          </cell>
          <cell r="AO1429">
            <v>0</v>
          </cell>
          <cell r="AP1429" t="str">
            <v>Liquidado</v>
          </cell>
          <cell r="AQ1429" t="e">
            <v>#REF!</v>
          </cell>
          <cell r="AR1429" t="e">
            <v>#N/A</v>
          </cell>
          <cell r="AS1429" t="str">
            <v>Entregado en 2011.</v>
          </cell>
          <cell r="AT1429" t="str">
            <v>No Aplica</v>
          </cell>
          <cell r="AU1429" t="str">
            <v/>
          </cell>
          <cell r="AV1429" t="str">
            <v/>
          </cell>
          <cell r="AW1429" t="e">
            <v>#REF!</v>
          </cell>
          <cell r="AX1429"/>
          <cell r="AY1429"/>
          <cell r="AZ1429">
            <v>0</v>
          </cell>
          <cell r="BA1429" t="str">
            <v>-</v>
          </cell>
          <cell r="BB1429" t="str">
            <v/>
          </cell>
          <cell r="BC1429"/>
          <cell r="BD1429" t="str">
            <v/>
          </cell>
          <cell r="BE1429" t="str">
            <v/>
          </cell>
          <cell r="BF1429" t="str">
            <v/>
          </cell>
          <cell r="BG1429" t="str">
            <v/>
          </cell>
        </row>
        <row r="1430">
          <cell r="C1430" t="str">
            <v>20090258S0689-1</v>
          </cell>
          <cell r="D1430" t="str">
            <v>Proyectos 2011 - 2020</v>
          </cell>
          <cell r="E1430" t="str">
            <v>No Aplica</v>
          </cell>
          <cell r="F1430" t="str">
            <v>CERRADO</v>
          </cell>
          <cell r="G1430"/>
          <cell r="H1430" t="str">
            <v>Cauca</v>
          </cell>
          <cell r="I1430">
            <v>19001</v>
          </cell>
          <cell r="J1430">
            <v>1</v>
          </cell>
          <cell r="K1430" t="str">
            <v>Popayan</v>
          </cell>
          <cell r="L1430" t="str">
            <v>Popayan-Cauca</v>
          </cell>
          <cell r="M1430" t="str">
            <v/>
          </cell>
          <cell r="N1430" t="str">
            <v>Infraestructura</v>
          </cell>
          <cell r="O1430"/>
          <cell r="P1430"/>
          <cell r="Q1430" t="str">
            <v>Convenio Interadministtrativo De Cooperación Entre Acción Social, Fip Y El Comité Departamental De Cafeteros Del Cauca El Cual Tien Por Objeto De Unir Esfuerzos Para  La Elaboración De Diseñors Y/O Ajuste A Diseños  Y La Construcción De Cubierta Y Cerramiento Para La Cancha Multiple Del Polideportivo Del Sector Pueblilo Del Municipio De Popayan - Cauca</v>
          </cell>
          <cell r="R1430" t="str">
            <v>Espacio Público, Recreación Y Deporte</v>
          </cell>
          <cell r="S1430"/>
          <cell r="T1430"/>
          <cell r="U1430"/>
          <cell r="V1430" t="str">
            <v>Federación Nacional De Cafeteros</v>
          </cell>
          <cell r="W1430"/>
          <cell r="X1430" t="str">
            <v/>
          </cell>
          <cell r="Y1430"/>
          <cell r="Z1430">
            <v>200000000</v>
          </cell>
          <cell r="AA1430"/>
          <cell r="AB1430">
            <v>200000000</v>
          </cell>
          <cell r="AC1430"/>
          <cell r="AD1430">
            <v>200000000</v>
          </cell>
          <cell r="AE1430">
            <v>0</v>
          </cell>
          <cell r="AF1430"/>
          <cell r="AG1430">
            <v>0</v>
          </cell>
          <cell r="AH1430">
            <v>200000000</v>
          </cell>
          <cell r="AI1430">
            <v>0</v>
          </cell>
          <cell r="AJ1430">
            <v>200000000</v>
          </cell>
          <cell r="AK1430">
            <v>1</v>
          </cell>
          <cell r="AL1430"/>
          <cell r="AM1430">
            <v>1</v>
          </cell>
          <cell r="AN1430">
            <v>1</v>
          </cell>
          <cell r="AO1430">
            <v>0</v>
          </cell>
          <cell r="AP1430" t="str">
            <v>Liquidado</v>
          </cell>
          <cell r="AQ1430" t="e">
            <v>#REF!</v>
          </cell>
          <cell r="AR1430" t="e">
            <v>#N/A</v>
          </cell>
          <cell r="AS1430" t="str">
            <v>Entregado en 2011.</v>
          </cell>
          <cell r="AT1430" t="str">
            <v>No Aplica</v>
          </cell>
          <cell r="AU1430" t="str">
            <v/>
          </cell>
          <cell r="AV1430">
            <v>40908</v>
          </cell>
          <cell r="AW1430" t="e">
            <v>#REF!</v>
          </cell>
          <cell r="AX1430"/>
          <cell r="AY1430"/>
          <cell r="AZ1430">
            <v>0</v>
          </cell>
          <cell r="BA1430" t="str">
            <v>-</v>
          </cell>
          <cell r="BB1430" t="str">
            <v/>
          </cell>
          <cell r="BC1430"/>
          <cell r="BD1430" t="str">
            <v/>
          </cell>
          <cell r="BE1430" t="str">
            <v/>
          </cell>
          <cell r="BF1430" t="str">
            <v/>
          </cell>
          <cell r="BG1430" t="str">
            <v/>
          </cell>
        </row>
        <row r="1431">
          <cell r="C1431" t="str">
            <v>20090258S0690-1</v>
          </cell>
          <cell r="D1431" t="str">
            <v>Proyectos 2011 - 2020</v>
          </cell>
          <cell r="E1431" t="str">
            <v>No Aplica</v>
          </cell>
          <cell r="F1431" t="str">
            <v>CERRADO</v>
          </cell>
          <cell r="G1431"/>
          <cell r="H1431" t="str">
            <v>Cauca</v>
          </cell>
          <cell r="I1431">
            <v>19001</v>
          </cell>
          <cell r="J1431">
            <v>1</v>
          </cell>
          <cell r="K1431" t="str">
            <v>Popayan</v>
          </cell>
          <cell r="L1431" t="str">
            <v>Popayan-Cauca</v>
          </cell>
          <cell r="M1431" t="str">
            <v/>
          </cell>
          <cell r="N1431" t="str">
            <v>Infraestructura</v>
          </cell>
          <cell r="O1431"/>
          <cell r="P1431"/>
          <cell r="Q1431" t="str">
            <v>Cierre En Malla Cancha Multiple Barrio El Limonar - Cauca.</v>
          </cell>
          <cell r="R1431" t="str">
            <v>Espacio Público, Recreación Y Deporte</v>
          </cell>
          <cell r="S1431"/>
          <cell r="T1431"/>
          <cell r="U1431"/>
          <cell r="V1431" t="str">
            <v>Federación Nacional De Cafeteros</v>
          </cell>
          <cell r="W1431"/>
          <cell r="X1431" t="str">
            <v/>
          </cell>
          <cell r="Y1431"/>
          <cell r="Z1431">
            <v>10000000</v>
          </cell>
          <cell r="AA1431"/>
          <cell r="AB1431">
            <v>10000000</v>
          </cell>
          <cell r="AC1431"/>
          <cell r="AD1431">
            <v>10000000</v>
          </cell>
          <cell r="AE1431">
            <v>0</v>
          </cell>
          <cell r="AF1431"/>
          <cell r="AG1431">
            <v>0</v>
          </cell>
          <cell r="AH1431">
            <v>10000000</v>
          </cell>
          <cell r="AI1431">
            <v>0</v>
          </cell>
          <cell r="AJ1431">
            <v>10000000</v>
          </cell>
          <cell r="AK1431">
            <v>1</v>
          </cell>
          <cell r="AL1431"/>
          <cell r="AM1431">
            <v>1</v>
          </cell>
          <cell r="AN1431">
            <v>1</v>
          </cell>
          <cell r="AO1431">
            <v>0</v>
          </cell>
          <cell r="AP1431" t="str">
            <v>Liquidado</v>
          </cell>
          <cell r="AQ1431" t="e">
            <v>#REF!</v>
          </cell>
          <cell r="AR1431" t="e">
            <v>#N/A</v>
          </cell>
          <cell r="AS1431" t="str">
            <v>Entregado en 2011.</v>
          </cell>
          <cell r="AT1431" t="str">
            <v>No Aplica</v>
          </cell>
          <cell r="AU1431" t="str">
            <v/>
          </cell>
          <cell r="AV1431">
            <v>40594</v>
          </cell>
          <cell r="AW1431" t="e">
            <v>#REF!</v>
          </cell>
          <cell r="AX1431"/>
          <cell r="AY1431"/>
          <cell r="AZ1431">
            <v>0</v>
          </cell>
          <cell r="BA1431" t="str">
            <v>-</v>
          </cell>
          <cell r="BB1431" t="str">
            <v/>
          </cell>
          <cell r="BC1431"/>
          <cell r="BD1431" t="str">
            <v/>
          </cell>
          <cell r="BE1431" t="str">
            <v/>
          </cell>
          <cell r="BF1431" t="str">
            <v/>
          </cell>
          <cell r="BG1431" t="str">
            <v/>
          </cell>
        </row>
        <row r="1432">
          <cell r="C1432" t="str">
            <v>20090258V0670-1</v>
          </cell>
          <cell r="D1432" t="str">
            <v>Proyectos 2011 - 2020</v>
          </cell>
          <cell r="E1432" t="str">
            <v>No Aplica</v>
          </cell>
          <cell r="F1432" t="str">
            <v>CERRADO</v>
          </cell>
          <cell r="G1432"/>
          <cell r="H1432" t="str">
            <v>Cauca</v>
          </cell>
          <cell r="I1432">
            <v>19001</v>
          </cell>
          <cell r="J1432">
            <v>1</v>
          </cell>
          <cell r="K1432" t="str">
            <v>Popayan</v>
          </cell>
          <cell r="L1432" t="str">
            <v>Popayan-Cauca</v>
          </cell>
          <cell r="M1432" t="str">
            <v/>
          </cell>
          <cell r="N1432" t="str">
            <v>Infraestructura</v>
          </cell>
          <cell r="O1432"/>
          <cell r="P1432"/>
          <cell r="Q1432" t="str">
            <v>Convenio Interadministtrativo De Cooperación Entre Acción Social, Fip Y El Comité Departamental De Cafeteros Del Cauca El Cual Tien Por Objeto De Unir Esfuerzos Para  La Elaboración De Diseñors Y/O Ajuste A Diseños  Y La Construcción Rehabilitación Vias Barrio La Paz Acceso Y Otras Vias Del Municipio De Popayan - Cauca</v>
          </cell>
          <cell r="R1432" t="str">
            <v>Vías Urbanas</v>
          </cell>
          <cell r="S1432"/>
          <cell r="T1432"/>
          <cell r="U1432"/>
          <cell r="V1432" t="str">
            <v>Federación Nacional De Cafeteros</v>
          </cell>
          <cell r="W1432"/>
          <cell r="X1432" t="str">
            <v/>
          </cell>
          <cell r="Y1432"/>
          <cell r="Z1432">
            <v>306409099</v>
          </cell>
          <cell r="AA1432"/>
          <cell r="AB1432">
            <v>306409099</v>
          </cell>
          <cell r="AC1432"/>
          <cell r="AD1432">
            <v>306409099</v>
          </cell>
          <cell r="AE1432">
            <v>0</v>
          </cell>
          <cell r="AF1432"/>
          <cell r="AG1432">
            <v>0</v>
          </cell>
          <cell r="AH1432">
            <v>306409099</v>
          </cell>
          <cell r="AI1432">
            <v>0</v>
          </cell>
          <cell r="AJ1432">
            <v>306409099</v>
          </cell>
          <cell r="AK1432">
            <v>1</v>
          </cell>
          <cell r="AL1432"/>
          <cell r="AM1432">
            <v>1</v>
          </cell>
          <cell r="AN1432">
            <v>1</v>
          </cell>
          <cell r="AO1432">
            <v>0</v>
          </cell>
          <cell r="AP1432" t="str">
            <v>Liquidado</v>
          </cell>
          <cell r="AQ1432" t="e">
            <v>#REF!</v>
          </cell>
          <cell r="AR1432" t="e">
            <v>#N/A</v>
          </cell>
          <cell r="AS1432" t="str">
            <v>Entregado en 2011.</v>
          </cell>
          <cell r="AT1432" t="str">
            <v>No Aplica</v>
          </cell>
          <cell r="AU1432" t="str">
            <v/>
          </cell>
          <cell r="AV1432">
            <v>40908</v>
          </cell>
          <cell r="AW1432" t="e">
            <v>#REF!</v>
          </cell>
          <cell r="AX1432"/>
          <cell r="AY1432"/>
          <cell r="AZ1432">
            <v>0</v>
          </cell>
          <cell r="BA1432" t="str">
            <v>-</v>
          </cell>
          <cell r="BB1432" t="str">
            <v/>
          </cell>
          <cell r="BC1432"/>
          <cell r="BD1432" t="str">
            <v/>
          </cell>
          <cell r="BE1432" t="str">
            <v/>
          </cell>
          <cell r="BF1432" t="str">
            <v/>
          </cell>
          <cell r="BG1432" t="str">
            <v/>
          </cell>
        </row>
        <row r="1433">
          <cell r="C1433" t="str">
            <v>20090258V0672-1</v>
          </cell>
          <cell r="D1433" t="str">
            <v>Proyectos 2011 - 2020</v>
          </cell>
          <cell r="E1433" t="str">
            <v>No Aplica</v>
          </cell>
          <cell r="F1433" t="str">
            <v>CERRADO</v>
          </cell>
          <cell r="G1433"/>
          <cell r="H1433" t="str">
            <v>Cauca</v>
          </cell>
          <cell r="I1433">
            <v>19001</v>
          </cell>
          <cell r="J1433">
            <v>1</v>
          </cell>
          <cell r="K1433" t="str">
            <v>Popayan</v>
          </cell>
          <cell r="L1433" t="str">
            <v>Popayan-Cauca</v>
          </cell>
          <cell r="M1433" t="str">
            <v/>
          </cell>
          <cell r="N1433" t="str">
            <v>Infraestructura</v>
          </cell>
          <cell r="O1433"/>
          <cell r="P1433"/>
          <cell r="Q1433" t="str">
            <v>Convenio Interadministtrativo De Cooperación Entre Acción Social, Fip Y El Comité Departamental De Cafeteros Del Cauca El Cual Tien Por Objeto De Unir Esfuerzos Para  La Elaboración De Diseñors Y/O Ajuste A Diseños  Y La Construcción De La Pavimentación Calle 17B Entre Barrio Maria Oriente Y Vereda Siloe Del Municipio De Popayan - Cauca</v>
          </cell>
          <cell r="R1433" t="str">
            <v>Vías Urbanas</v>
          </cell>
          <cell r="S1433"/>
          <cell r="T1433"/>
          <cell r="U1433"/>
          <cell r="V1433" t="str">
            <v>Federación Nacional De Cafeteros</v>
          </cell>
          <cell r="W1433"/>
          <cell r="X1433" t="str">
            <v/>
          </cell>
          <cell r="Y1433"/>
          <cell r="Z1433">
            <v>85387576</v>
          </cell>
          <cell r="AA1433"/>
          <cell r="AB1433">
            <v>85387576</v>
          </cell>
          <cell r="AC1433"/>
          <cell r="AD1433">
            <v>85387576</v>
          </cell>
          <cell r="AE1433">
            <v>0</v>
          </cell>
          <cell r="AF1433"/>
          <cell r="AG1433">
            <v>0</v>
          </cell>
          <cell r="AH1433">
            <v>85387576</v>
          </cell>
          <cell r="AI1433">
            <v>0</v>
          </cell>
          <cell r="AJ1433">
            <v>85387576</v>
          </cell>
          <cell r="AK1433">
            <v>1</v>
          </cell>
          <cell r="AL1433"/>
          <cell r="AM1433">
            <v>1</v>
          </cell>
          <cell r="AN1433">
            <v>1</v>
          </cell>
          <cell r="AO1433">
            <v>0</v>
          </cell>
          <cell r="AP1433" t="str">
            <v>Liquidado</v>
          </cell>
          <cell r="AQ1433" t="e">
            <v>#REF!</v>
          </cell>
          <cell r="AR1433" t="e">
            <v>#N/A</v>
          </cell>
          <cell r="AS1433" t="str">
            <v>Entregado en 2011.</v>
          </cell>
          <cell r="AT1433" t="str">
            <v>No Aplica</v>
          </cell>
          <cell r="AU1433" t="str">
            <v/>
          </cell>
          <cell r="AV1433">
            <v>40908</v>
          </cell>
          <cell r="AW1433" t="e">
            <v>#REF!</v>
          </cell>
          <cell r="AX1433"/>
          <cell r="AY1433"/>
          <cell r="AZ1433">
            <v>0</v>
          </cell>
          <cell r="BA1433" t="str">
            <v>-</v>
          </cell>
          <cell r="BB1433" t="str">
            <v/>
          </cell>
          <cell r="BC1433"/>
          <cell r="BD1433" t="str">
            <v/>
          </cell>
          <cell r="BE1433" t="str">
            <v/>
          </cell>
          <cell r="BF1433" t="str">
            <v/>
          </cell>
          <cell r="BG1433" t="str">
            <v/>
          </cell>
        </row>
        <row r="1434">
          <cell r="C1434" t="str">
            <v>20090258V0673-1</v>
          </cell>
          <cell r="D1434" t="str">
            <v>Proyectos 2011 - 2020</v>
          </cell>
          <cell r="E1434" t="str">
            <v>No Aplica</v>
          </cell>
          <cell r="F1434" t="str">
            <v>CERRADO</v>
          </cell>
          <cell r="G1434"/>
          <cell r="H1434" t="str">
            <v>Cauca</v>
          </cell>
          <cell r="I1434">
            <v>19001</v>
          </cell>
          <cell r="J1434">
            <v>1</v>
          </cell>
          <cell r="K1434" t="str">
            <v>Popayan</v>
          </cell>
          <cell r="L1434" t="str">
            <v>Popayan-Cauca</v>
          </cell>
          <cell r="M1434" t="str">
            <v/>
          </cell>
          <cell r="N1434" t="str">
            <v>Infraestructura</v>
          </cell>
          <cell r="O1434"/>
          <cell r="P1434"/>
          <cell r="Q1434" t="str">
            <v>Convenio Interadministtrativo De Cooperación Entre Acción Social, Fip Y El Comité Departamental De Cafeteros Del Cauca El Cual Tien Por Objeto De Unir Esfuerzos Para  La Elaboración De Diseñors Y/O Ajuste A Diseños  Y La Construcción De Pavimentación Kra 8E Entre Cakkes 17 A 18 Barrio Maria Oriente Del Municipio De Popayan - Cauca</v>
          </cell>
          <cell r="R1434" t="str">
            <v>Vías Urbanas</v>
          </cell>
          <cell r="S1434"/>
          <cell r="T1434"/>
          <cell r="U1434"/>
          <cell r="V1434" t="str">
            <v>Federación Nacional De Cafeteros</v>
          </cell>
          <cell r="W1434"/>
          <cell r="X1434" t="str">
            <v/>
          </cell>
          <cell r="Y1434"/>
          <cell r="Z1434">
            <v>38822274</v>
          </cell>
          <cell r="AA1434"/>
          <cell r="AB1434">
            <v>38822274</v>
          </cell>
          <cell r="AC1434"/>
          <cell r="AD1434">
            <v>38822274</v>
          </cell>
          <cell r="AE1434">
            <v>0</v>
          </cell>
          <cell r="AF1434"/>
          <cell r="AG1434">
            <v>0</v>
          </cell>
          <cell r="AH1434">
            <v>38822274</v>
          </cell>
          <cell r="AI1434">
            <v>0</v>
          </cell>
          <cell r="AJ1434">
            <v>38822274</v>
          </cell>
          <cell r="AK1434">
            <v>1</v>
          </cell>
          <cell r="AL1434"/>
          <cell r="AM1434">
            <v>1</v>
          </cell>
          <cell r="AN1434">
            <v>1</v>
          </cell>
          <cell r="AO1434">
            <v>0</v>
          </cell>
          <cell r="AP1434" t="str">
            <v>Liquidado</v>
          </cell>
          <cell r="AQ1434" t="e">
            <v>#REF!</v>
          </cell>
          <cell r="AR1434" t="e">
            <v>#N/A</v>
          </cell>
          <cell r="AS1434" t="str">
            <v>Entregado en 2011.</v>
          </cell>
          <cell r="AT1434" t="str">
            <v>No Aplica</v>
          </cell>
          <cell r="AU1434" t="str">
            <v/>
          </cell>
          <cell r="AV1434">
            <v>40908</v>
          </cell>
          <cell r="AW1434" t="e">
            <v>#REF!</v>
          </cell>
          <cell r="AX1434"/>
          <cell r="AY1434"/>
          <cell r="AZ1434">
            <v>0</v>
          </cell>
          <cell r="BA1434" t="str">
            <v>-</v>
          </cell>
          <cell r="BB1434" t="str">
            <v/>
          </cell>
          <cell r="BC1434"/>
          <cell r="BD1434" t="str">
            <v/>
          </cell>
          <cell r="BE1434" t="str">
            <v/>
          </cell>
          <cell r="BF1434" t="str">
            <v/>
          </cell>
          <cell r="BG1434" t="str">
            <v/>
          </cell>
        </row>
        <row r="1435">
          <cell r="C1435" t="str">
            <v>20090258V0674-1</v>
          </cell>
          <cell r="D1435" t="str">
            <v>Proyectos 2011 - 2020</v>
          </cell>
          <cell r="E1435" t="str">
            <v>No Aplica</v>
          </cell>
          <cell r="F1435" t="str">
            <v>CERRADO</v>
          </cell>
          <cell r="G1435"/>
          <cell r="H1435" t="str">
            <v>Cauca</v>
          </cell>
          <cell r="I1435">
            <v>19001</v>
          </cell>
          <cell r="J1435">
            <v>1</v>
          </cell>
          <cell r="K1435" t="str">
            <v>Popayan</v>
          </cell>
          <cell r="L1435" t="str">
            <v>Popayan-Cauca</v>
          </cell>
          <cell r="M1435" t="str">
            <v/>
          </cell>
          <cell r="N1435" t="str">
            <v>Infraestructura</v>
          </cell>
          <cell r="O1435"/>
          <cell r="P1435"/>
          <cell r="Q1435" t="str">
            <v>Convenio Interadministtrativo De Cooperación Entre Acción Social, Fip Y El Comité Departamental De Cafeteros Del Cauca El Cual Tien Por Objeto De Unir Esfuerzos Para  La Elaboración De Diseñors Y/O Ajuste A Diseños  Y La Construcción De La Pavimentación Kra  1Ae Entre Calles 17 A 18 Barrio Maria Oriente Del Municipio De Popayan - Cauca</v>
          </cell>
          <cell r="R1435" t="str">
            <v>Vías Urbanas</v>
          </cell>
          <cell r="S1435"/>
          <cell r="T1435"/>
          <cell r="U1435"/>
          <cell r="V1435" t="str">
            <v>Federación Nacional De Cafeteros</v>
          </cell>
          <cell r="W1435"/>
          <cell r="X1435" t="str">
            <v/>
          </cell>
          <cell r="Y1435"/>
          <cell r="Z1435">
            <v>60730781</v>
          </cell>
          <cell r="AA1435"/>
          <cell r="AB1435">
            <v>60730781</v>
          </cell>
          <cell r="AC1435"/>
          <cell r="AD1435">
            <v>60730781</v>
          </cell>
          <cell r="AE1435">
            <v>0</v>
          </cell>
          <cell r="AF1435"/>
          <cell r="AG1435">
            <v>0</v>
          </cell>
          <cell r="AH1435">
            <v>60730781</v>
          </cell>
          <cell r="AI1435">
            <v>0</v>
          </cell>
          <cell r="AJ1435">
            <v>60730781</v>
          </cell>
          <cell r="AK1435">
            <v>1</v>
          </cell>
          <cell r="AL1435"/>
          <cell r="AM1435">
            <v>1</v>
          </cell>
          <cell r="AN1435">
            <v>1</v>
          </cell>
          <cell r="AO1435">
            <v>0</v>
          </cell>
          <cell r="AP1435" t="str">
            <v>Liquidado</v>
          </cell>
          <cell r="AQ1435" t="e">
            <v>#REF!</v>
          </cell>
          <cell r="AR1435" t="e">
            <v>#N/A</v>
          </cell>
          <cell r="AS1435" t="str">
            <v>Entregado en 2011.</v>
          </cell>
          <cell r="AT1435" t="str">
            <v>No Aplica</v>
          </cell>
          <cell r="AU1435" t="str">
            <v/>
          </cell>
          <cell r="AV1435">
            <v>40908</v>
          </cell>
          <cell r="AW1435" t="e">
            <v>#REF!</v>
          </cell>
          <cell r="AX1435"/>
          <cell r="AY1435"/>
          <cell r="AZ1435">
            <v>0</v>
          </cell>
          <cell r="BA1435" t="str">
            <v>-</v>
          </cell>
          <cell r="BB1435" t="str">
            <v/>
          </cell>
          <cell r="BC1435"/>
          <cell r="BD1435" t="str">
            <v/>
          </cell>
          <cell r="BE1435" t="str">
            <v/>
          </cell>
          <cell r="BF1435" t="str">
            <v/>
          </cell>
          <cell r="BG1435" t="str">
            <v/>
          </cell>
        </row>
        <row r="1436">
          <cell r="C1436" t="str">
            <v>20090258V0675-1</v>
          </cell>
          <cell r="D1436" t="str">
            <v>Proyectos 2011 - 2020</v>
          </cell>
          <cell r="E1436" t="str">
            <v>No Aplica</v>
          </cell>
          <cell r="F1436" t="str">
            <v>CERRADO</v>
          </cell>
          <cell r="G1436"/>
          <cell r="H1436" t="str">
            <v>Cauca</v>
          </cell>
          <cell r="I1436">
            <v>19001</v>
          </cell>
          <cell r="J1436">
            <v>1</v>
          </cell>
          <cell r="K1436" t="str">
            <v>Popayan</v>
          </cell>
          <cell r="L1436" t="str">
            <v>Popayan-Cauca</v>
          </cell>
          <cell r="M1436" t="str">
            <v/>
          </cell>
          <cell r="N1436" t="str">
            <v>Infraestructura</v>
          </cell>
          <cell r="O1436"/>
          <cell r="P1436"/>
          <cell r="Q1436" t="str">
            <v>Convenio Interadministtrativo De Cooperación Entre Acción Social, Fip Y El Comité Departamental De Cafeteros Del Cauca El Cual Tien Por Objeto De Unir Esfuerzos Para  La Elaboración De Diseñors Y/O Ajuste A Diseños  Y La Construcción De  Pavimentación Kra 6Be Entre Calles 17  A 18 Barrio Maria Oriente Del Municipio De Popayan - Cacua</v>
          </cell>
          <cell r="R1436" t="str">
            <v>Vías Urbanas</v>
          </cell>
          <cell r="S1436"/>
          <cell r="T1436"/>
          <cell r="U1436"/>
          <cell r="V1436" t="str">
            <v>Federación Nacional De Cafeteros</v>
          </cell>
          <cell r="W1436"/>
          <cell r="X1436" t="str">
            <v/>
          </cell>
          <cell r="Y1436"/>
          <cell r="Z1436">
            <v>106131041</v>
          </cell>
          <cell r="AA1436"/>
          <cell r="AB1436">
            <v>106131041</v>
          </cell>
          <cell r="AC1436"/>
          <cell r="AD1436">
            <v>106131041</v>
          </cell>
          <cell r="AE1436">
            <v>0</v>
          </cell>
          <cell r="AF1436"/>
          <cell r="AG1436">
            <v>0</v>
          </cell>
          <cell r="AH1436">
            <v>106131041</v>
          </cell>
          <cell r="AI1436">
            <v>0</v>
          </cell>
          <cell r="AJ1436">
            <v>106131041</v>
          </cell>
          <cell r="AK1436">
            <v>1</v>
          </cell>
          <cell r="AL1436"/>
          <cell r="AM1436">
            <v>1</v>
          </cell>
          <cell r="AN1436">
            <v>1</v>
          </cell>
          <cell r="AO1436">
            <v>0</v>
          </cell>
          <cell r="AP1436" t="str">
            <v>Liquidado</v>
          </cell>
          <cell r="AQ1436" t="e">
            <v>#REF!</v>
          </cell>
          <cell r="AR1436" t="e">
            <v>#N/A</v>
          </cell>
          <cell r="AS1436" t="str">
            <v>Entregado en 2011.</v>
          </cell>
          <cell r="AT1436" t="str">
            <v>No Aplica</v>
          </cell>
          <cell r="AU1436" t="str">
            <v/>
          </cell>
          <cell r="AV1436">
            <v>40908</v>
          </cell>
          <cell r="AW1436" t="e">
            <v>#REF!</v>
          </cell>
          <cell r="AX1436"/>
          <cell r="AY1436"/>
          <cell r="AZ1436">
            <v>0</v>
          </cell>
          <cell r="BA1436" t="str">
            <v>-</v>
          </cell>
          <cell r="BB1436" t="str">
            <v/>
          </cell>
          <cell r="BC1436"/>
          <cell r="BD1436" t="str">
            <v/>
          </cell>
          <cell r="BE1436" t="str">
            <v/>
          </cell>
          <cell r="BF1436" t="str">
            <v/>
          </cell>
          <cell r="BG1436" t="str">
            <v/>
          </cell>
        </row>
        <row r="1437">
          <cell r="C1437" t="str">
            <v>20090258V0676-1</v>
          </cell>
          <cell r="D1437" t="str">
            <v>Proyectos 2011 - 2020</v>
          </cell>
          <cell r="E1437" t="str">
            <v>No Aplica</v>
          </cell>
          <cell r="F1437" t="str">
            <v>CERRADO</v>
          </cell>
          <cell r="G1437"/>
          <cell r="H1437" t="str">
            <v>Cauca</v>
          </cell>
          <cell r="I1437">
            <v>19001</v>
          </cell>
          <cell r="J1437">
            <v>1</v>
          </cell>
          <cell r="K1437" t="str">
            <v>Popayan</v>
          </cell>
          <cell r="L1437" t="str">
            <v>Popayan-Cauca</v>
          </cell>
          <cell r="M1437" t="str">
            <v/>
          </cell>
          <cell r="N1437" t="str">
            <v>Infraestructura</v>
          </cell>
          <cell r="O1437"/>
          <cell r="P1437"/>
          <cell r="Q1437" t="str">
            <v>Convenio Interadministtrativo De Cooperación Entre Acción Social, Fip Y El Comité Departamental De Cafeteros Del Cauca El Cual Tien Por Objeto De Unir Esfuerzos Para  La Elaboración De Diseñors Y/O Ajuste A Diseños  Y La Construcción De La Rehabilitación Pavimento Kra 2E Entre Calles 17 A 18 Barrio Los Sauces Del Municipio De Popayan - Cauca</v>
          </cell>
          <cell r="R1437" t="str">
            <v>Vías Urbanas</v>
          </cell>
          <cell r="S1437"/>
          <cell r="T1437"/>
          <cell r="U1437"/>
          <cell r="V1437" t="str">
            <v>Federación Nacional De Cafeteros</v>
          </cell>
          <cell r="W1437"/>
          <cell r="X1437" t="str">
            <v/>
          </cell>
          <cell r="Y1437"/>
          <cell r="Z1437">
            <v>78749006</v>
          </cell>
          <cell r="AA1437"/>
          <cell r="AB1437">
            <v>78749006</v>
          </cell>
          <cell r="AC1437"/>
          <cell r="AD1437">
            <v>78749006</v>
          </cell>
          <cell r="AE1437">
            <v>0</v>
          </cell>
          <cell r="AF1437"/>
          <cell r="AG1437">
            <v>0</v>
          </cell>
          <cell r="AH1437">
            <v>78749006</v>
          </cell>
          <cell r="AI1437">
            <v>0</v>
          </cell>
          <cell r="AJ1437">
            <v>78749006</v>
          </cell>
          <cell r="AK1437">
            <v>1</v>
          </cell>
          <cell r="AL1437"/>
          <cell r="AM1437">
            <v>1</v>
          </cell>
          <cell r="AN1437">
            <v>1</v>
          </cell>
          <cell r="AO1437">
            <v>0</v>
          </cell>
          <cell r="AP1437" t="str">
            <v>Liquidado</v>
          </cell>
          <cell r="AQ1437" t="e">
            <v>#REF!</v>
          </cell>
          <cell r="AR1437" t="e">
            <v>#N/A</v>
          </cell>
          <cell r="AS1437" t="str">
            <v>Entregado en 2011.</v>
          </cell>
          <cell r="AT1437" t="str">
            <v>No Aplica</v>
          </cell>
          <cell r="AU1437" t="str">
            <v/>
          </cell>
          <cell r="AV1437">
            <v>40908</v>
          </cell>
          <cell r="AW1437" t="e">
            <v>#REF!</v>
          </cell>
          <cell r="AX1437"/>
          <cell r="AY1437"/>
          <cell r="AZ1437">
            <v>0</v>
          </cell>
          <cell r="BA1437" t="str">
            <v>-</v>
          </cell>
          <cell r="BB1437" t="str">
            <v/>
          </cell>
          <cell r="BC1437"/>
          <cell r="BD1437" t="str">
            <v/>
          </cell>
          <cell r="BE1437" t="str">
            <v/>
          </cell>
          <cell r="BF1437" t="str">
            <v/>
          </cell>
          <cell r="BG1437" t="str">
            <v/>
          </cell>
        </row>
        <row r="1438">
          <cell r="C1438" t="str">
            <v>20090258V0677-1</v>
          </cell>
          <cell r="D1438" t="str">
            <v>Proyectos 2011 - 2020</v>
          </cell>
          <cell r="E1438" t="str">
            <v>No Aplica</v>
          </cell>
          <cell r="F1438" t="str">
            <v>CERRADO</v>
          </cell>
          <cell r="G1438"/>
          <cell r="H1438" t="str">
            <v>Cauca</v>
          </cell>
          <cell r="I1438">
            <v>19001</v>
          </cell>
          <cell r="J1438">
            <v>1</v>
          </cell>
          <cell r="K1438" t="str">
            <v>Popayan</v>
          </cell>
          <cell r="L1438" t="str">
            <v>Popayan-Cauca</v>
          </cell>
          <cell r="M1438" t="str">
            <v/>
          </cell>
          <cell r="N1438" t="str">
            <v>Infraestructura</v>
          </cell>
          <cell r="O1438"/>
          <cell r="P1438"/>
          <cell r="Q1438" t="str">
            <v>Convenio Interadministtrativo De Cooperación Entre Acción Social, Fip Y El Comité Departamental De Cafeteros Del Cauca El Cual Tien Por Objeto De Unir Esfuerzos Para  La Elaboración De Diseñors Y/O Ajuste A Diseños  Y La Construcción De La Pavimentación Via Kra 3 Be Entre Calle 17 A 17B Barrio Sauces Segunda Etapa Del Municipio De Popayan - Cauca</v>
          </cell>
          <cell r="R1438" t="str">
            <v>Vías Urbanas</v>
          </cell>
          <cell r="S1438"/>
          <cell r="T1438"/>
          <cell r="U1438"/>
          <cell r="V1438" t="str">
            <v>Federación Nacional De Cafeteros</v>
          </cell>
          <cell r="W1438"/>
          <cell r="X1438" t="str">
            <v/>
          </cell>
          <cell r="Y1438"/>
          <cell r="Z1438">
            <v>19361626</v>
          </cell>
          <cell r="AA1438"/>
          <cell r="AB1438">
            <v>19361626</v>
          </cell>
          <cell r="AC1438"/>
          <cell r="AD1438">
            <v>19361626</v>
          </cell>
          <cell r="AE1438">
            <v>0</v>
          </cell>
          <cell r="AF1438"/>
          <cell r="AG1438">
            <v>0</v>
          </cell>
          <cell r="AH1438">
            <v>19361626</v>
          </cell>
          <cell r="AI1438">
            <v>0</v>
          </cell>
          <cell r="AJ1438">
            <v>19361626</v>
          </cell>
          <cell r="AK1438">
            <v>1</v>
          </cell>
          <cell r="AL1438"/>
          <cell r="AM1438">
            <v>1</v>
          </cell>
          <cell r="AN1438">
            <v>1</v>
          </cell>
          <cell r="AO1438">
            <v>0</v>
          </cell>
          <cell r="AP1438" t="str">
            <v>Liquidado</v>
          </cell>
          <cell r="AQ1438" t="e">
            <v>#REF!</v>
          </cell>
          <cell r="AR1438" t="e">
            <v>#N/A</v>
          </cell>
          <cell r="AS1438" t="str">
            <v>Entregado en 2011.</v>
          </cell>
          <cell r="AT1438" t="str">
            <v>No Aplica</v>
          </cell>
          <cell r="AU1438" t="str">
            <v/>
          </cell>
          <cell r="AV1438">
            <v>40908</v>
          </cell>
          <cell r="AW1438" t="e">
            <v>#REF!</v>
          </cell>
          <cell r="AX1438"/>
          <cell r="AY1438"/>
          <cell r="AZ1438">
            <v>0</v>
          </cell>
          <cell r="BA1438" t="str">
            <v>-</v>
          </cell>
          <cell r="BB1438" t="str">
            <v/>
          </cell>
          <cell r="BC1438"/>
          <cell r="BD1438" t="str">
            <v/>
          </cell>
          <cell r="BE1438" t="str">
            <v/>
          </cell>
          <cell r="BF1438" t="str">
            <v/>
          </cell>
          <cell r="BG1438" t="str">
            <v/>
          </cell>
        </row>
        <row r="1439">
          <cell r="C1439" t="str">
            <v>20090258V0678-1</v>
          </cell>
          <cell r="D1439" t="str">
            <v>Proyectos 2011 - 2020</v>
          </cell>
          <cell r="E1439" t="str">
            <v>No Aplica</v>
          </cell>
          <cell r="F1439" t="str">
            <v>CERRADO</v>
          </cell>
          <cell r="G1439"/>
          <cell r="H1439" t="str">
            <v>Cauca</v>
          </cell>
          <cell r="I1439">
            <v>19001</v>
          </cell>
          <cell r="J1439">
            <v>1</v>
          </cell>
          <cell r="K1439" t="str">
            <v>Popayan</v>
          </cell>
          <cell r="L1439" t="str">
            <v>Popayan-Cauca</v>
          </cell>
          <cell r="M1439" t="str">
            <v/>
          </cell>
          <cell r="N1439" t="str">
            <v>Infraestructura</v>
          </cell>
          <cell r="O1439"/>
          <cell r="P1439"/>
          <cell r="Q1439" t="str">
            <v>Convenio Interadministtrativo De Cooperación Entre Acción Social, Fip Y El Comité Departamental De Cafeteros Del Cauca El Cual Tien Por Objeto De Unir Esfuerzos Para  La Elaboración De Diseñors Y/O Ajuste A Diseños  Y La Construcción De Andenes Y Sardeneles Calle 15 Entre Kras 3 Be Hacie 3E Y Kra 3Be Entre Calles 13 Hacia La 17 Del Barrio La Floresta Y Kra 7E Entre Calle 13 A 16 Del Barrio El Lago Comuna 5 Del Municipio De Popayan - Cauca</v>
          </cell>
          <cell r="R1439" t="str">
            <v>Vías Urbanas</v>
          </cell>
          <cell r="S1439"/>
          <cell r="T1439"/>
          <cell r="U1439"/>
          <cell r="V1439" t="str">
            <v>Federación Nacional De Cafeteros</v>
          </cell>
          <cell r="W1439"/>
          <cell r="X1439" t="str">
            <v/>
          </cell>
          <cell r="Y1439"/>
          <cell r="Z1439">
            <v>20509315</v>
          </cell>
          <cell r="AA1439"/>
          <cell r="AB1439">
            <v>20509315</v>
          </cell>
          <cell r="AC1439"/>
          <cell r="AD1439">
            <v>20509315</v>
          </cell>
          <cell r="AE1439">
            <v>0</v>
          </cell>
          <cell r="AF1439"/>
          <cell r="AG1439">
            <v>0</v>
          </cell>
          <cell r="AH1439">
            <v>20509315</v>
          </cell>
          <cell r="AI1439">
            <v>0</v>
          </cell>
          <cell r="AJ1439">
            <v>20509315</v>
          </cell>
          <cell r="AK1439">
            <v>1</v>
          </cell>
          <cell r="AL1439"/>
          <cell r="AM1439">
            <v>1</v>
          </cell>
          <cell r="AN1439">
            <v>1</v>
          </cell>
          <cell r="AO1439">
            <v>0</v>
          </cell>
          <cell r="AP1439" t="str">
            <v>Liquidado</v>
          </cell>
          <cell r="AQ1439" t="e">
            <v>#REF!</v>
          </cell>
          <cell r="AR1439" t="e">
            <v>#N/A</v>
          </cell>
          <cell r="AS1439" t="str">
            <v>Entregado en 2011.</v>
          </cell>
          <cell r="AT1439" t="str">
            <v>No Aplica</v>
          </cell>
          <cell r="AU1439" t="str">
            <v/>
          </cell>
          <cell r="AV1439">
            <v>40908</v>
          </cell>
          <cell r="AW1439" t="e">
            <v>#REF!</v>
          </cell>
          <cell r="AX1439"/>
          <cell r="AY1439"/>
          <cell r="AZ1439">
            <v>0</v>
          </cell>
          <cell r="BA1439" t="str">
            <v>-</v>
          </cell>
          <cell r="BB1439" t="str">
            <v/>
          </cell>
          <cell r="BC1439"/>
          <cell r="BD1439" t="str">
            <v/>
          </cell>
          <cell r="BE1439" t="str">
            <v/>
          </cell>
          <cell r="BF1439" t="str">
            <v/>
          </cell>
          <cell r="BG1439" t="str">
            <v/>
          </cell>
        </row>
        <row r="1440">
          <cell r="C1440" t="str">
            <v>20090258V0679-1</v>
          </cell>
          <cell r="D1440" t="str">
            <v>Proyectos 2011 - 2020</v>
          </cell>
          <cell r="E1440" t="str">
            <v>No Aplica</v>
          </cell>
          <cell r="F1440" t="str">
            <v>CERRADO</v>
          </cell>
          <cell r="G1440"/>
          <cell r="H1440" t="str">
            <v>Cauca</v>
          </cell>
          <cell r="I1440">
            <v>19001</v>
          </cell>
          <cell r="J1440">
            <v>1</v>
          </cell>
          <cell r="K1440" t="str">
            <v>Popayan</v>
          </cell>
          <cell r="L1440" t="str">
            <v>Popayan-Cauca</v>
          </cell>
          <cell r="M1440" t="str">
            <v/>
          </cell>
          <cell r="N1440" t="str">
            <v>Infraestructura</v>
          </cell>
          <cell r="O1440"/>
          <cell r="P1440"/>
          <cell r="Q1440" t="str">
            <v>Convenio Interadministtrativo De Cooperación Entre Acción Social, Fip Y El Comité Departamental De Cafeteros Del Cauca El Cual Tien Por Objeto De Unir Esfuerzos Para  La Elaboración De Diseñors Y/O Ajuste A Diseños  Y La Construcción De La Pavimentación De Vias Faltantes Por Pavimentar Barrio Nuevo Japón Del Municipio De Popayan - Cauca</v>
          </cell>
          <cell r="R1440" t="str">
            <v>Vías Urbanas</v>
          </cell>
          <cell r="S1440"/>
          <cell r="T1440"/>
          <cell r="U1440"/>
          <cell r="V1440" t="str">
            <v>Federación Nacional De Cafeteros</v>
          </cell>
          <cell r="W1440"/>
          <cell r="X1440" t="str">
            <v/>
          </cell>
          <cell r="Y1440"/>
          <cell r="Z1440">
            <v>255909177</v>
          </cell>
          <cell r="AA1440"/>
          <cell r="AB1440">
            <v>255909177</v>
          </cell>
          <cell r="AC1440"/>
          <cell r="AD1440">
            <v>255909177</v>
          </cell>
          <cell r="AE1440">
            <v>0</v>
          </cell>
          <cell r="AF1440"/>
          <cell r="AG1440">
            <v>0</v>
          </cell>
          <cell r="AH1440">
            <v>255909177</v>
          </cell>
          <cell r="AI1440">
            <v>0</v>
          </cell>
          <cell r="AJ1440">
            <v>255909177</v>
          </cell>
          <cell r="AK1440">
            <v>1</v>
          </cell>
          <cell r="AL1440"/>
          <cell r="AM1440">
            <v>1</v>
          </cell>
          <cell r="AN1440">
            <v>1</v>
          </cell>
          <cell r="AO1440">
            <v>0</v>
          </cell>
          <cell r="AP1440" t="str">
            <v>Liquidado</v>
          </cell>
          <cell r="AQ1440" t="e">
            <v>#REF!</v>
          </cell>
          <cell r="AR1440" t="e">
            <v>#N/A</v>
          </cell>
          <cell r="AS1440" t="str">
            <v>Entregado en 2011.</v>
          </cell>
          <cell r="AT1440" t="str">
            <v>No Aplica</v>
          </cell>
          <cell r="AU1440" t="str">
            <v/>
          </cell>
          <cell r="AV1440">
            <v>40908</v>
          </cell>
          <cell r="AW1440" t="e">
            <v>#REF!</v>
          </cell>
          <cell r="AX1440"/>
          <cell r="AY1440"/>
          <cell r="AZ1440">
            <v>0</v>
          </cell>
          <cell r="BA1440" t="str">
            <v>-</v>
          </cell>
          <cell r="BB1440" t="str">
            <v/>
          </cell>
          <cell r="BC1440"/>
          <cell r="BD1440" t="str">
            <v/>
          </cell>
          <cell r="BE1440" t="str">
            <v/>
          </cell>
          <cell r="BF1440" t="str">
            <v/>
          </cell>
          <cell r="BG1440" t="str">
            <v/>
          </cell>
        </row>
        <row r="1441">
          <cell r="C1441" t="str">
            <v>20090258V0680-1</v>
          </cell>
          <cell r="D1441" t="str">
            <v>Proyectos 2011 - 2020</v>
          </cell>
          <cell r="E1441" t="str">
            <v>No Aplica</v>
          </cell>
          <cell r="F1441" t="str">
            <v>CERRADO</v>
          </cell>
          <cell r="G1441"/>
          <cell r="H1441" t="str">
            <v>Cauca</v>
          </cell>
          <cell r="I1441">
            <v>19001</v>
          </cell>
          <cell r="J1441">
            <v>1</v>
          </cell>
          <cell r="K1441" t="str">
            <v>Popayan</v>
          </cell>
          <cell r="L1441" t="str">
            <v>Popayan-Cauca</v>
          </cell>
          <cell r="M1441" t="str">
            <v/>
          </cell>
          <cell r="N1441" t="str">
            <v>Infraestructura</v>
          </cell>
          <cell r="O1441"/>
          <cell r="P1441"/>
          <cell r="Q1441" t="str">
            <v>Convenio Interadministtrativo De Cooperación Entre Acción Social, Fip Y El Comité Departamental De Cafeteros Del Cauca El Cual Tien Por Objeto De Unir Esfuerzos Para  La Elaboración De Diseñors Y/O Ajuste A Diseños  Y La Construcción De La Pavimentación Kra 12 Con Intersección Kra 9, Via Antigua Pavimentación Hacia Pasto  Hasta El Cruce Con Boqueron</v>
          </cell>
          <cell r="R1441" t="str">
            <v>Vías Urbanas</v>
          </cell>
          <cell r="S1441"/>
          <cell r="T1441"/>
          <cell r="U1441"/>
          <cell r="V1441" t="str">
            <v>Federación Nacional De Cafeteros</v>
          </cell>
          <cell r="W1441"/>
          <cell r="X1441" t="str">
            <v/>
          </cell>
          <cell r="Y1441"/>
          <cell r="Z1441">
            <v>152646529</v>
          </cell>
          <cell r="AA1441"/>
          <cell r="AB1441">
            <v>152646529</v>
          </cell>
          <cell r="AC1441"/>
          <cell r="AD1441">
            <v>152646529</v>
          </cell>
          <cell r="AE1441">
            <v>0</v>
          </cell>
          <cell r="AF1441"/>
          <cell r="AG1441">
            <v>0</v>
          </cell>
          <cell r="AH1441">
            <v>152646529</v>
          </cell>
          <cell r="AI1441">
            <v>0</v>
          </cell>
          <cell r="AJ1441">
            <v>152646529</v>
          </cell>
          <cell r="AK1441">
            <v>1</v>
          </cell>
          <cell r="AL1441"/>
          <cell r="AM1441">
            <v>1</v>
          </cell>
          <cell r="AN1441">
            <v>1</v>
          </cell>
          <cell r="AO1441">
            <v>0</v>
          </cell>
          <cell r="AP1441" t="str">
            <v>Liquidado</v>
          </cell>
          <cell r="AQ1441" t="e">
            <v>#REF!</v>
          </cell>
          <cell r="AR1441" t="e">
            <v>#N/A</v>
          </cell>
          <cell r="AS1441" t="str">
            <v>Entregado en 2011.</v>
          </cell>
          <cell r="AT1441" t="str">
            <v>No Aplica</v>
          </cell>
          <cell r="AU1441" t="str">
            <v/>
          </cell>
          <cell r="AV1441">
            <v>40908</v>
          </cell>
          <cell r="AW1441" t="e">
            <v>#REF!</v>
          </cell>
          <cell r="AX1441"/>
          <cell r="AY1441"/>
          <cell r="AZ1441">
            <v>0</v>
          </cell>
          <cell r="BA1441" t="str">
            <v>-</v>
          </cell>
          <cell r="BB1441" t="str">
            <v/>
          </cell>
          <cell r="BC1441"/>
          <cell r="BD1441" t="str">
            <v/>
          </cell>
          <cell r="BE1441" t="str">
            <v/>
          </cell>
          <cell r="BF1441" t="str">
            <v/>
          </cell>
          <cell r="BG1441" t="str">
            <v/>
          </cell>
        </row>
        <row r="1442">
          <cell r="C1442" t="str">
            <v>20090258V0681-1</v>
          </cell>
          <cell r="D1442" t="str">
            <v>Proyectos 2011 - 2020</v>
          </cell>
          <cell r="E1442" t="str">
            <v>No Aplica</v>
          </cell>
          <cell r="F1442" t="str">
            <v>CERRADO</v>
          </cell>
          <cell r="G1442"/>
          <cell r="H1442" t="str">
            <v>Cauca</v>
          </cell>
          <cell r="I1442">
            <v>19001</v>
          </cell>
          <cell r="J1442">
            <v>1</v>
          </cell>
          <cell r="K1442" t="str">
            <v>Popayan</v>
          </cell>
          <cell r="L1442" t="str">
            <v>Popayan-Cauca</v>
          </cell>
          <cell r="M1442" t="str">
            <v/>
          </cell>
          <cell r="N1442" t="str">
            <v>Infraestructura</v>
          </cell>
          <cell r="O1442"/>
          <cell r="P1442"/>
          <cell r="Q1442" t="str">
            <v>Convenio Interadministtrativo De Cooperación Entre Acción Social, Fip Y El Comité Departamental De Cafeteros Del Cauca El Cual Tien Por Objeto De Unir Esfuerzos Para  La Elaboración De Diseñors Y/O Ajuste A Diseños  Y La Construcción De La Pavimentación Diagonal 16 Entre Calle 15 Y Variante Sur  Barrio Versalles - La Ladera Del Municipio De Popayan - Cauca</v>
          </cell>
          <cell r="R1442" t="str">
            <v>Vías Urbanas</v>
          </cell>
          <cell r="S1442"/>
          <cell r="T1442"/>
          <cell r="U1442"/>
          <cell r="V1442" t="str">
            <v>Federación Nacional De Cafeteros</v>
          </cell>
          <cell r="W1442"/>
          <cell r="X1442" t="str">
            <v/>
          </cell>
          <cell r="Y1442"/>
          <cell r="Z1442">
            <v>219704706</v>
          </cell>
          <cell r="AA1442"/>
          <cell r="AB1442">
            <v>219704706</v>
          </cell>
          <cell r="AC1442"/>
          <cell r="AD1442">
            <v>219704706</v>
          </cell>
          <cell r="AE1442">
            <v>0</v>
          </cell>
          <cell r="AF1442"/>
          <cell r="AG1442">
            <v>0</v>
          </cell>
          <cell r="AH1442">
            <v>219704706</v>
          </cell>
          <cell r="AI1442">
            <v>0</v>
          </cell>
          <cell r="AJ1442">
            <v>219704706</v>
          </cell>
          <cell r="AK1442">
            <v>1</v>
          </cell>
          <cell r="AL1442"/>
          <cell r="AM1442">
            <v>1</v>
          </cell>
          <cell r="AN1442">
            <v>1</v>
          </cell>
          <cell r="AO1442">
            <v>0</v>
          </cell>
          <cell r="AP1442" t="str">
            <v>Liquidado</v>
          </cell>
          <cell r="AQ1442" t="e">
            <v>#REF!</v>
          </cell>
          <cell r="AR1442" t="e">
            <v>#N/A</v>
          </cell>
          <cell r="AS1442" t="str">
            <v>Entregado en 2011.</v>
          </cell>
          <cell r="AT1442" t="str">
            <v>No Aplica</v>
          </cell>
          <cell r="AU1442" t="str">
            <v/>
          </cell>
          <cell r="AV1442">
            <v>40908</v>
          </cell>
          <cell r="AW1442" t="e">
            <v>#REF!</v>
          </cell>
          <cell r="AX1442"/>
          <cell r="AY1442"/>
          <cell r="AZ1442">
            <v>0</v>
          </cell>
          <cell r="BA1442" t="str">
            <v>-</v>
          </cell>
          <cell r="BB1442" t="str">
            <v/>
          </cell>
          <cell r="BC1442"/>
          <cell r="BD1442" t="str">
            <v/>
          </cell>
          <cell r="BE1442" t="str">
            <v/>
          </cell>
          <cell r="BF1442" t="str">
            <v/>
          </cell>
          <cell r="BG1442" t="str">
            <v/>
          </cell>
        </row>
        <row r="1443">
          <cell r="C1443" t="str">
            <v>20090258V0682-1</v>
          </cell>
          <cell r="D1443" t="str">
            <v>Proyectos 2011 - 2020</v>
          </cell>
          <cell r="E1443" t="str">
            <v>No Aplica</v>
          </cell>
          <cell r="F1443" t="str">
            <v>CERRADO</v>
          </cell>
          <cell r="G1443"/>
          <cell r="H1443" t="str">
            <v>Cauca</v>
          </cell>
          <cell r="I1443">
            <v>19001</v>
          </cell>
          <cell r="J1443">
            <v>1</v>
          </cell>
          <cell r="K1443" t="str">
            <v>Popayan</v>
          </cell>
          <cell r="L1443" t="str">
            <v>Popayan-Cauca</v>
          </cell>
          <cell r="M1443" t="str">
            <v/>
          </cell>
          <cell r="N1443" t="str">
            <v>Infraestructura</v>
          </cell>
          <cell r="O1443"/>
          <cell r="P1443"/>
          <cell r="Q1443" t="str">
            <v>Convenio Interadministtrativo De Cooperación Entre Acción Social, Fip Y El Comité Departamental De Cafeteros Del Cauca El Cual Tien Por Objeto De Unir Esfuerzos Para  La Elaboración De Diseñors Y/O Ajuste A Diseños  Y La Construcción De La Pavimentación Calle 26 Entre Kras 5 Y 6  Del Bario La Gran Victoria Del Municipio De Popayan - Cauca</v>
          </cell>
          <cell r="R1443" t="str">
            <v>Vías Urbanas</v>
          </cell>
          <cell r="S1443"/>
          <cell r="T1443"/>
          <cell r="U1443"/>
          <cell r="V1443" t="str">
            <v>Federación Nacional De Cafeteros</v>
          </cell>
          <cell r="W1443"/>
          <cell r="X1443" t="str">
            <v/>
          </cell>
          <cell r="Y1443"/>
          <cell r="Z1443">
            <v>10446708</v>
          </cell>
          <cell r="AA1443"/>
          <cell r="AB1443">
            <v>10446708</v>
          </cell>
          <cell r="AC1443"/>
          <cell r="AD1443">
            <v>10446708</v>
          </cell>
          <cell r="AE1443">
            <v>0</v>
          </cell>
          <cell r="AF1443"/>
          <cell r="AG1443">
            <v>0</v>
          </cell>
          <cell r="AH1443">
            <v>10446708</v>
          </cell>
          <cell r="AI1443">
            <v>0</v>
          </cell>
          <cell r="AJ1443">
            <v>10446708</v>
          </cell>
          <cell r="AK1443">
            <v>1</v>
          </cell>
          <cell r="AL1443"/>
          <cell r="AM1443">
            <v>1</v>
          </cell>
          <cell r="AN1443">
            <v>1</v>
          </cell>
          <cell r="AO1443">
            <v>0</v>
          </cell>
          <cell r="AP1443" t="str">
            <v>Liquidado</v>
          </cell>
          <cell r="AQ1443" t="e">
            <v>#REF!</v>
          </cell>
          <cell r="AR1443" t="e">
            <v>#N/A</v>
          </cell>
          <cell r="AS1443" t="str">
            <v>Entregado en 2011.</v>
          </cell>
          <cell r="AT1443" t="str">
            <v>No Aplica</v>
          </cell>
          <cell r="AU1443" t="str">
            <v/>
          </cell>
          <cell r="AV1443">
            <v>40908</v>
          </cell>
          <cell r="AW1443" t="e">
            <v>#REF!</v>
          </cell>
          <cell r="AX1443"/>
          <cell r="AY1443"/>
          <cell r="AZ1443">
            <v>0</v>
          </cell>
          <cell r="BA1443" t="str">
            <v>-</v>
          </cell>
          <cell r="BB1443" t="str">
            <v/>
          </cell>
          <cell r="BC1443"/>
          <cell r="BD1443" t="str">
            <v/>
          </cell>
          <cell r="BE1443" t="str">
            <v/>
          </cell>
          <cell r="BF1443" t="str">
            <v/>
          </cell>
          <cell r="BG1443" t="str">
            <v/>
          </cell>
        </row>
        <row r="1444">
          <cell r="C1444" t="str">
            <v>20090258V0683-1</v>
          </cell>
          <cell r="D1444" t="str">
            <v>Proyectos 2011 - 2020</v>
          </cell>
          <cell r="E1444" t="str">
            <v>No Aplica</v>
          </cell>
          <cell r="F1444" t="str">
            <v>CERRADO</v>
          </cell>
          <cell r="G1444"/>
          <cell r="H1444" t="str">
            <v>Cauca</v>
          </cell>
          <cell r="I1444">
            <v>19001</v>
          </cell>
          <cell r="J1444">
            <v>1</v>
          </cell>
          <cell r="K1444" t="str">
            <v>Popayan</v>
          </cell>
          <cell r="L1444" t="str">
            <v>Popayan-Cauca</v>
          </cell>
          <cell r="M1444" t="str">
            <v/>
          </cell>
          <cell r="N1444" t="str">
            <v>Infraestructura</v>
          </cell>
          <cell r="O1444"/>
          <cell r="P1444"/>
          <cell r="Q1444" t="str">
            <v>Convenio Interadministtrativo De Cooperación Entre Acción Social, Fip Y El Comité Departamental De Cafeteros Del Cauca El Cual Tien Por Objeto De Unir Esfuerzos Para  La Elaboración De Diseñors Y/O Ajuste A Diseños  Y La Construcción Del Puente Vehicular Calle 21Entre La Panamericana Y Kra 16 Del Barrio Niño Jesús De Praga Y Pavimento De Empalme Del Municipio De Popayan - Cauca</v>
          </cell>
          <cell r="R1444" t="str">
            <v>Vías Urbanas</v>
          </cell>
          <cell r="S1444"/>
          <cell r="T1444"/>
          <cell r="U1444"/>
          <cell r="V1444" t="str">
            <v>Federación Nacional De Cafeteros</v>
          </cell>
          <cell r="W1444"/>
          <cell r="X1444" t="str">
            <v/>
          </cell>
          <cell r="Y1444"/>
          <cell r="Z1444">
            <v>101587891</v>
          </cell>
          <cell r="AA1444"/>
          <cell r="AB1444">
            <v>101587891</v>
          </cell>
          <cell r="AC1444"/>
          <cell r="AD1444">
            <v>101587891</v>
          </cell>
          <cell r="AE1444">
            <v>0</v>
          </cell>
          <cell r="AF1444"/>
          <cell r="AG1444">
            <v>0</v>
          </cell>
          <cell r="AH1444">
            <v>101587891</v>
          </cell>
          <cell r="AI1444">
            <v>0</v>
          </cell>
          <cell r="AJ1444">
            <v>101587891</v>
          </cell>
          <cell r="AK1444">
            <v>1</v>
          </cell>
          <cell r="AL1444"/>
          <cell r="AM1444">
            <v>1</v>
          </cell>
          <cell r="AN1444">
            <v>1</v>
          </cell>
          <cell r="AO1444">
            <v>0</v>
          </cell>
          <cell r="AP1444" t="str">
            <v>Liquidado</v>
          </cell>
          <cell r="AQ1444" t="e">
            <v>#REF!</v>
          </cell>
          <cell r="AR1444" t="e">
            <v>#N/A</v>
          </cell>
          <cell r="AS1444" t="str">
            <v>Entregado en 2011.</v>
          </cell>
          <cell r="AT1444" t="str">
            <v>No Aplica</v>
          </cell>
          <cell r="AU1444" t="str">
            <v/>
          </cell>
          <cell r="AV1444">
            <v>40908</v>
          </cell>
          <cell r="AW1444" t="e">
            <v>#REF!</v>
          </cell>
          <cell r="AX1444"/>
          <cell r="AY1444"/>
          <cell r="AZ1444">
            <v>0</v>
          </cell>
          <cell r="BA1444" t="str">
            <v>-</v>
          </cell>
          <cell r="BB1444" t="str">
            <v/>
          </cell>
          <cell r="BC1444"/>
          <cell r="BD1444" t="str">
            <v/>
          </cell>
          <cell r="BE1444" t="str">
            <v/>
          </cell>
          <cell r="BF1444" t="str">
            <v/>
          </cell>
          <cell r="BG1444" t="str">
            <v/>
          </cell>
        </row>
        <row r="1445">
          <cell r="C1445" t="str">
            <v>20090258V0684-1</v>
          </cell>
          <cell r="D1445" t="str">
            <v>Proyectos 2011 - 2020</v>
          </cell>
          <cell r="E1445" t="str">
            <v>No Aplica</v>
          </cell>
          <cell r="F1445" t="str">
            <v>CERRADO</v>
          </cell>
          <cell r="G1445"/>
          <cell r="H1445" t="str">
            <v>Cauca</v>
          </cell>
          <cell r="I1445">
            <v>19001</v>
          </cell>
          <cell r="J1445">
            <v>1</v>
          </cell>
          <cell r="K1445" t="str">
            <v>Popayan</v>
          </cell>
          <cell r="L1445" t="str">
            <v>Popayan-Cauca</v>
          </cell>
          <cell r="M1445" t="str">
            <v/>
          </cell>
          <cell r="N1445" t="str">
            <v>Infraestructura</v>
          </cell>
          <cell r="O1445"/>
          <cell r="P1445"/>
          <cell r="Q1445" t="str">
            <v>Convenio Interadministtrativo De Cooperación Entre Acción Social, Fip Y El Comité Departamental De Cafeteros Del Cauca El Cual Tien Por Objeto De Unir Esfuerzos Para  La Elaboración De Diseñors Y/O Ajuste A Diseños  Y La Construcción De La Pavimentación Kra 32 Entre Calle 9 Hacia La Calle 17 Del Barrio 31 De Marzo Del Municipio De Popayan - Cauca</v>
          </cell>
          <cell r="R1445" t="str">
            <v>Vías Urbanas</v>
          </cell>
          <cell r="S1445"/>
          <cell r="T1445"/>
          <cell r="U1445"/>
          <cell r="V1445" t="str">
            <v>Federación Nacional De Cafeteros</v>
          </cell>
          <cell r="W1445"/>
          <cell r="X1445" t="str">
            <v/>
          </cell>
          <cell r="Y1445"/>
          <cell r="Z1445">
            <v>78469770</v>
          </cell>
          <cell r="AA1445"/>
          <cell r="AB1445">
            <v>78469770</v>
          </cell>
          <cell r="AC1445"/>
          <cell r="AD1445">
            <v>78469770</v>
          </cell>
          <cell r="AE1445">
            <v>0</v>
          </cell>
          <cell r="AF1445"/>
          <cell r="AG1445">
            <v>0</v>
          </cell>
          <cell r="AH1445">
            <v>78469770</v>
          </cell>
          <cell r="AI1445">
            <v>0</v>
          </cell>
          <cell r="AJ1445">
            <v>78469770</v>
          </cell>
          <cell r="AK1445">
            <v>1</v>
          </cell>
          <cell r="AL1445"/>
          <cell r="AM1445">
            <v>1</v>
          </cell>
          <cell r="AN1445">
            <v>1</v>
          </cell>
          <cell r="AO1445">
            <v>0</v>
          </cell>
          <cell r="AP1445" t="str">
            <v>Liquidado</v>
          </cell>
          <cell r="AQ1445" t="e">
            <v>#REF!</v>
          </cell>
          <cell r="AR1445" t="e">
            <v>#N/A</v>
          </cell>
          <cell r="AS1445" t="str">
            <v>Entregado en 2011.</v>
          </cell>
          <cell r="AT1445" t="str">
            <v>No Aplica</v>
          </cell>
          <cell r="AU1445" t="str">
            <v/>
          </cell>
          <cell r="AV1445">
            <v>40908</v>
          </cell>
          <cell r="AW1445" t="e">
            <v>#REF!</v>
          </cell>
          <cell r="AX1445"/>
          <cell r="AY1445"/>
          <cell r="AZ1445">
            <v>0</v>
          </cell>
          <cell r="BA1445" t="str">
            <v>-</v>
          </cell>
          <cell r="BB1445" t="str">
            <v/>
          </cell>
          <cell r="BC1445"/>
          <cell r="BD1445" t="str">
            <v/>
          </cell>
          <cell r="BE1445" t="str">
            <v/>
          </cell>
          <cell r="BF1445" t="str">
            <v/>
          </cell>
          <cell r="BG1445" t="str">
            <v/>
          </cell>
        </row>
        <row r="1446">
          <cell r="C1446" t="str">
            <v>20090258V0685-1</v>
          </cell>
          <cell r="D1446" t="str">
            <v>Proyectos 2011 - 2020</v>
          </cell>
          <cell r="E1446" t="str">
            <v>No Aplica</v>
          </cell>
          <cell r="F1446" t="str">
            <v>CERRADO</v>
          </cell>
          <cell r="G1446"/>
          <cell r="H1446" t="str">
            <v>Cauca</v>
          </cell>
          <cell r="I1446">
            <v>19001</v>
          </cell>
          <cell r="J1446">
            <v>1</v>
          </cell>
          <cell r="K1446" t="str">
            <v>Popayan</v>
          </cell>
          <cell r="L1446" t="str">
            <v>Popayan-Cauca</v>
          </cell>
          <cell r="M1446" t="str">
            <v/>
          </cell>
          <cell r="N1446" t="str">
            <v>Infraestructura</v>
          </cell>
          <cell r="O1446"/>
          <cell r="P1446"/>
          <cell r="Q1446" t="str">
            <v>Convenio Interadministtrativo De Cooperación Entre Acción Social, Fip Y El Comité Departamental De Cafeteros Del Cauca El Cual Tien Por Objeto De Unir Esfuerzos Para  La Elaboración De Diseñors Y/O Ajuste A Diseños  Y La Construcción De L Pavimentación De La Calle 9A Entre Kra 20 Hacia La Kra 21C Barrio Retiro Bajo Del Municipio De Popayan - Cauca</v>
          </cell>
          <cell r="R1446" t="str">
            <v>Vías Urbanas</v>
          </cell>
          <cell r="S1446"/>
          <cell r="T1446"/>
          <cell r="U1446"/>
          <cell r="V1446" t="str">
            <v>Federación Nacional De Cafeteros</v>
          </cell>
          <cell r="W1446"/>
          <cell r="X1446" t="str">
            <v/>
          </cell>
          <cell r="Y1446"/>
          <cell r="Z1446">
            <v>50989402</v>
          </cell>
          <cell r="AA1446"/>
          <cell r="AB1446">
            <v>50989402</v>
          </cell>
          <cell r="AC1446"/>
          <cell r="AD1446">
            <v>50989402</v>
          </cell>
          <cell r="AE1446">
            <v>0</v>
          </cell>
          <cell r="AF1446"/>
          <cell r="AG1446">
            <v>0</v>
          </cell>
          <cell r="AH1446">
            <v>50989402</v>
          </cell>
          <cell r="AI1446">
            <v>0</v>
          </cell>
          <cell r="AJ1446">
            <v>50989402</v>
          </cell>
          <cell r="AK1446">
            <v>1</v>
          </cell>
          <cell r="AL1446"/>
          <cell r="AM1446">
            <v>1</v>
          </cell>
          <cell r="AN1446">
            <v>1</v>
          </cell>
          <cell r="AO1446">
            <v>0</v>
          </cell>
          <cell r="AP1446" t="str">
            <v>Liquidado</v>
          </cell>
          <cell r="AQ1446" t="e">
            <v>#REF!</v>
          </cell>
          <cell r="AR1446" t="e">
            <v>#N/A</v>
          </cell>
          <cell r="AS1446" t="str">
            <v>Entregado en 2011.</v>
          </cell>
          <cell r="AT1446" t="str">
            <v>No Aplica</v>
          </cell>
          <cell r="AU1446" t="str">
            <v/>
          </cell>
          <cell r="AV1446">
            <v>40908</v>
          </cell>
          <cell r="AW1446" t="e">
            <v>#REF!</v>
          </cell>
          <cell r="AX1446"/>
          <cell r="AY1446"/>
          <cell r="AZ1446">
            <v>0</v>
          </cell>
          <cell r="BA1446" t="str">
            <v>-</v>
          </cell>
          <cell r="BB1446" t="str">
            <v/>
          </cell>
          <cell r="BC1446"/>
          <cell r="BD1446" t="str">
            <v/>
          </cell>
          <cell r="BE1446" t="str">
            <v/>
          </cell>
          <cell r="BF1446" t="str">
            <v/>
          </cell>
          <cell r="BG1446" t="str">
            <v/>
          </cell>
        </row>
        <row r="1447">
          <cell r="C1447" t="str">
            <v>20090258V0686-1</v>
          </cell>
          <cell r="D1447" t="str">
            <v>Proyectos 2011 - 2020</v>
          </cell>
          <cell r="E1447" t="str">
            <v>No Aplica</v>
          </cell>
          <cell r="F1447" t="str">
            <v>CERRADO</v>
          </cell>
          <cell r="G1447"/>
          <cell r="H1447" t="str">
            <v>Cauca</v>
          </cell>
          <cell r="I1447">
            <v>19001</v>
          </cell>
          <cell r="J1447">
            <v>1</v>
          </cell>
          <cell r="K1447" t="str">
            <v>Popayan</v>
          </cell>
          <cell r="L1447" t="str">
            <v>Popayan-Cauca</v>
          </cell>
          <cell r="M1447" t="str">
            <v/>
          </cell>
          <cell r="N1447" t="str">
            <v>Infraestructura</v>
          </cell>
          <cell r="O1447"/>
          <cell r="P1447"/>
          <cell r="Q1447" t="str">
            <v>Convenio Interadministtrativo De Cooperación Entre Acción Social, Fip Y El Comité Departamental De Cafeteros Del Cauca El Cual Tien Por Objeto De Unir Esfuerzos Para  La Elaboración De Diseñors Y/O Ajuste A Diseños  Y La Construcción Del Pavimento Carrera 23 Entre Manzanas Tomas Cipriano De Mosquera Del Municipio De Popayan - Cauca</v>
          </cell>
          <cell r="R1447" t="str">
            <v>Vías Urbanas</v>
          </cell>
          <cell r="S1447"/>
          <cell r="T1447"/>
          <cell r="U1447"/>
          <cell r="V1447" t="str">
            <v>Federación Nacional De Cafeteros</v>
          </cell>
          <cell r="W1447"/>
          <cell r="X1447" t="str">
            <v/>
          </cell>
          <cell r="Y1447"/>
          <cell r="Z1447">
            <v>51894832</v>
          </cell>
          <cell r="AA1447"/>
          <cell r="AB1447">
            <v>51894832</v>
          </cell>
          <cell r="AC1447"/>
          <cell r="AD1447">
            <v>51894832</v>
          </cell>
          <cell r="AE1447">
            <v>0</v>
          </cell>
          <cell r="AF1447"/>
          <cell r="AG1447">
            <v>0</v>
          </cell>
          <cell r="AH1447">
            <v>51894832</v>
          </cell>
          <cell r="AI1447">
            <v>0</v>
          </cell>
          <cell r="AJ1447">
            <v>51894832</v>
          </cell>
          <cell r="AK1447">
            <v>1</v>
          </cell>
          <cell r="AL1447"/>
          <cell r="AM1447">
            <v>1</v>
          </cell>
          <cell r="AN1447">
            <v>1</v>
          </cell>
          <cell r="AO1447">
            <v>0</v>
          </cell>
          <cell r="AP1447" t="str">
            <v>Liquidado</v>
          </cell>
          <cell r="AQ1447" t="e">
            <v>#REF!</v>
          </cell>
          <cell r="AR1447" t="e">
            <v>#N/A</v>
          </cell>
          <cell r="AS1447" t="str">
            <v>Entregado en 2011.</v>
          </cell>
          <cell r="AT1447" t="str">
            <v>No Aplica</v>
          </cell>
          <cell r="AU1447" t="str">
            <v/>
          </cell>
          <cell r="AV1447">
            <v>40908</v>
          </cell>
          <cell r="AW1447" t="e">
            <v>#REF!</v>
          </cell>
          <cell r="AX1447"/>
          <cell r="AY1447"/>
          <cell r="AZ1447">
            <v>0</v>
          </cell>
          <cell r="BA1447" t="str">
            <v>-</v>
          </cell>
          <cell r="BB1447" t="str">
            <v/>
          </cell>
          <cell r="BC1447"/>
          <cell r="BD1447" t="str">
            <v/>
          </cell>
          <cell r="BE1447" t="str">
            <v/>
          </cell>
          <cell r="BF1447" t="str">
            <v/>
          </cell>
          <cell r="BG1447" t="str">
            <v/>
          </cell>
        </row>
        <row r="1448">
          <cell r="C1448" t="str">
            <v>20090258V0687-1</v>
          </cell>
          <cell r="D1448" t="str">
            <v>Proyectos 2011 - 2020</v>
          </cell>
          <cell r="E1448" t="str">
            <v>No Aplica</v>
          </cell>
          <cell r="F1448" t="str">
            <v>CERRADO</v>
          </cell>
          <cell r="G1448"/>
          <cell r="H1448" t="str">
            <v>Cauca</v>
          </cell>
          <cell r="I1448">
            <v>19001</v>
          </cell>
          <cell r="J1448">
            <v>1</v>
          </cell>
          <cell r="K1448" t="str">
            <v>Popayan</v>
          </cell>
          <cell r="L1448" t="str">
            <v>Popayan-Cauca</v>
          </cell>
          <cell r="M1448" t="str">
            <v/>
          </cell>
          <cell r="N1448" t="str">
            <v>Infraestructura</v>
          </cell>
          <cell r="O1448"/>
          <cell r="P1448"/>
          <cell r="Q1448" t="str">
            <v>Convenio Interadministtrativo De Cooperación Entre Acción Social, Fip Y El Comité Departamental De Cafeteros Del Cauca El Cual Tien Por Objeto De Unir Esfuerzos Para  La Elaboración De Diseñors Y/O Ajuste A Diseños  Y La Construcción Del Psvimento Calle 15A Desde La Calle 15 Hacia La Kra 22 Del Municipio De Popayan - Cauca</v>
          </cell>
          <cell r="R1448" t="str">
            <v>Vías Urbanas</v>
          </cell>
          <cell r="S1448"/>
          <cell r="T1448"/>
          <cell r="U1448"/>
          <cell r="V1448" t="str">
            <v>Federación Nacional De Cafeteros</v>
          </cell>
          <cell r="W1448"/>
          <cell r="X1448" t="str">
            <v/>
          </cell>
          <cell r="Y1448"/>
          <cell r="Z1448">
            <v>29099162</v>
          </cell>
          <cell r="AA1448"/>
          <cell r="AB1448">
            <v>29099162</v>
          </cell>
          <cell r="AC1448"/>
          <cell r="AD1448">
            <v>29099162</v>
          </cell>
          <cell r="AE1448">
            <v>0</v>
          </cell>
          <cell r="AF1448"/>
          <cell r="AG1448">
            <v>0</v>
          </cell>
          <cell r="AH1448">
            <v>29099162</v>
          </cell>
          <cell r="AI1448">
            <v>0</v>
          </cell>
          <cell r="AJ1448">
            <v>29099162</v>
          </cell>
          <cell r="AK1448">
            <v>1</v>
          </cell>
          <cell r="AL1448"/>
          <cell r="AM1448">
            <v>1</v>
          </cell>
          <cell r="AN1448">
            <v>1</v>
          </cell>
          <cell r="AO1448">
            <v>0</v>
          </cell>
          <cell r="AP1448" t="str">
            <v>Liquidado</v>
          </cell>
          <cell r="AQ1448" t="e">
            <v>#REF!</v>
          </cell>
          <cell r="AR1448" t="e">
            <v>#N/A</v>
          </cell>
          <cell r="AS1448" t="str">
            <v>Entregado en 2011.</v>
          </cell>
          <cell r="AT1448" t="str">
            <v>No Aplica</v>
          </cell>
          <cell r="AU1448" t="str">
            <v/>
          </cell>
          <cell r="AV1448">
            <v>40908</v>
          </cell>
          <cell r="AW1448" t="e">
            <v>#REF!</v>
          </cell>
          <cell r="AX1448"/>
          <cell r="AY1448"/>
          <cell r="AZ1448">
            <v>0</v>
          </cell>
          <cell r="BA1448" t="str">
            <v>-</v>
          </cell>
          <cell r="BB1448" t="str">
            <v/>
          </cell>
          <cell r="BC1448"/>
          <cell r="BD1448" t="str">
            <v/>
          </cell>
          <cell r="BE1448" t="str">
            <v/>
          </cell>
          <cell r="BF1448" t="str">
            <v/>
          </cell>
          <cell r="BG1448" t="str">
            <v/>
          </cell>
        </row>
        <row r="1449">
          <cell r="C1449" t="str">
            <v>20090258V0688-1</v>
          </cell>
          <cell r="D1449" t="str">
            <v>Proyectos 2011 - 2020</v>
          </cell>
          <cell r="E1449" t="str">
            <v>No Aplica</v>
          </cell>
          <cell r="F1449" t="str">
            <v>CERRADO</v>
          </cell>
          <cell r="G1449"/>
          <cell r="H1449" t="str">
            <v>Cauca</v>
          </cell>
          <cell r="I1449">
            <v>19001</v>
          </cell>
          <cell r="J1449">
            <v>1</v>
          </cell>
          <cell r="K1449" t="str">
            <v>Popayan</v>
          </cell>
          <cell r="L1449" t="str">
            <v>Popayan-Cauca</v>
          </cell>
          <cell r="M1449" t="str">
            <v/>
          </cell>
          <cell r="N1449" t="str">
            <v>Infraestructura</v>
          </cell>
          <cell r="O1449"/>
          <cell r="P1449"/>
          <cell r="Q1449" t="str">
            <v>Convenio Interadministtrativo De Cooperación Entre Acción Social, Fip Y El Comité Departamental De Cafeteros Del Cauca El Cual Tien Por Objeto De Unir Esfuerzos Para  La Elaboración De Diseñors Y/O Ajuste A Diseños  Y La Construcción De Pavimentación Ckra 58 Entre Calles 4E Y 4 Y Kra 58 Entre Calles 3 Hacia La 2A Barrio Lomas De Granada En El Munciipio De Popayan - Cauca</v>
          </cell>
          <cell r="R1449" t="str">
            <v>Vías Urbanas</v>
          </cell>
          <cell r="S1449"/>
          <cell r="T1449"/>
          <cell r="U1449"/>
          <cell r="V1449" t="str">
            <v>Federación Nacional De Cafeteros</v>
          </cell>
          <cell r="W1449"/>
          <cell r="X1449" t="str">
            <v/>
          </cell>
          <cell r="Y1449"/>
          <cell r="Z1449">
            <v>204274104</v>
          </cell>
          <cell r="AA1449"/>
          <cell r="AB1449">
            <v>204274104</v>
          </cell>
          <cell r="AC1449"/>
          <cell r="AD1449">
            <v>204274104</v>
          </cell>
          <cell r="AE1449">
            <v>0</v>
          </cell>
          <cell r="AF1449"/>
          <cell r="AG1449">
            <v>0</v>
          </cell>
          <cell r="AH1449">
            <v>204274104</v>
          </cell>
          <cell r="AI1449">
            <v>0</v>
          </cell>
          <cell r="AJ1449">
            <v>204274104</v>
          </cell>
          <cell r="AK1449">
            <v>1</v>
          </cell>
          <cell r="AL1449"/>
          <cell r="AM1449">
            <v>1</v>
          </cell>
          <cell r="AN1449">
            <v>1</v>
          </cell>
          <cell r="AO1449">
            <v>0</v>
          </cell>
          <cell r="AP1449" t="str">
            <v>Liquidado</v>
          </cell>
          <cell r="AQ1449" t="e">
            <v>#REF!</v>
          </cell>
          <cell r="AR1449" t="e">
            <v>#N/A</v>
          </cell>
          <cell r="AS1449" t="str">
            <v>Entregado en 2011.</v>
          </cell>
          <cell r="AT1449" t="str">
            <v>No Aplica</v>
          </cell>
          <cell r="AU1449" t="str">
            <v/>
          </cell>
          <cell r="AV1449" t="str">
            <v/>
          </cell>
          <cell r="AW1449" t="e">
            <v>#REF!</v>
          </cell>
          <cell r="AX1449"/>
          <cell r="AY1449"/>
          <cell r="AZ1449">
            <v>0</v>
          </cell>
          <cell r="BA1449" t="str">
            <v>-</v>
          </cell>
          <cell r="BB1449" t="str">
            <v/>
          </cell>
          <cell r="BC1449"/>
          <cell r="BD1449" t="str">
            <v/>
          </cell>
          <cell r="BE1449" t="str">
            <v/>
          </cell>
          <cell r="BF1449" t="str">
            <v/>
          </cell>
          <cell r="BG1449" t="str">
            <v/>
          </cell>
        </row>
        <row r="1450">
          <cell r="C1450" t="str">
            <v>20100257S0694-1</v>
          </cell>
          <cell r="D1450" t="str">
            <v>Proyectos 2011 - 2020</v>
          </cell>
          <cell r="E1450" t="str">
            <v>No Aplica</v>
          </cell>
          <cell r="F1450" t="str">
            <v>CERRADO</v>
          </cell>
          <cell r="G1450"/>
          <cell r="H1450" t="str">
            <v>Cauca</v>
          </cell>
          <cell r="I1450">
            <v>19001</v>
          </cell>
          <cell r="J1450">
            <v>1</v>
          </cell>
          <cell r="K1450" t="str">
            <v>Popayan</v>
          </cell>
          <cell r="L1450" t="str">
            <v>Popayan-Cauca</v>
          </cell>
          <cell r="M1450" t="str">
            <v/>
          </cell>
          <cell r="N1450" t="str">
            <v>Infraestructura</v>
          </cell>
          <cell r="O1450"/>
          <cell r="P1450"/>
          <cell r="Q1450" t="str">
            <v>Adicionar Convenio De Cooperación Y Asistencia Técnica No. 257 De 2009 Celebrado Con El Comité Departamental De Cafeteros Del Cauca, Cuyo Fin Es La Unión De Esfuerzos Para Mejoramiento Y Adecuación Parque Polideportivo Santa Catalina, Municipio De Popayán - Cauca.</v>
          </cell>
          <cell r="R1450" t="str">
            <v>Espacio Público, Recreación Y Deporte</v>
          </cell>
          <cell r="S1450"/>
          <cell r="T1450"/>
          <cell r="U1450"/>
          <cell r="V1450" t="str">
            <v>Federación Nacional De Cafeteros</v>
          </cell>
          <cell r="W1450"/>
          <cell r="X1450" t="str">
            <v/>
          </cell>
          <cell r="Y1450"/>
          <cell r="Z1450">
            <v>46800000</v>
          </cell>
          <cell r="AA1450"/>
          <cell r="AB1450">
            <v>46800000</v>
          </cell>
          <cell r="AC1450"/>
          <cell r="AD1450">
            <v>46800000</v>
          </cell>
          <cell r="AE1450">
            <v>0</v>
          </cell>
          <cell r="AF1450"/>
          <cell r="AG1450">
            <v>0</v>
          </cell>
          <cell r="AH1450">
            <v>46800000</v>
          </cell>
          <cell r="AI1450">
            <v>0</v>
          </cell>
          <cell r="AJ1450">
            <v>46800000</v>
          </cell>
          <cell r="AK1450">
            <v>1</v>
          </cell>
          <cell r="AL1450"/>
          <cell r="AM1450">
            <v>1</v>
          </cell>
          <cell r="AN1450">
            <v>1</v>
          </cell>
          <cell r="AO1450">
            <v>0</v>
          </cell>
          <cell r="AP1450" t="str">
            <v>Liquidado</v>
          </cell>
          <cell r="AQ1450" t="e">
            <v>#REF!</v>
          </cell>
          <cell r="AR1450" t="e">
            <v>#N/A</v>
          </cell>
          <cell r="AS1450" t="str">
            <v>Entregado en 2011.</v>
          </cell>
          <cell r="AT1450" t="str">
            <v>No Aplica</v>
          </cell>
          <cell r="AU1450" t="str">
            <v/>
          </cell>
          <cell r="AV1450">
            <v>40908</v>
          </cell>
          <cell r="AW1450" t="e">
            <v>#REF!</v>
          </cell>
          <cell r="AX1450"/>
          <cell r="AY1450"/>
          <cell r="AZ1450">
            <v>0</v>
          </cell>
          <cell r="BA1450" t="str">
            <v>-</v>
          </cell>
          <cell r="BB1450" t="str">
            <v/>
          </cell>
          <cell r="BC1450"/>
          <cell r="BD1450" t="str">
            <v/>
          </cell>
          <cell r="BE1450" t="str">
            <v/>
          </cell>
          <cell r="BF1450" t="str">
            <v/>
          </cell>
          <cell r="BG1450" t="str">
            <v/>
          </cell>
        </row>
        <row r="1451">
          <cell r="C1451" t="str">
            <v>20100257S0697-1</v>
          </cell>
          <cell r="D1451" t="str">
            <v>Proyectos 2011 - 2020</v>
          </cell>
          <cell r="E1451" t="str">
            <v>No Aplica</v>
          </cell>
          <cell r="F1451" t="str">
            <v>CERRADO</v>
          </cell>
          <cell r="G1451"/>
          <cell r="H1451" t="str">
            <v>Cauca</v>
          </cell>
          <cell r="I1451">
            <v>19001</v>
          </cell>
          <cell r="J1451">
            <v>1</v>
          </cell>
          <cell r="K1451" t="str">
            <v>Popayan</v>
          </cell>
          <cell r="L1451" t="str">
            <v>Popayan-Cauca</v>
          </cell>
          <cell r="M1451" t="str">
            <v/>
          </cell>
          <cell r="N1451" t="str">
            <v>Infraestructura</v>
          </cell>
          <cell r="O1451"/>
          <cell r="P1451"/>
          <cell r="Q1451" t="str">
            <v>Construcción De Graderias Polideportivo Parque Central Barrio Santiago De Cali, Municipio De Popayán - Cauca.</v>
          </cell>
          <cell r="R1451" t="str">
            <v>Espacio Público, Recreación Y Deporte</v>
          </cell>
          <cell r="S1451"/>
          <cell r="T1451"/>
          <cell r="U1451"/>
          <cell r="V1451" t="str">
            <v>Federación Nacional De Cafeteros</v>
          </cell>
          <cell r="W1451"/>
          <cell r="X1451" t="str">
            <v/>
          </cell>
          <cell r="Y1451"/>
          <cell r="Z1451">
            <v>54000000</v>
          </cell>
          <cell r="AA1451"/>
          <cell r="AB1451">
            <v>54000000</v>
          </cell>
          <cell r="AC1451"/>
          <cell r="AD1451">
            <v>54000000</v>
          </cell>
          <cell r="AE1451">
            <v>0</v>
          </cell>
          <cell r="AF1451"/>
          <cell r="AG1451">
            <v>0</v>
          </cell>
          <cell r="AH1451">
            <v>54000000</v>
          </cell>
          <cell r="AI1451">
            <v>0</v>
          </cell>
          <cell r="AJ1451">
            <v>54000000</v>
          </cell>
          <cell r="AK1451">
            <v>1</v>
          </cell>
          <cell r="AL1451"/>
          <cell r="AM1451">
            <v>1</v>
          </cell>
          <cell r="AN1451">
            <v>1</v>
          </cell>
          <cell r="AO1451">
            <v>0</v>
          </cell>
          <cell r="AP1451" t="str">
            <v>Liquidado</v>
          </cell>
          <cell r="AQ1451" t="e">
            <v>#REF!</v>
          </cell>
          <cell r="AR1451" t="e">
            <v>#N/A</v>
          </cell>
          <cell r="AS1451" t="str">
            <v>Entregado en 2011.</v>
          </cell>
          <cell r="AT1451" t="str">
            <v>No Aplica</v>
          </cell>
          <cell r="AU1451" t="str">
            <v/>
          </cell>
          <cell r="AV1451">
            <v>40594</v>
          </cell>
          <cell r="AW1451" t="e">
            <v>#REF!</v>
          </cell>
          <cell r="AX1451"/>
          <cell r="AY1451"/>
          <cell r="AZ1451">
            <v>0</v>
          </cell>
          <cell r="BA1451" t="str">
            <v>-</v>
          </cell>
          <cell r="BB1451" t="str">
            <v/>
          </cell>
          <cell r="BC1451"/>
          <cell r="BD1451" t="str">
            <v/>
          </cell>
          <cell r="BE1451" t="str">
            <v/>
          </cell>
          <cell r="BF1451" t="str">
            <v/>
          </cell>
          <cell r="BG1451" t="str">
            <v/>
          </cell>
        </row>
        <row r="1452">
          <cell r="C1452" t="str">
            <v>20100257S0699-1</v>
          </cell>
          <cell r="D1452" t="str">
            <v>Proyectos 2011 - 2020</v>
          </cell>
          <cell r="E1452" t="str">
            <v>No Aplica</v>
          </cell>
          <cell r="F1452" t="str">
            <v>CERRADO</v>
          </cell>
          <cell r="G1452"/>
          <cell r="H1452" t="str">
            <v>Cauca</v>
          </cell>
          <cell r="I1452">
            <v>19001</v>
          </cell>
          <cell r="J1452">
            <v>1</v>
          </cell>
          <cell r="K1452" t="str">
            <v>Popayan</v>
          </cell>
          <cell r="L1452" t="str">
            <v>Popayan-Cauca</v>
          </cell>
          <cell r="M1452" t="str">
            <v/>
          </cell>
          <cell r="N1452" t="str">
            <v>Infraestructura</v>
          </cell>
          <cell r="O1452"/>
          <cell r="P1452"/>
          <cell r="Q1452" t="str">
            <v>Cubierta Polideportivo Del Colegio Metropolitano Barrio Maria Occidente, Municipio De Popayán - Cauca.</v>
          </cell>
          <cell r="R1452" t="str">
            <v>Espacio Público, Recreación Y Deporte</v>
          </cell>
          <cell r="S1452"/>
          <cell r="T1452"/>
          <cell r="U1452"/>
          <cell r="V1452" t="str">
            <v>Federación Nacional De Cafeteros</v>
          </cell>
          <cell r="W1452"/>
          <cell r="X1452" t="str">
            <v/>
          </cell>
          <cell r="Y1452"/>
          <cell r="Z1452">
            <v>180000000</v>
          </cell>
          <cell r="AA1452"/>
          <cell r="AB1452">
            <v>180000000</v>
          </cell>
          <cell r="AC1452"/>
          <cell r="AD1452">
            <v>180000000</v>
          </cell>
          <cell r="AE1452">
            <v>0</v>
          </cell>
          <cell r="AF1452"/>
          <cell r="AG1452">
            <v>0</v>
          </cell>
          <cell r="AH1452">
            <v>180000000</v>
          </cell>
          <cell r="AI1452">
            <v>0</v>
          </cell>
          <cell r="AJ1452">
            <v>180000000</v>
          </cell>
          <cell r="AK1452">
            <v>1</v>
          </cell>
          <cell r="AL1452"/>
          <cell r="AM1452">
            <v>1</v>
          </cell>
          <cell r="AN1452">
            <v>1</v>
          </cell>
          <cell r="AO1452">
            <v>0</v>
          </cell>
          <cell r="AP1452" t="str">
            <v>Liquidado</v>
          </cell>
          <cell r="AQ1452" t="e">
            <v>#REF!</v>
          </cell>
          <cell r="AR1452" t="e">
            <v>#N/A</v>
          </cell>
          <cell r="AS1452" t="str">
            <v>Entregado en 2011.</v>
          </cell>
          <cell r="AT1452" t="str">
            <v>No Aplica</v>
          </cell>
          <cell r="AU1452" t="str">
            <v/>
          </cell>
          <cell r="AV1452">
            <v>40908</v>
          </cell>
          <cell r="AW1452" t="e">
            <v>#REF!</v>
          </cell>
          <cell r="AX1452"/>
          <cell r="AY1452"/>
          <cell r="AZ1452">
            <v>0</v>
          </cell>
          <cell r="BA1452" t="str">
            <v>-</v>
          </cell>
          <cell r="BB1452" t="str">
            <v/>
          </cell>
          <cell r="BC1452"/>
          <cell r="BD1452" t="str">
            <v/>
          </cell>
          <cell r="BE1452" t="str">
            <v/>
          </cell>
          <cell r="BF1452" t="str">
            <v/>
          </cell>
          <cell r="BG1452" t="str">
            <v/>
          </cell>
        </row>
        <row r="1453">
          <cell r="C1453" t="str">
            <v>20100257S0700-1</v>
          </cell>
          <cell r="D1453" t="str">
            <v>Proyectos 2011 - 2020</v>
          </cell>
          <cell r="E1453" t="str">
            <v>No Aplica</v>
          </cell>
          <cell r="F1453" t="str">
            <v>CERRADO</v>
          </cell>
          <cell r="G1453"/>
          <cell r="H1453" t="str">
            <v>Cauca</v>
          </cell>
          <cell r="I1453">
            <v>19001</v>
          </cell>
          <cell r="J1453">
            <v>1</v>
          </cell>
          <cell r="K1453" t="str">
            <v>Popayan</v>
          </cell>
          <cell r="L1453" t="str">
            <v>Popayan-Cauca</v>
          </cell>
          <cell r="M1453" t="str">
            <v/>
          </cell>
          <cell r="N1453" t="str">
            <v>Infraestructura</v>
          </cell>
          <cell r="O1453"/>
          <cell r="P1453"/>
          <cell r="Q1453" t="str">
            <v>Construcción De Graderias Polideportivo Parque Central, Barrio Santa Lucia, Municipio De Popayán - Cauca.</v>
          </cell>
          <cell r="R1453" t="str">
            <v>Espacio Público, Recreación Y Deporte</v>
          </cell>
          <cell r="S1453"/>
          <cell r="T1453"/>
          <cell r="U1453"/>
          <cell r="V1453" t="str">
            <v>Federación Nacional De Cafeteros</v>
          </cell>
          <cell r="W1453"/>
          <cell r="X1453" t="str">
            <v/>
          </cell>
          <cell r="Y1453"/>
          <cell r="Z1453">
            <v>45000000</v>
          </cell>
          <cell r="AA1453"/>
          <cell r="AB1453">
            <v>45000000</v>
          </cell>
          <cell r="AC1453"/>
          <cell r="AD1453">
            <v>45000000</v>
          </cell>
          <cell r="AE1453">
            <v>0</v>
          </cell>
          <cell r="AF1453"/>
          <cell r="AG1453">
            <v>0</v>
          </cell>
          <cell r="AH1453">
            <v>45000000</v>
          </cell>
          <cell r="AI1453">
            <v>0</v>
          </cell>
          <cell r="AJ1453">
            <v>45000000</v>
          </cell>
          <cell r="AK1453">
            <v>1</v>
          </cell>
          <cell r="AL1453"/>
          <cell r="AM1453">
            <v>1</v>
          </cell>
          <cell r="AN1453">
            <v>1</v>
          </cell>
          <cell r="AO1453">
            <v>0</v>
          </cell>
          <cell r="AP1453" t="str">
            <v>Liquidado</v>
          </cell>
          <cell r="AQ1453" t="e">
            <v>#REF!</v>
          </cell>
          <cell r="AR1453" t="e">
            <v>#N/A</v>
          </cell>
          <cell r="AS1453" t="str">
            <v>Entregado en 2011.</v>
          </cell>
          <cell r="AT1453" t="str">
            <v>No Aplica</v>
          </cell>
          <cell r="AU1453" t="str">
            <v/>
          </cell>
          <cell r="AV1453">
            <v>40908</v>
          </cell>
          <cell r="AW1453" t="e">
            <v>#REF!</v>
          </cell>
          <cell r="AX1453"/>
          <cell r="AY1453"/>
          <cell r="AZ1453">
            <v>0</v>
          </cell>
          <cell r="BA1453" t="str">
            <v>-</v>
          </cell>
          <cell r="BB1453" t="str">
            <v/>
          </cell>
          <cell r="BC1453"/>
          <cell r="BD1453" t="str">
            <v/>
          </cell>
          <cell r="BE1453" t="str">
            <v/>
          </cell>
          <cell r="BF1453" t="str">
            <v/>
          </cell>
          <cell r="BG1453" t="str">
            <v/>
          </cell>
        </row>
        <row r="1454">
          <cell r="C1454" t="str">
            <v>20100257S0701-1</v>
          </cell>
          <cell r="D1454" t="str">
            <v>Proyectos 2011 - 2020</v>
          </cell>
          <cell r="E1454" t="str">
            <v>No Aplica</v>
          </cell>
          <cell r="F1454" t="str">
            <v>CERRADO</v>
          </cell>
          <cell r="G1454"/>
          <cell r="H1454" t="str">
            <v>Cauca</v>
          </cell>
          <cell r="I1454">
            <v>19001</v>
          </cell>
          <cell r="J1454">
            <v>1</v>
          </cell>
          <cell r="K1454" t="str">
            <v>Popayan</v>
          </cell>
          <cell r="L1454" t="str">
            <v>Popayan-Cauca</v>
          </cell>
          <cell r="M1454" t="str">
            <v/>
          </cell>
          <cell r="N1454" t="str">
            <v>Infraestructura</v>
          </cell>
          <cell r="O1454"/>
          <cell r="P1454"/>
          <cell r="Q1454" t="str">
            <v>Construcción Cubierta Polideportiva Barrio Tomas Cipriano De Mosquera, Municipio De Popayán - Cauca.</v>
          </cell>
          <cell r="R1454" t="str">
            <v>Espacio Público, Recreación Y Deporte</v>
          </cell>
          <cell r="S1454"/>
          <cell r="T1454"/>
          <cell r="U1454"/>
          <cell r="V1454" t="str">
            <v>Federación Nacional De Cafeteros</v>
          </cell>
          <cell r="W1454"/>
          <cell r="X1454" t="str">
            <v/>
          </cell>
          <cell r="Y1454"/>
          <cell r="Z1454">
            <v>144000000</v>
          </cell>
          <cell r="AA1454"/>
          <cell r="AB1454">
            <v>144000000</v>
          </cell>
          <cell r="AC1454"/>
          <cell r="AD1454">
            <v>144000000</v>
          </cell>
          <cell r="AE1454">
            <v>0</v>
          </cell>
          <cell r="AF1454"/>
          <cell r="AG1454">
            <v>0</v>
          </cell>
          <cell r="AH1454">
            <v>144000000</v>
          </cell>
          <cell r="AI1454">
            <v>0</v>
          </cell>
          <cell r="AJ1454">
            <v>144000000</v>
          </cell>
          <cell r="AK1454">
            <v>1</v>
          </cell>
          <cell r="AL1454"/>
          <cell r="AM1454">
            <v>1</v>
          </cell>
          <cell r="AN1454">
            <v>1</v>
          </cell>
          <cell r="AO1454">
            <v>0</v>
          </cell>
          <cell r="AP1454" t="str">
            <v>Liquidado</v>
          </cell>
          <cell r="AQ1454" t="e">
            <v>#REF!</v>
          </cell>
          <cell r="AR1454" t="e">
            <v>#N/A</v>
          </cell>
          <cell r="AS1454" t="str">
            <v>Entregado en 2011.</v>
          </cell>
          <cell r="AT1454" t="str">
            <v>No Aplica</v>
          </cell>
          <cell r="AU1454" t="str">
            <v/>
          </cell>
          <cell r="AV1454">
            <v>40908</v>
          </cell>
          <cell r="AW1454" t="e">
            <v>#REF!</v>
          </cell>
          <cell r="AX1454"/>
          <cell r="AY1454"/>
          <cell r="AZ1454">
            <v>0</v>
          </cell>
          <cell r="BA1454" t="str">
            <v>-</v>
          </cell>
          <cell r="BB1454" t="str">
            <v/>
          </cell>
          <cell r="BC1454"/>
          <cell r="BD1454" t="str">
            <v/>
          </cell>
          <cell r="BE1454" t="str">
            <v/>
          </cell>
          <cell r="BF1454" t="str">
            <v/>
          </cell>
          <cell r="BG1454" t="str">
            <v/>
          </cell>
        </row>
        <row r="1455">
          <cell r="C1455" t="str">
            <v>20100257S0702-1</v>
          </cell>
          <cell r="D1455" t="str">
            <v>Proyectos 2011 - 2020</v>
          </cell>
          <cell r="E1455" t="str">
            <v>No Aplica</v>
          </cell>
          <cell r="F1455" t="str">
            <v>CERRADO</v>
          </cell>
          <cell r="G1455"/>
          <cell r="H1455" t="str">
            <v>Cauca</v>
          </cell>
          <cell r="I1455">
            <v>19001</v>
          </cell>
          <cell r="J1455">
            <v>1</v>
          </cell>
          <cell r="K1455" t="str">
            <v>Popayan</v>
          </cell>
          <cell r="L1455" t="str">
            <v>Popayan-Cauca</v>
          </cell>
          <cell r="M1455" t="str">
            <v/>
          </cell>
          <cell r="N1455" t="str">
            <v>Infraestructura</v>
          </cell>
          <cell r="O1455"/>
          <cell r="P1455"/>
          <cell r="Q1455" t="str">
            <v>Mejoramiento Polideportivo Barrio Lomas De Granadaparte Ii, Construcción De Graderias, Cerramiento Y Mejoramiento De Losa, Municipio De Popayán - Cauca.</v>
          </cell>
          <cell r="R1455" t="str">
            <v>Espacio Público, Recreación Y Deporte</v>
          </cell>
          <cell r="S1455"/>
          <cell r="T1455"/>
          <cell r="U1455"/>
          <cell r="V1455" t="str">
            <v>Federación Nacional De Cafeteros</v>
          </cell>
          <cell r="W1455"/>
          <cell r="X1455" t="str">
            <v/>
          </cell>
          <cell r="Y1455"/>
          <cell r="Z1455">
            <v>106000000</v>
          </cell>
          <cell r="AA1455"/>
          <cell r="AB1455">
            <v>106000000</v>
          </cell>
          <cell r="AC1455"/>
          <cell r="AD1455">
            <v>106000000</v>
          </cell>
          <cell r="AE1455">
            <v>0</v>
          </cell>
          <cell r="AF1455"/>
          <cell r="AG1455">
            <v>0</v>
          </cell>
          <cell r="AH1455">
            <v>106000000</v>
          </cell>
          <cell r="AI1455">
            <v>0</v>
          </cell>
          <cell r="AJ1455">
            <v>106000000</v>
          </cell>
          <cell r="AK1455">
            <v>1</v>
          </cell>
          <cell r="AL1455"/>
          <cell r="AM1455">
            <v>1</v>
          </cell>
          <cell r="AN1455">
            <v>1</v>
          </cell>
          <cell r="AO1455">
            <v>0</v>
          </cell>
          <cell r="AP1455" t="str">
            <v>Liquidado</v>
          </cell>
          <cell r="AQ1455" t="e">
            <v>#REF!</v>
          </cell>
          <cell r="AR1455" t="e">
            <v>#N/A</v>
          </cell>
          <cell r="AS1455" t="str">
            <v>Entregado en 2011.</v>
          </cell>
          <cell r="AT1455" t="str">
            <v>No Aplica</v>
          </cell>
          <cell r="AU1455" t="str">
            <v/>
          </cell>
          <cell r="AV1455">
            <v>40908</v>
          </cell>
          <cell r="AW1455" t="e">
            <v>#REF!</v>
          </cell>
          <cell r="AX1455"/>
          <cell r="AY1455"/>
          <cell r="AZ1455">
            <v>0</v>
          </cell>
          <cell r="BA1455" t="str">
            <v>-</v>
          </cell>
          <cell r="BB1455" t="str">
            <v/>
          </cell>
          <cell r="BC1455"/>
          <cell r="BD1455" t="str">
            <v/>
          </cell>
          <cell r="BE1455" t="str">
            <v/>
          </cell>
          <cell r="BF1455" t="str">
            <v/>
          </cell>
          <cell r="BG1455" t="str">
            <v/>
          </cell>
        </row>
        <row r="1456">
          <cell r="C1456" t="str">
            <v>20100257S0703-1</v>
          </cell>
          <cell r="D1456" t="str">
            <v>Proyectos 2011 - 2020</v>
          </cell>
          <cell r="E1456" t="str">
            <v>No Aplica</v>
          </cell>
          <cell r="F1456" t="str">
            <v>CERRADO</v>
          </cell>
          <cell r="G1456"/>
          <cell r="H1456" t="str">
            <v>Cauca</v>
          </cell>
          <cell r="I1456">
            <v>19001</v>
          </cell>
          <cell r="J1456">
            <v>1</v>
          </cell>
          <cell r="K1456" t="str">
            <v>Popayan</v>
          </cell>
          <cell r="L1456" t="str">
            <v>Popayan-Cauca</v>
          </cell>
          <cell r="M1456" t="str">
            <v/>
          </cell>
          <cell r="N1456" t="str">
            <v>Infraestructura</v>
          </cell>
          <cell r="O1456"/>
          <cell r="P1456"/>
          <cell r="Q1456" t="str">
            <v>Construcción Obras De Urbanismo (Movimiento De Tierra Y Muro De Contención) Polideportivo Barrio Yanaconas, Municipio De Popayán - Cauca.</v>
          </cell>
          <cell r="R1456" t="str">
            <v>Otros</v>
          </cell>
          <cell r="S1456"/>
          <cell r="T1456"/>
          <cell r="U1456"/>
          <cell r="V1456" t="str">
            <v>Federación Nacional De Cafeteros</v>
          </cell>
          <cell r="W1456"/>
          <cell r="X1456" t="str">
            <v/>
          </cell>
          <cell r="Y1456"/>
          <cell r="Z1456">
            <v>117000000</v>
          </cell>
          <cell r="AA1456"/>
          <cell r="AB1456">
            <v>117000000</v>
          </cell>
          <cell r="AC1456"/>
          <cell r="AD1456">
            <v>117000000</v>
          </cell>
          <cell r="AE1456">
            <v>0</v>
          </cell>
          <cell r="AF1456"/>
          <cell r="AG1456">
            <v>0</v>
          </cell>
          <cell r="AH1456">
            <v>117000000</v>
          </cell>
          <cell r="AI1456">
            <v>0</v>
          </cell>
          <cell r="AJ1456">
            <v>117000000</v>
          </cell>
          <cell r="AK1456">
            <v>1</v>
          </cell>
          <cell r="AL1456"/>
          <cell r="AM1456">
            <v>1</v>
          </cell>
          <cell r="AN1456">
            <v>1</v>
          </cell>
          <cell r="AO1456">
            <v>0</v>
          </cell>
          <cell r="AP1456" t="str">
            <v>Liquidado</v>
          </cell>
          <cell r="AQ1456" t="e">
            <v>#REF!</v>
          </cell>
          <cell r="AR1456" t="e">
            <v>#N/A</v>
          </cell>
          <cell r="AS1456" t="str">
            <v>Entregado 31 de diciembre de 2011</v>
          </cell>
          <cell r="AT1456" t="str">
            <v>No Aplica</v>
          </cell>
          <cell r="AU1456" t="str">
            <v/>
          </cell>
          <cell r="AV1456">
            <v>40908</v>
          </cell>
          <cell r="AW1456" t="e">
            <v>#REF!</v>
          </cell>
          <cell r="AX1456"/>
          <cell r="AY1456"/>
          <cell r="AZ1456">
            <v>0</v>
          </cell>
          <cell r="BA1456" t="str">
            <v>-</v>
          </cell>
          <cell r="BB1456" t="str">
            <v/>
          </cell>
          <cell r="BC1456"/>
          <cell r="BD1456" t="str">
            <v/>
          </cell>
          <cell r="BE1456" t="str">
            <v/>
          </cell>
          <cell r="BF1456" t="str">
            <v/>
          </cell>
          <cell r="BG1456" t="str">
            <v/>
          </cell>
        </row>
        <row r="1457">
          <cell r="C1457" t="str">
            <v>20100257S0704-1</v>
          </cell>
          <cell r="D1457" t="str">
            <v>Proyectos 2011 - 2020</v>
          </cell>
          <cell r="E1457" t="str">
            <v>No Aplica</v>
          </cell>
          <cell r="F1457" t="str">
            <v>CERRADO</v>
          </cell>
          <cell r="G1457"/>
          <cell r="H1457" t="str">
            <v>Cauca</v>
          </cell>
          <cell r="I1457">
            <v>19001</v>
          </cell>
          <cell r="J1457">
            <v>1</v>
          </cell>
          <cell r="K1457" t="str">
            <v>Popayan</v>
          </cell>
          <cell r="L1457" t="str">
            <v>Popayan-Cauca</v>
          </cell>
          <cell r="M1457" t="str">
            <v/>
          </cell>
          <cell r="N1457" t="str">
            <v>Infraestructura</v>
          </cell>
          <cell r="O1457"/>
          <cell r="P1457"/>
          <cell r="Q1457" t="str">
            <v>Mejoramiento Polideportivo Barrio Lomas De Granada Parta I, Municipio De Popayán - Cauca.</v>
          </cell>
          <cell r="R1457" t="str">
            <v>Espacio Público, Recreación Y Deporte</v>
          </cell>
          <cell r="S1457"/>
          <cell r="T1457"/>
          <cell r="U1457"/>
          <cell r="V1457" t="str">
            <v>Federación Nacional De Cafeteros</v>
          </cell>
          <cell r="W1457"/>
          <cell r="X1457" t="str">
            <v/>
          </cell>
          <cell r="Y1457"/>
          <cell r="Z1457">
            <v>106000000</v>
          </cell>
          <cell r="AA1457"/>
          <cell r="AB1457">
            <v>106000000</v>
          </cell>
          <cell r="AC1457"/>
          <cell r="AD1457">
            <v>106000000</v>
          </cell>
          <cell r="AE1457">
            <v>0</v>
          </cell>
          <cell r="AF1457"/>
          <cell r="AG1457">
            <v>0</v>
          </cell>
          <cell r="AH1457">
            <v>106000000</v>
          </cell>
          <cell r="AI1457">
            <v>0</v>
          </cell>
          <cell r="AJ1457">
            <v>106000000</v>
          </cell>
          <cell r="AK1457">
            <v>1</v>
          </cell>
          <cell r="AL1457"/>
          <cell r="AM1457">
            <v>1</v>
          </cell>
          <cell r="AN1457">
            <v>1</v>
          </cell>
          <cell r="AO1457">
            <v>0</v>
          </cell>
          <cell r="AP1457" t="str">
            <v>Liquidado</v>
          </cell>
          <cell r="AQ1457" t="e">
            <v>#REF!</v>
          </cell>
          <cell r="AR1457" t="e">
            <v>#N/A</v>
          </cell>
          <cell r="AS1457" t="str">
            <v>Entregado en 2011.</v>
          </cell>
          <cell r="AT1457" t="str">
            <v>No Aplica</v>
          </cell>
          <cell r="AU1457" t="str">
            <v/>
          </cell>
          <cell r="AV1457">
            <v>40908</v>
          </cell>
          <cell r="AW1457" t="e">
            <v>#REF!</v>
          </cell>
          <cell r="AX1457"/>
          <cell r="AY1457"/>
          <cell r="AZ1457">
            <v>0</v>
          </cell>
          <cell r="BA1457" t="str">
            <v>-</v>
          </cell>
          <cell r="BB1457" t="str">
            <v/>
          </cell>
          <cell r="BC1457"/>
          <cell r="BD1457" t="str">
            <v/>
          </cell>
          <cell r="BE1457" t="str">
            <v/>
          </cell>
          <cell r="BF1457" t="str">
            <v/>
          </cell>
          <cell r="BG1457" t="str">
            <v/>
          </cell>
        </row>
        <row r="1458">
          <cell r="C1458" t="str">
            <v>20100257S0705-1</v>
          </cell>
          <cell r="D1458" t="str">
            <v>Proyectos 2011 - 2020</v>
          </cell>
          <cell r="E1458" t="str">
            <v>No Aplica</v>
          </cell>
          <cell r="F1458" t="str">
            <v>CERRADO</v>
          </cell>
          <cell r="G1458"/>
          <cell r="H1458" t="str">
            <v>Cauca</v>
          </cell>
          <cell r="I1458">
            <v>19001</v>
          </cell>
          <cell r="J1458">
            <v>1</v>
          </cell>
          <cell r="K1458" t="str">
            <v>Popayan</v>
          </cell>
          <cell r="L1458" t="str">
            <v>Popayan-Cauca</v>
          </cell>
          <cell r="M1458" t="str">
            <v/>
          </cell>
          <cell r="N1458" t="str">
            <v>Infraestructura</v>
          </cell>
          <cell r="O1458"/>
          <cell r="P1458"/>
          <cell r="Q1458" t="str">
            <v>Construcción De Andenes Y Sardineles Barrio Alamos Ii Etapa, Municipio De Popayán - Cauca.</v>
          </cell>
          <cell r="R1458" t="str">
            <v>Vías Urbanas</v>
          </cell>
          <cell r="S1458"/>
          <cell r="T1458"/>
          <cell r="U1458"/>
          <cell r="V1458" t="str">
            <v>Federación Nacional De Cafeteros</v>
          </cell>
          <cell r="W1458"/>
          <cell r="X1458" t="str">
            <v/>
          </cell>
          <cell r="Y1458"/>
          <cell r="Z1458">
            <v>10000000</v>
          </cell>
          <cell r="AA1458"/>
          <cell r="AB1458">
            <v>10000000</v>
          </cell>
          <cell r="AC1458"/>
          <cell r="AD1458">
            <v>10000000</v>
          </cell>
          <cell r="AE1458">
            <v>0</v>
          </cell>
          <cell r="AF1458"/>
          <cell r="AG1458">
            <v>0</v>
          </cell>
          <cell r="AH1458">
            <v>10000000</v>
          </cell>
          <cell r="AI1458">
            <v>0</v>
          </cell>
          <cell r="AJ1458">
            <v>10000000</v>
          </cell>
          <cell r="AK1458">
            <v>1</v>
          </cell>
          <cell r="AL1458"/>
          <cell r="AM1458">
            <v>1</v>
          </cell>
          <cell r="AN1458">
            <v>1</v>
          </cell>
          <cell r="AO1458">
            <v>0</v>
          </cell>
          <cell r="AP1458" t="str">
            <v>Liquidado</v>
          </cell>
          <cell r="AQ1458" t="e">
            <v>#REF!</v>
          </cell>
          <cell r="AR1458" t="e">
            <v>#N/A</v>
          </cell>
          <cell r="AS1458" t="str">
            <v>Entregado en 2011.</v>
          </cell>
          <cell r="AT1458" t="str">
            <v>No Aplica</v>
          </cell>
          <cell r="AU1458" t="str">
            <v/>
          </cell>
          <cell r="AV1458">
            <v>40564</v>
          </cell>
          <cell r="AW1458" t="e">
            <v>#REF!</v>
          </cell>
          <cell r="AX1458"/>
          <cell r="AY1458"/>
          <cell r="AZ1458">
            <v>0</v>
          </cell>
          <cell r="BA1458" t="str">
            <v>-</v>
          </cell>
          <cell r="BB1458" t="str">
            <v/>
          </cell>
          <cell r="BC1458"/>
          <cell r="BD1458" t="str">
            <v/>
          </cell>
          <cell r="BE1458" t="str">
            <v/>
          </cell>
          <cell r="BF1458" t="str">
            <v/>
          </cell>
          <cell r="BG1458" t="str">
            <v/>
          </cell>
        </row>
        <row r="1459">
          <cell r="C1459" t="str">
            <v>20100257S0706-1</v>
          </cell>
          <cell r="D1459" t="str">
            <v>Proyectos 2011 - 2020</v>
          </cell>
          <cell r="E1459" t="str">
            <v>No Aplica</v>
          </cell>
          <cell r="F1459" t="str">
            <v>CERRADO</v>
          </cell>
          <cell r="G1459"/>
          <cell r="H1459" t="str">
            <v>Cauca</v>
          </cell>
          <cell r="I1459">
            <v>19001</v>
          </cell>
          <cell r="J1459">
            <v>1</v>
          </cell>
          <cell r="K1459" t="str">
            <v>Popayan</v>
          </cell>
          <cell r="L1459" t="str">
            <v>Popayan-Cauca</v>
          </cell>
          <cell r="M1459" t="str">
            <v/>
          </cell>
          <cell r="N1459" t="str">
            <v>Infraestructura</v>
          </cell>
          <cell r="O1459"/>
          <cell r="P1459"/>
          <cell r="Q1459" t="str">
            <v>Construcción Cubierta Salon Comunal Barrio 1 De Mayo, Municipio De Popayán - Cauca.</v>
          </cell>
          <cell r="R1459" t="str">
            <v>Social Comunitario</v>
          </cell>
          <cell r="S1459"/>
          <cell r="T1459"/>
          <cell r="U1459"/>
          <cell r="V1459" t="str">
            <v>Federación Nacional De Cafeteros</v>
          </cell>
          <cell r="W1459"/>
          <cell r="X1459" t="str">
            <v/>
          </cell>
          <cell r="Y1459"/>
          <cell r="Z1459">
            <v>38500000</v>
          </cell>
          <cell r="AA1459"/>
          <cell r="AB1459">
            <v>38500000</v>
          </cell>
          <cell r="AC1459"/>
          <cell r="AD1459">
            <v>38500000</v>
          </cell>
          <cell r="AE1459">
            <v>0</v>
          </cell>
          <cell r="AF1459"/>
          <cell r="AG1459">
            <v>0</v>
          </cell>
          <cell r="AH1459">
            <v>38500000</v>
          </cell>
          <cell r="AI1459">
            <v>0</v>
          </cell>
          <cell r="AJ1459">
            <v>38500000</v>
          </cell>
          <cell r="AK1459">
            <v>1</v>
          </cell>
          <cell r="AL1459"/>
          <cell r="AM1459">
            <v>1</v>
          </cell>
          <cell r="AN1459">
            <v>1</v>
          </cell>
          <cell r="AO1459">
            <v>0</v>
          </cell>
          <cell r="AP1459" t="str">
            <v>Liquidado</v>
          </cell>
          <cell r="AQ1459" t="e">
            <v>#REF!</v>
          </cell>
          <cell r="AR1459" t="e">
            <v>#N/A</v>
          </cell>
          <cell r="AS1459" t="str">
            <v>Entregado en 2011.</v>
          </cell>
          <cell r="AT1459" t="str">
            <v>No Aplica</v>
          </cell>
          <cell r="AU1459" t="str">
            <v/>
          </cell>
          <cell r="AV1459">
            <v>40908</v>
          </cell>
          <cell r="AW1459" t="e">
            <v>#REF!</v>
          </cell>
          <cell r="AX1459"/>
          <cell r="AY1459"/>
          <cell r="AZ1459">
            <v>0</v>
          </cell>
          <cell r="BA1459" t="str">
            <v>-</v>
          </cell>
          <cell r="BB1459" t="str">
            <v/>
          </cell>
          <cell r="BC1459"/>
          <cell r="BD1459" t="str">
            <v/>
          </cell>
          <cell r="BE1459" t="str">
            <v/>
          </cell>
          <cell r="BF1459" t="str">
            <v/>
          </cell>
          <cell r="BG1459" t="str">
            <v/>
          </cell>
        </row>
        <row r="1460">
          <cell r="C1460" t="str">
            <v>20100257S0707-1</v>
          </cell>
          <cell r="D1460" t="str">
            <v>Proyectos 2011 - 2020</v>
          </cell>
          <cell r="E1460" t="str">
            <v>No Aplica</v>
          </cell>
          <cell r="F1460" t="str">
            <v>CERRADO</v>
          </cell>
          <cell r="G1460"/>
          <cell r="H1460" t="str">
            <v>Cauca</v>
          </cell>
          <cell r="I1460">
            <v>19001</v>
          </cell>
          <cell r="J1460">
            <v>1</v>
          </cell>
          <cell r="K1460" t="str">
            <v>Popayan</v>
          </cell>
          <cell r="L1460" t="str">
            <v>Popayan-Cauca</v>
          </cell>
          <cell r="M1460" t="str">
            <v/>
          </cell>
          <cell r="N1460" t="str">
            <v>Infraestructura</v>
          </cell>
          <cell r="O1460"/>
          <cell r="P1460"/>
          <cell r="Q1460" t="str">
            <v>Mejoramiento Del Piso En Ceramica, Salon Comunal Barrio Retiro Bajo, Municipio De Popayán - Cauca.</v>
          </cell>
          <cell r="R1460" t="str">
            <v>Social Comunitario</v>
          </cell>
          <cell r="S1460"/>
          <cell r="T1460"/>
          <cell r="U1460"/>
          <cell r="V1460" t="str">
            <v>Federación Nacional De Cafeteros</v>
          </cell>
          <cell r="W1460"/>
          <cell r="X1460" t="str">
            <v/>
          </cell>
          <cell r="Y1460"/>
          <cell r="Z1460">
            <v>26500000</v>
          </cell>
          <cell r="AA1460"/>
          <cell r="AB1460">
            <v>26500000</v>
          </cell>
          <cell r="AC1460"/>
          <cell r="AD1460">
            <v>26500000</v>
          </cell>
          <cell r="AE1460">
            <v>0</v>
          </cell>
          <cell r="AF1460"/>
          <cell r="AG1460">
            <v>0</v>
          </cell>
          <cell r="AH1460">
            <v>26500000</v>
          </cell>
          <cell r="AI1460">
            <v>0</v>
          </cell>
          <cell r="AJ1460">
            <v>26500000</v>
          </cell>
          <cell r="AK1460">
            <v>1</v>
          </cell>
          <cell r="AL1460"/>
          <cell r="AM1460">
            <v>1</v>
          </cell>
          <cell r="AN1460">
            <v>1</v>
          </cell>
          <cell r="AO1460">
            <v>0</v>
          </cell>
          <cell r="AP1460" t="str">
            <v>Liquidado</v>
          </cell>
          <cell r="AQ1460" t="e">
            <v>#REF!</v>
          </cell>
          <cell r="AR1460" t="e">
            <v>#N/A</v>
          </cell>
          <cell r="AS1460" t="str">
            <v>Entregado en 2011.</v>
          </cell>
          <cell r="AT1460" t="str">
            <v>No Aplica</v>
          </cell>
          <cell r="AU1460" t="str">
            <v/>
          </cell>
          <cell r="AV1460">
            <v>40564</v>
          </cell>
          <cell r="AW1460" t="e">
            <v>#REF!</v>
          </cell>
          <cell r="AX1460"/>
          <cell r="AY1460"/>
          <cell r="AZ1460">
            <v>0</v>
          </cell>
          <cell r="BA1460" t="str">
            <v>-</v>
          </cell>
          <cell r="BB1460" t="str">
            <v/>
          </cell>
          <cell r="BC1460"/>
          <cell r="BD1460" t="str">
            <v/>
          </cell>
          <cell r="BE1460" t="str">
            <v/>
          </cell>
          <cell r="BF1460" t="str">
            <v/>
          </cell>
          <cell r="BG1460" t="str">
            <v/>
          </cell>
        </row>
        <row r="1461">
          <cell r="C1461" t="str">
            <v>20100257S0708-1</v>
          </cell>
          <cell r="D1461" t="str">
            <v>Proyectos 2011 - 2020</v>
          </cell>
          <cell r="E1461" t="str">
            <v>No Aplica</v>
          </cell>
          <cell r="F1461" t="str">
            <v>CERRADO</v>
          </cell>
          <cell r="G1461"/>
          <cell r="H1461" t="str">
            <v>Cauca</v>
          </cell>
          <cell r="I1461">
            <v>19001</v>
          </cell>
          <cell r="J1461">
            <v>1</v>
          </cell>
          <cell r="K1461" t="str">
            <v>Popayan</v>
          </cell>
          <cell r="L1461" t="str">
            <v>Popayan-Cauca</v>
          </cell>
          <cell r="M1461" t="str">
            <v/>
          </cell>
          <cell r="N1461" t="str">
            <v>Infraestructura</v>
          </cell>
          <cell r="O1461"/>
          <cell r="P1461"/>
          <cell r="Q1461" t="str">
            <v>Construcción Graderias Y Andenes Barrio Valparaiso, Municipio De Popayán - Cauca.</v>
          </cell>
          <cell r="R1461" t="str">
            <v>Vías Urbanas</v>
          </cell>
          <cell r="S1461"/>
          <cell r="T1461"/>
          <cell r="U1461"/>
          <cell r="V1461" t="str">
            <v>Federación Nacional De Cafeteros</v>
          </cell>
          <cell r="W1461"/>
          <cell r="X1461" t="str">
            <v/>
          </cell>
          <cell r="Y1461"/>
          <cell r="Z1461">
            <v>15000000</v>
          </cell>
          <cell r="AA1461"/>
          <cell r="AB1461">
            <v>15000000</v>
          </cell>
          <cell r="AC1461"/>
          <cell r="AD1461">
            <v>15000000</v>
          </cell>
          <cell r="AE1461">
            <v>0</v>
          </cell>
          <cell r="AF1461"/>
          <cell r="AG1461">
            <v>0</v>
          </cell>
          <cell r="AH1461">
            <v>15000000</v>
          </cell>
          <cell r="AI1461">
            <v>0</v>
          </cell>
          <cell r="AJ1461">
            <v>15000000</v>
          </cell>
          <cell r="AK1461">
            <v>1</v>
          </cell>
          <cell r="AL1461"/>
          <cell r="AM1461">
            <v>1</v>
          </cell>
          <cell r="AN1461">
            <v>1</v>
          </cell>
          <cell r="AO1461">
            <v>0</v>
          </cell>
          <cell r="AP1461" t="str">
            <v>Liquidado</v>
          </cell>
          <cell r="AQ1461" t="e">
            <v>#REF!</v>
          </cell>
          <cell r="AR1461" t="e">
            <v>#N/A</v>
          </cell>
          <cell r="AS1461" t="str">
            <v>Entregado en 2011.</v>
          </cell>
          <cell r="AT1461" t="str">
            <v>No Aplica</v>
          </cell>
          <cell r="AU1461" t="str">
            <v/>
          </cell>
          <cell r="AV1461">
            <v>40908</v>
          </cell>
          <cell r="AW1461" t="e">
            <v>#REF!</v>
          </cell>
          <cell r="AX1461"/>
          <cell r="AY1461"/>
          <cell r="AZ1461">
            <v>0</v>
          </cell>
          <cell r="BA1461" t="str">
            <v>-</v>
          </cell>
          <cell r="BB1461" t="str">
            <v/>
          </cell>
          <cell r="BC1461"/>
          <cell r="BD1461" t="str">
            <v/>
          </cell>
          <cell r="BE1461" t="str">
            <v/>
          </cell>
          <cell r="BF1461" t="str">
            <v/>
          </cell>
          <cell r="BG1461" t="str">
            <v/>
          </cell>
        </row>
        <row r="1462">
          <cell r="C1462" t="str">
            <v>20100257S0709-1</v>
          </cell>
          <cell r="D1462" t="str">
            <v>Proyectos 2011 - 2020</v>
          </cell>
          <cell r="E1462" t="str">
            <v>No Aplica</v>
          </cell>
          <cell r="F1462" t="str">
            <v>CERRADO</v>
          </cell>
          <cell r="G1462"/>
          <cell r="H1462" t="str">
            <v>Cauca</v>
          </cell>
          <cell r="I1462">
            <v>19001</v>
          </cell>
          <cell r="J1462">
            <v>1</v>
          </cell>
          <cell r="K1462" t="str">
            <v>Popayan</v>
          </cell>
          <cell r="L1462" t="str">
            <v>Popayan-Cauca</v>
          </cell>
          <cell r="M1462" t="str">
            <v/>
          </cell>
          <cell r="N1462" t="str">
            <v>Infraestructura</v>
          </cell>
          <cell r="O1462"/>
          <cell r="P1462"/>
          <cell r="Q1462" t="str">
            <v>Cierre En Malla Cancha Multiple Barrio Nueva Granada, Municipio De Popayán - Cauca.</v>
          </cell>
          <cell r="R1462" t="str">
            <v>Espacio Público, Recreación Y Deporte</v>
          </cell>
          <cell r="S1462"/>
          <cell r="T1462"/>
          <cell r="U1462"/>
          <cell r="V1462" t="str">
            <v>Federación Nacional De Cafeteros</v>
          </cell>
          <cell r="W1462"/>
          <cell r="X1462" t="str">
            <v/>
          </cell>
          <cell r="Y1462"/>
          <cell r="Z1462">
            <v>10000000</v>
          </cell>
          <cell r="AA1462"/>
          <cell r="AB1462">
            <v>10000000</v>
          </cell>
          <cell r="AC1462"/>
          <cell r="AD1462">
            <v>10000000</v>
          </cell>
          <cell r="AE1462">
            <v>0</v>
          </cell>
          <cell r="AF1462"/>
          <cell r="AG1462">
            <v>0</v>
          </cell>
          <cell r="AH1462">
            <v>10000000</v>
          </cell>
          <cell r="AI1462">
            <v>0</v>
          </cell>
          <cell r="AJ1462">
            <v>10000000</v>
          </cell>
          <cell r="AK1462">
            <v>1</v>
          </cell>
          <cell r="AL1462"/>
          <cell r="AM1462">
            <v>1</v>
          </cell>
          <cell r="AN1462">
            <v>1</v>
          </cell>
          <cell r="AO1462">
            <v>0</v>
          </cell>
          <cell r="AP1462" t="str">
            <v>Liquidado</v>
          </cell>
          <cell r="AQ1462" t="e">
            <v>#REF!</v>
          </cell>
          <cell r="AR1462" t="e">
            <v>#N/A</v>
          </cell>
          <cell r="AS1462" t="str">
            <v>Entregado en 2011.</v>
          </cell>
          <cell r="AT1462" t="str">
            <v>No Aplica</v>
          </cell>
          <cell r="AU1462" t="str">
            <v/>
          </cell>
          <cell r="AV1462">
            <v>40908</v>
          </cell>
          <cell r="AW1462" t="e">
            <v>#REF!</v>
          </cell>
          <cell r="AX1462"/>
          <cell r="AY1462"/>
          <cell r="AZ1462">
            <v>0</v>
          </cell>
          <cell r="BA1462" t="str">
            <v>-</v>
          </cell>
          <cell r="BB1462" t="str">
            <v/>
          </cell>
          <cell r="BC1462"/>
          <cell r="BD1462" t="str">
            <v/>
          </cell>
          <cell r="BE1462" t="str">
            <v/>
          </cell>
          <cell r="BF1462" t="str">
            <v/>
          </cell>
          <cell r="BG1462" t="str">
            <v/>
          </cell>
        </row>
        <row r="1463">
          <cell r="C1463" t="str">
            <v>20100257S0710-1</v>
          </cell>
          <cell r="D1463" t="str">
            <v>Proyectos 2011 - 2020</v>
          </cell>
          <cell r="E1463" t="str">
            <v>No Aplica</v>
          </cell>
          <cell r="F1463" t="str">
            <v>CERRADO</v>
          </cell>
          <cell r="G1463"/>
          <cell r="H1463" t="str">
            <v>Cauca</v>
          </cell>
          <cell r="I1463">
            <v>19001</v>
          </cell>
          <cell r="J1463">
            <v>1</v>
          </cell>
          <cell r="K1463" t="str">
            <v>Popayan</v>
          </cell>
          <cell r="L1463" t="str">
            <v>Popayan-Cauca</v>
          </cell>
          <cell r="M1463" t="str">
            <v/>
          </cell>
          <cell r="N1463" t="str">
            <v>Infraestructura</v>
          </cell>
          <cell r="O1463"/>
          <cell r="P1463"/>
          <cell r="Q1463" t="str">
            <v>Construcción Cierre Malla Y Andenes Internos Polideportivo Barrio San Rafael, Municipio De Popayán - Cauca.</v>
          </cell>
          <cell r="R1463" t="str">
            <v>Espacio Público, Recreación Y Deporte</v>
          </cell>
          <cell r="S1463"/>
          <cell r="T1463"/>
          <cell r="U1463"/>
          <cell r="V1463" t="str">
            <v>Federación Nacional De Cafeteros</v>
          </cell>
          <cell r="W1463"/>
          <cell r="X1463" t="str">
            <v/>
          </cell>
          <cell r="Y1463"/>
          <cell r="Z1463">
            <v>10000000</v>
          </cell>
          <cell r="AA1463"/>
          <cell r="AB1463">
            <v>10000000</v>
          </cell>
          <cell r="AC1463"/>
          <cell r="AD1463">
            <v>10000000</v>
          </cell>
          <cell r="AE1463">
            <v>0</v>
          </cell>
          <cell r="AF1463"/>
          <cell r="AG1463">
            <v>0</v>
          </cell>
          <cell r="AH1463">
            <v>10000000</v>
          </cell>
          <cell r="AI1463">
            <v>0</v>
          </cell>
          <cell r="AJ1463">
            <v>10000000</v>
          </cell>
          <cell r="AK1463">
            <v>1</v>
          </cell>
          <cell r="AL1463"/>
          <cell r="AM1463">
            <v>1</v>
          </cell>
          <cell r="AN1463">
            <v>1</v>
          </cell>
          <cell r="AO1463">
            <v>0</v>
          </cell>
          <cell r="AP1463" t="str">
            <v>Liquidado</v>
          </cell>
          <cell r="AQ1463" t="e">
            <v>#REF!</v>
          </cell>
          <cell r="AR1463" t="e">
            <v>#N/A</v>
          </cell>
          <cell r="AS1463" t="str">
            <v>Entregado en 2011.</v>
          </cell>
          <cell r="AT1463" t="str">
            <v>No Aplica</v>
          </cell>
          <cell r="AU1463" t="str">
            <v/>
          </cell>
          <cell r="AV1463">
            <v>40564</v>
          </cell>
          <cell r="AW1463" t="e">
            <v>#REF!</v>
          </cell>
          <cell r="AX1463"/>
          <cell r="AY1463"/>
          <cell r="AZ1463">
            <v>0</v>
          </cell>
          <cell r="BA1463" t="str">
            <v>-</v>
          </cell>
          <cell r="BB1463" t="str">
            <v/>
          </cell>
          <cell r="BC1463"/>
          <cell r="BD1463" t="str">
            <v/>
          </cell>
          <cell r="BE1463" t="str">
            <v/>
          </cell>
          <cell r="BF1463" t="str">
            <v/>
          </cell>
          <cell r="BG1463" t="str">
            <v/>
          </cell>
        </row>
        <row r="1464">
          <cell r="C1464" t="str">
            <v>20100257S0711-1</v>
          </cell>
          <cell r="D1464" t="str">
            <v>Proyectos 2011 - 2020</v>
          </cell>
          <cell r="E1464" t="str">
            <v>No Aplica</v>
          </cell>
          <cell r="F1464" t="str">
            <v>CERRADO</v>
          </cell>
          <cell r="G1464"/>
          <cell r="H1464" t="str">
            <v>Cauca</v>
          </cell>
          <cell r="I1464">
            <v>19001</v>
          </cell>
          <cell r="J1464">
            <v>1</v>
          </cell>
          <cell r="K1464" t="str">
            <v>Popayan</v>
          </cell>
          <cell r="L1464" t="str">
            <v>Popayan-Cauca</v>
          </cell>
          <cell r="M1464" t="str">
            <v/>
          </cell>
          <cell r="N1464" t="str">
            <v>Infraestructura</v>
          </cell>
          <cell r="O1464"/>
          <cell r="P1464"/>
          <cell r="Q1464" t="str">
            <v>Ampliación Del Pavimento Y Muro De Contención Barrio Las Veraneras, Municipio De Popayán - Cauca.</v>
          </cell>
          <cell r="R1464" t="str">
            <v>Otros</v>
          </cell>
          <cell r="S1464"/>
          <cell r="T1464"/>
          <cell r="U1464"/>
          <cell r="V1464" t="str">
            <v>Federación Nacional De Cafeteros</v>
          </cell>
          <cell r="W1464"/>
          <cell r="X1464" t="str">
            <v/>
          </cell>
          <cell r="Y1464"/>
          <cell r="Z1464">
            <v>15000000</v>
          </cell>
          <cell r="AA1464"/>
          <cell r="AB1464">
            <v>15000000</v>
          </cell>
          <cell r="AC1464"/>
          <cell r="AD1464">
            <v>15000000</v>
          </cell>
          <cell r="AE1464">
            <v>0</v>
          </cell>
          <cell r="AF1464"/>
          <cell r="AG1464">
            <v>0</v>
          </cell>
          <cell r="AH1464">
            <v>15000000</v>
          </cell>
          <cell r="AI1464">
            <v>0</v>
          </cell>
          <cell r="AJ1464">
            <v>15000000</v>
          </cell>
          <cell r="AK1464">
            <v>1</v>
          </cell>
          <cell r="AL1464"/>
          <cell r="AM1464">
            <v>1</v>
          </cell>
          <cell r="AN1464">
            <v>1</v>
          </cell>
          <cell r="AO1464">
            <v>0</v>
          </cell>
          <cell r="AP1464" t="str">
            <v>Liquidado</v>
          </cell>
          <cell r="AQ1464" t="e">
            <v>#REF!</v>
          </cell>
          <cell r="AR1464" t="e">
            <v>#N/A</v>
          </cell>
          <cell r="AS1464" t="str">
            <v>Entregado 12 de enero de 2010</v>
          </cell>
          <cell r="AT1464" t="str">
            <v>No Aplica</v>
          </cell>
          <cell r="AU1464" t="str">
            <v/>
          </cell>
          <cell r="AV1464">
            <v>40190</v>
          </cell>
          <cell r="AW1464" t="e">
            <v>#REF!</v>
          </cell>
          <cell r="AX1464"/>
          <cell r="AY1464"/>
          <cell r="AZ1464">
            <v>0</v>
          </cell>
          <cell r="BA1464" t="str">
            <v>-</v>
          </cell>
          <cell r="BB1464" t="str">
            <v/>
          </cell>
          <cell r="BC1464"/>
          <cell r="BD1464" t="str">
            <v/>
          </cell>
          <cell r="BE1464" t="str">
            <v/>
          </cell>
          <cell r="BF1464" t="str">
            <v/>
          </cell>
          <cell r="BG1464" t="str">
            <v/>
          </cell>
        </row>
        <row r="1465">
          <cell r="C1465" t="str">
            <v>20100257S0712-1</v>
          </cell>
          <cell r="D1465" t="str">
            <v>Proyectos 2011 - 2020</v>
          </cell>
          <cell r="E1465" t="str">
            <v>No Aplica</v>
          </cell>
          <cell r="F1465" t="str">
            <v>CERRADO</v>
          </cell>
          <cell r="G1465"/>
          <cell r="H1465" t="str">
            <v>Cauca</v>
          </cell>
          <cell r="I1465">
            <v>19001</v>
          </cell>
          <cell r="J1465">
            <v>1</v>
          </cell>
          <cell r="K1465" t="str">
            <v>Popayan</v>
          </cell>
          <cell r="L1465" t="str">
            <v>Popayan-Cauca</v>
          </cell>
          <cell r="M1465" t="str">
            <v/>
          </cell>
          <cell r="N1465" t="str">
            <v>Infraestructura</v>
          </cell>
          <cell r="O1465"/>
          <cell r="P1465"/>
          <cell r="Q1465" t="str">
            <v>Mejoramiento Salon Comunal Barrio El Empedrado, Municipio De Popayán - Cauca.</v>
          </cell>
          <cell r="R1465" t="str">
            <v>Social Comunitario</v>
          </cell>
          <cell r="S1465"/>
          <cell r="T1465"/>
          <cell r="U1465"/>
          <cell r="V1465" t="str">
            <v>Federación Nacional De Cafeteros</v>
          </cell>
          <cell r="W1465"/>
          <cell r="X1465" t="str">
            <v/>
          </cell>
          <cell r="Y1465"/>
          <cell r="Z1465">
            <v>20000000</v>
          </cell>
          <cell r="AA1465"/>
          <cell r="AB1465">
            <v>20000000</v>
          </cell>
          <cell r="AC1465"/>
          <cell r="AD1465">
            <v>20000000</v>
          </cell>
          <cell r="AE1465">
            <v>0</v>
          </cell>
          <cell r="AF1465"/>
          <cell r="AG1465">
            <v>0</v>
          </cell>
          <cell r="AH1465">
            <v>20000000</v>
          </cell>
          <cell r="AI1465">
            <v>0</v>
          </cell>
          <cell r="AJ1465">
            <v>20000000</v>
          </cell>
          <cell r="AK1465">
            <v>1</v>
          </cell>
          <cell r="AL1465"/>
          <cell r="AM1465">
            <v>1</v>
          </cell>
          <cell r="AN1465">
            <v>1</v>
          </cell>
          <cell r="AO1465">
            <v>0</v>
          </cell>
          <cell r="AP1465" t="str">
            <v>Liquidado</v>
          </cell>
          <cell r="AQ1465" t="e">
            <v>#REF!</v>
          </cell>
          <cell r="AR1465" t="e">
            <v>#N/A</v>
          </cell>
          <cell r="AS1465" t="str">
            <v>Entregado en 2011.</v>
          </cell>
          <cell r="AT1465" t="str">
            <v>No Aplica</v>
          </cell>
          <cell r="AU1465" t="str">
            <v/>
          </cell>
          <cell r="AV1465">
            <v>40908</v>
          </cell>
          <cell r="AW1465" t="e">
            <v>#REF!</v>
          </cell>
          <cell r="AX1465"/>
          <cell r="AY1465"/>
          <cell r="AZ1465">
            <v>0</v>
          </cell>
          <cell r="BA1465" t="str">
            <v>-</v>
          </cell>
          <cell r="BB1465" t="str">
            <v/>
          </cell>
          <cell r="BC1465"/>
          <cell r="BD1465" t="str">
            <v/>
          </cell>
          <cell r="BE1465" t="str">
            <v/>
          </cell>
          <cell r="BF1465" t="str">
            <v/>
          </cell>
          <cell r="BG1465" t="str">
            <v/>
          </cell>
        </row>
        <row r="1466">
          <cell r="C1466" t="str">
            <v>20100257S0713-1</v>
          </cell>
          <cell r="D1466" t="str">
            <v>Proyectos 2011 - 2020</v>
          </cell>
          <cell r="E1466" t="str">
            <v>No Aplica</v>
          </cell>
          <cell r="F1466" t="str">
            <v>CERRADO</v>
          </cell>
          <cell r="G1466"/>
          <cell r="H1466" t="str">
            <v>Cauca</v>
          </cell>
          <cell r="I1466">
            <v>19001</v>
          </cell>
          <cell r="J1466">
            <v>1</v>
          </cell>
          <cell r="K1466" t="str">
            <v>Popayan</v>
          </cell>
          <cell r="L1466" t="str">
            <v>Popayan-Cauca</v>
          </cell>
          <cell r="M1466" t="str">
            <v/>
          </cell>
          <cell r="N1466" t="str">
            <v>Infraestructura</v>
          </cell>
          <cell r="O1466"/>
          <cell r="P1466"/>
          <cell r="Q1466" t="str">
            <v>Mejoramiento Vía Interna Barrio El Uvo, Municipio De Popayán - Cauca.</v>
          </cell>
          <cell r="R1466" t="str">
            <v>Vías Urbanas</v>
          </cell>
          <cell r="S1466"/>
          <cell r="T1466"/>
          <cell r="U1466"/>
          <cell r="V1466" t="str">
            <v>Federación Nacional De Cafeteros</v>
          </cell>
          <cell r="W1466"/>
          <cell r="X1466" t="str">
            <v/>
          </cell>
          <cell r="Y1466"/>
          <cell r="Z1466">
            <v>50000000</v>
          </cell>
          <cell r="AA1466"/>
          <cell r="AB1466">
            <v>50000000</v>
          </cell>
          <cell r="AC1466"/>
          <cell r="AD1466">
            <v>50000000</v>
          </cell>
          <cell r="AE1466">
            <v>0</v>
          </cell>
          <cell r="AF1466"/>
          <cell r="AG1466">
            <v>0</v>
          </cell>
          <cell r="AH1466">
            <v>50000000</v>
          </cell>
          <cell r="AI1466">
            <v>0</v>
          </cell>
          <cell r="AJ1466">
            <v>50000000</v>
          </cell>
          <cell r="AK1466">
            <v>1</v>
          </cell>
          <cell r="AL1466"/>
          <cell r="AM1466">
            <v>1</v>
          </cell>
          <cell r="AN1466">
            <v>1</v>
          </cell>
          <cell r="AO1466">
            <v>0</v>
          </cell>
          <cell r="AP1466" t="str">
            <v>Liquidado</v>
          </cell>
          <cell r="AQ1466" t="e">
            <v>#REF!</v>
          </cell>
          <cell r="AR1466" t="e">
            <v>#N/A</v>
          </cell>
          <cell r="AS1466" t="str">
            <v>Entregado en 2011.</v>
          </cell>
          <cell r="AT1466" t="str">
            <v>No Aplica</v>
          </cell>
          <cell r="AU1466" t="str">
            <v/>
          </cell>
          <cell r="AV1466">
            <v>40908</v>
          </cell>
          <cell r="AW1466" t="e">
            <v>#REF!</v>
          </cell>
          <cell r="AX1466"/>
          <cell r="AY1466"/>
          <cell r="AZ1466">
            <v>0</v>
          </cell>
          <cell r="BA1466" t="str">
            <v>-</v>
          </cell>
          <cell r="BB1466" t="str">
            <v/>
          </cell>
          <cell r="BC1466"/>
          <cell r="BD1466" t="str">
            <v/>
          </cell>
          <cell r="BE1466" t="str">
            <v/>
          </cell>
          <cell r="BF1466" t="str">
            <v/>
          </cell>
          <cell r="BG1466" t="str">
            <v/>
          </cell>
        </row>
        <row r="1467">
          <cell r="C1467" t="str">
            <v>20100257S0714-1</v>
          </cell>
          <cell r="D1467" t="str">
            <v>Proyectos 2011 - 2020</v>
          </cell>
          <cell r="E1467" t="str">
            <v>No Aplica</v>
          </cell>
          <cell r="F1467" t="str">
            <v>CERRADO</v>
          </cell>
          <cell r="G1467"/>
          <cell r="H1467" t="str">
            <v>Cauca</v>
          </cell>
          <cell r="I1467">
            <v>19001</v>
          </cell>
          <cell r="J1467">
            <v>1</v>
          </cell>
          <cell r="K1467" t="str">
            <v>Popayan</v>
          </cell>
          <cell r="L1467" t="str">
            <v>Popayan-Cauca</v>
          </cell>
          <cell r="M1467" t="str">
            <v/>
          </cell>
          <cell r="N1467" t="str">
            <v>Infraestructura</v>
          </cell>
          <cell r="O1467"/>
          <cell r="P1467"/>
          <cell r="Q1467" t="str">
            <v>Cerramiento Cancha De Futbol Barrio Bolivar, Municipio De Popayán - Cauca.</v>
          </cell>
          <cell r="R1467" t="str">
            <v>Espacio Público, Recreación Y Deporte</v>
          </cell>
          <cell r="S1467"/>
          <cell r="T1467"/>
          <cell r="U1467"/>
          <cell r="V1467" t="str">
            <v>Federación Nacional De Cafeteros</v>
          </cell>
          <cell r="W1467"/>
          <cell r="X1467" t="str">
            <v/>
          </cell>
          <cell r="Y1467"/>
          <cell r="Z1467">
            <v>23700000</v>
          </cell>
          <cell r="AA1467"/>
          <cell r="AB1467">
            <v>23700000</v>
          </cell>
          <cell r="AC1467"/>
          <cell r="AD1467">
            <v>23700000</v>
          </cell>
          <cell r="AE1467">
            <v>0</v>
          </cell>
          <cell r="AF1467"/>
          <cell r="AG1467">
            <v>0</v>
          </cell>
          <cell r="AH1467">
            <v>23700000</v>
          </cell>
          <cell r="AI1467">
            <v>0</v>
          </cell>
          <cell r="AJ1467">
            <v>23700000</v>
          </cell>
          <cell r="AK1467">
            <v>1</v>
          </cell>
          <cell r="AL1467"/>
          <cell r="AM1467">
            <v>1</v>
          </cell>
          <cell r="AN1467">
            <v>1</v>
          </cell>
          <cell r="AO1467">
            <v>0</v>
          </cell>
          <cell r="AP1467" t="str">
            <v>Liquidado</v>
          </cell>
          <cell r="AQ1467" t="e">
            <v>#REF!</v>
          </cell>
          <cell r="AR1467" t="e">
            <v>#N/A</v>
          </cell>
          <cell r="AS1467" t="str">
            <v>Entregado en 2011.</v>
          </cell>
          <cell r="AT1467" t="str">
            <v>No Aplica</v>
          </cell>
          <cell r="AU1467" t="str">
            <v/>
          </cell>
          <cell r="AV1467">
            <v>40908</v>
          </cell>
          <cell r="AW1467" t="e">
            <v>#REF!</v>
          </cell>
          <cell r="AX1467"/>
          <cell r="AY1467"/>
          <cell r="AZ1467">
            <v>0</v>
          </cell>
          <cell r="BA1467" t="str">
            <v>-</v>
          </cell>
          <cell r="BB1467" t="str">
            <v/>
          </cell>
          <cell r="BC1467"/>
          <cell r="BD1467" t="str">
            <v/>
          </cell>
          <cell r="BE1467" t="str">
            <v/>
          </cell>
          <cell r="BF1467" t="str">
            <v/>
          </cell>
          <cell r="BG1467" t="str">
            <v/>
          </cell>
        </row>
        <row r="1468">
          <cell r="C1468" t="str">
            <v>20100257S0715-1</v>
          </cell>
          <cell r="D1468" t="str">
            <v>Proyectos 2011 - 2020</v>
          </cell>
          <cell r="E1468" t="str">
            <v>No Aplica</v>
          </cell>
          <cell r="F1468" t="str">
            <v>CERRADO</v>
          </cell>
          <cell r="G1468"/>
          <cell r="H1468" t="str">
            <v>Cauca</v>
          </cell>
          <cell r="I1468">
            <v>19001</v>
          </cell>
          <cell r="J1468">
            <v>1</v>
          </cell>
          <cell r="K1468" t="str">
            <v>Popayan</v>
          </cell>
          <cell r="L1468" t="str">
            <v>Popayan-Cauca</v>
          </cell>
          <cell r="M1468" t="str">
            <v/>
          </cell>
          <cell r="N1468" t="str">
            <v>Infraestructura</v>
          </cell>
          <cell r="O1468"/>
          <cell r="P1468"/>
          <cell r="Q1468" t="str">
            <v>Mejoramiento Vía Interna Barrio Pajonal, Municipio De Popayán - Cauca.</v>
          </cell>
          <cell r="R1468" t="str">
            <v>Vías Urbanas</v>
          </cell>
          <cell r="S1468"/>
          <cell r="T1468"/>
          <cell r="U1468"/>
          <cell r="V1468" t="str">
            <v>Federación Nacional De Cafeteros</v>
          </cell>
          <cell r="W1468"/>
          <cell r="X1468" t="str">
            <v/>
          </cell>
          <cell r="Y1468"/>
          <cell r="Z1468">
            <v>20000000</v>
          </cell>
          <cell r="AA1468"/>
          <cell r="AB1468">
            <v>20000000</v>
          </cell>
          <cell r="AC1468"/>
          <cell r="AD1468">
            <v>20000000</v>
          </cell>
          <cell r="AE1468">
            <v>0</v>
          </cell>
          <cell r="AF1468"/>
          <cell r="AG1468">
            <v>0</v>
          </cell>
          <cell r="AH1468">
            <v>20000000</v>
          </cell>
          <cell r="AI1468">
            <v>0</v>
          </cell>
          <cell r="AJ1468">
            <v>20000000</v>
          </cell>
          <cell r="AK1468">
            <v>1</v>
          </cell>
          <cell r="AL1468"/>
          <cell r="AM1468">
            <v>1</v>
          </cell>
          <cell r="AN1468">
            <v>1</v>
          </cell>
          <cell r="AO1468">
            <v>0</v>
          </cell>
          <cell r="AP1468" t="str">
            <v>Liquidado</v>
          </cell>
          <cell r="AQ1468" t="e">
            <v>#REF!</v>
          </cell>
          <cell r="AR1468" t="e">
            <v>#N/A</v>
          </cell>
          <cell r="AS1468" t="str">
            <v>Entregado en 2011.</v>
          </cell>
          <cell r="AT1468" t="str">
            <v>No Aplica</v>
          </cell>
          <cell r="AU1468" t="str">
            <v/>
          </cell>
          <cell r="AV1468">
            <v>40908</v>
          </cell>
          <cell r="AW1468" t="e">
            <v>#REF!</v>
          </cell>
          <cell r="AX1468"/>
          <cell r="AY1468"/>
          <cell r="AZ1468">
            <v>0</v>
          </cell>
          <cell r="BA1468" t="str">
            <v>-</v>
          </cell>
          <cell r="BB1468" t="str">
            <v/>
          </cell>
          <cell r="BC1468"/>
          <cell r="BD1468" t="str">
            <v/>
          </cell>
          <cell r="BE1468" t="str">
            <v/>
          </cell>
          <cell r="BF1468" t="str">
            <v/>
          </cell>
          <cell r="BG1468" t="str">
            <v/>
          </cell>
        </row>
        <row r="1469">
          <cell r="C1469" t="str">
            <v>20100257S0716-1</v>
          </cell>
          <cell r="D1469" t="str">
            <v>Proyectos 2011 - 2020</v>
          </cell>
          <cell r="E1469" t="str">
            <v>No Aplica</v>
          </cell>
          <cell r="F1469" t="str">
            <v>CERRADO</v>
          </cell>
          <cell r="G1469"/>
          <cell r="H1469" t="str">
            <v>Cauca</v>
          </cell>
          <cell r="I1469">
            <v>19001</v>
          </cell>
          <cell r="J1469">
            <v>1</v>
          </cell>
          <cell r="K1469" t="str">
            <v>Popayan</v>
          </cell>
          <cell r="L1469" t="str">
            <v>Popayan-Cauca</v>
          </cell>
          <cell r="M1469" t="str">
            <v/>
          </cell>
          <cell r="N1469" t="str">
            <v>Infraestructura</v>
          </cell>
          <cell r="O1469"/>
          <cell r="P1469"/>
          <cell r="Q1469" t="str">
            <v>Construcción De Muro De Contención Y Tarima Polideportivo Barrio Bello Horizonte, Municipio De Popayán - Cauca.</v>
          </cell>
          <cell r="R1469" t="str">
            <v>Espacio Público, Recreación Y Deporte</v>
          </cell>
          <cell r="S1469"/>
          <cell r="T1469"/>
          <cell r="U1469"/>
          <cell r="V1469" t="str">
            <v>Federación Nacional De Cafeteros</v>
          </cell>
          <cell r="W1469"/>
          <cell r="X1469" t="str">
            <v/>
          </cell>
          <cell r="Y1469"/>
          <cell r="Z1469">
            <v>40000000</v>
          </cell>
          <cell r="AA1469"/>
          <cell r="AB1469">
            <v>40000000</v>
          </cell>
          <cell r="AC1469"/>
          <cell r="AD1469">
            <v>40000000</v>
          </cell>
          <cell r="AE1469">
            <v>0</v>
          </cell>
          <cell r="AF1469"/>
          <cell r="AG1469">
            <v>0</v>
          </cell>
          <cell r="AH1469">
            <v>40000000</v>
          </cell>
          <cell r="AI1469">
            <v>0</v>
          </cell>
          <cell r="AJ1469">
            <v>40000000</v>
          </cell>
          <cell r="AK1469">
            <v>1</v>
          </cell>
          <cell r="AL1469"/>
          <cell r="AM1469">
            <v>1</v>
          </cell>
          <cell r="AN1469">
            <v>1</v>
          </cell>
          <cell r="AO1469">
            <v>0</v>
          </cell>
          <cell r="AP1469" t="str">
            <v>Liquidado</v>
          </cell>
          <cell r="AQ1469" t="e">
            <v>#REF!</v>
          </cell>
          <cell r="AR1469" t="e">
            <v>#N/A</v>
          </cell>
          <cell r="AS1469" t="str">
            <v>Entregado en 2011.</v>
          </cell>
          <cell r="AT1469" t="str">
            <v>No Aplica</v>
          </cell>
          <cell r="AU1469" t="str">
            <v/>
          </cell>
          <cell r="AV1469">
            <v>40908</v>
          </cell>
          <cell r="AW1469" t="e">
            <v>#REF!</v>
          </cell>
          <cell r="AX1469"/>
          <cell r="AY1469"/>
          <cell r="AZ1469">
            <v>0</v>
          </cell>
          <cell r="BA1469" t="str">
            <v>-</v>
          </cell>
          <cell r="BB1469" t="str">
            <v/>
          </cell>
          <cell r="BC1469"/>
          <cell r="BD1469" t="str">
            <v/>
          </cell>
          <cell r="BE1469" t="str">
            <v/>
          </cell>
          <cell r="BF1469" t="str">
            <v/>
          </cell>
          <cell r="BG1469" t="str">
            <v/>
          </cell>
        </row>
        <row r="1470">
          <cell r="C1470" t="str">
            <v>20100257S0717-1</v>
          </cell>
          <cell r="D1470" t="str">
            <v>Proyectos 2011 - 2020</v>
          </cell>
          <cell r="E1470" t="str">
            <v>No Aplica</v>
          </cell>
          <cell r="F1470" t="str">
            <v>CERRADO</v>
          </cell>
          <cell r="G1470"/>
          <cell r="H1470" t="str">
            <v>Cauca</v>
          </cell>
          <cell r="I1470">
            <v>19001</v>
          </cell>
          <cell r="J1470">
            <v>1</v>
          </cell>
          <cell r="K1470" t="str">
            <v>Popayan</v>
          </cell>
          <cell r="L1470" t="str">
            <v>Popayan-Cauca</v>
          </cell>
          <cell r="M1470" t="str">
            <v/>
          </cell>
          <cell r="N1470" t="str">
            <v>Infraestructura</v>
          </cell>
          <cell r="O1470"/>
          <cell r="P1470"/>
          <cell r="Q1470" t="str">
            <v>Mojoramiento Campo Polideportivo Versalles, Losa Y Enmallado, Municipio De Popayán - Cauca.</v>
          </cell>
          <cell r="R1470" t="str">
            <v>Espacio Público, Recreación Y Deporte</v>
          </cell>
          <cell r="S1470"/>
          <cell r="T1470"/>
          <cell r="U1470"/>
          <cell r="V1470" t="str">
            <v>Federación Nacional De Cafeteros</v>
          </cell>
          <cell r="W1470"/>
          <cell r="X1470" t="str">
            <v/>
          </cell>
          <cell r="Y1470"/>
          <cell r="Z1470">
            <v>10000000</v>
          </cell>
          <cell r="AA1470"/>
          <cell r="AB1470">
            <v>10000000</v>
          </cell>
          <cell r="AC1470"/>
          <cell r="AD1470">
            <v>10000000</v>
          </cell>
          <cell r="AE1470">
            <v>0</v>
          </cell>
          <cell r="AF1470"/>
          <cell r="AG1470">
            <v>0</v>
          </cell>
          <cell r="AH1470">
            <v>10000000</v>
          </cell>
          <cell r="AI1470">
            <v>0</v>
          </cell>
          <cell r="AJ1470">
            <v>10000000</v>
          </cell>
          <cell r="AK1470">
            <v>1</v>
          </cell>
          <cell r="AL1470"/>
          <cell r="AM1470">
            <v>1</v>
          </cell>
          <cell r="AN1470">
            <v>1</v>
          </cell>
          <cell r="AO1470">
            <v>0</v>
          </cell>
          <cell r="AP1470" t="str">
            <v>Liquidado</v>
          </cell>
          <cell r="AQ1470" t="e">
            <v>#REF!</v>
          </cell>
          <cell r="AR1470" t="e">
            <v>#N/A</v>
          </cell>
          <cell r="AS1470" t="str">
            <v>Entregado en 2011.</v>
          </cell>
          <cell r="AT1470" t="str">
            <v>No Aplica</v>
          </cell>
          <cell r="AU1470" t="str">
            <v/>
          </cell>
          <cell r="AV1470">
            <v>40908</v>
          </cell>
          <cell r="AW1470" t="e">
            <v>#REF!</v>
          </cell>
          <cell r="AX1470"/>
          <cell r="AY1470"/>
          <cell r="AZ1470">
            <v>0</v>
          </cell>
          <cell r="BA1470" t="str">
            <v>-</v>
          </cell>
          <cell r="BB1470" t="str">
            <v/>
          </cell>
          <cell r="BC1470"/>
          <cell r="BD1470" t="str">
            <v/>
          </cell>
          <cell r="BE1470" t="str">
            <v/>
          </cell>
          <cell r="BF1470" t="str">
            <v/>
          </cell>
          <cell r="BG1470" t="str">
            <v/>
          </cell>
        </row>
        <row r="1471">
          <cell r="C1471" t="str">
            <v>20100257V0698-1</v>
          </cell>
          <cell r="D1471" t="str">
            <v>Proyectos 2011 - 2020</v>
          </cell>
          <cell r="E1471" t="str">
            <v>No Aplica</v>
          </cell>
          <cell r="F1471" t="str">
            <v>CERRADO</v>
          </cell>
          <cell r="G1471"/>
          <cell r="H1471" t="str">
            <v>Cauca</v>
          </cell>
          <cell r="I1471">
            <v>19001</v>
          </cell>
          <cell r="J1471">
            <v>1</v>
          </cell>
          <cell r="K1471" t="str">
            <v>Popayan</v>
          </cell>
          <cell r="L1471" t="str">
            <v>Popayan-Cauca</v>
          </cell>
          <cell r="M1471" t="str">
            <v/>
          </cell>
          <cell r="N1471" t="str">
            <v>Infraestructura</v>
          </cell>
          <cell r="O1471"/>
          <cell r="P1471"/>
          <cell r="Q1471" t="str">
            <v>Construcción De Andenes Y Sardineles Del Barrio El Eden, Municipio De Popayán - Cauca.</v>
          </cell>
          <cell r="R1471" t="str">
            <v>Vías Urbanas</v>
          </cell>
          <cell r="S1471"/>
          <cell r="T1471"/>
          <cell r="U1471"/>
          <cell r="V1471" t="str">
            <v>Federación Nacional De Cafeteros</v>
          </cell>
          <cell r="W1471"/>
          <cell r="X1471" t="str">
            <v/>
          </cell>
          <cell r="Y1471"/>
          <cell r="Z1471">
            <v>45000000</v>
          </cell>
          <cell r="AA1471"/>
          <cell r="AB1471">
            <v>45000000</v>
          </cell>
          <cell r="AC1471"/>
          <cell r="AD1471">
            <v>45000000</v>
          </cell>
          <cell r="AE1471">
            <v>0</v>
          </cell>
          <cell r="AF1471"/>
          <cell r="AG1471">
            <v>0</v>
          </cell>
          <cell r="AH1471">
            <v>45000000</v>
          </cell>
          <cell r="AI1471">
            <v>0</v>
          </cell>
          <cell r="AJ1471">
            <v>45000000</v>
          </cell>
          <cell r="AK1471">
            <v>1</v>
          </cell>
          <cell r="AL1471"/>
          <cell r="AM1471">
            <v>1</v>
          </cell>
          <cell r="AN1471">
            <v>1</v>
          </cell>
          <cell r="AO1471">
            <v>0</v>
          </cell>
          <cell r="AP1471" t="str">
            <v>Liquidado</v>
          </cell>
          <cell r="AQ1471" t="e">
            <v>#REF!</v>
          </cell>
          <cell r="AR1471" t="e">
            <v>#N/A</v>
          </cell>
          <cell r="AS1471" t="str">
            <v>Entregado en 2011.</v>
          </cell>
          <cell r="AT1471" t="str">
            <v>No Aplica</v>
          </cell>
          <cell r="AU1471" t="str">
            <v/>
          </cell>
          <cell r="AV1471">
            <v>40908</v>
          </cell>
          <cell r="AW1471" t="e">
            <v>#REF!</v>
          </cell>
          <cell r="AX1471"/>
          <cell r="AY1471"/>
          <cell r="AZ1471">
            <v>0</v>
          </cell>
          <cell r="BA1471" t="str">
            <v>-</v>
          </cell>
          <cell r="BB1471" t="str">
            <v/>
          </cell>
          <cell r="BC1471"/>
          <cell r="BD1471" t="str">
            <v/>
          </cell>
          <cell r="BE1471" t="str">
            <v/>
          </cell>
          <cell r="BF1471" t="str">
            <v/>
          </cell>
          <cell r="BG1471" t="str">
            <v/>
          </cell>
        </row>
        <row r="1472">
          <cell r="C1472" t="str">
            <v>20110092S0722-1</v>
          </cell>
          <cell r="D1472" t="str">
            <v>Proyectos 2011 - 2020</v>
          </cell>
          <cell r="E1472" t="str">
            <v>No Aplica</v>
          </cell>
          <cell r="F1472" t="str">
            <v>CERRADO</v>
          </cell>
          <cell r="G1472"/>
          <cell r="H1472" t="str">
            <v>Cauca</v>
          </cell>
          <cell r="I1472">
            <v>19001</v>
          </cell>
          <cell r="J1472">
            <v>1</v>
          </cell>
          <cell r="K1472" t="str">
            <v>Popayan</v>
          </cell>
          <cell r="L1472" t="str">
            <v>Popayan-Cauca</v>
          </cell>
          <cell r="M1472" t="str">
            <v/>
          </cell>
          <cell r="N1472" t="str">
            <v>Infraestructura</v>
          </cell>
          <cell r="O1472"/>
          <cell r="P1472"/>
          <cell r="Q1472" t="str">
            <v>Reconstrucción De 4 Viviendas, 12 Viviendas Adicionales Y 1 Edificación Eclesiastica</v>
          </cell>
          <cell r="R1472" t="str">
            <v>Social Comunitario</v>
          </cell>
          <cell r="S1472"/>
          <cell r="T1472"/>
          <cell r="U1472"/>
          <cell r="V1472" t="str">
            <v>Arquidiocesis De Popayan</v>
          </cell>
          <cell r="W1472"/>
          <cell r="X1472" t="str">
            <v/>
          </cell>
          <cell r="Y1472"/>
          <cell r="Z1472">
            <v>66545310</v>
          </cell>
          <cell r="AA1472"/>
          <cell r="AB1472">
            <v>66545310</v>
          </cell>
          <cell r="AC1472"/>
          <cell r="AD1472">
            <v>66545310</v>
          </cell>
          <cell r="AE1472">
            <v>0</v>
          </cell>
          <cell r="AF1472"/>
          <cell r="AG1472">
            <v>0</v>
          </cell>
          <cell r="AH1472">
            <v>66545310</v>
          </cell>
          <cell r="AI1472">
            <v>0</v>
          </cell>
          <cell r="AJ1472">
            <v>66545310</v>
          </cell>
          <cell r="AK1472">
            <v>1</v>
          </cell>
          <cell r="AL1472"/>
          <cell r="AM1472">
            <v>1</v>
          </cell>
          <cell r="AN1472">
            <v>1</v>
          </cell>
          <cell r="AO1472">
            <v>0</v>
          </cell>
          <cell r="AP1472" t="str">
            <v>Liquidado</v>
          </cell>
          <cell r="AQ1472" t="e">
            <v>#REF!</v>
          </cell>
          <cell r="AR1472" t="e">
            <v>#N/A</v>
          </cell>
          <cell r="AS1472" t="str">
            <v>Entregado en 2013.</v>
          </cell>
          <cell r="AT1472" t="str">
            <v>No Aplica</v>
          </cell>
          <cell r="AU1472" t="str">
            <v/>
          </cell>
          <cell r="AV1472">
            <v>41202</v>
          </cell>
          <cell r="AW1472" t="e">
            <v>#REF!</v>
          </cell>
          <cell r="AX1472"/>
          <cell r="AY1472"/>
          <cell r="AZ1472">
            <v>0</v>
          </cell>
          <cell r="BA1472" t="str">
            <v>-</v>
          </cell>
          <cell r="BB1472" t="str">
            <v/>
          </cell>
          <cell r="BC1472"/>
          <cell r="BD1472" t="str">
            <v/>
          </cell>
          <cell r="BE1472" t="str">
            <v/>
          </cell>
          <cell r="BF1472" t="str">
            <v/>
          </cell>
          <cell r="BG1472" t="str">
            <v/>
          </cell>
        </row>
        <row r="1473">
          <cell r="C1473" t="str">
            <v>20110165A0721-1</v>
          </cell>
          <cell r="D1473" t="str">
            <v>Proyectos 2011 - 2020</v>
          </cell>
          <cell r="E1473" t="str">
            <v>No Aplica</v>
          </cell>
          <cell r="F1473" t="str">
            <v>CERRADO</v>
          </cell>
          <cell r="G1473"/>
          <cell r="H1473" t="str">
            <v>Cauca</v>
          </cell>
          <cell r="I1473">
            <v>19001</v>
          </cell>
          <cell r="J1473">
            <v>1</v>
          </cell>
          <cell r="K1473" t="str">
            <v>Popayan</v>
          </cell>
          <cell r="L1473" t="str">
            <v>Popayan-Cauca</v>
          </cell>
          <cell r="M1473" t="str">
            <v/>
          </cell>
          <cell r="N1473" t="str">
            <v>Infraestructura</v>
          </cell>
          <cell r="O1473"/>
          <cell r="P1473"/>
          <cell r="Q1473" t="str">
            <v>Construcción Baterias Sanitarias En La Zona Rural Del Municipio De Popayan - Cauca.</v>
          </cell>
          <cell r="R1473" t="str">
            <v>Mejoramiento Condiciones de Habitabilidad</v>
          </cell>
          <cell r="S1473"/>
          <cell r="T1473"/>
          <cell r="U1473"/>
          <cell r="V1473" t="str">
            <v>Federación Nacional De Cafeteros</v>
          </cell>
          <cell r="W1473"/>
          <cell r="X1473" t="str">
            <v/>
          </cell>
          <cell r="Y1473"/>
          <cell r="Z1473">
            <v>347046875</v>
          </cell>
          <cell r="AA1473"/>
          <cell r="AB1473">
            <v>347046875</v>
          </cell>
          <cell r="AC1473"/>
          <cell r="AD1473">
            <v>347046875</v>
          </cell>
          <cell r="AE1473">
            <v>0</v>
          </cell>
          <cell r="AF1473"/>
          <cell r="AG1473">
            <v>0</v>
          </cell>
          <cell r="AH1473">
            <v>347046875</v>
          </cell>
          <cell r="AI1473">
            <v>0</v>
          </cell>
          <cell r="AJ1473">
            <v>347046875</v>
          </cell>
          <cell r="AK1473">
            <v>1</v>
          </cell>
          <cell r="AL1473"/>
          <cell r="AM1473">
            <v>1</v>
          </cell>
          <cell r="AN1473">
            <v>1</v>
          </cell>
          <cell r="AO1473">
            <v>0</v>
          </cell>
          <cell r="AP1473" t="str">
            <v>Liquidado</v>
          </cell>
          <cell r="AQ1473" t="e">
            <v>#REF!</v>
          </cell>
          <cell r="AR1473" t="e">
            <v>#N/A</v>
          </cell>
          <cell r="AS1473" t="str">
            <v>Entregado en 2013.</v>
          </cell>
          <cell r="AT1473"/>
          <cell r="AU1473" t="str">
            <v/>
          </cell>
          <cell r="AV1473" t="str">
            <v/>
          </cell>
          <cell r="AW1473" t="e">
            <v>#REF!</v>
          </cell>
          <cell r="AX1473"/>
          <cell r="AY1473"/>
          <cell r="AZ1473">
            <v>0</v>
          </cell>
          <cell r="BA1473" t="str">
            <v>-</v>
          </cell>
          <cell r="BB1473" t="str">
            <v>1  Vivienda</v>
          </cell>
          <cell r="BC1473"/>
          <cell r="BD1473" t="str">
            <v/>
          </cell>
          <cell r="BE1473" t="str">
            <v/>
          </cell>
          <cell r="BF1473" t="str">
            <v/>
          </cell>
          <cell r="BG1473">
            <v>4</v>
          </cell>
        </row>
        <row r="1474">
          <cell r="C1474" t="str">
            <v>20110165V0720-1</v>
          </cell>
          <cell r="D1474" t="str">
            <v>Proyectos 2011 - 2020</v>
          </cell>
          <cell r="E1474" t="str">
            <v>No Aplica</v>
          </cell>
          <cell r="F1474" t="str">
            <v>CERRADO</v>
          </cell>
          <cell r="G1474"/>
          <cell r="H1474" t="str">
            <v>Cauca</v>
          </cell>
          <cell r="I1474">
            <v>19001</v>
          </cell>
          <cell r="J1474">
            <v>1</v>
          </cell>
          <cell r="K1474" t="str">
            <v>Popayan</v>
          </cell>
          <cell r="L1474" t="str">
            <v>Popayan-Cauca</v>
          </cell>
          <cell r="M1474" t="str">
            <v/>
          </cell>
          <cell r="N1474" t="str">
            <v>Infraestructura</v>
          </cell>
          <cell r="O1474"/>
          <cell r="P1474"/>
          <cell r="Q1474" t="str">
            <v xml:space="preserve">Pavimentación De Un Tramo De Via. Cra 58 Entre Calles 3Ra A 2Da. Barrio Lomas De Granada. </v>
          </cell>
          <cell r="R1474" t="str">
            <v>Vías Urbanas</v>
          </cell>
          <cell r="S1474"/>
          <cell r="T1474"/>
          <cell r="U1474"/>
          <cell r="V1474" t="str">
            <v>Federación Nacional De Cafeteros</v>
          </cell>
          <cell r="W1474"/>
          <cell r="X1474" t="str">
            <v/>
          </cell>
          <cell r="Y1474"/>
          <cell r="Z1474">
            <v>141191060</v>
          </cell>
          <cell r="AA1474"/>
          <cell r="AB1474">
            <v>141191060</v>
          </cell>
          <cell r="AC1474"/>
          <cell r="AD1474">
            <v>141191060</v>
          </cell>
          <cell r="AE1474">
            <v>0</v>
          </cell>
          <cell r="AF1474"/>
          <cell r="AG1474">
            <v>0</v>
          </cell>
          <cell r="AH1474">
            <v>141191060</v>
          </cell>
          <cell r="AI1474">
            <v>0</v>
          </cell>
          <cell r="AJ1474">
            <v>141191060</v>
          </cell>
          <cell r="AK1474">
            <v>1</v>
          </cell>
          <cell r="AL1474"/>
          <cell r="AM1474">
            <v>1</v>
          </cell>
          <cell r="AN1474">
            <v>1</v>
          </cell>
          <cell r="AO1474">
            <v>0</v>
          </cell>
          <cell r="AP1474" t="str">
            <v>Liquidado</v>
          </cell>
          <cell r="AQ1474" t="e">
            <v>#REF!</v>
          </cell>
          <cell r="AR1474" t="e">
            <v>#N/A</v>
          </cell>
          <cell r="AS1474" t="str">
            <v>Entregado en 2013.</v>
          </cell>
          <cell r="AT1474" t="str">
            <v>No Aplica</v>
          </cell>
          <cell r="AU1474" t="str">
            <v/>
          </cell>
          <cell r="AV1474" t="str">
            <v/>
          </cell>
          <cell r="AW1474" t="e">
            <v>#REF!</v>
          </cell>
          <cell r="AX1474"/>
          <cell r="AY1474"/>
          <cell r="AZ1474">
            <v>0</v>
          </cell>
          <cell r="BA1474" t="str">
            <v>-</v>
          </cell>
          <cell r="BB1474" t="str">
            <v/>
          </cell>
          <cell r="BC1474"/>
          <cell r="BD1474" t="str">
            <v/>
          </cell>
          <cell r="BE1474" t="str">
            <v/>
          </cell>
          <cell r="BF1474" t="str">
            <v/>
          </cell>
          <cell r="BG1474" t="str">
            <v/>
          </cell>
        </row>
        <row r="1475">
          <cell r="C1475" t="str">
            <v>20110165V0723-1</v>
          </cell>
          <cell r="D1475" t="str">
            <v>Proyectos 2011 - 2020</v>
          </cell>
          <cell r="E1475" t="str">
            <v>No Aplica</v>
          </cell>
          <cell r="F1475" t="str">
            <v>CERRADO</v>
          </cell>
          <cell r="G1475"/>
          <cell r="H1475" t="str">
            <v>Cauca</v>
          </cell>
          <cell r="I1475">
            <v>19001</v>
          </cell>
          <cell r="J1475">
            <v>1</v>
          </cell>
          <cell r="K1475" t="str">
            <v>Popayan</v>
          </cell>
          <cell r="L1475" t="str">
            <v>Popayan-Cauca</v>
          </cell>
          <cell r="M1475" t="str">
            <v/>
          </cell>
          <cell r="N1475" t="str">
            <v>Infraestructura</v>
          </cell>
          <cell r="O1475"/>
          <cell r="P1475"/>
          <cell r="Q1475" t="str">
            <v>Pavimentación De Un Tramo De Via. Calle 11A Desde Kra 20 Hacia La Kra 18 Barrio Pajonal.</v>
          </cell>
          <cell r="R1475" t="str">
            <v>Vías Urbanas</v>
          </cell>
          <cell r="S1475"/>
          <cell r="T1475"/>
          <cell r="U1475"/>
          <cell r="V1475" t="str">
            <v>Federación Nacional De Cafeteros</v>
          </cell>
          <cell r="W1475"/>
          <cell r="X1475" t="str">
            <v/>
          </cell>
          <cell r="Y1475"/>
          <cell r="Z1475">
            <v>196748808</v>
          </cell>
          <cell r="AA1475"/>
          <cell r="AB1475">
            <v>196748808</v>
          </cell>
          <cell r="AC1475"/>
          <cell r="AD1475">
            <v>196748808</v>
          </cell>
          <cell r="AE1475">
            <v>0</v>
          </cell>
          <cell r="AF1475"/>
          <cell r="AG1475">
            <v>0</v>
          </cell>
          <cell r="AH1475">
            <v>196748808</v>
          </cell>
          <cell r="AI1475">
            <v>0</v>
          </cell>
          <cell r="AJ1475">
            <v>196748808</v>
          </cell>
          <cell r="AK1475">
            <v>1</v>
          </cell>
          <cell r="AL1475"/>
          <cell r="AM1475">
            <v>1</v>
          </cell>
          <cell r="AN1475">
            <v>1</v>
          </cell>
          <cell r="AO1475">
            <v>0</v>
          </cell>
          <cell r="AP1475" t="str">
            <v>Liquidado</v>
          </cell>
          <cell r="AQ1475" t="e">
            <v>#REF!</v>
          </cell>
          <cell r="AR1475" t="e">
            <v>#N/A</v>
          </cell>
          <cell r="AS1475" t="str">
            <v>Entregado en 2013.</v>
          </cell>
          <cell r="AT1475" t="str">
            <v>No Aplica</v>
          </cell>
          <cell r="AU1475" t="str">
            <v/>
          </cell>
          <cell r="AV1475" t="str">
            <v/>
          </cell>
          <cell r="AW1475" t="e">
            <v>#REF!</v>
          </cell>
          <cell r="AX1475"/>
          <cell r="AY1475"/>
          <cell r="AZ1475">
            <v>0</v>
          </cell>
          <cell r="BA1475" t="str">
            <v>-</v>
          </cell>
          <cell r="BB1475" t="str">
            <v/>
          </cell>
          <cell r="BC1475"/>
          <cell r="BD1475" t="str">
            <v/>
          </cell>
          <cell r="BE1475" t="str">
            <v/>
          </cell>
          <cell r="BF1475" t="str">
            <v/>
          </cell>
          <cell r="BG1475" t="str">
            <v/>
          </cell>
        </row>
        <row r="1476">
          <cell r="C1476" t="str">
            <v>20120069S0102-1</v>
          </cell>
          <cell r="D1476" t="str">
            <v>Proyectos 2011 - 2020</v>
          </cell>
          <cell r="E1476" t="str">
            <v>No Aplica</v>
          </cell>
          <cell r="F1476" t="str">
            <v>CERRADO</v>
          </cell>
          <cell r="G1476" t="str">
            <v>C102</v>
          </cell>
          <cell r="H1476" t="str">
            <v>Cauca</v>
          </cell>
          <cell r="I1476">
            <v>19001</v>
          </cell>
          <cell r="J1476">
            <v>1</v>
          </cell>
          <cell r="K1476" t="str">
            <v>Popayan</v>
          </cell>
          <cell r="L1476" t="str">
            <v>Popayan-Cauca</v>
          </cell>
          <cell r="M1476">
            <v>69</v>
          </cell>
          <cell r="N1476" t="str">
            <v>Fonade 3</v>
          </cell>
          <cell r="O1476"/>
          <cell r="P1476"/>
          <cell r="Q1476" t="str">
            <v>Recuperación De Espacio Publico Mediante La Remodelación De Casetas Y Adecuaciones Locativas, Centro Comercial Idema</v>
          </cell>
          <cell r="R1476" t="str">
            <v>Social Comunitario</v>
          </cell>
          <cell r="S1476"/>
          <cell r="T1476"/>
          <cell r="U1476"/>
          <cell r="V1476" t="str">
            <v>Municipio</v>
          </cell>
          <cell r="W1476"/>
          <cell r="X1476" t="str">
            <v/>
          </cell>
          <cell r="Y1476"/>
          <cell r="Z1476">
            <v>135235221</v>
          </cell>
          <cell r="AA1476"/>
          <cell r="AB1476">
            <v>135235221</v>
          </cell>
          <cell r="AC1476"/>
          <cell r="AD1476">
            <v>135235221</v>
          </cell>
          <cell r="AE1476">
            <v>0</v>
          </cell>
          <cell r="AF1476"/>
          <cell r="AG1476">
            <v>0</v>
          </cell>
          <cell r="AH1476">
            <v>135235221</v>
          </cell>
          <cell r="AI1476">
            <v>0</v>
          </cell>
          <cell r="AJ1476">
            <v>135235221</v>
          </cell>
          <cell r="AK1476">
            <v>0</v>
          </cell>
          <cell r="AL1476"/>
          <cell r="AM1476">
            <v>1</v>
          </cell>
          <cell r="AN1476">
            <v>1</v>
          </cell>
          <cell r="AO1476">
            <v>0</v>
          </cell>
          <cell r="AP1476" t="str">
            <v>En Liquidación</v>
          </cell>
          <cell r="AQ1476" t="e">
            <v>#REF!</v>
          </cell>
          <cell r="AR1476" t="e">
            <v>#N/A</v>
          </cell>
          <cell r="AS1476" t="str">
            <v xml:space="preserve">CONTRATOS LIQUIDADOS PENDIENTE CIERRE COSTOS FIJOS Y VARIABLES - INTERVENTORIA
1. INFORMACIÓN Y ESTADO CONTRATO DE OBRA:                                                                         Acta de liquidación suscrita el 16/06/2015
                                                                                                                                                                                                                                                                                                                                                                                                                                                                                                                                                                                                                                                                                                                                                                                                                                                                                                                                                                                                                                                                                                         2. INFORMACIÓN Y ESTADO DE CONTRATO INTERADMINISTRATIVO:                             Liquidado 08/03/2017.
3. INFORMACIÓN Y ESTADO CONTRATO DE INTERVENTORIA:    En cierre de costos fijos y variables.                                        
</v>
          </cell>
          <cell r="AT1476" t="str">
            <v>No Aplica</v>
          </cell>
          <cell r="AU1476">
            <v>42084</v>
          </cell>
          <cell r="AV1476">
            <v>42097</v>
          </cell>
          <cell r="AW1476" t="e">
            <v>#REF!</v>
          </cell>
          <cell r="AX1476"/>
          <cell r="AY1476"/>
          <cell r="AZ1476">
            <v>0</v>
          </cell>
          <cell r="BA1476" t="str">
            <v>-</v>
          </cell>
          <cell r="BB1476" t="str">
            <v/>
          </cell>
          <cell r="BC1476"/>
          <cell r="BD1476" t="str">
            <v/>
          </cell>
          <cell r="BE1476" t="str">
            <v/>
          </cell>
          <cell r="BF1476">
            <v>42105</v>
          </cell>
          <cell r="BG1476" t="str">
            <v/>
          </cell>
        </row>
        <row r="1477">
          <cell r="C1477" t="str">
            <v>20130069S0450-1</v>
          </cell>
          <cell r="D1477" t="str">
            <v>Proyectos 2011 - 2020</v>
          </cell>
          <cell r="E1477" t="str">
            <v>No Aplica</v>
          </cell>
          <cell r="F1477" t="str">
            <v>CERRADO</v>
          </cell>
          <cell r="G1477" t="str">
            <v>C450</v>
          </cell>
          <cell r="H1477" t="str">
            <v>Cauca</v>
          </cell>
          <cell r="I1477">
            <v>19001</v>
          </cell>
          <cell r="J1477">
            <v>1</v>
          </cell>
          <cell r="K1477" t="str">
            <v>Popayan</v>
          </cell>
          <cell r="L1477" t="str">
            <v>Popayan-Cauca</v>
          </cell>
          <cell r="M1477">
            <v>69</v>
          </cell>
          <cell r="N1477" t="str">
            <v>Fonade 3</v>
          </cell>
          <cell r="O1477"/>
          <cell r="P1477"/>
          <cell r="Q1477" t="str">
            <v>Polideportivo La Rejoya En El Municipio De Popayan - Cauca</v>
          </cell>
          <cell r="R1477" t="str">
            <v>Espacio Público, Recreación Y Deporte</v>
          </cell>
          <cell r="S1477"/>
          <cell r="T1477"/>
          <cell r="U1477"/>
          <cell r="V1477" t="str">
            <v>Municipio</v>
          </cell>
          <cell r="W1477"/>
          <cell r="X1477" t="str">
            <v/>
          </cell>
          <cell r="Y1477"/>
          <cell r="Z1477">
            <v>0</v>
          </cell>
          <cell r="AA1477"/>
          <cell r="AB1477">
            <v>0</v>
          </cell>
          <cell r="AC1477"/>
          <cell r="AD1477">
            <v>0</v>
          </cell>
          <cell r="AE1477">
            <v>0</v>
          </cell>
          <cell r="AF1477"/>
          <cell r="AG1477">
            <v>0</v>
          </cell>
          <cell r="AH1477">
            <v>0</v>
          </cell>
          <cell r="AI1477">
            <v>0</v>
          </cell>
          <cell r="AJ1477">
            <v>0</v>
          </cell>
          <cell r="AK1477">
            <v>0</v>
          </cell>
          <cell r="AL1477"/>
          <cell r="AM1477">
            <v>0</v>
          </cell>
          <cell r="AN1477">
            <v>0</v>
          </cell>
          <cell r="AO1477">
            <v>0</v>
          </cell>
          <cell r="AP1477" t="str">
            <v>Cancelado</v>
          </cell>
          <cell r="AQ1477" t="e">
            <v>#REF!</v>
          </cell>
          <cell r="AR1477" t="e">
            <v>#N/A</v>
          </cell>
          <cell r="AS1477" t="str">
            <v xml:space="preserve">PROYECTO LIQUIDADO - CANCELADO 
1.  INFORMACION   Y ESTADO CONTRATO OBRA: No se suscribió contrato de obra, debido a la cancelación del proyecto en comité de seguimiento del 03/10/2018.
2.  INFORMACION   Y ESTADO CONTRATO INTERADMINISTRATIVO:  Se suscribe acta de liquidación entre el municipio y FONADE de fecha 08/01/2019.
3.  INFORMACION   Y ESTADO INTERVENTORIA:  N/A no se suscribió acta, ni contrato debido a la cancelación del proyecto en Comité de seguimiento del 03/10/2018 </v>
          </cell>
          <cell r="AT1477" t="str">
            <v>No Aplica</v>
          </cell>
          <cell r="AU1477" t="str">
            <v/>
          </cell>
          <cell r="AV1477" t="str">
            <v/>
          </cell>
          <cell r="AW1477" t="e">
            <v>#REF!</v>
          </cell>
          <cell r="AX1477"/>
          <cell r="AY1477"/>
          <cell r="AZ1477">
            <v>0</v>
          </cell>
          <cell r="BA1477" t="str">
            <v>-</v>
          </cell>
          <cell r="BB1477" t="str">
            <v/>
          </cell>
          <cell r="BC1477"/>
          <cell r="BD1477" t="str">
            <v xml:space="preserve"> </v>
          </cell>
          <cell r="BE1477" t="str">
            <v xml:space="preserve"> </v>
          </cell>
          <cell r="BF1477" t="str">
            <v/>
          </cell>
          <cell r="BG1477" t="str">
            <v/>
          </cell>
        </row>
        <row r="1478">
          <cell r="C1478" t="str">
            <v>20130293S0281-1</v>
          </cell>
          <cell r="D1478" t="str">
            <v>Proyectos 2011 - 2020</v>
          </cell>
          <cell r="E1478" t="str">
            <v>ANTES 2018</v>
          </cell>
          <cell r="F1478" t="str">
            <v>VIGENTE</v>
          </cell>
          <cell r="G1478"/>
          <cell r="H1478" t="str">
            <v>Cauca</v>
          </cell>
          <cell r="I1478">
            <v>19001</v>
          </cell>
          <cell r="J1478">
            <v>1</v>
          </cell>
          <cell r="K1478" t="str">
            <v>Popayan</v>
          </cell>
          <cell r="L1478" t="str">
            <v>Popayan-Cauca</v>
          </cell>
          <cell r="M1478">
            <v>293</v>
          </cell>
          <cell r="N1478" t="str">
            <v>DPS 2013</v>
          </cell>
          <cell r="O1478"/>
          <cell r="P1478"/>
          <cell r="Q1478" t="str">
            <v>Cubierta Polideportivo Barrio Nuevo Japón En El Municipio De Popayán - Cauca</v>
          </cell>
          <cell r="R1478" t="str">
            <v>Espacio Público, Recreación Y Deporte</v>
          </cell>
          <cell r="S1478"/>
          <cell r="T1478"/>
          <cell r="U1478"/>
          <cell r="V1478" t="str">
            <v>Municipio</v>
          </cell>
          <cell r="W1478" t="str">
            <v>Urbano</v>
          </cell>
          <cell r="X1478" t="str">
            <v>Nuevo Japón</v>
          </cell>
          <cell r="Y1478"/>
          <cell r="Z1478">
            <v>404101245</v>
          </cell>
          <cell r="AA1478"/>
          <cell r="AB1478">
            <v>404101245</v>
          </cell>
          <cell r="AC1478"/>
          <cell r="AD1478">
            <v>404101245</v>
          </cell>
          <cell r="AE1478">
            <v>40410124.5</v>
          </cell>
          <cell r="AF1478"/>
          <cell r="AG1478">
            <v>40410124.5</v>
          </cell>
          <cell r="AH1478">
            <v>444511369.5</v>
          </cell>
          <cell r="AI1478">
            <v>0</v>
          </cell>
          <cell r="AJ1478">
            <v>444511369.5</v>
          </cell>
          <cell r="AK1478">
            <v>0.95</v>
          </cell>
          <cell r="AL1478"/>
          <cell r="AM1478">
            <v>1</v>
          </cell>
          <cell r="AN1478">
            <v>1</v>
          </cell>
          <cell r="AO1478">
            <v>0</v>
          </cell>
          <cell r="AP1478" t="str">
            <v>Entregado A Municipio</v>
          </cell>
          <cell r="AQ1478" t="e">
            <v>#REF!</v>
          </cell>
          <cell r="AR1478" t="e">
            <v>#N/A</v>
          </cell>
          <cell r="AS1478" t="str">
            <v>Proyecto finalizado en 100%. 
Se solicitó a Interventoría la entrega en físico de los informes mensuales 1,2,3 y 4 , además del Informe Final de Interventoría para proceder con la revisión en fisico del documento.
Auditoria Visible del 12-08-2021
TERMINADO 28 enero 2021.</v>
          </cell>
          <cell r="AT1478" t="str">
            <v>No Aplica</v>
          </cell>
          <cell r="AU1478">
            <v>44109</v>
          </cell>
          <cell r="AV1478">
            <v>44224</v>
          </cell>
          <cell r="AW1478" t="e">
            <v>#REF!</v>
          </cell>
          <cell r="AX1478"/>
          <cell r="AY1478"/>
          <cell r="AZ1478">
            <v>0</v>
          </cell>
          <cell r="BA1478" t="str">
            <v>-</v>
          </cell>
          <cell r="BB1478" t="str">
            <v>650m2</v>
          </cell>
          <cell r="BC1478"/>
          <cell r="BD1478">
            <v>43157</v>
          </cell>
          <cell r="BE1478">
            <v>44159</v>
          </cell>
          <cell r="BF1478">
            <v>44420</v>
          </cell>
          <cell r="BG1478">
            <v>1200</v>
          </cell>
        </row>
        <row r="1479">
          <cell r="C1479" t="str">
            <v>20130293V0045-1</v>
          </cell>
          <cell r="D1479" t="str">
            <v>Proyectos 2011 - 2020</v>
          </cell>
          <cell r="E1479" t="str">
            <v>ANTES 2018</v>
          </cell>
          <cell r="F1479" t="str">
            <v>VIGENTE</v>
          </cell>
          <cell r="G1479"/>
          <cell r="H1479" t="str">
            <v>Cauca</v>
          </cell>
          <cell r="I1479">
            <v>19001</v>
          </cell>
          <cell r="J1479">
            <v>1</v>
          </cell>
          <cell r="K1479" t="str">
            <v>Popayan</v>
          </cell>
          <cell r="L1479" t="str">
            <v>Popayan-Cauca</v>
          </cell>
          <cell r="M1479">
            <v>293</v>
          </cell>
          <cell r="N1479" t="str">
            <v>DPS 2013</v>
          </cell>
          <cell r="O1479"/>
          <cell r="P1479"/>
          <cell r="Q1479" t="str">
            <v>Pavimentación En Concreto Rigido De Las Vias Del Barrio Villa Norte En El Municipio De Popayán - Cauca</v>
          </cell>
          <cell r="R1479" t="str">
            <v>Vías Urbanas</v>
          </cell>
          <cell r="S1479"/>
          <cell r="T1479"/>
          <cell r="U1479"/>
          <cell r="V1479" t="str">
            <v>Municipio</v>
          </cell>
          <cell r="W1479" t="str">
            <v>Urbano</v>
          </cell>
          <cell r="X1479" t="str">
            <v xml:space="preserve"> Villa Norte</v>
          </cell>
          <cell r="Y1479"/>
          <cell r="Z1479">
            <v>419602778</v>
          </cell>
          <cell r="AA1479"/>
          <cell r="AB1479">
            <v>419602778</v>
          </cell>
          <cell r="AC1479"/>
          <cell r="AD1479">
            <v>419602778</v>
          </cell>
          <cell r="AE1479">
            <v>41960277.800000004</v>
          </cell>
          <cell r="AF1479"/>
          <cell r="AG1479">
            <v>41960277.800000004</v>
          </cell>
          <cell r="AH1479">
            <v>461563055.80000001</v>
          </cell>
          <cell r="AI1479">
            <v>0</v>
          </cell>
          <cell r="AJ1479">
            <v>461563055.80000001</v>
          </cell>
          <cell r="AK1479">
            <v>0.60399999999999998</v>
          </cell>
          <cell r="AL1479"/>
          <cell r="AM1479">
            <v>1</v>
          </cell>
          <cell r="AN1479">
            <v>0.99</v>
          </cell>
          <cell r="AO1479">
            <v>-1.0000000000000009E-2</v>
          </cell>
          <cell r="AP1479" t="str">
            <v>Terminado</v>
          </cell>
          <cell r="AQ1479" t="e">
            <v>#REF!</v>
          </cell>
          <cell r="AR1479" t="e">
            <v>#N/A</v>
          </cell>
          <cell r="AS1479" t="str">
            <v>Se cita alcalde a reunión en dirección regional por incumplimiento de entrega de actas de terminación y entrega. Incumplimiento del contratista de obra para cierre de pendientes y reparaciones. 
Municipio solicita prorroga al convenio la cual se encuentra en estudio de la supervisión.</v>
          </cell>
          <cell r="AT1479" t="str">
            <v>No Aplica</v>
          </cell>
          <cell r="AU1479">
            <v>42979</v>
          </cell>
          <cell r="AV1479" t="str">
            <v>FONDECUN-232</v>
          </cell>
          <cell r="AW1479" t="e">
            <v>#REF!</v>
          </cell>
          <cell r="AX1479"/>
          <cell r="AY1479"/>
          <cell r="AZ1479">
            <v>0</v>
          </cell>
          <cell r="BA1479" t="str">
            <v>-</v>
          </cell>
          <cell r="BB1479" t="str">
            <v>2.139 ml</v>
          </cell>
          <cell r="BC1479"/>
          <cell r="BD1479">
            <v>43004</v>
          </cell>
          <cell r="BE1479" t="str">
            <v/>
          </cell>
          <cell r="BF1479" t="str">
            <v/>
          </cell>
          <cell r="BG1479">
            <v>600</v>
          </cell>
        </row>
        <row r="1480">
          <cell r="C1480" t="str">
            <v>20130293V0280-1</v>
          </cell>
          <cell r="D1480" t="str">
            <v>Proyectos 2011 - 2020</v>
          </cell>
          <cell r="E1480" t="str">
            <v>ANTES 2018</v>
          </cell>
          <cell r="F1480" t="str">
            <v>VIGENTE</v>
          </cell>
          <cell r="G1480"/>
          <cell r="H1480" t="str">
            <v>Cauca</v>
          </cell>
          <cell r="I1480">
            <v>19001</v>
          </cell>
          <cell r="J1480">
            <v>1</v>
          </cell>
          <cell r="K1480" t="str">
            <v>Popayan</v>
          </cell>
          <cell r="L1480" t="str">
            <v>Popayan-Cauca</v>
          </cell>
          <cell r="M1480">
            <v>293</v>
          </cell>
          <cell r="N1480" t="str">
            <v>DPS 2013</v>
          </cell>
          <cell r="O1480"/>
          <cell r="P1480"/>
          <cell r="Q1480" t="str">
            <v>Arreglo De Calles Barrios Nuevo Japón Y Sindical En El Municipio De Popayán - Cauca</v>
          </cell>
          <cell r="R1480" t="str">
            <v>Vías Urbanas</v>
          </cell>
          <cell r="S1480"/>
          <cell r="T1480"/>
          <cell r="U1480"/>
          <cell r="V1480" t="str">
            <v>Municipio</v>
          </cell>
          <cell r="W1480" t="str">
            <v>Urbano</v>
          </cell>
          <cell r="X1480" t="str">
            <v xml:space="preserve">Nuevo Japón Y Sindical </v>
          </cell>
          <cell r="Y1480"/>
          <cell r="Z1480">
            <v>467289720</v>
          </cell>
          <cell r="AA1480"/>
          <cell r="AB1480">
            <v>467289720</v>
          </cell>
          <cell r="AC1480"/>
          <cell r="AD1480">
            <v>467289720</v>
          </cell>
          <cell r="AE1480">
            <v>46728972</v>
          </cell>
          <cell r="AF1480"/>
          <cell r="AG1480">
            <v>46728972</v>
          </cell>
          <cell r="AH1480">
            <v>514018692</v>
          </cell>
          <cell r="AI1480">
            <v>0</v>
          </cell>
          <cell r="AJ1480">
            <v>514018692</v>
          </cell>
          <cell r="AK1480">
            <v>0.8</v>
          </cell>
          <cell r="AL1480"/>
          <cell r="AM1480">
            <v>1</v>
          </cell>
          <cell r="AN1480">
            <v>1</v>
          </cell>
          <cell r="AO1480">
            <v>0</v>
          </cell>
          <cell r="AP1480" t="str">
            <v>Terminado</v>
          </cell>
          <cell r="AQ1480" t="e">
            <v>#REF!</v>
          </cell>
          <cell r="AR1480" t="e">
            <v>#N/A</v>
          </cell>
          <cell r="AS1480" t="str">
            <v>Terminado al 100 %. 
Pendiente de suscripción Acta de Entrega y Recibo del Objeto Contractual. Proyecto continúa suspendido por ola invernal. 
Solicitud de ampliación del Convenio, hasta 31 de julio de 2022 se encuentra en trámite ante Prosperidad Social. 
Pendiente entrega informe final Interventoría.  Por programar Auditoría Visible No. 3. Pendiente entrega planes de sotenibilidad.
Se aclara que pertenece a un contrato de 5 proyectos, en donde 2 se encuentran sin terminar.
Terminado proyecto el 7 de julio</v>
          </cell>
          <cell r="AT1480" t="str">
            <v>No Aplica</v>
          </cell>
          <cell r="AU1480">
            <v>42979</v>
          </cell>
          <cell r="AV1480">
            <v>44384</v>
          </cell>
          <cell r="AW1480" t="e">
            <v>#REF!</v>
          </cell>
          <cell r="AX1480"/>
          <cell r="AY1480"/>
          <cell r="AZ1480">
            <v>0</v>
          </cell>
          <cell r="BA1480" t="str">
            <v>-</v>
          </cell>
          <cell r="BB1480" t="str">
            <v>500 ml</v>
          </cell>
          <cell r="BC1480"/>
          <cell r="BD1480">
            <v>43735</v>
          </cell>
          <cell r="BE1480" t="str">
            <v/>
          </cell>
          <cell r="BF1480" t="str">
            <v/>
          </cell>
          <cell r="BG1480">
            <v>200</v>
          </cell>
        </row>
        <row r="1481">
          <cell r="C1481" t="str">
            <v>20130293V0382-1</v>
          </cell>
          <cell r="D1481" t="str">
            <v>Proyectos 2011 - 2020</v>
          </cell>
          <cell r="E1481" t="str">
            <v>ANTES 2018</v>
          </cell>
          <cell r="F1481" t="str">
            <v>VIGENTE</v>
          </cell>
          <cell r="G1481"/>
          <cell r="H1481" t="str">
            <v>Cauca</v>
          </cell>
          <cell r="I1481">
            <v>19001</v>
          </cell>
          <cell r="J1481">
            <v>1</v>
          </cell>
          <cell r="K1481" t="str">
            <v>Popayan</v>
          </cell>
          <cell r="L1481" t="str">
            <v>Popayan-Cauca</v>
          </cell>
          <cell r="M1481">
            <v>293</v>
          </cell>
          <cell r="N1481" t="str">
            <v>DPS 2013</v>
          </cell>
          <cell r="O1481"/>
          <cell r="P1481"/>
          <cell r="Q1481" t="str">
            <v>Pavimentacion De La Calles Barrio Ciudad 2000, Municipio De Popayán Departamento Del Cauca</v>
          </cell>
          <cell r="R1481" t="str">
            <v>Vías Urbanas</v>
          </cell>
          <cell r="S1481"/>
          <cell r="T1481"/>
          <cell r="U1481"/>
          <cell r="V1481" t="str">
            <v>Municipio</v>
          </cell>
          <cell r="W1481" t="str">
            <v>Urbano</v>
          </cell>
          <cell r="X1481" t="str">
            <v>Ciudad 2000</v>
          </cell>
          <cell r="Y1481"/>
          <cell r="Z1481">
            <v>373831776</v>
          </cell>
          <cell r="AA1481"/>
          <cell r="AB1481">
            <v>373831776</v>
          </cell>
          <cell r="AC1481"/>
          <cell r="AD1481">
            <v>373831776</v>
          </cell>
          <cell r="AE1481">
            <v>37383177.600000001</v>
          </cell>
          <cell r="AF1481"/>
          <cell r="AG1481">
            <v>37383177.600000001</v>
          </cell>
          <cell r="AH1481">
            <v>411214953.60000002</v>
          </cell>
          <cell r="AI1481">
            <v>0</v>
          </cell>
          <cell r="AJ1481">
            <v>411214953.60000002</v>
          </cell>
          <cell r="AK1481">
            <v>0.9</v>
          </cell>
          <cell r="AL1481"/>
          <cell r="AM1481">
            <v>1</v>
          </cell>
          <cell r="AN1481">
            <v>1</v>
          </cell>
          <cell r="AO1481">
            <v>0</v>
          </cell>
          <cell r="AP1481" t="str">
            <v>Terminado</v>
          </cell>
          <cell r="AQ1481" t="e">
            <v>#REF!</v>
          </cell>
          <cell r="AR1481" t="e">
            <v>#N/A</v>
          </cell>
          <cell r="AS1481" t="str">
            <v>Terminado al 100 %. 
Pendiente de suscripción Acta de Entrega y Recibo del Objeto Contractual. Proyecto continúa suspendido por ola invernal. 
Solicitud de ampliación del Convenio, hasta 31 de julio de 2022 se encuentra en trámite ante Prosperidad Social. 
Pendiente entrega informe final Interventoría.  Por programar Auditoría Visible No. 3. Pendiente entrega planes de sotenibilidad.
Se aclara que pertenece a un contrato de 5 proyectos, en donde 2 se encuentran sin terminar.
Terminado proyecto el 7 de julio</v>
          </cell>
          <cell r="AT1481" t="str">
            <v>No Aplica</v>
          </cell>
          <cell r="AU1481">
            <v>42979</v>
          </cell>
          <cell r="AV1481">
            <v>44384</v>
          </cell>
          <cell r="AW1481" t="e">
            <v>#REF!</v>
          </cell>
          <cell r="AX1481"/>
          <cell r="AY1481"/>
          <cell r="AZ1481">
            <v>0</v>
          </cell>
          <cell r="BA1481" t="str">
            <v>-</v>
          </cell>
          <cell r="BB1481" t="str">
            <v>297 ml</v>
          </cell>
          <cell r="BC1481"/>
          <cell r="BD1481">
            <v>43005</v>
          </cell>
          <cell r="BE1481" t="str">
            <v/>
          </cell>
          <cell r="BF1481" t="str">
            <v/>
          </cell>
          <cell r="BG1481">
            <v>400</v>
          </cell>
        </row>
        <row r="1482">
          <cell r="C1482" t="str">
            <v>20130293V0464-1</v>
          </cell>
          <cell r="D1482" t="str">
            <v>Proyectos 2011 - 2020</v>
          </cell>
          <cell r="E1482" t="str">
            <v>ANTES 2018</v>
          </cell>
          <cell r="F1482" t="str">
            <v>VIGENTE</v>
          </cell>
          <cell r="G1482"/>
          <cell r="H1482" t="str">
            <v>Cauca</v>
          </cell>
          <cell r="I1482">
            <v>19001</v>
          </cell>
          <cell r="J1482">
            <v>1</v>
          </cell>
          <cell r="K1482" t="str">
            <v>Popayan</v>
          </cell>
          <cell r="L1482" t="str">
            <v>Popayan-Cauca</v>
          </cell>
          <cell r="M1482">
            <v>293</v>
          </cell>
          <cell r="N1482" t="str">
            <v>DPS 2013</v>
          </cell>
          <cell r="O1482"/>
          <cell r="P1482"/>
          <cell r="Q1482" t="str">
            <v>Construcción De Pavimentos Vias Urbanas Urbanización La Carolina, Carrera 17D Entre Calles 15 Y 15B Bis; Calle 15Bis Entre Carrera 17D Y Final; Calle 15B Bis Entre Carrera 17D Y Final ( Zona Verde); Barrio Retiro Bajo: Calle 10A Entre Carreras 21C Y 22; Carrera 21C Entre Calles 9B Y 10; Barrio La Independencia: Carrera 39 Entre Calles 15 Y Final; Barrio Retiro Bajo; Calle 10 Entre Carreras 21 Y 21A - Carrera 21 Entre Calle 10 Y 11 Del Municipio De Popayán - Cauca</v>
          </cell>
          <cell r="R1482" t="str">
            <v>Vías Urbanas</v>
          </cell>
          <cell r="S1482"/>
          <cell r="T1482"/>
          <cell r="U1482"/>
          <cell r="V1482" t="str">
            <v>Municipio</v>
          </cell>
          <cell r="W1482" t="str">
            <v>Urbano</v>
          </cell>
          <cell r="X1482" t="str">
            <v>Barrio Retiro Bajo, Barrio La Independencia</v>
          </cell>
          <cell r="Y1482"/>
          <cell r="Z1482">
            <v>373831776</v>
          </cell>
          <cell r="AA1482"/>
          <cell r="AB1482">
            <v>373831776</v>
          </cell>
          <cell r="AC1482"/>
          <cell r="AD1482">
            <v>373831776</v>
          </cell>
          <cell r="AE1482">
            <v>37383177.600000001</v>
          </cell>
          <cell r="AF1482"/>
          <cell r="AG1482">
            <v>37383177.600000001</v>
          </cell>
          <cell r="AH1482">
            <v>411214953.60000002</v>
          </cell>
          <cell r="AI1482">
            <v>0</v>
          </cell>
          <cell r="AJ1482">
            <v>411214953.60000002</v>
          </cell>
          <cell r="AK1482">
            <v>0.85</v>
          </cell>
          <cell r="AL1482"/>
          <cell r="AM1482">
            <v>1</v>
          </cell>
          <cell r="AN1482">
            <v>0.99</v>
          </cell>
          <cell r="AO1482">
            <v>-1.0000000000000009E-2</v>
          </cell>
          <cell r="AP1482" t="str">
            <v>Terminado</v>
          </cell>
          <cell r="AQ1482" t="e">
            <v>#REF!</v>
          </cell>
          <cell r="AR1482" t="e">
            <v>#N/A</v>
          </cell>
          <cell r="AS1482" t="str">
            <v>Se cita alcalde a reunión en dirección regional por incumplimiento de entrega de actas de terminación y entrega. Incumplimiento del contratista de obra para cierre de pendientes y reparaciones. 
Municipio solicita prorroga al convenio la cual se encuentra en estudio de la supervisión.</v>
          </cell>
          <cell r="AT1482" t="str">
            <v>No Aplica</v>
          </cell>
          <cell r="AU1482">
            <v>42979</v>
          </cell>
          <cell r="AV1482" t="str">
            <v>FONDECUN-232</v>
          </cell>
          <cell r="AW1482" t="e">
            <v>#REF!</v>
          </cell>
          <cell r="AX1482"/>
          <cell r="AY1482"/>
          <cell r="AZ1482">
            <v>0</v>
          </cell>
          <cell r="BA1482" t="str">
            <v>-</v>
          </cell>
          <cell r="BB1482" t="str">
            <v>607 ml</v>
          </cell>
          <cell r="BC1482"/>
          <cell r="BD1482">
            <v>43083</v>
          </cell>
          <cell r="BE1482" t="str">
            <v/>
          </cell>
          <cell r="BF1482" t="str">
            <v/>
          </cell>
          <cell r="BG1482">
            <v>960</v>
          </cell>
        </row>
        <row r="1483">
          <cell r="C1483" t="str">
            <v>20130293V0465-1</v>
          </cell>
          <cell r="D1483" t="str">
            <v>Proyectos 2011 - 2020</v>
          </cell>
          <cell r="E1483" t="str">
            <v>ANTES 2018</v>
          </cell>
          <cell r="F1483" t="str">
            <v>VIGENTE</v>
          </cell>
          <cell r="G1483"/>
          <cell r="H1483" t="str">
            <v>Cauca</v>
          </cell>
          <cell r="I1483">
            <v>19001</v>
          </cell>
          <cell r="J1483">
            <v>1</v>
          </cell>
          <cell r="K1483" t="str">
            <v>Popayan</v>
          </cell>
          <cell r="L1483" t="str">
            <v>Popayan-Cauca</v>
          </cell>
          <cell r="M1483">
            <v>293</v>
          </cell>
          <cell r="N1483" t="str">
            <v>DPS 2013</v>
          </cell>
          <cell r="O1483"/>
          <cell r="P1483"/>
          <cell r="Q1483" t="str">
            <v>Construcción Pavimento Barrios Aires De Occidente Y Los Cristales, Municipio De Popayán - Cauca</v>
          </cell>
          <cell r="R1483" t="str">
            <v>Vías Urbanas</v>
          </cell>
          <cell r="S1483"/>
          <cell r="T1483"/>
          <cell r="U1483"/>
          <cell r="V1483" t="str">
            <v>Municipio</v>
          </cell>
          <cell r="W1483" t="str">
            <v>Urbano</v>
          </cell>
          <cell r="X1483" t="str">
            <v>Barrios Aires De Occidente Y Los Cristales</v>
          </cell>
          <cell r="Y1483"/>
          <cell r="Z1483">
            <v>373831776</v>
          </cell>
          <cell r="AA1483"/>
          <cell r="AB1483">
            <v>373831776</v>
          </cell>
          <cell r="AC1483"/>
          <cell r="AD1483">
            <v>373831776</v>
          </cell>
          <cell r="AE1483">
            <v>37383177.600000001</v>
          </cell>
          <cell r="AF1483"/>
          <cell r="AG1483">
            <v>37383177.600000001</v>
          </cell>
          <cell r="AH1483">
            <v>411214953.60000002</v>
          </cell>
          <cell r="AI1483">
            <v>0</v>
          </cell>
          <cell r="AJ1483">
            <v>411214953.60000002</v>
          </cell>
          <cell r="AK1483">
            <v>0.8</v>
          </cell>
          <cell r="AL1483"/>
          <cell r="AM1483">
            <v>1</v>
          </cell>
          <cell r="AN1483">
            <v>1</v>
          </cell>
          <cell r="AO1483">
            <v>0</v>
          </cell>
          <cell r="AP1483" t="str">
            <v>Terminado</v>
          </cell>
          <cell r="AQ1483" t="e">
            <v>#REF!</v>
          </cell>
          <cell r="AR1483" t="e">
            <v>#N/A</v>
          </cell>
          <cell r="AS1483" t="str">
            <v>Terminado al 100 %. 
Pendiente de suscripción Acta de Entrega y Recibo del Objeto Contractual. Proyecto continúa suspendido por ola invernal. 
Solicitud de ampliación del Convenio, hasta 31 de julio de 2022 se encuentra en trámite ante Prosperidad Social. 
Pendiente entrega informe final Interventoría.  Por programar Auditoría Visible No. 3. Pendiente entrega planes de sotenibilidad.
Se aclara que pertenece a un contrato de 5 proyectos, en donde 2 se encuentran sin terminar.
Terminado proyecto el 7 de julio</v>
          </cell>
          <cell r="AT1483" t="str">
            <v>No Aplica</v>
          </cell>
          <cell r="AU1483">
            <v>42979</v>
          </cell>
          <cell r="AV1483">
            <v>44384</v>
          </cell>
          <cell r="AW1483" t="e">
            <v>#REF!</v>
          </cell>
          <cell r="AX1483"/>
          <cell r="AY1483"/>
          <cell r="AZ1483">
            <v>0</v>
          </cell>
          <cell r="BA1483" t="str">
            <v>-</v>
          </cell>
          <cell r="BB1483" t="str">
            <v>637 ml</v>
          </cell>
          <cell r="BC1483"/>
          <cell r="BD1483">
            <v>43081</v>
          </cell>
          <cell r="BE1483" t="str">
            <v/>
          </cell>
          <cell r="BF1483" t="str">
            <v/>
          </cell>
          <cell r="BG1483">
            <v>300</v>
          </cell>
        </row>
        <row r="1484">
          <cell r="C1484" t="str">
            <v>20150223S1339-1</v>
          </cell>
          <cell r="D1484" t="str">
            <v>Proyectos 2011 - 2020</v>
          </cell>
          <cell r="E1484" t="str">
            <v>No Aplica</v>
          </cell>
          <cell r="F1484" t="str">
            <v>CERRADO</v>
          </cell>
          <cell r="G1484"/>
          <cell r="H1484" t="str">
            <v>Cauca</v>
          </cell>
          <cell r="I1484">
            <v>19001</v>
          </cell>
          <cell r="J1484">
            <v>1</v>
          </cell>
          <cell r="K1484" t="str">
            <v>Popayan</v>
          </cell>
          <cell r="L1484" t="str">
            <v>Popayan-Cauca</v>
          </cell>
          <cell r="M1484">
            <v>223</v>
          </cell>
          <cell r="N1484" t="str">
            <v>DPS 2015</v>
          </cell>
          <cell r="O1484"/>
          <cell r="P1484"/>
          <cell r="Q1484" t="str">
            <v xml:space="preserve">Estudios Y Diseños Para La Construcción Del Edificio En El Predio De La Gobernación Del Cauca Para La Casa De La Equidad Para Mujeres Cem </v>
          </cell>
          <cell r="R1484" t="str">
            <v>Social Comunitario</v>
          </cell>
          <cell r="S1484"/>
          <cell r="T1484"/>
          <cell r="U1484"/>
          <cell r="V1484" t="str">
            <v>Departamento</v>
          </cell>
          <cell r="W1484"/>
          <cell r="X1484" t="str">
            <v/>
          </cell>
          <cell r="Y1484"/>
          <cell r="Z1484">
            <v>1533816849</v>
          </cell>
          <cell r="AA1484"/>
          <cell r="AB1484">
            <v>1533816849</v>
          </cell>
          <cell r="AC1484"/>
          <cell r="AD1484">
            <v>1533816849</v>
          </cell>
          <cell r="AE1484">
            <v>153381684.90000001</v>
          </cell>
          <cell r="AF1484"/>
          <cell r="AG1484">
            <v>153381684.90000001</v>
          </cell>
          <cell r="AH1484">
            <v>1687198533.9000001</v>
          </cell>
          <cell r="AI1484">
            <v>0</v>
          </cell>
          <cell r="AJ1484">
            <v>1687198533.9000001</v>
          </cell>
          <cell r="AK1484">
            <v>1</v>
          </cell>
          <cell r="AL1484"/>
          <cell r="AM1484">
            <v>1</v>
          </cell>
          <cell r="AN1484">
            <v>1</v>
          </cell>
          <cell r="AO1484">
            <v>0</v>
          </cell>
          <cell r="AP1484" t="str">
            <v>Liquidado</v>
          </cell>
          <cell r="AQ1484" t="e">
            <v>#REF!</v>
          </cell>
          <cell r="AR1484" t="e">
            <v>#N/A</v>
          </cell>
          <cell r="AS1484" t="str">
            <v xml:space="preserve">PROYECTO LIQUIDADO
Acta liquidación del 20 de octubre de 2020
</v>
          </cell>
          <cell r="AT1484" t="str">
            <v>No Aplica</v>
          </cell>
          <cell r="AU1484">
            <v>42675</v>
          </cell>
          <cell r="AV1484">
            <v>43639</v>
          </cell>
          <cell r="AW1484" t="e">
            <v>#REF!</v>
          </cell>
          <cell r="AX1484"/>
          <cell r="AY1484"/>
          <cell r="AZ1484">
            <v>0</v>
          </cell>
          <cell r="BA1484" t="str">
            <v>-</v>
          </cell>
          <cell r="BB1484" t="str">
            <v>344m2</v>
          </cell>
          <cell r="BC1484"/>
          <cell r="BD1484">
            <v>42780</v>
          </cell>
          <cell r="BE1484">
            <v>43069</v>
          </cell>
          <cell r="BF1484">
            <v>43769</v>
          </cell>
          <cell r="BG1484">
            <v>795981</v>
          </cell>
        </row>
        <row r="1485">
          <cell r="C1485" t="str">
            <v>E-2020-2203-253271</v>
          </cell>
          <cell r="D1485" t="str">
            <v>CV 001-2020</v>
          </cell>
          <cell r="E1485" t="str">
            <v>2018-2022</v>
          </cell>
          <cell r="F1485" t="str">
            <v>VIGENTE</v>
          </cell>
          <cell r="G1485"/>
          <cell r="H1485" t="str">
            <v>Cauca</v>
          </cell>
          <cell r="I1485"/>
          <cell r="J1485"/>
          <cell r="K1485" t="str">
            <v xml:space="preserve">Popayan </v>
          </cell>
          <cell r="L1485" t="str">
            <v>Popayan -Cauca</v>
          </cell>
          <cell r="M1485" t="str">
            <v>668 FIP 2021</v>
          </cell>
          <cell r="N1485" t="str">
            <v>DPS 2021</v>
          </cell>
          <cell r="O1485">
            <v>44512</v>
          </cell>
          <cell r="P1485">
            <v>44773</v>
          </cell>
          <cell r="Q1485" t="str">
            <v>Mejoramiento Integral De La Plaza De Mercado Público Barrio - Bolívar De Popayán - Cauca</v>
          </cell>
          <cell r="R1485" t="str">
            <v>Social Comunitario</v>
          </cell>
          <cell r="S1485" t="str">
            <v>Plaza de Mercado</v>
          </cell>
          <cell r="T1485"/>
          <cell r="U1485">
            <v>1</v>
          </cell>
          <cell r="V1485"/>
          <cell r="W1485"/>
          <cell r="X1485"/>
          <cell r="Y1485"/>
          <cell r="Z1485">
            <v>0</v>
          </cell>
          <cell r="AA1485"/>
          <cell r="AB1485">
            <v>0</v>
          </cell>
          <cell r="AC1485">
            <v>0</v>
          </cell>
          <cell r="AD1485">
            <v>0</v>
          </cell>
          <cell r="AE1485"/>
          <cell r="AF1485"/>
          <cell r="AG1485">
            <v>0</v>
          </cell>
          <cell r="AH1485">
            <v>0</v>
          </cell>
          <cell r="AI1485">
            <v>0</v>
          </cell>
          <cell r="AJ1485">
            <v>0</v>
          </cell>
          <cell r="AK1485"/>
          <cell r="AL1485"/>
          <cell r="AM1485"/>
          <cell r="AN1485"/>
          <cell r="AO1485">
            <v>0</v>
          </cell>
          <cell r="AP1485" t="str">
            <v>Cancelado</v>
          </cell>
          <cell r="AQ1485" t="e">
            <v>#REF!</v>
          </cell>
          <cell r="AR1485" t="e">
            <v>#N/A</v>
          </cell>
          <cell r="AS1485" t="str">
            <v>Oposición de la Comunidad</v>
          </cell>
          <cell r="AT1485"/>
          <cell r="AU1485" t="str">
            <v>-</v>
          </cell>
          <cell r="AV1485" t="str">
            <v>-</v>
          </cell>
          <cell r="AW1485" t="e">
            <v>#REF!</v>
          </cell>
          <cell r="AX1485">
            <v>15</v>
          </cell>
          <cell r="AY1485"/>
          <cell r="AZ1485">
            <v>15</v>
          </cell>
          <cell r="BA1485"/>
          <cell r="BB1485" t="str">
            <v>4780 M2</v>
          </cell>
          <cell r="BC1485"/>
          <cell r="BD1485" t="str">
            <v>-</v>
          </cell>
          <cell r="BE1485" t="str">
            <v>-</v>
          </cell>
          <cell r="BF1485" t="str">
            <v>-</v>
          </cell>
          <cell r="BG1485" t="str">
            <v>-</v>
          </cell>
        </row>
        <row r="1486">
          <cell r="C1486" t="str">
            <v>20090258S0724-1</v>
          </cell>
          <cell r="D1486" t="str">
            <v>Proyectos 2011 - 2020</v>
          </cell>
          <cell r="E1486" t="str">
            <v>No Aplica</v>
          </cell>
          <cell r="F1486" t="str">
            <v>CERRADO</v>
          </cell>
          <cell r="G1486"/>
          <cell r="H1486" t="str">
            <v>Cauca</v>
          </cell>
          <cell r="I1486">
            <v>19573</v>
          </cell>
          <cell r="J1486">
            <v>6</v>
          </cell>
          <cell r="K1486" t="str">
            <v>Puerto Tejada</v>
          </cell>
          <cell r="L1486" t="str">
            <v>Puerto Tejada-Cauca</v>
          </cell>
          <cell r="M1486" t="str">
            <v/>
          </cell>
          <cell r="N1486" t="str">
            <v>Infraestructura</v>
          </cell>
          <cell r="O1486"/>
          <cell r="P1486"/>
          <cell r="Q1486" t="str">
            <v>Convenio Interadministtrativo De Cooperación Entre Acción Social, Fip Y El Comité Departamental De Cafeteros Del Cauca El Cual Tien Por Objeto De Unir Esfuerzos Para  La Elaboración De Diseñors Y/O Ajuste A Diseños  Y La Construcción De Cinco Aulas Escolares  En El Municipio De Puerto Tejada  - Cauca</v>
          </cell>
          <cell r="R1486" t="str">
            <v>Social Comunitario</v>
          </cell>
          <cell r="S1486"/>
          <cell r="T1486"/>
          <cell r="U1486"/>
          <cell r="V1486" t="str">
            <v>Federación Nacional De Cafeteros</v>
          </cell>
          <cell r="W1486"/>
          <cell r="X1486" t="str">
            <v/>
          </cell>
          <cell r="Y1486"/>
          <cell r="Z1486">
            <v>153193609</v>
          </cell>
          <cell r="AA1486"/>
          <cell r="AB1486">
            <v>153193609</v>
          </cell>
          <cell r="AC1486"/>
          <cell r="AD1486">
            <v>153193609</v>
          </cell>
          <cell r="AE1486">
            <v>0</v>
          </cell>
          <cell r="AF1486"/>
          <cell r="AG1486">
            <v>0</v>
          </cell>
          <cell r="AH1486">
            <v>153193609</v>
          </cell>
          <cell r="AI1486">
            <v>0</v>
          </cell>
          <cell r="AJ1486">
            <v>153193609</v>
          </cell>
          <cell r="AK1486">
            <v>1</v>
          </cell>
          <cell r="AL1486"/>
          <cell r="AM1486">
            <v>1</v>
          </cell>
          <cell r="AN1486">
            <v>1</v>
          </cell>
          <cell r="AO1486">
            <v>0</v>
          </cell>
          <cell r="AP1486" t="str">
            <v>Liquidado</v>
          </cell>
          <cell r="AQ1486" t="e">
            <v>#REF!</v>
          </cell>
          <cell r="AR1486" t="e">
            <v>#N/A</v>
          </cell>
          <cell r="AS1486" t="str">
            <v>Entregado en 2010.</v>
          </cell>
          <cell r="AT1486" t="str">
            <v>No Aplica</v>
          </cell>
          <cell r="AU1486" t="str">
            <v/>
          </cell>
          <cell r="AV1486">
            <v>40465</v>
          </cell>
          <cell r="AW1486" t="e">
            <v>#REF!</v>
          </cell>
          <cell r="AX1486"/>
          <cell r="AY1486"/>
          <cell r="AZ1486">
            <v>0</v>
          </cell>
          <cell r="BA1486" t="str">
            <v>-</v>
          </cell>
          <cell r="BB1486" t="str">
            <v/>
          </cell>
          <cell r="BC1486"/>
          <cell r="BD1486" t="str">
            <v/>
          </cell>
          <cell r="BE1486" t="str">
            <v/>
          </cell>
          <cell r="BF1486" t="str">
            <v/>
          </cell>
          <cell r="BG1486" t="str">
            <v/>
          </cell>
        </row>
        <row r="1487">
          <cell r="C1487" t="str">
            <v>20110160V0075-1</v>
          </cell>
          <cell r="D1487" t="str">
            <v>Proyectos 2011 - 2020</v>
          </cell>
          <cell r="E1487" t="str">
            <v>No Aplica</v>
          </cell>
          <cell r="F1487" t="str">
            <v>CERRADO</v>
          </cell>
          <cell r="G1487" t="str">
            <v>A75</v>
          </cell>
          <cell r="H1487" t="str">
            <v>Cauca</v>
          </cell>
          <cell r="I1487">
            <v>19573</v>
          </cell>
          <cell r="J1487">
            <v>6</v>
          </cell>
          <cell r="K1487" t="str">
            <v>Puerto Tejada</v>
          </cell>
          <cell r="L1487" t="str">
            <v>Puerto Tejada-Cauca</v>
          </cell>
          <cell r="M1487">
            <v>160</v>
          </cell>
          <cell r="N1487" t="str">
            <v>Fonade 1</v>
          </cell>
          <cell r="O1487"/>
          <cell r="P1487"/>
          <cell r="Q1487" t="str">
            <v>Construcción Andenes Y Recuperación De Barandas De Protección Alrededor Del Hogar Infantil Amor Y Alegría En El Municipio De Puerto Tejada - Cauca.</v>
          </cell>
          <cell r="R1487" t="str">
            <v>Vías Urbanas</v>
          </cell>
          <cell r="S1487"/>
          <cell r="T1487"/>
          <cell r="U1487"/>
          <cell r="V1487" t="str">
            <v>Municipio</v>
          </cell>
          <cell r="W1487"/>
          <cell r="X1487" t="str">
            <v/>
          </cell>
          <cell r="Y1487"/>
          <cell r="Z1487">
            <v>83637701</v>
          </cell>
          <cell r="AA1487"/>
          <cell r="AB1487">
            <v>83637701</v>
          </cell>
          <cell r="AC1487"/>
          <cell r="AD1487">
            <v>83637701</v>
          </cell>
          <cell r="AE1487">
            <v>0</v>
          </cell>
          <cell r="AF1487"/>
          <cell r="AG1487">
            <v>0</v>
          </cell>
          <cell r="AH1487">
            <v>83637701</v>
          </cell>
          <cell r="AI1487">
            <v>0</v>
          </cell>
          <cell r="AJ1487">
            <v>83637701</v>
          </cell>
          <cell r="AK1487">
            <v>0</v>
          </cell>
          <cell r="AL1487"/>
          <cell r="AM1487">
            <v>1</v>
          </cell>
          <cell r="AN1487">
            <v>1</v>
          </cell>
          <cell r="AO1487">
            <v>0</v>
          </cell>
          <cell r="AP1487" t="str">
            <v>En Liquidación</v>
          </cell>
          <cell r="AQ1487" t="e">
            <v>#REF!</v>
          </cell>
          <cell r="AR1487" t="e">
            <v>#N/A</v>
          </cell>
          <cell r="AS148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487" t="str">
            <v>No Aplica</v>
          </cell>
          <cell r="AU1487">
            <v>41694</v>
          </cell>
          <cell r="AV1487">
            <v>41753</v>
          </cell>
          <cell r="AW1487" t="e">
            <v>#REF!</v>
          </cell>
          <cell r="AX1487"/>
          <cell r="AY1487"/>
          <cell r="AZ1487">
            <v>0</v>
          </cell>
          <cell r="BA1487" t="str">
            <v>-</v>
          </cell>
          <cell r="BB1487" t="str">
            <v/>
          </cell>
          <cell r="BC1487"/>
          <cell r="BD1487">
            <v>41685</v>
          </cell>
          <cell r="BE1487">
            <v>41685</v>
          </cell>
          <cell r="BF1487">
            <v>41794</v>
          </cell>
          <cell r="BG1487">
            <v>38910</v>
          </cell>
        </row>
        <row r="1488">
          <cell r="C1488" t="str">
            <v>20130137S0215-1</v>
          </cell>
          <cell r="D1488" t="str">
            <v>Proyectos 2011 - 2020</v>
          </cell>
          <cell r="E1488" t="str">
            <v>ANTES 2018</v>
          </cell>
          <cell r="F1488" t="str">
            <v>VIGENTE</v>
          </cell>
          <cell r="G1488"/>
          <cell r="H1488" t="str">
            <v>Cauca</v>
          </cell>
          <cell r="I1488">
            <v>19573</v>
          </cell>
          <cell r="J1488">
            <v>6</v>
          </cell>
          <cell r="K1488" t="str">
            <v>Puerto Tejada</v>
          </cell>
          <cell r="L1488" t="str">
            <v>Puerto Tejada-Cauca</v>
          </cell>
          <cell r="M1488">
            <v>137</v>
          </cell>
          <cell r="N1488" t="str">
            <v>DPS 2013</v>
          </cell>
          <cell r="O1488"/>
          <cell r="P1488"/>
          <cell r="Q1488" t="str">
            <v>Construccion De Las Dos Cubiertas E Iluminacion Del Estadio De La Villa Olimpica Del Municipio De Puerto Tejada - Cauca</v>
          </cell>
          <cell r="R1488" t="str">
            <v>Espacio Público, Recreación Y Deporte</v>
          </cell>
          <cell r="S1488"/>
          <cell r="T1488"/>
          <cell r="U1488"/>
          <cell r="V1488" t="str">
            <v>Municipio</v>
          </cell>
          <cell r="W1488" t="str">
            <v>Urbano</v>
          </cell>
          <cell r="X1488" t="str">
            <v>Antonio Nariño, Esperanza, Centro, Granada</v>
          </cell>
          <cell r="Y1488"/>
          <cell r="Z1488">
            <v>654205327</v>
          </cell>
          <cell r="AA1488"/>
          <cell r="AB1488">
            <v>654205327</v>
          </cell>
          <cell r="AC1488"/>
          <cell r="AD1488">
            <v>654205327</v>
          </cell>
          <cell r="AE1488">
            <v>65420532.700000003</v>
          </cell>
          <cell r="AF1488"/>
          <cell r="AG1488">
            <v>65420532.700000003</v>
          </cell>
          <cell r="AH1488">
            <v>719625859.70000005</v>
          </cell>
          <cell r="AI1488">
            <v>0</v>
          </cell>
          <cell r="AJ1488">
            <v>719625859.70000005</v>
          </cell>
          <cell r="AK1488">
            <v>0.6</v>
          </cell>
          <cell r="AL1488"/>
          <cell r="AM1488">
            <v>1</v>
          </cell>
          <cell r="AN1488">
            <v>1</v>
          </cell>
          <cell r="AO1488">
            <v>0</v>
          </cell>
          <cell r="AP1488" t="str">
            <v>Entregado A Municipio</v>
          </cell>
          <cell r="AQ1488" t="e">
            <v>#REF!</v>
          </cell>
          <cell r="AR1488" t="e">
            <v>#N/A</v>
          </cell>
          <cell r="AS1488" t="str">
            <v>Se realiza av3 el 15 Junio 2022</v>
          </cell>
          <cell r="AT1488" t="str">
            <v>No Aplica</v>
          </cell>
          <cell r="AU1488" t="str">
            <v>15/10/2015
24/09/2021</v>
          </cell>
          <cell r="AV1488">
            <v>44701</v>
          </cell>
          <cell r="AW1488" t="e">
            <v>#REF!</v>
          </cell>
          <cell r="AX1488"/>
          <cell r="AY1488"/>
          <cell r="AZ1488">
            <v>0</v>
          </cell>
          <cell r="BA1488" t="str">
            <v>-</v>
          </cell>
          <cell r="BB1488" t="str">
            <v>733m2</v>
          </cell>
          <cell r="BC1488"/>
          <cell r="BD1488">
            <v>42242</v>
          </cell>
          <cell r="BE1488">
            <v>42762</v>
          </cell>
          <cell r="BF1488">
            <v>44727</v>
          </cell>
          <cell r="BG1488">
            <v>5981</v>
          </cell>
        </row>
        <row r="1489">
          <cell r="C1489" t="str">
            <v>20160244MU045-1</v>
          </cell>
          <cell r="D1489" t="str">
            <v>Proyectos 2011 - 2020</v>
          </cell>
          <cell r="E1489" t="str">
            <v>ANTES 2018</v>
          </cell>
          <cell r="F1489" t="str">
            <v>VIGENTE</v>
          </cell>
          <cell r="G1489"/>
          <cell r="H1489" t="str">
            <v>Cauca</v>
          </cell>
          <cell r="I1489">
            <v>19573</v>
          </cell>
          <cell r="J1489">
            <v>6</v>
          </cell>
          <cell r="K1489" t="str">
            <v>Puerto Tejada</v>
          </cell>
          <cell r="L1489" t="str">
            <v>Puerto Tejada-Cauca</v>
          </cell>
          <cell r="M1489">
            <v>244</v>
          </cell>
          <cell r="N1489" t="str">
            <v>Unops
DPS 2016</v>
          </cell>
          <cell r="O1489"/>
          <cell r="P1489"/>
          <cell r="Q1489" t="str">
            <v>Mejoramiento De Condiciones De Habitabilidad</v>
          </cell>
          <cell r="R1489" t="str">
            <v>Mejoramiento Condiciones de Habitabilidad</v>
          </cell>
          <cell r="S1489"/>
          <cell r="T1489"/>
          <cell r="U1489"/>
          <cell r="V1489" t="str">
            <v>Unops</v>
          </cell>
          <cell r="W1489"/>
          <cell r="X1489" t="str">
            <v/>
          </cell>
          <cell r="Y1489"/>
          <cell r="Z1489">
            <v>1239364560</v>
          </cell>
          <cell r="AA1489"/>
          <cell r="AB1489">
            <v>1239364560</v>
          </cell>
          <cell r="AC1489"/>
          <cell r="AD1489">
            <v>1239364560</v>
          </cell>
          <cell r="AE1489">
            <v>0</v>
          </cell>
          <cell r="AF1489"/>
          <cell r="AG1489">
            <v>0</v>
          </cell>
          <cell r="AH1489">
            <v>1239364560</v>
          </cell>
          <cell r="AI1489">
            <v>0</v>
          </cell>
          <cell r="AJ1489">
            <v>1239364560</v>
          </cell>
          <cell r="AK1489">
            <v>0</v>
          </cell>
          <cell r="AL1489"/>
          <cell r="AM1489">
            <v>0</v>
          </cell>
          <cell r="AN1489">
            <v>0</v>
          </cell>
          <cell r="AO1489">
            <v>0</v>
          </cell>
          <cell r="AP1489" t="str">
            <v>Cancelado</v>
          </cell>
          <cell r="AQ1489" t="e">
            <v>#REF!</v>
          </cell>
          <cell r="AR1489" t="str">
            <v>TERMINADO</v>
          </cell>
          <cell r="AS1489" t="str">
            <v>Numero de MCH: 1
Operador UNOPS ordeno parar obras.
Excluido
OBSERVACIÓN SUPERVISOR: El municipio suscribió el acto administrativo de cesión de contrato.</v>
          </cell>
          <cell r="AT1489"/>
          <cell r="AU1489" t="str">
            <v/>
          </cell>
          <cell r="AV1489" t="str">
            <v/>
          </cell>
          <cell r="AW1489" t="e">
            <v>#REF!</v>
          </cell>
          <cell r="AX1489"/>
          <cell r="AY1489"/>
          <cell r="AZ1489">
            <v>0</v>
          </cell>
          <cell r="BA1489" t="str">
            <v>-</v>
          </cell>
          <cell r="BB1489" t="str">
            <v>1  Vivienda</v>
          </cell>
          <cell r="BC1489"/>
          <cell r="BD1489" t="str">
            <v/>
          </cell>
          <cell r="BE1489" t="str">
            <v/>
          </cell>
          <cell r="BF1489" t="str">
            <v/>
          </cell>
          <cell r="BG1489">
            <v>368</v>
          </cell>
        </row>
        <row r="1490">
          <cell r="C1490" t="str">
            <v>20170526V9395-1</v>
          </cell>
          <cell r="D1490" t="str">
            <v>Proyectos 2011 - 2020</v>
          </cell>
          <cell r="E1490" t="str">
            <v>No Aplica</v>
          </cell>
          <cell r="F1490" t="str">
            <v>CERRADO</v>
          </cell>
          <cell r="G1490"/>
          <cell r="H1490" t="str">
            <v>Cauca</v>
          </cell>
          <cell r="I1490">
            <v>19573</v>
          </cell>
          <cell r="J1490">
            <v>6</v>
          </cell>
          <cell r="K1490" t="str">
            <v>Puerto Tejada</v>
          </cell>
          <cell r="L1490" t="str">
            <v>Puerto Tejada-Cauca</v>
          </cell>
          <cell r="M1490">
            <v>526</v>
          </cell>
          <cell r="N1490" t="str">
            <v>DPS 2017</v>
          </cell>
          <cell r="O1490"/>
          <cell r="P1490"/>
          <cell r="Q1490" t="str">
            <v>Pavimentacion De Vías En Los Sectores La Ceiba, Refugio Del Sol, Cañaveral, Las Ceibas, Los Sauces, Villa Carmen, Vuelta Larga Y San Carlos Del Municipio De Puerto Tejada - Cauca</v>
          </cell>
          <cell r="R1490" t="str">
            <v>Vías Urbanas</v>
          </cell>
          <cell r="S1490"/>
          <cell r="T1490"/>
          <cell r="U1490"/>
          <cell r="V1490" t="str">
            <v>Municipio</v>
          </cell>
          <cell r="W1490" t="str">
            <v>Urbano</v>
          </cell>
          <cell r="X1490" t="str">
            <v>La ceiba, Refugio del sol,Cañaberal,Las ceibas,Los sauces, Villa del Carmen,Vuleta Larga Y San Carlos</v>
          </cell>
          <cell r="Y1490"/>
          <cell r="Z1490">
            <v>1401724158</v>
          </cell>
          <cell r="AA1490"/>
          <cell r="AB1490">
            <v>1401724158</v>
          </cell>
          <cell r="AC1490"/>
          <cell r="AD1490">
            <v>1401724158</v>
          </cell>
          <cell r="AE1490">
            <v>140172415.80000001</v>
          </cell>
          <cell r="AF1490"/>
          <cell r="AG1490">
            <v>140172415.80000001</v>
          </cell>
          <cell r="AH1490">
            <v>1541896573.8</v>
          </cell>
          <cell r="AI1490">
            <v>0</v>
          </cell>
          <cell r="AJ1490">
            <v>1541896573.8</v>
          </cell>
          <cell r="AK1490">
            <v>1</v>
          </cell>
          <cell r="AL1490"/>
          <cell r="AM1490">
            <v>1</v>
          </cell>
          <cell r="AN1490">
            <v>1</v>
          </cell>
          <cell r="AO1490">
            <v>0</v>
          </cell>
          <cell r="AP1490" t="str">
            <v>Liquidado</v>
          </cell>
          <cell r="AQ1490" t="e">
            <v>#REF!</v>
          </cell>
          <cell r="AR1490" t="e">
            <v>#N/A</v>
          </cell>
          <cell r="AS1490" t="str">
            <v>El 16 de diciembre  de  2021 se suscribió la liquidación del convenio por parte del señor alcalde Dagoberto Dominguez.
Terminación:25/09/2020
AV3 12/02/2021</v>
          </cell>
          <cell r="AT1490" t="str">
            <v>No Aplica</v>
          </cell>
          <cell r="AU1490">
            <v>43731</v>
          </cell>
          <cell r="AV1490">
            <v>44099</v>
          </cell>
          <cell r="AW1490" t="e">
            <v>#REF!</v>
          </cell>
          <cell r="AX1490"/>
          <cell r="AY1490"/>
          <cell r="AZ1490">
            <v>0</v>
          </cell>
          <cell r="BA1490" t="str">
            <v>-</v>
          </cell>
          <cell r="BB1490" t="str">
            <v>3360ml</v>
          </cell>
          <cell r="BC1490"/>
          <cell r="BD1490">
            <v>43787</v>
          </cell>
          <cell r="BE1490">
            <v>44068</v>
          </cell>
          <cell r="BF1490">
            <v>44239</v>
          </cell>
          <cell r="BG1490">
            <v>938</v>
          </cell>
        </row>
        <row r="1491">
          <cell r="C1491" t="str">
            <v>E-2020-2203-232302</v>
          </cell>
          <cell r="D1491" t="str">
            <v>CV 001-2020</v>
          </cell>
          <cell r="E1491" t="str">
            <v>2018-2022</v>
          </cell>
          <cell r="F1491" t="str">
            <v>VIGENTE</v>
          </cell>
          <cell r="G1491"/>
          <cell r="H1491" t="str">
            <v>Cauca</v>
          </cell>
          <cell r="I1491"/>
          <cell r="J1491"/>
          <cell r="K1491" t="str">
            <v>Puerto Tejada</v>
          </cell>
          <cell r="L1491" t="str">
            <v>Puerto Tejada-Cauca</v>
          </cell>
          <cell r="M1491" t="str">
            <v>384 FIP 2021</v>
          </cell>
          <cell r="N1491" t="str">
            <v>DPS 2021</v>
          </cell>
          <cell r="O1491">
            <v>44362</v>
          </cell>
          <cell r="P1491">
            <v>44773</v>
          </cell>
          <cell r="Q1491" t="str">
            <v>Mejoramiento De Vías Terciarias Mediante La Construcción De Pavimento Rígido Y Obras Complementarias En La Vereda Las Brisas Del Municipio De Puerto Tejada - Cauca</v>
          </cell>
          <cell r="R1491" t="str">
            <v>Vias y Transporte</v>
          </cell>
          <cell r="S1491" t="str">
            <v>Vias Rurales</v>
          </cell>
          <cell r="T1491"/>
          <cell r="U1491">
            <v>1</v>
          </cell>
          <cell r="V1491"/>
          <cell r="W1491"/>
          <cell r="X1491"/>
          <cell r="Y1491"/>
          <cell r="Z1491">
            <v>1842085377</v>
          </cell>
          <cell r="AA1491"/>
          <cell r="AB1491">
            <v>1842085377</v>
          </cell>
          <cell r="AC1491">
            <v>0</v>
          </cell>
          <cell r="AD1491">
            <v>1842085377</v>
          </cell>
          <cell r="AE1491"/>
          <cell r="AF1491"/>
          <cell r="AG1491">
            <v>0</v>
          </cell>
          <cell r="AH1491">
            <v>1842085377</v>
          </cell>
          <cell r="AI1491">
            <v>0</v>
          </cell>
          <cell r="AJ1491">
            <v>1842085377</v>
          </cell>
          <cell r="AK1491"/>
          <cell r="AL1491"/>
          <cell r="AM1491">
            <v>0.3896</v>
          </cell>
          <cell r="AN1491">
            <v>0.1542</v>
          </cell>
          <cell r="AO1491">
            <v>-0.2354</v>
          </cell>
          <cell r="AP1491" t="str">
            <v>En Ejecución</v>
          </cell>
          <cell r="AQ1491" t="e">
            <v>#REF!</v>
          </cell>
          <cell r="AR1491" t="e">
            <v>#N/A</v>
          </cell>
          <cell r="AS1491" t="str">
            <v>-</v>
          </cell>
          <cell r="AT1491"/>
          <cell r="AU1491">
            <v>44690</v>
          </cell>
          <cell r="AV1491">
            <v>44855</v>
          </cell>
          <cell r="AW1491" t="e">
            <v>#REF!</v>
          </cell>
          <cell r="AX1491">
            <v>4</v>
          </cell>
          <cell r="AY1491"/>
          <cell r="AZ1491">
            <v>4</v>
          </cell>
          <cell r="BA1491"/>
          <cell r="BB1491" t="str">
            <v>1000 ML</v>
          </cell>
          <cell r="BC1491"/>
          <cell r="BD1491" t="str">
            <v>-</v>
          </cell>
          <cell r="BE1491" t="str">
            <v>-</v>
          </cell>
          <cell r="BF1491" t="str">
            <v>-</v>
          </cell>
          <cell r="BG1491">
            <v>1100</v>
          </cell>
        </row>
        <row r="1492">
          <cell r="C1492" t="str">
            <v>20090258S0729-1</v>
          </cell>
          <cell r="D1492" t="str">
            <v>Proyectos 2011 - 2020</v>
          </cell>
          <cell r="E1492" t="str">
            <v>No Aplica</v>
          </cell>
          <cell r="F1492" t="str">
            <v>CERRADO</v>
          </cell>
          <cell r="G1492"/>
          <cell r="H1492" t="str">
            <v>Cauca</v>
          </cell>
          <cell r="I1492">
            <v>19585</v>
          </cell>
          <cell r="J1492">
            <v>6</v>
          </cell>
          <cell r="K1492" t="str">
            <v>Purace</v>
          </cell>
          <cell r="L1492" t="str">
            <v>Purace-Cauca</v>
          </cell>
          <cell r="M1492" t="str">
            <v/>
          </cell>
          <cell r="N1492" t="str">
            <v>Infraestructura</v>
          </cell>
          <cell r="O1492"/>
          <cell r="P1492"/>
          <cell r="Q1492" t="str">
            <v>Convenio Interadministtrativo De Cooperación Entre Acción Social, Fip Y El Comité Departamental De Cafeteros Del Cauca El Cual Tien Por Objeto De Unir Esfuerzos Para  La Elaboración De Diseñors Y/O Ajuste A Diseños  Y La Construcción De La Culminación De Cubierta Para El Centro Deportivo Fernando Valencia (Coconuco), Del Municipio De Purace - Cauca</v>
          </cell>
          <cell r="R1492" t="str">
            <v>Espacio Público, Recreación Y Deporte</v>
          </cell>
          <cell r="S1492"/>
          <cell r="T1492"/>
          <cell r="U1492"/>
          <cell r="V1492" t="str">
            <v>Federación Nacional De Cafeteros</v>
          </cell>
          <cell r="W1492"/>
          <cell r="X1492" t="str">
            <v/>
          </cell>
          <cell r="Y1492"/>
          <cell r="Z1492">
            <v>130000000</v>
          </cell>
          <cell r="AA1492"/>
          <cell r="AB1492">
            <v>130000000</v>
          </cell>
          <cell r="AC1492"/>
          <cell r="AD1492">
            <v>130000000</v>
          </cell>
          <cell r="AE1492">
            <v>0</v>
          </cell>
          <cell r="AF1492"/>
          <cell r="AG1492">
            <v>0</v>
          </cell>
          <cell r="AH1492">
            <v>130000000</v>
          </cell>
          <cell r="AI1492">
            <v>0</v>
          </cell>
          <cell r="AJ1492">
            <v>130000000</v>
          </cell>
          <cell r="AK1492">
            <v>1</v>
          </cell>
          <cell r="AL1492"/>
          <cell r="AM1492">
            <v>1</v>
          </cell>
          <cell r="AN1492">
            <v>1</v>
          </cell>
          <cell r="AO1492">
            <v>0</v>
          </cell>
          <cell r="AP1492" t="str">
            <v>Liquidado</v>
          </cell>
          <cell r="AQ1492" t="e">
            <v>#REF!</v>
          </cell>
          <cell r="AR1492" t="e">
            <v>#N/A</v>
          </cell>
          <cell r="AS1492" t="str">
            <v>Entregado en 2011.</v>
          </cell>
          <cell r="AT1492" t="str">
            <v>No Aplica</v>
          </cell>
          <cell r="AU1492" t="str">
            <v/>
          </cell>
          <cell r="AV1492">
            <v>40908</v>
          </cell>
          <cell r="AW1492" t="e">
            <v>#REF!</v>
          </cell>
          <cell r="AX1492"/>
          <cell r="AY1492"/>
          <cell r="AZ1492">
            <v>0</v>
          </cell>
          <cell r="BA1492" t="str">
            <v>-</v>
          </cell>
          <cell r="BB1492" t="str">
            <v/>
          </cell>
          <cell r="BC1492"/>
          <cell r="BD1492" t="str">
            <v/>
          </cell>
          <cell r="BE1492" t="str">
            <v/>
          </cell>
          <cell r="BF1492" t="str">
            <v/>
          </cell>
          <cell r="BG1492" t="str">
            <v/>
          </cell>
        </row>
        <row r="1493">
          <cell r="C1493" t="str">
            <v>20090258S0730-1</v>
          </cell>
          <cell r="D1493" t="str">
            <v>Proyectos 2011 - 2020</v>
          </cell>
          <cell r="E1493" t="str">
            <v>No Aplica</v>
          </cell>
          <cell r="F1493" t="str">
            <v>CERRADO</v>
          </cell>
          <cell r="G1493"/>
          <cell r="H1493" t="str">
            <v>Cauca</v>
          </cell>
          <cell r="I1493">
            <v>19585</v>
          </cell>
          <cell r="J1493">
            <v>6</v>
          </cell>
          <cell r="K1493" t="str">
            <v>Purace</v>
          </cell>
          <cell r="L1493" t="str">
            <v>Purace-Cauca</v>
          </cell>
          <cell r="M1493" t="str">
            <v/>
          </cell>
          <cell r="N1493" t="str">
            <v>Infraestructura</v>
          </cell>
          <cell r="O1493"/>
          <cell r="P1493"/>
          <cell r="Q1493" t="str">
            <v>Convenio Interadministtrativo De Cooperación Entre Acción Social, Fip Y El Comité Departamental De Cafeteros Del Cauca El Cual Tien Por Objeto De Unir Esfuerzos Para  La Elaboración De Diseñors Y/O Ajuste A Diseños  Y La Construcción De Tres Aulas Escolares Manuel Maria Mosquera En El Municipio De Purace - Cauca</v>
          </cell>
          <cell r="R1493" t="str">
            <v>Social Comunitario</v>
          </cell>
          <cell r="S1493"/>
          <cell r="T1493"/>
          <cell r="U1493"/>
          <cell r="V1493" t="str">
            <v>Federación Nacional De Cafeteros</v>
          </cell>
          <cell r="W1493"/>
          <cell r="X1493" t="str">
            <v/>
          </cell>
          <cell r="Y1493"/>
          <cell r="Z1493">
            <v>91916165</v>
          </cell>
          <cell r="AA1493"/>
          <cell r="AB1493">
            <v>91916165</v>
          </cell>
          <cell r="AC1493"/>
          <cell r="AD1493">
            <v>91916165</v>
          </cell>
          <cell r="AE1493">
            <v>0</v>
          </cell>
          <cell r="AF1493"/>
          <cell r="AG1493">
            <v>0</v>
          </cell>
          <cell r="AH1493">
            <v>91916165</v>
          </cell>
          <cell r="AI1493">
            <v>0</v>
          </cell>
          <cell r="AJ1493">
            <v>91916165</v>
          </cell>
          <cell r="AK1493">
            <v>1</v>
          </cell>
          <cell r="AL1493"/>
          <cell r="AM1493">
            <v>1</v>
          </cell>
          <cell r="AN1493">
            <v>1</v>
          </cell>
          <cell r="AO1493">
            <v>0</v>
          </cell>
          <cell r="AP1493" t="str">
            <v>Liquidado</v>
          </cell>
          <cell r="AQ1493" t="e">
            <v>#REF!</v>
          </cell>
          <cell r="AR1493" t="e">
            <v>#N/A</v>
          </cell>
          <cell r="AS1493" t="str">
            <v>Entregado en 2011.</v>
          </cell>
          <cell r="AT1493" t="str">
            <v>No Aplica</v>
          </cell>
          <cell r="AU1493" t="str">
            <v/>
          </cell>
          <cell r="AV1493">
            <v>40908</v>
          </cell>
          <cell r="AW1493" t="e">
            <v>#REF!</v>
          </cell>
          <cell r="AX1493"/>
          <cell r="AY1493"/>
          <cell r="AZ1493">
            <v>0</v>
          </cell>
          <cell r="BA1493" t="str">
            <v>-</v>
          </cell>
          <cell r="BB1493" t="str">
            <v/>
          </cell>
          <cell r="BC1493"/>
          <cell r="BD1493" t="str">
            <v/>
          </cell>
          <cell r="BE1493" t="str">
            <v/>
          </cell>
          <cell r="BF1493" t="str">
            <v/>
          </cell>
          <cell r="BG1493" t="str">
            <v/>
          </cell>
        </row>
        <row r="1494">
          <cell r="C1494" t="str">
            <v>20090258S0731-1</v>
          </cell>
          <cell r="D1494" t="str">
            <v>Proyectos 2011 - 2020</v>
          </cell>
          <cell r="E1494" t="str">
            <v>No Aplica</v>
          </cell>
          <cell r="F1494" t="str">
            <v>CERRADO</v>
          </cell>
          <cell r="G1494"/>
          <cell r="H1494" t="str">
            <v>Cauca</v>
          </cell>
          <cell r="I1494">
            <v>19585</v>
          </cell>
          <cell r="J1494">
            <v>6</v>
          </cell>
          <cell r="K1494" t="str">
            <v>Purace</v>
          </cell>
          <cell r="L1494" t="str">
            <v>Purace-Cauca</v>
          </cell>
          <cell r="M1494" t="str">
            <v/>
          </cell>
          <cell r="N1494" t="str">
            <v>Infraestructura</v>
          </cell>
          <cell r="O1494"/>
          <cell r="P1494"/>
          <cell r="Q1494" t="str">
            <v>Convenio Interadministtrativo De Cooperación Entre Acción Social, Fip Y El Comité Departamental De Cafeteros Del Cauca El Cual Tien Por Objeto De Unir Esfuerzos Para  La Elaboración De Diseñors Y/O Ajuste A Diseños  Y La Construcción De La Placa Huella En El Municipio De Purace Cauca</v>
          </cell>
          <cell r="R1494" t="str">
            <v>Vías Red Terciaria</v>
          </cell>
          <cell r="S1494"/>
          <cell r="T1494"/>
          <cell r="U1494"/>
          <cell r="V1494" t="str">
            <v>Federación Nacional De Cafeteros</v>
          </cell>
          <cell r="W1494"/>
          <cell r="X1494" t="str">
            <v/>
          </cell>
          <cell r="Y1494"/>
          <cell r="Z1494">
            <v>64551228</v>
          </cell>
          <cell r="AA1494"/>
          <cell r="AB1494">
            <v>64551228</v>
          </cell>
          <cell r="AC1494"/>
          <cell r="AD1494">
            <v>64551228</v>
          </cell>
          <cell r="AE1494">
            <v>0</v>
          </cell>
          <cell r="AF1494"/>
          <cell r="AG1494">
            <v>0</v>
          </cell>
          <cell r="AH1494">
            <v>64551228</v>
          </cell>
          <cell r="AI1494">
            <v>0</v>
          </cell>
          <cell r="AJ1494">
            <v>64551228</v>
          </cell>
          <cell r="AK1494">
            <v>1</v>
          </cell>
          <cell r="AL1494"/>
          <cell r="AM1494">
            <v>1</v>
          </cell>
          <cell r="AN1494">
            <v>1</v>
          </cell>
          <cell r="AO1494">
            <v>0</v>
          </cell>
          <cell r="AP1494" t="str">
            <v>Liquidado</v>
          </cell>
          <cell r="AQ1494" t="e">
            <v>#REF!</v>
          </cell>
          <cell r="AR1494" t="e">
            <v>#N/A</v>
          </cell>
          <cell r="AS1494" t="str">
            <v>Entregado en 2011.</v>
          </cell>
          <cell r="AT1494" t="str">
            <v>No Aplica</v>
          </cell>
          <cell r="AU1494" t="str">
            <v/>
          </cell>
          <cell r="AV1494">
            <v>40557</v>
          </cell>
          <cell r="AW1494" t="e">
            <v>#REF!</v>
          </cell>
          <cell r="AX1494"/>
          <cell r="AY1494"/>
          <cell r="AZ1494">
            <v>0</v>
          </cell>
          <cell r="BA1494" t="str">
            <v>-</v>
          </cell>
          <cell r="BB1494" t="str">
            <v/>
          </cell>
          <cell r="BC1494"/>
          <cell r="BD1494" t="str">
            <v/>
          </cell>
          <cell r="BE1494" t="str">
            <v/>
          </cell>
          <cell r="BF1494" t="str">
            <v/>
          </cell>
          <cell r="BG1494" t="str">
            <v/>
          </cell>
        </row>
        <row r="1495">
          <cell r="C1495" t="str">
            <v>20110160S0077-1</v>
          </cell>
          <cell r="D1495" t="str">
            <v>Proyectos 2011 - 2020</v>
          </cell>
          <cell r="E1495" t="str">
            <v>No Aplica</v>
          </cell>
          <cell r="F1495" t="str">
            <v>CERRADO</v>
          </cell>
          <cell r="G1495" t="str">
            <v>A77</v>
          </cell>
          <cell r="H1495" t="str">
            <v>Cauca</v>
          </cell>
          <cell r="I1495">
            <v>19585</v>
          </cell>
          <cell r="J1495">
            <v>6</v>
          </cell>
          <cell r="K1495" t="str">
            <v>Purace</v>
          </cell>
          <cell r="L1495" t="str">
            <v>Purace-Cauca</v>
          </cell>
          <cell r="M1495">
            <v>160</v>
          </cell>
          <cell r="N1495" t="str">
            <v>Fonade 1</v>
          </cell>
          <cell r="O1495"/>
          <cell r="P1495"/>
          <cell r="Q1495" t="str">
            <v>Construcción De La Cubierta Para La Cancha Del Corregimiento De Paletara, Municipio Purace, Cauca</v>
          </cell>
          <cell r="R1495" t="str">
            <v>Espacio Público, Recreación Y Deporte</v>
          </cell>
          <cell r="S1495"/>
          <cell r="T1495"/>
          <cell r="U1495"/>
          <cell r="V1495" t="str">
            <v>Municipio</v>
          </cell>
          <cell r="W1495"/>
          <cell r="X1495" t="str">
            <v/>
          </cell>
          <cell r="Y1495"/>
          <cell r="Z1495">
            <v>386509984.97999996</v>
          </cell>
          <cell r="AA1495"/>
          <cell r="AB1495">
            <v>386509984.97999996</v>
          </cell>
          <cell r="AC1495"/>
          <cell r="AD1495">
            <v>386509984.97999996</v>
          </cell>
          <cell r="AE1495">
            <v>0</v>
          </cell>
          <cell r="AF1495"/>
          <cell r="AG1495">
            <v>0</v>
          </cell>
          <cell r="AH1495">
            <v>386509984.97999996</v>
          </cell>
          <cell r="AI1495">
            <v>0</v>
          </cell>
          <cell r="AJ1495">
            <v>386509984.97999996</v>
          </cell>
          <cell r="AK1495">
            <v>0</v>
          </cell>
          <cell r="AL1495"/>
          <cell r="AM1495">
            <v>1</v>
          </cell>
          <cell r="AN1495">
            <v>1</v>
          </cell>
          <cell r="AO1495">
            <v>0</v>
          </cell>
          <cell r="AP1495" t="str">
            <v>En Liquidación</v>
          </cell>
          <cell r="AQ1495" t="e">
            <v>#REF!</v>
          </cell>
          <cell r="AR1495" t="e">
            <v>#N/A</v>
          </cell>
          <cell r="AS149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495" t="str">
            <v>No Aplica</v>
          </cell>
          <cell r="AU1495">
            <v>42824</v>
          </cell>
          <cell r="AV1495">
            <v>43093</v>
          </cell>
          <cell r="AW1495" t="e">
            <v>#REF!</v>
          </cell>
          <cell r="AX1495"/>
          <cell r="AY1495"/>
          <cell r="AZ1495">
            <v>0</v>
          </cell>
          <cell r="BA1495" t="str">
            <v>-</v>
          </cell>
          <cell r="BB1495" t="str">
            <v/>
          </cell>
          <cell r="BC1495"/>
          <cell r="BD1495">
            <v>42844</v>
          </cell>
          <cell r="BE1495">
            <v>42902</v>
          </cell>
          <cell r="BF1495">
            <v>43089</v>
          </cell>
          <cell r="BG1495">
            <v>1923</v>
          </cell>
        </row>
        <row r="1496">
          <cell r="C1496" t="str">
            <v>20130093V0379-1</v>
          </cell>
          <cell r="D1496" t="str">
            <v>Proyectos 2011 - 2020</v>
          </cell>
          <cell r="E1496" t="str">
            <v>No Aplica</v>
          </cell>
          <cell r="F1496" t="str">
            <v>CERRADO</v>
          </cell>
          <cell r="G1496"/>
          <cell r="H1496" t="str">
            <v>Cauca</v>
          </cell>
          <cell r="I1496">
            <v>19585</v>
          </cell>
          <cell r="J1496">
            <v>6</v>
          </cell>
          <cell r="K1496" t="str">
            <v>Purace</v>
          </cell>
          <cell r="L1496" t="str">
            <v>Purace-Cauca</v>
          </cell>
          <cell r="M1496">
            <v>93</v>
          </cell>
          <cell r="N1496" t="str">
            <v>DPS 2013</v>
          </cell>
          <cell r="O1496"/>
          <cell r="P1496"/>
          <cell r="Q1496" t="str">
            <v>Construccion De Pavimento En Concreto Hidraulico En Las Vias Urbanas De Purace Y Coconuco, Municipio De Puracé, Departamento Del Cauca</v>
          </cell>
          <cell r="R1496" t="str">
            <v>Vías Urbanas</v>
          </cell>
          <cell r="S1496"/>
          <cell r="T1496"/>
          <cell r="U1496"/>
          <cell r="V1496" t="str">
            <v>Municipio</v>
          </cell>
          <cell r="W1496"/>
          <cell r="X1496" t="str">
            <v>Puracé, Coconuco</v>
          </cell>
          <cell r="Y1496"/>
          <cell r="Z1496">
            <v>1506741207</v>
          </cell>
          <cell r="AA1496"/>
          <cell r="AB1496">
            <v>1506741207</v>
          </cell>
          <cell r="AC1496"/>
          <cell r="AD1496">
            <v>1506741207</v>
          </cell>
          <cell r="AE1496">
            <v>150674120.70000002</v>
          </cell>
          <cell r="AF1496"/>
          <cell r="AG1496">
            <v>150674120.70000002</v>
          </cell>
          <cell r="AH1496">
            <v>1657415327.7</v>
          </cell>
          <cell r="AI1496">
            <v>0</v>
          </cell>
          <cell r="AJ1496">
            <v>1657415327.7</v>
          </cell>
          <cell r="AK1496">
            <v>0.99390000000000001</v>
          </cell>
          <cell r="AL1496"/>
          <cell r="AM1496">
            <v>1</v>
          </cell>
          <cell r="AN1496">
            <v>1</v>
          </cell>
          <cell r="AO1496">
            <v>0</v>
          </cell>
          <cell r="AP1496" t="str">
            <v>Liquidado</v>
          </cell>
          <cell r="AQ1496" t="e">
            <v>#REF!</v>
          </cell>
          <cell r="AR1496" t="e">
            <v>#N/A</v>
          </cell>
          <cell r="AS1496" t="str">
            <v>Entregado en diciembre de 2016.
Proyecto Liquidado.</v>
          </cell>
          <cell r="AT1496" t="str">
            <v>No Aplica</v>
          </cell>
          <cell r="AU1496">
            <v>42277</v>
          </cell>
          <cell r="AV1496">
            <v>42648</v>
          </cell>
          <cell r="AW1496" t="e">
            <v>#REF!</v>
          </cell>
          <cell r="AX1496"/>
          <cell r="AY1496"/>
          <cell r="AZ1496">
            <v>0</v>
          </cell>
          <cell r="BA1496" t="str">
            <v>-</v>
          </cell>
          <cell r="BB1496">
            <v>1.34</v>
          </cell>
          <cell r="BC1496"/>
          <cell r="BD1496">
            <v>42307</v>
          </cell>
          <cell r="BE1496">
            <v>42404</v>
          </cell>
          <cell r="BF1496">
            <v>42711</v>
          </cell>
          <cell r="BG1496">
            <v>320</v>
          </cell>
        </row>
        <row r="1497">
          <cell r="C1497" t="str">
            <v>20090257V0734-1</v>
          </cell>
          <cell r="D1497" t="str">
            <v>Proyectos 2011 - 2020</v>
          </cell>
          <cell r="E1497" t="str">
            <v>No Aplica</v>
          </cell>
          <cell r="F1497" t="str">
            <v>CERRADO</v>
          </cell>
          <cell r="G1497"/>
          <cell r="H1497" t="str">
            <v>Cauca</v>
          </cell>
          <cell r="I1497">
            <v>19622</v>
          </cell>
          <cell r="J1497">
            <v>6</v>
          </cell>
          <cell r="K1497" t="str">
            <v>Rosas</v>
          </cell>
          <cell r="L1497" t="str">
            <v>Rosas-Cauca</v>
          </cell>
          <cell r="M1497" t="str">
            <v/>
          </cell>
          <cell r="N1497" t="str">
            <v>Infraestructura</v>
          </cell>
          <cell r="O1497"/>
          <cell r="P1497"/>
          <cell r="Q1497" t="str">
            <v>Convenio Interadministrativo Con El Comité Departamental De Cafeteros Del Cauca Cuyo Fin Es La Unión De Esfuerzos Para La Construcción De Pavimentación Vía Km. 55 Hacia Parraga Viejo. Municipio De Rosas - Cauca.</v>
          </cell>
          <cell r="R1497" t="str">
            <v>Vías Red Terciaria</v>
          </cell>
          <cell r="S1497"/>
          <cell r="T1497"/>
          <cell r="U1497"/>
          <cell r="V1497" t="str">
            <v>Federación Nacional De Cafeteros</v>
          </cell>
          <cell r="W1497"/>
          <cell r="X1497" t="str">
            <v/>
          </cell>
          <cell r="Y1497"/>
          <cell r="Z1497">
            <v>53261983.649999999</v>
          </cell>
          <cell r="AA1497"/>
          <cell r="AB1497">
            <v>53261983.649999999</v>
          </cell>
          <cell r="AC1497"/>
          <cell r="AD1497">
            <v>53261983.649999999</v>
          </cell>
          <cell r="AE1497">
            <v>0</v>
          </cell>
          <cell r="AF1497"/>
          <cell r="AG1497">
            <v>0</v>
          </cell>
          <cell r="AH1497">
            <v>53261983.649999999</v>
          </cell>
          <cell r="AI1497">
            <v>0</v>
          </cell>
          <cell r="AJ1497">
            <v>53261983.649999999</v>
          </cell>
          <cell r="AK1497">
            <v>1</v>
          </cell>
          <cell r="AL1497"/>
          <cell r="AM1497">
            <v>1</v>
          </cell>
          <cell r="AN1497">
            <v>1</v>
          </cell>
          <cell r="AO1497">
            <v>0</v>
          </cell>
          <cell r="AP1497" t="str">
            <v>Liquidado</v>
          </cell>
          <cell r="AQ1497" t="e">
            <v>#REF!</v>
          </cell>
          <cell r="AR1497" t="e">
            <v>#N/A</v>
          </cell>
          <cell r="AS1497" t="str">
            <v>Entregado en 2011.</v>
          </cell>
          <cell r="AT1497" t="str">
            <v>No Aplica</v>
          </cell>
          <cell r="AU1497" t="str">
            <v/>
          </cell>
          <cell r="AV1497">
            <v>40724</v>
          </cell>
          <cell r="AW1497" t="e">
            <v>#REF!</v>
          </cell>
          <cell r="AX1497"/>
          <cell r="AY1497"/>
          <cell r="AZ1497">
            <v>0</v>
          </cell>
          <cell r="BA1497" t="str">
            <v>-</v>
          </cell>
          <cell r="BB1497" t="str">
            <v/>
          </cell>
          <cell r="BC1497"/>
          <cell r="BD1497" t="str">
            <v/>
          </cell>
          <cell r="BE1497" t="str">
            <v/>
          </cell>
          <cell r="BF1497" t="str">
            <v/>
          </cell>
          <cell r="BG1497" t="str">
            <v/>
          </cell>
        </row>
        <row r="1498">
          <cell r="C1498" t="str">
            <v>20090258S0732-1</v>
          </cell>
          <cell r="D1498" t="str">
            <v>Proyectos 2011 - 2020</v>
          </cell>
          <cell r="E1498" t="str">
            <v>No Aplica</v>
          </cell>
          <cell r="F1498" t="str">
            <v>CERRADO</v>
          </cell>
          <cell r="G1498"/>
          <cell r="H1498" t="str">
            <v>Cauca</v>
          </cell>
          <cell r="I1498">
            <v>19622</v>
          </cell>
          <cell r="J1498">
            <v>6</v>
          </cell>
          <cell r="K1498" t="str">
            <v>Rosas</v>
          </cell>
          <cell r="L1498" t="str">
            <v>Rosas-Cauca</v>
          </cell>
          <cell r="M1498" t="str">
            <v/>
          </cell>
          <cell r="N1498" t="str">
            <v>Infraestructura</v>
          </cell>
          <cell r="O1498"/>
          <cell r="P1498"/>
          <cell r="Q1498" t="str">
            <v>Convenio Interadministtrativo De Cooperación Entre Acción Social, Fip Y El Comité Departamental De Cafeteros Del Cauca El Cual Tien Por Objeto De Unir Esfuerzos Para  La Elaboración De Diseñors Y/O Ajuste A Diseños  Y La Construcción Del Centro Recreativo En La Cabecera Municipal De Rosas - Cauca</v>
          </cell>
          <cell r="R1498" t="str">
            <v>Social Comunitario</v>
          </cell>
          <cell r="S1498"/>
          <cell r="T1498"/>
          <cell r="U1498"/>
          <cell r="V1498" t="str">
            <v>Federación Nacional De Cafeteros</v>
          </cell>
          <cell r="W1498"/>
          <cell r="X1498" t="str">
            <v/>
          </cell>
          <cell r="Y1498"/>
          <cell r="Z1498">
            <v>210000000</v>
          </cell>
          <cell r="AA1498"/>
          <cell r="AB1498">
            <v>210000000</v>
          </cell>
          <cell r="AC1498"/>
          <cell r="AD1498">
            <v>210000000</v>
          </cell>
          <cell r="AE1498">
            <v>0</v>
          </cell>
          <cell r="AF1498"/>
          <cell r="AG1498">
            <v>0</v>
          </cell>
          <cell r="AH1498">
            <v>210000000</v>
          </cell>
          <cell r="AI1498">
            <v>0</v>
          </cell>
          <cell r="AJ1498">
            <v>210000000</v>
          </cell>
          <cell r="AK1498">
            <v>1</v>
          </cell>
          <cell r="AL1498"/>
          <cell r="AM1498">
            <v>1</v>
          </cell>
          <cell r="AN1498">
            <v>1</v>
          </cell>
          <cell r="AO1498">
            <v>0</v>
          </cell>
          <cell r="AP1498" t="str">
            <v>Liquidado</v>
          </cell>
          <cell r="AQ1498" t="e">
            <v>#REF!</v>
          </cell>
          <cell r="AR1498" t="e">
            <v>#N/A</v>
          </cell>
          <cell r="AS1498" t="str">
            <v>Entregado en 2011.</v>
          </cell>
          <cell r="AT1498" t="str">
            <v>No Aplica</v>
          </cell>
          <cell r="AU1498" t="str">
            <v/>
          </cell>
          <cell r="AV1498">
            <v>40617</v>
          </cell>
          <cell r="AW1498" t="e">
            <v>#REF!</v>
          </cell>
          <cell r="AX1498"/>
          <cell r="AY1498"/>
          <cell r="AZ1498">
            <v>0</v>
          </cell>
          <cell r="BA1498" t="str">
            <v>-</v>
          </cell>
          <cell r="BB1498" t="str">
            <v/>
          </cell>
          <cell r="BC1498"/>
          <cell r="BD1498" t="str">
            <v/>
          </cell>
          <cell r="BE1498" t="str">
            <v/>
          </cell>
          <cell r="BF1498" t="str">
            <v/>
          </cell>
          <cell r="BG1498" t="str">
            <v/>
          </cell>
        </row>
        <row r="1499">
          <cell r="C1499" t="str">
            <v>20090258S0733-1</v>
          </cell>
          <cell r="D1499" t="str">
            <v>Proyectos 2011 - 2020</v>
          </cell>
          <cell r="E1499" t="str">
            <v>No Aplica</v>
          </cell>
          <cell r="F1499" t="str">
            <v>CERRADO</v>
          </cell>
          <cell r="G1499"/>
          <cell r="H1499" t="str">
            <v>Cauca</v>
          </cell>
          <cell r="I1499">
            <v>19622</v>
          </cell>
          <cell r="J1499">
            <v>6</v>
          </cell>
          <cell r="K1499" t="str">
            <v>Rosas</v>
          </cell>
          <cell r="L1499" t="str">
            <v>Rosas-Cauca</v>
          </cell>
          <cell r="M1499" t="str">
            <v/>
          </cell>
          <cell r="N1499" t="str">
            <v>Infraestructura</v>
          </cell>
          <cell r="O1499"/>
          <cell r="P1499"/>
          <cell r="Q1499" t="str">
            <v>Convenio Interadministtrativo De Cooperación Entre Acción Social, Fip Y El Comité Departamental De Cafeteros Del Cauca El Cual Tien Por Objeto De Unir Esfuerzos Para  La Elaboración De Diseñors Y/O Ajuste A Diseños  Y La Construcción De Cuatro Aulas Escolares: En La Ie Lomabajo., La Soledad, El Marquez Del Municipio De Rosas - Cauca</v>
          </cell>
          <cell r="R1499" t="str">
            <v>Social Comunitario</v>
          </cell>
          <cell r="S1499"/>
          <cell r="T1499"/>
          <cell r="U1499"/>
          <cell r="V1499" t="str">
            <v>Federación Nacional De Cafeteros</v>
          </cell>
          <cell r="W1499"/>
          <cell r="X1499" t="str">
            <v/>
          </cell>
          <cell r="Y1499"/>
          <cell r="Z1499">
            <v>122554887</v>
          </cell>
          <cell r="AA1499"/>
          <cell r="AB1499">
            <v>122554887</v>
          </cell>
          <cell r="AC1499"/>
          <cell r="AD1499">
            <v>122554887</v>
          </cell>
          <cell r="AE1499">
            <v>0</v>
          </cell>
          <cell r="AF1499"/>
          <cell r="AG1499">
            <v>0</v>
          </cell>
          <cell r="AH1499">
            <v>122554887</v>
          </cell>
          <cell r="AI1499">
            <v>0</v>
          </cell>
          <cell r="AJ1499">
            <v>122554887</v>
          </cell>
          <cell r="AK1499">
            <v>1</v>
          </cell>
          <cell r="AL1499"/>
          <cell r="AM1499">
            <v>1</v>
          </cell>
          <cell r="AN1499">
            <v>1</v>
          </cell>
          <cell r="AO1499">
            <v>0</v>
          </cell>
          <cell r="AP1499" t="str">
            <v>Liquidado</v>
          </cell>
          <cell r="AQ1499" t="e">
            <v>#REF!</v>
          </cell>
          <cell r="AR1499" t="e">
            <v>#N/A</v>
          </cell>
          <cell r="AS1499" t="str">
            <v>Entregado en 2010.</v>
          </cell>
          <cell r="AT1499" t="str">
            <v>No Aplica</v>
          </cell>
          <cell r="AU1499" t="str">
            <v/>
          </cell>
          <cell r="AV1499">
            <v>40451</v>
          </cell>
          <cell r="AW1499" t="e">
            <v>#REF!</v>
          </cell>
          <cell r="AX1499"/>
          <cell r="AY1499"/>
          <cell r="AZ1499">
            <v>0</v>
          </cell>
          <cell r="BA1499" t="str">
            <v>-</v>
          </cell>
          <cell r="BB1499" t="str">
            <v/>
          </cell>
          <cell r="BC1499"/>
          <cell r="BD1499" t="str">
            <v/>
          </cell>
          <cell r="BE1499" t="str">
            <v/>
          </cell>
          <cell r="BF1499" t="str">
            <v/>
          </cell>
          <cell r="BG1499" t="str">
            <v/>
          </cell>
        </row>
        <row r="1500">
          <cell r="C1500" t="str">
            <v>20100257V0735-1</v>
          </cell>
          <cell r="D1500" t="str">
            <v>Proyectos 2011 - 2020</v>
          </cell>
          <cell r="E1500" t="str">
            <v>No Aplica</v>
          </cell>
          <cell r="F1500" t="str">
            <v>CERRADO</v>
          </cell>
          <cell r="G1500"/>
          <cell r="H1500" t="str">
            <v>Cauca</v>
          </cell>
          <cell r="I1500">
            <v>19622</v>
          </cell>
          <cell r="J1500">
            <v>6</v>
          </cell>
          <cell r="K1500" t="str">
            <v>Rosas</v>
          </cell>
          <cell r="L1500" t="str">
            <v>Rosas-Cauca</v>
          </cell>
          <cell r="M1500" t="str">
            <v/>
          </cell>
          <cell r="N1500" t="str">
            <v>Infraestructura</v>
          </cell>
          <cell r="O1500"/>
          <cell r="P1500"/>
          <cell r="Q1500" t="str">
            <v>Convenio Interadministrativo Con El Comité Departamental De Cafeteros Del Cauca Cuyo Fin Es La Unión De Esfuerzos Para La Construcción De Pavimentación Vía Km. 55 Hacia Parraga Viejo. Municipio De Rosas - Cauca.</v>
          </cell>
          <cell r="R1500" t="str">
            <v>Vías Red Terciaria</v>
          </cell>
          <cell r="S1500"/>
          <cell r="T1500"/>
          <cell r="U1500"/>
          <cell r="V1500" t="str">
            <v>Federación Nacional De Cafeteros</v>
          </cell>
          <cell r="W1500"/>
          <cell r="X1500" t="str">
            <v/>
          </cell>
          <cell r="Y1500"/>
          <cell r="Z1500">
            <v>301817907.35000002</v>
          </cell>
          <cell r="AA1500"/>
          <cell r="AB1500">
            <v>301817907.35000002</v>
          </cell>
          <cell r="AC1500"/>
          <cell r="AD1500">
            <v>301817907.35000002</v>
          </cell>
          <cell r="AE1500">
            <v>0</v>
          </cell>
          <cell r="AF1500"/>
          <cell r="AG1500">
            <v>0</v>
          </cell>
          <cell r="AH1500">
            <v>301817907.35000002</v>
          </cell>
          <cell r="AI1500">
            <v>0</v>
          </cell>
          <cell r="AJ1500">
            <v>301817907.35000002</v>
          </cell>
          <cell r="AK1500">
            <v>1</v>
          </cell>
          <cell r="AL1500"/>
          <cell r="AM1500">
            <v>1</v>
          </cell>
          <cell r="AN1500">
            <v>1</v>
          </cell>
          <cell r="AO1500">
            <v>0</v>
          </cell>
          <cell r="AP1500" t="str">
            <v>Liquidado</v>
          </cell>
          <cell r="AQ1500" t="e">
            <v>#REF!</v>
          </cell>
          <cell r="AR1500" t="e">
            <v>#N/A</v>
          </cell>
          <cell r="AS1500" t="str">
            <v>Entregado en 2011.</v>
          </cell>
          <cell r="AT1500" t="str">
            <v>No Aplica</v>
          </cell>
          <cell r="AU1500" t="str">
            <v/>
          </cell>
          <cell r="AV1500">
            <v>40908</v>
          </cell>
          <cell r="AW1500" t="e">
            <v>#REF!</v>
          </cell>
          <cell r="AX1500"/>
          <cell r="AY1500"/>
          <cell r="AZ1500">
            <v>0</v>
          </cell>
          <cell r="BA1500" t="str">
            <v>-</v>
          </cell>
          <cell r="BB1500" t="str">
            <v/>
          </cell>
          <cell r="BC1500"/>
          <cell r="BD1500" t="str">
            <v/>
          </cell>
          <cell r="BE1500" t="str">
            <v/>
          </cell>
          <cell r="BF1500" t="str">
            <v/>
          </cell>
          <cell r="BG1500" t="str">
            <v/>
          </cell>
        </row>
        <row r="1501">
          <cell r="C1501" t="str">
            <v>20120069M0103-1</v>
          </cell>
          <cell r="D1501" t="str">
            <v>Proyectos 2011 - 2020</v>
          </cell>
          <cell r="E1501" t="str">
            <v>No Aplica</v>
          </cell>
          <cell r="F1501" t="str">
            <v>CERRADO</v>
          </cell>
          <cell r="G1501" t="str">
            <v>C103</v>
          </cell>
          <cell r="H1501" t="str">
            <v>Cauca</v>
          </cell>
          <cell r="I1501">
            <v>19622</v>
          </cell>
          <cell r="J1501">
            <v>6</v>
          </cell>
          <cell r="K1501" t="str">
            <v>Rosas</v>
          </cell>
          <cell r="L1501" t="str">
            <v>Rosas-Cauca</v>
          </cell>
          <cell r="M1501">
            <v>69</v>
          </cell>
          <cell r="N1501" t="str">
            <v>Fonade 3</v>
          </cell>
          <cell r="O1501"/>
          <cell r="P1501"/>
          <cell r="Q1501" t="str">
            <v>Mejoramiento De Las Condiciones De Habitabilidad De Familias De Los Estratos 1 Y 2 Mediante La Construcción Y/O Mejoramiento De Cocinas Saludables En El Municipio De Rosas</v>
          </cell>
          <cell r="R1501" t="str">
            <v>Mejoramiento Condiciones de Habitabilidad</v>
          </cell>
          <cell r="S1501"/>
          <cell r="T1501"/>
          <cell r="U1501"/>
          <cell r="V1501" t="str">
            <v>Departamento</v>
          </cell>
          <cell r="W1501"/>
          <cell r="X1501" t="str">
            <v/>
          </cell>
          <cell r="Y1501"/>
          <cell r="Z1501">
            <v>464864298</v>
          </cell>
          <cell r="AA1501"/>
          <cell r="AB1501">
            <v>464864298</v>
          </cell>
          <cell r="AC1501"/>
          <cell r="AD1501">
            <v>464864298</v>
          </cell>
          <cell r="AE1501">
            <v>0</v>
          </cell>
          <cell r="AF1501"/>
          <cell r="AG1501">
            <v>0</v>
          </cell>
          <cell r="AH1501">
            <v>464864298</v>
          </cell>
          <cell r="AI1501">
            <v>0</v>
          </cell>
          <cell r="AJ1501">
            <v>464864298</v>
          </cell>
          <cell r="AK1501">
            <v>0</v>
          </cell>
          <cell r="AL1501"/>
          <cell r="AM1501">
            <v>1</v>
          </cell>
          <cell r="AN1501">
            <v>1</v>
          </cell>
          <cell r="AO1501">
            <v>0</v>
          </cell>
          <cell r="AP1501" t="str">
            <v>En Liquidación</v>
          </cell>
          <cell r="AQ1501" t="e">
            <v>#REF!</v>
          </cell>
          <cell r="AR1501" t="e">
            <v>#N/A</v>
          </cell>
          <cell r="AS1501" t="str">
            <v xml:space="preserve">CONTRATOS LIQUIDADOS  - PENDIENTE  CIERRE COSTOS FIJOS Y VARIABLES - INTERVENTORIA   
1. INFORMACIÓN Y ESTADO CONTRATO DE OBRA:                                                                         El acta de liquidación de la obra se encuentra  suscrita por el municipio, pero no registra fecha.
                                                                                                                                                                                                                                                                                                                                                                                                                                                                                                                                                                                                                                                                                                                                                                                                                                                                                                                                                                                                                                                                           2. INFORMACIÓN Y ESTADO DE CONTRATO INTERADMINISTRATIVO:  Liquidado 24/08/2018.
3. INFORMACIÓN Y ESTADO CONTRATO DE INTERVENTORIA:    En cierre de costos fijos y variables.     
</v>
          </cell>
          <cell r="AT1501"/>
          <cell r="AU1501">
            <v>42494</v>
          </cell>
          <cell r="AV1501">
            <v>42627</v>
          </cell>
          <cell r="AW1501" t="e">
            <v>#REF!</v>
          </cell>
          <cell r="AX1501"/>
          <cell r="AY1501"/>
          <cell r="AZ1501">
            <v>0</v>
          </cell>
          <cell r="BA1501" t="str">
            <v>-</v>
          </cell>
          <cell r="BB1501" t="str">
            <v>132  Viviendas</v>
          </cell>
          <cell r="BC1501"/>
          <cell r="BD1501">
            <v>41900</v>
          </cell>
          <cell r="BE1501">
            <v>42600</v>
          </cell>
          <cell r="BF1501">
            <v>42769</v>
          </cell>
          <cell r="BG1501">
            <v>528</v>
          </cell>
        </row>
        <row r="1502">
          <cell r="C1502" t="str">
            <v>20130110V0282-1</v>
          </cell>
          <cell r="D1502" t="str">
            <v>Proyectos 2011 - 2020</v>
          </cell>
          <cell r="E1502" t="str">
            <v>No Aplica</v>
          </cell>
          <cell r="F1502" t="str">
            <v>CERRADO</v>
          </cell>
          <cell r="G1502"/>
          <cell r="H1502" t="str">
            <v>Cauca</v>
          </cell>
          <cell r="I1502">
            <v>19622</v>
          </cell>
          <cell r="J1502">
            <v>6</v>
          </cell>
          <cell r="K1502" t="str">
            <v>Rosas</v>
          </cell>
          <cell r="L1502" t="str">
            <v>Rosas-Cauca</v>
          </cell>
          <cell r="M1502">
            <v>110</v>
          </cell>
          <cell r="N1502" t="str">
            <v>DPS 2013</v>
          </cell>
          <cell r="O1502"/>
          <cell r="P1502"/>
          <cell r="Q1502" t="str">
            <v>Mejoramiento De La De Vía Terciaria Desde El Cruce Con La Panamericana En La Vereda De La Violeta Hasta La Vereda De Guizabalo, En Una Longitud De 4.85 Kl En El Municipio De Rosas - Cauca</v>
          </cell>
          <cell r="R1502" t="str">
            <v>Vías Red Terciaria</v>
          </cell>
          <cell r="S1502"/>
          <cell r="T1502"/>
          <cell r="U1502"/>
          <cell r="V1502" t="str">
            <v>Municipio</v>
          </cell>
          <cell r="W1502"/>
          <cell r="X1502" t="str">
            <v>La Violeta, Guizabalo</v>
          </cell>
          <cell r="Y1502"/>
          <cell r="Z1502">
            <v>280373832</v>
          </cell>
          <cell r="AA1502"/>
          <cell r="AB1502">
            <v>280373832</v>
          </cell>
          <cell r="AC1502"/>
          <cell r="AD1502">
            <v>280373832</v>
          </cell>
          <cell r="AE1502">
            <v>28037383.200000003</v>
          </cell>
          <cell r="AF1502"/>
          <cell r="AG1502">
            <v>28037383.200000003</v>
          </cell>
          <cell r="AH1502">
            <v>308411215.19999999</v>
          </cell>
          <cell r="AI1502">
            <v>0</v>
          </cell>
          <cell r="AJ1502">
            <v>308411215.19999999</v>
          </cell>
          <cell r="AK1502">
            <v>1</v>
          </cell>
          <cell r="AL1502"/>
          <cell r="AM1502">
            <v>1</v>
          </cell>
          <cell r="AN1502">
            <v>1</v>
          </cell>
          <cell r="AO1502">
            <v>0</v>
          </cell>
          <cell r="AP1502" t="str">
            <v>Liquidado</v>
          </cell>
          <cell r="AQ1502" t="e">
            <v>#REF!</v>
          </cell>
          <cell r="AR1502" t="e">
            <v>#N/A</v>
          </cell>
          <cell r="AS1502" t="str">
            <v>Proyecto Liquidado, mediante acta con fecha 19 de junio de 2020</v>
          </cell>
          <cell r="AT1502" t="str">
            <v>No Aplica</v>
          </cell>
          <cell r="AU1502">
            <v>42800</v>
          </cell>
          <cell r="AV1502">
            <v>42952</v>
          </cell>
          <cell r="AW1502" t="e">
            <v>#REF!</v>
          </cell>
          <cell r="AX1502"/>
          <cell r="AY1502"/>
          <cell r="AZ1502">
            <v>0</v>
          </cell>
          <cell r="BA1502" t="str">
            <v>-</v>
          </cell>
          <cell r="BB1502">
            <v>4.8499999999999996</v>
          </cell>
          <cell r="BC1502"/>
          <cell r="BD1502">
            <v>42818</v>
          </cell>
          <cell r="BE1502">
            <v>42972</v>
          </cell>
          <cell r="BF1502">
            <v>42972</v>
          </cell>
          <cell r="BG1502">
            <v>5111</v>
          </cell>
        </row>
        <row r="1503">
          <cell r="C1503" t="str">
            <v>20090257V0737-1</v>
          </cell>
          <cell r="D1503" t="str">
            <v>Proyectos 2011 - 2020</v>
          </cell>
          <cell r="E1503" t="str">
            <v>No Aplica</v>
          </cell>
          <cell r="F1503" t="str">
            <v>CERRADO</v>
          </cell>
          <cell r="G1503"/>
          <cell r="H1503" t="str">
            <v>Cauca</v>
          </cell>
          <cell r="I1503">
            <v>19693</v>
          </cell>
          <cell r="J1503">
            <v>6</v>
          </cell>
          <cell r="K1503" t="str">
            <v>San Sebastian</v>
          </cell>
          <cell r="L1503" t="str">
            <v>San Sebastian-Cauca</v>
          </cell>
          <cell r="M1503" t="str">
            <v/>
          </cell>
          <cell r="N1503" t="str">
            <v>Infraestructura</v>
          </cell>
          <cell r="O1503"/>
          <cell r="P1503"/>
          <cell r="Q1503" t="str">
            <v>Convenio Interadministrativo Con El Comité Departamental De Cafeteros Del Cauca Cuyo Fin Es La Unión De Esfuerzos Para La Construcción De Pavimentación De La Vía Valencia - Puente Aurelio Iragorri Sobre Río Caquetá, En El Municipio De San Sebastian - Cauca.</v>
          </cell>
          <cell r="R1503" t="str">
            <v>Vías Red Terciaria</v>
          </cell>
          <cell r="S1503"/>
          <cell r="T1503"/>
          <cell r="U1503"/>
          <cell r="V1503" t="str">
            <v>Federación Nacional De Cafeteros</v>
          </cell>
          <cell r="W1503"/>
          <cell r="X1503" t="str">
            <v/>
          </cell>
          <cell r="Y1503"/>
          <cell r="Z1503">
            <v>114903409.05</v>
          </cell>
          <cell r="AA1503"/>
          <cell r="AB1503">
            <v>114903409.05</v>
          </cell>
          <cell r="AC1503"/>
          <cell r="AD1503">
            <v>114903409.05</v>
          </cell>
          <cell r="AE1503">
            <v>0</v>
          </cell>
          <cell r="AF1503"/>
          <cell r="AG1503">
            <v>0</v>
          </cell>
          <cell r="AH1503">
            <v>114903409.05</v>
          </cell>
          <cell r="AI1503">
            <v>0</v>
          </cell>
          <cell r="AJ1503">
            <v>114903409.05</v>
          </cell>
          <cell r="AK1503">
            <v>1</v>
          </cell>
          <cell r="AL1503"/>
          <cell r="AM1503">
            <v>1</v>
          </cell>
          <cell r="AN1503">
            <v>1</v>
          </cell>
          <cell r="AO1503">
            <v>0</v>
          </cell>
          <cell r="AP1503" t="str">
            <v>Liquidado</v>
          </cell>
          <cell r="AQ1503" t="e">
            <v>#REF!</v>
          </cell>
          <cell r="AR1503" t="e">
            <v>#N/A</v>
          </cell>
          <cell r="AS1503" t="str">
            <v>Entregado en 2011.</v>
          </cell>
          <cell r="AT1503" t="str">
            <v>No Aplica</v>
          </cell>
          <cell r="AU1503" t="str">
            <v/>
          </cell>
          <cell r="AV1503">
            <v>40908</v>
          </cell>
          <cell r="AW1503" t="e">
            <v>#REF!</v>
          </cell>
          <cell r="AX1503"/>
          <cell r="AY1503"/>
          <cell r="AZ1503">
            <v>0</v>
          </cell>
          <cell r="BA1503" t="str">
            <v>-</v>
          </cell>
          <cell r="BB1503" t="str">
            <v/>
          </cell>
          <cell r="BC1503"/>
          <cell r="BD1503" t="str">
            <v/>
          </cell>
          <cell r="BE1503" t="str">
            <v/>
          </cell>
          <cell r="BF1503" t="str">
            <v/>
          </cell>
          <cell r="BG1503" t="str">
            <v/>
          </cell>
        </row>
        <row r="1504">
          <cell r="C1504" t="str">
            <v>20090258S0736-1</v>
          </cell>
          <cell r="D1504" t="str">
            <v>Proyectos 2011 - 2020</v>
          </cell>
          <cell r="E1504" t="str">
            <v>No Aplica</v>
          </cell>
          <cell r="F1504" t="str">
            <v>CERRADO</v>
          </cell>
          <cell r="G1504"/>
          <cell r="H1504" t="str">
            <v>Cauca</v>
          </cell>
          <cell r="I1504">
            <v>19693</v>
          </cell>
          <cell r="J1504">
            <v>6</v>
          </cell>
          <cell r="K1504" t="str">
            <v>San Sebastian</v>
          </cell>
          <cell r="L1504" t="str">
            <v>San Sebastian-Cauca</v>
          </cell>
          <cell r="M1504" t="str">
            <v/>
          </cell>
          <cell r="N1504" t="str">
            <v>Infraestructura</v>
          </cell>
          <cell r="O1504"/>
          <cell r="P1504"/>
          <cell r="Q1504" t="str">
            <v>Convenio Interadministtrativo De Cooperación Entre Acción Social, Fip Y El Comité Departamental De Cafeteros Del Cauca El Cual Tien Por Objeto De Unir Esfuerzos Para  La Elaboración De Diseñors Y/O Ajuste A Diseños  Y La Construcción De Cinco Aulas Escolares En El Municipio De San Sebastian - Cauca</v>
          </cell>
          <cell r="R1504" t="str">
            <v>Social Comunitario</v>
          </cell>
          <cell r="S1504"/>
          <cell r="T1504"/>
          <cell r="U1504"/>
          <cell r="V1504" t="str">
            <v>Federación Nacional De Cafeteros</v>
          </cell>
          <cell r="W1504"/>
          <cell r="X1504" t="str">
            <v/>
          </cell>
          <cell r="Y1504"/>
          <cell r="Z1504">
            <v>183832331</v>
          </cell>
          <cell r="AA1504"/>
          <cell r="AB1504">
            <v>183832331</v>
          </cell>
          <cell r="AC1504"/>
          <cell r="AD1504">
            <v>183832331</v>
          </cell>
          <cell r="AE1504">
            <v>0</v>
          </cell>
          <cell r="AF1504"/>
          <cell r="AG1504">
            <v>0</v>
          </cell>
          <cell r="AH1504">
            <v>183832331</v>
          </cell>
          <cell r="AI1504">
            <v>0</v>
          </cell>
          <cell r="AJ1504">
            <v>183832331</v>
          </cell>
          <cell r="AK1504">
            <v>1</v>
          </cell>
          <cell r="AL1504"/>
          <cell r="AM1504">
            <v>1</v>
          </cell>
          <cell r="AN1504">
            <v>1</v>
          </cell>
          <cell r="AO1504">
            <v>0</v>
          </cell>
          <cell r="AP1504" t="str">
            <v>Liquidado</v>
          </cell>
          <cell r="AQ1504" t="e">
            <v>#REF!</v>
          </cell>
          <cell r="AR1504" t="e">
            <v>#N/A</v>
          </cell>
          <cell r="AS1504" t="str">
            <v>Entregado en 2010.</v>
          </cell>
          <cell r="AT1504" t="str">
            <v>No Aplica</v>
          </cell>
          <cell r="AU1504" t="str">
            <v/>
          </cell>
          <cell r="AV1504">
            <v>40529</v>
          </cell>
          <cell r="AW1504" t="e">
            <v>#REF!</v>
          </cell>
          <cell r="AX1504"/>
          <cell r="AY1504"/>
          <cell r="AZ1504">
            <v>0</v>
          </cell>
          <cell r="BA1504" t="str">
            <v>-</v>
          </cell>
          <cell r="BB1504" t="str">
            <v/>
          </cell>
          <cell r="BC1504"/>
          <cell r="BD1504" t="str">
            <v/>
          </cell>
          <cell r="BE1504" t="str">
            <v/>
          </cell>
          <cell r="BF1504" t="str">
            <v/>
          </cell>
          <cell r="BG1504" t="str">
            <v/>
          </cell>
        </row>
        <row r="1505">
          <cell r="C1505" t="str">
            <v>20100257V0738-1</v>
          </cell>
          <cell r="D1505" t="str">
            <v>Proyectos 2011 - 2020</v>
          </cell>
          <cell r="E1505" t="str">
            <v>No Aplica</v>
          </cell>
          <cell r="F1505" t="str">
            <v>CERRADO</v>
          </cell>
          <cell r="G1505"/>
          <cell r="H1505" t="str">
            <v>Cauca</v>
          </cell>
          <cell r="I1505">
            <v>19693</v>
          </cell>
          <cell r="J1505">
            <v>6</v>
          </cell>
          <cell r="K1505" t="str">
            <v>San Sebastian</v>
          </cell>
          <cell r="L1505" t="str">
            <v>San Sebastian-Cauca</v>
          </cell>
          <cell r="M1505" t="str">
            <v/>
          </cell>
          <cell r="N1505" t="str">
            <v>Infraestructura</v>
          </cell>
          <cell r="O1505"/>
          <cell r="P1505"/>
          <cell r="Q1505" t="str">
            <v>Convenio Interadministrativo Con El Comité Departamental De Cafeteros Del Cauca Cuyo Fin Es La Unión De Esfuerzos Para La Construcción De Pavimentación De La Vía Valencia - Puente Aurelio Iragorri Sobre Río Caquetá, En El Municipio De San Sebastian - Cauca.</v>
          </cell>
          <cell r="R1505" t="str">
            <v>Vías Red Terciaria</v>
          </cell>
          <cell r="S1505"/>
          <cell r="T1505"/>
          <cell r="U1505"/>
          <cell r="V1505" t="str">
            <v>Federación Nacional De Cafeteros</v>
          </cell>
          <cell r="W1505"/>
          <cell r="X1505" t="str">
            <v/>
          </cell>
          <cell r="Y1505"/>
          <cell r="Z1505">
            <v>651119317.95000005</v>
          </cell>
          <cell r="AA1505"/>
          <cell r="AB1505">
            <v>651119317.95000005</v>
          </cell>
          <cell r="AC1505"/>
          <cell r="AD1505">
            <v>651119317.95000005</v>
          </cell>
          <cell r="AE1505">
            <v>0</v>
          </cell>
          <cell r="AF1505"/>
          <cell r="AG1505">
            <v>0</v>
          </cell>
          <cell r="AH1505">
            <v>651119317.95000005</v>
          </cell>
          <cell r="AI1505">
            <v>0</v>
          </cell>
          <cell r="AJ1505">
            <v>651119317.95000005</v>
          </cell>
          <cell r="AK1505">
            <v>1</v>
          </cell>
          <cell r="AL1505"/>
          <cell r="AM1505">
            <v>1</v>
          </cell>
          <cell r="AN1505">
            <v>1</v>
          </cell>
          <cell r="AO1505">
            <v>0</v>
          </cell>
          <cell r="AP1505" t="str">
            <v>Liquidado</v>
          </cell>
          <cell r="AQ1505" t="e">
            <v>#REF!</v>
          </cell>
          <cell r="AR1505" t="e">
            <v>#N/A</v>
          </cell>
          <cell r="AS1505" t="str">
            <v>Entregado en 2011.</v>
          </cell>
          <cell r="AT1505" t="str">
            <v>No Aplica</v>
          </cell>
          <cell r="AU1505" t="str">
            <v/>
          </cell>
          <cell r="AV1505">
            <v>40908</v>
          </cell>
          <cell r="AW1505" t="e">
            <v>#REF!</v>
          </cell>
          <cell r="AX1505"/>
          <cell r="AY1505"/>
          <cell r="AZ1505">
            <v>0</v>
          </cell>
          <cell r="BA1505" t="str">
            <v>-</v>
          </cell>
          <cell r="BB1505" t="str">
            <v/>
          </cell>
          <cell r="BC1505"/>
          <cell r="BD1505" t="str">
            <v/>
          </cell>
          <cell r="BE1505" t="str">
            <v/>
          </cell>
          <cell r="BF1505" t="str">
            <v/>
          </cell>
          <cell r="BG1505" t="str">
            <v/>
          </cell>
        </row>
        <row r="1506">
          <cell r="C1506" t="str">
            <v>20110165S0739-1</v>
          </cell>
          <cell r="D1506" t="str">
            <v>Proyectos 2011 - 2020</v>
          </cell>
          <cell r="E1506" t="str">
            <v>No Aplica</v>
          </cell>
          <cell r="F1506" t="str">
            <v>CERRADO</v>
          </cell>
          <cell r="G1506"/>
          <cell r="H1506" t="str">
            <v>Cauca</v>
          </cell>
          <cell r="I1506">
            <v>19693</v>
          </cell>
          <cell r="J1506">
            <v>6</v>
          </cell>
          <cell r="K1506" t="str">
            <v>San Sebastian</v>
          </cell>
          <cell r="L1506" t="str">
            <v>San Sebastian-Cauca</v>
          </cell>
          <cell r="M1506" t="str">
            <v/>
          </cell>
          <cell r="N1506" t="str">
            <v>Infraestructura</v>
          </cell>
          <cell r="O1506"/>
          <cell r="P1506"/>
          <cell r="Q1506" t="str">
            <v>Construcción De Obras En El Corregimiento De Valencia, En El Municipio De San Sebastián - Cauca.</v>
          </cell>
          <cell r="R1506" t="str">
            <v>Social Comunitario</v>
          </cell>
          <cell r="S1506"/>
          <cell r="T1506"/>
          <cell r="U1506"/>
          <cell r="V1506" t="str">
            <v>Federación Nacional De Cafeteros</v>
          </cell>
          <cell r="W1506"/>
          <cell r="X1506" t="str">
            <v/>
          </cell>
          <cell r="Y1506"/>
          <cell r="Z1506">
            <v>387740274</v>
          </cell>
          <cell r="AA1506"/>
          <cell r="AB1506">
            <v>387740274</v>
          </cell>
          <cell r="AC1506"/>
          <cell r="AD1506">
            <v>387740274</v>
          </cell>
          <cell r="AE1506">
            <v>0</v>
          </cell>
          <cell r="AF1506"/>
          <cell r="AG1506">
            <v>0</v>
          </cell>
          <cell r="AH1506">
            <v>387740274</v>
          </cell>
          <cell r="AI1506">
            <v>0</v>
          </cell>
          <cell r="AJ1506">
            <v>387740274</v>
          </cell>
          <cell r="AK1506">
            <v>1</v>
          </cell>
          <cell r="AL1506"/>
          <cell r="AM1506">
            <v>1</v>
          </cell>
          <cell r="AN1506">
            <v>1</v>
          </cell>
          <cell r="AO1506">
            <v>0</v>
          </cell>
          <cell r="AP1506" t="str">
            <v>Liquidado</v>
          </cell>
          <cell r="AQ1506" t="e">
            <v>#REF!</v>
          </cell>
          <cell r="AR1506" t="e">
            <v>#N/A</v>
          </cell>
          <cell r="AS1506" t="str">
            <v>Entregado en 2013.</v>
          </cell>
          <cell r="AT1506" t="str">
            <v>No Aplica</v>
          </cell>
          <cell r="AU1506" t="str">
            <v/>
          </cell>
          <cell r="AV1506" t="str">
            <v/>
          </cell>
          <cell r="AW1506" t="e">
            <v>#REF!</v>
          </cell>
          <cell r="AX1506"/>
          <cell r="AY1506"/>
          <cell r="AZ1506">
            <v>0</v>
          </cell>
          <cell r="BA1506" t="str">
            <v>-</v>
          </cell>
          <cell r="BB1506" t="str">
            <v/>
          </cell>
          <cell r="BC1506"/>
          <cell r="BD1506" t="str">
            <v/>
          </cell>
          <cell r="BE1506" t="str">
            <v/>
          </cell>
          <cell r="BF1506" t="str">
            <v/>
          </cell>
          <cell r="BG1506" t="str">
            <v/>
          </cell>
        </row>
        <row r="1507">
          <cell r="C1507" t="str">
            <v>20120069S0104-1</v>
          </cell>
          <cell r="D1507" t="str">
            <v>Proyectos 2011 - 2020</v>
          </cell>
          <cell r="E1507" t="str">
            <v>No Aplica</v>
          </cell>
          <cell r="F1507" t="str">
            <v>CERRADO</v>
          </cell>
          <cell r="G1507" t="str">
            <v>C104</v>
          </cell>
          <cell r="H1507" t="str">
            <v>Cauca</v>
          </cell>
          <cell r="I1507">
            <v>19693</v>
          </cell>
          <cell r="J1507">
            <v>6</v>
          </cell>
          <cell r="K1507" t="str">
            <v>San Sebastian</v>
          </cell>
          <cell r="L1507" t="str">
            <v>San Sebastian-Cauca</v>
          </cell>
          <cell r="M1507">
            <v>69</v>
          </cell>
          <cell r="N1507" t="str">
            <v>Fonade 3</v>
          </cell>
          <cell r="O1507"/>
          <cell r="P1507"/>
          <cell r="Q1507" t="str">
            <v>Construccion Polideportivo Cubierto Corregimiento De Paramillos Municipio De San Sebastian</v>
          </cell>
          <cell r="R1507" t="str">
            <v>Espacio Público, Recreación Y Deporte</v>
          </cell>
          <cell r="S1507"/>
          <cell r="T1507"/>
          <cell r="U1507"/>
          <cell r="V1507" t="str">
            <v>Municipio</v>
          </cell>
          <cell r="W1507"/>
          <cell r="X1507" t="str">
            <v/>
          </cell>
          <cell r="Y1507"/>
          <cell r="Z1507">
            <v>410648974</v>
          </cell>
          <cell r="AA1507"/>
          <cell r="AB1507">
            <v>410648974</v>
          </cell>
          <cell r="AC1507"/>
          <cell r="AD1507">
            <v>410648974</v>
          </cell>
          <cell r="AE1507">
            <v>0</v>
          </cell>
          <cell r="AF1507"/>
          <cell r="AG1507">
            <v>0</v>
          </cell>
          <cell r="AH1507">
            <v>410648974</v>
          </cell>
          <cell r="AI1507">
            <v>0</v>
          </cell>
          <cell r="AJ1507">
            <v>410648974</v>
          </cell>
          <cell r="AK1507">
            <v>0</v>
          </cell>
          <cell r="AL1507"/>
          <cell r="AM1507">
            <v>0.4022</v>
          </cell>
          <cell r="AN1507">
            <v>9.4399999999999998E-2</v>
          </cell>
          <cell r="AO1507">
            <v>-0.30780000000000002</v>
          </cell>
          <cell r="AP1507" t="str">
            <v>En Liquidación</v>
          </cell>
          <cell r="AQ1507" t="e">
            <v>#REF!</v>
          </cell>
          <cell r="AR1507" t="e">
            <v>#N/A</v>
          </cell>
          <cell r="AS1507" t="str">
            <v>PROYECTO TERMINADO EN LIQUIDACION OBRA (en  proceso de cancelación)
1. INFORMACION Y ESTADO LIQUIDACION OBRA: Las obras no se pueden ejecutar debido a que el lote del proyecto se encuentra ubicado en una zona de reserva forestal que imposibilita la ejecución de las obras. Contrato liquidado el 25/09/2020. 
2. INFORMACIÓN Y ESTADO CONTRATO INTERADMINISTRATIVO: Convenio liquidado el 19-05-2021.</v>
          </cell>
          <cell r="AT1507" t="str">
            <v>No Aplica</v>
          </cell>
          <cell r="AU1507">
            <v>41953</v>
          </cell>
          <cell r="AV1507" t="str">
            <v xml:space="preserve"> </v>
          </cell>
          <cell r="AW1507" t="e">
            <v>#REF!</v>
          </cell>
          <cell r="AX1507"/>
          <cell r="AY1507"/>
          <cell r="AZ1507">
            <v>0</v>
          </cell>
          <cell r="BA1507" t="str">
            <v>-</v>
          </cell>
          <cell r="BB1507" t="str">
            <v/>
          </cell>
          <cell r="BC1507"/>
          <cell r="BD1507" t="str">
            <v xml:space="preserve"> </v>
          </cell>
          <cell r="BE1507" t="str">
            <v xml:space="preserve"> </v>
          </cell>
          <cell r="BF1507" t="str">
            <v xml:space="preserve"> </v>
          </cell>
          <cell r="BG1507" t="str">
            <v/>
          </cell>
        </row>
        <row r="1508">
          <cell r="C1508" t="str">
            <v>20120069S0105-1</v>
          </cell>
          <cell r="D1508" t="str">
            <v>Proyectos 2011 - 2020</v>
          </cell>
          <cell r="E1508" t="str">
            <v>ANTES 2018</v>
          </cell>
          <cell r="F1508" t="str">
            <v>VIGENTE</v>
          </cell>
          <cell r="G1508" t="e">
            <v>#N/A</v>
          </cell>
          <cell r="H1508" t="str">
            <v>Cauca</v>
          </cell>
          <cell r="I1508">
            <v>19693</v>
          </cell>
          <cell r="J1508">
            <v>6</v>
          </cell>
          <cell r="K1508" t="str">
            <v>San Sebastian</v>
          </cell>
          <cell r="L1508" t="str">
            <v>San Sebastian-Cauca</v>
          </cell>
          <cell r="M1508">
            <v>69</v>
          </cell>
          <cell r="N1508" t="str">
            <v>Fonade 3</v>
          </cell>
          <cell r="O1508"/>
          <cell r="P1508"/>
          <cell r="Q1508" t="str">
            <v>Construccion Polideportivo Cubierto Vereda Cigarras Municipio De San Sebastian</v>
          </cell>
          <cell r="R1508" t="str">
            <v>Espacio Público, Recreación Y Deporte</v>
          </cell>
          <cell r="S1508"/>
          <cell r="T1508"/>
          <cell r="U1508"/>
          <cell r="V1508" t="str">
            <v>Municipio</v>
          </cell>
          <cell r="W1508" t="str">
            <v>Rural</v>
          </cell>
          <cell r="X1508" t="str">
            <v/>
          </cell>
          <cell r="Y1508"/>
          <cell r="Z1508">
            <v>411436069</v>
          </cell>
          <cell r="AA1508"/>
          <cell r="AB1508">
            <v>411436069</v>
          </cell>
          <cell r="AC1508"/>
          <cell r="AD1508">
            <v>411436069</v>
          </cell>
          <cell r="AE1508">
            <v>0</v>
          </cell>
          <cell r="AF1508"/>
          <cell r="AG1508">
            <v>0</v>
          </cell>
          <cell r="AH1508">
            <v>411436069</v>
          </cell>
          <cell r="AI1508">
            <v>0</v>
          </cell>
          <cell r="AJ1508">
            <v>411436069</v>
          </cell>
          <cell r="AK1508">
            <v>0</v>
          </cell>
          <cell r="AL1508"/>
          <cell r="AM1508">
            <v>1</v>
          </cell>
          <cell r="AN1508">
            <v>1</v>
          </cell>
          <cell r="AO1508">
            <v>0</v>
          </cell>
          <cell r="AP1508" t="str">
            <v>Entregado A Municipio</v>
          </cell>
          <cell r="AQ1508" t="e">
            <v>#REF!</v>
          </cell>
          <cell r="AR1508" t="e">
            <v>#N/A</v>
          </cell>
          <cell r="AS1508" t="str">
            <v>Proyecto entregado
Fecha de terminación 2 de agosto de 2021; se realizó AV3 de entrega el 2 de septiembre de 2021.</v>
          </cell>
          <cell r="AT1508" t="str">
            <v>No Aplica</v>
          </cell>
          <cell r="AU1508">
            <v>44067</v>
          </cell>
          <cell r="AV1508">
            <v>44410</v>
          </cell>
          <cell r="AW1508" t="e">
            <v>#REF!</v>
          </cell>
          <cell r="AX1508"/>
          <cell r="AY1508"/>
          <cell r="AZ1508">
            <v>0</v>
          </cell>
          <cell r="BA1508" t="str">
            <v>-</v>
          </cell>
          <cell r="BB1508" t="str">
            <v>727m2</v>
          </cell>
          <cell r="BC1508"/>
          <cell r="BD1508">
            <v>44092</v>
          </cell>
          <cell r="BE1508" t="str">
            <v xml:space="preserve"> </v>
          </cell>
          <cell r="BF1508">
            <v>44441</v>
          </cell>
          <cell r="BG1508">
            <v>330</v>
          </cell>
        </row>
        <row r="1509">
          <cell r="C1509" t="str">
            <v>20120069S0106-1</v>
          </cell>
          <cell r="D1509" t="str">
            <v>Proyectos 2011 - 2020</v>
          </cell>
          <cell r="E1509" t="str">
            <v>No Aplica</v>
          </cell>
          <cell r="F1509" t="str">
            <v>CERRADO</v>
          </cell>
          <cell r="G1509" t="str">
            <v>C106</v>
          </cell>
          <cell r="H1509" t="str">
            <v>Cauca</v>
          </cell>
          <cell r="I1509">
            <v>19693</v>
          </cell>
          <cell r="J1509">
            <v>6</v>
          </cell>
          <cell r="K1509" t="str">
            <v>San Sebastian</v>
          </cell>
          <cell r="L1509" t="str">
            <v>San Sebastian-Cauca</v>
          </cell>
          <cell r="M1509">
            <v>69</v>
          </cell>
          <cell r="N1509" t="str">
            <v>Fonade 3</v>
          </cell>
          <cell r="O1509"/>
          <cell r="P1509"/>
          <cell r="Q1509" t="str">
            <v>Construccion Polideportivo Cubierto Cabecera Municipal De San Sebastian</v>
          </cell>
          <cell r="R1509" t="str">
            <v>Espacio Público, Recreación Y Deporte</v>
          </cell>
          <cell r="S1509"/>
          <cell r="T1509"/>
          <cell r="U1509"/>
          <cell r="V1509" t="str">
            <v>Municipio</v>
          </cell>
          <cell r="W1509"/>
          <cell r="X1509" t="str">
            <v/>
          </cell>
          <cell r="Y1509"/>
          <cell r="Z1509">
            <v>363162173</v>
          </cell>
          <cell r="AA1509"/>
          <cell r="AB1509">
            <v>363162173</v>
          </cell>
          <cell r="AC1509"/>
          <cell r="AD1509">
            <v>363162173</v>
          </cell>
          <cell r="AE1509">
            <v>0</v>
          </cell>
          <cell r="AF1509"/>
          <cell r="AG1509">
            <v>0</v>
          </cell>
          <cell r="AH1509">
            <v>363162173</v>
          </cell>
          <cell r="AI1509">
            <v>0</v>
          </cell>
          <cell r="AJ1509">
            <v>363162173</v>
          </cell>
          <cell r="AK1509">
            <v>0</v>
          </cell>
          <cell r="AL1509"/>
          <cell r="AM1509">
            <v>1</v>
          </cell>
          <cell r="AN1509">
            <v>1</v>
          </cell>
          <cell r="AO1509">
            <v>0</v>
          </cell>
          <cell r="AP1509" t="str">
            <v>En Liquidación</v>
          </cell>
          <cell r="AQ1509" t="e">
            <v>#REF!</v>
          </cell>
          <cell r="AR1509" t="e">
            <v>#N/A</v>
          </cell>
          <cell r="AS1509" t="str">
            <v xml:space="preserve">PROYECTO TERMINADO EN LIQUIDACION OBRA 
1. INFORMACION Y ESTADO LIQUIDACION OBRA: Liquidado. Acta suscrita  por parte del municipio con fecha del 30/04/2019.   
2. INFORMACIÓN Y ESTADO CONTRATO INTERADMINISTRATIVO: Convenio liquidado el 10-05-2021.        </v>
          </cell>
          <cell r="AT1509" t="str">
            <v>No Aplica</v>
          </cell>
          <cell r="AU1509">
            <v>42472</v>
          </cell>
          <cell r="AV1509">
            <v>42691</v>
          </cell>
          <cell r="AW1509" t="e">
            <v>#REF!</v>
          </cell>
          <cell r="AX1509"/>
          <cell r="AY1509"/>
          <cell r="AZ1509">
            <v>0</v>
          </cell>
          <cell r="BA1509" t="str">
            <v>-</v>
          </cell>
          <cell r="BB1509" t="str">
            <v/>
          </cell>
          <cell r="BC1509"/>
          <cell r="BD1509">
            <v>42538</v>
          </cell>
          <cell r="BE1509" t="str">
            <v/>
          </cell>
          <cell r="BF1509">
            <v>42887</v>
          </cell>
          <cell r="BG1509" t="str">
            <v/>
          </cell>
        </row>
        <row r="1510">
          <cell r="C1510" t="str">
            <v>20160454M7181-5</v>
          </cell>
          <cell r="D1510" t="str">
            <v>Proyectos 2011 - 2020</v>
          </cell>
          <cell r="E1510" t="str">
            <v>ANTES 2018</v>
          </cell>
          <cell r="F1510" t="str">
            <v>VIGENTE</v>
          </cell>
          <cell r="G1510"/>
          <cell r="H1510" t="str">
            <v>Cauca</v>
          </cell>
          <cell r="I1510">
            <v>19693</v>
          </cell>
          <cell r="J1510">
            <v>6</v>
          </cell>
          <cell r="K1510" t="str">
            <v>San Sebastian</v>
          </cell>
          <cell r="L1510" t="str">
            <v>San Sebastian-Cauca</v>
          </cell>
          <cell r="M1510">
            <v>454</v>
          </cell>
          <cell r="N1510" t="str">
            <v>DPS 2016</v>
          </cell>
          <cell r="O1510"/>
          <cell r="P1510"/>
          <cell r="Q1510" t="str">
            <v>Mejoramiento De Condiciones De Habitabilidad</v>
          </cell>
          <cell r="R1510" t="str">
            <v>Mejoramiento Condiciones de Habitabilidad</v>
          </cell>
          <cell r="S1510"/>
          <cell r="T1510"/>
          <cell r="U1510"/>
          <cell r="V1510" t="str">
            <v>Departamento</v>
          </cell>
          <cell r="W1510"/>
          <cell r="X1510" t="str">
            <v>A DETERMINAR EN EL PROCESO DE PRECONSTRUCCIÓN</v>
          </cell>
          <cell r="Y1510"/>
          <cell r="Z1510">
            <v>788135593</v>
          </cell>
          <cell r="AA1510"/>
          <cell r="AB1510">
            <v>788135593</v>
          </cell>
          <cell r="AC1510"/>
          <cell r="AD1510">
            <v>788135593</v>
          </cell>
          <cell r="AE1510">
            <v>92813559</v>
          </cell>
          <cell r="AF1510"/>
          <cell r="AG1510">
            <v>92813559</v>
          </cell>
          <cell r="AH1510">
            <v>880949152</v>
          </cell>
          <cell r="AI1510">
            <v>0</v>
          </cell>
          <cell r="AJ1510">
            <v>880949152</v>
          </cell>
          <cell r="AK1510">
            <v>0.05</v>
          </cell>
          <cell r="AL1510"/>
          <cell r="AM1510">
            <v>0.88039999999999996</v>
          </cell>
          <cell r="AN1510">
            <v>0.60550000000000004</v>
          </cell>
          <cell r="AO1510">
            <v>-0.27489999999999992</v>
          </cell>
          <cell r="AP1510" t="str">
            <v>Suspendido</v>
          </cell>
          <cell r="AQ1510" t="e">
            <v>#REF!</v>
          </cell>
          <cell r="AR1510" t="str">
            <v>EN EJECUCIÓN</v>
          </cell>
          <cell r="AS1510" t="str">
            <v>En mesa de trabajo realizada el 25-05-2022 interventoría se compromete a entregar el informe de novedades aprobado u observado el 27-05-2022. La Entidad Territorial no participa en la Mesa. La Supervisión del Convenio medianto oficio S-2022-4301-161412 del 26-05-2022, solicita a la Entidad Territorial informar acerca de las acciones realizadas para el reinicio y terminación de las obras e informa nuevamente que los recursos por cobrar se encuentran fenecidos.
no se tiene avance por la gobernación frente a los recursos de mayor permanencia de interventoría que se requieren para la culminación del proyect</v>
          </cell>
          <cell r="AT1510"/>
          <cell r="AU1510">
            <v>43712</v>
          </cell>
          <cell r="AV1510"/>
          <cell r="AW1510" t="e">
            <v>#REF!</v>
          </cell>
          <cell r="AX1510"/>
          <cell r="AY1510"/>
          <cell r="AZ1510">
            <v>0</v>
          </cell>
          <cell r="BA1510" t="str">
            <v>CAUSAS ATRIBUIBLES AL CONTRATISTA (Atrasos cronograma, Incumplimientos, Multas, Sanciones, Apremios, Cesiones)</v>
          </cell>
          <cell r="BB1510" t="str">
            <v>61  Viviendas</v>
          </cell>
          <cell r="BC1510"/>
          <cell r="BD1510">
            <v>44180</v>
          </cell>
          <cell r="BE1510" t="str">
            <v/>
          </cell>
          <cell r="BF1510" t="str">
            <v/>
          </cell>
          <cell r="BG1510">
            <v>205.20000000000002</v>
          </cell>
        </row>
        <row r="1511">
          <cell r="C1511" t="str">
            <v>20160349M5679-1</v>
          </cell>
          <cell r="D1511" t="str">
            <v>Proyectos 2011 - 2020</v>
          </cell>
          <cell r="E1511" t="str">
            <v>ANTES 2018</v>
          </cell>
          <cell r="F1511" t="str">
            <v>VIGENTE</v>
          </cell>
          <cell r="G1511"/>
          <cell r="H1511" t="str">
            <v>Cauca</v>
          </cell>
          <cell r="I1511">
            <v>19701</v>
          </cell>
          <cell r="J1511">
            <v>6</v>
          </cell>
          <cell r="K1511" t="str">
            <v>Santa Rosa</v>
          </cell>
          <cell r="L1511" t="str">
            <v>Santa Rosa-Cauca</v>
          </cell>
          <cell r="M1511">
            <v>349</v>
          </cell>
          <cell r="N1511" t="str">
            <v>DPS 2016</v>
          </cell>
          <cell r="O1511"/>
          <cell r="P1511"/>
          <cell r="Q1511" t="str">
            <v>Mejoramiento De Condiciones De Habitabilidad</v>
          </cell>
          <cell r="R1511" t="str">
            <v>Mejoramiento Condiciones de Habitabilidad</v>
          </cell>
          <cell r="S1511"/>
          <cell r="T1511"/>
          <cell r="U1511"/>
          <cell r="V1511" t="str">
            <v>Municipio</v>
          </cell>
          <cell r="W1511"/>
          <cell r="X1511" t="str">
            <v/>
          </cell>
          <cell r="Y1511"/>
          <cell r="Z1511">
            <v>763358390</v>
          </cell>
          <cell r="AA1511"/>
          <cell r="AB1511">
            <v>763358390</v>
          </cell>
          <cell r="AC1511"/>
          <cell r="AD1511">
            <v>763358390</v>
          </cell>
          <cell r="AE1511">
            <v>76335839</v>
          </cell>
          <cell r="AF1511"/>
          <cell r="AG1511">
            <v>76335839</v>
          </cell>
          <cell r="AH1511">
            <v>839694229</v>
          </cell>
          <cell r="AI1511">
            <v>0</v>
          </cell>
          <cell r="AJ1511">
            <v>839694229</v>
          </cell>
          <cell r="AK1511">
            <v>0.85</v>
          </cell>
          <cell r="AL1511"/>
          <cell r="AM1511">
            <v>1</v>
          </cell>
          <cell r="AN1511">
            <v>1</v>
          </cell>
          <cell r="AO1511">
            <v>0</v>
          </cell>
          <cell r="AP1511" t="str">
            <v>Entregado A Municipio</v>
          </cell>
          <cell r="AQ1511" t="e">
            <v>#REF!</v>
          </cell>
          <cell r="AR1511" t="str">
            <v>TERMINADO</v>
          </cell>
          <cell r="AS1511" t="str">
            <v>Gestión del acta de liquidación del contrato de obra y se encuentra en revisión de dps la subsanación del informe.</v>
          </cell>
          <cell r="AT1511"/>
          <cell r="AU1511">
            <v>44102</v>
          </cell>
          <cell r="AV1511">
            <v>44455</v>
          </cell>
          <cell r="AW1511" t="e">
            <v>#REF!</v>
          </cell>
          <cell r="AX1511"/>
          <cell r="AY1511"/>
          <cell r="AZ1511">
            <v>0</v>
          </cell>
          <cell r="BA1511" t="str">
            <v>-</v>
          </cell>
          <cell r="BB1511" t="str">
            <v>55  Viviendas</v>
          </cell>
          <cell r="BC1511"/>
          <cell r="BD1511">
            <v>44113</v>
          </cell>
          <cell r="BE1511">
            <v>44230</v>
          </cell>
          <cell r="BF1511">
            <v>44540</v>
          </cell>
          <cell r="BG1511">
            <v>198</v>
          </cell>
        </row>
        <row r="1512">
          <cell r="C1512" t="str">
            <v>20090258S0743-1</v>
          </cell>
          <cell r="D1512" t="str">
            <v>Proyectos 2011 - 2020</v>
          </cell>
          <cell r="E1512" t="str">
            <v>No Aplica</v>
          </cell>
          <cell r="F1512" t="str">
            <v>CERRADO</v>
          </cell>
          <cell r="G1512"/>
          <cell r="H1512" t="str">
            <v>Cauca</v>
          </cell>
          <cell r="I1512">
            <v>19698</v>
          </cell>
          <cell r="J1512">
            <v>5</v>
          </cell>
          <cell r="K1512" t="str">
            <v>Santander De Quilichao</v>
          </cell>
          <cell r="L1512" t="str">
            <v>Santander De Quilichao-Cauca</v>
          </cell>
          <cell r="M1512" t="str">
            <v/>
          </cell>
          <cell r="N1512" t="str">
            <v>Infraestructura</v>
          </cell>
          <cell r="O1512"/>
          <cell r="P1512"/>
          <cell r="Q1512" t="str">
            <v>Convenio Interadministtrativo De Cooperación Entre Acción Social, Fip Y El Comité Departamental De Cafeteros Del Cauca El Cual Tien Por Objeto De Unir Esfuerzos Para  La Elaboración De Diseñors Y/O Ajuste A Diseños  Y La Construcción Del Aula Multiple Ie Ana Josefa Morales Sede Milagrosa Del Municipio De Santander De Quilichao - Cauca</v>
          </cell>
          <cell r="R1512" t="str">
            <v>Social Comunitario</v>
          </cell>
          <cell r="S1512"/>
          <cell r="T1512"/>
          <cell r="U1512"/>
          <cell r="V1512" t="str">
            <v>Federación Nacional De Cafeteros</v>
          </cell>
          <cell r="W1512"/>
          <cell r="X1512" t="str">
            <v/>
          </cell>
          <cell r="Y1512"/>
          <cell r="Z1512">
            <v>151607532</v>
          </cell>
          <cell r="AA1512"/>
          <cell r="AB1512">
            <v>151607532</v>
          </cell>
          <cell r="AC1512"/>
          <cell r="AD1512">
            <v>151607532</v>
          </cell>
          <cell r="AE1512">
            <v>0</v>
          </cell>
          <cell r="AF1512"/>
          <cell r="AG1512">
            <v>0</v>
          </cell>
          <cell r="AH1512">
            <v>151607532</v>
          </cell>
          <cell r="AI1512">
            <v>0</v>
          </cell>
          <cell r="AJ1512">
            <v>151607532</v>
          </cell>
          <cell r="AK1512">
            <v>1</v>
          </cell>
          <cell r="AL1512"/>
          <cell r="AM1512">
            <v>1</v>
          </cell>
          <cell r="AN1512">
            <v>1</v>
          </cell>
          <cell r="AO1512">
            <v>0</v>
          </cell>
          <cell r="AP1512" t="str">
            <v>Liquidado</v>
          </cell>
          <cell r="AQ1512" t="e">
            <v>#REF!</v>
          </cell>
          <cell r="AR1512" t="e">
            <v>#N/A</v>
          </cell>
          <cell r="AS1512" t="str">
            <v>Entregado en 2011.</v>
          </cell>
          <cell r="AT1512" t="str">
            <v>No Aplica</v>
          </cell>
          <cell r="AU1512" t="str">
            <v/>
          </cell>
          <cell r="AV1512">
            <v>40541</v>
          </cell>
          <cell r="AW1512" t="e">
            <v>#REF!</v>
          </cell>
          <cell r="AX1512"/>
          <cell r="AY1512"/>
          <cell r="AZ1512">
            <v>0</v>
          </cell>
          <cell r="BA1512" t="str">
            <v>-</v>
          </cell>
          <cell r="BB1512" t="str">
            <v/>
          </cell>
          <cell r="BC1512"/>
          <cell r="BD1512" t="str">
            <v/>
          </cell>
          <cell r="BE1512" t="str">
            <v/>
          </cell>
          <cell r="BF1512" t="str">
            <v/>
          </cell>
          <cell r="BG1512" t="str">
            <v/>
          </cell>
        </row>
        <row r="1513">
          <cell r="C1513" t="str">
            <v>20090258S0744-1</v>
          </cell>
          <cell r="D1513" t="str">
            <v>Proyectos 2011 - 2020</v>
          </cell>
          <cell r="E1513" t="str">
            <v>No Aplica</v>
          </cell>
          <cell r="F1513" t="str">
            <v>CERRADO</v>
          </cell>
          <cell r="G1513"/>
          <cell r="H1513" t="str">
            <v>Cauca</v>
          </cell>
          <cell r="I1513">
            <v>19698</v>
          </cell>
          <cell r="J1513">
            <v>5</v>
          </cell>
          <cell r="K1513" t="str">
            <v>Santander De Quilichao</v>
          </cell>
          <cell r="L1513" t="str">
            <v>Santander De Quilichao-Cauca</v>
          </cell>
          <cell r="M1513" t="str">
            <v/>
          </cell>
          <cell r="N1513" t="str">
            <v>Infraestructura</v>
          </cell>
          <cell r="O1513"/>
          <cell r="P1513"/>
          <cell r="Q1513" t="str">
            <v>Convenio Interadministtrativo De Cooperación Entre Acción Social, Fip Y El Comité Departamental De Cafeteros Del Cauca El Cual Tien Por Objeto De Unir Esfuerzos Para  La Elaboración De Diseñors Y/O Ajuste A Diseños  Y La Construcción De Aulas 2 Piso Ie Ana Josefa Morales Sede Jose Vicente Mina Del Municipio De Santander De Quilichao - Cauca</v>
          </cell>
          <cell r="R1513" t="str">
            <v>Social Comunitario</v>
          </cell>
          <cell r="S1513"/>
          <cell r="T1513"/>
          <cell r="U1513"/>
          <cell r="V1513" t="str">
            <v>Federación Nacional De Cafeteros</v>
          </cell>
          <cell r="W1513"/>
          <cell r="X1513" t="str">
            <v/>
          </cell>
          <cell r="Y1513"/>
          <cell r="Z1513">
            <v>73113192</v>
          </cell>
          <cell r="AA1513"/>
          <cell r="AB1513">
            <v>73113192</v>
          </cell>
          <cell r="AC1513"/>
          <cell r="AD1513">
            <v>73113192</v>
          </cell>
          <cell r="AE1513">
            <v>0</v>
          </cell>
          <cell r="AF1513"/>
          <cell r="AG1513">
            <v>0</v>
          </cell>
          <cell r="AH1513">
            <v>73113192</v>
          </cell>
          <cell r="AI1513">
            <v>0</v>
          </cell>
          <cell r="AJ1513">
            <v>73113192</v>
          </cell>
          <cell r="AK1513">
            <v>1</v>
          </cell>
          <cell r="AL1513"/>
          <cell r="AM1513">
            <v>1</v>
          </cell>
          <cell r="AN1513">
            <v>1</v>
          </cell>
          <cell r="AO1513">
            <v>0</v>
          </cell>
          <cell r="AP1513" t="str">
            <v>Liquidado</v>
          </cell>
          <cell r="AQ1513" t="e">
            <v>#REF!</v>
          </cell>
          <cell r="AR1513" t="e">
            <v>#N/A</v>
          </cell>
          <cell r="AS1513" t="str">
            <v>Entregado en 2011.</v>
          </cell>
          <cell r="AT1513" t="str">
            <v>No Aplica</v>
          </cell>
          <cell r="AU1513" t="str">
            <v/>
          </cell>
          <cell r="AV1513">
            <v>40541</v>
          </cell>
          <cell r="AW1513" t="e">
            <v>#REF!</v>
          </cell>
          <cell r="AX1513"/>
          <cell r="AY1513"/>
          <cell r="AZ1513">
            <v>0</v>
          </cell>
          <cell r="BA1513" t="str">
            <v>-</v>
          </cell>
          <cell r="BB1513" t="str">
            <v/>
          </cell>
          <cell r="BC1513"/>
          <cell r="BD1513" t="str">
            <v/>
          </cell>
          <cell r="BE1513" t="str">
            <v/>
          </cell>
          <cell r="BF1513" t="str">
            <v/>
          </cell>
          <cell r="BG1513" t="str">
            <v/>
          </cell>
        </row>
        <row r="1514">
          <cell r="C1514" t="str">
            <v>20100071S0745-1</v>
          </cell>
          <cell r="D1514" t="str">
            <v>Proyectos 2011 - 2020</v>
          </cell>
          <cell r="E1514" t="str">
            <v>No Aplica</v>
          </cell>
          <cell r="F1514" t="str">
            <v>CERRADO</v>
          </cell>
          <cell r="G1514"/>
          <cell r="H1514" t="str">
            <v>Cauca</v>
          </cell>
          <cell r="I1514">
            <v>19698</v>
          </cell>
          <cell r="J1514">
            <v>5</v>
          </cell>
          <cell r="K1514" t="str">
            <v>Santander De Quilichao</v>
          </cell>
          <cell r="L1514" t="str">
            <v>Santander De Quilichao-Cauca</v>
          </cell>
          <cell r="M1514" t="str">
            <v/>
          </cell>
          <cell r="N1514" t="str">
            <v>Infraestructura</v>
          </cell>
          <cell r="O1514"/>
          <cell r="P1514"/>
          <cell r="Q1514" t="str">
            <v>Reconstrucción Y/O Reparación De 49 Viviendas Que Han Sido Afectadas Por Atentados Y Acciones Terroristas De Grupos Armados Al Margen De La Ley En El Municipio De Santander De Quilichao - Cauca.</v>
          </cell>
          <cell r="R1514" t="str">
            <v>Social Comunitario</v>
          </cell>
          <cell r="S1514"/>
          <cell r="T1514"/>
          <cell r="U1514"/>
          <cell r="V1514" t="str">
            <v>Federación Nacional De Cafeteros</v>
          </cell>
          <cell r="W1514"/>
          <cell r="X1514" t="str">
            <v/>
          </cell>
          <cell r="Y1514"/>
          <cell r="Z1514">
            <v>61460000</v>
          </cell>
          <cell r="AA1514"/>
          <cell r="AB1514">
            <v>61460000</v>
          </cell>
          <cell r="AC1514"/>
          <cell r="AD1514">
            <v>61460000</v>
          </cell>
          <cell r="AE1514">
            <v>0</v>
          </cell>
          <cell r="AF1514"/>
          <cell r="AG1514">
            <v>0</v>
          </cell>
          <cell r="AH1514">
            <v>61460000</v>
          </cell>
          <cell r="AI1514">
            <v>0</v>
          </cell>
          <cell r="AJ1514">
            <v>61460000</v>
          </cell>
          <cell r="AK1514">
            <v>1</v>
          </cell>
          <cell r="AL1514"/>
          <cell r="AM1514">
            <v>1</v>
          </cell>
          <cell r="AN1514">
            <v>1</v>
          </cell>
          <cell r="AO1514">
            <v>0</v>
          </cell>
          <cell r="AP1514" t="str">
            <v>Liquidado</v>
          </cell>
          <cell r="AQ1514" t="e">
            <v>#REF!</v>
          </cell>
          <cell r="AR1514" t="e">
            <v>#N/A</v>
          </cell>
          <cell r="AS1514" t="str">
            <v>Entregado en 2011.</v>
          </cell>
          <cell r="AT1514" t="str">
            <v>No Aplica</v>
          </cell>
          <cell r="AU1514" t="str">
            <v/>
          </cell>
          <cell r="AV1514">
            <v>40908</v>
          </cell>
          <cell r="AW1514" t="e">
            <v>#REF!</v>
          </cell>
          <cell r="AX1514"/>
          <cell r="AY1514"/>
          <cell r="AZ1514">
            <v>0</v>
          </cell>
          <cell r="BA1514" t="str">
            <v>-</v>
          </cell>
          <cell r="BB1514" t="str">
            <v/>
          </cell>
          <cell r="BC1514"/>
          <cell r="BD1514" t="str">
            <v/>
          </cell>
          <cell r="BE1514" t="str">
            <v/>
          </cell>
          <cell r="BF1514" t="str">
            <v/>
          </cell>
          <cell r="BG1514" t="str">
            <v/>
          </cell>
        </row>
        <row r="1515">
          <cell r="C1515" t="str">
            <v>20100071S0746-1</v>
          </cell>
          <cell r="D1515" t="str">
            <v>Proyectos 2011 - 2020</v>
          </cell>
          <cell r="E1515" t="str">
            <v>No Aplica</v>
          </cell>
          <cell r="F1515" t="str">
            <v>CERRADO</v>
          </cell>
          <cell r="G1515"/>
          <cell r="H1515" t="str">
            <v>Cauca</v>
          </cell>
          <cell r="I1515">
            <v>19698</v>
          </cell>
          <cell r="J1515">
            <v>5</v>
          </cell>
          <cell r="K1515" t="str">
            <v>Santander De Quilichao</v>
          </cell>
          <cell r="L1515" t="str">
            <v>Santander De Quilichao-Cauca</v>
          </cell>
          <cell r="M1515" t="str">
            <v/>
          </cell>
          <cell r="N1515" t="str">
            <v>Infraestructura</v>
          </cell>
          <cell r="O1515"/>
          <cell r="P1515"/>
          <cell r="Q1515" t="str">
            <v>Reconstrucción Y/O Reparación De Escuela Jose Eustasio Rivera, Colegio Jose Maria Cordoba, Iglesia, Centro De Salud Y Casa De Justicia, Siendo Infraestructura Afectada Por Atentados Y Acciones Terroristas De Grupos Armados Al Margen De La Ley En El Municipio De Santander De Quilichao - Cauca.</v>
          </cell>
          <cell r="R1515" t="str">
            <v>Social Comunitario</v>
          </cell>
          <cell r="S1515"/>
          <cell r="T1515"/>
          <cell r="U1515"/>
          <cell r="V1515" t="str">
            <v>Federación Nacional De Cafeteros</v>
          </cell>
          <cell r="W1515"/>
          <cell r="X1515" t="str">
            <v/>
          </cell>
          <cell r="Y1515"/>
          <cell r="Z1515">
            <v>83270000</v>
          </cell>
          <cell r="AA1515"/>
          <cell r="AB1515">
            <v>83270000</v>
          </cell>
          <cell r="AC1515"/>
          <cell r="AD1515">
            <v>83270000</v>
          </cell>
          <cell r="AE1515">
            <v>0</v>
          </cell>
          <cell r="AF1515"/>
          <cell r="AG1515">
            <v>0</v>
          </cell>
          <cell r="AH1515">
            <v>83270000</v>
          </cell>
          <cell r="AI1515">
            <v>0</v>
          </cell>
          <cell r="AJ1515">
            <v>83270000</v>
          </cell>
          <cell r="AK1515">
            <v>1</v>
          </cell>
          <cell r="AL1515"/>
          <cell r="AM1515">
            <v>1</v>
          </cell>
          <cell r="AN1515">
            <v>1</v>
          </cell>
          <cell r="AO1515">
            <v>0</v>
          </cell>
          <cell r="AP1515" t="str">
            <v>Liquidado</v>
          </cell>
          <cell r="AQ1515" t="e">
            <v>#REF!</v>
          </cell>
          <cell r="AR1515" t="e">
            <v>#N/A</v>
          </cell>
          <cell r="AS1515" t="str">
            <v>Entregado en 2011.</v>
          </cell>
          <cell r="AT1515" t="str">
            <v>No Aplica</v>
          </cell>
          <cell r="AU1515" t="str">
            <v/>
          </cell>
          <cell r="AV1515">
            <v>40908</v>
          </cell>
          <cell r="AW1515" t="e">
            <v>#REF!</v>
          </cell>
          <cell r="AX1515"/>
          <cell r="AY1515"/>
          <cell r="AZ1515">
            <v>0</v>
          </cell>
          <cell r="BA1515" t="str">
            <v>-</v>
          </cell>
          <cell r="BB1515" t="str">
            <v/>
          </cell>
          <cell r="BC1515"/>
          <cell r="BD1515" t="str">
            <v/>
          </cell>
          <cell r="BE1515" t="str">
            <v/>
          </cell>
          <cell r="BF1515" t="str">
            <v/>
          </cell>
          <cell r="BG1515" t="str">
            <v/>
          </cell>
        </row>
        <row r="1516">
          <cell r="C1516" t="str">
            <v>20100083S0747-1</v>
          </cell>
          <cell r="D1516" t="str">
            <v>Proyectos 2011 - 2020</v>
          </cell>
          <cell r="E1516" t="str">
            <v>No Aplica</v>
          </cell>
          <cell r="F1516" t="str">
            <v>CERRADO</v>
          </cell>
          <cell r="G1516"/>
          <cell r="H1516" t="str">
            <v>Cauca</v>
          </cell>
          <cell r="I1516">
            <v>19698</v>
          </cell>
          <cell r="J1516">
            <v>5</v>
          </cell>
          <cell r="K1516" t="str">
            <v>Santander De Quilichao</v>
          </cell>
          <cell r="L1516" t="str">
            <v>Santander De Quilichao-Cauca</v>
          </cell>
          <cell r="M1516" t="str">
            <v/>
          </cell>
          <cell r="N1516" t="str">
            <v>Infraestructura</v>
          </cell>
          <cell r="O1516"/>
          <cell r="P1516"/>
          <cell r="Q1516" t="str">
            <v>Reconstrucción Y Reparación Del Templo Del Corregimiento De Mondomo, Municipio De Santander De Quilichao - Cauca.</v>
          </cell>
          <cell r="R1516" t="str">
            <v>Social Comunitario</v>
          </cell>
          <cell r="S1516"/>
          <cell r="T1516"/>
          <cell r="U1516"/>
          <cell r="V1516" t="str">
            <v>Arquidiocesis De Popayan</v>
          </cell>
          <cell r="W1516"/>
          <cell r="X1516" t="str">
            <v/>
          </cell>
          <cell r="Y1516"/>
          <cell r="Z1516">
            <v>15820500</v>
          </cell>
          <cell r="AA1516"/>
          <cell r="AB1516">
            <v>15820500</v>
          </cell>
          <cell r="AC1516"/>
          <cell r="AD1516">
            <v>15820500</v>
          </cell>
          <cell r="AE1516">
            <v>0</v>
          </cell>
          <cell r="AF1516"/>
          <cell r="AG1516">
            <v>0</v>
          </cell>
          <cell r="AH1516">
            <v>15820500</v>
          </cell>
          <cell r="AI1516">
            <v>0</v>
          </cell>
          <cell r="AJ1516">
            <v>15820500</v>
          </cell>
          <cell r="AK1516">
            <v>1</v>
          </cell>
          <cell r="AL1516"/>
          <cell r="AM1516">
            <v>1</v>
          </cell>
          <cell r="AN1516">
            <v>1</v>
          </cell>
          <cell r="AO1516">
            <v>0</v>
          </cell>
          <cell r="AP1516" t="str">
            <v>Liquidado</v>
          </cell>
          <cell r="AQ1516" t="e">
            <v>#REF!</v>
          </cell>
          <cell r="AR1516" t="e">
            <v>#N/A</v>
          </cell>
          <cell r="AS1516" t="str">
            <v>Entregado en 2011.</v>
          </cell>
          <cell r="AT1516" t="str">
            <v>No Aplica</v>
          </cell>
          <cell r="AU1516" t="str">
            <v/>
          </cell>
          <cell r="AV1516">
            <v>40847</v>
          </cell>
          <cell r="AW1516" t="e">
            <v>#REF!</v>
          </cell>
          <cell r="AX1516"/>
          <cell r="AY1516"/>
          <cell r="AZ1516">
            <v>0</v>
          </cell>
          <cell r="BA1516" t="str">
            <v>-</v>
          </cell>
          <cell r="BB1516" t="str">
            <v/>
          </cell>
          <cell r="BC1516"/>
          <cell r="BD1516" t="str">
            <v/>
          </cell>
          <cell r="BE1516" t="str">
            <v/>
          </cell>
          <cell r="BF1516" t="str">
            <v/>
          </cell>
          <cell r="BG1516" t="str">
            <v/>
          </cell>
        </row>
        <row r="1517">
          <cell r="C1517" t="str">
            <v>20110147V0748-1</v>
          </cell>
          <cell r="D1517" t="str">
            <v>Proyectos 2011 - 2020</v>
          </cell>
          <cell r="E1517" t="str">
            <v>No Aplica</v>
          </cell>
          <cell r="F1517" t="str">
            <v>CERRADO</v>
          </cell>
          <cell r="G1517"/>
          <cell r="H1517" t="str">
            <v>Cauca</v>
          </cell>
          <cell r="I1517">
            <v>19698</v>
          </cell>
          <cell r="J1517">
            <v>5</v>
          </cell>
          <cell r="K1517" t="str">
            <v>Santander De Quilichao</v>
          </cell>
          <cell r="L1517" t="str">
            <v>Santander De Quilichao-Cauca</v>
          </cell>
          <cell r="M1517" t="str">
            <v/>
          </cell>
          <cell r="N1517" t="str">
            <v>Infraestructura</v>
          </cell>
          <cell r="O1517"/>
          <cell r="P1517"/>
          <cell r="Q1517" t="str">
            <v>Pavimentación De Vías En El Casco Urbano Del Municipio De Santander De Quilichao - Cauca.</v>
          </cell>
          <cell r="R1517" t="str">
            <v>Vías Urbanas</v>
          </cell>
          <cell r="S1517"/>
          <cell r="T1517"/>
          <cell r="U1517"/>
          <cell r="V1517" t="str">
            <v>Consorcio Cardenas Y Asiciados</v>
          </cell>
          <cell r="W1517"/>
          <cell r="X1517" t="str">
            <v/>
          </cell>
          <cell r="Y1517"/>
          <cell r="Z1517">
            <v>960001879</v>
          </cell>
          <cell r="AA1517"/>
          <cell r="AB1517">
            <v>960001879</v>
          </cell>
          <cell r="AC1517"/>
          <cell r="AD1517">
            <v>960001879</v>
          </cell>
          <cell r="AE1517">
            <v>0</v>
          </cell>
          <cell r="AF1517"/>
          <cell r="AG1517">
            <v>0</v>
          </cell>
          <cell r="AH1517">
            <v>960001879</v>
          </cell>
          <cell r="AI1517">
            <v>0</v>
          </cell>
          <cell r="AJ1517">
            <v>960001879</v>
          </cell>
          <cell r="AK1517">
            <v>1</v>
          </cell>
          <cell r="AL1517"/>
          <cell r="AM1517">
            <v>1</v>
          </cell>
          <cell r="AN1517">
            <v>1</v>
          </cell>
          <cell r="AO1517">
            <v>0</v>
          </cell>
          <cell r="AP1517" t="str">
            <v>Liquidado</v>
          </cell>
          <cell r="AQ1517" t="e">
            <v>#REF!</v>
          </cell>
          <cell r="AR1517" t="e">
            <v>#N/A</v>
          </cell>
          <cell r="AS1517" t="str">
            <v>Entregado en 2012.</v>
          </cell>
          <cell r="AT1517" t="str">
            <v>No Aplica</v>
          </cell>
          <cell r="AU1517" t="str">
            <v/>
          </cell>
          <cell r="AV1517">
            <v>41233</v>
          </cell>
          <cell r="AW1517" t="e">
            <v>#REF!</v>
          </cell>
          <cell r="AX1517"/>
          <cell r="AY1517"/>
          <cell r="AZ1517">
            <v>0</v>
          </cell>
          <cell r="BA1517" t="str">
            <v>-</v>
          </cell>
          <cell r="BB1517" t="str">
            <v/>
          </cell>
          <cell r="BC1517"/>
          <cell r="BD1517" t="str">
            <v/>
          </cell>
          <cell r="BE1517" t="str">
            <v/>
          </cell>
          <cell r="BF1517" t="str">
            <v/>
          </cell>
          <cell r="BG1517" t="str">
            <v/>
          </cell>
        </row>
        <row r="1518">
          <cell r="C1518" t="str">
            <v>20110160S0078-1</v>
          </cell>
          <cell r="D1518" t="str">
            <v>Proyectos 2011 - 2020</v>
          </cell>
          <cell r="E1518" t="str">
            <v>No Aplica</v>
          </cell>
          <cell r="F1518" t="str">
            <v>CERRADO</v>
          </cell>
          <cell r="G1518" t="str">
            <v>A78</v>
          </cell>
          <cell r="H1518" t="str">
            <v>Cauca</v>
          </cell>
          <cell r="I1518">
            <v>19698</v>
          </cell>
          <cell r="J1518">
            <v>5</v>
          </cell>
          <cell r="K1518" t="str">
            <v>Santander De Quilichao</v>
          </cell>
          <cell r="L1518" t="str">
            <v>Santander De Quilichao-Cauca</v>
          </cell>
          <cell r="M1518">
            <v>160</v>
          </cell>
          <cell r="N1518" t="str">
            <v>Fonade 1</v>
          </cell>
          <cell r="O1518"/>
          <cell r="P1518"/>
          <cell r="Q1518" t="str">
            <v>Construcción Y Mejoramiento De Diferentes Escenarios Deportivos Del Municipio Santander De Quilichao - Cauca.</v>
          </cell>
          <cell r="R1518" t="str">
            <v>Espacio Público, Recreación Y Deporte</v>
          </cell>
          <cell r="S1518"/>
          <cell r="T1518"/>
          <cell r="U1518"/>
          <cell r="V1518" t="str">
            <v>Municipio</v>
          </cell>
          <cell r="W1518"/>
          <cell r="X1518" t="str">
            <v/>
          </cell>
          <cell r="Y1518"/>
          <cell r="Z1518">
            <v>495509740</v>
          </cell>
          <cell r="AA1518"/>
          <cell r="AB1518">
            <v>495509740</v>
          </cell>
          <cell r="AC1518"/>
          <cell r="AD1518">
            <v>495509740</v>
          </cell>
          <cell r="AE1518">
            <v>0</v>
          </cell>
          <cell r="AF1518"/>
          <cell r="AG1518">
            <v>0</v>
          </cell>
          <cell r="AH1518">
            <v>495509740</v>
          </cell>
          <cell r="AI1518">
            <v>0</v>
          </cell>
          <cell r="AJ1518">
            <v>495509740</v>
          </cell>
          <cell r="AK1518">
            <v>0</v>
          </cell>
          <cell r="AL1518"/>
          <cell r="AM1518">
            <v>1</v>
          </cell>
          <cell r="AN1518">
            <v>1</v>
          </cell>
          <cell r="AO1518">
            <v>0</v>
          </cell>
          <cell r="AP1518" t="str">
            <v>En Liquidación</v>
          </cell>
          <cell r="AQ1518" t="e">
            <v>#REF!</v>
          </cell>
          <cell r="AR1518" t="e">
            <v>#N/A</v>
          </cell>
          <cell r="AS1518" t="str">
            <v xml:space="preserve"> CONTRATOS LIQUIDADOS  - PENDIENTE  CIERRE COSTOS FIJOS Y VARIABLES - INTERVENTORIA 
1. INFORMACION Y ESTADO CONTRATO DE OBRA:  contrato terminado y ejecutado, cuenta con acta de liquidación de fecha 11/8/2015.
2.  INFORMACION Y ESTADO CONTRATO INTERADMINISTRATIVO:  
  se hizo entrega con auditoria de entrega AV3 17/2/2016, el contrato interadministrativo se liquidó con acta de fecha 2/2/2018
3. INFORMACION Y ESTADO INTERVENTORIA:  el acta de servicio A.S  227 suscrita con CONSORCIO MSD 02,  se encuentra en cierre de costos fijos y variables.</v>
          </cell>
          <cell r="AT1518" t="str">
            <v>No Aplica</v>
          </cell>
          <cell r="AU1518">
            <v>42066</v>
          </cell>
          <cell r="AV1518">
            <v>42150</v>
          </cell>
          <cell r="AW1518" t="e">
            <v>#REF!</v>
          </cell>
          <cell r="AX1518"/>
          <cell r="AY1518"/>
          <cell r="AZ1518">
            <v>0</v>
          </cell>
          <cell r="BA1518" t="str">
            <v>-</v>
          </cell>
          <cell r="BB1518" t="str">
            <v/>
          </cell>
          <cell r="BC1518"/>
          <cell r="BD1518">
            <v>42107</v>
          </cell>
          <cell r="BE1518">
            <v>42107</v>
          </cell>
          <cell r="BF1518">
            <v>42417</v>
          </cell>
          <cell r="BG1518">
            <v>8653</v>
          </cell>
        </row>
        <row r="1519">
          <cell r="C1519" t="str">
            <v>20120069V0107-1</v>
          </cell>
          <cell r="D1519" t="str">
            <v>Proyectos 2011 - 2020</v>
          </cell>
          <cell r="E1519" t="str">
            <v>No Aplica</v>
          </cell>
          <cell r="F1519" t="str">
            <v>CERRADO</v>
          </cell>
          <cell r="G1519" t="str">
            <v>C107</v>
          </cell>
          <cell r="H1519" t="str">
            <v>Cauca</v>
          </cell>
          <cell r="I1519">
            <v>19698</v>
          </cell>
          <cell r="J1519">
            <v>5</v>
          </cell>
          <cell r="K1519" t="str">
            <v>Santander De Quilichao</v>
          </cell>
          <cell r="L1519" t="str">
            <v>Santander De Quilichao-Cauca</v>
          </cell>
          <cell r="M1519">
            <v>69</v>
          </cell>
          <cell r="N1519" t="str">
            <v>Fonade 3</v>
          </cell>
          <cell r="O1519"/>
          <cell r="P1519"/>
          <cell r="Q1519" t="str">
            <v>Construcción Pavimentos Y Obras Complementarias En Los Barrios: Morales Duque (Sector Norte), Dorado I Y Ii, La Victoria, Niño Jesús De Praga, Centenario Y Canalón, Del Municipio De Santander De Quilichao- Cauca</v>
          </cell>
          <cell r="R1519" t="str">
            <v>Vías Urbanas</v>
          </cell>
          <cell r="S1519"/>
          <cell r="T1519"/>
          <cell r="U1519"/>
          <cell r="V1519" t="str">
            <v>Municipio</v>
          </cell>
          <cell r="W1519"/>
          <cell r="X1519" t="str">
            <v/>
          </cell>
          <cell r="Y1519"/>
          <cell r="Z1519">
            <v>1104023281</v>
          </cell>
          <cell r="AA1519"/>
          <cell r="AB1519">
            <v>1104023281</v>
          </cell>
          <cell r="AC1519"/>
          <cell r="AD1519">
            <v>1104023281</v>
          </cell>
          <cell r="AE1519">
            <v>0</v>
          </cell>
          <cell r="AF1519"/>
          <cell r="AG1519">
            <v>0</v>
          </cell>
          <cell r="AH1519">
            <v>1104023281</v>
          </cell>
          <cell r="AI1519">
            <v>0</v>
          </cell>
          <cell r="AJ1519">
            <v>1104023281</v>
          </cell>
          <cell r="AK1519">
            <v>0</v>
          </cell>
          <cell r="AL1519"/>
          <cell r="AM1519">
            <v>1</v>
          </cell>
          <cell r="AN1519">
            <v>1</v>
          </cell>
          <cell r="AO1519">
            <v>0</v>
          </cell>
          <cell r="AP1519" t="str">
            <v>En Liquidación</v>
          </cell>
          <cell r="AQ1519" t="e">
            <v>#REF!</v>
          </cell>
          <cell r="AR1519" t="e">
            <v>#N/A</v>
          </cell>
          <cell r="AS1519" t="str">
            <v xml:space="preserve">CONTRATOS LIQUIDADOS PENDIENTE CIERRE COSTOS FIJOS Y VARIABLES - INTERVENTORIA
1. INFORMACIÓN Y ESTADO CONTRATO DE OBRA:                                                                         Acta de liquidación suscrita el 03/04/2015
                                                                                                                                                                                                                                                                                                                                                                                                                                                                                                                                                                                                                                                                                                                                                                                                                                                                                                                                                                                                                                                                                                                                                                                                 2. INFORMACIÓN Y ESTADO DE CONTRATO INTERADMINISTRATIVO:                             Liquidado 09/08/2018 
3. INFORMACIÓN Y ESTADO CONTRATO DE INTERVENTORIA:    En cierre de costos fijos y variables.                                                            
                                                                                                                                                                                                                                                                                                                                                                                                                                                                                                                                                                                                                                                                                                                                                                                                                                                                                                                                                                                                                                                                                                                                                                                                                                                    </v>
          </cell>
          <cell r="AT1519" t="str">
            <v>No Aplica</v>
          </cell>
          <cell r="AU1519">
            <v>41643</v>
          </cell>
          <cell r="AV1519">
            <v>42097</v>
          </cell>
          <cell r="AW1519" t="e">
            <v>#REF!</v>
          </cell>
          <cell r="AX1519"/>
          <cell r="AY1519"/>
          <cell r="AZ1519">
            <v>0</v>
          </cell>
          <cell r="BA1519" t="str">
            <v>-</v>
          </cell>
          <cell r="BB1519" t="str">
            <v>1,23 Km</v>
          </cell>
          <cell r="BC1519"/>
          <cell r="BD1519">
            <v>41684</v>
          </cell>
          <cell r="BE1519">
            <v>42103</v>
          </cell>
          <cell r="BF1519">
            <v>42234</v>
          </cell>
          <cell r="BG1519" t="str">
            <v/>
          </cell>
        </row>
        <row r="1520">
          <cell r="C1520" t="str">
            <v>20120069V0108-1</v>
          </cell>
          <cell r="D1520" t="str">
            <v>Proyectos 2011 - 2020</v>
          </cell>
          <cell r="E1520" t="str">
            <v>No Aplica</v>
          </cell>
          <cell r="F1520" t="str">
            <v>CERRADO</v>
          </cell>
          <cell r="G1520" t="str">
            <v>C108</v>
          </cell>
          <cell r="H1520" t="str">
            <v>Cauca</v>
          </cell>
          <cell r="I1520">
            <v>19698</v>
          </cell>
          <cell r="J1520">
            <v>5</v>
          </cell>
          <cell r="K1520" t="str">
            <v>Santander De Quilichao</v>
          </cell>
          <cell r="L1520" t="str">
            <v>Santander De Quilichao-Cauca</v>
          </cell>
          <cell r="M1520">
            <v>69</v>
          </cell>
          <cell r="N1520" t="str">
            <v>Fonade 3</v>
          </cell>
          <cell r="O1520"/>
          <cell r="P1520"/>
          <cell r="Q1520" t="str">
            <v>Construcción Pavimentos Y Obras Complementarias En Los Barrios: El Dorado 1, Corona 1, Limonar, Niño Jesús De Prag, Morales Duque (Sector Sur Occidente), La Joyita, La Samaria, Santa Inés, Belén Y Porvenir, Del Muncipio De  Santander De Quilichao- Cauca</v>
          </cell>
          <cell r="R1520" t="str">
            <v>Vías Urbanas</v>
          </cell>
          <cell r="S1520"/>
          <cell r="T1520"/>
          <cell r="U1520"/>
          <cell r="V1520" t="str">
            <v>Municipio</v>
          </cell>
          <cell r="W1520"/>
          <cell r="X1520" t="str">
            <v/>
          </cell>
          <cell r="Y1520"/>
          <cell r="Z1520">
            <v>2960976719</v>
          </cell>
          <cell r="AA1520"/>
          <cell r="AB1520">
            <v>2960976719</v>
          </cell>
          <cell r="AC1520"/>
          <cell r="AD1520">
            <v>2960976719</v>
          </cell>
          <cell r="AE1520">
            <v>0</v>
          </cell>
          <cell r="AF1520"/>
          <cell r="AG1520">
            <v>0</v>
          </cell>
          <cell r="AH1520">
            <v>2960976719</v>
          </cell>
          <cell r="AI1520">
            <v>0</v>
          </cell>
          <cell r="AJ1520">
            <v>2960976719</v>
          </cell>
          <cell r="AK1520">
            <v>0</v>
          </cell>
          <cell r="AL1520"/>
          <cell r="AM1520">
            <v>1</v>
          </cell>
          <cell r="AN1520">
            <v>1</v>
          </cell>
          <cell r="AO1520">
            <v>0</v>
          </cell>
          <cell r="AP1520" t="str">
            <v>En Liquidación</v>
          </cell>
          <cell r="AQ1520" t="e">
            <v>#REF!</v>
          </cell>
          <cell r="AR1520" t="e">
            <v>#N/A</v>
          </cell>
          <cell r="AS1520" t="str">
            <v xml:space="preserve">CONTRATOS LIQUIDADOS PENDIENTE CIERRE COSTOS FIJOS Y VARIABLES - INTERVENTORIA
1. INFORMACIÓN Y ESTADO CONTRATO DE OBRA:                                                                         Acta de liquidación suscrita el 11/08/2017
                                                                                                                                                                                                                                                                                                                                                                                                                                                                                                                                                                                                                                                                                                                                                                                                                                                                                                                                                                                                                                                                                                                                                                                                 2. INFORMACIÓN Y ESTADO DE CONTRATO INTERADMINISTRATIVO:                             Liquidado 10/02/2020 
3. INFORMACIÓN Y ESTADO CONTRATO DE INTERVENTORIA:    En cierre de costos fijos y variables.                                                            
                                                                                                                                                                                                                                                                                                                                                                                                                                                                                                                                                                                                                                                                                                                                                                                                                                                                                                                                                                                                                                                                                                                                                                                                                                                    </v>
          </cell>
          <cell r="AT1520" t="str">
            <v>No Aplica</v>
          </cell>
          <cell r="AU1520">
            <v>41659</v>
          </cell>
          <cell r="AV1520">
            <v>42785</v>
          </cell>
          <cell r="AW1520" t="e">
            <v>#REF!</v>
          </cell>
          <cell r="AX1520"/>
          <cell r="AY1520"/>
          <cell r="AZ1520">
            <v>0</v>
          </cell>
          <cell r="BA1520" t="str">
            <v>-</v>
          </cell>
          <cell r="BB1520" t="str">
            <v>1,93 Km</v>
          </cell>
          <cell r="BC1520"/>
          <cell r="BD1520">
            <v>41684</v>
          </cell>
          <cell r="BE1520">
            <v>42103</v>
          </cell>
          <cell r="BF1520">
            <v>43031</v>
          </cell>
          <cell r="BG1520" t="str">
            <v/>
          </cell>
        </row>
        <row r="1521">
          <cell r="C1521" t="str">
            <v>20130163M0466-1</v>
          </cell>
          <cell r="D1521" t="str">
            <v>Proyectos 2011 - 2020</v>
          </cell>
          <cell r="E1521" t="str">
            <v>No Aplica</v>
          </cell>
          <cell r="F1521" t="str">
            <v>CERRADO</v>
          </cell>
          <cell r="G1521"/>
          <cell r="H1521" t="str">
            <v>Cauca</v>
          </cell>
          <cell r="I1521">
            <v>19698</v>
          </cell>
          <cell r="J1521">
            <v>5</v>
          </cell>
          <cell r="K1521" t="str">
            <v>Santander De Quilichao</v>
          </cell>
          <cell r="L1521" t="str">
            <v>Santander De Quilichao-Cauca</v>
          </cell>
          <cell r="M1521">
            <v>163</v>
          </cell>
          <cell r="N1521" t="str">
            <v>DPS 2013</v>
          </cell>
          <cell r="O1521"/>
          <cell r="P1521"/>
          <cell r="Q1521" t="str">
            <v>Mejoramiento De Vivienda Urbana Y Rural En El Municipio De Santander De Quilichao - Cauca</v>
          </cell>
          <cell r="R1521" t="str">
            <v>Mejoramiento Condiciones de Habitabilidad</v>
          </cell>
          <cell r="S1521"/>
          <cell r="T1521"/>
          <cell r="U1521"/>
          <cell r="V1521" t="str">
            <v>Municipio</v>
          </cell>
          <cell r="W1521"/>
          <cell r="X1521" t="str">
            <v/>
          </cell>
          <cell r="Y1521"/>
          <cell r="Z1521">
            <v>280373832</v>
          </cell>
          <cell r="AA1521"/>
          <cell r="AB1521">
            <v>280373832</v>
          </cell>
          <cell r="AC1521"/>
          <cell r="AD1521">
            <v>280373832</v>
          </cell>
          <cell r="AE1521">
            <v>50467289.759999998</v>
          </cell>
          <cell r="AF1521"/>
          <cell r="AG1521">
            <v>50467289.759999998</v>
          </cell>
          <cell r="AH1521">
            <v>330841121.75999999</v>
          </cell>
          <cell r="AI1521">
            <v>0</v>
          </cell>
          <cell r="AJ1521">
            <v>330841121.75999999</v>
          </cell>
          <cell r="AK1521">
            <v>1</v>
          </cell>
          <cell r="AL1521"/>
          <cell r="AM1521">
            <v>1</v>
          </cell>
          <cell r="AN1521">
            <v>1</v>
          </cell>
          <cell r="AO1521">
            <v>0</v>
          </cell>
          <cell r="AP1521" t="str">
            <v>Cerrado</v>
          </cell>
          <cell r="AQ1521" t="e">
            <v>#REF!</v>
          </cell>
          <cell r="AR1521" t="e">
            <v>#N/A</v>
          </cell>
          <cell r="AS1521" t="str">
            <v>Cierre del expediente, mediante acta de cierre el día 24 de septiembre de 2020</v>
          </cell>
          <cell r="AT1521"/>
          <cell r="AU1521">
            <v>42506</v>
          </cell>
          <cell r="AV1521">
            <v>43029</v>
          </cell>
          <cell r="AW1521" t="e">
            <v>#REF!</v>
          </cell>
          <cell r="AX1521"/>
          <cell r="AY1521"/>
          <cell r="AZ1521">
            <v>0</v>
          </cell>
          <cell r="BA1521" t="str">
            <v>-</v>
          </cell>
          <cell r="BB1521" t="str">
            <v>60  Viviendas</v>
          </cell>
          <cell r="BC1521"/>
          <cell r="BD1521">
            <v>43076</v>
          </cell>
          <cell r="BE1521" t="str">
            <v/>
          </cell>
          <cell r="BF1521">
            <v>43076</v>
          </cell>
          <cell r="BG1521">
            <v>240</v>
          </cell>
        </row>
        <row r="1522">
          <cell r="C1522" t="str">
            <v>20130163V0044-1</v>
          </cell>
          <cell r="D1522" t="str">
            <v>Proyectos 2011 - 2020</v>
          </cell>
          <cell r="E1522" t="str">
            <v>No Aplica</v>
          </cell>
          <cell r="F1522" t="str">
            <v>CERRADO</v>
          </cell>
          <cell r="G1522"/>
          <cell r="H1522" t="str">
            <v>Cauca</v>
          </cell>
          <cell r="I1522">
            <v>19698</v>
          </cell>
          <cell r="J1522">
            <v>5</v>
          </cell>
          <cell r="K1522" t="str">
            <v>Santander De Quilichao</v>
          </cell>
          <cell r="L1522" t="str">
            <v>Santander De Quilichao-Cauca</v>
          </cell>
          <cell r="M1522">
            <v>163</v>
          </cell>
          <cell r="N1522" t="str">
            <v>DPS 2013</v>
          </cell>
          <cell r="O1522"/>
          <cell r="P1522"/>
          <cell r="Q1522" t="str">
            <v>Construccion De Pavimento En Vias De Mondomo Municipio De Santander De Quilichao - Cauca</v>
          </cell>
          <cell r="R1522" t="str">
            <v>Vías Red Terciaria</v>
          </cell>
          <cell r="S1522"/>
          <cell r="T1522"/>
          <cell r="U1522"/>
          <cell r="V1522" t="str">
            <v>Municipio</v>
          </cell>
          <cell r="W1522"/>
          <cell r="X1522" t="str">
            <v>Mondomo</v>
          </cell>
          <cell r="Y1522"/>
          <cell r="Z1522">
            <v>1289699374</v>
          </cell>
          <cell r="AA1522"/>
          <cell r="AB1522">
            <v>1289699374</v>
          </cell>
          <cell r="AC1522"/>
          <cell r="AD1522">
            <v>1289699374</v>
          </cell>
          <cell r="AE1522">
            <v>128969937.40000001</v>
          </cell>
          <cell r="AF1522"/>
          <cell r="AG1522">
            <v>128969937.40000001</v>
          </cell>
          <cell r="AH1522">
            <v>1418669311.4000001</v>
          </cell>
          <cell r="AI1522">
            <v>0</v>
          </cell>
          <cell r="AJ1522">
            <v>1418669311.4000001</v>
          </cell>
          <cell r="AK1522">
            <v>1</v>
          </cell>
          <cell r="AL1522"/>
          <cell r="AM1522">
            <v>1</v>
          </cell>
          <cell r="AN1522">
            <v>1</v>
          </cell>
          <cell r="AO1522">
            <v>0</v>
          </cell>
          <cell r="AP1522" t="str">
            <v>Cerrado</v>
          </cell>
          <cell r="AQ1522" t="e">
            <v>#REF!</v>
          </cell>
          <cell r="AR1522" t="e">
            <v>#N/A</v>
          </cell>
          <cell r="AS1522" t="str">
            <v>Cierre del expediente, mediante acta de cierre el día 24 de septiembre de 2020</v>
          </cell>
          <cell r="AT1522" t="str">
            <v>No Aplica</v>
          </cell>
          <cell r="AU1522">
            <v>42261</v>
          </cell>
          <cell r="AV1522">
            <v>42473</v>
          </cell>
          <cell r="AW1522" t="e">
            <v>#REF!</v>
          </cell>
          <cell r="AX1522"/>
          <cell r="AY1522"/>
          <cell r="AZ1522">
            <v>0</v>
          </cell>
          <cell r="BA1522" t="str">
            <v>-</v>
          </cell>
          <cell r="BB1522">
            <v>1.22</v>
          </cell>
          <cell r="BC1522"/>
          <cell r="BD1522">
            <v>42255</v>
          </cell>
          <cell r="BE1522">
            <v>42284</v>
          </cell>
          <cell r="BF1522">
            <v>42593</v>
          </cell>
          <cell r="BG1522">
            <v>4000</v>
          </cell>
        </row>
        <row r="1523">
          <cell r="C1523" t="str">
            <v>20130163V0380-1</v>
          </cell>
          <cell r="D1523" t="str">
            <v>Proyectos 2011 - 2020</v>
          </cell>
          <cell r="E1523" t="str">
            <v>No Aplica</v>
          </cell>
          <cell r="F1523" t="str">
            <v>CERRADO</v>
          </cell>
          <cell r="G1523"/>
          <cell r="H1523" t="str">
            <v>Cauca</v>
          </cell>
          <cell r="I1523">
            <v>19698</v>
          </cell>
          <cell r="J1523">
            <v>5</v>
          </cell>
          <cell r="K1523" t="str">
            <v>Santander De Quilichao</v>
          </cell>
          <cell r="L1523" t="str">
            <v>Santander De Quilichao-Cauca</v>
          </cell>
          <cell r="M1523">
            <v>163</v>
          </cell>
          <cell r="N1523" t="str">
            <v>DPS 2013</v>
          </cell>
          <cell r="O1523"/>
          <cell r="P1523"/>
          <cell r="Q1523" t="str">
            <v>Construcción De Andenes Sardineles, Cunetas Y Pavimentos En Concreto Rígido En Barrios Y Veredas Del Municipio De Santander De Quilichao - Cauca</v>
          </cell>
          <cell r="R1523" t="str">
            <v>Vías Urbanas</v>
          </cell>
          <cell r="S1523"/>
          <cell r="T1523"/>
          <cell r="U1523"/>
          <cell r="V1523" t="str">
            <v>Municipio</v>
          </cell>
          <cell r="W1523"/>
          <cell r="X1523" t="str">
            <v>Llanito, Cascabel, El Arca</v>
          </cell>
          <cell r="Y1523"/>
          <cell r="Z1523">
            <v>2055163579</v>
          </cell>
          <cell r="AA1523"/>
          <cell r="AB1523">
            <v>2055163579</v>
          </cell>
          <cell r="AC1523"/>
          <cell r="AD1523">
            <v>2055163579</v>
          </cell>
          <cell r="AE1523">
            <v>205516357.90000001</v>
          </cell>
          <cell r="AF1523"/>
          <cell r="AG1523">
            <v>205516357.90000001</v>
          </cell>
          <cell r="AH1523">
            <v>2260679936.9000001</v>
          </cell>
          <cell r="AI1523">
            <v>0</v>
          </cell>
          <cell r="AJ1523">
            <v>2260679936.9000001</v>
          </cell>
          <cell r="AK1523">
            <v>1</v>
          </cell>
          <cell r="AL1523"/>
          <cell r="AM1523">
            <v>1</v>
          </cell>
          <cell r="AN1523">
            <v>1</v>
          </cell>
          <cell r="AO1523">
            <v>0</v>
          </cell>
          <cell r="AP1523" t="str">
            <v>Cerrado</v>
          </cell>
          <cell r="AQ1523" t="e">
            <v>#REF!</v>
          </cell>
          <cell r="AR1523" t="e">
            <v>#N/A</v>
          </cell>
          <cell r="AS1523" t="str">
            <v>Cierre del expediente, mediante acta de cierre el día 24 de septiembre de 2020</v>
          </cell>
          <cell r="AT1523" t="str">
            <v>No Aplica</v>
          </cell>
          <cell r="AU1523">
            <v>42261</v>
          </cell>
          <cell r="AV1523">
            <v>43337</v>
          </cell>
          <cell r="AW1523" t="e">
            <v>#REF!</v>
          </cell>
          <cell r="AX1523"/>
          <cell r="AY1523"/>
          <cell r="AZ1523">
            <v>0</v>
          </cell>
          <cell r="BA1523" t="str">
            <v>-</v>
          </cell>
          <cell r="BB1523">
            <v>5.04</v>
          </cell>
          <cell r="BC1523"/>
          <cell r="BD1523">
            <v>42285</v>
          </cell>
          <cell r="BE1523">
            <v>42425</v>
          </cell>
          <cell r="BF1523">
            <v>42635</v>
          </cell>
          <cell r="BG1523">
            <v>11000</v>
          </cell>
        </row>
        <row r="1524">
          <cell r="C1524" t="str">
            <v>20150305M3177-1</v>
          </cell>
          <cell r="D1524" t="str">
            <v>Proyectos 2011 - 2020</v>
          </cell>
          <cell r="E1524" t="str">
            <v>ANTES 2018</v>
          </cell>
          <cell r="F1524" t="str">
            <v>VIGENTE</v>
          </cell>
          <cell r="G1524"/>
          <cell r="H1524" t="str">
            <v>Cauca</v>
          </cell>
          <cell r="I1524">
            <v>19698</v>
          </cell>
          <cell r="J1524">
            <v>5</v>
          </cell>
          <cell r="K1524" t="str">
            <v>Santander De Quilichao</v>
          </cell>
          <cell r="L1524" t="str">
            <v>Santander De Quilichao-Cauca</v>
          </cell>
          <cell r="M1524">
            <v>305</v>
          </cell>
          <cell r="N1524" t="str">
            <v>DPS 2015</v>
          </cell>
          <cell r="O1524"/>
          <cell r="P1524"/>
          <cell r="Q1524" t="str">
            <v>Mejoramiento De Condiciones De Habitabilidad Municipio De Santander De Quilichao - Cauca</v>
          </cell>
          <cell r="R1524" t="str">
            <v>Mejoramiento Condiciones de Habitabilidad</v>
          </cell>
          <cell r="S1524"/>
          <cell r="T1524"/>
          <cell r="U1524"/>
          <cell r="V1524" t="str">
            <v>Municipio</v>
          </cell>
          <cell r="W1524"/>
          <cell r="X1524" t="str">
            <v xml:space="preserve">Vereda El Llanito La Quebrada, Dominguillo Chiapa, El Pedregal, Barrios de la Cabecera Municipal  </v>
          </cell>
          <cell r="Y1524"/>
          <cell r="Z1524">
            <v>446428572</v>
          </cell>
          <cell r="AA1524"/>
          <cell r="AB1524">
            <v>446428572</v>
          </cell>
          <cell r="AC1524"/>
          <cell r="AD1524">
            <v>446428572</v>
          </cell>
          <cell r="AE1524">
            <v>44642857.200000003</v>
          </cell>
          <cell r="AF1524"/>
          <cell r="AG1524">
            <v>44642857.200000003</v>
          </cell>
          <cell r="AH1524">
            <v>491071429.19999999</v>
          </cell>
          <cell r="AI1524">
            <v>0</v>
          </cell>
          <cell r="AJ1524">
            <v>491071429.19999999</v>
          </cell>
          <cell r="AK1524">
            <v>1.12E-2</v>
          </cell>
          <cell r="AL1524"/>
          <cell r="AM1524">
            <v>1</v>
          </cell>
          <cell r="AN1524">
            <v>0.76770000000000005</v>
          </cell>
          <cell r="AO1524">
            <v>-0.23229999999999995</v>
          </cell>
          <cell r="AP1524" t="str">
            <v>Suspendido</v>
          </cell>
          <cell r="AQ1524" t="e">
            <v>#REF!</v>
          </cell>
          <cell r="AR1524" t="str">
            <v>EN EJECUCIÓN</v>
          </cell>
          <cell r="AS1524" t="str">
            <v>La Entidad Territorial, Interventoría y Contratista no han cumplido con lo pactado en Mesa de Trabajo anterior, se citará a Mesa de Trabajo presencial a la alcaldia para determinar el reinicio del proyecto por la novedades en obra y mayor permanencia de interventoría.</v>
          </cell>
          <cell r="AT1524"/>
          <cell r="AU1524">
            <v>44214</v>
          </cell>
          <cell r="AV1524"/>
          <cell r="AW1524" t="e">
            <v>#REF!</v>
          </cell>
          <cell r="AX1524"/>
          <cell r="AY1524"/>
          <cell r="AZ1524">
            <v>0</v>
          </cell>
          <cell r="BA1524" t="str">
            <v>CAUSAS ATRIBUIBLES AL CONTRATISTA (Atrasos cronograma, Incumplimientos, Multas, Sanciones, Apremios, Cesiones)</v>
          </cell>
          <cell r="BB1524" t="str">
            <v>37  Viviendas</v>
          </cell>
          <cell r="BC1524"/>
          <cell r="BD1524">
            <v>44371</v>
          </cell>
          <cell r="BE1524">
            <v>44659</v>
          </cell>
          <cell r="BF1524" t="str">
            <v/>
          </cell>
          <cell r="BG1524">
            <v>144</v>
          </cell>
        </row>
        <row r="1525">
          <cell r="C1525" t="str">
            <v>20150305V2832-1</v>
          </cell>
          <cell r="D1525" t="str">
            <v>Proyectos 2011 - 2020</v>
          </cell>
          <cell r="E1525" t="str">
            <v>ANTES 2018</v>
          </cell>
          <cell r="F1525" t="str">
            <v>VIGENTE</v>
          </cell>
          <cell r="G1525"/>
          <cell r="H1525" t="str">
            <v>Cauca</v>
          </cell>
          <cell r="I1525">
            <v>19698</v>
          </cell>
          <cell r="J1525">
            <v>5</v>
          </cell>
          <cell r="K1525" t="str">
            <v>Santander De Quilichao</v>
          </cell>
          <cell r="L1525" t="str">
            <v>Santander De Quilichao-Cauca</v>
          </cell>
          <cell r="M1525">
            <v>305</v>
          </cell>
          <cell r="N1525" t="str">
            <v>DPS 2015</v>
          </cell>
          <cell r="O1525"/>
          <cell r="P1525"/>
          <cell r="Q1525" t="str">
            <v>Construcción De Pavimentos Flexibles En Las Vías Urbanas Del Municipio De Santander De Quilichao Departamento Del Cauca</v>
          </cell>
          <cell r="R1525" t="str">
            <v>Vías Urbanas</v>
          </cell>
          <cell r="S1525"/>
          <cell r="T1525"/>
          <cell r="U1525"/>
          <cell r="V1525" t="str">
            <v>Municipio</v>
          </cell>
          <cell r="W1525"/>
          <cell r="X1525" t="str">
            <v xml:space="preserve">Barrio El Porvenir, Morales Duque, Belén, </v>
          </cell>
          <cell r="Y1525"/>
          <cell r="Z1525">
            <v>648148149</v>
          </cell>
          <cell r="AA1525"/>
          <cell r="AB1525">
            <v>648148149</v>
          </cell>
          <cell r="AC1525"/>
          <cell r="AD1525">
            <v>648148149</v>
          </cell>
          <cell r="AE1525">
            <v>64814814.900000006</v>
          </cell>
          <cell r="AF1525"/>
          <cell r="AG1525">
            <v>64814814.900000006</v>
          </cell>
          <cell r="AH1525">
            <v>712962963.89999998</v>
          </cell>
          <cell r="AI1525">
            <v>0</v>
          </cell>
          <cell r="AJ1525">
            <v>712962963.89999998</v>
          </cell>
          <cell r="AK1525">
            <v>1</v>
          </cell>
          <cell r="AL1525"/>
          <cell r="AM1525">
            <v>1</v>
          </cell>
          <cell r="AN1525">
            <v>1</v>
          </cell>
          <cell r="AO1525">
            <v>0</v>
          </cell>
          <cell r="AP1525" t="str">
            <v>Entregado A Municipio</v>
          </cell>
          <cell r="AQ1525" t="e">
            <v>#REF!</v>
          </cell>
          <cell r="AR1525" t="e">
            <v>#N/A</v>
          </cell>
          <cell r="AS1525" t="str">
            <v xml:space="preserve">ESTADO: Terminado y entregado.     
ACTIVIDADES REALIZADAS: Se entregan las obras el 4 de febrero de 2019. No se ha podido realizar la auditoría 3 debido al paro indígena del mes de marzo y abril de 2019.  Interventoria realiza visita de obra el 21 de enero de 2019, para recibir las obras, pero encuentra objeciones y da un plazo de 3 días para que subsane las observaciones y proceder con recibo de las obras. Se reinicia el proyecto el 6 de diciembre de 2018  para iniciar el proceso de liquidacion
</v>
          </cell>
          <cell r="AT1525" t="str">
            <v>No Aplica</v>
          </cell>
          <cell r="AU1525">
            <v>42979</v>
          </cell>
          <cell r="AV1525">
            <v>43441</v>
          </cell>
          <cell r="AW1525" t="e">
            <v>#REF!</v>
          </cell>
          <cell r="AX1525"/>
          <cell r="AY1525"/>
          <cell r="AZ1525">
            <v>0</v>
          </cell>
          <cell r="BA1525" t="str">
            <v>-</v>
          </cell>
          <cell r="BB1525" t="str">
            <v>446 ml</v>
          </cell>
          <cell r="BC1525"/>
          <cell r="BD1525">
            <v>43007</v>
          </cell>
          <cell r="BE1525">
            <v>43174</v>
          </cell>
          <cell r="BF1525">
            <v>43595</v>
          </cell>
          <cell r="BG1525">
            <v>332</v>
          </cell>
        </row>
        <row r="1526">
          <cell r="C1526" t="str">
            <v>20170567V9668-1</v>
          </cell>
          <cell r="D1526" t="str">
            <v>Proyectos 2011 - 2020</v>
          </cell>
          <cell r="E1526" t="str">
            <v>ANTES 2018</v>
          </cell>
          <cell r="F1526" t="str">
            <v>VIGENTE</v>
          </cell>
          <cell r="G1526"/>
          <cell r="H1526" t="str">
            <v>Cauca</v>
          </cell>
          <cell r="I1526">
            <v>19698</v>
          </cell>
          <cell r="J1526">
            <v>5</v>
          </cell>
          <cell r="K1526" t="str">
            <v>Santander De Quilichao</v>
          </cell>
          <cell r="L1526" t="str">
            <v>Santander De Quilichao-Cauca</v>
          </cell>
          <cell r="M1526">
            <v>567</v>
          </cell>
          <cell r="N1526" t="str">
            <v>DPS 2017</v>
          </cell>
          <cell r="O1526"/>
          <cell r="P1526"/>
          <cell r="Q1526" t="str">
            <v>Construcción De Pavimentos En Vías De Los Barrios San Bernabé, Morales Duque, Betania, Nariño, Villa Del Sur, Porvenir, Vida Nueva, Del Casco Urbano Del Municipio De Santander De Quilichao</v>
          </cell>
          <cell r="R1526" t="str">
            <v>Vías Urbanas</v>
          </cell>
          <cell r="S1526"/>
          <cell r="T1526"/>
          <cell r="U1526"/>
          <cell r="V1526" t="str">
            <v>Municipio</v>
          </cell>
          <cell r="W1526" t="str">
            <v>Urbano</v>
          </cell>
          <cell r="X1526" t="str">
            <v xml:space="preserve"> San Bernabé, Morales Duque, Betania, Nariño, Villa Del Sur, Porvenir, Vida Nueva, Del Casco Urbano Del Municipio De Santander De Quilichao</v>
          </cell>
          <cell r="Y1526"/>
          <cell r="Z1526">
            <v>1915268842</v>
          </cell>
          <cell r="AA1526"/>
          <cell r="AB1526">
            <v>1915268842</v>
          </cell>
          <cell r="AC1526"/>
          <cell r="AD1526">
            <v>1915268842</v>
          </cell>
          <cell r="AE1526">
            <v>191526884.20000002</v>
          </cell>
          <cell r="AF1526"/>
          <cell r="AG1526">
            <v>191526884.20000002</v>
          </cell>
          <cell r="AH1526">
            <v>2106795726.2</v>
          </cell>
          <cell r="AI1526">
            <v>0</v>
          </cell>
          <cell r="AJ1526">
            <v>2106795726.2</v>
          </cell>
          <cell r="AK1526">
            <v>1</v>
          </cell>
          <cell r="AL1526"/>
          <cell r="AM1526">
            <v>1</v>
          </cell>
          <cell r="AN1526">
            <v>1</v>
          </cell>
          <cell r="AO1526">
            <v>0</v>
          </cell>
          <cell r="AP1526" t="str">
            <v>En Liquidación</v>
          </cell>
          <cell r="AQ1526" t="e">
            <v>#REF!</v>
          </cell>
          <cell r="AR1526" t="e">
            <v>#N/A</v>
          </cell>
          <cell r="AS1526" t="str">
            <v>El miercoles 23 de febrero se recibe comunicado de interventoria con el acta de liquidacion15-01-2022
Terminación: 04-02-2021
AV3 realizada el 10-06-2021
Obra Inaugurada el 27-09-2021</v>
          </cell>
          <cell r="AT1526" t="str">
            <v>No Aplica</v>
          </cell>
          <cell r="AU1526">
            <v>43714</v>
          </cell>
          <cell r="AV1526">
            <v>44231</v>
          </cell>
          <cell r="AW1526" t="e">
            <v>#REF!</v>
          </cell>
          <cell r="AX1526"/>
          <cell r="AY1526"/>
          <cell r="AZ1526">
            <v>0</v>
          </cell>
          <cell r="BA1526" t="str">
            <v>-</v>
          </cell>
          <cell r="BB1526" t="str">
            <v>1680m</v>
          </cell>
          <cell r="BC1526"/>
          <cell r="BD1526">
            <v>43766</v>
          </cell>
          <cell r="BE1526">
            <v>44131</v>
          </cell>
          <cell r="BF1526">
            <v>44357</v>
          </cell>
          <cell r="BG1526">
            <v>16840</v>
          </cell>
        </row>
        <row r="1527">
          <cell r="C1527" t="str">
            <v>20170568S9243-1</v>
          </cell>
          <cell r="D1527" t="str">
            <v>Proyectos 2011 - 2020</v>
          </cell>
          <cell r="E1527" t="str">
            <v>ANTES 2018</v>
          </cell>
          <cell r="F1527" t="str">
            <v>VIGENTE</v>
          </cell>
          <cell r="G1527"/>
          <cell r="H1527" t="str">
            <v>Cauca</v>
          </cell>
          <cell r="I1527">
            <v>19698</v>
          </cell>
          <cell r="J1527">
            <v>5</v>
          </cell>
          <cell r="K1527" t="str">
            <v>Santander De Quilichao</v>
          </cell>
          <cell r="L1527" t="str">
            <v>Santander De Quilichao-Cauca</v>
          </cell>
          <cell r="M1527">
            <v>568</v>
          </cell>
          <cell r="N1527" t="str">
            <v>DPS 2017</v>
          </cell>
          <cell r="O1527"/>
          <cell r="P1527"/>
          <cell r="Q1527" t="str">
            <v>Construcción De Pólideportivos Para La Inlusion Social En El Municipio De Santander De Quilichao - Cauca</v>
          </cell>
          <cell r="R1527" t="str">
            <v>Espacio Público, Recreación Y Deporte</v>
          </cell>
          <cell r="S1527"/>
          <cell r="T1527"/>
          <cell r="U1527"/>
          <cell r="V1527" t="str">
            <v>Municipio</v>
          </cell>
          <cell r="W1527" t="str">
            <v>Rural</v>
          </cell>
          <cell r="X1527" t="str">
            <v>Porvenir/Corregimiento de Mondomo</v>
          </cell>
          <cell r="Y1527"/>
          <cell r="Z1527">
            <v>1936094847</v>
          </cell>
          <cell r="AA1527"/>
          <cell r="AB1527">
            <v>1936094847</v>
          </cell>
          <cell r="AC1527"/>
          <cell r="AD1527">
            <v>1936094847</v>
          </cell>
          <cell r="AE1527">
            <v>212797554</v>
          </cell>
          <cell r="AF1527"/>
          <cell r="AG1527">
            <v>212797554</v>
          </cell>
          <cell r="AH1527">
            <v>2148892401</v>
          </cell>
          <cell r="AI1527">
            <v>0</v>
          </cell>
          <cell r="AJ1527">
            <v>2148892401</v>
          </cell>
          <cell r="AK1527">
            <v>1</v>
          </cell>
          <cell r="AL1527"/>
          <cell r="AM1527">
            <v>1</v>
          </cell>
          <cell r="AN1527">
            <v>1</v>
          </cell>
          <cell r="AO1527">
            <v>0</v>
          </cell>
          <cell r="AP1527" t="str">
            <v>En Liquidación</v>
          </cell>
          <cell r="AQ1527" t="e">
            <v>#REF!</v>
          </cell>
          <cell r="AR1527" t="e">
            <v>#N/A</v>
          </cell>
          <cell r="AS1527" t="str">
            <v>Mediante memorando M-2021-4301-045187 del 29-12-2021 la supervisión del convenio envía ficha de entrega documental para ingreso a expediente del convenio. Mediante oficio S-2021-4301-448150 del 29-12-2021 la supervisión del convenio envió al interventor certificación de entrega y suficiencia al informe final de interventoría
Terminación: 28-11-2020
AV3 el 4-05-2021
Obra inaugurada el 27-09-2021</v>
          </cell>
          <cell r="AT1527" t="str">
            <v>No Aplica</v>
          </cell>
          <cell r="AU1527">
            <v>43714</v>
          </cell>
          <cell r="AV1527">
            <v>44163</v>
          </cell>
          <cell r="AW1527" t="e">
            <v>#REF!</v>
          </cell>
          <cell r="AX1527"/>
          <cell r="AY1527"/>
          <cell r="AZ1527">
            <v>0</v>
          </cell>
          <cell r="BA1527" t="str">
            <v>-</v>
          </cell>
          <cell r="BB1527" t="str">
            <v>1069m2</v>
          </cell>
          <cell r="BC1527"/>
          <cell r="BD1527">
            <v>43767</v>
          </cell>
          <cell r="BE1527">
            <v>44054</v>
          </cell>
          <cell r="BF1527">
            <v>44320</v>
          </cell>
          <cell r="BG1527">
            <v>8200</v>
          </cell>
        </row>
        <row r="1528">
          <cell r="C1528" t="str">
            <v>20170572V9665-1</v>
          </cell>
          <cell r="D1528" t="str">
            <v>Proyectos 2011 - 2020</v>
          </cell>
          <cell r="E1528" t="str">
            <v>ANTES 2018</v>
          </cell>
          <cell r="F1528" t="str">
            <v>VIGENTE</v>
          </cell>
          <cell r="G1528"/>
          <cell r="H1528" t="str">
            <v>Cauca</v>
          </cell>
          <cell r="I1528">
            <v>19698</v>
          </cell>
          <cell r="J1528">
            <v>5</v>
          </cell>
          <cell r="K1528" t="str">
            <v>Santander De Quilichao</v>
          </cell>
          <cell r="L1528" t="str">
            <v>Santander De Quilichao-Cauca</v>
          </cell>
          <cell r="M1528">
            <v>572</v>
          </cell>
          <cell r="N1528" t="str">
            <v>DPS 2017</v>
          </cell>
          <cell r="O1528"/>
          <cell r="P1528"/>
          <cell r="Q1528" t="str">
            <v>Construcción De Pavimentos De Vías Urbanas En Los Barrios Niño Jesus De Praga, El Libertador, General Santander, Guaduales Y Morales Duque Del Municipio Santander De Quilichao - Cauca</v>
          </cell>
          <cell r="R1528" t="str">
            <v>Vías Urbanas</v>
          </cell>
          <cell r="S1528"/>
          <cell r="T1528"/>
          <cell r="U1528"/>
          <cell r="V1528" t="str">
            <v>Municipio</v>
          </cell>
          <cell r="W1528" t="str">
            <v>Urbano</v>
          </cell>
          <cell r="X1528" t="str">
            <v>Barrios Niño Jesus De Praga, El Libertador, General Santander, Guaduales Y Morales Duque Del Municipio Santander De Quilichao - Cauca</v>
          </cell>
          <cell r="Y1528"/>
          <cell r="Z1528">
            <v>2150523497</v>
          </cell>
          <cell r="AA1528"/>
          <cell r="AB1528">
            <v>2150523497</v>
          </cell>
          <cell r="AC1528"/>
          <cell r="AD1528">
            <v>2150523497</v>
          </cell>
          <cell r="AE1528">
            <v>215052349.70000002</v>
          </cell>
          <cell r="AF1528"/>
          <cell r="AG1528">
            <v>215052349.70000002</v>
          </cell>
          <cell r="AH1528">
            <v>2365575846.6999998</v>
          </cell>
          <cell r="AI1528">
            <v>0</v>
          </cell>
          <cell r="AJ1528">
            <v>2365575846.6999998</v>
          </cell>
          <cell r="AK1528">
            <v>1</v>
          </cell>
          <cell r="AL1528"/>
          <cell r="AM1528">
            <v>1</v>
          </cell>
          <cell r="AN1528">
            <v>1</v>
          </cell>
          <cell r="AO1528">
            <v>0</v>
          </cell>
          <cell r="AP1528" t="str">
            <v>En Liquidación</v>
          </cell>
          <cell r="AQ1528" t="e">
            <v>#REF!</v>
          </cell>
          <cell r="AR1528" t="e">
            <v>#N/A</v>
          </cell>
          <cell r="AS1528" t="str">
            <v xml:space="preserve">El 01 de abril de 2022 se realiza seguimiento en donde municipio se compromete a firmar el acta de liquidación el viernes 08 de abril. También se realizó revisión de informes mensuales de interventoría enviando las respectivas suficiencias, en reunión se evidencia que el informe final de interventoría esta incompleto en los componentes PGIO y planos record.                                                             </v>
          </cell>
          <cell r="AT1528" t="str">
            <v>No Aplica</v>
          </cell>
          <cell r="AU1528">
            <v>43714</v>
          </cell>
          <cell r="AV1528">
            <v>44259</v>
          </cell>
          <cell r="AW1528" t="e">
            <v>#REF!</v>
          </cell>
          <cell r="AX1528"/>
          <cell r="AY1528"/>
          <cell r="AZ1528">
            <v>0</v>
          </cell>
          <cell r="BA1528" t="str">
            <v>-</v>
          </cell>
          <cell r="BB1528" t="str">
            <v>2000 ml</v>
          </cell>
          <cell r="BC1528"/>
          <cell r="BD1528">
            <v>43766</v>
          </cell>
          <cell r="BE1528">
            <v>44133</v>
          </cell>
          <cell r="BF1528">
            <v>44543</v>
          </cell>
          <cell r="BG1528">
            <v>6685</v>
          </cell>
        </row>
        <row r="1529">
          <cell r="C1529" t="str">
            <v>E-2020-2203-234404</v>
          </cell>
          <cell r="D1529" t="str">
            <v>CV 001-2020</v>
          </cell>
          <cell r="E1529" t="str">
            <v>2018-2022</v>
          </cell>
          <cell r="F1529" t="str">
            <v>VIGENTE</v>
          </cell>
          <cell r="G1529"/>
          <cell r="H1529" t="str">
            <v>Cauca</v>
          </cell>
          <cell r="I1529"/>
          <cell r="J1529"/>
          <cell r="K1529" t="str">
            <v>Santander De Quilichao</v>
          </cell>
          <cell r="L1529" t="str">
            <v>Santander De Quilichao-Cauca</v>
          </cell>
          <cell r="M1529" t="str">
            <v>497 FIP 2021</v>
          </cell>
          <cell r="N1529" t="str">
            <v>DPS 2021</v>
          </cell>
          <cell r="O1529">
            <v>44432</v>
          </cell>
          <cell r="P1529">
            <v>44773</v>
          </cell>
          <cell r="Q1529" t="str">
            <v>Construcción De Pavimento Flexibles En Vías Urbanas De Los Barrios Jamaica. En La Cll 7 Entre Cra 14 Y 16 Ciudad Modelo. En La Cra 24 Entre Calees 5 Y 11 Nisa. En La Cra 12 Entre Cll 20 Y 21 C En El Municipio De Santander De Quilichao - Cauca</v>
          </cell>
          <cell r="R1529" t="str">
            <v>Vias y Transporte</v>
          </cell>
          <cell r="S1529" t="str">
            <v>Vias Urbanas</v>
          </cell>
          <cell r="T1529"/>
          <cell r="U1529">
            <v>1</v>
          </cell>
          <cell r="V1529"/>
          <cell r="W1529"/>
          <cell r="X1529"/>
          <cell r="Y1529"/>
          <cell r="Z1529">
            <v>1494978839</v>
          </cell>
          <cell r="AA1529"/>
          <cell r="AB1529">
            <v>1494978839</v>
          </cell>
          <cell r="AC1529">
            <v>0</v>
          </cell>
          <cell r="AD1529">
            <v>1494978839</v>
          </cell>
          <cell r="AE1529"/>
          <cell r="AF1529"/>
          <cell r="AG1529">
            <v>0</v>
          </cell>
          <cell r="AH1529">
            <v>1494978839</v>
          </cell>
          <cell r="AI1529">
            <v>0</v>
          </cell>
          <cell r="AJ1529">
            <v>1494978839</v>
          </cell>
          <cell r="AK1529"/>
          <cell r="AL1529"/>
          <cell r="AM1529">
            <v>0.1328</v>
          </cell>
          <cell r="AN1529">
            <v>8.7099999999999997E-2</v>
          </cell>
          <cell r="AO1529">
            <v>-4.5700000000000005E-2</v>
          </cell>
          <cell r="AP1529" t="str">
            <v>Suspendido</v>
          </cell>
          <cell r="AQ1529" t="e">
            <v>#REF!</v>
          </cell>
          <cell r="AR1529" t="e">
            <v>#N/A</v>
          </cell>
          <cell r="AS1529" t="str">
            <v>-</v>
          </cell>
          <cell r="AT1529"/>
          <cell r="AU1529">
            <v>44700</v>
          </cell>
          <cell r="AV1529">
            <v>44823</v>
          </cell>
          <cell r="AW1529" t="e">
            <v>#REF!</v>
          </cell>
          <cell r="AX1529">
            <v>6</v>
          </cell>
          <cell r="AY1529"/>
          <cell r="AZ1529">
            <v>6</v>
          </cell>
          <cell r="BA1529"/>
          <cell r="BB1529" t="str">
            <v>664 ML</v>
          </cell>
          <cell r="BC1529"/>
          <cell r="BD1529" t="str">
            <v>-</v>
          </cell>
          <cell r="BE1529" t="str">
            <v>-</v>
          </cell>
          <cell r="BF1529" t="str">
            <v>-</v>
          </cell>
          <cell r="BG1529">
            <v>8521</v>
          </cell>
        </row>
        <row r="1530">
          <cell r="C1530" t="str">
            <v>20110160S0079-1</v>
          </cell>
          <cell r="D1530" t="str">
            <v>Proyectos 2011 - 2020</v>
          </cell>
          <cell r="E1530" t="str">
            <v>No Aplica</v>
          </cell>
          <cell r="F1530" t="str">
            <v>CERRADO</v>
          </cell>
          <cell r="G1530" t="str">
            <v>A79</v>
          </cell>
          <cell r="H1530" t="str">
            <v>Cauca</v>
          </cell>
          <cell r="I1530">
            <v>19743</v>
          </cell>
          <cell r="J1530">
            <v>6</v>
          </cell>
          <cell r="K1530" t="str">
            <v>Silvia</v>
          </cell>
          <cell r="L1530" t="str">
            <v>Silvia-Cauca</v>
          </cell>
          <cell r="M1530">
            <v>160</v>
          </cell>
          <cell r="N1530" t="str">
            <v>Fonade 1</v>
          </cell>
          <cell r="O1530"/>
          <cell r="P1530"/>
          <cell r="Q1530" t="str">
            <v>Ampliación Infraestructura Actual En El Colegio Francisco José De Cauca En El Municipio De Silvia - Cauca.</v>
          </cell>
          <cell r="R1530" t="str">
            <v>Social Comunitario</v>
          </cell>
          <cell r="S1530"/>
          <cell r="T1530"/>
          <cell r="U1530"/>
          <cell r="V1530" t="str">
            <v>Departamento</v>
          </cell>
          <cell r="W1530"/>
          <cell r="X1530" t="str">
            <v/>
          </cell>
          <cell r="Y1530"/>
          <cell r="Z1530">
            <v>699950117</v>
          </cell>
          <cell r="AA1530"/>
          <cell r="AB1530">
            <v>699950117</v>
          </cell>
          <cell r="AC1530"/>
          <cell r="AD1530">
            <v>699950117</v>
          </cell>
          <cell r="AE1530">
            <v>0</v>
          </cell>
          <cell r="AF1530"/>
          <cell r="AG1530">
            <v>0</v>
          </cell>
          <cell r="AH1530">
            <v>699950117</v>
          </cell>
          <cell r="AI1530">
            <v>0</v>
          </cell>
          <cell r="AJ1530">
            <v>699950117</v>
          </cell>
          <cell r="AK1530">
            <v>0</v>
          </cell>
          <cell r="AL1530"/>
          <cell r="AM1530">
            <v>1</v>
          </cell>
          <cell r="AN1530">
            <v>1</v>
          </cell>
          <cell r="AO1530">
            <v>0</v>
          </cell>
          <cell r="AP1530" t="str">
            <v>En Liquidación</v>
          </cell>
          <cell r="AQ1530" t="e">
            <v>#REF!</v>
          </cell>
          <cell r="AR1530" t="e">
            <v>#N/A</v>
          </cell>
          <cell r="AS1530" t="str">
            <v>PROYECTOS ENTREGADOS EN LIQUIDACION CONVENIO  
1.  INFORMACIÓN Y ESTADO CONTRATO OBRA: Liquidado, suscrita acta de liquidacion contrato de obra el 31 de enero del 2017
2.  INFORMACION Y ESTADO CONVENIO INTERADMINISTRATIVO:  Entregado en auditoria visible 3 el día 27 de enero de 2017. 
Actividades realizadas durante el periodo:
- Se envía acta de liquidación a la gobernación mediante correo electrónico el 15-02-2021. Emiten observaciones acerca de una prórroga sucrita posterior a su terminación, lla cual se realiza reunión entre juridicos de la gobernacion y ENTerritorio para incluir nota aclaratoria en el acta de liquidación.
Se envía de nuevo el acta de liquidación a la gobernación mediante correo electrónico el 31 de mayo de 2021.
3.  Pendientes: (Acta de liquidación convenio)
4.  Imputabilidad: (E.Territorial)</v>
          </cell>
          <cell r="AT1530" t="str">
            <v>No Aplica</v>
          </cell>
          <cell r="AU1530">
            <v>42157</v>
          </cell>
          <cell r="AV1530">
            <v>42745</v>
          </cell>
          <cell r="AW1530" t="e">
            <v>#REF!</v>
          </cell>
          <cell r="AX1530"/>
          <cell r="AY1530"/>
          <cell r="AZ1530">
            <v>0</v>
          </cell>
          <cell r="BA1530" t="str">
            <v>-</v>
          </cell>
          <cell r="BB1530" t="str">
            <v>AMPLIACION DE LA PLANTA FISICA DE LA INSTITUCION EDUCATIVA 
AREA = 360 m2</v>
          </cell>
          <cell r="BC1530"/>
          <cell r="BD1530">
            <v>42116</v>
          </cell>
          <cell r="BE1530" t="str">
            <v/>
          </cell>
          <cell r="BF1530">
            <v>42762</v>
          </cell>
          <cell r="BG1530">
            <v>2826</v>
          </cell>
        </row>
        <row r="1531">
          <cell r="C1531" t="str">
            <v>20160347M7479-1</v>
          </cell>
          <cell r="D1531" t="str">
            <v>Proyectos 2011 - 2020</v>
          </cell>
          <cell r="E1531" t="str">
            <v>ANTES 2018</v>
          </cell>
          <cell r="F1531" t="str">
            <v>VIGENTE</v>
          </cell>
          <cell r="G1531"/>
          <cell r="H1531" t="str">
            <v>Cauca</v>
          </cell>
          <cell r="I1531">
            <v>19743</v>
          </cell>
          <cell r="J1531">
            <v>6</v>
          </cell>
          <cell r="K1531" t="str">
            <v>Silvia</v>
          </cell>
          <cell r="L1531" t="str">
            <v>Silvia-Cauca</v>
          </cell>
          <cell r="M1531">
            <v>347</v>
          </cell>
          <cell r="N1531" t="str">
            <v>DPS 2016</v>
          </cell>
          <cell r="O1531"/>
          <cell r="P1531"/>
          <cell r="Q1531" t="str">
            <v>Mejoramiento De Condiciones De Habitabilidad</v>
          </cell>
          <cell r="R1531" t="str">
            <v>Mejoramiento Condiciones de Habitabilidad</v>
          </cell>
          <cell r="S1531"/>
          <cell r="T1531"/>
          <cell r="U1531"/>
          <cell r="V1531" t="str">
            <v>Municipio</v>
          </cell>
          <cell r="W1531"/>
          <cell r="X1531" t="str">
            <v/>
          </cell>
          <cell r="Y1531"/>
          <cell r="Z1531">
            <v>423728814</v>
          </cell>
          <cell r="AA1531"/>
          <cell r="AB1531">
            <v>423728814</v>
          </cell>
          <cell r="AC1531"/>
          <cell r="AD1531">
            <v>423728814</v>
          </cell>
          <cell r="AE1531">
            <v>42372881.400000006</v>
          </cell>
          <cell r="AF1531"/>
          <cell r="AG1531">
            <v>42372881.400000006</v>
          </cell>
          <cell r="AH1531">
            <v>466101695.39999998</v>
          </cell>
          <cell r="AI1531">
            <v>0</v>
          </cell>
          <cell r="AJ1531">
            <v>466101695.39999998</v>
          </cell>
          <cell r="AK1531">
            <v>0.8</v>
          </cell>
          <cell r="AL1531"/>
          <cell r="AM1531">
            <v>1</v>
          </cell>
          <cell r="AN1531">
            <v>1</v>
          </cell>
          <cell r="AO1531">
            <v>0</v>
          </cell>
          <cell r="AP1531" t="str">
            <v>Entregado A Municipio</v>
          </cell>
          <cell r="AQ1531" t="e">
            <v>#REF!</v>
          </cell>
          <cell r="AR1531" t="str">
            <v>TERMINADO</v>
          </cell>
          <cell r="AS1531" t="str">
            <v>Se encuentra pendiente la firma del acta de liquidación del contrato de obra para proceder con la liquidación del convenio. Municipio debe adelantar pago al contratista por un aporte de mayor permanencia de interventoría.</v>
          </cell>
          <cell r="AT1531"/>
          <cell r="AU1531">
            <v>43714</v>
          </cell>
          <cell r="AV1531">
            <v>44461</v>
          </cell>
          <cell r="AW1531" t="e">
            <v>#REF!</v>
          </cell>
          <cell r="AX1531"/>
          <cell r="AY1531"/>
          <cell r="AZ1531">
            <v>0</v>
          </cell>
          <cell r="BA1531" t="str">
            <v>-</v>
          </cell>
          <cell r="BB1531" t="str">
            <v>32  Viviendas</v>
          </cell>
          <cell r="BC1531"/>
          <cell r="BD1531">
            <v>44110</v>
          </cell>
          <cell r="BE1531">
            <v>44176</v>
          </cell>
          <cell r="BF1531">
            <v>44523</v>
          </cell>
          <cell r="BG1531">
            <v>111.60000000000001</v>
          </cell>
        </row>
        <row r="1532">
          <cell r="C1532" t="str">
            <v>20090257V0754-1</v>
          </cell>
          <cell r="D1532" t="str">
            <v>Proyectos 2011 - 2020</v>
          </cell>
          <cell r="E1532" t="str">
            <v>No Aplica</v>
          </cell>
          <cell r="F1532" t="str">
            <v>CERRADO</v>
          </cell>
          <cell r="G1532"/>
          <cell r="H1532" t="str">
            <v>Cauca</v>
          </cell>
          <cell r="I1532">
            <v>19760</v>
          </cell>
          <cell r="J1532">
            <v>6</v>
          </cell>
          <cell r="K1532" t="str">
            <v>Sotara</v>
          </cell>
          <cell r="L1532" t="str">
            <v>Sotara-Cauca</v>
          </cell>
          <cell r="M1532" t="str">
            <v/>
          </cell>
          <cell r="N1532" t="str">
            <v>Infraestructura</v>
          </cell>
          <cell r="O1532"/>
          <cell r="P1532"/>
          <cell r="Q1532" t="str">
            <v>Convenio Interadministrativo Con El Comité Departamental De Cafeteros Del Cauca Cuyo Fin Es La Unión De Esfuerzos Para La Construcción De Mantenimiento De La Vía Blanco - La Floresta, Del Municipio De Sotara - Cauca.</v>
          </cell>
          <cell r="R1532" t="str">
            <v>Vías Red Terciaria</v>
          </cell>
          <cell r="S1532"/>
          <cell r="T1532"/>
          <cell r="U1532"/>
          <cell r="V1532" t="str">
            <v>Federación Nacional De Cafeteros</v>
          </cell>
          <cell r="W1532"/>
          <cell r="X1532" t="str">
            <v/>
          </cell>
          <cell r="Y1532"/>
          <cell r="Z1532">
            <v>749145909</v>
          </cell>
          <cell r="AA1532"/>
          <cell r="AB1532">
            <v>749145909</v>
          </cell>
          <cell r="AC1532"/>
          <cell r="AD1532">
            <v>749145909</v>
          </cell>
          <cell r="AE1532">
            <v>0</v>
          </cell>
          <cell r="AF1532"/>
          <cell r="AG1532">
            <v>0</v>
          </cell>
          <cell r="AH1532">
            <v>749145909</v>
          </cell>
          <cell r="AI1532">
            <v>0</v>
          </cell>
          <cell r="AJ1532">
            <v>749145909</v>
          </cell>
          <cell r="AK1532">
            <v>1</v>
          </cell>
          <cell r="AL1532"/>
          <cell r="AM1532">
            <v>1</v>
          </cell>
          <cell r="AN1532">
            <v>1</v>
          </cell>
          <cell r="AO1532">
            <v>0</v>
          </cell>
          <cell r="AP1532" t="str">
            <v>Liquidado</v>
          </cell>
          <cell r="AQ1532" t="e">
            <v>#REF!</v>
          </cell>
          <cell r="AR1532" t="e">
            <v>#N/A</v>
          </cell>
          <cell r="AS1532" t="str">
            <v>Entregado en 2011.</v>
          </cell>
          <cell r="AT1532" t="str">
            <v>No Aplica</v>
          </cell>
          <cell r="AU1532" t="str">
            <v/>
          </cell>
          <cell r="AV1532">
            <v>40908</v>
          </cell>
          <cell r="AW1532" t="e">
            <v>#REF!</v>
          </cell>
          <cell r="AX1532"/>
          <cell r="AY1532"/>
          <cell r="AZ1532">
            <v>0</v>
          </cell>
          <cell r="BA1532" t="str">
            <v>-</v>
          </cell>
          <cell r="BB1532" t="str">
            <v/>
          </cell>
          <cell r="BC1532"/>
          <cell r="BD1532" t="str">
            <v/>
          </cell>
          <cell r="BE1532" t="str">
            <v/>
          </cell>
          <cell r="BF1532" t="str">
            <v/>
          </cell>
          <cell r="BG1532" t="str">
            <v/>
          </cell>
        </row>
        <row r="1533">
          <cell r="C1533" t="str">
            <v>20090258S0751-1</v>
          </cell>
          <cell r="D1533" t="str">
            <v>Proyectos 2011 - 2020</v>
          </cell>
          <cell r="E1533" t="str">
            <v>No Aplica</v>
          </cell>
          <cell r="F1533" t="str">
            <v>CERRADO</v>
          </cell>
          <cell r="G1533"/>
          <cell r="H1533" t="str">
            <v>Cauca</v>
          </cell>
          <cell r="I1533">
            <v>19760</v>
          </cell>
          <cell r="J1533">
            <v>6</v>
          </cell>
          <cell r="K1533" t="str">
            <v>Sotara</v>
          </cell>
          <cell r="L1533" t="str">
            <v>Sotara-Cauca</v>
          </cell>
          <cell r="M1533" t="str">
            <v/>
          </cell>
          <cell r="N1533" t="str">
            <v>Infraestructura</v>
          </cell>
          <cell r="O1533"/>
          <cell r="P1533"/>
          <cell r="Q1533" t="str">
            <v>Convenio Interadministtrativo De Cooperación Entre Acción Social, Fip Y El Comité Departamental De Cafeteros Del Cauca El Cual Tien Por Objeto De Unir Esfuerzos Para  La Elaboración De Diseñors Y/O Ajuste A Diseños  Y La Construcción De Polideportivo Vereda Corralejas Del Municipio De Sotarà - Cauca</v>
          </cell>
          <cell r="R1533" t="str">
            <v>Espacio Público, Recreación Y Deporte</v>
          </cell>
          <cell r="S1533"/>
          <cell r="T1533"/>
          <cell r="U1533"/>
          <cell r="V1533" t="str">
            <v>Federación Nacional De Cafeteros</v>
          </cell>
          <cell r="W1533"/>
          <cell r="X1533" t="str">
            <v/>
          </cell>
          <cell r="Y1533"/>
          <cell r="Z1533">
            <v>240000000</v>
          </cell>
          <cell r="AA1533"/>
          <cell r="AB1533">
            <v>240000000</v>
          </cell>
          <cell r="AC1533"/>
          <cell r="AD1533">
            <v>240000000</v>
          </cell>
          <cell r="AE1533">
            <v>0</v>
          </cell>
          <cell r="AF1533"/>
          <cell r="AG1533">
            <v>0</v>
          </cell>
          <cell r="AH1533">
            <v>240000000</v>
          </cell>
          <cell r="AI1533">
            <v>0</v>
          </cell>
          <cell r="AJ1533">
            <v>240000000</v>
          </cell>
          <cell r="AK1533">
            <v>1</v>
          </cell>
          <cell r="AL1533"/>
          <cell r="AM1533">
            <v>1</v>
          </cell>
          <cell r="AN1533">
            <v>1</v>
          </cell>
          <cell r="AO1533">
            <v>0</v>
          </cell>
          <cell r="AP1533" t="str">
            <v>Liquidado</v>
          </cell>
          <cell r="AQ1533" t="e">
            <v>#REF!</v>
          </cell>
          <cell r="AR1533" t="e">
            <v>#N/A</v>
          </cell>
          <cell r="AS1533" t="str">
            <v>Entregado en 2011.</v>
          </cell>
          <cell r="AT1533" t="str">
            <v>No Aplica</v>
          </cell>
          <cell r="AU1533" t="str">
            <v/>
          </cell>
          <cell r="AV1533">
            <v>40603</v>
          </cell>
          <cell r="AW1533" t="e">
            <v>#REF!</v>
          </cell>
          <cell r="AX1533"/>
          <cell r="AY1533"/>
          <cell r="AZ1533">
            <v>0</v>
          </cell>
          <cell r="BA1533" t="str">
            <v>-</v>
          </cell>
          <cell r="BB1533" t="str">
            <v/>
          </cell>
          <cell r="BC1533"/>
          <cell r="BD1533" t="str">
            <v/>
          </cell>
          <cell r="BE1533" t="str">
            <v/>
          </cell>
          <cell r="BF1533" t="str">
            <v/>
          </cell>
          <cell r="BG1533" t="str">
            <v/>
          </cell>
        </row>
        <row r="1534">
          <cell r="C1534" t="str">
            <v>20090258S0752-1</v>
          </cell>
          <cell r="D1534" t="str">
            <v>Proyectos 2011 - 2020</v>
          </cell>
          <cell r="E1534" t="str">
            <v>No Aplica</v>
          </cell>
          <cell r="F1534" t="str">
            <v>CERRADO</v>
          </cell>
          <cell r="G1534"/>
          <cell r="H1534" t="str">
            <v>Cauca</v>
          </cell>
          <cell r="I1534">
            <v>19760</v>
          </cell>
          <cell r="J1534">
            <v>6</v>
          </cell>
          <cell r="K1534" t="str">
            <v>Sotara</v>
          </cell>
          <cell r="L1534" t="str">
            <v>Sotara-Cauca</v>
          </cell>
          <cell r="M1534" t="str">
            <v/>
          </cell>
          <cell r="N1534" t="str">
            <v>Infraestructura</v>
          </cell>
          <cell r="O1534"/>
          <cell r="P1534"/>
          <cell r="Q1534" t="str">
            <v>Convenio Interadministtrativo De Cooperación Entre Acción Social, Fip Y El Comité Departamental De Cafeteros Del Cauca El Cual Tien Por Objeto De Unir Esfuerzos Para  La Elaboración De Diseñors Y/O Ajuste A Diseños  Y La Construcción De  Polideportivo Manuel Dolores Silvana, Rio Blanco Del Municipio De Sotará - Cauca</v>
          </cell>
          <cell r="R1534" t="str">
            <v>Espacio Público, Recreación Y Deporte</v>
          </cell>
          <cell r="S1534"/>
          <cell r="T1534"/>
          <cell r="U1534"/>
          <cell r="V1534" t="str">
            <v>Federación Nacional De Cafeteros</v>
          </cell>
          <cell r="W1534"/>
          <cell r="X1534" t="str">
            <v/>
          </cell>
          <cell r="Y1534"/>
          <cell r="Z1534">
            <v>255340909</v>
          </cell>
          <cell r="AA1534"/>
          <cell r="AB1534">
            <v>255340909</v>
          </cell>
          <cell r="AC1534"/>
          <cell r="AD1534">
            <v>255340909</v>
          </cell>
          <cell r="AE1534">
            <v>0</v>
          </cell>
          <cell r="AF1534"/>
          <cell r="AG1534">
            <v>0</v>
          </cell>
          <cell r="AH1534">
            <v>255340909</v>
          </cell>
          <cell r="AI1534">
            <v>0</v>
          </cell>
          <cell r="AJ1534">
            <v>255340909</v>
          </cell>
          <cell r="AK1534">
            <v>1</v>
          </cell>
          <cell r="AL1534"/>
          <cell r="AM1534">
            <v>1</v>
          </cell>
          <cell r="AN1534">
            <v>1</v>
          </cell>
          <cell r="AO1534">
            <v>0</v>
          </cell>
          <cell r="AP1534" t="str">
            <v>Liquidado</v>
          </cell>
          <cell r="AQ1534" t="e">
            <v>#REF!</v>
          </cell>
          <cell r="AR1534" t="e">
            <v>#N/A</v>
          </cell>
          <cell r="AS1534" t="str">
            <v>Entregado en 2011.</v>
          </cell>
          <cell r="AT1534" t="str">
            <v>No Aplica</v>
          </cell>
          <cell r="AU1534" t="str">
            <v/>
          </cell>
          <cell r="AV1534">
            <v>40908</v>
          </cell>
          <cell r="AW1534" t="e">
            <v>#REF!</v>
          </cell>
          <cell r="AX1534"/>
          <cell r="AY1534"/>
          <cell r="AZ1534">
            <v>0</v>
          </cell>
          <cell r="BA1534" t="str">
            <v>-</v>
          </cell>
          <cell r="BB1534" t="str">
            <v/>
          </cell>
          <cell r="BC1534"/>
          <cell r="BD1534" t="str">
            <v/>
          </cell>
          <cell r="BE1534" t="str">
            <v/>
          </cell>
          <cell r="BF1534" t="str">
            <v/>
          </cell>
          <cell r="BG1534" t="str">
            <v/>
          </cell>
        </row>
        <row r="1535">
          <cell r="C1535" t="str">
            <v>20090258S0753-1</v>
          </cell>
          <cell r="D1535" t="str">
            <v>Proyectos 2011 - 2020</v>
          </cell>
          <cell r="E1535" t="str">
            <v>No Aplica</v>
          </cell>
          <cell r="F1535" t="str">
            <v>CERRADO</v>
          </cell>
          <cell r="G1535"/>
          <cell r="H1535" t="str">
            <v>Cauca</v>
          </cell>
          <cell r="I1535">
            <v>19760</v>
          </cell>
          <cell r="J1535">
            <v>6</v>
          </cell>
          <cell r="K1535" t="str">
            <v>Sotara</v>
          </cell>
          <cell r="L1535" t="str">
            <v>Sotara-Cauca</v>
          </cell>
          <cell r="M1535" t="str">
            <v/>
          </cell>
          <cell r="N1535" t="str">
            <v>Infraestructura</v>
          </cell>
          <cell r="O1535"/>
          <cell r="P1535"/>
          <cell r="Q1535" t="str">
            <v>Convenio Interadministtrativo De Cooperación Entre Acción Social, Fip Y El Comité Departamental De Cafeteros Del Cauca El Cual Tien Por Objeto De Unir Esfuerzos Para  La Elaboración De Diseñors Y/O Ajuste A Diseños  Y La Construcción De 5 Aulas Escolares Vereda Piedra Leon Del Municipio De Sotara - Cauca</v>
          </cell>
          <cell r="R1535" t="str">
            <v>Social Comunitario</v>
          </cell>
          <cell r="S1535"/>
          <cell r="T1535"/>
          <cell r="U1535"/>
          <cell r="V1535" t="str">
            <v>Federación Nacional De Cafeteros</v>
          </cell>
          <cell r="W1535"/>
          <cell r="X1535" t="str">
            <v/>
          </cell>
          <cell r="Y1535"/>
          <cell r="Z1535">
            <v>153204545</v>
          </cell>
          <cell r="AA1535"/>
          <cell r="AB1535">
            <v>153204545</v>
          </cell>
          <cell r="AC1535"/>
          <cell r="AD1535">
            <v>153204545</v>
          </cell>
          <cell r="AE1535">
            <v>0</v>
          </cell>
          <cell r="AF1535"/>
          <cell r="AG1535">
            <v>0</v>
          </cell>
          <cell r="AH1535">
            <v>153204545</v>
          </cell>
          <cell r="AI1535">
            <v>0</v>
          </cell>
          <cell r="AJ1535">
            <v>153204545</v>
          </cell>
          <cell r="AK1535">
            <v>1</v>
          </cell>
          <cell r="AL1535"/>
          <cell r="AM1535">
            <v>1</v>
          </cell>
          <cell r="AN1535">
            <v>1</v>
          </cell>
          <cell r="AO1535">
            <v>0</v>
          </cell>
          <cell r="AP1535" t="str">
            <v>Liquidado</v>
          </cell>
          <cell r="AQ1535" t="e">
            <v>#REF!</v>
          </cell>
          <cell r="AR1535" t="e">
            <v>#N/A</v>
          </cell>
          <cell r="AS1535" t="str">
            <v>Entregado en 2011.</v>
          </cell>
          <cell r="AT1535" t="str">
            <v>No Aplica</v>
          </cell>
          <cell r="AU1535" t="str">
            <v/>
          </cell>
          <cell r="AV1535">
            <v>40908</v>
          </cell>
          <cell r="AW1535" t="e">
            <v>#REF!</v>
          </cell>
          <cell r="AX1535"/>
          <cell r="AY1535"/>
          <cell r="AZ1535">
            <v>0</v>
          </cell>
          <cell r="BA1535" t="str">
            <v>-</v>
          </cell>
          <cell r="BB1535" t="str">
            <v/>
          </cell>
          <cell r="BC1535"/>
          <cell r="BD1535" t="str">
            <v/>
          </cell>
          <cell r="BE1535" t="str">
            <v/>
          </cell>
          <cell r="BF1535" t="str">
            <v/>
          </cell>
          <cell r="BG1535" t="str">
            <v/>
          </cell>
        </row>
        <row r="1536">
          <cell r="C1536" t="str">
            <v>20110160M0080-1</v>
          </cell>
          <cell r="D1536" t="str">
            <v>Proyectos 2011 - 2020</v>
          </cell>
          <cell r="E1536" t="str">
            <v>No Aplica</v>
          </cell>
          <cell r="F1536" t="str">
            <v>CERRADO</v>
          </cell>
          <cell r="G1536" t="str">
            <v>A80</v>
          </cell>
          <cell r="H1536" t="str">
            <v>Cauca</v>
          </cell>
          <cell r="I1536">
            <v>19760</v>
          </cell>
          <cell r="J1536">
            <v>6</v>
          </cell>
          <cell r="K1536" t="str">
            <v>Sotara</v>
          </cell>
          <cell r="L1536" t="str">
            <v>Sotara-Cauca</v>
          </cell>
          <cell r="M1536">
            <v>160</v>
          </cell>
          <cell r="N1536" t="str">
            <v>Fonade 1</v>
          </cell>
          <cell r="O1536"/>
          <cell r="P1536"/>
          <cell r="Q1536" t="str">
            <v>Mejoramiento De Condiciones De Habitabilidad</v>
          </cell>
          <cell r="R1536" t="str">
            <v>Mejoramiento Condiciones de Habitabilidad</v>
          </cell>
          <cell r="S1536"/>
          <cell r="T1536"/>
          <cell r="U1536"/>
          <cell r="V1536" t="str">
            <v>Departamento</v>
          </cell>
          <cell r="W1536"/>
          <cell r="X1536" t="str">
            <v/>
          </cell>
          <cell r="Y1536"/>
          <cell r="Z1536">
            <v>170144693.25999999</v>
          </cell>
          <cell r="AA1536"/>
          <cell r="AB1536">
            <v>170144693.25999999</v>
          </cell>
          <cell r="AC1536"/>
          <cell r="AD1536">
            <v>170144693.25999999</v>
          </cell>
          <cell r="AE1536">
            <v>0</v>
          </cell>
          <cell r="AF1536"/>
          <cell r="AG1536">
            <v>0</v>
          </cell>
          <cell r="AH1536">
            <v>170144693.25999999</v>
          </cell>
          <cell r="AI1536">
            <v>0</v>
          </cell>
          <cell r="AJ1536">
            <v>170144693.25999999</v>
          </cell>
          <cell r="AK1536">
            <v>0</v>
          </cell>
          <cell r="AL1536"/>
          <cell r="AM1536">
            <v>1</v>
          </cell>
          <cell r="AN1536">
            <v>1</v>
          </cell>
          <cell r="AO1536">
            <v>0</v>
          </cell>
          <cell r="AP1536" t="str">
            <v>En Liquidación</v>
          </cell>
          <cell r="AQ1536" t="e">
            <v>#REF!</v>
          </cell>
          <cell r="AR1536" t="e">
            <v>#N/A</v>
          </cell>
          <cell r="AS1536" t="str">
            <v>PROYECTOS ENTREGADOS EN LIQUIDACION OBRA Y/O CONVENIO 
1.  INFORMACIÓN Y ESTADO CONTRATO OBRA: Fecha de liquidación obra 17/10/2019.
2.  INFORMACION Y ESTADO CONVENIO INTERADMINISTRATIVO:  En liquidación. Entregado en auditoria visible 3 el día 17 de febrero de 2016. Los proyectos A60, A65, y A66 son asociados a un único convenio.                                                           
Actividades realizadas durante el periodo: Se complementa tecnicamente el informe de término. 
3.  Pendientes: 
- Firma de la AV3 por P.S. del proyecto A60.
4. Imputabilidad: P.S.</v>
          </cell>
          <cell r="AT1536"/>
          <cell r="AU1536">
            <v>41970</v>
          </cell>
          <cell r="AV1536">
            <v>42078</v>
          </cell>
          <cell r="AW1536" t="e">
            <v>#REF!</v>
          </cell>
          <cell r="AX1536"/>
          <cell r="AY1536"/>
          <cell r="AZ1536">
            <v>0</v>
          </cell>
          <cell r="BA1536" t="str">
            <v>-</v>
          </cell>
          <cell r="BB1536" t="str">
            <v>15  Viviendas</v>
          </cell>
          <cell r="BC1536"/>
          <cell r="BD1536">
            <v>42081</v>
          </cell>
          <cell r="BE1536" t="str">
            <v/>
          </cell>
          <cell r="BF1536">
            <v>42417</v>
          </cell>
          <cell r="BG1536">
            <v>50</v>
          </cell>
        </row>
        <row r="1537">
          <cell r="C1537" t="str">
            <v>20130075V0279-1</v>
          </cell>
          <cell r="D1537" t="str">
            <v>Proyectos 2011 - 2020</v>
          </cell>
          <cell r="E1537" t="str">
            <v>No Aplica</v>
          </cell>
          <cell r="F1537" t="str">
            <v>CERRADO</v>
          </cell>
          <cell r="G1537"/>
          <cell r="H1537" t="str">
            <v>Cauca</v>
          </cell>
          <cell r="I1537">
            <v>19760</v>
          </cell>
          <cell r="J1537">
            <v>6</v>
          </cell>
          <cell r="K1537" t="str">
            <v>Sotara</v>
          </cell>
          <cell r="L1537" t="str">
            <v>Sotara-Cauca</v>
          </cell>
          <cell r="M1537">
            <v>75</v>
          </cell>
          <cell r="N1537" t="str">
            <v>DPS 2013</v>
          </cell>
          <cell r="O1537"/>
          <cell r="P1537"/>
          <cell r="Q1537" t="str">
            <v>Pavimentacion En Concreto Rigido Para Las Calles Urbanas De La Poblacion De  Paisabamba, Municipio De Sotará - Cauca</v>
          </cell>
          <cell r="R1537" t="str">
            <v>Vías Urbanas</v>
          </cell>
          <cell r="S1537"/>
          <cell r="T1537"/>
          <cell r="U1537"/>
          <cell r="V1537" t="str">
            <v>Municipio</v>
          </cell>
          <cell r="W1537"/>
          <cell r="X1537" t="str">
            <v>Paisapamba, Bellavista</v>
          </cell>
          <cell r="Y1537"/>
          <cell r="Z1537">
            <v>276448598</v>
          </cell>
          <cell r="AA1537"/>
          <cell r="AB1537">
            <v>276448598</v>
          </cell>
          <cell r="AC1537"/>
          <cell r="AD1537">
            <v>276448598</v>
          </cell>
          <cell r="AE1537">
            <v>33644859.800000004</v>
          </cell>
          <cell r="AF1537"/>
          <cell r="AG1537">
            <v>33644859.800000004</v>
          </cell>
          <cell r="AH1537">
            <v>310093457.80000001</v>
          </cell>
          <cell r="AI1537">
            <v>0</v>
          </cell>
          <cell r="AJ1537">
            <v>310093457.80000001</v>
          </cell>
          <cell r="AK1537">
            <v>0.99219999999999997</v>
          </cell>
          <cell r="AL1537"/>
          <cell r="AM1537">
            <v>1</v>
          </cell>
          <cell r="AN1537">
            <v>1</v>
          </cell>
          <cell r="AO1537">
            <v>0</v>
          </cell>
          <cell r="AP1537" t="str">
            <v>Liquidado</v>
          </cell>
          <cell r="AQ1537" t="e">
            <v>#REF!</v>
          </cell>
          <cell r="AR1537" t="e">
            <v>#N/A</v>
          </cell>
          <cell r="AS1537" t="str">
            <v>Entregada en agosto de 2016. 
ACTIVIDADES REALIZADAS: Proyecto Liquidado</v>
          </cell>
          <cell r="AT1537" t="str">
            <v>No Aplica</v>
          </cell>
          <cell r="AU1537">
            <v>42227</v>
          </cell>
          <cell r="AV1537">
            <v>42379</v>
          </cell>
          <cell r="AW1537" t="e">
            <v>#REF!</v>
          </cell>
          <cell r="AX1537"/>
          <cell r="AY1537"/>
          <cell r="AZ1537">
            <v>0</v>
          </cell>
          <cell r="BA1537" t="str">
            <v>-</v>
          </cell>
          <cell r="BB1537">
            <v>0.36</v>
          </cell>
          <cell r="BC1537"/>
          <cell r="BD1537">
            <v>42243</v>
          </cell>
          <cell r="BE1537">
            <v>42405</v>
          </cell>
          <cell r="BF1537">
            <v>42608</v>
          </cell>
          <cell r="BG1537">
            <v>650</v>
          </cell>
        </row>
        <row r="1538">
          <cell r="C1538" t="str">
            <v>20160454M7181-6</v>
          </cell>
          <cell r="D1538" t="str">
            <v>Proyectos 2011 - 2020</v>
          </cell>
          <cell r="E1538" t="str">
            <v>ANTES 2018</v>
          </cell>
          <cell r="F1538" t="str">
            <v>VIGENTE</v>
          </cell>
          <cell r="G1538"/>
          <cell r="H1538" t="str">
            <v>Cauca</v>
          </cell>
          <cell r="I1538">
            <v>19760</v>
          </cell>
          <cell r="J1538">
            <v>6</v>
          </cell>
          <cell r="K1538" t="str">
            <v>Sotara</v>
          </cell>
          <cell r="L1538" t="str">
            <v>Sotara-Cauca</v>
          </cell>
          <cell r="M1538">
            <v>454</v>
          </cell>
          <cell r="N1538" t="str">
            <v>DPS 2016</v>
          </cell>
          <cell r="O1538"/>
          <cell r="P1538"/>
          <cell r="Q1538" t="str">
            <v>Mejoramiento De Condiciones De Habitabilidad</v>
          </cell>
          <cell r="R1538" t="str">
            <v>Mejoramiento Condiciones de Habitabilidad</v>
          </cell>
          <cell r="S1538"/>
          <cell r="T1538"/>
          <cell r="U1538"/>
          <cell r="V1538" t="str">
            <v>Departamento</v>
          </cell>
          <cell r="W1538"/>
          <cell r="X1538" t="str">
            <v>A DETERMINAR EN EL PROCESO DE PRECONSTRUCCIÓN</v>
          </cell>
          <cell r="Y1538"/>
          <cell r="Z1538">
            <v>788135593</v>
          </cell>
          <cell r="AA1538"/>
          <cell r="AB1538">
            <v>788135593</v>
          </cell>
          <cell r="AC1538"/>
          <cell r="AD1538">
            <v>788135593</v>
          </cell>
          <cell r="AE1538">
            <v>92813559</v>
          </cell>
          <cell r="AF1538"/>
          <cell r="AG1538">
            <v>92813559</v>
          </cell>
          <cell r="AH1538">
            <v>880949152</v>
          </cell>
          <cell r="AI1538">
            <v>0</v>
          </cell>
          <cell r="AJ1538">
            <v>880949152</v>
          </cell>
          <cell r="AK1538">
            <v>0.05</v>
          </cell>
          <cell r="AL1538"/>
          <cell r="AM1538">
            <v>0.89849999999999997</v>
          </cell>
          <cell r="AN1538">
            <v>0.53380000000000005</v>
          </cell>
          <cell r="AO1538">
            <v>-0.36469999999999991</v>
          </cell>
          <cell r="AP1538" t="str">
            <v>Suspendido</v>
          </cell>
          <cell r="AQ1538" t="e">
            <v>#REF!</v>
          </cell>
          <cell r="AR1538" t="str">
            <v>EN EJECUCIÓN</v>
          </cell>
          <cell r="AS1538" t="str">
            <v>En mesa de trabajo realizada el 25-05-2022 interventoría se compromete a entregar el informe de novedades aprobado u observado el 27-05-2022. La Entidad Territorial no participa en la Mesa. La Supervisión del Convenio medianto oficio S-2022-4301-161412 del 26-05-2022, solicita a la Entidad Territorial informar acerca de las acciones realizadas para el reinicio y terminación de las obras e informa nuevamente que los recursos por cobrar se encuentran fenecidos.
no se tiene avance por la gobernación frente a los recursos de mayor permanencia de interventoría que se requieren para la culminación del proyect</v>
          </cell>
          <cell r="AT1538"/>
          <cell r="AU1538">
            <v>43712</v>
          </cell>
          <cell r="AV1538"/>
          <cell r="AW1538" t="e">
            <v>#REF!</v>
          </cell>
          <cell r="AX1538"/>
          <cell r="AY1538"/>
          <cell r="AZ1538">
            <v>0</v>
          </cell>
          <cell r="BA1538" t="str">
            <v>CAUSAS ATRIBUIBLES AL CONTRATISTA (Atrasos cronograma, Incumplimientos, Multas, Sanciones, Apremios, Cesiones)</v>
          </cell>
          <cell r="BB1538" t="str">
            <v>66  Viviendas</v>
          </cell>
          <cell r="BC1538"/>
          <cell r="BD1538">
            <v>44183</v>
          </cell>
          <cell r="BE1538" t="str">
            <v/>
          </cell>
          <cell r="BF1538" t="str">
            <v/>
          </cell>
          <cell r="BG1538">
            <v>205.20000000000002</v>
          </cell>
        </row>
        <row r="1539">
          <cell r="C1539" t="str">
            <v>20100071S0755-1</v>
          </cell>
          <cell r="D1539" t="str">
            <v>Proyectos 2011 - 2020</v>
          </cell>
          <cell r="E1539" t="str">
            <v>No Aplica</v>
          </cell>
          <cell r="F1539" t="str">
            <v>CERRADO</v>
          </cell>
          <cell r="G1539"/>
          <cell r="H1539" t="str">
            <v>Cauca</v>
          </cell>
          <cell r="I1539">
            <v>19780</v>
          </cell>
          <cell r="J1539">
            <v>6</v>
          </cell>
          <cell r="K1539" t="str">
            <v>Suarez</v>
          </cell>
          <cell r="L1539" t="str">
            <v>Suarez-Cauca</v>
          </cell>
          <cell r="M1539" t="str">
            <v/>
          </cell>
          <cell r="N1539" t="str">
            <v>Infraestructura</v>
          </cell>
          <cell r="O1539"/>
          <cell r="P1539"/>
          <cell r="Q1539" t="str">
            <v>Adecuación De La Cancha De Futbol En La Cabecera Municipal Del Municipio De Suarez - Cauca.</v>
          </cell>
          <cell r="R1539" t="str">
            <v>Espacio Público, Recreación Y Deporte</v>
          </cell>
          <cell r="S1539"/>
          <cell r="T1539"/>
          <cell r="U1539"/>
          <cell r="V1539" t="str">
            <v>Federación Nacional De Cafeteros</v>
          </cell>
          <cell r="W1539"/>
          <cell r="X1539" t="str">
            <v/>
          </cell>
          <cell r="Y1539"/>
          <cell r="Z1539">
            <v>245000000</v>
          </cell>
          <cell r="AA1539"/>
          <cell r="AB1539">
            <v>245000000</v>
          </cell>
          <cell r="AC1539"/>
          <cell r="AD1539">
            <v>245000000</v>
          </cell>
          <cell r="AE1539">
            <v>0</v>
          </cell>
          <cell r="AF1539"/>
          <cell r="AG1539">
            <v>0</v>
          </cell>
          <cell r="AH1539">
            <v>245000000</v>
          </cell>
          <cell r="AI1539">
            <v>0</v>
          </cell>
          <cell r="AJ1539">
            <v>245000000</v>
          </cell>
          <cell r="AK1539">
            <v>1</v>
          </cell>
          <cell r="AL1539"/>
          <cell r="AM1539">
            <v>1</v>
          </cell>
          <cell r="AN1539">
            <v>1</v>
          </cell>
          <cell r="AO1539">
            <v>0</v>
          </cell>
          <cell r="AP1539" t="str">
            <v>Liquidado</v>
          </cell>
          <cell r="AQ1539" t="e">
            <v>#REF!</v>
          </cell>
          <cell r="AR1539" t="e">
            <v>#N/A</v>
          </cell>
          <cell r="AS1539" t="str">
            <v>Entregado en 2011.</v>
          </cell>
          <cell r="AT1539" t="str">
            <v>No Aplica</v>
          </cell>
          <cell r="AU1539" t="str">
            <v/>
          </cell>
          <cell r="AV1539">
            <v>40908</v>
          </cell>
          <cell r="AW1539" t="e">
            <v>#REF!</v>
          </cell>
          <cell r="AX1539"/>
          <cell r="AY1539"/>
          <cell r="AZ1539">
            <v>0</v>
          </cell>
          <cell r="BA1539" t="str">
            <v>-</v>
          </cell>
          <cell r="BB1539" t="str">
            <v/>
          </cell>
          <cell r="BC1539"/>
          <cell r="BD1539" t="str">
            <v/>
          </cell>
          <cell r="BE1539" t="str">
            <v/>
          </cell>
          <cell r="BF1539" t="str">
            <v/>
          </cell>
          <cell r="BG1539" t="str">
            <v/>
          </cell>
        </row>
        <row r="1540">
          <cell r="C1540" t="str">
            <v>20130251S0272-1</v>
          </cell>
          <cell r="D1540" t="str">
            <v>Proyectos 2011 - 2020</v>
          </cell>
          <cell r="E1540" t="str">
            <v>No Aplica</v>
          </cell>
          <cell r="F1540" t="str">
            <v>CERRADO</v>
          </cell>
          <cell r="G1540"/>
          <cell r="H1540" t="str">
            <v>Cauca</v>
          </cell>
          <cell r="I1540">
            <v>19780</v>
          </cell>
          <cell r="J1540">
            <v>6</v>
          </cell>
          <cell r="K1540" t="str">
            <v>Suarez</v>
          </cell>
          <cell r="L1540" t="str">
            <v>Suarez-Cauca</v>
          </cell>
          <cell r="M1540">
            <v>251</v>
          </cell>
          <cell r="N1540" t="str">
            <v>DPS 2013</v>
          </cell>
          <cell r="O1540"/>
          <cell r="P1540"/>
          <cell r="Q1540" t="str">
            <v>Construcción De Un Polideportivo En La Zona Urbana Del Municipio De Suárez - Cauca</v>
          </cell>
          <cell r="R1540" t="str">
            <v>Espacio Público, Recreación Y Deporte</v>
          </cell>
          <cell r="S1540"/>
          <cell r="T1540"/>
          <cell r="U1540"/>
          <cell r="V1540" t="str">
            <v>Municipio</v>
          </cell>
          <cell r="W1540"/>
          <cell r="X1540" t="str">
            <v xml:space="preserve">Los almendros, Las Mercedes, Belén Centernario, Esperanza, </v>
          </cell>
          <cell r="Y1540"/>
          <cell r="Z1540">
            <v>736174440</v>
          </cell>
          <cell r="AA1540"/>
          <cell r="AB1540">
            <v>736174440</v>
          </cell>
          <cell r="AC1540"/>
          <cell r="AD1540">
            <v>736174440</v>
          </cell>
          <cell r="AE1540">
            <v>82366118.700000003</v>
          </cell>
          <cell r="AF1540"/>
          <cell r="AG1540">
            <v>82366118.700000003</v>
          </cell>
          <cell r="AH1540">
            <v>818540558.70000005</v>
          </cell>
          <cell r="AI1540">
            <v>0</v>
          </cell>
          <cell r="AJ1540">
            <v>818540558.70000005</v>
          </cell>
          <cell r="AK1540">
            <v>0.99990000000000001</v>
          </cell>
          <cell r="AL1540"/>
          <cell r="AM1540">
            <v>1</v>
          </cell>
          <cell r="AN1540">
            <v>1</v>
          </cell>
          <cell r="AO1540">
            <v>0</v>
          </cell>
          <cell r="AP1540" t="str">
            <v>Liquidado</v>
          </cell>
          <cell r="AQ1540" t="e">
            <v>#REF!</v>
          </cell>
          <cell r="AR1540" t="e">
            <v>#N/A</v>
          </cell>
          <cell r="AS1540" t="str">
            <v xml:space="preserve">Entregado en diciembre de 2016. </v>
          </cell>
          <cell r="AT1540" t="str">
            <v>No Aplica</v>
          </cell>
          <cell r="AU1540">
            <v>42298</v>
          </cell>
          <cell r="AV1540">
            <v>42634</v>
          </cell>
          <cell r="AW1540" t="e">
            <v>#REF!</v>
          </cell>
          <cell r="AX1540"/>
          <cell r="AY1540"/>
          <cell r="AZ1540">
            <v>0</v>
          </cell>
          <cell r="BA1540" t="str">
            <v>-</v>
          </cell>
          <cell r="BB1540">
            <v>1135.2</v>
          </cell>
          <cell r="BC1540"/>
          <cell r="BD1540">
            <v>42312</v>
          </cell>
          <cell r="BE1540">
            <v>42549</v>
          </cell>
          <cell r="BF1540">
            <v>42719</v>
          </cell>
          <cell r="BG1540">
            <v>7000</v>
          </cell>
        </row>
        <row r="1541">
          <cell r="C1541" t="str">
            <v>20170363S9684-1</v>
          </cell>
          <cell r="D1541" t="str">
            <v>Proyectos 2011 - 2020</v>
          </cell>
          <cell r="E1541" t="str">
            <v>ANTES 2018</v>
          </cell>
          <cell r="F1541" t="str">
            <v>VIGENTE</v>
          </cell>
          <cell r="G1541"/>
          <cell r="H1541" t="str">
            <v>Cauca</v>
          </cell>
          <cell r="I1541">
            <v>19780</v>
          </cell>
          <cell r="J1541">
            <v>6</v>
          </cell>
          <cell r="K1541" t="str">
            <v>Suarez</v>
          </cell>
          <cell r="L1541" t="str">
            <v>Suarez-Cauca</v>
          </cell>
          <cell r="M1541">
            <v>363</v>
          </cell>
          <cell r="N1541" t="str">
            <v>DPS 2017</v>
          </cell>
          <cell r="O1541"/>
          <cell r="P1541"/>
          <cell r="Q1541" t="str">
            <v>Construccion De Canchas Sinteticas Para El Municipio De Suarez - Cauca</v>
          </cell>
          <cell r="R1541" t="str">
            <v>Espacio Público, Recreación Y Deporte</v>
          </cell>
          <cell r="S1541"/>
          <cell r="T1541"/>
          <cell r="U1541"/>
          <cell r="V1541" t="str">
            <v>Municipio</v>
          </cell>
          <cell r="W1541" t="str">
            <v>Rural</v>
          </cell>
          <cell r="X1541" t="str">
            <v>San Miguel</v>
          </cell>
          <cell r="Y1541"/>
          <cell r="Z1541">
            <v>558859780</v>
          </cell>
          <cell r="AA1541"/>
          <cell r="AB1541">
            <v>558859780</v>
          </cell>
          <cell r="AC1541"/>
          <cell r="AD1541">
            <v>558859780</v>
          </cell>
          <cell r="AE1541">
            <v>62158065</v>
          </cell>
          <cell r="AF1541"/>
          <cell r="AG1541">
            <v>62158065</v>
          </cell>
          <cell r="AH1541">
            <v>621017845</v>
          </cell>
          <cell r="AI1541">
            <v>0</v>
          </cell>
          <cell r="AJ1541">
            <v>621017845</v>
          </cell>
          <cell r="AK1541">
            <v>1</v>
          </cell>
          <cell r="AL1541"/>
          <cell r="AM1541">
            <v>1</v>
          </cell>
          <cell r="AN1541">
            <v>1</v>
          </cell>
          <cell r="AO1541">
            <v>0</v>
          </cell>
          <cell r="AP1541" t="str">
            <v>En Liquidación</v>
          </cell>
          <cell r="AQ1541" t="e">
            <v>#REF!</v>
          </cell>
          <cell r="AR1541" t="e">
            <v>#N/A</v>
          </cell>
          <cell r="AS1541" t="str">
            <v>El Informe Final se encuentra en revisión y se estima emitir las observaciones o su aprobación para el 25-04-2022</v>
          </cell>
          <cell r="AT1541" t="str">
            <v>No Aplica</v>
          </cell>
          <cell r="AU1541">
            <v>43801</v>
          </cell>
          <cell r="AV1541">
            <v>44289</v>
          </cell>
          <cell r="AW1541" t="e">
            <v>#REF!</v>
          </cell>
          <cell r="AX1541"/>
          <cell r="AY1541"/>
          <cell r="AZ1541">
            <v>0</v>
          </cell>
          <cell r="BA1541" t="str">
            <v>-</v>
          </cell>
          <cell r="BB1541" t="str">
            <v>1408m2</v>
          </cell>
          <cell r="BC1541"/>
          <cell r="BD1541">
            <v>44077</v>
          </cell>
          <cell r="BE1541">
            <v>44165</v>
          </cell>
          <cell r="BF1541">
            <v>44421</v>
          </cell>
          <cell r="BG1541">
            <v>2569</v>
          </cell>
        </row>
        <row r="1542">
          <cell r="C1542" t="str">
            <v>20110092S0757-1</v>
          </cell>
          <cell r="D1542" t="str">
            <v>Proyectos 2011 - 2020</v>
          </cell>
          <cell r="E1542" t="str">
            <v>No Aplica</v>
          </cell>
          <cell r="F1542" t="str">
            <v>CERRADO</v>
          </cell>
          <cell r="G1542"/>
          <cell r="H1542" t="str">
            <v>Cauca</v>
          </cell>
          <cell r="I1542">
            <v>19785</v>
          </cell>
          <cell r="J1542">
            <v>6</v>
          </cell>
          <cell r="K1542" t="str">
            <v>Sucre</v>
          </cell>
          <cell r="L1542" t="str">
            <v>Sucre-Cauca</v>
          </cell>
          <cell r="M1542" t="str">
            <v/>
          </cell>
          <cell r="N1542" t="str">
            <v>Infraestructura</v>
          </cell>
          <cell r="O1542"/>
          <cell r="P1542"/>
          <cell r="Q1542" t="str">
            <v>Reconstrucción De 2 Viviendas</v>
          </cell>
          <cell r="R1542" t="str">
            <v>Social Comunitario</v>
          </cell>
          <cell r="S1542"/>
          <cell r="T1542"/>
          <cell r="U1542"/>
          <cell r="V1542" t="str">
            <v>Arquidiocesis De Popayan</v>
          </cell>
          <cell r="W1542"/>
          <cell r="X1542" t="str">
            <v/>
          </cell>
          <cell r="Y1542"/>
          <cell r="Z1542">
            <v>5217898</v>
          </cell>
          <cell r="AA1542"/>
          <cell r="AB1542">
            <v>5217898</v>
          </cell>
          <cell r="AC1542"/>
          <cell r="AD1542">
            <v>5217898</v>
          </cell>
          <cell r="AE1542">
            <v>0</v>
          </cell>
          <cell r="AF1542"/>
          <cell r="AG1542">
            <v>0</v>
          </cell>
          <cell r="AH1542">
            <v>5217898</v>
          </cell>
          <cell r="AI1542">
            <v>0</v>
          </cell>
          <cell r="AJ1542">
            <v>5217898</v>
          </cell>
          <cell r="AK1542">
            <v>1</v>
          </cell>
          <cell r="AL1542"/>
          <cell r="AM1542">
            <v>1</v>
          </cell>
          <cell r="AN1542">
            <v>1</v>
          </cell>
          <cell r="AO1542">
            <v>0</v>
          </cell>
          <cell r="AP1542" t="str">
            <v>Liquidado</v>
          </cell>
          <cell r="AQ1542" t="e">
            <v>#REF!</v>
          </cell>
          <cell r="AR1542" t="e">
            <v>#N/A</v>
          </cell>
          <cell r="AS1542" t="str">
            <v>Entregado en 2013.</v>
          </cell>
          <cell r="AT1542" t="str">
            <v>No Aplica</v>
          </cell>
          <cell r="AU1542" t="str">
            <v/>
          </cell>
          <cell r="AV1542">
            <v>41126</v>
          </cell>
          <cell r="AW1542" t="e">
            <v>#REF!</v>
          </cell>
          <cell r="AX1542"/>
          <cell r="AY1542"/>
          <cell r="AZ1542">
            <v>0</v>
          </cell>
          <cell r="BA1542" t="str">
            <v>-</v>
          </cell>
          <cell r="BB1542" t="str">
            <v/>
          </cell>
          <cell r="BC1542"/>
          <cell r="BD1542" t="str">
            <v/>
          </cell>
          <cell r="BE1542" t="str">
            <v/>
          </cell>
          <cell r="BF1542" t="str">
            <v/>
          </cell>
          <cell r="BG1542" t="str">
            <v/>
          </cell>
        </row>
        <row r="1543">
          <cell r="C1543" t="str">
            <v>20120069S0109-1</v>
          </cell>
          <cell r="D1543" t="str">
            <v>Proyectos 2011 - 2020</v>
          </cell>
          <cell r="E1543" t="str">
            <v>ANTES 2018</v>
          </cell>
          <cell r="F1543" t="str">
            <v>VIGENTE</v>
          </cell>
          <cell r="G1543" t="e">
            <v>#N/A</v>
          </cell>
          <cell r="H1543" t="str">
            <v>Cauca</v>
          </cell>
          <cell r="I1543">
            <v>19785</v>
          </cell>
          <cell r="J1543">
            <v>6</v>
          </cell>
          <cell r="K1543" t="str">
            <v>Sucre</v>
          </cell>
          <cell r="L1543" t="str">
            <v>Sucre-Cauca</v>
          </cell>
          <cell r="M1543">
            <v>69</v>
          </cell>
          <cell r="N1543" t="str">
            <v>Fonade 3</v>
          </cell>
          <cell r="O1543"/>
          <cell r="P1543"/>
          <cell r="Q1543" t="str">
            <v>Mejoramiento De Las Instalaciones  Deportivas En El Municipio De Sucre Departamento Del Cauca</v>
          </cell>
          <cell r="R1543" t="str">
            <v>Espacio Público, Recreación Y Deporte</v>
          </cell>
          <cell r="S1543"/>
          <cell r="T1543"/>
          <cell r="U1543"/>
          <cell r="V1543" t="str">
            <v>Municipio</v>
          </cell>
          <cell r="W1543" t="str">
            <v>Rural</v>
          </cell>
          <cell r="X1543" t="str">
            <v/>
          </cell>
          <cell r="Y1543"/>
          <cell r="Z1543">
            <v>617325019</v>
          </cell>
          <cell r="AA1543"/>
          <cell r="AB1543">
            <v>617325019</v>
          </cell>
          <cell r="AC1543"/>
          <cell r="AD1543">
            <v>617325019</v>
          </cell>
          <cell r="AE1543">
            <v>104963941</v>
          </cell>
          <cell r="AF1543"/>
          <cell r="AG1543">
            <v>104963941</v>
          </cell>
          <cell r="AH1543">
            <v>722288960</v>
          </cell>
          <cell r="AI1543">
            <v>0</v>
          </cell>
          <cell r="AJ1543">
            <v>722288960</v>
          </cell>
          <cell r="AK1543">
            <v>0</v>
          </cell>
          <cell r="AL1543"/>
          <cell r="AM1543">
            <v>1</v>
          </cell>
          <cell r="AN1543">
            <v>1</v>
          </cell>
          <cell r="AO1543">
            <v>0</v>
          </cell>
          <cell r="AP1543" t="str">
            <v>Entregado A Municipio</v>
          </cell>
          <cell r="AQ1543" t="e">
            <v>#REF!</v>
          </cell>
          <cell r="AR1543" t="e">
            <v>#N/A</v>
          </cell>
          <cell r="AS1543" t="str">
            <v>Proyecto entregado  a la comunidad en Auditoría Visible N.3 el día 27 de octubre de 2021</v>
          </cell>
          <cell r="AT1543" t="str">
            <v>No Aplica</v>
          </cell>
          <cell r="AU1543">
            <v>42142</v>
          </cell>
          <cell r="AV1543">
            <v>44018</v>
          </cell>
          <cell r="AW1543" t="e">
            <v>#REF!</v>
          </cell>
          <cell r="AX1543"/>
          <cell r="AY1543"/>
          <cell r="AZ1543">
            <v>0</v>
          </cell>
          <cell r="BA1543" t="str">
            <v>-</v>
          </cell>
          <cell r="BB1543" t="str">
            <v xml:space="preserve"> Mariscal: placa de contra piso, pedestales y una estructura metálica,  cubierta, 12 cajas de inspección y bajantes.
 Bautista:placa, pedestales,  estructura metálica, cubierta, 10 cajas de inspección y bajantes.
Paraíso: placa, pedestales, estructura metálica,  cubierta, 10 cajas de inspección y bajantes.
</v>
          </cell>
          <cell r="BC1543"/>
          <cell r="BD1543">
            <v>43229</v>
          </cell>
          <cell r="BE1543" t="str">
            <v xml:space="preserve"> </v>
          </cell>
          <cell r="BF1543">
            <v>44496</v>
          </cell>
          <cell r="BG1543">
            <v>500</v>
          </cell>
        </row>
        <row r="1544">
          <cell r="C1544" t="str">
            <v>20130235M0158-1</v>
          </cell>
          <cell r="D1544" t="str">
            <v>Proyectos 2011 - 2020</v>
          </cell>
          <cell r="E1544" t="str">
            <v>No Aplica</v>
          </cell>
          <cell r="F1544" t="str">
            <v>CERRADO</v>
          </cell>
          <cell r="G1544"/>
          <cell r="H1544" t="str">
            <v>Cauca</v>
          </cell>
          <cell r="I1544">
            <v>19785</v>
          </cell>
          <cell r="J1544">
            <v>6</v>
          </cell>
          <cell r="K1544" t="str">
            <v>Sucre</v>
          </cell>
          <cell r="L1544" t="str">
            <v>Sucre-Cauca</v>
          </cell>
          <cell r="M1544">
            <v>235</v>
          </cell>
          <cell r="N1544" t="str">
            <v>DPS 2013</v>
          </cell>
          <cell r="O1544"/>
          <cell r="P1544"/>
          <cell r="Q1544" t="str">
            <v>Mejoramiento De Las Condiciones De Habitabilidad De 96 Viviendas De Familias En Condiciones De Pobreza Extrema En El Municipio De Sucre - Cauca</v>
          </cell>
          <cell r="R1544" t="str">
            <v>Mejoramiento Condiciones de Habitabilidad</v>
          </cell>
          <cell r="S1544"/>
          <cell r="T1544"/>
          <cell r="U1544"/>
          <cell r="V1544" t="str">
            <v>Municipio</v>
          </cell>
          <cell r="W1544"/>
          <cell r="X1544" t="str">
            <v/>
          </cell>
          <cell r="Y1544"/>
          <cell r="Z1544">
            <v>465654206</v>
          </cell>
          <cell r="AA1544"/>
          <cell r="AB1544">
            <v>465654206</v>
          </cell>
          <cell r="AC1544"/>
          <cell r="AD1544">
            <v>465654206</v>
          </cell>
          <cell r="AE1544">
            <v>88317757.079999998</v>
          </cell>
          <cell r="AF1544"/>
          <cell r="AG1544">
            <v>88317757.079999998</v>
          </cell>
          <cell r="AH1544">
            <v>553971963.08000004</v>
          </cell>
          <cell r="AI1544">
            <v>0</v>
          </cell>
          <cell r="AJ1544">
            <v>553971963.08000004</v>
          </cell>
          <cell r="AK1544">
            <v>1</v>
          </cell>
          <cell r="AL1544"/>
          <cell r="AM1544">
            <v>1</v>
          </cell>
          <cell r="AN1544">
            <v>1</v>
          </cell>
          <cell r="AO1544">
            <v>0</v>
          </cell>
          <cell r="AP1544" t="str">
            <v>Cerrado</v>
          </cell>
          <cell r="AQ1544" t="e">
            <v>#REF!</v>
          </cell>
          <cell r="AR1544" t="e">
            <v>#N/A</v>
          </cell>
          <cell r="AS1544" t="str">
            <v>Cierre del expediente, mediante acta de cierre el día 21 de julio de 2020</v>
          </cell>
          <cell r="AT1544"/>
          <cell r="AU1544">
            <v>42366</v>
          </cell>
          <cell r="AV1544">
            <v>42927</v>
          </cell>
          <cell r="AW1544" t="e">
            <v>#REF!</v>
          </cell>
          <cell r="AX1544"/>
          <cell r="AY1544"/>
          <cell r="AZ1544">
            <v>0</v>
          </cell>
          <cell r="BA1544" t="str">
            <v>-</v>
          </cell>
          <cell r="BB1544" t="str">
            <v>96  Viviendas</v>
          </cell>
          <cell r="BC1544"/>
          <cell r="BD1544">
            <v>42367</v>
          </cell>
          <cell r="BE1544" t="str">
            <v/>
          </cell>
          <cell r="BF1544">
            <v>43237</v>
          </cell>
          <cell r="BG1544">
            <v>384</v>
          </cell>
        </row>
        <row r="1545">
          <cell r="C1545" t="str">
            <v>20130235M0467-1</v>
          </cell>
          <cell r="D1545" t="str">
            <v>Proyectos 2011 - 2020</v>
          </cell>
          <cell r="E1545" t="str">
            <v>No Aplica</v>
          </cell>
          <cell r="F1545" t="str">
            <v>CERRADO</v>
          </cell>
          <cell r="G1545"/>
          <cell r="H1545" t="str">
            <v>Cauca</v>
          </cell>
          <cell r="I1545">
            <v>19785</v>
          </cell>
          <cell r="J1545">
            <v>6</v>
          </cell>
          <cell r="K1545" t="str">
            <v>Sucre</v>
          </cell>
          <cell r="L1545" t="str">
            <v>Sucre-Cauca</v>
          </cell>
          <cell r="M1545">
            <v>235</v>
          </cell>
          <cell r="N1545" t="str">
            <v>DPS 2013</v>
          </cell>
          <cell r="O1545"/>
          <cell r="P1545"/>
          <cell r="Q1545" t="str">
            <v>Construcción De Cocinas Saludables Para Las Familias Del Nivel 1 Y 2 Del Sisben Del Municipio De Sucre - Cauca</v>
          </cell>
          <cell r="R1545" t="str">
            <v>Mejoramiento Condiciones de Habitabilidad</v>
          </cell>
          <cell r="S1545"/>
          <cell r="T1545"/>
          <cell r="U1545"/>
          <cell r="V1545" t="str">
            <v>Municipio</v>
          </cell>
          <cell r="W1545"/>
          <cell r="X1545" t="str">
            <v>MUNICIPIO DE SUCRE</v>
          </cell>
          <cell r="Y1545"/>
          <cell r="Z1545">
            <v>210373832</v>
          </cell>
          <cell r="AA1545"/>
          <cell r="AB1545">
            <v>210373832</v>
          </cell>
          <cell r="AC1545"/>
          <cell r="AD1545">
            <v>210373832</v>
          </cell>
          <cell r="AE1545">
            <v>50467289.759999998</v>
          </cell>
          <cell r="AF1545"/>
          <cell r="AG1545">
            <v>50467289.759999998</v>
          </cell>
          <cell r="AH1545">
            <v>260841121.75999999</v>
          </cell>
          <cell r="AI1545">
            <v>0</v>
          </cell>
          <cell r="AJ1545">
            <v>260841121.75999999</v>
          </cell>
          <cell r="AK1545">
            <v>1</v>
          </cell>
          <cell r="AL1545"/>
          <cell r="AM1545">
            <v>1</v>
          </cell>
          <cell r="AN1545">
            <v>1</v>
          </cell>
          <cell r="AO1545">
            <v>0</v>
          </cell>
          <cell r="AP1545" t="str">
            <v>Cerrado</v>
          </cell>
          <cell r="AQ1545" t="e">
            <v>#REF!</v>
          </cell>
          <cell r="AR1545" t="e">
            <v>#N/A</v>
          </cell>
          <cell r="AS1545" t="str">
            <v>Cierre del expediente, mediante acta de cierre el día 21 de julio de 2020</v>
          </cell>
          <cell r="AT1545"/>
          <cell r="AU1545">
            <v>42311</v>
          </cell>
          <cell r="AV1545">
            <v>42431</v>
          </cell>
          <cell r="AW1545" t="e">
            <v>#REF!</v>
          </cell>
          <cell r="AX1545"/>
          <cell r="AY1545"/>
          <cell r="AZ1545">
            <v>0</v>
          </cell>
          <cell r="BA1545" t="str">
            <v>-</v>
          </cell>
          <cell r="BB1545" t="str">
            <v>54  Viviendas</v>
          </cell>
          <cell r="BC1545"/>
          <cell r="BD1545">
            <v>42306</v>
          </cell>
          <cell r="BE1545">
            <v>42397</v>
          </cell>
          <cell r="BF1545">
            <v>42874</v>
          </cell>
          <cell r="BG1545">
            <v>216</v>
          </cell>
        </row>
        <row r="1546">
          <cell r="C1546" t="str">
            <v>20130235V0276-1</v>
          </cell>
          <cell r="D1546" t="str">
            <v>Proyectos 2011 - 2020</v>
          </cell>
          <cell r="E1546" t="str">
            <v>No Aplica</v>
          </cell>
          <cell r="F1546" t="str">
            <v>CERRADO</v>
          </cell>
          <cell r="G1546"/>
          <cell r="H1546" t="str">
            <v>Cauca</v>
          </cell>
          <cell r="I1546">
            <v>19785</v>
          </cell>
          <cell r="J1546">
            <v>6</v>
          </cell>
          <cell r="K1546" t="str">
            <v>Sucre</v>
          </cell>
          <cell r="L1546" t="str">
            <v>Sucre-Cauca</v>
          </cell>
          <cell r="M1546">
            <v>235</v>
          </cell>
          <cell r="N1546" t="str">
            <v>DPS 2013</v>
          </cell>
          <cell r="O1546"/>
          <cell r="P1546"/>
          <cell r="Q1546" t="str">
            <v>Construccion De Pavimento Rigido De Vias Urbanas Del Municipio De Sucre, Cauca</v>
          </cell>
          <cell r="R1546" t="str">
            <v>Vías Urbanas</v>
          </cell>
          <cell r="S1546"/>
          <cell r="T1546"/>
          <cell r="U1546"/>
          <cell r="V1546" t="str">
            <v>Municipio</v>
          </cell>
          <cell r="W1546"/>
          <cell r="X1546" t="str">
            <v>Sioé, Nvo Japón</v>
          </cell>
          <cell r="Y1546"/>
          <cell r="Z1546">
            <v>278808408</v>
          </cell>
          <cell r="AA1546"/>
          <cell r="AB1546">
            <v>278808408</v>
          </cell>
          <cell r="AC1546"/>
          <cell r="AD1546">
            <v>278808408</v>
          </cell>
          <cell r="AE1546">
            <v>30273702.5</v>
          </cell>
          <cell r="AF1546"/>
          <cell r="AG1546">
            <v>30273702.5</v>
          </cell>
          <cell r="AH1546">
            <v>309082110.5</v>
          </cell>
          <cell r="AI1546">
            <v>0</v>
          </cell>
          <cell r="AJ1546">
            <v>309082110.5</v>
          </cell>
          <cell r="AK1546">
            <v>1</v>
          </cell>
          <cell r="AL1546"/>
          <cell r="AM1546">
            <v>1</v>
          </cell>
          <cell r="AN1546">
            <v>1</v>
          </cell>
          <cell r="AO1546">
            <v>0</v>
          </cell>
          <cell r="AP1546" t="str">
            <v>Cerrado</v>
          </cell>
          <cell r="AQ1546" t="e">
            <v>#REF!</v>
          </cell>
          <cell r="AR1546" t="e">
            <v>#N/A</v>
          </cell>
          <cell r="AS1546" t="str">
            <v>Cierre del expediente, mediante acta de cierre el día 21 de julio de 2020</v>
          </cell>
          <cell r="AT1546" t="str">
            <v>No Aplica</v>
          </cell>
          <cell r="AU1546">
            <v>42227</v>
          </cell>
          <cell r="AV1546">
            <v>42389</v>
          </cell>
          <cell r="AW1546" t="e">
            <v>#REF!</v>
          </cell>
          <cell r="AX1546"/>
          <cell r="AY1546"/>
          <cell r="AZ1546">
            <v>0</v>
          </cell>
          <cell r="BA1546" t="str">
            <v>-</v>
          </cell>
          <cell r="BB1546">
            <v>0.32</v>
          </cell>
          <cell r="BC1546"/>
          <cell r="BD1546">
            <v>42244</v>
          </cell>
          <cell r="BE1546">
            <v>42356</v>
          </cell>
          <cell r="BF1546">
            <v>42404</v>
          </cell>
          <cell r="BG1546">
            <v>1164</v>
          </cell>
        </row>
        <row r="1547">
          <cell r="C1547" t="str">
            <v>20090258S0760-1</v>
          </cell>
          <cell r="D1547" t="str">
            <v>Proyectos 2011 - 2020</v>
          </cell>
          <cell r="E1547" t="str">
            <v>No Aplica</v>
          </cell>
          <cell r="F1547" t="str">
            <v>CERRADO</v>
          </cell>
          <cell r="G1547"/>
          <cell r="H1547" t="str">
            <v>Cauca</v>
          </cell>
          <cell r="I1547">
            <v>19807</v>
          </cell>
          <cell r="J1547">
            <v>6</v>
          </cell>
          <cell r="K1547" t="str">
            <v>Timbio</v>
          </cell>
          <cell r="L1547" t="str">
            <v>Timbio-Cauca</v>
          </cell>
          <cell r="M1547" t="str">
            <v/>
          </cell>
          <cell r="N1547" t="str">
            <v>Infraestructura</v>
          </cell>
          <cell r="O1547"/>
          <cell r="P1547"/>
          <cell r="Q1547" t="str">
            <v>Mejoramiento Salon Infantil Centro Educativo Vereda Las Cruces, Municipio De Inza - Cauca.</v>
          </cell>
          <cell r="R1547" t="str">
            <v>Social Comunitario</v>
          </cell>
          <cell r="S1547"/>
          <cell r="T1547"/>
          <cell r="U1547"/>
          <cell r="V1547" t="str">
            <v>Federación Nacional De Cafeteros</v>
          </cell>
          <cell r="W1547"/>
          <cell r="X1547" t="str">
            <v/>
          </cell>
          <cell r="Y1547"/>
          <cell r="Z1547">
            <v>60000000</v>
          </cell>
          <cell r="AA1547"/>
          <cell r="AB1547">
            <v>60000000</v>
          </cell>
          <cell r="AC1547"/>
          <cell r="AD1547">
            <v>60000000</v>
          </cell>
          <cell r="AE1547">
            <v>0</v>
          </cell>
          <cell r="AF1547"/>
          <cell r="AG1547">
            <v>0</v>
          </cell>
          <cell r="AH1547">
            <v>60000000</v>
          </cell>
          <cell r="AI1547">
            <v>0</v>
          </cell>
          <cell r="AJ1547">
            <v>60000000</v>
          </cell>
          <cell r="AK1547">
            <v>1</v>
          </cell>
          <cell r="AL1547"/>
          <cell r="AM1547">
            <v>1</v>
          </cell>
          <cell r="AN1547">
            <v>1</v>
          </cell>
          <cell r="AO1547">
            <v>0</v>
          </cell>
          <cell r="AP1547" t="str">
            <v>Liquidado</v>
          </cell>
          <cell r="AQ1547" t="e">
            <v>#REF!</v>
          </cell>
          <cell r="AR1547" t="e">
            <v>#N/A</v>
          </cell>
          <cell r="AS1547" t="str">
            <v>Entregado en 2011.</v>
          </cell>
          <cell r="AT1547" t="str">
            <v>No Aplica</v>
          </cell>
          <cell r="AU1547" t="str">
            <v/>
          </cell>
          <cell r="AV1547">
            <v>40908</v>
          </cell>
          <cell r="AW1547" t="e">
            <v>#REF!</v>
          </cell>
          <cell r="AX1547"/>
          <cell r="AY1547"/>
          <cell r="AZ1547">
            <v>0</v>
          </cell>
          <cell r="BA1547" t="str">
            <v>-</v>
          </cell>
          <cell r="BB1547" t="str">
            <v/>
          </cell>
          <cell r="BC1547"/>
          <cell r="BD1547" t="str">
            <v/>
          </cell>
          <cell r="BE1547" t="str">
            <v/>
          </cell>
          <cell r="BF1547" t="str">
            <v/>
          </cell>
          <cell r="BG1547" t="str">
            <v/>
          </cell>
        </row>
        <row r="1548">
          <cell r="C1548" t="str">
            <v>20110092S0762-1</v>
          </cell>
          <cell r="D1548" t="str">
            <v>Proyectos 2011 - 2020</v>
          </cell>
          <cell r="E1548" t="str">
            <v>No Aplica</v>
          </cell>
          <cell r="F1548" t="str">
            <v>CERRADO</v>
          </cell>
          <cell r="G1548"/>
          <cell r="H1548" t="str">
            <v>Cauca</v>
          </cell>
          <cell r="I1548">
            <v>19807</v>
          </cell>
          <cell r="J1548">
            <v>6</v>
          </cell>
          <cell r="K1548" t="str">
            <v>Timbio</v>
          </cell>
          <cell r="L1548" t="str">
            <v>Timbio-Cauca</v>
          </cell>
          <cell r="M1548" t="str">
            <v/>
          </cell>
          <cell r="N1548" t="str">
            <v>Infraestructura</v>
          </cell>
          <cell r="O1548"/>
          <cell r="P1548"/>
          <cell r="Q1548" t="str">
            <v>Reconstrucción De 2 Viviendas</v>
          </cell>
          <cell r="R1548" t="str">
            <v>Social Comunitario</v>
          </cell>
          <cell r="S1548"/>
          <cell r="T1548"/>
          <cell r="U1548"/>
          <cell r="V1548" t="str">
            <v>Arquidiocesis De Popayan</v>
          </cell>
          <cell r="W1548"/>
          <cell r="X1548" t="str">
            <v/>
          </cell>
          <cell r="Y1548"/>
          <cell r="Z1548">
            <v>2066205</v>
          </cell>
          <cell r="AA1548"/>
          <cell r="AB1548">
            <v>2066205</v>
          </cell>
          <cell r="AC1548"/>
          <cell r="AD1548">
            <v>2066205</v>
          </cell>
          <cell r="AE1548">
            <v>0</v>
          </cell>
          <cell r="AF1548"/>
          <cell r="AG1548">
            <v>0</v>
          </cell>
          <cell r="AH1548">
            <v>2066205</v>
          </cell>
          <cell r="AI1548">
            <v>0</v>
          </cell>
          <cell r="AJ1548">
            <v>2066205</v>
          </cell>
          <cell r="AK1548">
            <v>1</v>
          </cell>
          <cell r="AL1548"/>
          <cell r="AM1548">
            <v>1</v>
          </cell>
          <cell r="AN1548">
            <v>1</v>
          </cell>
          <cell r="AO1548">
            <v>0</v>
          </cell>
          <cell r="AP1548" t="str">
            <v>Liquidado</v>
          </cell>
          <cell r="AQ1548" t="e">
            <v>#REF!</v>
          </cell>
          <cell r="AR1548" t="e">
            <v>#N/A</v>
          </cell>
          <cell r="AS1548" t="str">
            <v>Entregado en 2013.</v>
          </cell>
          <cell r="AT1548" t="str">
            <v>No Aplica</v>
          </cell>
          <cell r="AU1548" t="str">
            <v/>
          </cell>
          <cell r="AV1548">
            <v>41386</v>
          </cell>
          <cell r="AW1548" t="e">
            <v>#REF!</v>
          </cell>
          <cell r="AX1548"/>
          <cell r="AY1548"/>
          <cell r="AZ1548">
            <v>0</v>
          </cell>
          <cell r="BA1548" t="str">
            <v>-</v>
          </cell>
          <cell r="BB1548" t="str">
            <v/>
          </cell>
          <cell r="BC1548"/>
          <cell r="BD1548" t="str">
            <v/>
          </cell>
          <cell r="BE1548" t="str">
            <v/>
          </cell>
          <cell r="BF1548" t="str">
            <v/>
          </cell>
          <cell r="BG1548" t="str">
            <v/>
          </cell>
        </row>
        <row r="1549">
          <cell r="C1549" t="str">
            <v>20110160S0081-1</v>
          </cell>
          <cell r="D1549" t="str">
            <v>Proyectos 2011 - 2020</v>
          </cell>
          <cell r="E1549" t="str">
            <v>No Aplica</v>
          </cell>
          <cell r="F1549" t="str">
            <v>CERRADO</v>
          </cell>
          <cell r="G1549" t="str">
            <v>A81</v>
          </cell>
          <cell r="H1549" t="str">
            <v>Cauca</v>
          </cell>
          <cell r="I1549">
            <v>19807</v>
          </cell>
          <cell r="J1549">
            <v>6</v>
          </cell>
          <cell r="K1549" t="str">
            <v>Timbio</v>
          </cell>
          <cell r="L1549" t="str">
            <v>Timbio-Cauca</v>
          </cell>
          <cell r="M1549">
            <v>160</v>
          </cell>
          <cell r="N1549" t="str">
            <v>Fonade 1</v>
          </cell>
          <cell r="O1549"/>
          <cell r="P1549"/>
          <cell r="Q1549" t="str">
            <v>Construcción De La Cancha Y El Polideportivo Cubierto En Guadua Vereda Urubamba, En El Municipio De Timbio - Cauca.</v>
          </cell>
          <cell r="R1549" t="str">
            <v>Espacio Público, Recreación Y Deporte</v>
          </cell>
          <cell r="S1549"/>
          <cell r="T1549"/>
          <cell r="U1549"/>
          <cell r="V1549" t="str">
            <v>Departamento</v>
          </cell>
          <cell r="W1549"/>
          <cell r="X1549" t="str">
            <v/>
          </cell>
          <cell r="Y1549"/>
          <cell r="Z1549">
            <v>272176095.44</v>
          </cell>
          <cell r="AA1549"/>
          <cell r="AB1549">
            <v>272176095.44</v>
          </cell>
          <cell r="AC1549"/>
          <cell r="AD1549">
            <v>272176095.44</v>
          </cell>
          <cell r="AE1549">
            <v>0</v>
          </cell>
          <cell r="AF1549"/>
          <cell r="AG1549">
            <v>0</v>
          </cell>
          <cell r="AH1549">
            <v>272176095.44</v>
          </cell>
          <cell r="AI1549">
            <v>0</v>
          </cell>
          <cell r="AJ1549">
            <v>272176095.44</v>
          </cell>
          <cell r="AK1549">
            <v>0</v>
          </cell>
          <cell r="AL1549"/>
          <cell r="AM1549">
            <v>1</v>
          </cell>
          <cell r="AN1549">
            <v>1</v>
          </cell>
          <cell r="AO1549">
            <v>0</v>
          </cell>
          <cell r="AP1549" t="str">
            <v>En Liquidación</v>
          </cell>
          <cell r="AQ1549" t="e">
            <v>#REF!</v>
          </cell>
          <cell r="AR1549" t="e">
            <v>#N/A</v>
          </cell>
          <cell r="AS1549" t="str">
            <v>PROYECTOS ENTREGADOS EN LIQUIDACION  CONVENIO 
1. INFORMACIÓN Y ESTADO CONTRATO OBRA: Liquidado. Se cuenta con acta de liquidación  suscrita de fecha obra 17/12/2015.
2. INFORMACION Y ESTADO CONVENIO INTERADMINISTRATIVO: En liquidación. Entregado en auditoria visible 3 el día 23 de diciembre  de 2015.                                                                                  
Actividades realizadas durante el periodo:
- Se envía acta de liquidación a la gobernación mediante correo electrónico el 15-02-2021. Emiten observaciones acerca de una prórroga sucrita posterior a su terminación, lla cual se realiza reunión entre juridicos de la gobernacion y ENTerritorio para incluir nota aclaratoria en el acta de liquidación.
Se envía de nuevo el acta de liquidación a la gobernación mediante correo electrónico el 31 de mayo de 2021.
3. Pendientes: (Acta de liquidacion convenio )
4. Imputabilidad: (E. Territorial)</v>
          </cell>
          <cell r="AT1549" t="str">
            <v>No Aplica</v>
          </cell>
          <cell r="AU1549">
            <v>42149</v>
          </cell>
          <cell r="AV1549">
            <v>42301</v>
          </cell>
          <cell r="AW1549" t="e">
            <v>#REF!</v>
          </cell>
          <cell r="AX1549"/>
          <cell r="AY1549"/>
          <cell r="AZ1549">
            <v>0</v>
          </cell>
          <cell r="BA1549" t="str">
            <v>-</v>
          </cell>
          <cell r="BB1549" t="str">
            <v/>
          </cell>
          <cell r="BC1549"/>
          <cell r="BD1549">
            <v>42200</v>
          </cell>
          <cell r="BE1549" t="str">
            <v/>
          </cell>
          <cell r="BF1549">
            <v>42361</v>
          </cell>
          <cell r="BG1549">
            <v>1222</v>
          </cell>
        </row>
        <row r="1550">
          <cell r="C1550" t="str">
            <v>20110160V0082-1</v>
          </cell>
          <cell r="D1550" t="str">
            <v>Proyectos 2011 - 2020</v>
          </cell>
          <cell r="E1550" t="str">
            <v>No Aplica</v>
          </cell>
          <cell r="F1550" t="str">
            <v>CERRADO</v>
          </cell>
          <cell r="G1550" t="str">
            <v>A82</v>
          </cell>
          <cell r="H1550" t="str">
            <v>Cauca</v>
          </cell>
          <cell r="I1550">
            <v>19807</v>
          </cell>
          <cell r="J1550">
            <v>6</v>
          </cell>
          <cell r="K1550" t="str">
            <v>Timbio</v>
          </cell>
          <cell r="L1550" t="str">
            <v>Timbio-Cauca</v>
          </cell>
          <cell r="M1550">
            <v>160</v>
          </cell>
          <cell r="N1550" t="str">
            <v>Fonade 1</v>
          </cell>
          <cell r="O1550"/>
          <cell r="P1550"/>
          <cell r="Q1550" t="str">
            <v>Pavimentación En Concreto Hidráulico De La Vía Central Del Barrio Boyacá En El Municipio De Timbio - Cauca.</v>
          </cell>
          <cell r="R1550" t="str">
            <v>Vías Urbanas</v>
          </cell>
          <cell r="S1550"/>
          <cell r="T1550"/>
          <cell r="U1550"/>
          <cell r="V1550" t="str">
            <v>Departamento</v>
          </cell>
          <cell r="W1550"/>
          <cell r="X1550" t="str">
            <v/>
          </cell>
          <cell r="Y1550"/>
          <cell r="Z1550">
            <v>582186659.19999993</v>
          </cell>
          <cell r="AA1550"/>
          <cell r="AB1550">
            <v>582186659.19999993</v>
          </cell>
          <cell r="AC1550"/>
          <cell r="AD1550">
            <v>582186659.19999993</v>
          </cell>
          <cell r="AE1550">
            <v>0</v>
          </cell>
          <cell r="AF1550"/>
          <cell r="AG1550">
            <v>0</v>
          </cell>
          <cell r="AH1550">
            <v>582186659.19999993</v>
          </cell>
          <cell r="AI1550">
            <v>0</v>
          </cell>
          <cell r="AJ1550">
            <v>582186659.19999993</v>
          </cell>
          <cell r="AK1550">
            <v>0.84</v>
          </cell>
          <cell r="AL1550"/>
          <cell r="AM1550">
            <v>1</v>
          </cell>
          <cell r="AN1550">
            <v>1</v>
          </cell>
          <cell r="AO1550">
            <v>0</v>
          </cell>
          <cell r="AP1550" t="str">
            <v>En Liquidación</v>
          </cell>
          <cell r="AQ1550" t="e">
            <v>#REF!</v>
          </cell>
          <cell r="AR1550" t="e">
            <v>#N/A</v>
          </cell>
          <cell r="AS1550" t="str">
            <v>PROYECTOS ENTREGADOS EN LIQUIDACION OBRA Y/O CONVENIO 
1. INFORMACIÓN Y ESTADO CONTRATO OBRA: Liquidado. Se cuenta con acta de liquidación  suscrita de fecha 22/04/2019.
2. INFORMACION Y ESTADO CONVENIO INTERADMINISTRATIVO: En liquidación. Entregado en auditoria visible 3 el día 23 de diciembre  de 2015.                                                                                  
Actividades realizadas durante el periodo:
S- Se envía acta de liquidación a la gobernación mediante correo electrónico el 15-02-2021. Emiten observaciones acerca de una prórroga sucrita posterior a su terminación, lla cual se realiza reunión entre juridicos de la gobernacion y ENTerritorio para incluir nota aclaratoria en el acta de liquidación.
Se envía de nuevo el acta de liquidación a la gobernación mediante correo electrónico el 31 de mayo de 2021.
3. Pendientes: (Acta de liquidación convenio)
4. Imputabilidad: (E. Territorial)</v>
          </cell>
          <cell r="AT1550" t="str">
            <v>No Aplica</v>
          </cell>
          <cell r="AU1550">
            <v>42824</v>
          </cell>
          <cell r="AV1550">
            <v>43220</v>
          </cell>
          <cell r="AW1550" t="e">
            <v>#REF!</v>
          </cell>
          <cell r="AX1550"/>
          <cell r="AY1550"/>
          <cell r="AZ1550">
            <v>0</v>
          </cell>
          <cell r="BA1550" t="str">
            <v>-</v>
          </cell>
          <cell r="BB1550" t="str">
            <v/>
          </cell>
          <cell r="BC1550"/>
          <cell r="BD1550">
            <v>42845</v>
          </cell>
          <cell r="BE1550">
            <v>42935</v>
          </cell>
          <cell r="BF1550">
            <v>43272</v>
          </cell>
          <cell r="BG1550">
            <v>11074</v>
          </cell>
        </row>
        <row r="1551">
          <cell r="C1551" t="str">
            <v>20120069S0111-1</v>
          </cell>
          <cell r="D1551" t="str">
            <v>Proyectos 2011 - 2020</v>
          </cell>
          <cell r="E1551" t="str">
            <v>No Aplica</v>
          </cell>
          <cell r="F1551" t="str">
            <v>CERRADO</v>
          </cell>
          <cell r="G1551" t="str">
            <v>C111</v>
          </cell>
          <cell r="H1551" t="str">
            <v>Cauca</v>
          </cell>
          <cell r="I1551">
            <v>19807</v>
          </cell>
          <cell r="J1551">
            <v>6</v>
          </cell>
          <cell r="K1551" t="str">
            <v>Timbio</v>
          </cell>
          <cell r="L1551" t="str">
            <v>Timbio-Cauca</v>
          </cell>
          <cell r="M1551">
            <v>69</v>
          </cell>
          <cell r="N1551" t="str">
            <v>Fonade 3</v>
          </cell>
          <cell r="O1551"/>
          <cell r="P1551"/>
          <cell r="Q1551" t="str">
            <v>Construccion Ampliacion De La Cancha Y Construccion De La Cubierta Metalica Del Polideportivo De La Vereda La Cabaña Del Municipio De Timbio Cauca</v>
          </cell>
          <cell r="R1551" t="str">
            <v>Espacio Público, Recreación Y Deporte</v>
          </cell>
          <cell r="S1551"/>
          <cell r="T1551"/>
          <cell r="U1551"/>
          <cell r="V1551" t="str">
            <v>Municipio</v>
          </cell>
          <cell r="W1551"/>
          <cell r="X1551" t="str">
            <v/>
          </cell>
          <cell r="Y1551"/>
          <cell r="Z1551">
            <v>228391974</v>
          </cell>
          <cell r="AA1551"/>
          <cell r="AB1551">
            <v>228391974</v>
          </cell>
          <cell r="AC1551"/>
          <cell r="AD1551">
            <v>228391974</v>
          </cell>
          <cell r="AE1551">
            <v>0</v>
          </cell>
          <cell r="AF1551"/>
          <cell r="AG1551">
            <v>0</v>
          </cell>
          <cell r="AH1551">
            <v>228391974</v>
          </cell>
          <cell r="AI1551">
            <v>0</v>
          </cell>
          <cell r="AJ1551">
            <v>228391974</v>
          </cell>
          <cell r="AK1551">
            <v>0</v>
          </cell>
          <cell r="AL1551"/>
          <cell r="AM1551">
            <v>1</v>
          </cell>
          <cell r="AN1551">
            <v>1</v>
          </cell>
          <cell r="AO1551">
            <v>0</v>
          </cell>
          <cell r="AP1551" t="str">
            <v>En Liquidación</v>
          </cell>
          <cell r="AQ1551" t="e">
            <v>#REF!</v>
          </cell>
          <cell r="AR1551" t="e">
            <v>#N/A</v>
          </cell>
          <cell r="AS1551" t="str">
            <v xml:space="preserve">CONTRATOS LIQUIDADOS PENDIENTE CIERRE COSTOS FIJOS Y VARIABLES - INTERVENTORIA
1. INFORMACIÓN Y ESTADO CONTRATO DE OBRA:                                                                         Acta de liquidación suscrita el 27/11/2016
                                                                                                                                                                                                                                                                                                                                                                                                                                                                                                                                                                                                                                                                                                                                                                                                                                                                                                                                                                                                                                                                                                                                                                                                 2. INFORMACIÓN Y ESTADO DE CONTRATO INTERADMINISTRATIVO:                             Liquidado31/05/2017
3. INFORMACIÓN Y ESTADO CONTRATO DE INTERVENTORIA:    En cierre de costos fijos y variables.                                                            
                                                                                                                                                                                                                                                                                                                                                                                                                                                                                                                                                                                                                                                                                                                                                                                                                                                                                                                                                                                                                                                                                                                                                                                                                                                    </v>
          </cell>
          <cell r="AT1551" t="str">
            <v>No Aplica</v>
          </cell>
          <cell r="AU1551">
            <v>42226</v>
          </cell>
          <cell r="AV1551">
            <v>42517</v>
          </cell>
          <cell r="AW1551" t="e">
            <v>#REF!</v>
          </cell>
          <cell r="AX1551"/>
          <cell r="AY1551"/>
          <cell r="AZ1551">
            <v>0</v>
          </cell>
          <cell r="BA1551" t="str">
            <v>-</v>
          </cell>
          <cell r="BB1551" t="str">
            <v/>
          </cell>
          <cell r="BC1551"/>
          <cell r="BD1551">
            <v>42457</v>
          </cell>
          <cell r="BE1551" t="str">
            <v/>
          </cell>
          <cell r="BF1551">
            <v>42538</v>
          </cell>
          <cell r="BG1551" t="str">
            <v/>
          </cell>
        </row>
        <row r="1552">
          <cell r="C1552" t="str">
            <v>20130069S0435-1</v>
          </cell>
          <cell r="D1552" t="str">
            <v>Proyectos 2011 - 2020</v>
          </cell>
          <cell r="E1552" t="str">
            <v>ANTES 2018</v>
          </cell>
          <cell r="F1552" t="str">
            <v>VIGENTE</v>
          </cell>
          <cell r="G1552" t="str">
            <v>C435</v>
          </cell>
          <cell r="H1552" t="str">
            <v>Cauca</v>
          </cell>
          <cell r="I1552">
            <v>19807</v>
          </cell>
          <cell r="J1552">
            <v>6</v>
          </cell>
          <cell r="K1552" t="str">
            <v>Timbio</v>
          </cell>
          <cell r="L1552" t="str">
            <v>Timbio-Cauca</v>
          </cell>
          <cell r="M1552">
            <v>69</v>
          </cell>
          <cell r="N1552" t="str">
            <v>Fonade 3</v>
          </cell>
          <cell r="O1552"/>
          <cell r="P1552"/>
          <cell r="Q1552" t="str">
            <v>Construccion Ampliacion De La Cancha Y Construccion De La Cubierta Metalica Del Polideportivo De La Vereda Camposano Del Municipio De Timbio Cauca</v>
          </cell>
          <cell r="R1552" t="str">
            <v>Espacio Público, Recreación Y Deporte</v>
          </cell>
          <cell r="S1552"/>
          <cell r="T1552"/>
          <cell r="U1552"/>
          <cell r="V1552" t="str">
            <v>Municipio</v>
          </cell>
          <cell r="W1552"/>
          <cell r="X1552" t="str">
            <v/>
          </cell>
          <cell r="Y1552"/>
          <cell r="Z1552">
            <v>376504008</v>
          </cell>
          <cell r="AA1552"/>
          <cell r="AB1552">
            <v>376504008</v>
          </cell>
          <cell r="AC1552"/>
          <cell r="AD1552">
            <v>376504008</v>
          </cell>
          <cell r="AE1552">
            <v>0</v>
          </cell>
          <cell r="AF1552"/>
          <cell r="AG1552">
            <v>0</v>
          </cell>
          <cell r="AH1552">
            <v>376504008</v>
          </cell>
          <cell r="AI1552">
            <v>0</v>
          </cell>
          <cell r="AJ1552">
            <v>376504008</v>
          </cell>
          <cell r="AK1552">
            <v>0</v>
          </cell>
          <cell r="AL1552"/>
          <cell r="AM1552">
            <v>1</v>
          </cell>
          <cell r="AN1552">
            <v>1</v>
          </cell>
          <cell r="AO1552">
            <v>0</v>
          </cell>
          <cell r="AP1552" t="str">
            <v>Entregado A Municipio</v>
          </cell>
          <cell r="AQ1552" t="e">
            <v>#REF!</v>
          </cell>
          <cell r="AR1552" t="e">
            <v>#N/A</v>
          </cell>
          <cell r="AS1552" t="str">
            <v>PROYECTO TERMINADO
La obra finalizo ejecución el 24 de enero de 2020, se realiza auditoria de entrega de las obras virtual para el día 21 de agosto de 2020.
Se radica informe de término a GPC el 30-04-2021.</v>
          </cell>
          <cell r="AT1552" t="str">
            <v>No Aplica</v>
          </cell>
          <cell r="AU1552">
            <v>43124</v>
          </cell>
          <cell r="AV1552">
            <v>44064</v>
          </cell>
          <cell r="AW1552" t="e">
            <v>#REF!</v>
          </cell>
          <cell r="AX1552"/>
          <cell r="AY1552"/>
          <cell r="AZ1552">
            <v>0</v>
          </cell>
          <cell r="BA1552" t="str">
            <v>-</v>
          </cell>
          <cell r="BB1552" t="str">
            <v>577,5 m2</v>
          </cell>
          <cell r="BC1552"/>
          <cell r="BD1552">
            <v>43356</v>
          </cell>
          <cell r="BE1552">
            <v>43509</v>
          </cell>
          <cell r="BF1552">
            <v>44064</v>
          </cell>
          <cell r="BG1552">
            <v>0</v>
          </cell>
        </row>
        <row r="1553">
          <cell r="C1553" t="str">
            <v>20130248S0277-1</v>
          </cell>
          <cell r="D1553" t="str">
            <v>Proyectos 2011 - 2020</v>
          </cell>
          <cell r="E1553" t="str">
            <v>No Aplica</v>
          </cell>
          <cell r="F1553" t="str">
            <v>CERRADO</v>
          </cell>
          <cell r="G1553"/>
          <cell r="H1553" t="str">
            <v>Cauca</v>
          </cell>
          <cell r="I1553">
            <v>19807</v>
          </cell>
          <cell r="J1553">
            <v>6</v>
          </cell>
          <cell r="K1553" t="str">
            <v>Timbio</v>
          </cell>
          <cell r="L1553" t="str">
            <v>Timbio-Cauca</v>
          </cell>
          <cell r="M1553">
            <v>248</v>
          </cell>
          <cell r="N1553" t="str">
            <v>DPS 2013</v>
          </cell>
          <cell r="O1553"/>
          <cell r="P1553"/>
          <cell r="Q1553" t="str">
            <v>Construcción De Las Graderias Cubiertas, Camerino Y Adecuacion De Las Instalaciones Del Estadio Municipal San Cayetano En El Municipio De Timbío - Cauca</v>
          </cell>
          <cell r="R1553" t="str">
            <v>Espacio Público, Recreación Y Deporte</v>
          </cell>
          <cell r="S1553"/>
          <cell r="T1553"/>
          <cell r="U1553"/>
          <cell r="V1553" t="str">
            <v>Municipio</v>
          </cell>
          <cell r="W1553"/>
          <cell r="X1553" t="str">
            <v xml:space="preserve">San Cayetano, San Rafael, La Martha, </v>
          </cell>
          <cell r="Y1553"/>
          <cell r="Z1553">
            <v>352062321</v>
          </cell>
          <cell r="AA1553"/>
          <cell r="AB1553">
            <v>352062321</v>
          </cell>
          <cell r="AC1553"/>
          <cell r="AD1553">
            <v>352062321</v>
          </cell>
          <cell r="AE1553">
            <v>35206232.100000001</v>
          </cell>
          <cell r="AF1553"/>
          <cell r="AG1553">
            <v>35206232.100000001</v>
          </cell>
          <cell r="AH1553">
            <v>387268553.10000002</v>
          </cell>
          <cell r="AI1553">
            <v>0</v>
          </cell>
          <cell r="AJ1553">
            <v>387268553.10000002</v>
          </cell>
          <cell r="AK1553">
            <v>0.99939999999999996</v>
          </cell>
          <cell r="AL1553"/>
          <cell r="AM1553">
            <v>1</v>
          </cell>
          <cell r="AN1553">
            <v>1</v>
          </cell>
          <cell r="AO1553">
            <v>0</v>
          </cell>
          <cell r="AP1553" t="str">
            <v>Liquidado</v>
          </cell>
          <cell r="AQ1553" t="e">
            <v>#REF!</v>
          </cell>
          <cell r="AR1553" t="e">
            <v>#N/A</v>
          </cell>
          <cell r="AS1553" t="str">
            <v xml:space="preserve">Entregado en enero de 2017. </v>
          </cell>
          <cell r="AT1553" t="str">
            <v>No Aplica</v>
          </cell>
          <cell r="AU1553">
            <v>42320</v>
          </cell>
          <cell r="AV1553">
            <v>42691</v>
          </cell>
          <cell r="AW1553" t="e">
            <v>#REF!</v>
          </cell>
          <cell r="AX1553"/>
          <cell r="AY1553"/>
          <cell r="AZ1553">
            <v>0</v>
          </cell>
          <cell r="BA1553" t="str">
            <v>-</v>
          </cell>
          <cell r="BB1553">
            <v>264</v>
          </cell>
          <cell r="BC1553"/>
          <cell r="BD1553">
            <v>42312</v>
          </cell>
          <cell r="BE1553">
            <v>42761</v>
          </cell>
          <cell r="BF1553">
            <v>42751</v>
          </cell>
          <cell r="BG1553">
            <v>10068</v>
          </cell>
        </row>
        <row r="1554">
          <cell r="C1554" t="str">
            <v>20130248S0278-1</v>
          </cell>
          <cell r="D1554" t="str">
            <v>Proyectos 2011 - 2020</v>
          </cell>
          <cell r="E1554" t="str">
            <v>No Aplica</v>
          </cell>
          <cell r="F1554" t="str">
            <v>CERRADO</v>
          </cell>
          <cell r="G1554"/>
          <cell r="H1554" t="str">
            <v>Cauca</v>
          </cell>
          <cell r="I1554">
            <v>19807</v>
          </cell>
          <cell r="J1554">
            <v>6</v>
          </cell>
          <cell r="K1554" t="str">
            <v>Timbio</v>
          </cell>
          <cell r="L1554" t="str">
            <v>Timbio-Cauca</v>
          </cell>
          <cell r="M1554">
            <v>248</v>
          </cell>
          <cell r="N1554" t="str">
            <v>DPS 2013</v>
          </cell>
          <cell r="O1554"/>
          <cell r="P1554"/>
          <cell r="Q1554" t="str">
            <v>Construcción Ampliacion De La Cancha Y Construcción De La Cubierta Metálica Del Polideportivo De La Vereda De La Chorrera Del Municipio De Timbio - Cauca.</v>
          </cell>
          <cell r="R1554" t="str">
            <v>Espacio Público, Recreación Y Deporte</v>
          </cell>
          <cell r="S1554"/>
          <cell r="T1554"/>
          <cell r="U1554"/>
          <cell r="V1554" t="str">
            <v>Municipio</v>
          </cell>
          <cell r="W1554"/>
          <cell r="X1554" t="str">
            <v xml:space="preserve">Chorrera,   Timbío, </v>
          </cell>
          <cell r="Y1554"/>
          <cell r="Z1554">
            <v>280373832</v>
          </cell>
          <cell r="AA1554"/>
          <cell r="AB1554">
            <v>280373832</v>
          </cell>
          <cell r="AC1554"/>
          <cell r="AD1554">
            <v>280373832</v>
          </cell>
          <cell r="AE1554">
            <v>28037383.200000003</v>
          </cell>
          <cell r="AF1554"/>
          <cell r="AG1554">
            <v>28037383.200000003</v>
          </cell>
          <cell r="AH1554">
            <v>308411215.19999999</v>
          </cell>
          <cell r="AI1554">
            <v>0</v>
          </cell>
          <cell r="AJ1554">
            <v>308411215.19999999</v>
          </cell>
          <cell r="AK1554">
            <v>1</v>
          </cell>
          <cell r="AL1554"/>
          <cell r="AM1554">
            <v>1</v>
          </cell>
          <cell r="AN1554">
            <v>1</v>
          </cell>
          <cell r="AO1554">
            <v>0</v>
          </cell>
          <cell r="AP1554" t="str">
            <v>Liquidado</v>
          </cell>
          <cell r="AQ1554" t="e">
            <v>#REF!</v>
          </cell>
          <cell r="AR1554" t="e">
            <v>#N/A</v>
          </cell>
          <cell r="AS1554" t="str">
            <v>PROYECTO LIQUIDADO</v>
          </cell>
          <cell r="AT1554" t="str">
            <v>No Aplica</v>
          </cell>
          <cell r="AU1554">
            <v>42270</v>
          </cell>
          <cell r="AV1554">
            <v>42360</v>
          </cell>
          <cell r="AW1554" t="e">
            <v>#REF!</v>
          </cell>
          <cell r="AX1554"/>
          <cell r="AY1554"/>
          <cell r="AZ1554">
            <v>0</v>
          </cell>
          <cell r="BA1554" t="str">
            <v>-</v>
          </cell>
          <cell r="BB1554">
            <v>875</v>
          </cell>
          <cell r="BC1554"/>
          <cell r="BD1554">
            <v>42313</v>
          </cell>
          <cell r="BE1554">
            <v>42395</v>
          </cell>
          <cell r="BF1554">
            <v>42432</v>
          </cell>
          <cell r="BG1554">
            <v>456</v>
          </cell>
        </row>
        <row r="1555">
          <cell r="C1555" t="str">
            <v>20130248V0381-1</v>
          </cell>
          <cell r="D1555" t="str">
            <v>Proyectos 2011 - 2020</v>
          </cell>
          <cell r="E1555" t="str">
            <v>No Aplica</v>
          </cell>
          <cell r="F1555" t="str">
            <v>CERRADO</v>
          </cell>
          <cell r="G1555"/>
          <cell r="H1555" t="str">
            <v>Cauca</v>
          </cell>
          <cell r="I1555">
            <v>19807</v>
          </cell>
          <cell r="J1555">
            <v>6</v>
          </cell>
          <cell r="K1555" t="str">
            <v>Timbio</v>
          </cell>
          <cell r="L1555" t="str">
            <v>Timbio-Cauca</v>
          </cell>
          <cell r="M1555">
            <v>248</v>
          </cell>
          <cell r="N1555" t="str">
            <v>DPS 2013</v>
          </cell>
          <cell r="O1555"/>
          <cell r="P1555"/>
          <cell r="Q1555" t="str">
            <v>Construcción De La Placa Huella Para La Via Urbana De La Carrera  8 Entre Calles 15A Y 16A Del Municipio De Timbio Departamento Del Cauca</v>
          </cell>
          <cell r="R1555" t="str">
            <v>Vías Red Terciaria</v>
          </cell>
          <cell r="S1555"/>
          <cell r="T1555"/>
          <cell r="U1555"/>
          <cell r="V1555" t="str">
            <v>Municipio</v>
          </cell>
          <cell r="W1555"/>
          <cell r="X1555" t="str">
            <v xml:space="preserve">Palmas, San José, </v>
          </cell>
          <cell r="Y1555"/>
          <cell r="Z1555">
            <v>280373832</v>
          </cell>
          <cell r="AA1555"/>
          <cell r="AB1555">
            <v>280373832</v>
          </cell>
          <cell r="AC1555"/>
          <cell r="AD1555">
            <v>280373832</v>
          </cell>
          <cell r="AE1555">
            <v>28037383.200000003</v>
          </cell>
          <cell r="AF1555"/>
          <cell r="AG1555">
            <v>28037383.200000003</v>
          </cell>
          <cell r="AH1555">
            <v>308411215.19999999</v>
          </cell>
          <cell r="AI1555">
            <v>0</v>
          </cell>
          <cell r="AJ1555">
            <v>308411215.19999999</v>
          </cell>
          <cell r="AK1555">
            <v>0.99960000000000004</v>
          </cell>
          <cell r="AL1555"/>
          <cell r="AM1555">
            <v>1</v>
          </cell>
          <cell r="AN1555">
            <v>1</v>
          </cell>
          <cell r="AO1555">
            <v>0</v>
          </cell>
          <cell r="AP1555" t="str">
            <v>Liquidado</v>
          </cell>
          <cell r="AQ1555" t="e">
            <v>#REF!</v>
          </cell>
          <cell r="AR1555" t="e">
            <v>#N/A</v>
          </cell>
          <cell r="AS1555" t="str">
            <v xml:space="preserve">Entregado en diciembre de 2016. </v>
          </cell>
          <cell r="AT1555" t="str">
            <v>No Aplica</v>
          </cell>
          <cell r="AU1555">
            <v>42243</v>
          </cell>
          <cell r="AV1555">
            <v>42412</v>
          </cell>
          <cell r="AW1555" t="e">
            <v>#REF!</v>
          </cell>
          <cell r="AX1555"/>
          <cell r="AY1555"/>
          <cell r="AZ1555">
            <v>0</v>
          </cell>
          <cell r="BA1555" t="str">
            <v>-</v>
          </cell>
          <cell r="BB1555" t="str">
            <v>288,5 ml</v>
          </cell>
          <cell r="BC1555"/>
          <cell r="BD1555">
            <v>42269</v>
          </cell>
          <cell r="BE1555">
            <v>42395</v>
          </cell>
          <cell r="BF1555">
            <v>42710</v>
          </cell>
          <cell r="BG1555">
            <v>10600</v>
          </cell>
        </row>
        <row r="1556">
          <cell r="C1556" t="str">
            <v>20130248V0383-1</v>
          </cell>
          <cell r="D1556" t="str">
            <v>Proyectos 2011 - 2020</v>
          </cell>
          <cell r="E1556" t="str">
            <v>No Aplica</v>
          </cell>
          <cell r="F1556" t="str">
            <v>CERRADO</v>
          </cell>
          <cell r="G1556"/>
          <cell r="H1556" t="str">
            <v>Cauca</v>
          </cell>
          <cell r="I1556">
            <v>19807</v>
          </cell>
          <cell r="J1556">
            <v>6</v>
          </cell>
          <cell r="K1556" t="str">
            <v>Timbio</v>
          </cell>
          <cell r="L1556" t="str">
            <v>Timbio-Cauca</v>
          </cell>
          <cell r="M1556">
            <v>248</v>
          </cell>
          <cell r="N1556" t="str">
            <v>DPS 2013</v>
          </cell>
          <cell r="O1556"/>
          <cell r="P1556"/>
          <cell r="Q1556" t="str">
            <v>Construcción De La Placa Huella Para La Via Vereda Los Robles Desde Panamericana Hacia La Via Vereda La Cabaña Del Municipio De Timbio Departamento Del Cauca</v>
          </cell>
          <cell r="R1556" t="str">
            <v>Vías Red Terciaria</v>
          </cell>
          <cell r="S1556"/>
          <cell r="T1556"/>
          <cell r="U1556"/>
          <cell r="V1556" t="str">
            <v>Municipio</v>
          </cell>
          <cell r="W1556"/>
          <cell r="X1556" t="str">
            <v xml:space="preserve">La Rivera, la Cabaña, </v>
          </cell>
          <cell r="Y1556"/>
          <cell r="Z1556">
            <v>280487118</v>
          </cell>
          <cell r="AA1556"/>
          <cell r="AB1556">
            <v>280487118</v>
          </cell>
          <cell r="AC1556"/>
          <cell r="AD1556">
            <v>280487118</v>
          </cell>
          <cell r="AE1556">
            <v>28048711.800000001</v>
          </cell>
          <cell r="AF1556"/>
          <cell r="AG1556">
            <v>28048711.800000001</v>
          </cell>
          <cell r="AH1556">
            <v>308535829.80000001</v>
          </cell>
          <cell r="AI1556">
            <v>0</v>
          </cell>
          <cell r="AJ1556">
            <v>308535829.80000001</v>
          </cell>
          <cell r="AK1556">
            <v>0.99950000000000006</v>
          </cell>
          <cell r="AL1556"/>
          <cell r="AM1556">
            <v>1</v>
          </cell>
          <cell r="AN1556">
            <v>1</v>
          </cell>
          <cell r="AO1556">
            <v>0</v>
          </cell>
          <cell r="AP1556" t="str">
            <v>Liquidado</v>
          </cell>
          <cell r="AQ1556" t="e">
            <v>#REF!</v>
          </cell>
          <cell r="AR1556" t="e">
            <v>#N/A</v>
          </cell>
          <cell r="AS1556" t="str">
            <v>PROYECTO LIQUIDADO</v>
          </cell>
          <cell r="AT1556" t="str">
            <v>No Aplica</v>
          </cell>
          <cell r="AU1556">
            <v>42270</v>
          </cell>
          <cell r="AV1556">
            <v>42360</v>
          </cell>
          <cell r="AW1556" t="e">
            <v>#REF!</v>
          </cell>
          <cell r="AX1556"/>
          <cell r="AY1556"/>
          <cell r="AZ1556">
            <v>0</v>
          </cell>
          <cell r="BA1556" t="str">
            <v>-</v>
          </cell>
          <cell r="BB1556" t="str">
            <v>282 ml</v>
          </cell>
          <cell r="BC1556"/>
          <cell r="BD1556">
            <v>42312</v>
          </cell>
          <cell r="BE1556">
            <v>42396</v>
          </cell>
          <cell r="BF1556">
            <v>42432</v>
          </cell>
          <cell r="BG1556">
            <v>10600</v>
          </cell>
        </row>
        <row r="1557">
          <cell r="C1557" t="str">
            <v>20140178V0038-3</v>
          </cell>
          <cell r="D1557" t="str">
            <v>Proyectos 2011 - 2020</v>
          </cell>
          <cell r="E1557" t="str">
            <v>POR FUERA DE LOS 1010</v>
          </cell>
          <cell r="F1557" t="str">
            <v>VIGENTE</v>
          </cell>
          <cell r="G1557"/>
          <cell r="H1557" t="str">
            <v>Cauca</v>
          </cell>
          <cell r="I1557">
            <v>19807</v>
          </cell>
          <cell r="J1557">
            <v>6</v>
          </cell>
          <cell r="K1557" t="str">
            <v>Timbio</v>
          </cell>
          <cell r="L1557" t="str">
            <v>Timbio-Cauca</v>
          </cell>
          <cell r="M1557">
            <v>178</v>
          </cell>
          <cell r="N1557" t="str">
            <v>DPS 2014</v>
          </cell>
          <cell r="O1557"/>
          <cell r="P1557"/>
          <cell r="Q1557" t="str">
            <v>Construcción En Placa Huella En El Tramo Campo Sano - Crucero - La Banda Municipio De Timbio - Cauca</v>
          </cell>
          <cell r="R1557" t="str">
            <v>Vías Red Terciaria</v>
          </cell>
          <cell r="S1557"/>
          <cell r="T1557"/>
          <cell r="U1557"/>
          <cell r="V1557" t="str">
            <v>Departamento</v>
          </cell>
          <cell r="W1557"/>
          <cell r="X1557" t="str">
            <v>VEREDAS: LA BANDA, CAMPO SANO, CRUCERO</v>
          </cell>
          <cell r="Y1557"/>
          <cell r="Z1557">
            <v>395533856.30000001</v>
          </cell>
          <cell r="AA1557"/>
          <cell r="AB1557">
            <v>395533856.30000001</v>
          </cell>
          <cell r="AC1557"/>
          <cell r="AD1557">
            <v>395533856.30000001</v>
          </cell>
          <cell r="AE1557">
            <v>39921910</v>
          </cell>
          <cell r="AF1557"/>
          <cell r="AG1557">
            <v>39921910</v>
          </cell>
          <cell r="AH1557">
            <v>435455766.30000001</v>
          </cell>
          <cell r="AI1557">
            <v>0</v>
          </cell>
          <cell r="AJ1557">
            <v>435455766.30000001</v>
          </cell>
          <cell r="AK1557">
            <v>1</v>
          </cell>
          <cell r="AL1557"/>
          <cell r="AM1557">
            <v>1</v>
          </cell>
          <cell r="AN1557">
            <v>1</v>
          </cell>
          <cell r="AO1557">
            <v>0</v>
          </cell>
          <cell r="AP1557" t="str">
            <v>Entregado A Municipio</v>
          </cell>
          <cell r="AQ1557" t="e">
            <v>#REF!</v>
          </cell>
          <cell r="AR1557" t="e">
            <v>#N/A</v>
          </cell>
          <cell r="AS1557" t="str">
            <v>Entregada el 21 de julio 2017.
Actualmente se realiza de la docuemntación para el inicio del proceso de liquidación.</v>
          </cell>
          <cell r="AT1557" t="str">
            <v>No Aplica</v>
          </cell>
          <cell r="AU1557">
            <v>42849</v>
          </cell>
          <cell r="AV1557">
            <v>42924</v>
          </cell>
          <cell r="AW1557" t="e">
            <v>#REF!</v>
          </cell>
          <cell r="AX1557"/>
          <cell r="AY1557"/>
          <cell r="AZ1557">
            <v>0</v>
          </cell>
          <cell r="BA1557" t="str">
            <v>-</v>
          </cell>
          <cell r="BB1557" t="str">
            <v>359 ml</v>
          </cell>
          <cell r="BC1557"/>
          <cell r="BD1557">
            <v>42866</v>
          </cell>
          <cell r="BE1557">
            <v>42937</v>
          </cell>
          <cell r="BF1557">
            <v>42937</v>
          </cell>
          <cell r="BG1557">
            <v>966</v>
          </cell>
        </row>
        <row r="1558">
          <cell r="C1558" t="str">
            <v>20160400M5680-1</v>
          </cell>
          <cell r="D1558" t="str">
            <v>Proyectos 2011 - 2020</v>
          </cell>
          <cell r="E1558" t="str">
            <v>ANTES 2018</v>
          </cell>
          <cell r="F1558" t="str">
            <v>VIGENTE</v>
          </cell>
          <cell r="G1558"/>
          <cell r="H1558" t="str">
            <v>Cauca</v>
          </cell>
          <cell r="I1558">
            <v>19807</v>
          </cell>
          <cell r="J1558">
            <v>6</v>
          </cell>
          <cell r="K1558" t="str">
            <v>Timbio</v>
          </cell>
          <cell r="L1558" t="str">
            <v>Timbio-Cauca</v>
          </cell>
          <cell r="M1558">
            <v>400</v>
          </cell>
          <cell r="N1558" t="str">
            <v>DPS 2016</v>
          </cell>
          <cell r="O1558"/>
          <cell r="P1558"/>
          <cell r="Q1558" t="str">
            <v>Mejoramiento De Condiciones De Habitabilidad</v>
          </cell>
          <cell r="R1558" t="str">
            <v>Mejoramiento Condiciones de Habitabilidad</v>
          </cell>
          <cell r="S1558"/>
          <cell r="T1558"/>
          <cell r="U1558"/>
          <cell r="V1558" t="str">
            <v>Municipio</v>
          </cell>
          <cell r="W1558"/>
          <cell r="X1558" t="str">
            <v>A DETERMINAR EN EL PROCESO DE PRECONSTRUCCIÓN</v>
          </cell>
          <cell r="Y1558"/>
          <cell r="Z1558">
            <v>1457725959</v>
          </cell>
          <cell r="AA1558"/>
          <cell r="AB1558">
            <v>1457725959</v>
          </cell>
          <cell r="AC1558"/>
          <cell r="AD1558">
            <v>1457725959</v>
          </cell>
          <cell r="AE1558">
            <v>145772595.90000001</v>
          </cell>
          <cell r="AF1558"/>
          <cell r="AG1558">
            <v>145772595.90000001</v>
          </cell>
          <cell r="AH1558">
            <v>1603498554.9000001</v>
          </cell>
          <cell r="AI1558">
            <v>0</v>
          </cell>
          <cell r="AJ1558">
            <v>1603498554.9000001</v>
          </cell>
          <cell r="AK1558">
            <v>0.7006</v>
          </cell>
          <cell r="AL1558"/>
          <cell r="AM1558">
            <v>1</v>
          </cell>
          <cell r="AN1558">
            <v>1</v>
          </cell>
          <cell r="AO1558">
            <v>0</v>
          </cell>
          <cell r="AP1558" t="str">
            <v>En Liquidación</v>
          </cell>
          <cell r="AQ1558" t="e">
            <v>#REF!</v>
          </cell>
          <cell r="AR1558" t="str">
            <v>TERMINADO</v>
          </cell>
          <cell r="AS1558" t="str">
            <v>LLos Informes Mensuales, 9,10 y 11 y el Informe Final de Interventoría se encuentran observados desde 06 abril 2022
Terminación: 30-09-2021 
AUDITORIA VISIBLE No. 3 DEL 19-10-2021</v>
          </cell>
          <cell r="AT1558"/>
          <cell r="AU1558">
            <v>43676</v>
          </cell>
          <cell r="AV1558">
            <v>44469</v>
          </cell>
          <cell r="AW1558" t="e">
            <v>#REF!</v>
          </cell>
          <cell r="AX1558"/>
          <cell r="AY1558"/>
          <cell r="AZ1558">
            <v>0</v>
          </cell>
          <cell r="BA1558" t="str">
            <v>-</v>
          </cell>
          <cell r="BB1558" t="str">
            <v>104  Viviendas</v>
          </cell>
          <cell r="BC1558"/>
          <cell r="BD1558">
            <v>44161</v>
          </cell>
          <cell r="BE1558">
            <v>44440</v>
          </cell>
          <cell r="BF1558">
            <v>44488</v>
          </cell>
          <cell r="BG1558">
            <v>374.40000000000003</v>
          </cell>
        </row>
        <row r="1559">
          <cell r="C1559" t="str">
            <v>20090257V0763-1</v>
          </cell>
          <cell r="D1559" t="str">
            <v>Proyectos 2011 - 2020</v>
          </cell>
          <cell r="E1559" t="str">
            <v>No Aplica</v>
          </cell>
          <cell r="F1559" t="str">
            <v>CERRADO</v>
          </cell>
          <cell r="G1559"/>
          <cell r="H1559" t="str">
            <v>Cauca</v>
          </cell>
          <cell r="I1559">
            <v>19809</v>
          </cell>
          <cell r="J1559">
            <v>6</v>
          </cell>
          <cell r="K1559" t="str">
            <v>Timbiqui</v>
          </cell>
          <cell r="L1559" t="str">
            <v>Timbiqui-Cauca</v>
          </cell>
          <cell r="M1559" t="str">
            <v/>
          </cell>
          <cell r="N1559" t="str">
            <v>Infraestructura</v>
          </cell>
          <cell r="O1559"/>
          <cell r="P1559"/>
          <cell r="Q1559" t="str">
            <v>Convenio Interadminstrativo Con El Departamento Del Cauca  Y Con El Municipio De Timbiqui, Para La Pavimentación De Calles En Los Corregimientos San José Y Coteje Del Municipo De Timbiqui - Cauca.</v>
          </cell>
          <cell r="R1559" t="str">
            <v>Vías Urbanas</v>
          </cell>
          <cell r="S1559"/>
          <cell r="T1559"/>
          <cell r="U1559"/>
          <cell r="V1559" t="str">
            <v>Federación Nacional De Cafeteros</v>
          </cell>
          <cell r="W1559"/>
          <cell r="X1559" t="str">
            <v/>
          </cell>
          <cell r="Y1559"/>
          <cell r="Z1559">
            <v>690000000</v>
          </cell>
          <cell r="AA1559"/>
          <cell r="AB1559">
            <v>690000000</v>
          </cell>
          <cell r="AC1559"/>
          <cell r="AD1559">
            <v>690000000</v>
          </cell>
          <cell r="AE1559">
            <v>0</v>
          </cell>
          <cell r="AF1559"/>
          <cell r="AG1559">
            <v>0</v>
          </cell>
          <cell r="AH1559">
            <v>690000000</v>
          </cell>
          <cell r="AI1559">
            <v>0</v>
          </cell>
          <cell r="AJ1559">
            <v>690000000</v>
          </cell>
          <cell r="AK1559">
            <v>1</v>
          </cell>
          <cell r="AL1559"/>
          <cell r="AM1559">
            <v>1</v>
          </cell>
          <cell r="AN1559">
            <v>1</v>
          </cell>
          <cell r="AO1559">
            <v>0</v>
          </cell>
          <cell r="AP1559" t="str">
            <v>Liquidado</v>
          </cell>
          <cell r="AQ1559" t="e">
            <v>#REF!</v>
          </cell>
          <cell r="AR1559" t="e">
            <v>#N/A</v>
          </cell>
          <cell r="AS1559" t="str">
            <v>Entregado en 2011.</v>
          </cell>
          <cell r="AT1559" t="str">
            <v>No Aplica</v>
          </cell>
          <cell r="AU1559" t="str">
            <v/>
          </cell>
          <cell r="AV1559">
            <v>40908</v>
          </cell>
          <cell r="AW1559" t="e">
            <v>#REF!</v>
          </cell>
          <cell r="AX1559"/>
          <cell r="AY1559"/>
          <cell r="AZ1559">
            <v>0</v>
          </cell>
          <cell r="BA1559" t="str">
            <v>-</v>
          </cell>
          <cell r="BB1559" t="str">
            <v/>
          </cell>
          <cell r="BC1559"/>
          <cell r="BD1559" t="str">
            <v/>
          </cell>
          <cell r="BE1559" t="str">
            <v/>
          </cell>
          <cell r="BF1559" t="str">
            <v/>
          </cell>
          <cell r="BG1559" t="str">
            <v/>
          </cell>
        </row>
        <row r="1560">
          <cell r="C1560" t="str">
            <v>20110160V0083-1</v>
          </cell>
          <cell r="D1560" t="str">
            <v>Proyectos 2011 - 2020</v>
          </cell>
          <cell r="E1560" t="str">
            <v>No Aplica</v>
          </cell>
          <cell r="F1560" t="str">
            <v>CERRADO</v>
          </cell>
          <cell r="G1560" t="str">
            <v>A83</v>
          </cell>
          <cell r="H1560" t="str">
            <v>Cauca</v>
          </cell>
          <cell r="I1560">
            <v>19809</v>
          </cell>
          <cell r="J1560">
            <v>6</v>
          </cell>
          <cell r="K1560" t="str">
            <v>Timbiqui</v>
          </cell>
          <cell r="L1560" t="str">
            <v>Timbiqui-Cauca</v>
          </cell>
          <cell r="M1560">
            <v>160</v>
          </cell>
          <cell r="N1560" t="str">
            <v>Fonade 1</v>
          </cell>
          <cell r="O1560"/>
          <cell r="P1560"/>
          <cell r="Q1560" t="str">
            <v>Construcción De Pavimento Rígido Barrio San José, En La Cra 4 Entre Calles 3 Y 8 De La Cabecera Municipal De Timbiqui - Cauca.</v>
          </cell>
          <cell r="R1560" t="str">
            <v>Vías Urbanas</v>
          </cell>
          <cell r="S1560"/>
          <cell r="T1560"/>
          <cell r="U1560"/>
          <cell r="V1560" t="str">
            <v>Municipio</v>
          </cell>
          <cell r="W1560"/>
          <cell r="X1560" t="str">
            <v/>
          </cell>
          <cell r="Y1560"/>
          <cell r="Z1560">
            <v>999881263</v>
          </cell>
          <cell r="AA1560"/>
          <cell r="AB1560">
            <v>999881263</v>
          </cell>
          <cell r="AC1560"/>
          <cell r="AD1560">
            <v>999881263</v>
          </cell>
          <cell r="AE1560">
            <v>0</v>
          </cell>
          <cell r="AF1560"/>
          <cell r="AG1560">
            <v>0</v>
          </cell>
          <cell r="AH1560">
            <v>999881263</v>
          </cell>
          <cell r="AI1560">
            <v>0</v>
          </cell>
          <cell r="AJ1560">
            <v>999881263</v>
          </cell>
          <cell r="AK1560">
            <v>0</v>
          </cell>
          <cell r="AL1560"/>
          <cell r="AM1560">
            <v>1</v>
          </cell>
          <cell r="AN1560">
            <v>1</v>
          </cell>
          <cell r="AO1560">
            <v>0</v>
          </cell>
          <cell r="AP1560" t="str">
            <v>En Liquidación</v>
          </cell>
          <cell r="AQ1560" t="e">
            <v>#REF!</v>
          </cell>
          <cell r="AR1560" t="e">
            <v>#N/A</v>
          </cell>
          <cell r="AS156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560" t="str">
            <v>No Aplica</v>
          </cell>
          <cell r="AU1560">
            <v>41862</v>
          </cell>
          <cell r="AV1560">
            <v>42194</v>
          </cell>
          <cell r="AW1560" t="e">
            <v>#REF!</v>
          </cell>
          <cell r="AX1560"/>
          <cell r="AY1560"/>
          <cell r="AZ1560">
            <v>0</v>
          </cell>
          <cell r="BA1560" t="str">
            <v>-</v>
          </cell>
          <cell r="BB1560" t="str">
            <v/>
          </cell>
          <cell r="BC1560"/>
          <cell r="BD1560">
            <v>41850</v>
          </cell>
          <cell r="BE1560">
            <v>41850</v>
          </cell>
          <cell r="BF1560">
            <v>42415</v>
          </cell>
          <cell r="BG1560">
            <v>2530</v>
          </cell>
        </row>
        <row r="1561">
          <cell r="C1561" t="str">
            <v>20120069V0114-1</v>
          </cell>
          <cell r="D1561" t="str">
            <v>Proyectos 2011 - 2020</v>
          </cell>
          <cell r="E1561" t="str">
            <v>No Aplica</v>
          </cell>
          <cell r="F1561" t="str">
            <v>CERRADO</v>
          </cell>
          <cell r="G1561" t="str">
            <v>C114</v>
          </cell>
          <cell r="H1561" t="str">
            <v>Cauca</v>
          </cell>
          <cell r="I1561">
            <v>19809</v>
          </cell>
          <cell r="J1561">
            <v>6</v>
          </cell>
          <cell r="K1561" t="str">
            <v>Timbiqui</v>
          </cell>
          <cell r="L1561" t="str">
            <v>Timbiqui-Cauca</v>
          </cell>
          <cell r="M1561">
            <v>69</v>
          </cell>
          <cell r="N1561" t="str">
            <v>Fonade 3</v>
          </cell>
          <cell r="O1561"/>
          <cell r="P1561"/>
          <cell r="Q1561" t="str">
            <v>Construcción Muro De Contención Corregimiento De Corozal  En El Municipio De Timbiquí - Cauca</v>
          </cell>
          <cell r="R1561" t="str">
            <v>Otros</v>
          </cell>
          <cell r="S1561"/>
          <cell r="T1561"/>
          <cell r="U1561"/>
          <cell r="V1561" t="str">
            <v>Municipio</v>
          </cell>
          <cell r="W1561"/>
          <cell r="X1561" t="str">
            <v/>
          </cell>
          <cell r="Y1561"/>
          <cell r="Z1561">
            <v>1496916000</v>
          </cell>
          <cell r="AA1561"/>
          <cell r="AB1561">
            <v>1496916000</v>
          </cell>
          <cell r="AC1561"/>
          <cell r="AD1561">
            <v>1496916000</v>
          </cell>
          <cell r="AE1561">
            <v>0</v>
          </cell>
          <cell r="AF1561"/>
          <cell r="AG1561">
            <v>0</v>
          </cell>
          <cell r="AH1561">
            <v>1496916000</v>
          </cell>
          <cell r="AI1561">
            <v>0</v>
          </cell>
          <cell r="AJ1561">
            <v>1496916000</v>
          </cell>
          <cell r="AK1561">
            <v>0</v>
          </cell>
          <cell r="AL1561"/>
          <cell r="AM1561">
            <v>1</v>
          </cell>
          <cell r="AN1561">
            <v>1</v>
          </cell>
          <cell r="AO1561">
            <v>0</v>
          </cell>
          <cell r="AP1561" t="str">
            <v>En Liquidación</v>
          </cell>
          <cell r="AQ1561" t="e">
            <v>#REF!</v>
          </cell>
          <cell r="AR1561" t="e">
            <v>#N/A</v>
          </cell>
          <cell r="AS1561" t="str">
            <v>PROYECTO TERMINADO EN LIQUIDACION  CONVENIO
1. INFORMACION Y ESTADO LIQUIDACION OBRA: Acta de liquidación suscrita el 07/06/2015 (en ajustes)
2. INFORMACION Y ESTADO LIQUIDACION CONVENIO: En liquidación. De acuerdo con la fecha del acta de liquidación de obra, se pierden competencias para liquidar bilateralmente el convenio, por lo cual se debe proceder a elaborar constancia de archivo.
ANTECEDENTES
A pesar de los diferentes  requerimientos y derechos de petición al E.T mediante comunicados No. 20172700253571 de 28/09/2017, No. 20182700213361 de 02/08/2018,No. 20182700232981 de 21/08/2018,  y No.20182700260411 de 04/09/2018, para ajustar el acta de liquidación de obra, y no se ha recibido respuesta a la fecha. 
Se realiza mesa de trabajo el 06/02/2020, donde se entrego a nueva administracion la información y el estado del Convenio y contrato de obra.
ACTIVIDADES  REALIZADAS
-10/12/2020 Constancia de archivo en proceso de suscripción. 
- Imputabilidad:  E.T</v>
          </cell>
          <cell r="AT1561" t="str">
            <v>No Aplica</v>
          </cell>
          <cell r="AU1561">
            <v>41782</v>
          </cell>
          <cell r="AV1561">
            <v>42117</v>
          </cell>
          <cell r="AW1561" t="e">
            <v>#REF!</v>
          </cell>
          <cell r="AX1561"/>
          <cell r="AY1561"/>
          <cell r="AZ1561">
            <v>0</v>
          </cell>
          <cell r="BA1561" t="str">
            <v>-</v>
          </cell>
          <cell r="BB1561" t="str">
            <v/>
          </cell>
          <cell r="BC1561"/>
          <cell r="BD1561">
            <v>41942</v>
          </cell>
          <cell r="BE1561">
            <v>41942</v>
          </cell>
          <cell r="BF1561">
            <v>42305</v>
          </cell>
          <cell r="BG1561" t="str">
            <v/>
          </cell>
        </row>
        <row r="1562">
          <cell r="C1562" t="str">
            <v>20120069V0116-1</v>
          </cell>
          <cell r="D1562" t="str">
            <v>Proyectos 2011 - 2020</v>
          </cell>
          <cell r="E1562" t="str">
            <v>No Aplica</v>
          </cell>
          <cell r="F1562" t="str">
            <v>CERRADO</v>
          </cell>
          <cell r="G1562" t="str">
            <v>C116</v>
          </cell>
          <cell r="H1562" t="str">
            <v>Cauca</v>
          </cell>
          <cell r="I1562">
            <v>19809</v>
          </cell>
          <cell r="J1562">
            <v>6</v>
          </cell>
          <cell r="K1562" t="str">
            <v>Timbiqui</v>
          </cell>
          <cell r="L1562" t="str">
            <v>Timbiqui-Cauca</v>
          </cell>
          <cell r="M1562">
            <v>69</v>
          </cell>
          <cell r="N1562" t="str">
            <v>Fonade 3</v>
          </cell>
          <cell r="O1562"/>
          <cell r="P1562"/>
          <cell r="Q1562" t="str">
            <v>Construcción Muro De Contención  Cabecera Municipal En El Municipio De Timbiqui</v>
          </cell>
          <cell r="R1562" t="str">
            <v>Otros</v>
          </cell>
          <cell r="S1562"/>
          <cell r="T1562"/>
          <cell r="U1562"/>
          <cell r="V1562" t="str">
            <v>Municipio</v>
          </cell>
          <cell r="W1562"/>
          <cell r="X1562" t="str">
            <v/>
          </cell>
          <cell r="Y1562"/>
          <cell r="Z1562">
            <v>1456583526</v>
          </cell>
          <cell r="AA1562"/>
          <cell r="AB1562">
            <v>1456583526</v>
          </cell>
          <cell r="AC1562"/>
          <cell r="AD1562">
            <v>1456583526</v>
          </cell>
          <cell r="AE1562">
            <v>0</v>
          </cell>
          <cell r="AF1562"/>
          <cell r="AG1562">
            <v>0</v>
          </cell>
          <cell r="AH1562">
            <v>1456583526</v>
          </cell>
          <cell r="AI1562">
            <v>0</v>
          </cell>
          <cell r="AJ1562">
            <v>1456583526</v>
          </cell>
          <cell r="AK1562">
            <v>0</v>
          </cell>
          <cell r="AL1562"/>
          <cell r="AM1562">
            <v>1</v>
          </cell>
          <cell r="AN1562">
            <v>1</v>
          </cell>
          <cell r="AO1562">
            <v>0</v>
          </cell>
          <cell r="AP1562" t="str">
            <v>En Liquidación</v>
          </cell>
          <cell r="AQ1562" t="e">
            <v>#REF!</v>
          </cell>
          <cell r="AR1562" t="e">
            <v>#N/A</v>
          </cell>
          <cell r="AS1562" t="str">
            <v>PROYECTO TERMINADO EN LIQUIDACION  CONVENIO
1. INFORMACION Y ESTADO LIQUIDACION OBRA: Acta de liquidación suscrita el 07/06/2015 (en ajustes)
2. INFORMACION Y ESTADO LIQUIDACION CONVENIO: En liquidación. De acuerdo con la fecha del acta de liquidación de obra, se pierden competencias para liquidar bilateralmente el convenio, por lo cual se debe proceder a elaborar constancia de archivo.
ANTECEDENTES
A pesar de los diferentes  requerimientos y derechos de petición al E.T mediante comunicados No. 20172700253571 de 28/09/2017, No. 20182700213361 de 02/08/2018,No. 20182700232981 de 21/08/2018,  y No.20182700260411 de 04/09/2018, para ajustar el acta de liquidación de obra, y no se ha recibido respuesta a la fecha. 
Se realiza mesa de trabajo el 06/02/2020, donde se entrego a nueva administracion la información y el estado del Convenio y contrato de obra.
ACTIVIDADES  REALIZADAS
- Dado que las observaciones solicitadas al ente territorial no han sido subnadas, mediante memorando se solicita a Gestion Post Contractual lineamientos para el cierre del proyecto.
- Imputabilidad:  E.T</v>
          </cell>
          <cell r="AT1562" t="str">
            <v>No Aplica</v>
          </cell>
          <cell r="AU1562">
            <v>41782</v>
          </cell>
          <cell r="AV1562">
            <v>42129</v>
          </cell>
          <cell r="AW1562" t="e">
            <v>#REF!</v>
          </cell>
          <cell r="AX1562"/>
          <cell r="AY1562"/>
          <cell r="AZ1562">
            <v>0</v>
          </cell>
          <cell r="BA1562" t="str">
            <v>-</v>
          </cell>
          <cell r="BB1562" t="str">
            <v/>
          </cell>
          <cell r="BC1562"/>
          <cell r="BD1562">
            <v>41942</v>
          </cell>
          <cell r="BE1562">
            <v>41942</v>
          </cell>
          <cell r="BF1562">
            <v>42306</v>
          </cell>
          <cell r="BG1562" t="str">
            <v/>
          </cell>
        </row>
        <row r="1563">
          <cell r="C1563" t="str">
            <v>E-2020-2203-235147</v>
          </cell>
          <cell r="D1563" t="str">
            <v>CV 001-2020</v>
          </cell>
          <cell r="E1563" t="str">
            <v>2018-2022</v>
          </cell>
          <cell r="F1563" t="str">
            <v>VIGENTE</v>
          </cell>
          <cell r="G1563"/>
          <cell r="H1563" t="str">
            <v>Cauca</v>
          </cell>
          <cell r="I1563"/>
          <cell r="J1563"/>
          <cell r="K1563" t="str">
            <v>Timbiqui</v>
          </cell>
          <cell r="L1563" t="str">
            <v>Timbiqui-Cauca</v>
          </cell>
          <cell r="M1563" t="str">
            <v>536 FIP 2021</v>
          </cell>
          <cell r="N1563" t="str">
            <v>DPS 2021</v>
          </cell>
          <cell r="O1563">
            <v>44489</v>
          </cell>
          <cell r="P1563">
            <v>44773</v>
          </cell>
          <cell r="Q1563" t="str">
            <v>Construcción De La Plaza De Mercado Así Progresa Timbiquí Para La Consolidación De La Paz En El Corregimiento De Puerto Saija Consejo Comunitario Parte Baja Rio Saija En El Municipio De Timbiquí - Cauca</v>
          </cell>
          <cell r="R1563" t="str">
            <v>Social Comunitario</v>
          </cell>
          <cell r="S1563" t="str">
            <v>Plaza de Mercado</v>
          </cell>
          <cell r="T1563"/>
          <cell r="U1563">
            <v>1</v>
          </cell>
          <cell r="V1563"/>
          <cell r="W1563"/>
          <cell r="X1563"/>
          <cell r="Y1563"/>
          <cell r="Z1563">
            <v>2310486959</v>
          </cell>
          <cell r="AA1563"/>
          <cell r="AB1563">
            <v>2310486959</v>
          </cell>
          <cell r="AC1563">
            <v>0</v>
          </cell>
          <cell r="AD1563">
            <v>2310486959</v>
          </cell>
          <cell r="AE1563"/>
          <cell r="AF1563"/>
          <cell r="AG1563">
            <v>0</v>
          </cell>
          <cell r="AH1563">
            <v>2310486959</v>
          </cell>
          <cell r="AI1563">
            <v>0</v>
          </cell>
          <cell r="AJ1563">
            <v>2310486959</v>
          </cell>
          <cell r="AK1563"/>
          <cell r="AL1563"/>
          <cell r="AM1563"/>
          <cell r="AN1563"/>
          <cell r="AO1563">
            <v>0</v>
          </cell>
          <cell r="AP1563" t="str">
            <v>Adjudicado</v>
          </cell>
          <cell r="AQ1563" t="e">
            <v>#REF!</v>
          </cell>
          <cell r="AR1563" t="e">
            <v>#N/A</v>
          </cell>
          <cell r="AS1563" t="str">
            <v>-</v>
          </cell>
          <cell r="AT1563"/>
          <cell r="AU1563" t="str">
            <v>-</v>
          </cell>
          <cell r="AV1563" t="str">
            <v>-</v>
          </cell>
          <cell r="AW1563" t="e">
            <v>#REF!</v>
          </cell>
          <cell r="AX1563">
            <v>9</v>
          </cell>
          <cell r="AY1563"/>
          <cell r="AZ1563">
            <v>9</v>
          </cell>
          <cell r="BA1563"/>
          <cell r="BB1563" t="str">
            <v>369.8 M2</v>
          </cell>
          <cell r="BC1563"/>
          <cell r="BD1563" t="str">
            <v>-</v>
          </cell>
          <cell r="BE1563" t="str">
            <v>-</v>
          </cell>
          <cell r="BF1563" t="str">
            <v>-</v>
          </cell>
          <cell r="BG1563" t="str">
            <v>-</v>
          </cell>
        </row>
        <row r="1564">
          <cell r="C1564" t="str">
            <v>20080816S0766-1</v>
          </cell>
          <cell r="D1564" t="str">
            <v>Proyectos 2011 - 2020</v>
          </cell>
          <cell r="E1564" t="str">
            <v>No Aplica</v>
          </cell>
          <cell r="F1564" t="str">
            <v>CERRADO</v>
          </cell>
          <cell r="G1564"/>
          <cell r="H1564" t="str">
            <v>Cauca</v>
          </cell>
          <cell r="I1564">
            <v>19821</v>
          </cell>
          <cell r="J1564">
            <v>6</v>
          </cell>
          <cell r="K1564" t="str">
            <v>Toribio</v>
          </cell>
          <cell r="L1564" t="str">
            <v>Toribio-Cauca</v>
          </cell>
          <cell r="M1564" t="str">
            <v/>
          </cell>
          <cell r="N1564" t="str">
            <v>Infraestructura</v>
          </cell>
          <cell r="O1564"/>
          <cell r="P1564"/>
          <cell r="Q1564" t="str">
            <v>Adición Al Convenio No. 816 De 2008 Suscrito Entre Accion Social Y El Comité Departamental De Cafeteros Del Cauca Para Aunar Esfuerzos Para La Ejecución De Proyectos De Infraestructura En Diferentes Municipios Del Cauca. (Reconstrucción De Las Viviendas E Infraestructura Afectadas Por Lo Enfrentamientos Belicos Ocurridos En Las Veredas La Maria, Damían Y El Trapiche, Del Municipio De Toribio - Cauca).</v>
          </cell>
          <cell r="R1564" t="str">
            <v>Social Comunitario</v>
          </cell>
          <cell r="S1564"/>
          <cell r="T1564"/>
          <cell r="U1564"/>
          <cell r="V1564" t="str">
            <v>Comité Departamental De Cafeteros Del Cauca</v>
          </cell>
          <cell r="W1564"/>
          <cell r="X1564" t="str">
            <v/>
          </cell>
          <cell r="Y1564"/>
          <cell r="Z1564">
            <v>169400000</v>
          </cell>
          <cell r="AA1564"/>
          <cell r="AB1564">
            <v>169400000</v>
          </cell>
          <cell r="AC1564"/>
          <cell r="AD1564">
            <v>169400000</v>
          </cell>
          <cell r="AE1564">
            <v>0</v>
          </cell>
          <cell r="AF1564"/>
          <cell r="AG1564">
            <v>0</v>
          </cell>
          <cell r="AH1564">
            <v>169400000</v>
          </cell>
          <cell r="AI1564">
            <v>0</v>
          </cell>
          <cell r="AJ1564">
            <v>169400000</v>
          </cell>
          <cell r="AK1564">
            <v>1</v>
          </cell>
          <cell r="AL1564"/>
          <cell r="AM1564">
            <v>1</v>
          </cell>
          <cell r="AN1564">
            <v>1</v>
          </cell>
          <cell r="AO1564">
            <v>0</v>
          </cell>
          <cell r="AP1564" t="str">
            <v>Liquidado</v>
          </cell>
          <cell r="AQ1564" t="e">
            <v>#REF!</v>
          </cell>
          <cell r="AR1564" t="e">
            <v>#N/A</v>
          </cell>
          <cell r="AS1564" t="str">
            <v>Entregado en 2012.</v>
          </cell>
          <cell r="AT1564" t="str">
            <v>No Aplica</v>
          </cell>
          <cell r="AU1564" t="str">
            <v/>
          </cell>
          <cell r="AV1564">
            <v>41127</v>
          </cell>
          <cell r="AW1564" t="e">
            <v>#REF!</v>
          </cell>
          <cell r="AX1564"/>
          <cell r="AY1564"/>
          <cell r="AZ1564">
            <v>0</v>
          </cell>
          <cell r="BA1564" t="str">
            <v>-</v>
          </cell>
          <cell r="BB1564" t="str">
            <v/>
          </cell>
          <cell r="BC1564"/>
          <cell r="BD1564" t="str">
            <v/>
          </cell>
          <cell r="BE1564" t="str">
            <v/>
          </cell>
          <cell r="BF1564" t="str">
            <v/>
          </cell>
          <cell r="BG1564" t="str">
            <v/>
          </cell>
        </row>
        <row r="1565">
          <cell r="C1565" t="str">
            <v>20090258V0768-1</v>
          </cell>
          <cell r="D1565" t="str">
            <v>Proyectos 2011 - 2020</v>
          </cell>
          <cell r="E1565" t="str">
            <v>No Aplica</v>
          </cell>
          <cell r="F1565" t="str">
            <v>CERRADO</v>
          </cell>
          <cell r="G1565"/>
          <cell r="H1565" t="str">
            <v>Cauca</v>
          </cell>
          <cell r="I1565">
            <v>19821</v>
          </cell>
          <cell r="J1565">
            <v>6</v>
          </cell>
          <cell r="K1565" t="str">
            <v>Toribio</v>
          </cell>
          <cell r="L1565" t="str">
            <v>Toribio-Cauca</v>
          </cell>
          <cell r="M1565" t="str">
            <v/>
          </cell>
          <cell r="N1565" t="str">
            <v>Infraestructura</v>
          </cell>
          <cell r="O1565"/>
          <cell r="P1565"/>
          <cell r="Q1565" t="str">
            <v>Convenio Interadministtrativo De Cooperación Entre Acción Social, Fip Y El Comité Departamental De Cafeteros Del Cauca El Cual Tien Por Objeto De Unir Esfuerzos Para  La Elaboración De Diseñors Y/O Ajuste A Diseños  Y La Construcción De Muros De Gaviones Margen Izquierda Resguardo Tacueyo Del Municipio De Toribio - Cauca</v>
          </cell>
          <cell r="R1565" t="str">
            <v>Otros</v>
          </cell>
          <cell r="S1565"/>
          <cell r="T1565"/>
          <cell r="U1565"/>
          <cell r="V1565" t="str">
            <v>Federación Nacional De Cafeteros</v>
          </cell>
          <cell r="W1565"/>
          <cell r="X1565" t="str">
            <v/>
          </cell>
          <cell r="Y1565"/>
          <cell r="Z1565">
            <v>154217030</v>
          </cell>
          <cell r="AA1565"/>
          <cell r="AB1565">
            <v>154217030</v>
          </cell>
          <cell r="AC1565"/>
          <cell r="AD1565">
            <v>154217030</v>
          </cell>
          <cell r="AE1565">
            <v>0</v>
          </cell>
          <cell r="AF1565"/>
          <cell r="AG1565">
            <v>0</v>
          </cell>
          <cell r="AH1565">
            <v>154217030</v>
          </cell>
          <cell r="AI1565">
            <v>0</v>
          </cell>
          <cell r="AJ1565">
            <v>154217030</v>
          </cell>
          <cell r="AK1565">
            <v>1</v>
          </cell>
          <cell r="AL1565"/>
          <cell r="AM1565">
            <v>1</v>
          </cell>
          <cell r="AN1565">
            <v>1</v>
          </cell>
          <cell r="AO1565">
            <v>0</v>
          </cell>
          <cell r="AP1565" t="str">
            <v>Liquidado</v>
          </cell>
          <cell r="AQ1565" t="e">
            <v>#REF!</v>
          </cell>
          <cell r="AR1565" t="e">
            <v>#N/A</v>
          </cell>
          <cell r="AS1565" t="str">
            <v>Entregado 14 de enero de 2011</v>
          </cell>
          <cell r="AT1565" t="str">
            <v>No Aplica</v>
          </cell>
          <cell r="AU1565" t="str">
            <v/>
          </cell>
          <cell r="AV1565">
            <v>40557</v>
          </cell>
          <cell r="AW1565" t="e">
            <v>#REF!</v>
          </cell>
          <cell r="AX1565"/>
          <cell r="AY1565"/>
          <cell r="AZ1565">
            <v>0</v>
          </cell>
          <cell r="BA1565" t="str">
            <v>-</v>
          </cell>
          <cell r="BB1565" t="str">
            <v/>
          </cell>
          <cell r="BC1565"/>
          <cell r="BD1565" t="str">
            <v/>
          </cell>
          <cell r="BE1565" t="str">
            <v/>
          </cell>
          <cell r="BF1565" t="str">
            <v/>
          </cell>
          <cell r="BG1565" t="str">
            <v/>
          </cell>
        </row>
        <row r="1566">
          <cell r="C1566" t="str">
            <v>20100083S0769-1</v>
          </cell>
          <cell r="D1566" t="str">
            <v>Proyectos 2011 - 2020</v>
          </cell>
          <cell r="E1566" t="str">
            <v>No Aplica</v>
          </cell>
          <cell r="F1566" t="str">
            <v>CERRADO</v>
          </cell>
          <cell r="G1566"/>
          <cell r="H1566" t="str">
            <v>Cauca</v>
          </cell>
          <cell r="I1566">
            <v>19821</v>
          </cell>
          <cell r="J1566">
            <v>6</v>
          </cell>
          <cell r="K1566" t="str">
            <v>Toribio</v>
          </cell>
          <cell r="L1566" t="str">
            <v>Toribio-Cauca</v>
          </cell>
          <cell r="M1566" t="str">
            <v/>
          </cell>
          <cell r="N1566" t="str">
            <v>Infraestructura</v>
          </cell>
          <cell r="O1566"/>
          <cell r="P1566"/>
          <cell r="Q1566" t="str">
            <v>Construcción, Reconstrucción, Reparación Y Terminación Del Templo Del Resguardo Indigena De Tacueyo, Municipio De Toribio - Cauca.</v>
          </cell>
          <cell r="R1566" t="str">
            <v>Social Comunitario</v>
          </cell>
          <cell r="S1566"/>
          <cell r="T1566"/>
          <cell r="U1566"/>
          <cell r="V1566" t="str">
            <v>Arquidiocesis De Popayan</v>
          </cell>
          <cell r="W1566"/>
          <cell r="X1566" t="str">
            <v/>
          </cell>
          <cell r="Y1566"/>
          <cell r="Z1566">
            <v>16861500</v>
          </cell>
          <cell r="AA1566"/>
          <cell r="AB1566">
            <v>16861500</v>
          </cell>
          <cell r="AC1566"/>
          <cell r="AD1566">
            <v>16861500</v>
          </cell>
          <cell r="AE1566">
            <v>0</v>
          </cell>
          <cell r="AF1566"/>
          <cell r="AG1566">
            <v>0</v>
          </cell>
          <cell r="AH1566">
            <v>16861500</v>
          </cell>
          <cell r="AI1566">
            <v>0</v>
          </cell>
          <cell r="AJ1566">
            <v>16861500</v>
          </cell>
          <cell r="AK1566">
            <v>1</v>
          </cell>
          <cell r="AL1566"/>
          <cell r="AM1566">
            <v>1</v>
          </cell>
          <cell r="AN1566">
            <v>1</v>
          </cell>
          <cell r="AO1566">
            <v>0</v>
          </cell>
          <cell r="AP1566" t="str">
            <v>Liquidado</v>
          </cell>
          <cell r="AQ1566" t="e">
            <v>#REF!</v>
          </cell>
          <cell r="AR1566" t="e">
            <v>#N/A</v>
          </cell>
          <cell r="AS1566" t="str">
            <v>Entregado en 2011.</v>
          </cell>
          <cell r="AT1566" t="str">
            <v>No Aplica</v>
          </cell>
          <cell r="AU1566" t="str">
            <v/>
          </cell>
          <cell r="AV1566">
            <v>40847</v>
          </cell>
          <cell r="AW1566" t="e">
            <v>#REF!</v>
          </cell>
          <cell r="AX1566"/>
          <cell r="AY1566"/>
          <cell r="AZ1566">
            <v>0</v>
          </cell>
          <cell r="BA1566" t="str">
            <v>-</v>
          </cell>
          <cell r="BB1566" t="str">
            <v/>
          </cell>
          <cell r="BC1566"/>
          <cell r="BD1566" t="str">
            <v/>
          </cell>
          <cell r="BE1566" t="str">
            <v/>
          </cell>
          <cell r="BF1566" t="str">
            <v/>
          </cell>
          <cell r="BG1566" t="str">
            <v/>
          </cell>
        </row>
        <row r="1567">
          <cell r="C1567" t="str">
            <v>20110092S0770-1</v>
          </cell>
          <cell r="D1567" t="str">
            <v>Proyectos 2011 - 2020</v>
          </cell>
          <cell r="E1567" t="str">
            <v>No Aplica</v>
          </cell>
          <cell r="F1567" t="str">
            <v>CERRADO</v>
          </cell>
          <cell r="G1567"/>
          <cell r="H1567" t="str">
            <v>Cauca</v>
          </cell>
          <cell r="I1567">
            <v>19821</v>
          </cell>
          <cell r="J1567">
            <v>6</v>
          </cell>
          <cell r="K1567" t="str">
            <v>Toribio</v>
          </cell>
          <cell r="L1567" t="str">
            <v>Toribio-Cauca</v>
          </cell>
          <cell r="M1567" t="str">
            <v/>
          </cell>
          <cell r="N1567" t="str">
            <v>Infraestructura</v>
          </cell>
          <cell r="O1567"/>
          <cell r="P1567"/>
          <cell r="Q1567" t="str">
            <v>Reconstrucción De 4 Edificaciones Eclesiasticas</v>
          </cell>
          <cell r="R1567" t="str">
            <v>Social Comunitario</v>
          </cell>
          <cell r="S1567"/>
          <cell r="T1567"/>
          <cell r="U1567"/>
          <cell r="V1567" t="str">
            <v>Arquidiocesis De Popayan</v>
          </cell>
          <cell r="W1567"/>
          <cell r="X1567" t="str">
            <v/>
          </cell>
          <cell r="Y1567"/>
          <cell r="Z1567">
            <v>234152080</v>
          </cell>
          <cell r="AA1567"/>
          <cell r="AB1567">
            <v>234152080</v>
          </cell>
          <cell r="AC1567"/>
          <cell r="AD1567">
            <v>234152080</v>
          </cell>
          <cell r="AE1567">
            <v>0</v>
          </cell>
          <cell r="AF1567"/>
          <cell r="AG1567">
            <v>0</v>
          </cell>
          <cell r="AH1567">
            <v>234152080</v>
          </cell>
          <cell r="AI1567">
            <v>0</v>
          </cell>
          <cell r="AJ1567">
            <v>234152080</v>
          </cell>
          <cell r="AK1567">
            <v>1</v>
          </cell>
          <cell r="AL1567"/>
          <cell r="AM1567">
            <v>1</v>
          </cell>
          <cell r="AN1567">
            <v>1</v>
          </cell>
          <cell r="AO1567">
            <v>0</v>
          </cell>
          <cell r="AP1567" t="str">
            <v>Liquidado</v>
          </cell>
          <cell r="AQ1567" t="e">
            <v>#REF!</v>
          </cell>
          <cell r="AR1567" t="e">
            <v>#N/A</v>
          </cell>
          <cell r="AS1567" t="str">
            <v>Entregado en 2013.</v>
          </cell>
          <cell r="AT1567" t="str">
            <v>No Aplica</v>
          </cell>
          <cell r="AU1567" t="str">
            <v/>
          </cell>
          <cell r="AV1567">
            <v>41468</v>
          </cell>
          <cell r="AW1567" t="e">
            <v>#REF!</v>
          </cell>
          <cell r="AX1567"/>
          <cell r="AY1567"/>
          <cell r="AZ1567">
            <v>0</v>
          </cell>
          <cell r="BA1567" t="str">
            <v>-</v>
          </cell>
          <cell r="BB1567" t="str">
            <v/>
          </cell>
          <cell r="BC1567"/>
          <cell r="BD1567" t="str">
            <v/>
          </cell>
          <cell r="BE1567" t="str">
            <v/>
          </cell>
          <cell r="BF1567" t="str">
            <v/>
          </cell>
          <cell r="BG1567" t="str">
            <v/>
          </cell>
        </row>
        <row r="1568">
          <cell r="C1568" t="str">
            <v>20120039S0771-1</v>
          </cell>
          <cell r="D1568" t="str">
            <v>Proyectos 2011 - 2020</v>
          </cell>
          <cell r="E1568" t="str">
            <v>No Aplica</v>
          </cell>
          <cell r="F1568" t="str">
            <v>CERRADO</v>
          </cell>
          <cell r="G1568"/>
          <cell r="H1568" t="str">
            <v>Cauca</v>
          </cell>
          <cell r="I1568">
            <v>19821</v>
          </cell>
          <cell r="J1568">
            <v>6</v>
          </cell>
          <cell r="K1568" t="str">
            <v>Toribio</v>
          </cell>
          <cell r="L1568" t="str">
            <v>Toribio-Cauca</v>
          </cell>
          <cell r="M1568" t="str">
            <v/>
          </cell>
          <cell r="N1568" t="str">
            <v>Infraestructura</v>
          </cell>
          <cell r="O1568"/>
          <cell r="P1568"/>
          <cell r="Q1568" t="str">
            <v>Reconstrucción De 101 Viviendas Y 9 Edificaciones Social-Comunitarias, Municipio De Toribio - Cauca</v>
          </cell>
          <cell r="R1568" t="str">
            <v>Social Comunitario</v>
          </cell>
          <cell r="S1568"/>
          <cell r="T1568"/>
          <cell r="U1568"/>
          <cell r="V1568" t="str">
            <v>Corporación Nacional Para La Reconstrucción De La Cuenca Del Rio Paez Y Zonas Aledañas Nasa Kiwe</v>
          </cell>
          <cell r="W1568"/>
          <cell r="X1568" t="str">
            <v/>
          </cell>
          <cell r="Y1568"/>
          <cell r="Z1568">
            <v>420725342</v>
          </cell>
          <cell r="AA1568"/>
          <cell r="AB1568">
            <v>420725342</v>
          </cell>
          <cell r="AC1568"/>
          <cell r="AD1568">
            <v>420725342</v>
          </cell>
          <cell r="AE1568">
            <v>0</v>
          </cell>
          <cell r="AF1568"/>
          <cell r="AG1568">
            <v>0</v>
          </cell>
          <cell r="AH1568">
            <v>420725342</v>
          </cell>
          <cell r="AI1568">
            <v>0</v>
          </cell>
          <cell r="AJ1568">
            <v>420725342</v>
          </cell>
          <cell r="AK1568">
            <v>1</v>
          </cell>
          <cell r="AL1568"/>
          <cell r="AM1568">
            <v>1</v>
          </cell>
          <cell r="AN1568">
            <v>1</v>
          </cell>
          <cell r="AO1568">
            <v>0</v>
          </cell>
          <cell r="AP1568" t="str">
            <v>Liquidado</v>
          </cell>
          <cell r="AQ1568" t="e">
            <v>#REF!</v>
          </cell>
          <cell r="AR1568" t="e">
            <v>#N/A</v>
          </cell>
          <cell r="AS1568" t="str">
            <v>Entregado en 2013.</v>
          </cell>
          <cell r="AT1568" t="str">
            <v>No Aplica</v>
          </cell>
          <cell r="AU1568" t="str">
            <v/>
          </cell>
          <cell r="AV1568">
            <v>41289</v>
          </cell>
          <cell r="AW1568" t="e">
            <v>#REF!</v>
          </cell>
          <cell r="AX1568"/>
          <cell r="AY1568"/>
          <cell r="AZ1568">
            <v>0</v>
          </cell>
          <cell r="BA1568" t="str">
            <v>-</v>
          </cell>
          <cell r="BB1568" t="str">
            <v/>
          </cell>
          <cell r="BC1568"/>
          <cell r="BD1568" t="str">
            <v/>
          </cell>
          <cell r="BE1568" t="str">
            <v/>
          </cell>
          <cell r="BF1568" t="str">
            <v/>
          </cell>
          <cell r="BG1568" t="str">
            <v/>
          </cell>
        </row>
        <row r="1569">
          <cell r="C1569" t="str">
            <v>20120040S0086-1</v>
          </cell>
          <cell r="D1569" t="str">
            <v>Proyectos 2011 - 2020</v>
          </cell>
          <cell r="E1569" t="str">
            <v>No Aplica</v>
          </cell>
          <cell r="F1569" t="str">
            <v>CERRADO</v>
          </cell>
          <cell r="G1569" t="str">
            <v>B86</v>
          </cell>
          <cell r="H1569" t="str">
            <v>Cauca</v>
          </cell>
          <cell r="I1569">
            <v>19821</v>
          </cell>
          <cell r="J1569">
            <v>6</v>
          </cell>
          <cell r="K1569" t="str">
            <v>Toribio</v>
          </cell>
          <cell r="L1569" t="str">
            <v>Toribio-Cauca</v>
          </cell>
          <cell r="M1569">
            <v>40</v>
          </cell>
          <cell r="N1569" t="str">
            <v>Fonade 2</v>
          </cell>
          <cell r="O1569"/>
          <cell r="P1569"/>
          <cell r="Q1569" t="str">
            <v>Estudios Y Diseños Plaza De Mercado En El Municipio De Toribio - Cauca.</v>
          </cell>
          <cell r="R1569" t="str">
            <v>Social Comunitario</v>
          </cell>
          <cell r="S1569"/>
          <cell r="T1569"/>
          <cell r="U1569"/>
          <cell r="V1569" t="str">
            <v>Fonade</v>
          </cell>
          <cell r="W1569"/>
          <cell r="X1569" t="str">
            <v/>
          </cell>
          <cell r="Y1569"/>
          <cell r="Z1569">
            <v>184919948</v>
          </cell>
          <cell r="AA1569"/>
          <cell r="AB1569">
            <v>184919948</v>
          </cell>
          <cell r="AC1569"/>
          <cell r="AD1569">
            <v>184919948</v>
          </cell>
          <cell r="AE1569">
            <v>0</v>
          </cell>
          <cell r="AF1569"/>
          <cell r="AG1569">
            <v>0</v>
          </cell>
          <cell r="AH1569">
            <v>184919948</v>
          </cell>
          <cell r="AI1569">
            <v>0</v>
          </cell>
          <cell r="AJ1569">
            <v>184919948</v>
          </cell>
          <cell r="AK1569">
            <v>1</v>
          </cell>
          <cell r="AL1569"/>
          <cell r="AM1569">
            <v>1</v>
          </cell>
          <cell r="AN1569">
            <v>1</v>
          </cell>
          <cell r="AO1569">
            <v>0</v>
          </cell>
          <cell r="AP1569" t="str">
            <v>Liquidado</v>
          </cell>
          <cell r="AQ1569" t="e">
            <v>#REF!</v>
          </cell>
          <cell r="AR1569" t="e">
            <v>#N/A</v>
          </cell>
          <cell r="AS1569" t="str">
            <v xml:space="preserve">PROYECTO LIQUIDADO
Acta de liquidación del 29/09/2021
</v>
          </cell>
          <cell r="AT1569" t="str">
            <v>No Aplica</v>
          </cell>
          <cell r="AU1569" t="str">
            <v/>
          </cell>
          <cell r="AV1569">
            <v>42177</v>
          </cell>
          <cell r="AW1569" t="e">
            <v>#REF!</v>
          </cell>
          <cell r="AX1569"/>
          <cell r="AY1569"/>
          <cell r="AZ1569">
            <v>0</v>
          </cell>
          <cell r="BA1569" t="str">
            <v>-</v>
          </cell>
          <cell r="BB1569" t="str">
            <v/>
          </cell>
          <cell r="BC1569"/>
          <cell r="BD1569" t="str">
            <v/>
          </cell>
          <cell r="BE1569" t="str">
            <v/>
          </cell>
          <cell r="BF1569" t="str">
            <v/>
          </cell>
          <cell r="BG1569">
            <v>26512</v>
          </cell>
        </row>
        <row r="1570">
          <cell r="C1570" t="str">
            <v>20150069S0498-1</v>
          </cell>
          <cell r="D1570" t="str">
            <v>Proyectos 2011 - 2020</v>
          </cell>
          <cell r="E1570" t="str">
            <v>No Aplica</v>
          </cell>
          <cell r="F1570" t="str">
            <v>CERRADO</v>
          </cell>
          <cell r="G1570" t="str">
            <v>C498</v>
          </cell>
          <cell r="H1570" t="str">
            <v>Cauca</v>
          </cell>
          <cell r="I1570">
            <v>19821</v>
          </cell>
          <cell r="J1570">
            <v>6</v>
          </cell>
          <cell r="K1570" t="str">
            <v>Toribio</v>
          </cell>
          <cell r="L1570" t="str">
            <v>Toribio-Cauca</v>
          </cell>
          <cell r="M1570">
            <v>69</v>
          </cell>
          <cell r="N1570" t="str">
            <v>Fonade 3</v>
          </cell>
          <cell r="O1570"/>
          <cell r="P1570"/>
          <cell r="Q1570" t="str">
            <v>Construccion Plaza De Mercado En El Municipio De Toribio - Cauca</v>
          </cell>
          <cell r="R1570" t="str">
            <v>Social Comunitario</v>
          </cell>
          <cell r="S1570"/>
          <cell r="T1570"/>
          <cell r="U1570"/>
          <cell r="V1570" t="str">
            <v>Fonade</v>
          </cell>
          <cell r="W1570"/>
          <cell r="X1570" t="str">
            <v/>
          </cell>
          <cell r="Y1570"/>
          <cell r="Z1570">
            <v>3529513867</v>
          </cell>
          <cell r="AA1570"/>
          <cell r="AB1570">
            <v>3529513867</v>
          </cell>
          <cell r="AC1570"/>
          <cell r="AD1570">
            <v>3529513867</v>
          </cell>
          <cell r="AE1570">
            <v>0</v>
          </cell>
          <cell r="AF1570"/>
          <cell r="AG1570">
            <v>0</v>
          </cell>
          <cell r="AH1570">
            <v>3529513867</v>
          </cell>
          <cell r="AI1570">
            <v>0</v>
          </cell>
          <cell r="AJ1570">
            <v>3529513867</v>
          </cell>
          <cell r="AK1570">
            <v>0.9</v>
          </cell>
          <cell r="AL1570"/>
          <cell r="AM1570">
            <v>1</v>
          </cell>
          <cell r="AN1570">
            <v>1</v>
          </cell>
          <cell r="AO1570">
            <v>0</v>
          </cell>
          <cell r="AP1570" t="str">
            <v>En Liquidación</v>
          </cell>
          <cell r="AQ1570" t="e">
            <v>#REF!</v>
          </cell>
          <cell r="AR1570" t="e">
            <v>#N/A</v>
          </cell>
          <cell r="AS1570" t="str">
            <v>CONTRATO DE OBRA LIQUIDADO EN CIERRE DE COSTOS FIJOS Y VARIABLES INTERVENTORIA
1. INFORMACION Y ESTADO LIQUIDACION OBRA:  Liquidado.  Obra terminada y entregada. Acta de liquidación suscrita el 19/03/2019.
2. INFORMACION Y ESTADO LIQUIDACION CONVENIO:  N/A -APP
3.   INFORMACION Y ESTADO INTERVENTORIA: En cierre de costos fijos y variables interventoria.</v>
          </cell>
          <cell r="AT1570" t="str">
            <v>No Aplica</v>
          </cell>
          <cell r="AU1570">
            <v>42542</v>
          </cell>
          <cell r="AV1570">
            <v>43248</v>
          </cell>
          <cell r="AW1570" t="e">
            <v>#REF!</v>
          </cell>
          <cell r="AX1570"/>
          <cell r="AY1570"/>
          <cell r="AZ1570">
            <v>0</v>
          </cell>
          <cell r="BA1570" t="str">
            <v>-</v>
          </cell>
          <cell r="BB1570" t="str">
            <v/>
          </cell>
          <cell r="BC1570"/>
          <cell r="BD1570">
            <v>43293</v>
          </cell>
          <cell r="BE1570">
            <v>42816</v>
          </cell>
          <cell r="BF1570">
            <v>43293</v>
          </cell>
          <cell r="BG1570" t="str">
            <v/>
          </cell>
        </row>
        <row r="1571">
          <cell r="C1571" t="str">
            <v>20160348M7391-1</v>
          </cell>
          <cell r="D1571" t="str">
            <v>Proyectos 2011 - 2020</v>
          </cell>
          <cell r="E1571" t="str">
            <v>ANTES 2018</v>
          </cell>
          <cell r="F1571" t="str">
            <v>VIGENTE</v>
          </cell>
          <cell r="G1571"/>
          <cell r="H1571" t="str">
            <v>Cauca</v>
          </cell>
          <cell r="I1571">
            <v>19821</v>
          </cell>
          <cell r="J1571">
            <v>6</v>
          </cell>
          <cell r="K1571" t="str">
            <v>Toribio</v>
          </cell>
          <cell r="L1571" t="str">
            <v>Toribio-Cauca</v>
          </cell>
          <cell r="M1571">
            <v>348</v>
          </cell>
          <cell r="N1571" t="str">
            <v>DPS 2016</v>
          </cell>
          <cell r="O1571"/>
          <cell r="P1571"/>
          <cell r="Q1571" t="str">
            <v>Mejoramiento De Condiciones De Habitabilidad</v>
          </cell>
          <cell r="R1571" t="str">
            <v>Mejoramiento Condiciones de Habitabilidad</v>
          </cell>
          <cell r="S1571"/>
          <cell r="T1571"/>
          <cell r="U1571"/>
          <cell r="V1571" t="str">
            <v>Municipio</v>
          </cell>
          <cell r="W1571"/>
          <cell r="X1571" t="str">
            <v/>
          </cell>
          <cell r="Y1571"/>
          <cell r="Z1571">
            <v>767059322</v>
          </cell>
          <cell r="AA1571"/>
          <cell r="AB1571">
            <v>767059322</v>
          </cell>
          <cell r="AC1571"/>
          <cell r="AD1571">
            <v>767059322</v>
          </cell>
          <cell r="AE1571">
            <v>86743363</v>
          </cell>
          <cell r="AF1571"/>
          <cell r="AG1571">
            <v>86743363</v>
          </cell>
          <cell r="AH1571">
            <v>853802685</v>
          </cell>
          <cell r="AI1571">
            <v>0</v>
          </cell>
          <cell r="AJ1571">
            <v>853802685</v>
          </cell>
          <cell r="AK1571">
            <v>0.15</v>
          </cell>
          <cell r="AL1571"/>
          <cell r="AM1571">
            <v>0.8992</v>
          </cell>
          <cell r="AN1571">
            <v>0.84540000000000004</v>
          </cell>
          <cell r="AO1571">
            <v>-5.3799999999999959E-2</v>
          </cell>
          <cell r="AP1571" t="str">
            <v>Terminado</v>
          </cell>
          <cell r="AQ1571" t="e">
            <v>#REF!</v>
          </cell>
          <cell r="AR1571" t="str">
            <v>TERMINADO</v>
          </cell>
          <cell r="AS1571" t="str">
            <v>Proyecto reiniciado el dia 28 06 2022, con terminación el dia 05 julio 2022. Pendiente realizar av3 la segunda semana del mes de julio 2022, en espera de informe y firma de actas para reporte en bases de información.</v>
          </cell>
          <cell r="AT1571"/>
          <cell r="AU1571">
            <v>43718</v>
          </cell>
          <cell r="AV1571"/>
          <cell r="AW1571" t="e">
            <v>#REF!</v>
          </cell>
          <cell r="AX1571"/>
          <cell r="AY1571"/>
          <cell r="AZ1571">
            <v>0</v>
          </cell>
          <cell r="BA1571" t="str">
            <v>-</v>
          </cell>
          <cell r="BB1571" t="str">
            <v>55  Viviendas</v>
          </cell>
          <cell r="BC1571"/>
          <cell r="BD1571">
            <v>44370</v>
          </cell>
          <cell r="BE1571">
            <v>44587</v>
          </cell>
          <cell r="BF1571" t="str">
            <v/>
          </cell>
          <cell r="BG1571">
            <v>208.8</v>
          </cell>
        </row>
        <row r="1572">
          <cell r="C1572" t="str">
            <v>20130161V0159-1</v>
          </cell>
          <cell r="D1572" t="str">
            <v>Proyectos 2011 - 2020</v>
          </cell>
          <cell r="E1572" t="str">
            <v>No Aplica</v>
          </cell>
          <cell r="F1572" t="str">
            <v>CERRADO</v>
          </cell>
          <cell r="G1572"/>
          <cell r="H1572" t="str">
            <v>Cauca</v>
          </cell>
          <cell r="I1572">
            <v>19824</v>
          </cell>
          <cell r="J1572">
            <v>6</v>
          </cell>
          <cell r="K1572" t="str">
            <v>Totoro</v>
          </cell>
          <cell r="L1572" t="str">
            <v>Totoro-Cauca</v>
          </cell>
          <cell r="M1572">
            <v>161</v>
          </cell>
          <cell r="N1572" t="str">
            <v>DPS 2013</v>
          </cell>
          <cell r="O1572"/>
          <cell r="P1572"/>
          <cell r="Q1572" t="str">
            <v>Construccion De Estructura De Pavimento De Algunas Vias En La Cabecera Municipal De Totoro - Cauca</v>
          </cell>
          <cell r="R1572" t="str">
            <v>Vías Urbanas</v>
          </cell>
          <cell r="S1572"/>
          <cell r="T1572"/>
          <cell r="U1572"/>
          <cell r="V1572" t="str">
            <v>Municipio</v>
          </cell>
          <cell r="W1572"/>
          <cell r="X1572" t="str">
            <v>Palizada, El Hatico, Portochuelo, Libertador</v>
          </cell>
          <cell r="Y1572"/>
          <cell r="Z1572">
            <v>1150778917</v>
          </cell>
          <cell r="AA1572"/>
          <cell r="AB1572">
            <v>1150778917</v>
          </cell>
          <cell r="AC1572"/>
          <cell r="AD1572">
            <v>1150778917</v>
          </cell>
          <cell r="AE1572">
            <v>144071765.5</v>
          </cell>
          <cell r="AF1572"/>
          <cell r="AG1572">
            <v>144071765.5</v>
          </cell>
          <cell r="AH1572">
            <v>1294850682.5</v>
          </cell>
          <cell r="AI1572">
            <v>0</v>
          </cell>
          <cell r="AJ1572">
            <v>1294850682.5</v>
          </cell>
          <cell r="AK1572">
            <v>1</v>
          </cell>
          <cell r="AL1572"/>
          <cell r="AM1572">
            <v>1</v>
          </cell>
          <cell r="AN1572">
            <v>1</v>
          </cell>
          <cell r="AO1572">
            <v>0</v>
          </cell>
          <cell r="AP1572" t="str">
            <v>Liquidado</v>
          </cell>
          <cell r="AQ1572" t="e">
            <v>#REF!</v>
          </cell>
          <cell r="AR1572" t="e">
            <v>#N/A</v>
          </cell>
          <cell r="AS1572" t="str">
            <v>Entregado en enero de 2017.
Proyecto Liquidado.</v>
          </cell>
          <cell r="AT1572" t="str">
            <v>No Aplica</v>
          </cell>
          <cell r="AU1572">
            <v>42206</v>
          </cell>
          <cell r="AV1572">
            <v>42709</v>
          </cell>
          <cell r="AW1572" t="e">
            <v>#REF!</v>
          </cell>
          <cell r="AX1572"/>
          <cell r="AY1572"/>
          <cell r="AZ1572">
            <v>0</v>
          </cell>
          <cell r="BA1572" t="str">
            <v>-</v>
          </cell>
          <cell r="BB1572">
            <v>1.0629999999999999</v>
          </cell>
          <cell r="BC1572"/>
          <cell r="BD1572">
            <v>42194</v>
          </cell>
          <cell r="BE1572">
            <v>42575</v>
          </cell>
          <cell r="BF1572">
            <v>42760</v>
          </cell>
          <cell r="BG1572">
            <v>1950</v>
          </cell>
        </row>
        <row r="1573">
          <cell r="C1573" t="str">
            <v>20130161V0159-2</v>
          </cell>
          <cell r="D1573" t="str">
            <v>Proyectos 2011 - 2020</v>
          </cell>
          <cell r="E1573" t="str">
            <v>No Aplica</v>
          </cell>
          <cell r="F1573" t="str">
            <v>CERRADO</v>
          </cell>
          <cell r="G1573"/>
          <cell r="H1573" t="str">
            <v>Cauca</v>
          </cell>
          <cell r="I1573">
            <v>19824</v>
          </cell>
          <cell r="J1573">
            <v>6</v>
          </cell>
          <cell r="K1573" t="str">
            <v>Totoro</v>
          </cell>
          <cell r="L1573" t="str">
            <v>Totoro-Cauca</v>
          </cell>
          <cell r="M1573">
            <v>161</v>
          </cell>
          <cell r="N1573" t="str">
            <v>DPS 2013</v>
          </cell>
          <cell r="O1573"/>
          <cell r="P1573"/>
          <cell r="Q1573" t="str">
            <v>Construccion De Placa Huella De Algunas Vias En El Corregimiento De Polindara En El Municipio De Totoró - Cauca</v>
          </cell>
          <cell r="R1573" t="str">
            <v>Vías Red Terciaria</v>
          </cell>
          <cell r="S1573"/>
          <cell r="T1573"/>
          <cell r="U1573"/>
          <cell r="V1573" t="str">
            <v>Municipio</v>
          </cell>
          <cell r="W1573"/>
          <cell r="X1573" t="str">
            <v>Polindara</v>
          </cell>
          <cell r="Y1573"/>
          <cell r="Z1573">
            <v>272299665</v>
          </cell>
          <cell r="AA1573"/>
          <cell r="AB1573">
            <v>272299665</v>
          </cell>
          <cell r="AC1573"/>
          <cell r="AD1573">
            <v>272299665</v>
          </cell>
          <cell r="AE1573">
            <v>27229966.5</v>
          </cell>
          <cell r="AF1573"/>
          <cell r="AG1573">
            <v>27229966.5</v>
          </cell>
          <cell r="AH1573">
            <v>299529631.5</v>
          </cell>
          <cell r="AI1573">
            <v>0</v>
          </cell>
          <cell r="AJ1573">
            <v>299529631.5</v>
          </cell>
          <cell r="AK1573">
            <v>1</v>
          </cell>
          <cell r="AL1573"/>
          <cell r="AM1573">
            <v>1</v>
          </cell>
          <cell r="AN1573">
            <v>1</v>
          </cell>
          <cell r="AO1573">
            <v>0</v>
          </cell>
          <cell r="AP1573" t="str">
            <v>Liquidado</v>
          </cell>
          <cell r="AQ1573" t="e">
            <v>#REF!</v>
          </cell>
          <cell r="AR1573" t="e">
            <v>#N/A</v>
          </cell>
          <cell r="AS1573" t="str">
            <v>PROYECTO LIQUIDADO</v>
          </cell>
          <cell r="AT1573" t="str">
            <v>No Aplica</v>
          </cell>
          <cell r="AU1573">
            <v>42292</v>
          </cell>
          <cell r="AV1573">
            <v>42588</v>
          </cell>
          <cell r="AW1573" t="e">
            <v>#REF!</v>
          </cell>
          <cell r="AX1573"/>
          <cell r="AY1573"/>
          <cell r="AZ1573">
            <v>0</v>
          </cell>
          <cell r="BA1573" t="str">
            <v>-</v>
          </cell>
          <cell r="BB1573">
            <v>0.36</v>
          </cell>
          <cell r="BC1573"/>
          <cell r="BD1573">
            <v>42243</v>
          </cell>
          <cell r="BE1573">
            <v>42544</v>
          </cell>
          <cell r="BF1573">
            <v>42647</v>
          </cell>
          <cell r="BG1573">
            <v>200</v>
          </cell>
        </row>
        <row r="1574">
          <cell r="C1574" t="str">
            <v>20130161V0159-3</v>
          </cell>
          <cell r="D1574" t="str">
            <v>Proyectos 2011 - 2020</v>
          </cell>
          <cell r="E1574" t="str">
            <v>No Aplica</v>
          </cell>
          <cell r="F1574" t="str">
            <v>CERRADO</v>
          </cell>
          <cell r="G1574"/>
          <cell r="H1574" t="str">
            <v>Cauca</v>
          </cell>
          <cell r="I1574">
            <v>19824</v>
          </cell>
          <cell r="J1574">
            <v>6</v>
          </cell>
          <cell r="K1574" t="str">
            <v>Totoro</v>
          </cell>
          <cell r="L1574" t="str">
            <v>Totoro-Cauca</v>
          </cell>
          <cell r="M1574">
            <v>161</v>
          </cell>
          <cell r="N1574" t="str">
            <v>DPS 2013</v>
          </cell>
          <cell r="O1574"/>
          <cell r="P1574"/>
          <cell r="Q1574" t="str">
            <v>Construccion De Placa Huella De Algunas Vias Del Corregimiento De Paniquita En El Municipio De Totoró - Cauca</v>
          </cell>
          <cell r="R1574" t="str">
            <v>Vías Red Terciaria</v>
          </cell>
          <cell r="S1574"/>
          <cell r="T1574"/>
          <cell r="U1574"/>
          <cell r="V1574" t="str">
            <v>Municipio</v>
          </cell>
          <cell r="W1574"/>
          <cell r="X1574" t="str">
            <v>Paniquita</v>
          </cell>
          <cell r="Y1574"/>
          <cell r="Z1574">
            <v>286107512</v>
          </cell>
          <cell r="AA1574"/>
          <cell r="AB1574">
            <v>286107512</v>
          </cell>
          <cell r="AC1574"/>
          <cell r="AD1574">
            <v>286107512</v>
          </cell>
          <cell r="AE1574">
            <v>28610751.200000003</v>
          </cell>
          <cell r="AF1574"/>
          <cell r="AG1574">
            <v>28610751.200000003</v>
          </cell>
          <cell r="AH1574">
            <v>314718263.19999999</v>
          </cell>
          <cell r="AI1574">
            <v>0</v>
          </cell>
          <cell r="AJ1574">
            <v>314718263.19999999</v>
          </cell>
          <cell r="AK1574">
            <v>0.9</v>
          </cell>
          <cell r="AL1574"/>
          <cell r="AM1574">
            <v>1</v>
          </cell>
          <cell r="AN1574">
            <v>1</v>
          </cell>
          <cell r="AO1574">
            <v>0</v>
          </cell>
          <cell r="AP1574" t="str">
            <v>Liquidado</v>
          </cell>
          <cell r="AQ1574" t="e">
            <v>#REF!</v>
          </cell>
          <cell r="AR1574" t="e">
            <v>#N/A</v>
          </cell>
          <cell r="AS1574" t="str">
            <v>PROYECTO LIQUIDADO</v>
          </cell>
          <cell r="AT1574" t="str">
            <v>No Aplica</v>
          </cell>
          <cell r="AU1574">
            <v>42264</v>
          </cell>
          <cell r="AV1574">
            <v>42551</v>
          </cell>
          <cell r="AW1574" t="e">
            <v>#REF!</v>
          </cell>
          <cell r="AX1574"/>
          <cell r="AY1574"/>
          <cell r="AZ1574">
            <v>0</v>
          </cell>
          <cell r="BA1574" t="str">
            <v>-</v>
          </cell>
          <cell r="BB1574">
            <v>0.55000000000000004</v>
          </cell>
          <cell r="BC1574"/>
          <cell r="BD1574">
            <v>42269</v>
          </cell>
          <cell r="BE1574">
            <v>42544</v>
          </cell>
          <cell r="BF1574">
            <v>42647</v>
          </cell>
          <cell r="BG1574">
            <v>1612</v>
          </cell>
        </row>
        <row r="1575">
          <cell r="C1575" t="str">
            <v>20170671V9461-1</v>
          </cell>
          <cell r="D1575" t="str">
            <v>Proyectos 2011 - 2020</v>
          </cell>
          <cell r="E1575" t="str">
            <v>ANTES 2018</v>
          </cell>
          <cell r="F1575" t="str">
            <v>VIGENTE</v>
          </cell>
          <cell r="G1575"/>
          <cell r="H1575" t="str">
            <v>Cauca</v>
          </cell>
          <cell r="I1575">
            <v>19824</v>
          </cell>
          <cell r="J1575">
            <v>6</v>
          </cell>
          <cell r="K1575" t="str">
            <v>Totoro</v>
          </cell>
          <cell r="L1575" t="str">
            <v>Totoro-Cauca</v>
          </cell>
          <cell r="M1575">
            <v>671</v>
          </cell>
          <cell r="N1575" t="str">
            <v>DPS 2017</v>
          </cell>
          <cell r="O1575"/>
          <cell r="P1575"/>
          <cell r="Q1575" t="str">
            <v>Construccion De La Estructura De Pavimento Para El Corregimeinto Gabriel Lopez, Municipio De Totoro - Cauca</v>
          </cell>
          <cell r="R1575" t="str">
            <v>Vías Urbanas</v>
          </cell>
          <cell r="S1575"/>
          <cell r="T1575"/>
          <cell r="U1575"/>
          <cell r="V1575" t="str">
            <v>Municipio</v>
          </cell>
          <cell r="W1575" t="str">
            <v>Urbano</v>
          </cell>
          <cell r="X1575" t="str">
            <v>Corregimiento Gabriel Lopez</v>
          </cell>
          <cell r="Y1575"/>
          <cell r="Z1575">
            <v>1496320350</v>
          </cell>
          <cell r="AA1575"/>
          <cell r="AB1575">
            <v>1496320350</v>
          </cell>
          <cell r="AC1575"/>
          <cell r="AD1575">
            <v>1496320350</v>
          </cell>
          <cell r="AE1575">
            <v>149632035</v>
          </cell>
          <cell r="AF1575"/>
          <cell r="AG1575">
            <v>149632035</v>
          </cell>
          <cell r="AH1575">
            <v>1645952385</v>
          </cell>
          <cell r="AI1575">
            <v>0</v>
          </cell>
          <cell r="AJ1575">
            <v>1645952385</v>
          </cell>
          <cell r="AK1575">
            <v>0.9</v>
          </cell>
          <cell r="AL1575"/>
          <cell r="AM1575">
            <v>1</v>
          </cell>
          <cell r="AN1575">
            <v>0.96</v>
          </cell>
          <cell r="AO1575">
            <v>-4.0000000000000036E-2</v>
          </cell>
          <cell r="AP1575" t="str">
            <v>Terminado</v>
          </cell>
          <cell r="AQ1575" t="e">
            <v>#REF!</v>
          </cell>
          <cell r="AR1575" t="e">
            <v>#N/A</v>
          </cell>
          <cell r="AS1575" t="str">
            <v>Proyecto en ejecución con fecha terminación 15/07/2022.
Se realiza reunón presencial con el alcalde, se genera compromiso de reinicio del proyecto y cierre tecnico en la ultima semana Julio 22. 
El contratista se compromete a actualizar pólizas para reincio de obra y para que el municipio haga trámite de desembolso y manifesa tuvo problemas economicos que ya subsanó que originaron retraso de la obra.</v>
          </cell>
          <cell r="AT1575" t="str">
            <v>No Aplica</v>
          </cell>
          <cell r="AU1575">
            <v>43825</v>
          </cell>
          <cell r="AV1575">
            <v>44757</v>
          </cell>
          <cell r="AW1575" t="e">
            <v>#REF!</v>
          </cell>
          <cell r="AX1575"/>
          <cell r="AY1575"/>
          <cell r="AZ1575">
            <v>0</v>
          </cell>
          <cell r="BA1575" t="str">
            <v>-</v>
          </cell>
          <cell r="BB1575" t="str">
            <v>850 ml</v>
          </cell>
          <cell r="BC1575"/>
          <cell r="BD1575">
            <v>43882</v>
          </cell>
          <cell r="BE1575">
            <v>44180</v>
          </cell>
          <cell r="BF1575" t="str">
            <v/>
          </cell>
          <cell r="BG1575">
            <v>537</v>
          </cell>
        </row>
        <row r="1576">
          <cell r="C1576" t="str">
            <v>20090131A0774-1</v>
          </cell>
          <cell r="D1576" t="str">
            <v>Proyectos 2011 - 2020</v>
          </cell>
          <cell r="E1576" t="str">
            <v>No Aplica</v>
          </cell>
          <cell r="F1576" t="str">
            <v>CERRADO</v>
          </cell>
          <cell r="G1576"/>
          <cell r="H1576" t="str">
            <v>Cauca</v>
          </cell>
          <cell r="I1576">
            <v>19845</v>
          </cell>
          <cell r="J1576">
            <v>6</v>
          </cell>
          <cell r="K1576" t="str">
            <v>Villa Rica</v>
          </cell>
          <cell r="L1576" t="str">
            <v>Villa Rica-Cauca</v>
          </cell>
          <cell r="M1576" t="str">
            <v/>
          </cell>
          <cell r="N1576" t="str">
            <v>Infraestructura</v>
          </cell>
          <cell r="O1576"/>
          <cell r="P1576"/>
          <cell r="Q1576" t="str">
            <v>Convenio Interadininstrativo De Cooperación Entre Acción Social Y El Municipio De Villarica, El Cual Tiene Por Objeto De Unir Esfuerzos Para La Reposición Redes De Alcantarillado Barrio San Fernando Sector Pueblo Nuevo Del Municipio De Villarica - Cauca</v>
          </cell>
          <cell r="R1576" t="str">
            <v>Agua Potable Y Saneamiento Básico</v>
          </cell>
          <cell r="S1576"/>
          <cell r="T1576"/>
          <cell r="U1576"/>
          <cell r="V1576" t="str">
            <v>Municipio</v>
          </cell>
          <cell r="W1576"/>
          <cell r="X1576" t="str">
            <v/>
          </cell>
          <cell r="Y1576"/>
          <cell r="Z1576">
            <v>111147251</v>
          </cell>
          <cell r="AA1576"/>
          <cell r="AB1576">
            <v>111147251</v>
          </cell>
          <cell r="AC1576"/>
          <cell r="AD1576">
            <v>111147251</v>
          </cell>
          <cell r="AE1576">
            <v>0</v>
          </cell>
          <cell r="AF1576"/>
          <cell r="AG1576">
            <v>0</v>
          </cell>
          <cell r="AH1576">
            <v>111147251</v>
          </cell>
          <cell r="AI1576">
            <v>0</v>
          </cell>
          <cell r="AJ1576">
            <v>111147251</v>
          </cell>
          <cell r="AK1576">
            <v>1</v>
          </cell>
          <cell r="AL1576"/>
          <cell r="AM1576">
            <v>1</v>
          </cell>
          <cell r="AN1576">
            <v>1</v>
          </cell>
          <cell r="AO1576">
            <v>0</v>
          </cell>
          <cell r="AP1576" t="str">
            <v>Liquidado</v>
          </cell>
          <cell r="AQ1576" t="e">
            <v>#REF!</v>
          </cell>
          <cell r="AR1576" t="e">
            <v>#N/A</v>
          </cell>
          <cell r="AS1576" t="str">
            <v>Entregado en 2011.</v>
          </cell>
          <cell r="AT1576" t="str">
            <v>No Aplica</v>
          </cell>
          <cell r="AU1576" t="str">
            <v/>
          </cell>
          <cell r="AV1576">
            <v>40549</v>
          </cell>
          <cell r="AW1576" t="e">
            <v>#REF!</v>
          </cell>
          <cell r="AX1576"/>
          <cell r="AY1576"/>
          <cell r="AZ1576">
            <v>0</v>
          </cell>
          <cell r="BA1576" t="str">
            <v>-</v>
          </cell>
          <cell r="BB1576" t="str">
            <v/>
          </cell>
          <cell r="BC1576"/>
          <cell r="BD1576" t="str">
            <v/>
          </cell>
          <cell r="BE1576" t="str">
            <v/>
          </cell>
          <cell r="BF1576" t="str">
            <v/>
          </cell>
          <cell r="BG1576" t="str">
            <v/>
          </cell>
        </row>
        <row r="1577">
          <cell r="C1577" t="str">
            <v>20090131V0775-1</v>
          </cell>
          <cell r="D1577" t="str">
            <v>Proyectos 2011 - 2020</v>
          </cell>
          <cell r="E1577" t="str">
            <v>No Aplica</v>
          </cell>
          <cell r="F1577" t="str">
            <v>CERRADO</v>
          </cell>
          <cell r="G1577"/>
          <cell r="H1577" t="str">
            <v>Cauca</v>
          </cell>
          <cell r="I1577">
            <v>19845</v>
          </cell>
          <cell r="J1577">
            <v>6</v>
          </cell>
          <cell r="K1577" t="str">
            <v>Villa Rica</v>
          </cell>
          <cell r="L1577" t="str">
            <v>Villa Rica-Cauca</v>
          </cell>
          <cell r="M1577" t="str">
            <v/>
          </cell>
          <cell r="N1577" t="str">
            <v>Infraestructura</v>
          </cell>
          <cell r="O1577"/>
          <cell r="P1577"/>
          <cell r="Q1577" t="str">
            <v>Convenio Interadininstrativo De Cooperación Entre Acción Social Y El Municipio De Villarica, El Cual Tiene Por Objeto De Unir Esfuerzos Para La Rehabilitación Y Mejoramiento Del Pavimento Asfaltico Del K0+000 Al K3+567 Vereda El Cruceri De Guali - La Y Del Municipio De Villarica - Cauca</v>
          </cell>
          <cell r="R1577" t="str">
            <v>Vías Red Terciaria</v>
          </cell>
          <cell r="S1577"/>
          <cell r="T1577"/>
          <cell r="U1577"/>
          <cell r="V1577" t="str">
            <v>Municipio</v>
          </cell>
          <cell r="W1577"/>
          <cell r="X1577" t="str">
            <v/>
          </cell>
          <cell r="Y1577"/>
          <cell r="Z1577">
            <v>1700000000</v>
          </cell>
          <cell r="AA1577"/>
          <cell r="AB1577">
            <v>1700000000</v>
          </cell>
          <cell r="AC1577"/>
          <cell r="AD1577">
            <v>1700000000</v>
          </cell>
          <cell r="AE1577">
            <v>0</v>
          </cell>
          <cell r="AF1577"/>
          <cell r="AG1577">
            <v>0</v>
          </cell>
          <cell r="AH1577">
            <v>1700000000</v>
          </cell>
          <cell r="AI1577">
            <v>0</v>
          </cell>
          <cell r="AJ1577">
            <v>1700000000</v>
          </cell>
          <cell r="AK1577">
            <v>1</v>
          </cell>
          <cell r="AL1577"/>
          <cell r="AM1577">
            <v>1</v>
          </cell>
          <cell r="AN1577">
            <v>1</v>
          </cell>
          <cell r="AO1577">
            <v>0</v>
          </cell>
          <cell r="AP1577" t="str">
            <v>Liquidado</v>
          </cell>
          <cell r="AQ1577" t="e">
            <v>#REF!</v>
          </cell>
          <cell r="AR1577" t="e">
            <v>#N/A</v>
          </cell>
          <cell r="AS1577" t="str">
            <v>Entregado en 2011.</v>
          </cell>
          <cell r="AT1577" t="str">
            <v>No Aplica</v>
          </cell>
          <cell r="AU1577" t="str">
            <v/>
          </cell>
          <cell r="AV1577">
            <v>40724</v>
          </cell>
          <cell r="AW1577" t="e">
            <v>#REF!</v>
          </cell>
          <cell r="AX1577"/>
          <cell r="AY1577"/>
          <cell r="AZ1577">
            <v>0</v>
          </cell>
          <cell r="BA1577" t="str">
            <v>-</v>
          </cell>
          <cell r="BB1577" t="str">
            <v/>
          </cell>
          <cell r="BC1577"/>
          <cell r="BD1577" t="str">
            <v/>
          </cell>
          <cell r="BE1577" t="str">
            <v/>
          </cell>
          <cell r="BF1577" t="str">
            <v/>
          </cell>
          <cell r="BG1577" t="str">
            <v/>
          </cell>
        </row>
        <row r="1578">
          <cell r="C1578" t="str">
            <v>20090258S0776-1</v>
          </cell>
          <cell r="D1578" t="str">
            <v>Proyectos 2011 - 2020</v>
          </cell>
          <cell r="E1578" t="str">
            <v>No Aplica</v>
          </cell>
          <cell r="F1578" t="str">
            <v>CERRADO</v>
          </cell>
          <cell r="G1578"/>
          <cell r="H1578" t="str">
            <v>Cauca</v>
          </cell>
          <cell r="I1578">
            <v>19845</v>
          </cell>
          <cell r="J1578">
            <v>6</v>
          </cell>
          <cell r="K1578" t="str">
            <v>Villa Rica</v>
          </cell>
          <cell r="L1578" t="str">
            <v>Villa Rica-Cauca</v>
          </cell>
          <cell r="M1578" t="str">
            <v/>
          </cell>
          <cell r="N1578" t="str">
            <v>Infraestructura</v>
          </cell>
          <cell r="O1578"/>
          <cell r="P1578"/>
          <cell r="Q1578" t="str">
            <v>Convenio Interadministtrativo De Cooperación Entre Acción Social, Fip Y El Comité Departamental De Cafeteros Del Cauca El Cual Tien Por Objeto De Unir Esfuerzos Para  La Elaboración De Diseñors Y/O Ajuste A Diseños  Y La Construcción Del Polideportivo Municipal De Villarrica - Cauca.</v>
          </cell>
          <cell r="R1578" t="str">
            <v>Espacio Público, Recreación Y Deporte</v>
          </cell>
          <cell r="S1578"/>
          <cell r="T1578"/>
          <cell r="U1578"/>
          <cell r="V1578" t="str">
            <v>Federación Nacional De Cafeteros</v>
          </cell>
          <cell r="W1578"/>
          <cell r="X1578" t="str">
            <v/>
          </cell>
          <cell r="Y1578"/>
          <cell r="Z1578">
            <v>122563637</v>
          </cell>
          <cell r="AA1578"/>
          <cell r="AB1578">
            <v>122563637</v>
          </cell>
          <cell r="AC1578"/>
          <cell r="AD1578">
            <v>122563637</v>
          </cell>
          <cell r="AE1578">
            <v>0</v>
          </cell>
          <cell r="AF1578"/>
          <cell r="AG1578">
            <v>0</v>
          </cell>
          <cell r="AH1578">
            <v>122563637</v>
          </cell>
          <cell r="AI1578">
            <v>0</v>
          </cell>
          <cell r="AJ1578">
            <v>122563637</v>
          </cell>
          <cell r="AK1578">
            <v>1</v>
          </cell>
          <cell r="AL1578"/>
          <cell r="AM1578">
            <v>1</v>
          </cell>
          <cell r="AN1578">
            <v>1</v>
          </cell>
          <cell r="AO1578">
            <v>0</v>
          </cell>
          <cell r="AP1578" t="str">
            <v>Liquidado</v>
          </cell>
          <cell r="AQ1578" t="e">
            <v>#REF!</v>
          </cell>
          <cell r="AR1578" t="e">
            <v>#N/A</v>
          </cell>
          <cell r="AS1578" t="str">
            <v>Entregado en 2011.</v>
          </cell>
          <cell r="AT1578" t="str">
            <v>No Aplica</v>
          </cell>
          <cell r="AU1578" t="str">
            <v/>
          </cell>
          <cell r="AV1578">
            <v>40908</v>
          </cell>
          <cell r="AW1578" t="e">
            <v>#REF!</v>
          </cell>
          <cell r="AX1578"/>
          <cell r="AY1578"/>
          <cell r="AZ1578">
            <v>0</v>
          </cell>
          <cell r="BA1578" t="str">
            <v>-</v>
          </cell>
          <cell r="BB1578" t="str">
            <v/>
          </cell>
          <cell r="BC1578"/>
          <cell r="BD1578" t="str">
            <v/>
          </cell>
          <cell r="BE1578" t="str">
            <v/>
          </cell>
          <cell r="BF1578" t="str">
            <v/>
          </cell>
          <cell r="BG1578" t="str">
            <v/>
          </cell>
        </row>
        <row r="1579">
          <cell r="C1579" t="str">
            <v>20110092S0777-1</v>
          </cell>
          <cell r="D1579" t="str">
            <v>Proyectos 2011 - 2020</v>
          </cell>
          <cell r="E1579" t="str">
            <v>No Aplica</v>
          </cell>
          <cell r="F1579" t="str">
            <v>CERRADO</v>
          </cell>
          <cell r="G1579"/>
          <cell r="H1579" t="str">
            <v>Cauca</v>
          </cell>
          <cell r="I1579">
            <v>19845</v>
          </cell>
          <cell r="J1579">
            <v>6</v>
          </cell>
          <cell r="K1579" t="str">
            <v>Villa Rica</v>
          </cell>
          <cell r="L1579" t="str">
            <v>Villa Rica-Cauca</v>
          </cell>
          <cell r="M1579" t="str">
            <v/>
          </cell>
          <cell r="N1579" t="str">
            <v>Infraestructura</v>
          </cell>
          <cell r="O1579"/>
          <cell r="P1579"/>
          <cell r="Q1579" t="str">
            <v>Reconstrucción De 31 Viviendas Y 1 Edificación Social-Comunitaria</v>
          </cell>
          <cell r="R1579" t="str">
            <v>Social Comunitario</v>
          </cell>
          <cell r="S1579"/>
          <cell r="T1579"/>
          <cell r="U1579"/>
          <cell r="V1579" t="str">
            <v>Arquidiocesis De Popayan</v>
          </cell>
          <cell r="W1579"/>
          <cell r="X1579" t="str">
            <v/>
          </cell>
          <cell r="Y1579"/>
          <cell r="Z1579">
            <v>108205427</v>
          </cell>
          <cell r="AA1579"/>
          <cell r="AB1579">
            <v>108205427</v>
          </cell>
          <cell r="AC1579"/>
          <cell r="AD1579">
            <v>108205427</v>
          </cell>
          <cell r="AE1579">
            <v>0</v>
          </cell>
          <cell r="AF1579"/>
          <cell r="AG1579">
            <v>0</v>
          </cell>
          <cell r="AH1579">
            <v>108205427</v>
          </cell>
          <cell r="AI1579">
            <v>0</v>
          </cell>
          <cell r="AJ1579">
            <v>108205427</v>
          </cell>
          <cell r="AK1579">
            <v>1</v>
          </cell>
          <cell r="AL1579"/>
          <cell r="AM1579">
            <v>1</v>
          </cell>
          <cell r="AN1579">
            <v>1</v>
          </cell>
          <cell r="AO1579">
            <v>0</v>
          </cell>
          <cell r="AP1579" t="str">
            <v>Liquidado</v>
          </cell>
          <cell r="AQ1579" t="e">
            <v>#REF!</v>
          </cell>
          <cell r="AR1579" t="e">
            <v>#N/A</v>
          </cell>
          <cell r="AS1579" t="str">
            <v>Entregado en 2013.</v>
          </cell>
          <cell r="AT1579" t="str">
            <v>No Aplica</v>
          </cell>
          <cell r="AU1579" t="str">
            <v/>
          </cell>
          <cell r="AV1579">
            <v>41096</v>
          </cell>
          <cell r="AW1579" t="e">
            <v>#REF!</v>
          </cell>
          <cell r="AX1579"/>
          <cell r="AY1579"/>
          <cell r="AZ1579">
            <v>0</v>
          </cell>
          <cell r="BA1579" t="str">
            <v>-</v>
          </cell>
          <cell r="BB1579" t="str">
            <v/>
          </cell>
          <cell r="BC1579"/>
          <cell r="BD1579" t="str">
            <v/>
          </cell>
          <cell r="BE1579" t="str">
            <v/>
          </cell>
          <cell r="BF1579" t="str">
            <v/>
          </cell>
          <cell r="BG1579" t="str">
            <v/>
          </cell>
        </row>
        <row r="1580">
          <cell r="C1580" t="str">
            <v>20120009S0778-1</v>
          </cell>
          <cell r="D1580" t="str">
            <v>Proyectos 2011 - 2020</v>
          </cell>
          <cell r="E1580" t="str">
            <v>No Aplica</v>
          </cell>
          <cell r="F1580" t="str">
            <v>CERRADO</v>
          </cell>
          <cell r="G1580"/>
          <cell r="H1580" t="str">
            <v>Cauca</v>
          </cell>
          <cell r="I1580">
            <v>19845</v>
          </cell>
          <cell r="J1580">
            <v>6</v>
          </cell>
          <cell r="K1580" t="str">
            <v>Villa Rica</v>
          </cell>
          <cell r="L1580" t="str">
            <v>Villa Rica-Cauca</v>
          </cell>
          <cell r="M1580" t="str">
            <v/>
          </cell>
          <cell r="N1580" t="str">
            <v>Infraestructura</v>
          </cell>
          <cell r="O1580"/>
          <cell r="P1580"/>
          <cell r="Q1580" t="str">
            <v>Adecuacion En La Institucion Educativa Senon Fabio Villegas Sede San Fernando Del Municipio De Villarica - Cauca.</v>
          </cell>
          <cell r="R1580" t="str">
            <v>Social Comunitario</v>
          </cell>
          <cell r="S1580"/>
          <cell r="T1580"/>
          <cell r="U1580"/>
          <cell r="V1580" t="str">
            <v>Consorcio Alpa</v>
          </cell>
          <cell r="W1580"/>
          <cell r="X1580" t="str">
            <v/>
          </cell>
          <cell r="Y1580"/>
          <cell r="Z1580">
            <v>297854178</v>
          </cell>
          <cell r="AA1580"/>
          <cell r="AB1580">
            <v>297854178</v>
          </cell>
          <cell r="AC1580"/>
          <cell r="AD1580">
            <v>297854178</v>
          </cell>
          <cell r="AE1580">
            <v>0</v>
          </cell>
          <cell r="AF1580"/>
          <cell r="AG1580">
            <v>0</v>
          </cell>
          <cell r="AH1580">
            <v>297854178</v>
          </cell>
          <cell r="AI1580">
            <v>0</v>
          </cell>
          <cell r="AJ1580">
            <v>297854178</v>
          </cell>
          <cell r="AK1580">
            <v>1</v>
          </cell>
          <cell r="AL1580"/>
          <cell r="AM1580">
            <v>1</v>
          </cell>
          <cell r="AN1580">
            <v>1</v>
          </cell>
          <cell r="AO1580">
            <v>0</v>
          </cell>
          <cell r="AP1580" t="str">
            <v>Liquidado</v>
          </cell>
          <cell r="AQ1580" t="e">
            <v>#REF!</v>
          </cell>
          <cell r="AR1580" t="e">
            <v>#N/A</v>
          </cell>
          <cell r="AS1580" t="str">
            <v>Entregado en 2012.</v>
          </cell>
          <cell r="AT1580" t="str">
            <v>No Aplica</v>
          </cell>
          <cell r="AU1580" t="str">
            <v/>
          </cell>
          <cell r="AV1580">
            <v>41218</v>
          </cell>
          <cell r="AW1580" t="e">
            <v>#REF!</v>
          </cell>
          <cell r="AX1580"/>
          <cell r="AY1580"/>
          <cell r="AZ1580">
            <v>0</v>
          </cell>
          <cell r="BA1580" t="str">
            <v>-</v>
          </cell>
          <cell r="BB1580" t="str">
            <v/>
          </cell>
          <cell r="BC1580"/>
          <cell r="BD1580" t="str">
            <v/>
          </cell>
          <cell r="BE1580" t="str">
            <v/>
          </cell>
          <cell r="BF1580" t="str">
            <v/>
          </cell>
          <cell r="BG1580" t="str">
            <v/>
          </cell>
        </row>
        <row r="1581">
          <cell r="C1581" t="str">
            <v>20120069V0117-1</v>
          </cell>
          <cell r="D1581" t="str">
            <v>Proyectos 2011 - 2020</v>
          </cell>
          <cell r="E1581" t="str">
            <v>ANTES 2018</v>
          </cell>
          <cell r="F1581" t="str">
            <v>VIGENTE</v>
          </cell>
          <cell r="G1581" t="str">
            <v>C117</v>
          </cell>
          <cell r="H1581" t="str">
            <v>Cauca</v>
          </cell>
          <cell r="I1581">
            <v>19845</v>
          </cell>
          <cell r="J1581">
            <v>6</v>
          </cell>
          <cell r="K1581" t="str">
            <v>Villa Rica</v>
          </cell>
          <cell r="L1581" t="str">
            <v>Villa Rica-Cauca</v>
          </cell>
          <cell r="M1581">
            <v>69</v>
          </cell>
          <cell r="N1581" t="str">
            <v>Fonade 3</v>
          </cell>
          <cell r="O1581"/>
          <cell r="P1581"/>
          <cell r="Q1581" t="str">
            <v>Construcción De Un Muro En Gaviones En El Sector De Cantarito Margen Izquierda Rio Palo. En El Municipio De Villarica - Cauca</v>
          </cell>
          <cell r="R1581" t="str">
            <v>Otros</v>
          </cell>
          <cell r="S1581"/>
          <cell r="T1581"/>
          <cell r="U1581"/>
          <cell r="V1581" t="str">
            <v>Municipio</v>
          </cell>
          <cell r="W1581"/>
          <cell r="X1581" t="str">
            <v/>
          </cell>
          <cell r="Y1581"/>
          <cell r="Z1581">
            <v>4619408635</v>
          </cell>
          <cell r="AA1581"/>
          <cell r="AB1581">
            <v>4619408635</v>
          </cell>
          <cell r="AC1581"/>
          <cell r="AD1581">
            <v>4619408635</v>
          </cell>
          <cell r="AE1581">
            <v>0</v>
          </cell>
          <cell r="AF1581"/>
          <cell r="AG1581">
            <v>0</v>
          </cell>
          <cell r="AH1581">
            <v>4619408635</v>
          </cell>
          <cell r="AI1581">
            <v>0</v>
          </cell>
          <cell r="AJ1581">
            <v>4619408635</v>
          </cell>
          <cell r="AK1581">
            <v>0.9</v>
          </cell>
          <cell r="AL1581"/>
          <cell r="AM1581">
            <v>1</v>
          </cell>
          <cell r="AN1581">
            <v>1</v>
          </cell>
          <cell r="AO1581">
            <v>0</v>
          </cell>
          <cell r="AP1581" t="str">
            <v>En Liquidación</v>
          </cell>
          <cell r="AQ1581" t="e">
            <v>#REF!</v>
          </cell>
          <cell r="AR1581" t="e">
            <v>#N/A</v>
          </cell>
          <cell r="AS1581" t="str">
            <v>PROYECTO TERMINADO EN LIQUIDACION OBRA / CONVENIO
1. INFORMACION Y ESTADO LIQUIDACION OBRA: Acta de liquidación suscrita con fecha de 28/11/2018.
ACTIVIDADES REALIZADAS:
Radicación de informe de termino en el área de Gestión Post Contractual para elaboracion de acta de liquidación. 
Se envía acta de liquidación al ente territorial el 30 de abril de 2021. 
- Imputabilidad: ENTerritorio</v>
          </cell>
          <cell r="AT1581" t="str">
            <v>No Aplica</v>
          </cell>
          <cell r="AU1581">
            <v>41842</v>
          </cell>
          <cell r="AV1581">
            <v>43343</v>
          </cell>
          <cell r="AW1581" t="e">
            <v>#REF!</v>
          </cell>
          <cell r="AX1581"/>
          <cell r="AY1581"/>
          <cell r="AZ1581">
            <v>0</v>
          </cell>
          <cell r="BA1581" t="str">
            <v>-</v>
          </cell>
          <cell r="BB1581" t="str">
            <v>1074 m3</v>
          </cell>
          <cell r="BC1581"/>
          <cell r="BD1581">
            <v>41892</v>
          </cell>
          <cell r="BE1581">
            <v>42754</v>
          </cell>
          <cell r="BF1581">
            <v>43367</v>
          </cell>
          <cell r="BG1581">
            <v>425</v>
          </cell>
        </row>
        <row r="1582">
          <cell r="C1582" t="str">
            <v>20130096M0469-1</v>
          </cell>
          <cell r="D1582" t="str">
            <v>Proyectos 2011 - 2020</v>
          </cell>
          <cell r="E1582" t="str">
            <v>No Aplica</v>
          </cell>
          <cell r="F1582" t="str">
            <v>CERRADO</v>
          </cell>
          <cell r="G1582"/>
          <cell r="H1582" t="str">
            <v>Cauca</v>
          </cell>
          <cell r="I1582">
            <v>19845</v>
          </cell>
          <cell r="J1582">
            <v>6</v>
          </cell>
          <cell r="K1582" t="str">
            <v>Villa Rica</v>
          </cell>
          <cell r="L1582" t="str">
            <v>Villa Rica-Cauca</v>
          </cell>
          <cell r="M1582">
            <v>96</v>
          </cell>
          <cell r="N1582" t="str">
            <v>DPS 2013</v>
          </cell>
          <cell r="O1582"/>
          <cell r="P1582"/>
          <cell r="Q1582" t="str">
            <v>Mejoramiento De Vivienda En La Zona Rural Y Urbana Del Municipio De Villa Rica Del Departamento Del Cauca</v>
          </cell>
          <cell r="R1582" t="str">
            <v>Mejoramiento Condiciones de Habitabilidad</v>
          </cell>
          <cell r="S1582"/>
          <cell r="T1582"/>
          <cell r="U1582"/>
          <cell r="V1582" t="str">
            <v>Municipio</v>
          </cell>
          <cell r="W1582"/>
          <cell r="X1582" t="str">
            <v/>
          </cell>
          <cell r="Y1582"/>
          <cell r="Z1582">
            <v>280373832</v>
          </cell>
          <cell r="AA1582"/>
          <cell r="AB1582">
            <v>280373832</v>
          </cell>
          <cell r="AC1582"/>
          <cell r="AD1582">
            <v>280373832</v>
          </cell>
          <cell r="AE1582">
            <v>50467289.759999998</v>
          </cell>
          <cell r="AF1582"/>
          <cell r="AG1582">
            <v>50467289.759999998</v>
          </cell>
          <cell r="AH1582">
            <v>330841121.75999999</v>
          </cell>
          <cell r="AI1582">
            <v>0</v>
          </cell>
          <cell r="AJ1582">
            <v>330841121.75999999</v>
          </cell>
          <cell r="AK1582">
            <v>1</v>
          </cell>
          <cell r="AL1582"/>
          <cell r="AM1582">
            <v>1</v>
          </cell>
          <cell r="AN1582">
            <v>1</v>
          </cell>
          <cell r="AO1582">
            <v>0</v>
          </cell>
          <cell r="AP1582" t="str">
            <v>Liquidado</v>
          </cell>
          <cell r="AQ1582" t="e">
            <v>#REF!</v>
          </cell>
          <cell r="AR1582" t="e">
            <v>#N/A</v>
          </cell>
          <cell r="AS1582" t="str">
            <v>El proyecto al realizar nuevamente el proceso licitatorio y adjudicarlo a un contratista nuevo, se realiza reunión en las instalaciones de prosperidad social en la ciudad de Popayán a la cual asistieron el alcalde municipal, el contratista de obra, el supervisor del convenio y el director de interventoría para mirar el estado del proyecto y continuar con las acciones necesarias para llevar a cabo el mismo. Se realiza la revisión al ajuste del diseño de pavimento y esta en revisión por parte de la interventoría. Cabe resaltar que es area de pavimentos es la única que esta a la espera de subsanación técnica.</v>
          </cell>
          <cell r="AT1582"/>
          <cell r="AU1582">
            <v>42261</v>
          </cell>
          <cell r="AV1582">
            <v>42478</v>
          </cell>
          <cell r="AW1582" t="e">
            <v>#REF!</v>
          </cell>
          <cell r="AX1582"/>
          <cell r="AY1582"/>
          <cell r="AZ1582">
            <v>0</v>
          </cell>
          <cell r="BA1582" t="str">
            <v>-</v>
          </cell>
          <cell r="BB1582" t="str">
            <v>57  Viviendas</v>
          </cell>
          <cell r="BC1582"/>
          <cell r="BD1582" t="str">
            <v/>
          </cell>
          <cell r="BE1582" t="str">
            <v/>
          </cell>
          <cell r="BF1582" t="str">
            <v/>
          </cell>
          <cell r="BG1582">
            <v>228</v>
          </cell>
        </row>
        <row r="1583">
          <cell r="C1583" t="str">
            <v>20130096V0325-1</v>
          </cell>
          <cell r="D1583" t="str">
            <v>Proyectos 2011 - 2020</v>
          </cell>
          <cell r="E1583" t="str">
            <v>No Aplica</v>
          </cell>
          <cell r="F1583" t="str">
            <v>CERRADO</v>
          </cell>
          <cell r="G1583"/>
          <cell r="H1583" t="str">
            <v>Cauca</v>
          </cell>
          <cell r="I1583">
            <v>19845</v>
          </cell>
          <cell r="J1583">
            <v>6</v>
          </cell>
          <cell r="K1583" t="str">
            <v>Villa Rica</v>
          </cell>
          <cell r="L1583" t="str">
            <v>Villa Rica-Cauca</v>
          </cell>
          <cell r="M1583">
            <v>96</v>
          </cell>
          <cell r="N1583" t="str">
            <v>DPS 2013</v>
          </cell>
          <cell r="O1583"/>
          <cell r="P1583"/>
          <cell r="Q1583" t="str">
            <v>Pavimentación En Concreto Rígido De Las Carreras 14 Y 15 Y Construcción Alcantarillado Sanitarios De La Carrera 15 Entre Calles 4 Y 5, Sector Del Barrio Terronal Del Municipio De Villa Rica - Cauca</v>
          </cell>
          <cell r="R1583" t="str">
            <v>Vías Urbanas</v>
          </cell>
          <cell r="S1583"/>
          <cell r="T1583"/>
          <cell r="U1583"/>
          <cell r="V1583" t="str">
            <v>Municipio</v>
          </cell>
          <cell r="W1583"/>
          <cell r="X1583" t="str">
            <v>Terronal</v>
          </cell>
          <cell r="Y1583"/>
          <cell r="Z1583">
            <v>317695878</v>
          </cell>
          <cell r="AA1583"/>
          <cell r="AB1583">
            <v>317695878</v>
          </cell>
          <cell r="AC1583"/>
          <cell r="AD1583">
            <v>317695878</v>
          </cell>
          <cell r="AE1583">
            <v>31769587.800000001</v>
          </cell>
          <cell r="AF1583"/>
          <cell r="AG1583">
            <v>31769587.800000001</v>
          </cell>
          <cell r="AH1583">
            <v>349465465.80000001</v>
          </cell>
          <cell r="AI1583">
            <v>0</v>
          </cell>
          <cell r="AJ1583">
            <v>349465465.80000001</v>
          </cell>
          <cell r="AK1583">
            <v>1</v>
          </cell>
          <cell r="AL1583"/>
          <cell r="AM1583">
            <v>1</v>
          </cell>
          <cell r="AN1583">
            <v>1</v>
          </cell>
          <cell r="AO1583">
            <v>0</v>
          </cell>
          <cell r="AP1583" t="str">
            <v>Liquidado</v>
          </cell>
          <cell r="AQ1583" t="e">
            <v>#REF!</v>
          </cell>
          <cell r="AR1583" t="e">
            <v>#N/A</v>
          </cell>
          <cell r="AS1583" t="str">
            <v>El día 05/12/2019 se establece comunicación telefónica con el alcalde municipal en la cual se le solicita al municipio enviar el acto de adjudicación del nuevo contrato, el certificado de existencia y representación legal con el fin de evidenciar las facultades para contratar y obligarse y por ultimo se solicita el cdp y el rp. Ademàs de la documentación de personal y cronograma de obra.</v>
          </cell>
          <cell r="AT1583" t="str">
            <v>No Aplica</v>
          </cell>
          <cell r="AU1583">
            <v>42550</v>
          </cell>
          <cell r="AV1583">
            <v>42642</v>
          </cell>
          <cell r="AW1583" t="e">
            <v>#REF!</v>
          </cell>
          <cell r="AX1583"/>
          <cell r="AY1583"/>
          <cell r="AZ1583">
            <v>0</v>
          </cell>
          <cell r="BA1583" t="str">
            <v>-</v>
          </cell>
          <cell r="BB1583">
            <v>0.375</v>
          </cell>
          <cell r="BC1583"/>
          <cell r="BD1583">
            <v>42592</v>
          </cell>
          <cell r="BE1583">
            <v>42671</v>
          </cell>
          <cell r="BF1583">
            <v>42671</v>
          </cell>
          <cell r="BG1583">
            <v>11454</v>
          </cell>
        </row>
        <row r="1584">
          <cell r="C1584" t="str">
            <v>20170529V8731-1</v>
          </cell>
          <cell r="D1584" t="str">
            <v>Proyectos 2011 - 2020</v>
          </cell>
          <cell r="E1584" t="str">
            <v>ANTES 2018</v>
          </cell>
          <cell r="F1584" t="str">
            <v>VIGENTE</v>
          </cell>
          <cell r="G1584"/>
          <cell r="H1584" t="str">
            <v>Cauca</v>
          </cell>
          <cell r="I1584">
            <v>19845</v>
          </cell>
          <cell r="J1584">
            <v>6</v>
          </cell>
          <cell r="K1584" t="str">
            <v>Villa Rica</v>
          </cell>
          <cell r="L1584" t="str">
            <v>Villa Rica-Cauca</v>
          </cell>
          <cell r="M1584">
            <v>529</v>
          </cell>
          <cell r="N1584" t="str">
            <v>DPS 2017</v>
          </cell>
          <cell r="O1584"/>
          <cell r="P1584"/>
          <cell r="Q1584" t="str">
            <v xml:space="preserve">Construcción De Vías Urbanas Con Pavimento Rigido Del Municipio De Villa Rica Cauca. </v>
          </cell>
          <cell r="R1584" t="str">
            <v>Vías Urbanas</v>
          </cell>
          <cell r="S1584"/>
          <cell r="T1584"/>
          <cell r="U1584"/>
          <cell r="V1584" t="str">
            <v>Municipio</v>
          </cell>
          <cell r="W1584" t="str">
            <v>Urbano</v>
          </cell>
          <cell r="X1584" t="str">
            <v>La Alameda, Terronal,Los Almendros y Tres de Marzo</v>
          </cell>
          <cell r="Y1584"/>
          <cell r="Z1584">
            <v>2130496731</v>
          </cell>
          <cell r="AA1584"/>
          <cell r="AB1584">
            <v>2130496731</v>
          </cell>
          <cell r="AC1584"/>
          <cell r="AD1584">
            <v>2130496731</v>
          </cell>
          <cell r="AE1584">
            <v>213049673.10000002</v>
          </cell>
          <cell r="AF1584"/>
          <cell r="AG1584">
            <v>213049673.10000002</v>
          </cell>
          <cell r="AH1584">
            <v>2343546404.0999999</v>
          </cell>
          <cell r="AI1584">
            <v>0</v>
          </cell>
          <cell r="AJ1584">
            <v>2343546404.0999999</v>
          </cell>
          <cell r="AK1584">
            <v>1</v>
          </cell>
          <cell r="AL1584"/>
          <cell r="AM1584">
            <v>1</v>
          </cell>
          <cell r="AN1584">
            <v>1</v>
          </cell>
          <cell r="AO1584">
            <v>0</v>
          </cell>
          <cell r="AP1584" t="str">
            <v>En Liquidación</v>
          </cell>
          <cell r="AQ1584" t="e">
            <v>#REF!</v>
          </cell>
          <cell r="AR1584" t="e">
            <v>#N/A</v>
          </cell>
          <cell r="AS1584" t="str">
            <v>Se aprueba el Informe Final de Interventoría con la entrega de La ficha de Suficiencia.</v>
          </cell>
          <cell r="AT1584" t="str">
            <v>No Aplica</v>
          </cell>
          <cell r="AU1584">
            <v>43717</v>
          </cell>
          <cell r="AV1584">
            <v>44032</v>
          </cell>
          <cell r="AW1584" t="e">
            <v>#REF!</v>
          </cell>
          <cell r="AX1584"/>
          <cell r="AY1584"/>
          <cell r="AZ1584">
            <v>0</v>
          </cell>
          <cell r="BA1584" t="str">
            <v>-</v>
          </cell>
          <cell r="BB1584" t="str">
            <v>1420 ml aprox
(8523m2)</v>
          </cell>
          <cell r="BC1584"/>
          <cell r="BD1584">
            <v>43756</v>
          </cell>
          <cell r="BE1584">
            <v>44008</v>
          </cell>
          <cell r="BF1584">
            <v>44069</v>
          </cell>
          <cell r="BG1584">
            <v>6653</v>
          </cell>
        </row>
        <row r="1585">
          <cell r="C1585" t="str">
            <v>20170563V8541-1</v>
          </cell>
          <cell r="D1585" t="str">
            <v>Proyectos 2011 - 2020</v>
          </cell>
          <cell r="E1585" t="str">
            <v>ANTES 2018</v>
          </cell>
          <cell r="F1585" t="str">
            <v>VIGENTE</v>
          </cell>
          <cell r="G1585"/>
          <cell r="H1585" t="str">
            <v>Cesar</v>
          </cell>
          <cell r="I1585">
            <v>20011</v>
          </cell>
          <cell r="J1585">
            <v>4</v>
          </cell>
          <cell r="K1585" t="str">
            <v>Aguachica</v>
          </cell>
          <cell r="L1585" t="str">
            <v>Aguachica-Cesar</v>
          </cell>
          <cell r="M1585">
            <v>563</v>
          </cell>
          <cell r="N1585" t="str">
            <v>DPS 2017</v>
          </cell>
          <cell r="O1585"/>
          <cell r="P1585"/>
          <cell r="Q1585" t="str">
            <v>Construccion De Pavimento Rigido De Las Carreras 10B1 Y 10B2 Entre Calles 16 Y 20, Barrio Brisas De Buiturama Del Municipio De Aguachica Cesar</v>
          </cell>
          <cell r="R1585" t="str">
            <v>Vías Urbanas</v>
          </cell>
          <cell r="S1585"/>
          <cell r="T1585"/>
          <cell r="U1585"/>
          <cell r="V1585" t="str">
            <v>Municipio</v>
          </cell>
          <cell r="W1585"/>
          <cell r="X1585" t="str">
            <v>Barrio Brisas De Buiturama,Maria Auxiliadora,Sabanas de san Lazaro</v>
          </cell>
          <cell r="Y1585"/>
          <cell r="Z1585">
            <v>1471531480</v>
          </cell>
          <cell r="AA1585"/>
          <cell r="AB1585">
            <v>1471531480</v>
          </cell>
          <cell r="AC1585"/>
          <cell r="AD1585">
            <v>1471531480</v>
          </cell>
          <cell r="AE1585">
            <v>147153148</v>
          </cell>
          <cell r="AF1585"/>
          <cell r="AG1585">
            <v>147153148</v>
          </cell>
          <cell r="AH1585">
            <v>1618684628</v>
          </cell>
          <cell r="AI1585">
            <v>0</v>
          </cell>
          <cell r="AJ1585">
            <v>1618684628</v>
          </cell>
          <cell r="AK1585">
            <v>1</v>
          </cell>
          <cell r="AL1585"/>
          <cell r="AM1585">
            <v>1</v>
          </cell>
          <cell r="AN1585">
            <v>1</v>
          </cell>
          <cell r="AO1585">
            <v>0</v>
          </cell>
          <cell r="AP1585" t="str">
            <v>Entregado A Municipio</v>
          </cell>
          <cell r="AQ1585" t="e">
            <v>#REF!</v>
          </cell>
          <cell r="AR1585" t="e">
            <v>#N/A</v>
          </cell>
          <cell r="AS1585" t="str">
            <v>PROYECTO ENTREGADO
Contrato de obra liquidado, se procede a liquidación de convenio.</v>
          </cell>
          <cell r="AT1585" t="str">
            <v>No Aplica</v>
          </cell>
          <cell r="AU1585">
            <v>43641</v>
          </cell>
          <cell r="AV1585">
            <v>43781</v>
          </cell>
          <cell r="AW1585" t="e">
            <v>#REF!</v>
          </cell>
          <cell r="AX1585"/>
          <cell r="AY1585"/>
          <cell r="AZ1585">
            <v>0</v>
          </cell>
          <cell r="BA1585" t="str">
            <v>-</v>
          </cell>
          <cell r="BB1585" t="str">
            <v>0,6795Km</v>
          </cell>
          <cell r="BC1585"/>
          <cell r="BD1585">
            <v>43719</v>
          </cell>
          <cell r="BE1585">
            <v>43719</v>
          </cell>
          <cell r="BF1585">
            <v>43895</v>
          </cell>
          <cell r="BG1585">
            <v>820</v>
          </cell>
        </row>
        <row r="1586">
          <cell r="C1586" t="str">
            <v>20130161M0161-1</v>
          </cell>
          <cell r="D1586" t="str">
            <v>Proyectos 2011 - 2020</v>
          </cell>
          <cell r="E1586" t="str">
            <v>No Aplica</v>
          </cell>
          <cell r="F1586" t="str">
            <v>CERRADO</v>
          </cell>
          <cell r="G1586"/>
          <cell r="H1586" t="str">
            <v>Cesar</v>
          </cell>
          <cell r="I1586">
            <v>20013</v>
          </cell>
          <cell r="J1586">
            <v>6</v>
          </cell>
          <cell r="K1586" t="str">
            <v>Agustin Codazzi</v>
          </cell>
          <cell r="L1586" t="str">
            <v>Agustin Codazzi-Cesar</v>
          </cell>
          <cell r="M1586" t="str">
            <v>0161</v>
          </cell>
          <cell r="N1586" t="str">
            <v>Pueblos</v>
          </cell>
          <cell r="O1586"/>
          <cell r="P1586"/>
          <cell r="Q1586" t="str">
            <v>Diseños Y Construcción De 37 Viviendas Tradicionales Indíena Yukpa, Localizadas En El Predio Santa Clara, Vereda 9 De Abril, Municipio De Agustín Codazzi, Departamento Del Cesar.</v>
          </cell>
          <cell r="R1586" t="str">
            <v>Social Comunitario</v>
          </cell>
          <cell r="S1586"/>
          <cell r="T1586"/>
          <cell r="U1586"/>
          <cell r="V1586" t="str">
            <v>Cabildo Indígena Del Resguardo Iroka  De La Serranía Del Perija</v>
          </cell>
          <cell r="W1586"/>
          <cell r="X1586" t="str">
            <v/>
          </cell>
          <cell r="Y1586"/>
          <cell r="Z1586">
            <v>287790000</v>
          </cell>
          <cell r="AA1586"/>
          <cell r="AB1586">
            <v>287790000</v>
          </cell>
          <cell r="AC1586"/>
          <cell r="AD1586">
            <v>287790000</v>
          </cell>
          <cell r="AE1586">
            <v>0</v>
          </cell>
          <cell r="AF1586"/>
          <cell r="AG1586">
            <v>0</v>
          </cell>
          <cell r="AH1586">
            <v>287790000</v>
          </cell>
          <cell r="AI1586">
            <v>0</v>
          </cell>
          <cell r="AJ1586">
            <v>287790000</v>
          </cell>
          <cell r="AK1586">
            <v>1</v>
          </cell>
          <cell r="AL1586"/>
          <cell r="AM1586">
            <v>1</v>
          </cell>
          <cell r="AN1586">
            <v>1</v>
          </cell>
          <cell r="AO1586">
            <v>0</v>
          </cell>
          <cell r="AP1586" t="str">
            <v>Liquidado</v>
          </cell>
          <cell r="AQ1586" t="e">
            <v>#REF!</v>
          </cell>
          <cell r="AR1586" t="e">
            <v>#N/A</v>
          </cell>
          <cell r="AS1586" t="str">
            <v>Entregado en 2014.</v>
          </cell>
          <cell r="AT1586" t="str">
            <v>No Aplica</v>
          </cell>
          <cell r="AU1586" t="str">
            <v/>
          </cell>
          <cell r="AV1586" t="str">
            <v/>
          </cell>
          <cell r="AW1586" t="e">
            <v>#REF!</v>
          </cell>
          <cell r="AX1586"/>
          <cell r="AY1586"/>
          <cell r="AZ1586">
            <v>0</v>
          </cell>
          <cell r="BA1586" t="str">
            <v>-</v>
          </cell>
          <cell r="BB1586" t="str">
            <v/>
          </cell>
          <cell r="BC1586"/>
          <cell r="BD1586" t="str">
            <v/>
          </cell>
          <cell r="BE1586" t="str">
            <v/>
          </cell>
          <cell r="BF1586" t="str">
            <v/>
          </cell>
          <cell r="BG1586" t="str">
            <v/>
          </cell>
        </row>
        <row r="1587">
          <cell r="C1587" t="str">
            <v>20160244MU013-1</v>
          </cell>
          <cell r="D1587" t="str">
            <v>Proyectos 2011 - 2020</v>
          </cell>
          <cell r="E1587" t="str">
            <v>No Aplica</v>
          </cell>
          <cell r="F1587" t="str">
            <v>CERRADO</v>
          </cell>
          <cell r="G1587"/>
          <cell r="H1587" t="str">
            <v>Cesar</v>
          </cell>
          <cell r="I1587">
            <v>20013</v>
          </cell>
          <cell r="J1587">
            <v>6</v>
          </cell>
          <cell r="K1587" t="str">
            <v>Agustin Codazzi</v>
          </cell>
          <cell r="L1587" t="str">
            <v>Agustin Codazzi-Cesar</v>
          </cell>
          <cell r="M1587">
            <v>244</v>
          </cell>
          <cell r="N1587" t="str">
            <v>Unops
DPS 2016</v>
          </cell>
          <cell r="O1587"/>
          <cell r="P1587"/>
          <cell r="Q1587" t="str">
            <v>Mejoramiento De Condiciones De Habitabilidad</v>
          </cell>
          <cell r="R1587" t="str">
            <v>Mejoramiento Condiciones de Habitabilidad</v>
          </cell>
          <cell r="S1587"/>
          <cell r="T1587"/>
          <cell r="U1587"/>
          <cell r="V1587" t="str">
            <v>Unops</v>
          </cell>
          <cell r="W1587"/>
          <cell r="X1587" t="str">
            <v/>
          </cell>
          <cell r="Y1587"/>
          <cell r="Z1587">
            <v>309841140</v>
          </cell>
          <cell r="AA1587"/>
          <cell r="AB1587">
            <v>309841140</v>
          </cell>
          <cell r="AC1587"/>
          <cell r="AD1587">
            <v>309841140</v>
          </cell>
          <cell r="AE1587">
            <v>0</v>
          </cell>
          <cell r="AF1587"/>
          <cell r="AG1587">
            <v>0</v>
          </cell>
          <cell r="AH1587">
            <v>309841140</v>
          </cell>
          <cell r="AI1587">
            <v>0</v>
          </cell>
          <cell r="AJ1587">
            <v>309841140</v>
          </cell>
          <cell r="AK1587">
            <v>0</v>
          </cell>
          <cell r="AL1587"/>
          <cell r="AM1587">
            <v>0</v>
          </cell>
          <cell r="AN1587">
            <v>0</v>
          </cell>
          <cell r="AO1587">
            <v>0</v>
          </cell>
          <cell r="AP1587" t="str">
            <v>No Viable</v>
          </cell>
          <cell r="AQ1587" t="e">
            <v>#REF!</v>
          </cell>
          <cell r="AR1587" t="e">
            <v>#N/A</v>
          </cell>
          <cell r="AS1587" t="str">
            <v>Proyecto cancelado MCH-UNOPS</v>
          </cell>
          <cell r="AT1587"/>
          <cell r="AU1587" t="str">
            <v/>
          </cell>
          <cell r="AV1587" t="str">
            <v/>
          </cell>
          <cell r="AW1587" t="e">
            <v>#REF!</v>
          </cell>
          <cell r="AX1587"/>
          <cell r="AY1587"/>
          <cell r="AZ1587">
            <v>0</v>
          </cell>
          <cell r="BA1587" t="str">
            <v>-</v>
          </cell>
          <cell r="BB1587" t="str">
            <v>30  Viviendas</v>
          </cell>
          <cell r="BC1587"/>
          <cell r="BD1587" t="str">
            <v/>
          </cell>
          <cell r="BE1587" t="str">
            <v/>
          </cell>
          <cell r="BF1587" t="str">
            <v/>
          </cell>
          <cell r="BG1587" t="str">
            <v/>
          </cell>
        </row>
        <row r="1588">
          <cell r="C1588" t="str">
            <v>E-2020-2203-253491</v>
          </cell>
          <cell r="D1588" t="str">
            <v>CV 001-2020</v>
          </cell>
          <cell r="E1588" t="str">
            <v>2018-2022</v>
          </cell>
          <cell r="F1588" t="str">
            <v>VIGENTE</v>
          </cell>
          <cell r="G1588"/>
          <cell r="H1588" t="str">
            <v>Cesar</v>
          </cell>
          <cell r="I1588"/>
          <cell r="J1588"/>
          <cell r="K1588" t="str">
            <v>Agustin Codazzi</v>
          </cell>
          <cell r="L1588" t="str">
            <v>Agustin Codazzi-Cesar</v>
          </cell>
          <cell r="M1588" t="str">
            <v>395 FIP 2021</v>
          </cell>
          <cell r="N1588" t="str">
            <v>DPS 2021</v>
          </cell>
          <cell r="O1588">
            <v>44364</v>
          </cell>
          <cell r="P1588">
            <v>44773</v>
          </cell>
          <cell r="Q1588" t="str">
            <v>Construcción De Pavimento En Concreto Rígido En Diferentes Sectores Del Municipio De Codazzi - César</v>
          </cell>
          <cell r="R1588" t="str">
            <v>Vias y Transporte</v>
          </cell>
          <cell r="S1588" t="str">
            <v>Vias Urbanas</v>
          </cell>
          <cell r="T1588"/>
          <cell r="U1588">
            <v>1</v>
          </cell>
          <cell r="V1588"/>
          <cell r="W1588"/>
          <cell r="X1588"/>
          <cell r="Y1588"/>
          <cell r="Z1588">
            <v>1722177372</v>
          </cell>
          <cell r="AA1588"/>
          <cell r="AB1588">
            <v>1722177372</v>
          </cell>
          <cell r="AC1588">
            <v>0</v>
          </cell>
          <cell r="AD1588">
            <v>1722177372</v>
          </cell>
          <cell r="AE1588"/>
          <cell r="AF1588"/>
          <cell r="AG1588">
            <v>0</v>
          </cell>
          <cell r="AH1588">
            <v>1722177372</v>
          </cell>
          <cell r="AI1588">
            <v>0</v>
          </cell>
          <cell r="AJ1588">
            <v>1722177372</v>
          </cell>
          <cell r="AK1588"/>
          <cell r="AL1588"/>
          <cell r="AM1588"/>
          <cell r="AN1588"/>
          <cell r="AO1588">
            <v>0</v>
          </cell>
          <cell r="AP1588" t="str">
            <v>En Proceso Licitatorio</v>
          </cell>
          <cell r="AQ1588" t="e">
            <v>#REF!</v>
          </cell>
          <cell r="AR1588" t="e">
            <v>#N/A</v>
          </cell>
          <cell r="AS1588" t="str">
            <v>-</v>
          </cell>
          <cell r="AT1588"/>
          <cell r="AU1588" t="str">
            <v>-</v>
          </cell>
          <cell r="AV1588" t="str">
            <v>-</v>
          </cell>
          <cell r="AW1588" t="e">
            <v>#REF!</v>
          </cell>
          <cell r="AX1588">
            <v>6</v>
          </cell>
          <cell r="AY1588"/>
          <cell r="AZ1588">
            <v>6</v>
          </cell>
          <cell r="BA1588"/>
          <cell r="BB1588" t="str">
            <v>1180 ML</v>
          </cell>
          <cell r="BC1588"/>
          <cell r="BD1588" t="str">
            <v>-</v>
          </cell>
          <cell r="BE1588" t="str">
            <v>-</v>
          </cell>
          <cell r="BF1588" t="str">
            <v>-</v>
          </cell>
          <cell r="BG1588" t="str">
            <v>-</v>
          </cell>
        </row>
        <row r="1589">
          <cell r="C1589" t="str">
            <v>20120160V0370-1</v>
          </cell>
          <cell r="D1589" t="str">
            <v>Proyectos 2011 - 2020</v>
          </cell>
          <cell r="E1589" t="str">
            <v>No Aplica</v>
          </cell>
          <cell r="F1589" t="str">
            <v>CERRADO</v>
          </cell>
          <cell r="G1589" t="str">
            <v>A370</v>
          </cell>
          <cell r="H1589" t="str">
            <v>Cesar</v>
          </cell>
          <cell r="I1589">
            <v>20032</v>
          </cell>
          <cell r="J1589">
            <v>6</v>
          </cell>
          <cell r="K1589" t="str">
            <v>Astrea</v>
          </cell>
          <cell r="L1589" t="str">
            <v>Astrea-Cesar</v>
          </cell>
          <cell r="M1589">
            <v>160</v>
          </cell>
          <cell r="N1589" t="str">
            <v>Fonade 1</v>
          </cell>
          <cell r="O1589"/>
          <cell r="P1589"/>
          <cell r="Q1589" t="str">
            <v>Mantenimiento De La Via Que Conduce De La Hacienda Florida Al Corregimiento Santa Cecilia Jurisdiccion Del Municipio De Astrea - Cesar.</v>
          </cell>
          <cell r="R1589" t="str">
            <v>Vías Red Terciaria</v>
          </cell>
          <cell r="S1589"/>
          <cell r="T1589"/>
          <cell r="U1589"/>
          <cell r="V1589" t="str">
            <v>Municipio</v>
          </cell>
          <cell r="W1589"/>
          <cell r="X1589" t="str">
            <v/>
          </cell>
          <cell r="Y1589"/>
          <cell r="Z1589">
            <v>1915161603</v>
          </cell>
          <cell r="AA1589"/>
          <cell r="AB1589">
            <v>1915161603</v>
          </cell>
          <cell r="AC1589"/>
          <cell r="AD1589">
            <v>1915161603</v>
          </cell>
          <cell r="AE1589">
            <v>84838397</v>
          </cell>
          <cell r="AF1589"/>
          <cell r="AG1589">
            <v>84838397</v>
          </cell>
          <cell r="AH1589">
            <v>2000000000</v>
          </cell>
          <cell r="AI1589">
            <v>0</v>
          </cell>
          <cell r="AJ1589">
            <v>2000000000</v>
          </cell>
          <cell r="AK1589">
            <v>0</v>
          </cell>
          <cell r="AL1589"/>
          <cell r="AM1589">
            <v>1</v>
          </cell>
          <cell r="AN1589">
            <v>1</v>
          </cell>
          <cell r="AO1589">
            <v>0</v>
          </cell>
          <cell r="AP1589" t="str">
            <v>En Liquidación</v>
          </cell>
          <cell r="AQ1589" t="e">
            <v>#REF!</v>
          </cell>
          <cell r="AR1589" t="e">
            <v>#N/A</v>
          </cell>
          <cell r="AS158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589" t="str">
            <v>No Aplica</v>
          </cell>
          <cell r="AU1589">
            <v>41939</v>
          </cell>
          <cell r="AV1589">
            <v>42425</v>
          </cell>
          <cell r="AW1589" t="e">
            <v>#REF!</v>
          </cell>
          <cell r="AX1589"/>
          <cell r="AY1589"/>
          <cell r="AZ1589">
            <v>0</v>
          </cell>
          <cell r="BA1589" t="str">
            <v>-</v>
          </cell>
          <cell r="BB1589" t="str">
            <v>10,58  Km</v>
          </cell>
          <cell r="BC1589"/>
          <cell r="BD1589">
            <v>42144</v>
          </cell>
          <cell r="BE1589">
            <v>42185</v>
          </cell>
          <cell r="BF1589">
            <v>42580</v>
          </cell>
          <cell r="BG1589">
            <v>9070</v>
          </cell>
        </row>
        <row r="1590">
          <cell r="C1590" t="str">
            <v>20170349V10018-1</v>
          </cell>
          <cell r="D1590" t="str">
            <v>Proyectos 2011 - 2020</v>
          </cell>
          <cell r="E1590" t="str">
            <v>No Aplica</v>
          </cell>
          <cell r="F1590" t="str">
            <v>CERRADO</v>
          </cell>
          <cell r="G1590"/>
          <cell r="H1590" t="str">
            <v>Cesar</v>
          </cell>
          <cell r="I1590">
            <v>20032</v>
          </cell>
          <cell r="J1590">
            <v>6</v>
          </cell>
          <cell r="K1590" t="str">
            <v>Astrea</v>
          </cell>
          <cell r="L1590" t="str">
            <v>Astrea-Cesar</v>
          </cell>
          <cell r="M1590">
            <v>349</v>
          </cell>
          <cell r="N1590" t="str">
            <v>DPS 2017</v>
          </cell>
          <cell r="O1590"/>
          <cell r="P1590"/>
          <cell r="Q1590" t="str">
            <v>Construcción De Pavimento En Concreto Rígido En Parte Del Área Urbana Del Municipio De Astrea - Cesar</v>
          </cell>
          <cell r="R1590" t="str">
            <v>Vías Urbanas</v>
          </cell>
          <cell r="S1590"/>
          <cell r="T1590"/>
          <cell r="U1590"/>
          <cell r="V1590" t="str">
            <v>Municipio</v>
          </cell>
          <cell r="W1590"/>
          <cell r="X1590" t="str">
            <v>Barrios:Palmira y Santander</v>
          </cell>
          <cell r="Y1590"/>
          <cell r="Z1590">
            <v>1708695653</v>
          </cell>
          <cell r="AA1590"/>
          <cell r="AB1590">
            <v>1708695653</v>
          </cell>
          <cell r="AC1590"/>
          <cell r="AD1590">
            <v>1708695653</v>
          </cell>
          <cell r="AE1590">
            <v>170869565.30000001</v>
          </cell>
          <cell r="AF1590"/>
          <cell r="AG1590">
            <v>170869565.30000001</v>
          </cell>
          <cell r="AH1590">
            <v>1879565218.3</v>
          </cell>
          <cell r="AI1590">
            <v>0</v>
          </cell>
          <cell r="AJ1590">
            <v>1879565218.3</v>
          </cell>
          <cell r="AK1590">
            <v>1</v>
          </cell>
          <cell r="AL1590"/>
          <cell r="AM1590">
            <v>1</v>
          </cell>
          <cell r="AN1590">
            <v>1</v>
          </cell>
          <cell r="AO1590">
            <v>0</v>
          </cell>
          <cell r="AP1590" t="str">
            <v>Liquidado</v>
          </cell>
          <cell r="AQ1590" t="e">
            <v>#REF!</v>
          </cell>
          <cell r="AR1590" t="e">
            <v>#N/A</v>
          </cell>
          <cell r="AS1590" t="str">
            <v>PROYECTO LIQUIDADO
Acta de liquidación del 11 de junio de 2021</v>
          </cell>
          <cell r="AT1590" t="str">
            <v>No Aplica</v>
          </cell>
          <cell r="AU1590">
            <v>43605</v>
          </cell>
          <cell r="AV1590">
            <v>43738</v>
          </cell>
          <cell r="AW1590" t="e">
            <v>#REF!</v>
          </cell>
          <cell r="AX1590"/>
          <cell r="AY1590"/>
          <cell r="AZ1590">
            <v>0</v>
          </cell>
          <cell r="BA1590" t="str">
            <v>-</v>
          </cell>
          <cell r="BB1590" t="str">
            <v>1,123Km</v>
          </cell>
          <cell r="BC1590"/>
          <cell r="BD1590">
            <v>43699</v>
          </cell>
          <cell r="BE1590">
            <v>43699</v>
          </cell>
          <cell r="BF1590">
            <v>43859</v>
          </cell>
          <cell r="BG1590">
            <v>400</v>
          </cell>
        </row>
        <row r="1591">
          <cell r="C1591" t="str">
            <v>E-2020-2203-233376</v>
          </cell>
          <cell r="D1591" t="str">
            <v>CV 001-2020</v>
          </cell>
          <cell r="E1591" t="str">
            <v>2018-2022</v>
          </cell>
          <cell r="F1591" t="str">
            <v>VIGENTE</v>
          </cell>
          <cell r="G1591"/>
          <cell r="H1591" t="str">
            <v>Cesar</v>
          </cell>
          <cell r="I1591"/>
          <cell r="J1591"/>
          <cell r="K1591" t="str">
            <v>Astrea</v>
          </cell>
          <cell r="L1591" t="str">
            <v>Astrea-Cesar</v>
          </cell>
          <cell r="M1591" t="str">
            <v>564 FIP 2021</v>
          </cell>
          <cell r="N1591" t="str">
            <v>DPS 2021</v>
          </cell>
          <cell r="O1591">
            <v>44512</v>
          </cell>
          <cell r="P1591">
            <v>44773</v>
          </cell>
          <cell r="Q1591" t="str">
            <v>Construcción De Pavimento Rígido Sobre La Vía Que Conduce Desde El Cementerio Hasta El Estadio Los Malsameros En La Cabecera Municipal Astrea - César</v>
          </cell>
          <cell r="R1591" t="str">
            <v>Vias y Transporte</v>
          </cell>
          <cell r="S1591" t="str">
            <v>Vias Urbanas</v>
          </cell>
          <cell r="T1591"/>
          <cell r="U1591">
            <v>1</v>
          </cell>
          <cell r="V1591"/>
          <cell r="W1591"/>
          <cell r="X1591"/>
          <cell r="Y1591"/>
          <cell r="Z1591">
            <v>1525621057</v>
          </cell>
          <cell r="AA1591"/>
          <cell r="AB1591">
            <v>1525621057</v>
          </cell>
          <cell r="AC1591">
            <v>0</v>
          </cell>
          <cell r="AD1591">
            <v>1525621057</v>
          </cell>
          <cell r="AE1591"/>
          <cell r="AF1591"/>
          <cell r="AG1591">
            <v>0</v>
          </cell>
          <cell r="AH1591">
            <v>1525621057</v>
          </cell>
          <cell r="AI1591">
            <v>0</v>
          </cell>
          <cell r="AJ1591">
            <v>1525621057</v>
          </cell>
          <cell r="AK1591"/>
          <cell r="AL1591"/>
          <cell r="AM1591">
            <v>1E-8</v>
          </cell>
          <cell r="AN1591">
            <v>1.0000000000000001E-9</v>
          </cell>
          <cell r="AO1591">
            <v>-8.9999999999999995E-9</v>
          </cell>
          <cell r="AP1591" t="str">
            <v>En Ejecución</v>
          </cell>
          <cell r="AQ1591" t="e">
            <v>#REF!</v>
          </cell>
          <cell r="AR1591" t="e">
            <v>#N/A</v>
          </cell>
          <cell r="AS1591" t="str">
            <v>-</v>
          </cell>
          <cell r="AT1591"/>
          <cell r="AU1591">
            <v>44747</v>
          </cell>
          <cell r="AV1591">
            <v>0</v>
          </cell>
          <cell r="AW1591" t="e">
            <v>#REF!</v>
          </cell>
          <cell r="AX1591">
            <v>6</v>
          </cell>
          <cell r="AY1591"/>
          <cell r="AZ1591">
            <v>6</v>
          </cell>
          <cell r="BA1591"/>
          <cell r="BB1591" t="str">
            <v>980 ML</v>
          </cell>
          <cell r="BC1591"/>
          <cell r="BD1591" t="str">
            <v>-</v>
          </cell>
          <cell r="BE1591" t="str">
            <v>-</v>
          </cell>
          <cell r="BF1591" t="str">
            <v>-</v>
          </cell>
          <cell r="BG1591">
            <v>0</v>
          </cell>
        </row>
        <row r="1592">
          <cell r="C1592" t="str">
            <v>20160244MU005-1</v>
          </cell>
          <cell r="D1592" t="str">
            <v>Proyectos 2011 - 2020</v>
          </cell>
          <cell r="E1592" t="str">
            <v>ANTES 2018</v>
          </cell>
          <cell r="F1592" t="str">
            <v>VIGENTE</v>
          </cell>
          <cell r="G1592"/>
          <cell r="H1592" t="str">
            <v>Cesar</v>
          </cell>
          <cell r="I1592">
            <v>20045</v>
          </cell>
          <cell r="J1592">
            <v>6</v>
          </cell>
          <cell r="K1592" t="str">
            <v>Becerril</v>
          </cell>
          <cell r="L1592" t="str">
            <v>Becerril-Cesar</v>
          </cell>
          <cell r="M1592">
            <v>244</v>
          </cell>
          <cell r="N1592" t="str">
            <v>Unops
DPS 2016</v>
          </cell>
          <cell r="O1592"/>
          <cell r="P1592"/>
          <cell r="Q1592" t="str">
            <v>Mejoramiento De Condiciones De Habitabilidad</v>
          </cell>
          <cell r="R1592" t="str">
            <v>Mejoramiento Condiciones de Habitabilidad</v>
          </cell>
          <cell r="S1592"/>
          <cell r="T1592"/>
          <cell r="U1592"/>
          <cell r="V1592" t="str">
            <v>Unops</v>
          </cell>
          <cell r="W1592"/>
          <cell r="X1592" t="str">
            <v/>
          </cell>
          <cell r="Y1592"/>
          <cell r="Z1592">
            <v>392797663</v>
          </cell>
          <cell r="AA1592"/>
          <cell r="AB1592">
            <v>392797663</v>
          </cell>
          <cell r="AC1592"/>
          <cell r="AD1592">
            <v>392797663</v>
          </cell>
          <cell r="AE1592">
            <v>28173260</v>
          </cell>
          <cell r="AF1592"/>
          <cell r="AG1592">
            <v>28173260</v>
          </cell>
          <cell r="AH1592">
            <v>420970923</v>
          </cell>
          <cell r="AI1592">
            <v>0</v>
          </cell>
          <cell r="AJ1592">
            <v>420970923</v>
          </cell>
          <cell r="AK1592">
            <v>0.67</v>
          </cell>
          <cell r="AL1592"/>
          <cell r="AM1592">
            <v>0.6</v>
          </cell>
          <cell r="AN1592">
            <v>0.5</v>
          </cell>
          <cell r="AO1592">
            <v>-9.9999999999999978E-2</v>
          </cell>
          <cell r="AP1592" t="str">
            <v>En Liquidación</v>
          </cell>
          <cell r="AQ1592" t="e">
            <v>#REF!</v>
          </cell>
          <cell r="AR1592" t="str">
            <v>TERMINADO</v>
          </cell>
          <cell r="AS1592" t="str">
            <v>Etapa 1:  Número de MCH: 12 para 24 intervenciones. Entregada 100% El día 7 de diciembre de 2018
Etapa 2: Numero de MCH 12 para 22 intervenciones. Revisión y verificación del alcance a la fecha de terminación del convenio 30 de junio de 2019</v>
          </cell>
          <cell r="AT1592"/>
          <cell r="AU1592">
            <v>42976</v>
          </cell>
          <cell r="AV1592" t="str">
            <v/>
          </cell>
          <cell r="AW1592" t="e">
            <v>#REF!</v>
          </cell>
          <cell r="AX1592"/>
          <cell r="AY1592"/>
          <cell r="AZ1592">
            <v>0</v>
          </cell>
          <cell r="BA1592" t="str">
            <v>-</v>
          </cell>
          <cell r="BB1592" t="str">
            <v>12  Viviendas</v>
          </cell>
          <cell r="BC1592"/>
          <cell r="BD1592">
            <v>43650</v>
          </cell>
          <cell r="BE1592">
            <v>43216</v>
          </cell>
          <cell r="BF1592">
            <v>43580</v>
          </cell>
          <cell r="BG1592">
            <v>96</v>
          </cell>
        </row>
        <row r="1593">
          <cell r="C1593" t="str">
            <v>20200224M0003-3</v>
          </cell>
          <cell r="D1593" t="str">
            <v>Proyectos 2011 - 2020</v>
          </cell>
          <cell r="E1593" t="str">
            <v>2018-2022</v>
          </cell>
          <cell r="F1593" t="str">
            <v>VIGENTE</v>
          </cell>
          <cell r="G1593"/>
          <cell r="H1593" t="str">
            <v>Cesar</v>
          </cell>
          <cell r="I1593">
            <v>20045</v>
          </cell>
          <cell r="J1593">
            <v>6</v>
          </cell>
          <cell r="K1593" t="str">
            <v>Becerril</v>
          </cell>
          <cell r="L1593" t="str">
            <v>Becerril-Cesar</v>
          </cell>
          <cell r="M1593">
            <v>224</v>
          </cell>
          <cell r="N1593" t="str">
            <v>DPS 2020</v>
          </cell>
          <cell r="O1593"/>
          <cell r="P1593"/>
          <cell r="Q1593" t="str">
            <v>Mejoramiento De Condiciones De Habitabilidad</v>
          </cell>
          <cell r="R1593" t="str">
            <v>Mejoramiento Condiciones de Habitabilidad</v>
          </cell>
          <cell r="S1593"/>
          <cell r="T1593"/>
          <cell r="U1593"/>
          <cell r="V1593" t="str">
            <v/>
          </cell>
          <cell r="W1593"/>
          <cell r="X1593" t="str">
            <v/>
          </cell>
          <cell r="Y1593"/>
          <cell r="Z1593">
            <v>178663317</v>
          </cell>
          <cell r="AA1593"/>
          <cell r="AB1593">
            <v>178663317</v>
          </cell>
          <cell r="AC1593"/>
          <cell r="AD1593">
            <v>178663317</v>
          </cell>
          <cell r="AE1593">
            <v>0</v>
          </cell>
          <cell r="AF1593"/>
          <cell r="AG1593">
            <v>0</v>
          </cell>
          <cell r="AH1593">
            <v>178663317</v>
          </cell>
          <cell r="AI1593">
            <v>0</v>
          </cell>
          <cell r="AJ1593">
            <v>178663317</v>
          </cell>
          <cell r="AK1593">
            <v>0</v>
          </cell>
          <cell r="AL1593"/>
          <cell r="AM1593">
            <v>1</v>
          </cell>
          <cell r="AN1593">
            <v>1</v>
          </cell>
          <cell r="AO1593">
            <v>0</v>
          </cell>
          <cell r="AP1593" t="str">
            <v>Entregado A Municipio</v>
          </cell>
          <cell r="AQ1593" t="e">
            <v>#REF!</v>
          </cell>
          <cell r="AR1593" t="str">
            <v>TERMINADO</v>
          </cell>
          <cell r="AS1593" t="str">
            <v>18/12/2021 AV3 realizada sin novedades.
En tramité de liquidación de convenio.</v>
          </cell>
          <cell r="AT1593"/>
          <cell r="AU1593">
            <v>44152</v>
          </cell>
          <cell r="AV1593">
            <v>44561</v>
          </cell>
          <cell r="AW1593" t="e">
            <v>#REF!</v>
          </cell>
          <cell r="AX1593"/>
          <cell r="AY1593"/>
          <cell r="AZ1593">
            <v>0</v>
          </cell>
          <cell r="BA1593" t="str">
            <v>-</v>
          </cell>
          <cell r="BB1593" t="str">
            <v>11  Viviendas</v>
          </cell>
          <cell r="BC1593"/>
          <cell r="BD1593" t="str">
            <v/>
          </cell>
          <cell r="BE1593" t="str">
            <v/>
          </cell>
          <cell r="BF1593">
            <v>44548</v>
          </cell>
          <cell r="BG1593">
            <v>50</v>
          </cell>
        </row>
        <row r="1594">
          <cell r="C1594" t="str">
            <v>20170633V10136-1</v>
          </cell>
          <cell r="D1594" t="str">
            <v>Proyectos 2011 - 2020</v>
          </cell>
          <cell r="E1594" t="str">
            <v>ANTES 2018</v>
          </cell>
          <cell r="F1594" t="str">
            <v>VIGENTE</v>
          </cell>
          <cell r="G1594"/>
          <cell r="H1594" t="str">
            <v>Cesar</v>
          </cell>
          <cell r="I1594">
            <v>20060</v>
          </cell>
          <cell r="J1594">
            <v>6</v>
          </cell>
          <cell r="K1594" t="str">
            <v>Bosconia</v>
          </cell>
          <cell r="L1594" t="str">
            <v>Bosconia-Cesar</v>
          </cell>
          <cell r="M1594">
            <v>633</v>
          </cell>
          <cell r="N1594" t="str">
            <v>DPS 2017</v>
          </cell>
          <cell r="O1594"/>
          <cell r="P1594"/>
          <cell r="Q1594" t="str">
            <v>Construcción De Pavimento En Concreto Rigido De Las Calles Y Carreras De Los Barrios San Martin, Brisas Del Cesar, Nueva Bosconia Y Primero De Mayo En El Municipio De Bosconia - Cesar</v>
          </cell>
          <cell r="R1594" t="str">
            <v>Vías Urbanas</v>
          </cell>
          <cell r="S1594"/>
          <cell r="T1594"/>
          <cell r="U1594"/>
          <cell r="V1594" t="str">
            <v>Municipio</v>
          </cell>
          <cell r="W1594"/>
          <cell r="X1594" t="str">
            <v xml:space="preserve">Barrios:San Martin, Brisas Del Cesar, Nueva Bosconia Y Primero De Mayo </v>
          </cell>
          <cell r="Y1594"/>
          <cell r="Z1594">
            <v>1401831000</v>
          </cell>
          <cell r="AA1594"/>
          <cell r="AB1594">
            <v>1401831000</v>
          </cell>
          <cell r="AC1594"/>
          <cell r="AD1594">
            <v>1401831000</v>
          </cell>
          <cell r="AE1594">
            <v>140183100</v>
          </cell>
          <cell r="AF1594"/>
          <cell r="AG1594">
            <v>140183100</v>
          </cell>
          <cell r="AH1594">
            <v>1542014100</v>
          </cell>
          <cell r="AI1594">
            <v>0</v>
          </cell>
          <cell r="AJ1594">
            <v>1542014100</v>
          </cell>
          <cell r="AK1594">
            <v>1</v>
          </cell>
          <cell r="AL1594"/>
          <cell r="AM1594">
            <v>1</v>
          </cell>
          <cell r="AN1594">
            <v>1</v>
          </cell>
          <cell r="AO1594">
            <v>0</v>
          </cell>
          <cell r="AP1594" t="str">
            <v>Entregado A Municipio</v>
          </cell>
          <cell r="AQ1594" t="e">
            <v>#REF!</v>
          </cell>
          <cell r="AR1594" t="e">
            <v>#N/A</v>
          </cell>
          <cell r="AS1594" t="str">
            <v>PROYECTO ENTREGADO
Contrato de obra liquidado, se procede a liquidación de convenio.</v>
          </cell>
          <cell r="AT1594" t="str">
            <v>No Aplica</v>
          </cell>
          <cell r="AU1594">
            <v>43605</v>
          </cell>
          <cell r="AV1594">
            <v>43804</v>
          </cell>
          <cell r="AW1594" t="e">
            <v>#REF!</v>
          </cell>
          <cell r="AX1594"/>
          <cell r="AY1594"/>
          <cell r="AZ1594">
            <v>0</v>
          </cell>
          <cell r="BA1594" t="str">
            <v>-</v>
          </cell>
          <cell r="BB1594" t="str">
            <v>1,340Km</v>
          </cell>
          <cell r="BC1594"/>
          <cell r="BD1594">
            <v>43698</v>
          </cell>
          <cell r="BE1594">
            <v>43698</v>
          </cell>
          <cell r="BF1594">
            <v>43894</v>
          </cell>
          <cell r="BG1594">
            <v>1200</v>
          </cell>
        </row>
        <row r="1595">
          <cell r="C1595" t="str">
            <v>2009131AV0785-1</v>
          </cell>
          <cell r="D1595" t="str">
            <v>Proyectos 2011 - 2020</v>
          </cell>
          <cell r="E1595" t="str">
            <v>No Aplica</v>
          </cell>
          <cell r="F1595" t="str">
            <v>CERRADO</v>
          </cell>
          <cell r="G1595"/>
          <cell r="H1595" t="str">
            <v>Cesar</v>
          </cell>
          <cell r="I1595">
            <v>20175</v>
          </cell>
          <cell r="J1595">
            <v>6</v>
          </cell>
          <cell r="K1595" t="str">
            <v>Chimichagua</v>
          </cell>
          <cell r="L1595" t="str">
            <v>Chimichagua-Cesar</v>
          </cell>
          <cell r="M1595" t="str">
            <v/>
          </cell>
          <cell r="N1595" t="str">
            <v>Infraestructura</v>
          </cell>
          <cell r="O1595"/>
          <cell r="P1595"/>
          <cell r="Q1595" t="str">
            <v>Convenio Interadininstrativo De Cooperación Entre Acción Social Y El Municipio De Chimichagua, Para Unir Esfuerzos Y Contribuir Con El Mejoramiento De La Carretera Chimichagua - Pueblito - Troncal, Municipio De Chimichagua - Cesar.</v>
          </cell>
          <cell r="R1595" t="str">
            <v>Vías Red Terciaria</v>
          </cell>
          <cell r="S1595"/>
          <cell r="T1595"/>
          <cell r="U1595"/>
          <cell r="V1595" t="str">
            <v>Municipio</v>
          </cell>
          <cell r="W1595"/>
          <cell r="X1595" t="str">
            <v/>
          </cell>
          <cell r="Y1595"/>
          <cell r="Z1595">
            <v>835267937</v>
          </cell>
          <cell r="AA1595"/>
          <cell r="AB1595">
            <v>835267937</v>
          </cell>
          <cell r="AC1595"/>
          <cell r="AD1595">
            <v>835267937</v>
          </cell>
          <cell r="AE1595">
            <v>0</v>
          </cell>
          <cell r="AF1595"/>
          <cell r="AG1595">
            <v>0</v>
          </cell>
          <cell r="AH1595">
            <v>835267937</v>
          </cell>
          <cell r="AI1595">
            <v>0</v>
          </cell>
          <cell r="AJ1595">
            <v>835267937</v>
          </cell>
          <cell r="AK1595">
            <v>1</v>
          </cell>
          <cell r="AL1595"/>
          <cell r="AM1595">
            <v>1</v>
          </cell>
          <cell r="AN1595">
            <v>1</v>
          </cell>
          <cell r="AO1595">
            <v>0</v>
          </cell>
          <cell r="AP1595" t="str">
            <v>Liquidado</v>
          </cell>
          <cell r="AQ1595" t="e">
            <v>#REF!</v>
          </cell>
          <cell r="AR1595" t="e">
            <v>#N/A</v>
          </cell>
          <cell r="AS1595" t="str">
            <v>PROYECTO LIQUIDADO - Entregado en 2011</v>
          </cell>
          <cell r="AT1595" t="str">
            <v>No Aplica</v>
          </cell>
          <cell r="AU1595" t="str">
            <v/>
          </cell>
          <cell r="AV1595">
            <v>40696</v>
          </cell>
          <cell r="AW1595" t="e">
            <v>#REF!</v>
          </cell>
          <cell r="AX1595"/>
          <cell r="AY1595"/>
          <cell r="AZ1595">
            <v>0</v>
          </cell>
          <cell r="BA1595" t="str">
            <v>-</v>
          </cell>
          <cell r="BB1595" t="str">
            <v/>
          </cell>
          <cell r="BC1595"/>
          <cell r="BD1595" t="str">
            <v/>
          </cell>
          <cell r="BE1595" t="str">
            <v/>
          </cell>
          <cell r="BF1595" t="str">
            <v/>
          </cell>
          <cell r="BG1595" t="str">
            <v/>
          </cell>
        </row>
        <row r="1596">
          <cell r="C1596" t="str">
            <v>20170692V10249-1</v>
          </cell>
          <cell r="D1596" t="str">
            <v>Proyectos 2011 - 2020</v>
          </cell>
          <cell r="E1596" t="str">
            <v>ANTES 2018</v>
          </cell>
          <cell r="F1596" t="str">
            <v>VIGENTE</v>
          </cell>
          <cell r="G1596"/>
          <cell r="H1596" t="str">
            <v>Cesar</v>
          </cell>
          <cell r="I1596">
            <v>20175</v>
          </cell>
          <cell r="J1596">
            <v>6</v>
          </cell>
          <cell r="K1596" t="str">
            <v>Chimichagua</v>
          </cell>
          <cell r="L1596" t="str">
            <v>Chimichagua-Cesar</v>
          </cell>
          <cell r="M1596">
            <v>692</v>
          </cell>
          <cell r="N1596" t="str">
            <v>DPS 2017</v>
          </cell>
          <cell r="O1596"/>
          <cell r="P1596"/>
          <cell r="Q1596" t="str">
            <v>Construcción De Pavimento En Concreto Hidráulico En La Cabecera Municipal De Chimichagua - Cesar</v>
          </cell>
          <cell r="R1596" t="str">
            <v>Vías Urbanas</v>
          </cell>
          <cell r="S1596"/>
          <cell r="T1596"/>
          <cell r="U1596"/>
          <cell r="V1596" t="str">
            <v>Municipio</v>
          </cell>
          <cell r="W1596"/>
          <cell r="X1596" t="str">
            <v xml:space="preserve">Barrios: Paraíso - Inmaculada - San Jose - Higuerón - San Martín </v>
          </cell>
          <cell r="Y1596"/>
          <cell r="Z1596">
            <v>4105943102</v>
          </cell>
          <cell r="AA1596"/>
          <cell r="AB1596">
            <v>4105943102</v>
          </cell>
          <cell r="AC1596"/>
          <cell r="AD1596">
            <v>4105943102</v>
          </cell>
          <cell r="AE1596">
            <v>410594310.20000005</v>
          </cell>
          <cell r="AF1596"/>
          <cell r="AG1596">
            <v>410594310.20000005</v>
          </cell>
          <cell r="AH1596">
            <v>4516537412.1999998</v>
          </cell>
          <cell r="AI1596">
            <v>0</v>
          </cell>
          <cell r="AJ1596">
            <v>4516537412.1999998</v>
          </cell>
          <cell r="AK1596">
            <v>1</v>
          </cell>
          <cell r="AL1596"/>
          <cell r="AM1596">
            <v>1</v>
          </cell>
          <cell r="AN1596">
            <v>1</v>
          </cell>
          <cell r="AO1596">
            <v>0</v>
          </cell>
          <cell r="AP1596" t="str">
            <v>Entregado A Municipio</v>
          </cell>
          <cell r="AQ1596" t="e">
            <v>#REF!</v>
          </cell>
          <cell r="AR1596" t="e">
            <v>#N/A</v>
          </cell>
          <cell r="AS1596" t="str">
            <v>PROYECTO ENTREGADO
Contrato de obra liquidado, se procede a liquidación de convenio.</v>
          </cell>
          <cell r="AT1596" t="str">
            <v>No Aplica</v>
          </cell>
          <cell r="AU1596">
            <v>43606</v>
          </cell>
          <cell r="AV1596">
            <v>43819</v>
          </cell>
          <cell r="AW1596" t="e">
            <v>#REF!</v>
          </cell>
          <cell r="AX1596"/>
          <cell r="AY1596"/>
          <cell r="AZ1596">
            <v>0</v>
          </cell>
          <cell r="BA1596" t="str">
            <v>-</v>
          </cell>
          <cell r="BB1596" t="str">
            <v>1,770Km</v>
          </cell>
          <cell r="BC1596"/>
          <cell r="BD1596">
            <v>43699</v>
          </cell>
          <cell r="BE1596">
            <v>43819</v>
          </cell>
          <cell r="BF1596">
            <v>44070</v>
          </cell>
          <cell r="BG1596">
            <v>1280</v>
          </cell>
        </row>
        <row r="1597">
          <cell r="C1597" t="str">
            <v>E-2020-2203-253109</v>
          </cell>
          <cell r="D1597" t="str">
            <v>CV 001-2020</v>
          </cell>
          <cell r="E1597" t="str">
            <v>2018-2022</v>
          </cell>
          <cell r="F1597" t="str">
            <v>VIGENTE</v>
          </cell>
          <cell r="G1597"/>
          <cell r="H1597" t="str">
            <v>Cesar</v>
          </cell>
          <cell r="I1597"/>
          <cell r="J1597"/>
          <cell r="K1597" t="str">
            <v>Chimichagua</v>
          </cell>
          <cell r="L1597" t="str">
            <v>Chimichagua-Cesar</v>
          </cell>
          <cell r="M1597" t="str">
            <v>308 FIP 2021</v>
          </cell>
          <cell r="N1597" t="str">
            <v>DPS 2021</v>
          </cell>
          <cell r="O1597">
            <v>44336</v>
          </cell>
          <cell r="P1597">
            <v>44773</v>
          </cell>
          <cell r="Q1597" t="str">
            <v>Construcción De Pavimento En Concreto Rígido En Diferentes Sectores Del Municipio De Chimichagua - César</v>
          </cell>
          <cell r="R1597" t="str">
            <v>Vias y Transporte</v>
          </cell>
          <cell r="S1597" t="str">
            <v>Vias Urbanas</v>
          </cell>
          <cell r="T1597"/>
          <cell r="U1597">
            <v>1</v>
          </cell>
          <cell r="V1597"/>
          <cell r="W1597"/>
          <cell r="X1597"/>
          <cell r="Y1597"/>
          <cell r="Z1597">
            <v>1427193613</v>
          </cell>
          <cell r="AA1597"/>
          <cell r="AB1597">
            <v>1427193613</v>
          </cell>
          <cell r="AC1597">
            <v>0</v>
          </cell>
          <cell r="AD1597">
            <v>1427193613</v>
          </cell>
          <cell r="AE1597"/>
          <cell r="AF1597"/>
          <cell r="AG1597">
            <v>0</v>
          </cell>
          <cell r="AH1597">
            <v>1427193613</v>
          </cell>
          <cell r="AI1597">
            <v>0</v>
          </cell>
          <cell r="AJ1597">
            <v>1427193613</v>
          </cell>
          <cell r="AK1597"/>
          <cell r="AL1597"/>
          <cell r="AM1597">
            <v>1</v>
          </cell>
          <cell r="AN1597">
            <v>0.23810000000000001</v>
          </cell>
          <cell r="AO1597">
            <v>-0.76190000000000002</v>
          </cell>
          <cell r="AP1597" t="str">
            <v>Suspendido</v>
          </cell>
          <cell r="AQ1597" t="e">
            <v>#REF!</v>
          </cell>
          <cell r="AR1597" t="e">
            <v>#N/A</v>
          </cell>
          <cell r="AS1597" t="str">
            <v>-</v>
          </cell>
          <cell r="AT1597"/>
          <cell r="AU1597">
            <v>44564</v>
          </cell>
          <cell r="AV1597">
            <v>44772</v>
          </cell>
          <cell r="AW1597" t="e">
            <v>#REF!</v>
          </cell>
          <cell r="AX1597">
            <v>6</v>
          </cell>
          <cell r="AY1597"/>
          <cell r="AZ1597">
            <v>6</v>
          </cell>
          <cell r="BA1597"/>
          <cell r="BB1597" t="str">
            <v>971 ML</v>
          </cell>
          <cell r="BC1597"/>
          <cell r="BD1597" t="str">
            <v>-</v>
          </cell>
          <cell r="BE1597" t="str">
            <v>-</v>
          </cell>
          <cell r="BF1597" t="str">
            <v>-</v>
          </cell>
          <cell r="BG1597">
            <v>1019</v>
          </cell>
        </row>
        <row r="1598">
          <cell r="C1598" t="str">
            <v>20120160V0371-1</v>
          </cell>
          <cell r="D1598" t="str">
            <v>Proyectos 2011 - 2020</v>
          </cell>
          <cell r="E1598" t="str">
            <v>No Aplica</v>
          </cell>
          <cell r="F1598" t="str">
            <v>CERRADO</v>
          </cell>
          <cell r="G1598" t="str">
            <v>A371</v>
          </cell>
          <cell r="H1598" t="str">
            <v>Cesar</v>
          </cell>
          <cell r="I1598">
            <v>20178</v>
          </cell>
          <cell r="J1598">
            <v>6</v>
          </cell>
          <cell r="K1598" t="str">
            <v>Chiriguana</v>
          </cell>
          <cell r="L1598" t="str">
            <v>Chiriguana-Cesar</v>
          </cell>
          <cell r="M1598">
            <v>160</v>
          </cell>
          <cell r="N1598" t="str">
            <v>Fonade 1</v>
          </cell>
          <cell r="O1598"/>
          <cell r="P1598"/>
          <cell r="Q1598" t="str">
            <v>Construcción De  Pavimentos En Concreto Hidráulico En El Corregimiento De Rinconhondo En El Municipio De Chiriguana - Cesar</v>
          </cell>
          <cell r="R1598" t="str">
            <v>Vías Red Terciaria</v>
          </cell>
          <cell r="S1598"/>
          <cell r="T1598"/>
          <cell r="U1598"/>
          <cell r="V1598" t="str">
            <v>Municipio</v>
          </cell>
          <cell r="W1598"/>
          <cell r="X1598" t="str">
            <v/>
          </cell>
          <cell r="Y1598"/>
          <cell r="Z1598">
            <v>956234901</v>
          </cell>
          <cell r="AA1598"/>
          <cell r="AB1598">
            <v>956234901</v>
          </cell>
          <cell r="AC1598"/>
          <cell r="AD1598">
            <v>956234901</v>
          </cell>
          <cell r="AE1598">
            <v>43765099</v>
          </cell>
          <cell r="AF1598"/>
          <cell r="AG1598">
            <v>43765099</v>
          </cell>
          <cell r="AH1598">
            <v>1000000000</v>
          </cell>
          <cell r="AI1598">
            <v>0</v>
          </cell>
          <cell r="AJ1598">
            <v>1000000000</v>
          </cell>
          <cell r="AK1598">
            <v>0</v>
          </cell>
          <cell r="AL1598"/>
          <cell r="AM1598">
            <v>1</v>
          </cell>
          <cell r="AN1598">
            <v>1</v>
          </cell>
          <cell r="AO1598">
            <v>0</v>
          </cell>
          <cell r="AP1598" t="str">
            <v>En Liquidación</v>
          </cell>
          <cell r="AQ1598" t="e">
            <v>#REF!</v>
          </cell>
          <cell r="AR1598" t="e">
            <v>#N/A</v>
          </cell>
          <cell r="AS1598" t="str">
            <v xml:space="preserve"> CONTRATOS LIQUIDADOS  - PENDIENTE  CIERRE COSTOS FIJOS Y VARIABLES - INTERVENTORIA 
1. INFORMACION Y ESTADO CONTRATO DE OBRA: 
2.  INFORMACION Y ESTADO CONTRATO INTERADMINISTRATIVO:  convenio liquidado con acta del 13/04/2018
3. INFORMACION Y ESTADO INTERVENTORIA: Se encuentra en cierre de costos fijos y variables.
</v>
          </cell>
          <cell r="AT1598" t="str">
            <v>No Aplica</v>
          </cell>
          <cell r="AU1598">
            <v>41890</v>
          </cell>
          <cell r="AV1598">
            <v>42011</v>
          </cell>
          <cell r="AW1598" t="e">
            <v>#REF!</v>
          </cell>
          <cell r="AX1598"/>
          <cell r="AY1598"/>
          <cell r="AZ1598">
            <v>0</v>
          </cell>
          <cell r="BA1598" t="str">
            <v>-</v>
          </cell>
          <cell r="BB1598" t="str">
            <v>0,666  Km</v>
          </cell>
          <cell r="BC1598"/>
          <cell r="BD1598">
            <v>41942</v>
          </cell>
          <cell r="BE1598">
            <v>41978</v>
          </cell>
          <cell r="BF1598">
            <v>42538</v>
          </cell>
          <cell r="BG1598">
            <v>8307</v>
          </cell>
        </row>
        <row r="1599">
          <cell r="C1599" t="str">
            <v>20160244MU014-1</v>
          </cell>
          <cell r="D1599" t="str">
            <v>Proyectos 2011 - 2020</v>
          </cell>
          <cell r="E1599" t="str">
            <v>No Aplica</v>
          </cell>
          <cell r="F1599" t="str">
            <v>CERRADO</v>
          </cell>
          <cell r="G1599"/>
          <cell r="H1599" t="str">
            <v>Cesar</v>
          </cell>
          <cell r="I1599">
            <v>20178</v>
          </cell>
          <cell r="J1599">
            <v>6</v>
          </cell>
          <cell r="K1599" t="str">
            <v>Chiriguana</v>
          </cell>
          <cell r="L1599" t="str">
            <v>Chiriguana-Cesar</v>
          </cell>
          <cell r="M1599">
            <v>244</v>
          </cell>
          <cell r="N1599" t="str">
            <v>Unops
DPS 2016</v>
          </cell>
          <cell r="O1599"/>
          <cell r="P1599"/>
          <cell r="Q1599" t="str">
            <v>Mejoramiento De Condiciones De Habitabilidad</v>
          </cell>
          <cell r="R1599" t="str">
            <v>Mejoramiento Condiciones de Habitabilidad</v>
          </cell>
          <cell r="S1599"/>
          <cell r="T1599"/>
          <cell r="U1599"/>
          <cell r="V1599" t="str">
            <v>Unops</v>
          </cell>
          <cell r="W1599"/>
          <cell r="X1599" t="str">
            <v/>
          </cell>
          <cell r="Y1599"/>
          <cell r="Z1599">
            <v>334628431</v>
          </cell>
          <cell r="AA1599"/>
          <cell r="AB1599">
            <v>334628431</v>
          </cell>
          <cell r="AC1599"/>
          <cell r="AD1599">
            <v>334628431</v>
          </cell>
          <cell r="AE1599">
            <v>0</v>
          </cell>
          <cell r="AF1599"/>
          <cell r="AG1599">
            <v>0</v>
          </cell>
          <cell r="AH1599">
            <v>334628431</v>
          </cell>
          <cell r="AI1599">
            <v>0</v>
          </cell>
          <cell r="AJ1599">
            <v>334628431</v>
          </cell>
          <cell r="AK1599">
            <v>0</v>
          </cell>
          <cell r="AL1599"/>
          <cell r="AM1599">
            <v>0</v>
          </cell>
          <cell r="AN1599">
            <v>0</v>
          </cell>
          <cell r="AO1599">
            <v>0</v>
          </cell>
          <cell r="AP1599" t="str">
            <v>No Viable</v>
          </cell>
          <cell r="AQ1599" t="e">
            <v>#REF!</v>
          </cell>
          <cell r="AR1599" t="e">
            <v>#N/A</v>
          </cell>
          <cell r="AS1599" t="str">
            <v>Proyecto cancelado MCH-UNOPS</v>
          </cell>
          <cell r="AT1599"/>
          <cell r="AU1599" t="str">
            <v/>
          </cell>
          <cell r="AV1599" t="str">
            <v/>
          </cell>
          <cell r="AW1599" t="e">
            <v>#REF!</v>
          </cell>
          <cell r="AX1599"/>
          <cell r="AY1599"/>
          <cell r="AZ1599">
            <v>0</v>
          </cell>
          <cell r="BA1599" t="str">
            <v>-</v>
          </cell>
          <cell r="BB1599" t="str">
            <v>30  Viviendas</v>
          </cell>
          <cell r="BC1599"/>
          <cell r="BD1599">
            <v>43155</v>
          </cell>
          <cell r="BE1599" t="str">
            <v/>
          </cell>
          <cell r="BF1599" t="str">
            <v/>
          </cell>
          <cell r="BG1599" t="str">
            <v/>
          </cell>
        </row>
        <row r="1600">
          <cell r="C1600" t="str">
            <v>E-2020-2203-253270</v>
          </cell>
          <cell r="D1600" t="str">
            <v>CV 001-2020</v>
          </cell>
          <cell r="E1600" t="str">
            <v>2018-2022</v>
          </cell>
          <cell r="F1600" t="str">
            <v>VIGENTE</v>
          </cell>
          <cell r="G1600"/>
          <cell r="H1600" t="str">
            <v>Cesar</v>
          </cell>
          <cell r="I1600"/>
          <cell r="J1600"/>
          <cell r="K1600" t="str">
            <v>Chiriguana</v>
          </cell>
          <cell r="L1600" t="str">
            <v>Chiriguana-Cesar</v>
          </cell>
          <cell r="M1600" t="str">
            <v>577 FIP 2021</v>
          </cell>
          <cell r="N1600" t="str">
            <v>DPS 2021</v>
          </cell>
          <cell r="O1600">
            <v>44512</v>
          </cell>
          <cell r="P1600">
            <v>44773</v>
          </cell>
          <cell r="Q1600" t="str">
            <v>Construcción De Pavimento En Concreto Rígido En Diferentes Sectores Del Corregimiento De Poponte. Chiriguana - César</v>
          </cell>
          <cell r="R1600" t="str">
            <v>Vias y Transporte</v>
          </cell>
          <cell r="S1600" t="str">
            <v>Vias Urbanas</v>
          </cell>
          <cell r="T1600"/>
          <cell r="U1600">
            <v>1</v>
          </cell>
          <cell r="V1600"/>
          <cell r="W1600"/>
          <cell r="X1600"/>
          <cell r="Y1600"/>
          <cell r="Z1600">
            <v>914674874</v>
          </cell>
          <cell r="AA1600"/>
          <cell r="AB1600">
            <v>914674874</v>
          </cell>
          <cell r="AC1600">
            <v>0</v>
          </cell>
          <cell r="AD1600">
            <v>914674874</v>
          </cell>
          <cell r="AE1600"/>
          <cell r="AF1600"/>
          <cell r="AG1600">
            <v>0</v>
          </cell>
          <cell r="AH1600">
            <v>914674874</v>
          </cell>
          <cell r="AI1600">
            <v>0</v>
          </cell>
          <cell r="AJ1600">
            <v>914674874</v>
          </cell>
          <cell r="AK1600"/>
          <cell r="AL1600"/>
          <cell r="AM1600"/>
          <cell r="AN1600"/>
          <cell r="AO1600">
            <v>0</v>
          </cell>
          <cell r="AP1600" t="str">
            <v>Adjudicado</v>
          </cell>
          <cell r="AQ1600" t="e">
            <v>#REF!</v>
          </cell>
          <cell r="AR1600" t="e">
            <v>#N/A</v>
          </cell>
          <cell r="AS1600" t="str">
            <v>-</v>
          </cell>
          <cell r="AT1600"/>
          <cell r="AU1600" t="str">
            <v>-</v>
          </cell>
          <cell r="AV1600" t="str">
            <v>-</v>
          </cell>
          <cell r="AW1600" t="e">
            <v>#REF!</v>
          </cell>
          <cell r="AX1600">
            <v>4</v>
          </cell>
          <cell r="AY1600"/>
          <cell r="AZ1600">
            <v>4</v>
          </cell>
          <cell r="BA1600"/>
          <cell r="BB1600" t="str">
            <v>550 ML</v>
          </cell>
          <cell r="BC1600"/>
          <cell r="BD1600" t="str">
            <v>-</v>
          </cell>
          <cell r="BE1600" t="str">
            <v>-</v>
          </cell>
          <cell r="BF1600" t="str">
            <v>-</v>
          </cell>
          <cell r="BG1600" t="str">
            <v>-</v>
          </cell>
        </row>
        <row r="1601">
          <cell r="C1601" t="str">
            <v>20160317M7129-1</v>
          </cell>
          <cell r="D1601" t="str">
            <v>Proyectos 2011 - 2020</v>
          </cell>
          <cell r="E1601" t="str">
            <v>ANTES 2018</v>
          </cell>
          <cell r="F1601" t="str">
            <v>VIGENTE</v>
          </cell>
          <cell r="G1601"/>
          <cell r="H1601" t="str">
            <v>Cesar</v>
          </cell>
          <cell r="I1601">
            <v>20228</v>
          </cell>
          <cell r="J1601">
            <v>6</v>
          </cell>
          <cell r="K1601" t="str">
            <v>Curumani</v>
          </cell>
          <cell r="L1601" t="str">
            <v>Curumani-Cesar</v>
          </cell>
          <cell r="M1601">
            <v>317</v>
          </cell>
          <cell r="N1601" t="str">
            <v>DPS 2016</v>
          </cell>
          <cell r="O1601"/>
          <cell r="P1601"/>
          <cell r="Q1601" t="str">
            <v>Mejoramiento De Condiciones De Habitabilidad</v>
          </cell>
          <cell r="R1601" t="str">
            <v>Mejoramiento Condiciones de Habitabilidad</v>
          </cell>
          <cell r="S1601"/>
          <cell r="T1601"/>
          <cell r="U1601"/>
          <cell r="V1601" t="str">
            <v>Municipio</v>
          </cell>
          <cell r="W1601"/>
          <cell r="X1601" t="str">
            <v>Zona urbana y rural del municipio</v>
          </cell>
          <cell r="Y1601"/>
          <cell r="Z1601">
            <v>841368814</v>
          </cell>
          <cell r="AA1601"/>
          <cell r="AB1601">
            <v>841368814</v>
          </cell>
          <cell r="AC1601"/>
          <cell r="AD1601">
            <v>841368814</v>
          </cell>
          <cell r="AE1601">
            <v>84099568.719999999</v>
          </cell>
          <cell r="AF1601"/>
          <cell r="AG1601">
            <v>84099568.719999999</v>
          </cell>
          <cell r="AH1601">
            <v>925468382.72000003</v>
          </cell>
          <cell r="AI1601">
            <v>0</v>
          </cell>
          <cell r="AJ1601">
            <v>925468382.72000003</v>
          </cell>
          <cell r="AK1601">
            <v>1</v>
          </cell>
          <cell r="AL1601"/>
          <cell r="AM1601">
            <v>1</v>
          </cell>
          <cell r="AN1601">
            <v>1</v>
          </cell>
          <cell r="AO1601">
            <v>0</v>
          </cell>
          <cell r="AP1601" t="str">
            <v>Entregado A Municipio</v>
          </cell>
          <cell r="AQ1601" t="e">
            <v>#REF!</v>
          </cell>
          <cell r="AR1601" t="str">
            <v>TERMINADO</v>
          </cell>
          <cell r="AS1601" t="str">
            <v>En tramité de liquidación de convenio.</v>
          </cell>
          <cell r="AT1601"/>
          <cell r="AU1601">
            <v>43650</v>
          </cell>
          <cell r="AV1601">
            <v>44220</v>
          </cell>
          <cell r="AW1601" t="e">
            <v>#REF!</v>
          </cell>
          <cell r="AX1601"/>
          <cell r="AY1601"/>
          <cell r="AZ1601">
            <v>0</v>
          </cell>
          <cell r="BA1601" t="str">
            <v>-</v>
          </cell>
          <cell r="BB1601" t="str">
            <v>60  Viviendas</v>
          </cell>
          <cell r="BC1601"/>
          <cell r="BD1601">
            <v>44103</v>
          </cell>
          <cell r="BE1601">
            <v>44379</v>
          </cell>
          <cell r="BF1601">
            <v>44379</v>
          </cell>
          <cell r="BG1601">
            <v>216</v>
          </cell>
        </row>
        <row r="1602">
          <cell r="C1602" t="str">
            <v>E-2020-2203-185154</v>
          </cell>
          <cell r="D1602" t="str">
            <v>CV 001-2020</v>
          </cell>
          <cell r="E1602" t="str">
            <v>2018-2022</v>
          </cell>
          <cell r="F1602" t="str">
            <v>VIGENTE</v>
          </cell>
          <cell r="G1602"/>
          <cell r="H1602" t="str">
            <v>Cesar</v>
          </cell>
          <cell r="I1602"/>
          <cell r="J1602"/>
          <cell r="K1602" t="str">
            <v>Curumani</v>
          </cell>
          <cell r="L1602" t="str">
            <v>Curumani-Cesar</v>
          </cell>
          <cell r="M1602" t="str">
            <v>423 FIP 2021</v>
          </cell>
          <cell r="N1602" t="str">
            <v>DPS 2021</v>
          </cell>
          <cell r="O1602">
            <v>44378</v>
          </cell>
          <cell r="P1602">
            <v>44773</v>
          </cell>
          <cell r="Q1602" t="str">
            <v>Construcción De Pavimento Rígido Y Obras De Urbanismo Complementarias En Vías Urbanas Del Municipio De Curumani - César</v>
          </cell>
          <cell r="R1602" t="str">
            <v>Vias y Transporte</v>
          </cell>
          <cell r="S1602" t="str">
            <v>Vias Urbanas</v>
          </cell>
          <cell r="T1602"/>
          <cell r="U1602">
            <v>1</v>
          </cell>
          <cell r="V1602"/>
          <cell r="W1602"/>
          <cell r="X1602"/>
          <cell r="Y1602"/>
          <cell r="Z1602">
            <v>4191932616</v>
          </cell>
          <cell r="AA1602"/>
          <cell r="AB1602">
            <v>4191932616</v>
          </cell>
          <cell r="AC1602">
            <v>0</v>
          </cell>
          <cell r="AD1602">
            <v>4191932616</v>
          </cell>
          <cell r="AE1602"/>
          <cell r="AF1602"/>
          <cell r="AG1602">
            <v>0</v>
          </cell>
          <cell r="AH1602">
            <v>4191932616</v>
          </cell>
          <cell r="AI1602">
            <v>0</v>
          </cell>
          <cell r="AJ1602">
            <v>4191932616</v>
          </cell>
          <cell r="AK1602"/>
          <cell r="AL1602"/>
          <cell r="AM1602">
            <v>0.7601</v>
          </cell>
          <cell r="AN1602">
            <v>0.36820000000000003</v>
          </cell>
          <cell r="AO1602">
            <v>-0.39189999999999997</v>
          </cell>
          <cell r="AP1602" t="str">
            <v>En Ejecución</v>
          </cell>
          <cell r="AQ1602" t="e">
            <v>#REF!</v>
          </cell>
          <cell r="AR1602" t="e">
            <v>#N/A</v>
          </cell>
          <cell r="AS1602" t="str">
            <v>-</v>
          </cell>
          <cell r="AT1602"/>
          <cell r="AU1602">
            <v>44648</v>
          </cell>
          <cell r="AV1602">
            <v>44832</v>
          </cell>
          <cell r="AW1602" t="e">
            <v>#REF!</v>
          </cell>
          <cell r="AX1602">
            <v>9</v>
          </cell>
          <cell r="AY1602"/>
          <cell r="AZ1602">
            <v>9</v>
          </cell>
          <cell r="BA1602"/>
          <cell r="BB1602" t="str">
            <v>3249 ML</v>
          </cell>
          <cell r="BC1602"/>
          <cell r="BD1602" t="str">
            <v>-</v>
          </cell>
          <cell r="BE1602" t="str">
            <v>-</v>
          </cell>
          <cell r="BF1602" t="str">
            <v>-</v>
          </cell>
          <cell r="BG1602">
            <v>7905</v>
          </cell>
        </row>
        <row r="1603">
          <cell r="C1603" t="str">
            <v>20090185V0786-1</v>
          </cell>
          <cell r="D1603" t="str">
            <v>Proyectos 2011 - 2020</v>
          </cell>
          <cell r="E1603" t="str">
            <v>No Aplica</v>
          </cell>
          <cell r="F1603" t="str">
            <v>CERRADO</v>
          </cell>
          <cell r="G1603"/>
          <cell r="H1603" t="str">
            <v>Cesar</v>
          </cell>
          <cell r="I1603">
            <v>20238</v>
          </cell>
          <cell r="J1603">
            <v>6</v>
          </cell>
          <cell r="K1603" t="str">
            <v>El Copey</v>
          </cell>
          <cell r="L1603" t="str">
            <v>El Copey-Cesar</v>
          </cell>
          <cell r="M1603" t="str">
            <v/>
          </cell>
          <cell r="N1603" t="str">
            <v>Infraestructura</v>
          </cell>
          <cell r="O1603"/>
          <cell r="P1603"/>
          <cell r="Q1603" t="str">
            <v>Convenio Interadininstrativo De Cooperación Entre Acción Social Y El Municipio De El Copey, Para Unir Esfuerzos Y Contribuir Con La Construcción De Pavimento En Concreto De La Vía La "Y", Municipio De El Copey - Cesar.</v>
          </cell>
          <cell r="R1603" t="str">
            <v>Vías Urbanas</v>
          </cell>
          <cell r="S1603"/>
          <cell r="T1603"/>
          <cell r="U1603"/>
          <cell r="V1603" t="str">
            <v>Municipio</v>
          </cell>
          <cell r="W1603"/>
          <cell r="X1603" t="str">
            <v/>
          </cell>
          <cell r="Y1603"/>
          <cell r="Z1603">
            <v>2000000000</v>
          </cell>
          <cell r="AA1603"/>
          <cell r="AB1603">
            <v>2000000000</v>
          </cell>
          <cell r="AC1603"/>
          <cell r="AD1603">
            <v>2000000000</v>
          </cell>
          <cell r="AE1603">
            <v>0</v>
          </cell>
          <cell r="AF1603"/>
          <cell r="AG1603">
            <v>0</v>
          </cell>
          <cell r="AH1603">
            <v>2000000000</v>
          </cell>
          <cell r="AI1603">
            <v>0</v>
          </cell>
          <cell r="AJ1603">
            <v>2000000000</v>
          </cell>
          <cell r="AK1603">
            <v>1</v>
          </cell>
          <cell r="AL1603"/>
          <cell r="AM1603">
            <v>1</v>
          </cell>
          <cell r="AN1603">
            <v>1</v>
          </cell>
          <cell r="AO1603">
            <v>0</v>
          </cell>
          <cell r="AP1603" t="str">
            <v>Liquidado</v>
          </cell>
          <cell r="AQ1603" t="e">
            <v>#REF!</v>
          </cell>
          <cell r="AR1603" t="e">
            <v>#N/A</v>
          </cell>
          <cell r="AS1603" t="str">
            <v>Liquidado.</v>
          </cell>
          <cell r="AT1603" t="str">
            <v>No Aplica</v>
          </cell>
          <cell r="AU1603" t="str">
            <v/>
          </cell>
          <cell r="AV1603">
            <v>40697</v>
          </cell>
          <cell r="AW1603" t="e">
            <v>#REF!</v>
          </cell>
          <cell r="AX1603"/>
          <cell r="AY1603"/>
          <cell r="AZ1603">
            <v>0</v>
          </cell>
          <cell r="BA1603" t="str">
            <v>-</v>
          </cell>
          <cell r="BB1603" t="str">
            <v/>
          </cell>
          <cell r="BC1603"/>
          <cell r="BD1603" t="str">
            <v/>
          </cell>
          <cell r="BE1603" t="str">
            <v/>
          </cell>
          <cell r="BF1603" t="str">
            <v/>
          </cell>
          <cell r="BG1603" t="str">
            <v/>
          </cell>
        </row>
        <row r="1604">
          <cell r="C1604" t="str">
            <v>20120061S0787-1</v>
          </cell>
          <cell r="D1604" t="str">
            <v>Proyectos 2011 - 2020</v>
          </cell>
          <cell r="E1604" t="str">
            <v>No Aplica</v>
          </cell>
          <cell r="F1604" t="str">
            <v>CERRADO</v>
          </cell>
          <cell r="G1604"/>
          <cell r="H1604" t="str">
            <v>Cesar</v>
          </cell>
          <cell r="I1604">
            <v>20238</v>
          </cell>
          <cell r="J1604">
            <v>6</v>
          </cell>
          <cell r="K1604" t="str">
            <v>El Copey</v>
          </cell>
          <cell r="L1604" t="str">
            <v>El Copey-Cesar</v>
          </cell>
          <cell r="M1604" t="str">
            <v>0061</v>
          </cell>
          <cell r="N1604" t="str">
            <v>Pueblos</v>
          </cell>
          <cell r="O1604"/>
          <cell r="P1604"/>
          <cell r="Q1604" t="str">
            <v>Aunar esfuerzos en la ejecución de los diseños construcción de obras de infraestructura y/o Interventoria para el nuevo Pueblo Indígena  Arahuaco 1- Localizado en el Municipio del Copey - Jurisdicción Chimila - Departamento del Cesar así: Construcción de viviendas tradicionales - Espacios de reuniones - Cocina tradicional y Construcción de aulas y baterías sanitarias - Construcción puesto de salud - Construcción comedor y cocina. 2- Localizado en el Municipio de Pueblo Bello – Resguardo Nabusimake y Simonorua - Departamento del Cesar así: Adecuación de obras de infraestructura en Nabusimake y adecuación, dotación y mantenimiento de las instalaciones educativas de Simonorua, en este orden de priorIdad.</v>
          </cell>
          <cell r="R1604" t="str">
            <v>Social Comunitario</v>
          </cell>
          <cell r="S1604"/>
          <cell r="T1604"/>
          <cell r="U1604"/>
          <cell r="V1604" t="str">
            <v>Cabildo Indigena Del Resguardo Arhuaco</v>
          </cell>
          <cell r="W1604"/>
          <cell r="X1604" t="str">
            <v/>
          </cell>
          <cell r="Y1604"/>
          <cell r="Z1604">
            <v>1400000000</v>
          </cell>
          <cell r="AA1604"/>
          <cell r="AB1604">
            <v>1400000000</v>
          </cell>
          <cell r="AC1604"/>
          <cell r="AD1604">
            <v>1400000000</v>
          </cell>
          <cell r="AE1604">
            <v>0</v>
          </cell>
          <cell r="AF1604"/>
          <cell r="AG1604">
            <v>0</v>
          </cell>
          <cell r="AH1604">
            <v>1400000000</v>
          </cell>
          <cell r="AI1604">
            <v>0</v>
          </cell>
          <cell r="AJ1604">
            <v>1400000000</v>
          </cell>
          <cell r="AK1604">
            <v>1</v>
          </cell>
          <cell r="AL1604"/>
          <cell r="AM1604">
            <v>1</v>
          </cell>
          <cell r="AN1604">
            <v>1</v>
          </cell>
          <cell r="AO1604">
            <v>0</v>
          </cell>
          <cell r="AP1604" t="str">
            <v>Liquidado</v>
          </cell>
          <cell r="AQ1604" t="e">
            <v>#REF!</v>
          </cell>
          <cell r="AR1604" t="e">
            <v>#N/A</v>
          </cell>
          <cell r="AS1604" t="str">
            <v>Entregado en 2015.</v>
          </cell>
          <cell r="AT1604" t="str">
            <v>No Aplica</v>
          </cell>
          <cell r="AU1604" t="str">
            <v/>
          </cell>
          <cell r="AV1604" t="str">
            <v/>
          </cell>
          <cell r="AW1604" t="e">
            <v>#REF!</v>
          </cell>
          <cell r="AX1604"/>
          <cell r="AY1604"/>
          <cell r="AZ1604">
            <v>0</v>
          </cell>
          <cell r="BA1604" t="str">
            <v>-</v>
          </cell>
          <cell r="BB1604" t="str">
            <v/>
          </cell>
          <cell r="BC1604"/>
          <cell r="BD1604" t="str">
            <v/>
          </cell>
          <cell r="BE1604" t="str">
            <v/>
          </cell>
          <cell r="BF1604" t="str">
            <v/>
          </cell>
          <cell r="BG1604" t="str">
            <v/>
          </cell>
        </row>
        <row r="1605">
          <cell r="C1605" t="str">
            <v>20120069S0121-1</v>
          </cell>
          <cell r="D1605" t="str">
            <v>Proyectos 2011 - 2020</v>
          </cell>
          <cell r="E1605" t="str">
            <v>No Aplica</v>
          </cell>
          <cell r="F1605" t="str">
            <v>CERRADO</v>
          </cell>
          <cell r="G1605" t="str">
            <v>C121</v>
          </cell>
          <cell r="H1605" t="str">
            <v>Cesar</v>
          </cell>
          <cell r="I1605">
            <v>20238</v>
          </cell>
          <cell r="J1605">
            <v>6</v>
          </cell>
          <cell r="K1605" t="str">
            <v>El Copey</v>
          </cell>
          <cell r="L1605" t="str">
            <v>El Copey-Cesar</v>
          </cell>
          <cell r="M1605">
            <v>69</v>
          </cell>
          <cell r="N1605" t="str">
            <v>Fonade 3</v>
          </cell>
          <cell r="O1605"/>
          <cell r="P1605"/>
          <cell r="Q1605" t="str">
            <v>Construcción Del Parque Montelibano Cabecera Municipal, Muncipio De El Copey</v>
          </cell>
          <cell r="R1605" t="str">
            <v>Espacio Público, Recreación Y Deporte</v>
          </cell>
          <cell r="S1605"/>
          <cell r="T1605"/>
          <cell r="U1605"/>
          <cell r="V1605" t="str">
            <v>Municipio</v>
          </cell>
          <cell r="W1605"/>
          <cell r="X1605" t="str">
            <v/>
          </cell>
          <cell r="Y1605"/>
          <cell r="Z1605">
            <v>842192335.54999995</v>
          </cell>
          <cell r="AA1605"/>
          <cell r="AB1605">
            <v>842192335.54999995</v>
          </cell>
          <cell r="AC1605"/>
          <cell r="AD1605">
            <v>842192335.54999995</v>
          </cell>
          <cell r="AE1605">
            <v>39079763.450000003</v>
          </cell>
          <cell r="AF1605"/>
          <cell r="AG1605">
            <v>39079763.450000003</v>
          </cell>
          <cell r="AH1605">
            <v>881272099</v>
          </cell>
          <cell r="AI1605">
            <v>0</v>
          </cell>
          <cell r="AJ1605">
            <v>881272099</v>
          </cell>
          <cell r="AK1605">
            <v>0</v>
          </cell>
          <cell r="AL1605"/>
          <cell r="AM1605">
            <v>1</v>
          </cell>
          <cell r="AN1605">
            <v>1</v>
          </cell>
          <cell r="AO1605">
            <v>0</v>
          </cell>
          <cell r="AP1605" t="str">
            <v>En Liquidación</v>
          </cell>
          <cell r="AQ1605" t="e">
            <v>#REF!</v>
          </cell>
          <cell r="AR1605" t="e">
            <v>#N/A</v>
          </cell>
          <cell r="AS160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1605" t="str">
            <v>No Aplica</v>
          </cell>
          <cell r="AU1605">
            <v>41913</v>
          </cell>
          <cell r="AV1605">
            <v>42429</v>
          </cell>
          <cell r="AW1605" t="e">
            <v>#REF!</v>
          </cell>
          <cell r="AX1605"/>
          <cell r="AY1605"/>
          <cell r="AZ1605">
            <v>0</v>
          </cell>
          <cell r="BA1605" t="str">
            <v>-</v>
          </cell>
          <cell r="BB1605" t="str">
            <v/>
          </cell>
          <cell r="BC1605"/>
          <cell r="BD1605">
            <v>41963</v>
          </cell>
          <cell r="BE1605">
            <v>42038</v>
          </cell>
          <cell r="BF1605">
            <v>42539</v>
          </cell>
          <cell r="BG1605">
            <v>24368</v>
          </cell>
        </row>
        <row r="1606">
          <cell r="C1606" t="str">
            <v>20160316M7139-1</v>
          </cell>
          <cell r="D1606" t="str">
            <v>Proyectos 2011 - 2020</v>
          </cell>
          <cell r="E1606" t="str">
            <v>No Aplica</v>
          </cell>
          <cell r="F1606" t="str">
            <v>CERRADO</v>
          </cell>
          <cell r="G1606"/>
          <cell r="H1606" t="str">
            <v>Cesar</v>
          </cell>
          <cell r="I1606">
            <v>20238</v>
          </cell>
          <cell r="J1606">
            <v>6</v>
          </cell>
          <cell r="K1606" t="str">
            <v>El Copey</v>
          </cell>
          <cell r="L1606" t="str">
            <v>El Copey-Cesar</v>
          </cell>
          <cell r="M1606">
            <v>316</v>
          </cell>
          <cell r="N1606" t="str">
            <v>DPS 2016</v>
          </cell>
          <cell r="O1606"/>
          <cell r="P1606"/>
          <cell r="Q1606" t="str">
            <v>Mejoramiento De Condiciones De Habitabilidad</v>
          </cell>
          <cell r="R1606" t="str">
            <v>Mejoramiento Condiciones de Habitabilidad</v>
          </cell>
          <cell r="S1606"/>
          <cell r="T1606"/>
          <cell r="U1606"/>
          <cell r="V1606" t="str">
            <v>Municipio</v>
          </cell>
          <cell r="W1606"/>
          <cell r="X1606" t="str">
            <v>Zona urbana y rural del municipio</v>
          </cell>
          <cell r="Y1606"/>
          <cell r="Z1606">
            <v>925423729</v>
          </cell>
          <cell r="AA1606"/>
          <cell r="AB1606">
            <v>925423729</v>
          </cell>
          <cell r="AC1606"/>
          <cell r="AD1606">
            <v>925423729</v>
          </cell>
          <cell r="AE1606">
            <v>92542372.900000006</v>
          </cell>
          <cell r="AF1606"/>
          <cell r="AG1606">
            <v>92542372.900000006</v>
          </cell>
          <cell r="AH1606">
            <v>1017966101.9</v>
          </cell>
          <cell r="AI1606">
            <v>0</v>
          </cell>
          <cell r="AJ1606">
            <v>1017966101.9</v>
          </cell>
          <cell r="AK1606">
            <v>1</v>
          </cell>
          <cell r="AL1606"/>
          <cell r="AM1606">
            <v>1</v>
          </cell>
          <cell r="AN1606">
            <v>1</v>
          </cell>
          <cell r="AO1606">
            <v>0</v>
          </cell>
          <cell r="AP1606" t="str">
            <v>Liquidado</v>
          </cell>
          <cell r="AQ1606" t="e">
            <v>#REF!</v>
          </cell>
          <cell r="AR1606" t="str">
            <v>TERMINADO</v>
          </cell>
          <cell r="AS1606" t="str">
            <v>Convenio liquidado</v>
          </cell>
          <cell r="AT1606">
            <v>43598</v>
          </cell>
          <cell r="AU1606">
            <v>43991</v>
          </cell>
          <cell r="AV1606">
            <v>44082</v>
          </cell>
          <cell r="AW1606" t="e">
            <v>#REF!</v>
          </cell>
          <cell r="AX1606"/>
          <cell r="AY1606"/>
          <cell r="AZ1606">
            <v>0</v>
          </cell>
          <cell r="BA1606" t="str">
            <v>-</v>
          </cell>
          <cell r="BB1606" t="str">
            <v>66  Viviendas</v>
          </cell>
          <cell r="BC1606"/>
          <cell r="BD1606">
            <v>44061</v>
          </cell>
          <cell r="BE1606">
            <v>44061</v>
          </cell>
          <cell r="BF1606">
            <v>44158</v>
          </cell>
          <cell r="BG1606">
            <v>237.6</v>
          </cell>
        </row>
        <row r="1607">
          <cell r="C1607" t="str">
            <v>E-2020-2203-235357</v>
          </cell>
          <cell r="D1607" t="str">
            <v>CV 001-2020</v>
          </cell>
          <cell r="E1607" t="str">
            <v>2018-2022</v>
          </cell>
          <cell r="F1607" t="str">
            <v>VIGENTE</v>
          </cell>
          <cell r="G1607"/>
          <cell r="H1607" t="str">
            <v>Cesar</v>
          </cell>
          <cell r="I1607"/>
          <cell r="J1607"/>
          <cell r="K1607" t="str">
            <v>El Copey</v>
          </cell>
          <cell r="L1607" t="str">
            <v>El Copey-Cesar</v>
          </cell>
          <cell r="M1607" t="str">
            <v>440 FIP 2021</v>
          </cell>
          <cell r="N1607" t="str">
            <v>DPS 2021</v>
          </cell>
          <cell r="O1607">
            <v>44410</v>
          </cell>
          <cell r="P1607">
            <v>44773</v>
          </cell>
          <cell r="Q1607" t="str">
            <v xml:space="preserve">Construcción De La Plaza De Mercado Del Municipio De Copey - César </v>
          </cell>
          <cell r="R1607" t="str">
            <v>Social Comunitario</v>
          </cell>
          <cell r="S1607" t="str">
            <v>Plaza de Mercado</v>
          </cell>
          <cell r="T1607"/>
          <cell r="U1607">
            <v>1</v>
          </cell>
          <cell r="V1607"/>
          <cell r="W1607"/>
          <cell r="X1607"/>
          <cell r="Y1607"/>
          <cell r="Z1607">
            <v>0</v>
          </cell>
          <cell r="AA1607"/>
          <cell r="AB1607">
            <v>0</v>
          </cell>
          <cell r="AC1607">
            <v>0</v>
          </cell>
          <cell r="AD1607">
            <v>0</v>
          </cell>
          <cell r="AE1607"/>
          <cell r="AF1607"/>
          <cell r="AG1607">
            <v>0</v>
          </cell>
          <cell r="AH1607">
            <v>0</v>
          </cell>
          <cell r="AI1607">
            <v>0</v>
          </cell>
          <cell r="AJ1607">
            <v>0</v>
          </cell>
          <cell r="AK1607"/>
          <cell r="AL1607"/>
          <cell r="AM1607"/>
          <cell r="AN1607"/>
          <cell r="AO1607">
            <v>0</v>
          </cell>
          <cell r="AP1607" t="str">
            <v>Cancelado</v>
          </cell>
          <cell r="AQ1607" t="e">
            <v>#REF!</v>
          </cell>
          <cell r="AR1607" t="e">
            <v>#N/A</v>
          </cell>
          <cell r="AS1607" t="str">
            <v>Maduración</v>
          </cell>
          <cell r="AT1607"/>
          <cell r="AU1607" t="str">
            <v>-</v>
          </cell>
          <cell r="AV1607" t="str">
            <v>-</v>
          </cell>
          <cell r="AW1607" t="e">
            <v>#REF!</v>
          </cell>
          <cell r="AX1607">
            <v>12</v>
          </cell>
          <cell r="AY1607"/>
          <cell r="AZ1607">
            <v>12</v>
          </cell>
          <cell r="BA1607"/>
          <cell r="BB1607" t="str">
            <v>2597 M2</v>
          </cell>
          <cell r="BC1607"/>
          <cell r="BD1607" t="str">
            <v>-</v>
          </cell>
          <cell r="BE1607" t="str">
            <v>-</v>
          </cell>
          <cell r="BF1607" t="str">
            <v>-</v>
          </cell>
          <cell r="BG1607" t="str">
            <v>-</v>
          </cell>
        </row>
        <row r="1608">
          <cell r="C1608" t="str">
            <v>20160244MU012-1</v>
          </cell>
          <cell r="D1608" t="str">
            <v>Proyectos 2011 - 2020</v>
          </cell>
          <cell r="E1608" t="str">
            <v>No Aplica</v>
          </cell>
          <cell r="F1608" t="str">
            <v>CERRADO</v>
          </cell>
          <cell r="G1608"/>
          <cell r="H1608" t="str">
            <v>Cesar</v>
          </cell>
          <cell r="I1608">
            <v>20250</v>
          </cell>
          <cell r="J1608">
            <v>6</v>
          </cell>
          <cell r="K1608" t="str">
            <v>El Paso</v>
          </cell>
          <cell r="L1608" t="str">
            <v>El Paso-Cesar</v>
          </cell>
          <cell r="M1608">
            <v>244</v>
          </cell>
          <cell r="N1608" t="str">
            <v>Unops
DPS 2016</v>
          </cell>
          <cell r="O1608"/>
          <cell r="P1608"/>
          <cell r="Q1608" t="str">
            <v>Mejoramiento De Condiciones De Habitabilidad</v>
          </cell>
          <cell r="R1608" t="str">
            <v>Mejoramiento Condiciones de Habitabilidad</v>
          </cell>
          <cell r="S1608"/>
          <cell r="T1608"/>
          <cell r="U1608"/>
          <cell r="V1608" t="str">
            <v>Unops</v>
          </cell>
          <cell r="W1608"/>
          <cell r="X1608" t="str">
            <v/>
          </cell>
          <cell r="Y1608"/>
          <cell r="Z1608">
            <v>309771337</v>
          </cell>
          <cell r="AA1608"/>
          <cell r="AB1608">
            <v>309771337</v>
          </cell>
          <cell r="AC1608"/>
          <cell r="AD1608">
            <v>309771337</v>
          </cell>
          <cell r="AE1608">
            <v>104850241.77600001</v>
          </cell>
          <cell r="AF1608"/>
          <cell r="AG1608">
            <v>104850241.77600001</v>
          </cell>
          <cell r="AH1608">
            <v>414621578.77600002</v>
          </cell>
          <cell r="AI1608">
            <v>0</v>
          </cell>
          <cell r="AJ1608">
            <v>414621578.77600002</v>
          </cell>
          <cell r="AK1608">
            <v>0</v>
          </cell>
          <cell r="AL1608"/>
          <cell r="AM1608">
            <v>0</v>
          </cell>
          <cell r="AN1608">
            <v>0</v>
          </cell>
          <cell r="AO1608">
            <v>0</v>
          </cell>
          <cell r="AP1608" t="str">
            <v>No Viable</v>
          </cell>
          <cell r="AQ1608" t="e">
            <v>#REF!</v>
          </cell>
          <cell r="AR1608" t="e">
            <v>#N/A</v>
          </cell>
          <cell r="AS1608" t="str">
            <v xml:space="preserve">Estado: Suspendido, este municipio no se ejecutara con el convenio 244 de 2016
ACTIVIDADES REALIZADAS:Se realizaron Diagnósticos y evaluación de la viabilidad del proyecto.
Numero de MCH inicial: 40
</v>
          </cell>
          <cell r="AT1608"/>
          <cell r="AU1608" t="str">
            <v/>
          </cell>
          <cell r="AV1608" t="str">
            <v/>
          </cell>
          <cell r="AW1608" t="e">
            <v>#REF!</v>
          </cell>
          <cell r="AX1608"/>
          <cell r="AY1608"/>
          <cell r="AZ1608">
            <v>0</v>
          </cell>
          <cell r="BA1608" t="str">
            <v>-</v>
          </cell>
          <cell r="BB1608" t="str">
            <v>40  Viviendas</v>
          </cell>
          <cell r="BC1608"/>
          <cell r="BD1608" t="str">
            <v/>
          </cell>
          <cell r="BE1608" t="str">
            <v/>
          </cell>
          <cell r="BF1608" t="str">
            <v/>
          </cell>
          <cell r="BG1608">
            <v>160</v>
          </cell>
        </row>
        <row r="1609">
          <cell r="C1609" t="str">
            <v>E-2020-2203-255763</v>
          </cell>
          <cell r="D1609" t="str">
            <v>CV 001-2020</v>
          </cell>
          <cell r="E1609" t="str">
            <v>2018-2022</v>
          </cell>
          <cell r="F1609" t="str">
            <v>VIGENTE</v>
          </cell>
          <cell r="G1609"/>
          <cell r="H1609" t="str">
            <v>Cesar</v>
          </cell>
          <cell r="I1609"/>
          <cell r="J1609"/>
          <cell r="K1609" t="str">
            <v>El Paso</v>
          </cell>
          <cell r="L1609" t="str">
            <v>El Paso-Cesar</v>
          </cell>
          <cell r="M1609" t="str">
            <v>561 FIP 2021</v>
          </cell>
          <cell r="N1609" t="str">
            <v>DPS 2021</v>
          </cell>
          <cell r="O1609">
            <v>44512</v>
          </cell>
          <cell r="P1609">
            <v>44773</v>
          </cell>
          <cell r="Q1609" t="str">
            <v>Construcción En Pavimento En Concreto Rígido En Diferentes Sectores Del Municipio De El Paso - César</v>
          </cell>
          <cell r="R1609" t="str">
            <v>Vias y Transporte</v>
          </cell>
          <cell r="S1609" t="str">
            <v>Vias Urbanas</v>
          </cell>
          <cell r="T1609"/>
          <cell r="U1609">
            <v>1</v>
          </cell>
          <cell r="V1609"/>
          <cell r="W1609"/>
          <cell r="X1609"/>
          <cell r="Y1609"/>
          <cell r="Z1609">
            <v>1396164838</v>
          </cell>
          <cell r="AA1609"/>
          <cell r="AB1609">
            <v>1396164838</v>
          </cell>
          <cell r="AC1609">
            <v>0</v>
          </cell>
          <cell r="AD1609">
            <v>1396164838</v>
          </cell>
          <cell r="AE1609"/>
          <cell r="AF1609"/>
          <cell r="AG1609">
            <v>0</v>
          </cell>
          <cell r="AH1609">
            <v>1396164838</v>
          </cell>
          <cell r="AI1609">
            <v>0</v>
          </cell>
          <cell r="AJ1609">
            <v>1396164838</v>
          </cell>
          <cell r="AK1609"/>
          <cell r="AL1609"/>
          <cell r="AM1609"/>
          <cell r="AN1609"/>
          <cell r="AO1609">
            <v>0</v>
          </cell>
          <cell r="AP1609" t="str">
            <v>Adjudicado</v>
          </cell>
          <cell r="AQ1609" t="e">
            <v>#REF!</v>
          </cell>
          <cell r="AR1609" t="e">
            <v>#N/A</v>
          </cell>
          <cell r="AS1609" t="str">
            <v>-</v>
          </cell>
          <cell r="AT1609"/>
          <cell r="AU1609" t="str">
            <v>-</v>
          </cell>
          <cell r="AV1609" t="str">
            <v>-</v>
          </cell>
          <cell r="AW1609" t="e">
            <v>#REF!</v>
          </cell>
          <cell r="AX1609">
            <v>6</v>
          </cell>
          <cell r="AY1609"/>
          <cell r="AZ1609">
            <v>6</v>
          </cell>
          <cell r="BA1609"/>
          <cell r="BB1609" t="str">
            <v>900 ML</v>
          </cell>
          <cell r="BC1609"/>
          <cell r="BD1609" t="str">
            <v>-</v>
          </cell>
          <cell r="BE1609" t="str">
            <v>-</v>
          </cell>
          <cell r="BF1609" t="str">
            <v>-</v>
          </cell>
          <cell r="BG1609" t="str">
            <v>-</v>
          </cell>
        </row>
        <row r="1610">
          <cell r="C1610" t="str">
            <v>E-2020-2203-234213</v>
          </cell>
          <cell r="D1610" t="str">
            <v>CV 001-2020</v>
          </cell>
          <cell r="E1610" t="str">
            <v>2018-2022</v>
          </cell>
          <cell r="F1610" t="str">
            <v>VIGENTE</v>
          </cell>
          <cell r="G1610"/>
          <cell r="H1610" t="str">
            <v>Cesar</v>
          </cell>
          <cell r="I1610"/>
          <cell r="J1610"/>
          <cell r="K1610" t="str">
            <v>Gamarra</v>
          </cell>
          <cell r="L1610" t="str">
            <v>Gamarra-Cesar</v>
          </cell>
          <cell r="M1610" t="str">
            <v>703 FIP 2021</v>
          </cell>
          <cell r="N1610" t="str">
            <v>DPS 2021</v>
          </cell>
          <cell r="O1610">
            <v>44512</v>
          </cell>
          <cell r="P1610">
            <v>44773</v>
          </cell>
          <cell r="Q1610" t="str">
            <v>Pavimentación En Concreto Rígido De Las Vías Urbanas En El Municipio De Gamarra - César</v>
          </cell>
          <cell r="R1610" t="str">
            <v>Vias y Transporte</v>
          </cell>
          <cell r="S1610" t="str">
            <v>Vias Urbanas</v>
          </cell>
          <cell r="T1610"/>
          <cell r="U1610">
            <v>1</v>
          </cell>
          <cell r="V1610"/>
          <cell r="W1610"/>
          <cell r="X1610"/>
          <cell r="Y1610"/>
          <cell r="Z1610">
            <v>3000000000</v>
          </cell>
          <cell r="AA1610"/>
          <cell r="AB1610">
            <v>3000000000</v>
          </cell>
          <cell r="AC1610">
            <v>0</v>
          </cell>
          <cell r="AD1610">
            <v>3000000000</v>
          </cell>
          <cell r="AE1610"/>
          <cell r="AF1610"/>
          <cell r="AG1610">
            <v>0</v>
          </cell>
          <cell r="AH1610">
            <v>3000000000</v>
          </cell>
          <cell r="AI1610">
            <v>0</v>
          </cell>
          <cell r="AJ1610">
            <v>3000000000</v>
          </cell>
          <cell r="AK1610"/>
          <cell r="AL1610"/>
          <cell r="AM1610"/>
          <cell r="AN1610"/>
          <cell r="AO1610">
            <v>0</v>
          </cell>
          <cell r="AP1610" t="str">
            <v>Adjudicado</v>
          </cell>
          <cell r="AQ1610" t="e">
            <v>#REF!</v>
          </cell>
          <cell r="AR1610" t="e">
            <v>#N/A</v>
          </cell>
          <cell r="AS1610" t="str">
            <v>-</v>
          </cell>
          <cell r="AT1610"/>
          <cell r="AU1610" t="str">
            <v>-</v>
          </cell>
          <cell r="AV1610" t="str">
            <v>-</v>
          </cell>
          <cell r="AW1610" t="e">
            <v>#REF!</v>
          </cell>
          <cell r="AX1610">
            <v>9</v>
          </cell>
          <cell r="AY1610"/>
          <cell r="AZ1610">
            <v>9</v>
          </cell>
          <cell r="BA1610"/>
          <cell r="BB1610" t="str">
            <v>1448.17 ML</v>
          </cell>
          <cell r="BC1610"/>
          <cell r="BD1610" t="str">
            <v>-</v>
          </cell>
          <cell r="BE1610" t="str">
            <v>-</v>
          </cell>
          <cell r="BF1610" t="str">
            <v>-</v>
          </cell>
          <cell r="BG1610" t="str">
            <v>-</v>
          </cell>
        </row>
        <row r="1611">
          <cell r="C1611" t="str">
            <v>E-2020-2203-264561</v>
          </cell>
          <cell r="D1611" t="str">
            <v>CV 001-2020</v>
          </cell>
          <cell r="E1611" t="str">
            <v>2018-2022</v>
          </cell>
          <cell r="F1611" t="str">
            <v>VIGENTE</v>
          </cell>
          <cell r="G1611"/>
          <cell r="H1611" t="str">
            <v>Cesar</v>
          </cell>
          <cell r="I1611"/>
          <cell r="J1611"/>
          <cell r="K1611" t="str">
            <v>Gamarra</v>
          </cell>
          <cell r="L1611" t="str">
            <v>Gamarra-Cesar</v>
          </cell>
          <cell r="M1611" t="str">
            <v>310 FIP 2021</v>
          </cell>
          <cell r="N1611" t="str">
            <v>DPS 2021</v>
          </cell>
          <cell r="O1611">
            <v>44336</v>
          </cell>
          <cell r="P1611">
            <v>44773</v>
          </cell>
          <cell r="Q1611" t="str">
            <v>Mejoramiento De La Vía Corregimiento Mahoma, Troncal Del Caribe, Del Municipio De Gamarra - César</v>
          </cell>
          <cell r="R1611" t="str">
            <v>Vias y Transporte</v>
          </cell>
          <cell r="S1611" t="str">
            <v>Vias Rurales</v>
          </cell>
          <cell r="T1611"/>
          <cell r="U1611">
            <v>1</v>
          </cell>
          <cell r="V1611"/>
          <cell r="W1611"/>
          <cell r="X1611"/>
          <cell r="Y1611"/>
          <cell r="Z1611">
            <v>1162434662</v>
          </cell>
          <cell r="AA1611"/>
          <cell r="AB1611">
            <v>1162434662</v>
          </cell>
          <cell r="AC1611">
            <v>0</v>
          </cell>
          <cell r="AD1611">
            <v>1162434662</v>
          </cell>
          <cell r="AE1611"/>
          <cell r="AF1611"/>
          <cell r="AG1611">
            <v>0</v>
          </cell>
          <cell r="AH1611">
            <v>1162434662</v>
          </cell>
          <cell r="AI1611">
            <v>0</v>
          </cell>
          <cell r="AJ1611">
            <v>1162434662</v>
          </cell>
          <cell r="AK1611"/>
          <cell r="AL1611"/>
          <cell r="AM1611">
            <v>0.99</v>
          </cell>
          <cell r="AN1611">
            <v>0.25080000000000002</v>
          </cell>
          <cell r="AO1611">
            <v>-0.73919999999999997</v>
          </cell>
          <cell r="AP1611" t="str">
            <v>Suspendido</v>
          </cell>
          <cell r="AQ1611" t="e">
            <v>#REF!</v>
          </cell>
          <cell r="AR1611" t="e">
            <v>#N/A</v>
          </cell>
          <cell r="AS1611" t="str">
            <v>-</v>
          </cell>
          <cell r="AT1611"/>
          <cell r="AU1611">
            <v>44637</v>
          </cell>
          <cell r="AV1611">
            <v>44774</v>
          </cell>
          <cell r="AW1611" t="e">
            <v>#REF!</v>
          </cell>
          <cell r="AX1611">
            <v>4</v>
          </cell>
          <cell r="AY1611"/>
          <cell r="AZ1611">
            <v>4</v>
          </cell>
          <cell r="BA1611"/>
          <cell r="BB1611" t="str">
            <v>990 ML</v>
          </cell>
          <cell r="BC1611"/>
          <cell r="BD1611" t="str">
            <v>-</v>
          </cell>
          <cell r="BE1611" t="str">
            <v>-</v>
          </cell>
          <cell r="BF1611" t="str">
            <v>-</v>
          </cell>
          <cell r="BG1611">
            <v>1000</v>
          </cell>
        </row>
        <row r="1612">
          <cell r="C1612" t="str">
            <v>20160299V3950-1</v>
          </cell>
          <cell r="D1612" t="str">
            <v>Proyectos 2011 - 2020</v>
          </cell>
          <cell r="E1612" t="str">
            <v>No Aplica</v>
          </cell>
          <cell r="F1612" t="str">
            <v>CERRADO</v>
          </cell>
          <cell r="G1612"/>
          <cell r="H1612" t="str">
            <v>Cesar</v>
          </cell>
          <cell r="I1612">
            <v>20310</v>
          </cell>
          <cell r="J1612">
            <v>6</v>
          </cell>
          <cell r="K1612" t="str">
            <v>Gonzalez</v>
          </cell>
          <cell r="L1612" t="str">
            <v>Gonzalez-Cesar</v>
          </cell>
          <cell r="M1612">
            <v>299</v>
          </cell>
          <cell r="N1612" t="str">
            <v>DPS 2016</v>
          </cell>
          <cell r="O1612"/>
          <cell r="P1612"/>
          <cell r="Q1612" t="str">
            <v>Construcción De Vías En Suelo Urbano Con Pavimento Rígido Y Concreto Ciclopeo Con La Piedra A La Vista En El Municipio De Gonzalez - Cesar</v>
          </cell>
          <cell r="R1612" t="str">
            <v>Vías Urbanas</v>
          </cell>
          <cell r="S1612"/>
          <cell r="T1612"/>
          <cell r="U1612"/>
          <cell r="V1612" t="str">
            <v>Municipio</v>
          </cell>
          <cell r="W1612"/>
          <cell r="X1612" t="str">
            <v>San Luis, Cristo Rey, El Tanque, Cementerio, El Comercio,El colegio y entrada principal del municipio</v>
          </cell>
          <cell r="Y1612"/>
          <cell r="Z1612">
            <v>1904707252</v>
          </cell>
          <cell r="AA1612"/>
          <cell r="AB1612">
            <v>1904707252</v>
          </cell>
          <cell r="AC1612"/>
          <cell r="AD1612">
            <v>1904707252</v>
          </cell>
          <cell r="AE1612">
            <v>172273272</v>
          </cell>
          <cell r="AF1612"/>
          <cell r="AG1612">
            <v>172273272</v>
          </cell>
          <cell r="AH1612">
            <v>2076980524</v>
          </cell>
          <cell r="AI1612">
            <v>0</v>
          </cell>
          <cell r="AJ1612">
            <v>2076980524</v>
          </cell>
          <cell r="AK1612">
            <v>1</v>
          </cell>
          <cell r="AL1612"/>
          <cell r="AM1612">
            <v>1</v>
          </cell>
          <cell r="AN1612">
            <v>1</v>
          </cell>
          <cell r="AO1612">
            <v>0</v>
          </cell>
          <cell r="AP1612" t="str">
            <v>Liquidado</v>
          </cell>
          <cell r="AQ1612" t="e">
            <v>#REF!</v>
          </cell>
          <cell r="AR1612" t="e">
            <v>#N/A</v>
          </cell>
          <cell r="AS1612" t="str">
            <v>PROYECTO LIQUIDADO
Acta de Liquidación del 03/02/2021</v>
          </cell>
          <cell r="AT1612" t="str">
            <v>No Aplica</v>
          </cell>
          <cell r="AU1612">
            <v>43354</v>
          </cell>
          <cell r="AV1612">
            <v>43507</v>
          </cell>
          <cell r="AW1612" t="e">
            <v>#REF!</v>
          </cell>
          <cell r="AX1612"/>
          <cell r="AY1612"/>
          <cell r="AZ1612">
            <v>0</v>
          </cell>
          <cell r="BA1612" t="str">
            <v>-</v>
          </cell>
          <cell r="BB1612" t="str">
            <v>1 Km</v>
          </cell>
          <cell r="BC1612"/>
          <cell r="BD1612">
            <v>43426</v>
          </cell>
          <cell r="BE1612">
            <v>43636</v>
          </cell>
          <cell r="BF1612">
            <v>43636</v>
          </cell>
          <cell r="BG1612">
            <v>1525</v>
          </cell>
        </row>
        <row r="1613">
          <cell r="C1613" t="str">
            <v>20170586V10443-1</v>
          </cell>
          <cell r="D1613" t="str">
            <v>Proyectos 2011 - 2020</v>
          </cell>
          <cell r="E1613" t="str">
            <v>ANTES 2018</v>
          </cell>
          <cell r="F1613" t="str">
            <v>VIGENTE</v>
          </cell>
          <cell r="G1613"/>
          <cell r="H1613" t="str">
            <v>Cesar</v>
          </cell>
          <cell r="I1613">
            <v>20383</v>
          </cell>
          <cell r="J1613">
            <v>6</v>
          </cell>
          <cell r="K1613" t="str">
            <v xml:space="preserve">La Gloria </v>
          </cell>
          <cell r="L1613" t="str">
            <v>La Gloria -Cesar</v>
          </cell>
          <cell r="M1613">
            <v>586</v>
          </cell>
          <cell r="N1613" t="str">
            <v>DPS 2017</v>
          </cell>
          <cell r="O1613"/>
          <cell r="P1613"/>
          <cell r="Q1613" t="str">
            <v>Construccion De Pavimento Rigido En Concreto De 4000 Psi Y Obras De Urbanismo En Las Calles Y Carreras De La Zona Urbana Del Municipio De La Gloria - Cesar.</v>
          </cell>
          <cell r="R1613" t="str">
            <v>Vías Urbanas</v>
          </cell>
          <cell r="S1613"/>
          <cell r="T1613"/>
          <cell r="U1613"/>
          <cell r="V1613" t="str">
            <v>Municipio</v>
          </cell>
          <cell r="W1613" t="str">
            <v>Urbano</v>
          </cell>
          <cell r="X1613" t="str">
            <v>Brrios: Venezuela, Los Almendros,1era de maro,San Rafael,11 de mayo, 7 de mayo y Pantano de Vargas</v>
          </cell>
          <cell r="Y1613"/>
          <cell r="Z1613">
            <v>3385753593</v>
          </cell>
          <cell r="AA1613"/>
          <cell r="AB1613">
            <v>3385753593</v>
          </cell>
          <cell r="AC1613"/>
          <cell r="AD1613">
            <v>3385753593</v>
          </cell>
          <cell r="AE1613">
            <v>338575359.30000001</v>
          </cell>
          <cell r="AF1613"/>
          <cell r="AG1613">
            <v>338575359.30000001</v>
          </cell>
          <cell r="AH1613">
            <v>3724328952.3000002</v>
          </cell>
          <cell r="AI1613">
            <v>0</v>
          </cell>
          <cell r="AJ1613">
            <v>3724328952.3000002</v>
          </cell>
          <cell r="AK1613">
            <v>1.0000000000000002</v>
          </cell>
          <cell r="AL1613"/>
          <cell r="AM1613">
            <v>1</v>
          </cell>
          <cell r="AN1613">
            <v>1</v>
          </cell>
          <cell r="AO1613">
            <v>0</v>
          </cell>
          <cell r="AP1613" t="str">
            <v>Entregado A Municipio</v>
          </cell>
          <cell r="AQ1613" t="e">
            <v>#REF!</v>
          </cell>
          <cell r="AR1613" t="e">
            <v>#N/A</v>
          </cell>
          <cell r="AS1613" t="str">
            <v>18/02/2022  Terminado 03/11/2020 Acta de Liquidación de Contrato de Obra pendiente por falta de documentación.  
21/02/2022 Mesa de trabajo presencial con director DISH e Interventoría, se realizará informe detallado de trazabilidad para adelantar gestiones
28/02/2022  Se reporta solicitud al Municipio de documentos para liquidación con compromiso de entrega 14/03 por medio de comunicado S 2022 4301 032091.
04/04/22  Reunión presencial con Alcalde, Compromiso: Entrega de Acta de Liquidación y demás documentación pendiente 22/04 (incumplido).
03/05/2022 Se envía Derecho de Petición S-2022-4301-139828, solicitando documentación para liquidación.  (Plazo respuesta 23 05 2022).
21/06/2022 Aún sin respuesta de derecho de petición y sin documentación de cierre completa.
24/06/2022 DISH envía a Secretaria General propuesta de cierre de proyectos con dificultad de documentación con oficio M-2022-4300-027548.   
29/06/2022  Pendiente de respuesta.</v>
          </cell>
          <cell r="AT1613" t="str">
            <v>No Aplica</v>
          </cell>
          <cell r="AU1613">
            <v>43747</v>
          </cell>
          <cell r="AV1613">
            <v>44138</v>
          </cell>
          <cell r="AW1613" t="e">
            <v>#REF!</v>
          </cell>
          <cell r="AX1613"/>
          <cell r="AY1613"/>
          <cell r="AZ1613">
            <v>0</v>
          </cell>
          <cell r="BA1613" t="str">
            <v>-</v>
          </cell>
          <cell r="BB1613" t="str">
            <v>1957 ml</v>
          </cell>
          <cell r="BC1613"/>
          <cell r="BD1613">
            <v>43803</v>
          </cell>
          <cell r="BE1613">
            <v>44167</v>
          </cell>
          <cell r="BF1613">
            <v>44167</v>
          </cell>
          <cell r="BG1613">
            <v>2290</v>
          </cell>
        </row>
        <row r="1614">
          <cell r="C1614" t="str">
            <v>20160244MU006-1</v>
          </cell>
          <cell r="D1614" t="str">
            <v>Proyectos 2011 - 2020</v>
          </cell>
          <cell r="E1614" t="str">
            <v>ANTES 2018</v>
          </cell>
          <cell r="F1614" t="str">
            <v>VIGENTE</v>
          </cell>
          <cell r="G1614"/>
          <cell r="H1614" t="str">
            <v>Cesar</v>
          </cell>
          <cell r="I1614">
            <v>20400</v>
          </cell>
          <cell r="J1614">
            <v>4</v>
          </cell>
          <cell r="K1614" t="str">
            <v>La Jagua De Ibirico</v>
          </cell>
          <cell r="L1614" t="str">
            <v>La Jagua De Ibirico-Cesar</v>
          </cell>
          <cell r="M1614">
            <v>244</v>
          </cell>
          <cell r="N1614" t="str">
            <v>Unops
DPS 2016</v>
          </cell>
          <cell r="O1614"/>
          <cell r="P1614"/>
          <cell r="Q1614" t="str">
            <v>Mejoramiento De Condiciones De Habitabilidad</v>
          </cell>
          <cell r="R1614" t="str">
            <v>Mejoramiento Condiciones de Habitabilidad</v>
          </cell>
          <cell r="S1614"/>
          <cell r="T1614"/>
          <cell r="U1614"/>
          <cell r="V1614" t="str">
            <v>Unops</v>
          </cell>
          <cell r="W1614"/>
          <cell r="X1614" t="str">
            <v/>
          </cell>
          <cell r="Y1614"/>
          <cell r="Z1614">
            <v>1106974210</v>
          </cell>
          <cell r="AA1614"/>
          <cell r="AB1614">
            <v>1106974210</v>
          </cell>
          <cell r="AC1614"/>
          <cell r="AD1614">
            <v>1106974210</v>
          </cell>
          <cell r="AE1614">
            <v>156159934.56</v>
          </cell>
          <cell r="AF1614"/>
          <cell r="AG1614">
            <v>156159934.56</v>
          </cell>
          <cell r="AH1614">
            <v>1263134144.5599999</v>
          </cell>
          <cell r="AI1614">
            <v>0</v>
          </cell>
          <cell r="AJ1614">
            <v>1263134144.5599999</v>
          </cell>
          <cell r="AK1614">
            <v>0.67</v>
          </cell>
          <cell r="AL1614"/>
          <cell r="AM1614">
            <v>1</v>
          </cell>
          <cell r="AN1614">
            <v>1</v>
          </cell>
          <cell r="AO1614">
            <v>0</v>
          </cell>
          <cell r="AP1614" t="str">
            <v>En Liquidación</v>
          </cell>
          <cell r="AQ1614" t="e">
            <v>#REF!</v>
          </cell>
          <cell r="AR1614" t="str">
            <v>TERMINADO</v>
          </cell>
          <cell r="AS1614" t="str">
            <v>Etapa 1 Terminada
Numero de MCH: 59 para 116 intervenciones
Etapa 2: Terminada
Numero de MCH: 35 para 71 intervenciones
El convenio se encuentra en liquidación.
FECHAS AV3:
25/04/2019
4/07/2019 (segunda etapa)</v>
          </cell>
          <cell r="AT1614"/>
          <cell r="AU1614">
            <v>42976</v>
          </cell>
          <cell r="AV1614">
            <v>43637</v>
          </cell>
          <cell r="AW1614" t="e">
            <v>#REF!</v>
          </cell>
          <cell r="AX1614"/>
          <cell r="AY1614"/>
          <cell r="AZ1614">
            <v>0</v>
          </cell>
          <cell r="BA1614" t="str">
            <v>-</v>
          </cell>
          <cell r="BB1614" t="str">
            <v>94  Viviendas</v>
          </cell>
          <cell r="BC1614"/>
          <cell r="BD1614">
            <v>43005</v>
          </cell>
          <cell r="BE1614">
            <v>43264</v>
          </cell>
          <cell r="BF1614">
            <v>43650</v>
          </cell>
          <cell r="BG1614">
            <v>376</v>
          </cell>
        </row>
        <row r="1615">
          <cell r="C1615" t="str">
            <v>E-2020-2203-252304</v>
          </cell>
          <cell r="D1615" t="str">
            <v>CV 001-2020</v>
          </cell>
          <cell r="E1615" t="str">
            <v>2018-2022</v>
          </cell>
          <cell r="F1615" t="str">
            <v>VIGENTE</v>
          </cell>
          <cell r="G1615"/>
          <cell r="H1615" t="str">
            <v>Cesar</v>
          </cell>
          <cell r="I1615"/>
          <cell r="J1615"/>
          <cell r="K1615" t="str">
            <v>La Jagua De Ibirico</v>
          </cell>
          <cell r="L1615" t="str">
            <v>La Jagua De Ibirico-Cesar</v>
          </cell>
          <cell r="M1615" t="str">
            <v>560 FIP 2021</v>
          </cell>
          <cell r="N1615" t="str">
            <v>DPS 2021</v>
          </cell>
          <cell r="O1615">
            <v>44512</v>
          </cell>
          <cell r="P1615">
            <v>44773</v>
          </cell>
          <cell r="Q1615" t="str">
            <v>Construcción De Pavimento En Concreto Rígido En Diferentes Sectores Del Municipio De La Jagua De Ibirico - César</v>
          </cell>
          <cell r="R1615" t="str">
            <v>Vias y Transporte</v>
          </cell>
          <cell r="S1615" t="str">
            <v>Vias Urbanas</v>
          </cell>
          <cell r="T1615"/>
          <cell r="U1615">
            <v>1</v>
          </cell>
          <cell r="V1615"/>
          <cell r="W1615"/>
          <cell r="X1615"/>
          <cell r="Y1615"/>
          <cell r="Z1615">
            <v>1411389407</v>
          </cell>
          <cell r="AA1615"/>
          <cell r="AB1615">
            <v>1411389407</v>
          </cell>
          <cell r="AC1615">
            <v>0</v>
          </cell>
          <cell r="AD1615">
            <v>1411389407</v>
          </cell>
          <cell r="AE1615"/>
          <cell r="AF1615"/>
          <cell r="AG1615">
            <v>0</v>
          </cell>
          <cell r="AH1615">
            <v>1411389407</v>
          </cell>
          <cell r="AI1615">
            <v>0</v>
          </cell>
          <cell r="AJ1615">
            <v>1411389407</v>
          </cell>
          <cell r="AK1615"/>
          <cell r="AL1615"/>
          <cell r="AM1615"/>
          <cell r="AN1615"/>
          <cell r="AO1615">
            <v>0</v>
          </cell>
          <cell r="AP1615" t="str">
            <v>En Proceso Licitatorio</v>
          </cell>
          <cell r="AQ1615" t="e">
            <v>#REF!</v>
          </cell>
          <cell r="AR1615" t="e">
            <v>#N/A</v>
          </cell>
          <cell r="AS1615" t="str">
            <v>-</v>
          </cell>
          <cell r="AT1615"/>
          <cell r="AU1615" t="str">
            <v>-</v>
          </cell>
          <cell r="AV1615" t="str">
            <v>-</v>
          </cell>
          <cell r="AW1615" t="e">
            <v>#REF!</v>
          </cell>
          <cell r="AX1615">
            <v>6</v>
          </cell>
          <cell r="AY1615"/>
          <cell r="AZ1615">
            <v>6</v>
          </cell>
          <cell r="BA1615"/>
          <cell r="BB1615" t="str">
            <v>1150 ML</v>
          </cell>
          <cell r="BC1615"/>
          <cell r="BD1615" t="str">
            <v>-</v>
          </cell>
          <cell r="BE1615" t="str">
            <v>-</v>
          </cell>
          <cell r="BF1615" t="str">
            <v>-</v>
          </cell>
          <cell r="BG1615" t="str">
            <v>-</v>
          </cell>
        </row>
        <row r="1616">
          <cell r="C1616" t="str">
            <v>20150289V2944-1</v>
          </cell>
          <cell r="D1616" t="str">
            <v>Proyectos 2011 - 2020</v>
          </cell>
          <cell r="E1616" t="str">
            <v>No Aplica</v>
          </cell>
          <cell r="F1616" t="str">
            <v>CERRADO</v>
          </cell>
          <cell r="G1616"/>
          <cell r="H1616" t="str">
            <v>Cesar</v>
          </cell>
          <cell r="I1616">
            <v>20621</v>
          </cell>
          <cell r="J1616">
            <v>6</v>
          </cell>
          <cell r="K1616" t="str">
            <v>La Paz</v>
          </cell>
          <cell r="L1616" t="str">
            <v>La Paz-Cesar</v>
          </cell>
          <cell r="M1616">
            <v>289</v>
          </cell>
          <cell r="N1616" t="str">
            <v>DPS 2015</v>
          </cell>
          <cell r="O1616"/>
          <cell r="P1616"/>
          <cell r="Q1616" t="str">
            <v>Mejoramiento Y Rehabilitación De La Carrera 8 Entre Calles 11 - 11A Del Municipio De La Paz Cesar</v>
          </cell>
          <cell r="R1616" t="str">
            <v>Vías Urbanas</v>
          </cell>
          <cell r="S1616"/>
          <cell r="T1616"/>
          <cell r="U1616"/>
          <cell r="V1616" t="str">
            <v>Municipio</v>
          </cell>
          <cell r="W1616"/>
          <cell r="X1616" t="str">
            <v xml:space="preserve"> Carrera 8 Entre Calles 11 - 11A</v>
          </cell>
          <cell r="Y1616"/>
          <cell r="Z1616">
            <v>986997113</v>
          </cell>
          <cell r="AA1616"/>
          <cell r="AB1616">
            <v>986997113</v>
          </cell>
          <cell r="AC1616"/>
          <cell r="AD1616">
            <v>986997113</v>
          </cell>
          <cell r="AE1616">
            <v>98699711.300000012</v>
          </cell>
          <cell r="AF1616"/>
          <cell r="AG1616">
            <v>98699711.300000012</v>
          </cell>
          <cell r="AH1616">
            <v>1085696824.3</v>
          </cell>
          <cell r="AI1616">
            <v>0</v>
          </cell>
          <cell r="AJ1616">
            <v>1085696824.3</v>
          </cell>
          <cell r="AK1616">
            <v>0.99750000000000005</v>
          </cell>
          <cell r="AL1616"/>
          <cell r="AM1616">
            <v>1</v>
          </cell>
          <cell r="AN1616">
            <v>1</v>
          </cell>
          <cell r="AO1616">
            <v>0</v>
          </cell>
          <cell r="AP1616" t="str">
            <v>Liquidado</v>
          </cell>
          <cell r="AQ1616" t="e">
            <v>#REF!</v>
          </cell>
          <cell r="AR1616" t="e">
            <v>#N/A</v>
          </cell>
          <cell r="AS1616" t="str">
            <v>PROYECTO LIQUIDADO
Acta de liquidación del 02 de junio de 2021</v>
          </cell>
          <cell r="AT1616" t="str">
            <v>No Aplica</v>
          </cell>
          <cell r="AU1616">
            <v>42653</v>
          </cell>
          <cell r="AV1616">
            <v>42938</v>
          </cell>
          <cell r="AW1616" t="e">
            <v>#REF!</v>
          </cell>
          <cell r="AX1616"/>
          <cell r="AY1616"/>
          <cell r="AZ1616">
            <v>0</v>
          </cell>
          <cell r="BA1616" t="str">
            <v>-</v>
          </cell>
          <cell r="BB1616" t="str">
            <v>033 Km</v>
          </cell>
          <cell r="BC1616"/>
          <cell r="BD1616">
            <v>42669</v>
          </cell>
          <cell r="BE1616">
            <v>42962</v>
          </cell>
          <cell r="BF1616">
            <v>42962</v>
          </cell>
          <cell r="BG1616">
            <v>6701</v>
          </cell>
        </row>
        <row r="1617">
          <cell r="C1617" t="str">
            <v>20160244MU009-1</v>
          </cell>
          <cell r="D1617" t="str">
            <v>Proyectos 2011 - 2020</v>
          </cell>
          <cell r="E1617" t="str">
            <v>ANTES 2018</v>
          </cell>
          <cell r="F1617" t="str">
            <v>VIGENTE</v>
          </cell>
          <cell r="G1617"/>
          <cell r="H1617" t="str">
            <v>Cesar</v>
          </cell>
          <cell r="I1617">
            <v>20621</v>
          </cell>
          <cell r="J1617">
            <v>6</v>
          </cell>
          <cell r="K1617" t="str">
            <v>La Paz</v>
          </cell>
          <cell r="L1617" t="str">
            <v>La Paz-Cesar</v>
          </cell>
          <cell r="M1617">
            <v>244</v>
          </cell>
          <cell r="N1617" t="str">
            <v>Unops
DPS 2016</v>
          </cell>
          <cell r="O1617"/>
          <cell r="P1617"/>
          <cell r="Q1617" t="str">
            <v>Mejoramiento De Condiciones De Habitabilidad</v>
          </cell>
          <cell r="R1617" t="str">
            <v>Mejoramiento Condiciones de Habitabilidad</v>
          </cell>
          <cell r="S1617"/>
          <cell r="T1617"/>
          <cell r="U1617"/>
          <cell r="V1617" t="str">
            <v>Unops</v>
          </cell>
          <cell r="W1617"/>
          <cell r="X1617" t="str">
            <v/>
          </cell>
          <cell r="Y1617"/>
          <cell r="Z1617">
            <v>559034939</v>
          </cell>
          <cell r="AA1617"/>
          <cell r="AB1617">
            <v>559034939</v>
          </cell>
          <cell r="AC1617"/>
          <cell r="AD1617">
            <v>559034939</v>
          </cell>
          <cell r="AE1617">
            <v>133851372.47999999</v>
          </cell>
          <cell r="AF1617"/>
          <cell r="AG1617">
            <v>133851372.47999999</v>
          </cell>
          <cell r="AH1617">
            <v>692886311.48000002</v>
          </cell>
          <cell r="AI1617">
            <v>0</v>
          </cell>
          <cell r="AJ1617">
            <v>692886311.48000002</v>
          </cell>
          <cell r="AK1617">
            <v>1</v>
          </cell>
          <cell r="AL1617"/>
          <cell r="AM1617">
            <v>1</v>
          </cell>
          <cell r="AN1617">
            <v>1</v>
          </cell>
          <cell r="AO1617">
            <v>0</v>
          </cell>
          <cell r="AP1617" t="str">
            <v>En Liquidación</v>
          </cell>
          <cell r="AQ1617" t="e">
            <v>#REF!</v>
          </cell>
          <cell r="AR1617" t="str">
            <v>TERMINADO</v>
          </cell>
          <cell r="AS1617" t="str">
            <v>Estado del proyecto Terminado: se recibieron el 100% de las intervenciones 
Numero de MCH: 60 para 118 intervenciones</v>
          </cell>
          <cell r="AT1617"/>
          <cell r="AU1617">
            <v>42976</v>
          </cell>
          <cell r="AV1617" t="str">
            <v/>
          </cell>
          <cell r="AW1617" t="e">
            <v>#REF!</v>
          </cell>
          <cell r="AX1617"/>
          <cell r="AY1617"/>
          <cell r="AZ1617">
            <v>0</v>
          </cell>
          <cell r="BA1617" t="str">
            <v>-</v>
          </cell>
          <cell r="BB1617" t="str">
            <v>60  Viviendas</v>
          </cell>
          <cell r="BC1617"/>
          <cell r="BD1617">
            <v>43215</v>
          </cell>
          <cell r="BE1617">
            <v>43215</v>
          </cell>
          <cell r="BF1617">
            <v>43448</v>
          </cell>
          <cell r="BG1617">
            <v>240</v>
          </cell>
        </row>
        <row r="1618">
          <cell r="C1618" t="str">
            <v>20160305S3518-1</v>
          </cell>
          <cell r="D1618" t="str">
            <v>Proyectos 2011 - 2020</v>
          </cell>
          <cell r="E1618" t="str">
            <v>POR FUERA DE LOS 1010</v>
          </cell>
          <cell r="F1618" t="str">
            <v>VIGENTE</v>
          </cell>
          <cell r="G1618"/>
          <cell r="H1618" t="str">
            <v>Cesar</v>
          </cell>
          <cell r="I1618">
            <v>20621</v>
          </cell>
          <cell r="J1618">
            <v>6</v>
          </cell>
          <cell r="K1618" t="str">
            <v>La Paz</v>
          </cell>
          <cell r="L1618" t="str">
            <v>La Paz-Cesar</v>
          </cell>
          <cell r="M1618">
            <v>305</v>
          </cell>
          <cell r="N1618" t="str">
            <v>DPS 2016</v>
          </cell>
          <cell r="O1618"/>
          <cell r="P1618"/>
          <cell r="Q1618" t="str">
            <v>Adecuación Y Mejoramiento Del Parque La Florida Del Municipio De La Paz - Cesar</v>
          </cell>
          <cell r="R1618" t="str">
            <v>Espacio Público, Recreación Y Deporte</v>
          </cell>
          <cell r="S1618"/>
          <cell r="T1618"/>
          <cell r="U1618"/>
          <cell r="V1618" t="str">
            <v>Municipio</v>
          </cell>
          <cell r="W1618"/>
          <cell r="X1618" t="str">
            <v>Barrio La Florida</v>
          </cell>
          <cell r="Y1618"/>
          <cell r="Z1618">
            <v>1209738426</v>
          </cell>
          <cell r="AA1618"/>
          <cell r="AB1618">
            <v>1209738426</v>
          </cell>
          <cell r="AC1618"/>
          <cell r="AD1618">
            <v>1209738426</v>
          </cell>
          <cell r="AE1618">
            <v>120973842.60000001</v>
          </cell>
          <cell r="AF1618"/>
          <cell r="AG1618">
            <v>120973842.60000001</v>
          </cell>
          <cell r="AH1618">
            <v>1330712268.5999999</v>
          </cell>
          <cell r="AI1618">
            <v>0</v>
          </cell>
          <cell r="AJ1618">
            <v>1330712268.5999999</v>
          </cell>
          <cell r="AK1618">
            <v>1</v>
          </cell>
          <cell r="AL1618"/>
          <cell r="AM1618">
            <v>1</v>
          </cell>
          <cell r="AN1618">
            <v>1</v>
          </cell>
          <cell r="AO1618">
            <v>0</v>
          </cell>
          <cell r="AP1618" t="str">
            <v>Entregado A Municipio</v>
          </cell>
          <cell r="AQ1618" t="e">
            <v>#REF!</v>
          </cell>
          <cell r="AR1618" t="e">
            <v>#N/A</v>
          </cell>
          <cell r="AS1618" t="str">
            <v>*Proyecto terminado y entregado al municipio; se realizaron la totalidad de los desembolsos correspondientes al convenio.
*Se firma acta de  entrega y recibo final de obra el 02 de agosto del año 2018.
*se firma acta de entrega de obra y compromiso de sostenibilidad el día 04 de septiembre del año 2018. 
*Falta la entrega del informe final por parte de la interventoria.</v>
          </cell>
          <cell r="AT1618" t="str">
            <v>No Aplica</v>
          </cell>
          <cell r="AU1618">
            <v>43053</v>
          </cell>
          <cell r="AV1618">
            <v>43314</v>
          </cell>
          <cell r="AW1618" t="e">
            <v>#REF!</v>
          </cell>
          <cell r="AX1618"/>
          <cell r="AY1618"/>
          <cell r="AZ1618">
            <v>0</v>
          </cell>
          <cell r="BA1618" t="str">
            <v>-</v>
          </cell>
          <cell r="BB1618" t="str">
            <v>2871 m2</v>
          </cell>
          <cell r="BC1618"/>
          <cell r="BD1618">
            <v>43158</v>
          </cell>
          <cell r="BE1618">
            <v>43158</v>
          </cell>
          <cell r="BF1618">
            <v>43347</v>
          </cell>
          <cell r="BG1618">
            <v>1816</v>
          </cell>
        </row>
        <row r="1619">
          <cell r="C1619" t="str">
            <v>20160305V5300-1</v>
          </cell>
          <cell r="D1619" t="str">
            <v>Proyectos 2011 - 2020</v>
          </cell>
          <cell r="E1619" t="str">
            <v>POR FUERA DE LOS 1010</v>
          </cell>
          <cell r="F1619" t="str">
            <v>VIGENTE</v>
          </cell>
          <cell r="G1619"/>
          <cell r="H1619" t="str">
            <v>Cesar</v>
          </cell>
          <cell r="I1619">
            <v>20621</v>
          </cell>
          <cell r="J1619">
            <v>6</v>
          </cell>
          <cell r="K1619" t="str">
            <v>La Paz</v>
          </cell>
          <cell r="L1619" t="str">
            <v>La Paz-Cesar</v>
          </cell>
          <cell r="M1619">
            <v>305</v>
          </cell>
          <cell r="N1619" t="str">
            <v>DPS 2016</v>
          </cell>
          <cell r="O1619"/>
          <cell r="P1619"/>
          <cell r="Q1619" t="str">
            <v>Construcción De Pavimento En Concreto Rígido De Calles Y Carreras En Los Barrios Luis Camilo Moron Y La Florida Del Municipio De La Paz - Cesar</v>
          </cell>
          <cell r="R1619" t="str">
            <v>Vías Urbanas</v>
          </cell>
          <cell r="S1619"/>
          <cell r="T1619"/>
          <cell r="U1619"/>
          <cell r="V1619" t="str">
            <v>Municipio</v>
          </cell>
          <cell r="W1619"/>
          <cell r="X1619" t="str">
            <v>Barrios: La Florida - Luis Camilo Morón</v>
          </cell>
          <cell r="Y1619"/>
          <cell r="Z1619">
            <v>2051498527</v>
          </cell>
          <cell r="AA1619"/>
          <cell r="AB1619">
            <v>2051498527</v>
          </cell>
          <cell r="AC1619"/>
          <cell r="AD1619">
            <v>2051498527</v>
          </cell>
          <cell r="AE1619">
            <v>205149852.70000002</v>
          </cell>
          <cell r="AF1619"/>
          <cell r="AG1619">
            <v>205149852.70000002</v>
          </cell>
          <cell r="AH1619">
            <v>2256648379.6999998</v>
          </cell>
          <cell r="AI1619">
            <v>0</v>
          </cell>
          <cell r="AJ1619">
            <v>2256648379.6999998</v>
          </cell>
          <cell r="AK1619">
            <v>1</v>
          </cell>
          <cell r="AL1619"/>
          <cell r="AM1619">
            <v>1</v>
          </cell>
          <cell r="AN1619">
            <v>1</v>
          </cell>
          <cell r="AO1619">
            <v>0</v>
          </cell>
          <cell r="AP1619" t="str">
            <v>Entregado A Municipio</v>
          </cell>
          <cell r="AQ1619" t="e">
            <v>#REF!</v>
          </cell>
          <cell r="AR1619" t="e">
            <v>#N/A</v>
          </cell>
          <cell r="AS1619" t="str">
            <v>*Proyecto terminado y entregado al municipio; se realizaron la totalidad de los desembolsos correspondientes al convenio.
*Se firma acta de  entrega y recibo final de obra el 19 de abril del año 2018.
*Se firma acta de entrega de obra y compromiso de sostenibilidad el 26 de abril del año 2018. 
*Falta la entrega del informe final por parte de la interventoria.</v>
          </cell>
          <cell r="AT1619" t="str">
            <v>No Aplica</v>
          </cell>
          <cell r="AU1619">
            <v>43061</v>
          </cell>
          <cell r="AV1619">
            <v>43208</v>
          </cell>
          <cell r="AW1619" t="e">
            <v>#REF!</v>
          </cell>
          <cell r="AX1619"/>
          <cell r="AY1619"/>
          <cell r="AZ1619">
            <v>0</v>
          </cell>
          <cell r="BA1619" t="str">
            <v>-</v>
          </cell>
          <cell r="BB1619" t="str">
            <v>1.612 Km</v>
          </cell>
          <cell r="BC1619"/>
          <cell r="BD1619">
            <v>43158</v>
          </cell>
          <cell r="BE1619">
            <v>43158</v>
          </cell>
          <cell r="BF1619">
            <v>43216</v>
          </cell>
          <cell r="BG1619">
            <v>623</v>
          </cell>
        </row>
        <row r="1620">
          <cell r="C1620" t="str">
            <v>20100027V0795-1</v>
          </cell>
          <cell r="D1620" t="str">
            <v>Proyectos 2011 - 2020</v>
          </cell>
          <cell r="E1620" t="str">
            <v>No Aplica</v>
          </cell>
          <cell r="F1620" t="str">
            <v>CERRADO</v>
          </cell>
          <cell r="G1620"/>
          <cell r="H1620" t="str">
            <v>Cesar</v>
          </cell>
          <cell r="I1620">
            <v>20443</v>
          </cell>
          <cell r="J1620">
            <v>6</v>
          </cell>
          <cell r="K1620" t="str">
            <v>Manaure</v>
          </cell>
          <cell r="L1620" t="str">
            <v>Manaure-Cesar</v>
          </cell>
          <cell r="M1620" t="str">
            <v/>
          </cell>
          <cell r="N1620" t="str">
            <v>Infraestructura</v>
          </cell>
          <cell r="O1620"/>
          <cell r="P1620"/>
          <cell r="Q1620" t="str">
            <v>Mejoramiento Y Pavimentación En Placa Huella De Las Vías "Hondo Del Río" Y "Pie Del Cielo" Del Municipio De Manaure - Cesar.</v>
          </cell>
          <cell r="R1620" t="str">
            <v>Vías Red Terciaria</v>
          </cell>
          <cell r="S1620"/>
          <cell r="T1620"/>
          <cell r="U1620"/>
          <cell r="V1620" t="str">
            <v>Gestión Energetica S.A. - Gensa S.A. E.S.P.</v>
          </cell>
          <cell r="W1620"/>
          <cell r="X1620" t="str">
            <v/>
          </cell>
          <cell r="Y1620"/>
          <cell r="Z1620">
            <v>1780000000</v>
          </cell>
          <cell r="AA1620"/>
          <cell r="AB1620">
            <v>1780000000</v>
          </cell>
          <cell r="AC1620"/>
          <cell r="AD1620">
            <v>1780000000</v>
          </cell>
          <cell r="AE1620">
            <v>0</v>
          </cell>
          <cell r="AF1620"/>
          <cell r="AG1620">
            <v>0</v>
          </cell>
          <cell r="AH1620">
            <v>1780000000</v>
          </cell>
          <cell r="AI1620">
            <v>0</v>
          </cell>
          <cell r="AJ1620">
            <v>1780000000</v>
          </cell>
          <cell r="AK1620">
            <v>1</v>
          </cell>
          <cell r="AL1620"/>
          <cell r="AM1620">
            <v>1</v>
          </cell>
          <cell r="AN1620">
            <v>1</v>
          </cell>
          <cell r="AO1620">
            <v>0</v>
          </cell>
          <cell r="AP1620" t="str">
            <v>Liquidado</v>
          </cell>
          <cell r="AQ1620" t="e">
            <v>#REF!</v>
          </cell>
          <cell r="AR1620" t="e">
            <v>#N/A</v>
          </cell>
          <cell r="AS1620" t="str">
            <v>Entregado en 2012.</v>
          </cell>
          <cell r="AT1620" t="str">
            <v>No Aplica</v>
          </cell>
          <cell r="AU1620" t="str">
            <v/>
          </cell>
          <cell r="AV1620">
            <v>41207</v>
          </cell>
          <cell r="AW1620" t="e">
            <v>#REF!</v>
          </cell>
          <cell r="AX1620"/>
          <cell r="AY1620"/>
          <cell r="AZ1620">
            <v>0</v>
          </cell>
          <cell r="BA1620" t="str">
            <v>-</v>
          </cell>
          <cell r="BB1620" t="str">
            <v/>
          </cell>
          <cell r="BC1620"/>
          <cell r="BD1620" t="str">
            <v/>
          </cell>
          <cell r="BE1620" t="str">
            <v/>
          </cell>
          <cell r="BF1620" t="str">
            <v/>
          </cell>
          <cell r="BG1620" t="str">
            <v/>
          </cell>
        </row>
        <row r="1621">
          <cell r="C1621" t="str">
            <v>20160302V5301-1</v>
          </cell>
          <cell r="D1621" t="str">
            <v>Proyectos 2011 - 2020</v>
          </cell>
          <cell r="E1621" t="str">
            <v>No Aplica</v>
          </cell>
          <cell r="F1621" t="str">
            <v>CERRADO</v>
          </cell>
          <cell r="G1621"/>
          <cell r="H1621" t="str">
            <v>Cesar</v>
          </cell>
          <cell r="I1621">
            <v>20443</v>
          </cell>
          <cell r="J1621">
            <v>6</v>
          </cell>
          <cell r="K1621" t="str">
            <v>Manaure</v>
          </cell>
          <cell r="L1621" t="str">
            <v>Manaure-Cesar</v>
          </cell>
          <cell r="M1621">
            <v>302</v>
          </cell>
          <cell r="N1621" t="str">
            <v>DPS 2016</v>
          </cell>
          <cell r="O1621"/>
          <cell r="P1621"/>
          <cell r="Q1621" t="str">
            <v>Construcción De Pavimento Estrategico De Calles Y Carreras De Los Barrios Las Marias Del Municipio De Manaure Balcon - Cesar</v>
          </cell>
          <cell r="R1621" t="str">
            <v>Vías Urbanas</v>
          </cell>
          <cell r="S1621"/>
          <cell r="T1621"/>
          <cell r="U1621"/>
          <cell r="V1621" t="str">
            <v>Municipio</v>
          </cell>
          <cell r="W1621"/>
          <cell r="X1621" t="str">
            <v>Las Marias</v>
          </cell>
          <cell r="Y1621"/>
          <cell r="Z1621">
            <v>1514839212</v>
          </cell>
          <cell r="AA1621"/>
          <cell r="AB1621">
            <v>1514839212</v>
          </cell>
          <cell r="AC1621"/>
          <cell r="AD1621">
            <v>1514839212</v>
          </cell>
          <cell r="AE1621">
            <v>151483921.20000002</v>
          </cell>
          <cell r="AF1621"/>
          <cell r="AG1621">
            <v>151483921.20000002</v>
          </cell>
          <cell r="AH1621">
            <v>1666323133.2</v>
          </cell>
          <cell r="AI1621">
            <v>0</v>
          </cell>
          <cell r="AJ1621">
            <v>1666323133.2</v>
          </cell>
          <cell r="AK1621">
            <v>1</v>
          </cell>
          <cell r="AL1621"/>
          <cell r="AM1621">
            <v>1</v>
          </cell>
          <cell r="AN1621">
            <v>1</v>
          </cell>
          <cell r="AO1621">
            <v>0</v>
          </cell>
          <cell r="AP1621" t="str">
            <v>Liquidado</v>
          </cell>
          <cell r="AQ1621" t="e">
            <v>#REF!</v>
          </cell>
          <cell r="AR1621" t="e">
            <v>#N/A</v>
          </cell>
          <cell r="AS1621" t="str">
            <v>PROYECTO LIQUIDADO
Acta de liquidación del 30 de septiembre de 2021</v>
          </cell>
          <cell r="AT1621" t="str">
            <v>No Aplica</v>
          </cell>
          <cell r="AU1621">
            <v>43304</v>
          </cell>
          <cell r="AV1621">
            <v>43427</v>
          </cell>
          <cell r="AW1621" t="e">
            <v>#REF!</v>
          </cell>
          <cell r="AX1621"/>
          <cell r="AY1621"/>
          <cell r="AZ1621">
            <v>0</v>
          </cell>
          <cell r="BA1621" t="str">
            <v>-</v>
          </cell>
          <cell r="BB1621" t="str">
            <v>1,373 Km</v>
          </cell>
          <cell r="BC1621"/>
          <cell r="BD1621">
            <v>43348</v>
          </cell>
          <cell r="BE1621">
            <v>43448</v>
          </cell>
          <cell r="BF1621">
            <v>43552</v>
          </cell>
          <cell r="BG1621">
            <v>1065</v>
          </cell>
        </row>
        <row r="1622">
          <cell r="C1622" t="str">
            <v>E-2020-2203-224170</v>
          </cell>
          <cell r="D1622" t="str">
            <v>CV 001-2020</v>
          </cell>
          <cell r="E1622" t="str">
            <v>2018-2022</v>
          </cell>
          <cell r="F1622" t="str">
            <v>VIGENTE</v>
          </cell>
          <cell r="G1622"/>
          <cell r="H1622" t="str">
            <v>Cesar</v>
          </cell>
          <cell r="I1622"/>
          <cell r="J1622"/>
          <cell r="K1622" t="str">
            <v>Manaure Balcon Del Cesar</v>
          </cell>
          <cell r="L1622" t="str">
            <v>Manaure Balcon Del Cesar-Cesar</v>
          </cell>
          <cell r="M1622" t="str">
            <v>601 FIP 2021</v>
          </cell>
          <cell r="N1622" t="str">
            <v>DPS 2021</v>
          </cell>
          <cell r="O1622">
            <v>44512</v>
          </cell>
          <cell r="P1622">
            <v>44773</v>
          </cell>
          <cell r="Q1622" t="str">
            <v>Construcción En Placa Huella De La Vía De Acceso Alterna Al Corregimiento De Sabanas De León En El Municipio De Manure - César</v>
          </cell>
          <cell r="R1622" t="str">
            <v>Vias y Transporte</v>
          </cell>
          <cell r="S1622" t="str">
            <v>Vias Rurales</v>
          </cell>
          <cell r="T1622"/>
          <cell r="U1622">
            <v>1</v>
          </cell>
          <cell r="V1622"/>
          <cell r="W1622"/>
          <cell r="X1622"/>
          <cell r="Y1622"/>
          <cell r="Z1622">
            <v>1331829953</v>
          </cell>
          <cell r="AA1622"/>
          <cell r="AB1622">
            <v>1331829953</v>
          </cell>
          <cell r="AC1622">
            <v>0</v>
          </cell>
          <cell r="AD1622">
            <v>1331829953</v>
          </cell>
          <cell r="AE1622"/>
          <cell r="AF1622"/>
          <cell r="AG1622">
            <v>0</v>
          </cell>
          <cell r="AH1622">
            <v>1331829953</v>
          </cell>
          <cell r="AI1622">
            <v>0</v>
          </cell>
          <cell r="AJ1622">
            <v>1331829953</v>
          </cell>
          <cell r="AK1622"/>
          <cell r="AL1622"/>
          <cell r="AM1622"/>
          <cell r="AN1622"/>
          <cell r="AO1622">
            <v>0</v>
          </cell>
          <cell r="AP1622" t="str">
            <v>Adjudicado</v>
          </cell>
          <cell r="AQ1622" t="e">
            <v>#REF!</v>
          </cell>
          <cell r="AR1622" t="e">
            <v>#N/A</v>
          </cell>
          <cell r="AS1622" t="str">
            <v>-</v>
          </cell>
          <cell r="AT1622"/>
          <cell r="AU1622" t="str">
            <v>-</v>
          </cell>
          <cell r="AV1622" t="str">
            <v>-</v>
          </cell>
          <cell r="AW1622" t="e">
            <v>#REF!</v>
          </cell>
          <cell r="AX1622">
            <v>4</v>
          </cell>
          <cell r="AY1622"/>
          <cell r="AZ1622">
            <v>4</v>
          </cell>
          <cell r="BA1622"/>
          <cell r="BB1622" t="str">
            <v>1210 ML</v>
          </cell>
          <cell r="BC1622"/>
          <cell r="BD1622" t="str">
            <v>-</v>
          </cell>
          <cell r="BE1622" t="str">
            <v>-</v>
          </cell>
          <cell r="BF1622" t="str">
            <v>-</v>
          </cell>
          <cell r="BG1622" t="str">
            <v>-</v>
          </cell>
        </row>
        <row r="1623">
          <cell r="C1623" t="str">
            <v>20100169V0043-1</v>
          </cell>
          <cell r="D1623" t="str">
            <v>Proyectos 2011 - 2020</v>
          </cell>
          <cell r="E1623" t="str">
            <v>No Aplica</v>
          </cell>
          <cell r="F1623" t="str">
            <v>CERRADO</v>
          </cell>
          <cell r="G1623"/>
          <cell r="H1623" t="str">
            <v>Cesar</v>
          </cell>
          <cell r="I1623">
            <v>20517</v>
          </cell>
          <cell r="J1623">
            <v>6</v>
          </cell>
          <cell r="K1623" t="str">
            <v>Pailitas</v>
          </cell>
          <cell r="L1623" t="str">
            <v>Pailitas-Cesar</v>
          </cell>
          <cell r="M1623" t="str">
            <v/>
          </cell>
          <cell r="N1623" t="str">
            <v>Otras Fuentes</v>
          </cell>
          <cell r="O1623"/>
          <cell r="P1623"/>
          <cell r="Q1623" t="str">
            <v>Mejoramiento De La Vía Que Comunica La Cabecera Municipal Con Las Veredas Caño Arenas Y Barro Blanco Del Municipio De Pailitas - Cesar.</v>
          </cell>
          <cell r="R1623" t="str">
            <v>Vías Red Terciaria</v>
          </cell>
          <cell r="S1623"/>
          <cell r="T1623"/>
          <cell r="U1623"/>
          <cell r="V1623" t="str">
            <v>Consorcio Cpi Construcciones Viales</v>
          </cell>
          <cell r="W1623"/>
          <cell r="X1623" t="str">
            <v/>
          </cell>
          <cell r="Y1623"/>
          <cell r="Z1623">
            <v>512837704</v>
          </cell>
          <cell r="AA1623"/>
          <cell r="AB1623">
            <v>512837704</v>
          </cell>
          <cell r="AC1623"/>
          <cell r="AD1623">
            <v>512837704</v>
          </cell>
          <cell r="AE1623">
            <v>0</v>
          </cell>
          <cell r="AF1623"/>
          <cell r="AG1623">
            <v>0</v>
          </cell>
          <cell r="AH1623">
            <v>512837704</v>
          </cell>
          <cell r="AI1623">
            <v>0</v>
          </cell>
          <cell r="AJ1623">
            <v>512837704</v>
          </cell>
          <cell r="AK1623">
            <v>1</v>
          </cell>
          <cell r="AL1623"/>
          <cell r="AM1623">
            <v>1</v>
          </cell>
          <cell r="AN1623">
            <v>1</v>
          </cell>
          <cell r="AO1623">
            <v>0</v>
          </cell>
          <cell r="AP1623" t="str">
            <v>Liquidado</v>
          </cell>
          <cell r="AQ1623" t="e">
            <v>#REF!</v>
          </cell>
          <cell r="AR1623" t="e">
            <v>#N/A</v>
          </cell>
          <cell r="AS1623" t="str">
            <v>Entregado en 2011.</v>
          </cell>
          <cell r="AT1623" t="str">
            <v>No Aplica</v>
          </cell>
          <cell r="AU1623" t="str">
            <v/>
          </cell>
          <cell r="AV1623">
            <v>40634</v>
          </cell>
          <cell r="AW1623" t="e">
            <v>#REF!</v>
          </cell>
          <cell r="AX1623"/>
          <cell r="AY1623"/>
          <cell r="AZ1623">
            <v>0</v>
          </cell>
          <cell r="BA1623" t="str">
            <v>-</v>
          </cell>
          <cell r="BB1623" t="str">
            <v/>
          </cell>
          <cell r="BC1623"/>
          <cell r="BD1623" t="str">
            <v/>
          </cell>
          <cell r="BE1623" t="str">
            <v/>
          </cell>
          <cell r="BF1623" t="str">
            <v/>
          </cell>
          <cell r="BG1623" t="str">
            <v/>
          </cell>
        </row>
        <row r="1624">
          <cell r="C1624" t="str">
            <v>E-2020-2203-232428</v>
          </cell>
          <cell r="D1624" t="str">
            <v>CV 001-2020</v>
          </cell>
          <cell r="E1624" t="str">
            <v>2018-2022</v>
          </cell>
          <cell r="F1624" t="str">
            <v>VIGENTE</v>
          </cell>
          <cell r="G1624"/>
          <cell r="H1624" t="str">
            <v>Cesar</v>
          </cell>
          <cell r="I1624"/>
          <cell r="J1624"/>
          <cell r="K1624" t="str">
            <v>Pailitas</v>
          </cell>
          <cell r="L1624" t="str">
            <v>Pailitas-Cesar</v>
          </cell>
          <cell r="M1624" t="str">
            <v>614 FIP 2021</v>
          </cell>
          <cell r="N1624" t="str">
            <v>DPS 2021</v>
          </cell>
          <cell r="O1624">
            <v>44512</v>
          </cell>
          <cell r="P1624">
            <v>44773</v>
          </cell>
          <cell r="Q1624" t="str">
            <v>Mejoramiento De La Vía Que Comunica La Vereda Las Llaves Con El Municipio De Pailitas - César</v>
          </cell>
          <cell r="R1624" t="str">
            <v>Vias y Transporte</v>
          </cell>
          <cell r="S1624" t="str">
            <v>Vias Rurales</v>
          </cell>
          <cell r="T1624"/>
          <cell r="U1624">
            <v>1</v>
          </cell>
          <cell r="V1624"/>
          <cell r="W1624"/>
          <cell r="X1624"/>
          <cell r="Y1624"/>
          <cell r="Z1624">
            <v>880201849</v>
          </cell>
          <cell r="AA1624"/>
          <cell r="AB1624">
            <v>880201849</v>
          </cell>
          <cell r="AC1624">
            <v>0</v>
          </cell>
          <cell r="AD1624">
            <v>880201849</v>
          </cell>
          <cell r="AE1624"/>
          <cell r="AF1624"/>
          <cell r="AG1624">
            <v>0</v>
          </cell>
          <cell r="AH1624">
            <v>880201849</v>
          </cell>
          <cell r="AI1624">
            <v>0</v>
          </cell>
          <cell r="AJ1624">
            <v>880201849</v>
          </cell>
          <cell r="AK1624"/>
          <cell r="AL1624"/>
          <cell r="AM1624"/>
          <cell r="AN1624"/>
          <cell r="AO1624">
            <v>0</v>
          </cell>
          <cell r="AP1624" t="str">
            <v>Adjudicado</v>
          </cell>
          <cell r="AQ1624" t="e">
            <v>#REF!</v>
          </cell>
          <cell r="AR1624" t="e">
            <v>#N/A</v>
          </cell>
          <cell r="AS1624" t="str">
            <v>-</v>
          </cell>
          <cell r="AT1624"/>
          <cell r="AU1624" t="str">
            <v>-</v>
          </cell>
          <cell r="AV1624" t="str">
            <v>-</v>
          </cell>
          <cell r="AW1624" t="e">
            <v>#REF!</v>
          </cell>
          <cell r="AX1624">
            <v>4</v>
          </cell>
          <cell r="AY1624"/>
          <cell r="AZ1624">
            <v>4</v>
          </cell>
          <cell r="BA1624"/>
          <cell r="BB1624" t="str">
            <v>750 ML</v>
          </cell>
          <cell r="BC1624"/>
          <cell r="BD1624" t="str">
            <v>-</v>
          </cell>
          <cell r="BE1624" t="str">
            <v>-</v>
          </cell>
          <cell r="BF1624" t="str">
            <v>-</v>
          </cell>
          <cell r="BG1624" t="str">
            <v>-</v>
          </cell>
        </row>
        <row r="1625">
          <cell r="C1625" t="str">
            <v>20120069V0118-1</v>
          </cell>
          <cell r="D1625" t="str">
            <v>Proyectos 2011 - 2020</v>
          </cell>
          <cell r="E1625" t="str">
            <v>No Aplica</v>
          </cell>
          <cell r="F1625" t="str">
            <v>CERRADO</v>
          </cell>
          <cell r="G1625" t="str">
            <v>C118</v>
          </cell>
          <cell r="H1625" t="str">
            <v>Cesar</v>
          </cell>
          <cell r="I1625">
            <v>20550</v>
          </cell>
          <cell r="J1625">
            <v>6</v>
          </cell>
          <cell r="K1625" t="str">
            <v>Pelaya</v>
          </cell>
          <cell r="L1625" t="str">
            <v>Pelaya-Cesar</v>
          </cell>
          <cell r="M1625">
            <v>69</v>
          </cell>
          <cell r="N1625" t="str">
            <v>Fonade 3</v>
          </cell>
          <cell r="O1625"/>
          <cell r="P1625"/>
          <cell r="Q1625" t="str">
            <v>Construcción De Pavimentación En Asfalto De La Via Que Va Desde El Corregimiento De San Bernardo Conduce Hacia La Cabecera Del Municipio De Pelaya Cesar</v>
          </cell>
          <cell r="R1625" t="str">
            <v>Vías Red Terciaria</v>
          </cell>
          <cell r="S1625"/>
          <cell r="T1625"/>
          <cell r="U1625"/>
          <cell r="V1625" t="str">
            <v>Municipio</v>
          </cell>
          <cell r="W1625"/>
          <cell r="X1625" t="str">
            <v/>
          </cell>
          <cell r="Y1625"/>
          <cell r="Z1625">
            <v>6491614159</v>
          </cell>
          <cell r="AA1625"/>
          <cell r="AB1625">
            <v>6491614159</v>
          </cell>
          <cell r="AC1625"/>
          <cell r="AD1625">
            <v>6491614159</v>
          </cell>
          <cell r="AE1625">
            <v>366765217</v>
          </cell>
          <cell r="AF1625"/>
          <cell r="AG1625">
            <v>366765217</v>
          </cell>
          <cell r="AH1625">
            <v>6858379376</v>
          </cell>
          <cell r="AI1625">
            <v>0</v>
          </cell>
          <cell r="AJ1625">
            <v>6858379376</v>
          </cell>
          <cell r="AK1625">
            <v>0</v>
          </cell>
          <cell r="AL1625"/>
          <cell r="AM1625">
            <v>1</v>
          </cell>
          <cell r="AN1625">
            <v>1</v>
          </cell>
          <cell r="AO1625">
            <v>0</v>
          </cell>
          <cell r="AP1625" t="str">
            <v>En Liquidación</v>
          </cell>
          <cell r="AQ1625" t="e">
            <v>#REF!</v>
          </cell>
          <cell r="AR1625" t="e">
            <v>#N/A</v>
          </cell>
          <cell r="AS1625" t="str">
            <v>PROYECTO TERMINADO EN LIQUIDACION  CONVENIO
1. INFORMACIÓN Y ESTADO CONTRATO DE OBRA: Liquidado.  El acta de liquidación se encuentra suscrita por parte del municipio de fecha 25/07/2017.  Se hace necesario aclarar que el Municipio de Pelaya suscribió dentro del marco del convenio interadministrativo 2132723 un contrato inicial con el contratista OLT LOGISTIC SAS con No. 022/2014 pero se consumió el tiempo de ejecución del contrato sin ejecución del contrato, adicionalmente, las actividades que alcanzo a ejecutar fueron elaboradas con material de cantera no certificada, por lo cual la interventoría, no recibió las obras y finalmente el contratista no respondió, motivo por el cual el municipio inicio un proceso de incumplimiento con el agravante que se le había entregado el anticipo.
Considerando lo anterior, la entidad territorial suscribió un segundo contrato con No. 100 de 2015 con la firma UNIÓN TEMPORAL PELAYA 2015, la cual concluyo el proyecto y se han realizado pagos hasta el 98% debido a que el municipio no ha recuperado la totalidad del anticipo inicialmente entregado.
2.   INFORMACIÓN Y ESTADO CONTRATO INTERADMINISTRATIVO: En liquidación con inconvenientes de anticipo no amortizado en su totalidad, teniendo en cuenta el municipio no ha reintegrado el valor total de este, ya que solo realizo la consignación de manera parcial faltando aún por entregar a ENTerritorio la suma de $108.192.000, lo anterior considerando que tiene un proceso de incumplimiento con el contratista del contrato de obra No. 022-2014 OLT LOGISTIC SAS.
Recomendaciones:
Iniciar la elaboracion del FAP900 con el fin de recuperar el municipio, ademas la accion de tutela en contra del municipio.</v>
          </cell>
          <cell r="AT1625" t="str">
            <v>No Aplica</v>
          </cell>
          <cell r="AU1625">
            <v>42452</v>
          </cell>
          <cell r="AV1625">
            <v>42810</v>
          </cell>
          <cell r="AW1625" t="e">
            <v>#REF!</v>
          </cell>
          <cell r="AX1625"/>
          <cell r="AY1625"/>
          <cell r="AZ1625">
            <v>0</v>
          </cell>
          <cell r="BA1625" t="str">
            <v>-</v>
          </cell>
          <cell r="BB1625" t="str">
            <v>7,2 Km</v>
          </cell>
          <cell r="BC1625"/>
          <cell r="BD1625">
            <v>42549</v>
          </cell>
          <cell r="BE1625">
            <v>42711</v>
          </cell>
          <cell r="BF1625">
            <v>42871</v>
          </cell>
          <cell r="BG1625">
            <v>17532</v>
          </cell>
        </row>
        <row r="1626">
          <cell r="C1626" t="str">
            <v>20120069V0119-1</v>
          </cell>
          <cell r="D1626" t="str">
            <v>Proyectos 2011 - 2020</v>
          </cell>
          <cell r="E1626" t="str">
            <v>No Aplica</v>
          </cell>
          <cell r="F1626" t="str">
            <v>CERRADO</v>
          </cell>
          <cell r="G1626" t="str">
            <v>C119</v>
          </cell>
          <cell r="H1626" t="str">
            <v>Cesar</v>
          </cell>
          <cell r="I1626">
            <v>20550</v>
          </cell>
          <cell r="J1626">
            <v>6</v>
          </cell>
          <cell r="K1626" t="str">
            <v>Pelaya</v>
          </cell>
          <cell r="L1626" t="str">
            <v>Pelaya-Cesar</v>
          </cell>
          <cell r="M1626">
            <v>69</v>
          </cell>
          <cell r="N1626" t="str">
            <v>Fonade 3</v>
          </cell>
          <cell r="O1626"/>
          <cell r="P1626"/>
          <cell r="Q1626" t="str">
            <v>Pavimentacion Vias En Concreto Rigido Y Obras De Urbanismo Complementarias En El Corregimiento De San Bernardo En El Municipio De Pelaya - Cesar</v>
          </cell>
          <cell r="R1626" t="str">
            <v>Vías Red Terciaria</v>
          </cell>
          <cell r="S1626"/>
          <cell r="T1626"/>
          <cell r="U1626"/>
          <cell r="V1626" t="str">
            <v>Municipio</v>
          </cell>
          <cell r="W1626"/>
          <cell r="X1626" t="str">
            <v/>
          </cell>
          <cell r="Y1626"/>
          <cell r="Z1626">
            <v>2087098949.5999999</v>
          </cell>
          <cell r="AA1626"/>
          <cell r="AB1626">
            <v>2087098949.5999999</v>
          </cell>
          <cell r="AC1626"/>
          <cell r="AD1626">
            <v>2087098949.5999999</v>
          </cell>
          <cell r="AE1626">
            <v>78983970.400000006</v>
          </cell>
          <cell r="AF1626"/>
          <cell r="AG1626">
            <v>78983970.400000006</v>
          </cell>
          <cell r="AH1626">
            <v>2166082920</v>
          </cell>
          <cell r="AI1626">
            <v>0</v>
          </cell>
          <cell r="AJ1626">
            <v>2166082920</v>
          </cell>
          <cell r="AK1626">
            <v>0</v>
          </cell>
          <cell r="AL1626"/>
          <cell r="AM1626">
            <v>1</v>
          </cell>
          <cell r="AN1626">
            <v>1</v>
          </cell>
          <cell r="AO1626">
            <v>0</v>
          </cell>
          <cell r="AP1626" t="str">
            <v>En Liquidación</v>
          </cell>
          <cell r="AQ1626" t="e">
            <v>#REF!</v>
          </cell>
          <cell r="AR1626" t="e">
            <v>#N/A</v>
          </cell>
          <cell r="AS1626" t="str">
            <v>PROYECTO TERMINADO EN LIQUIDACION  CONVENIO
1. INFORMACIÓN Y ESTADO CONTRATO DE OBRA: Liquidado.  El acta de liquidación se encuentra suscrita por parte del municipio de fecha 25/07/2017.  Se hace necesario aclarar que el Municipio de Pelaya suscribió dentro del marco del convenio interadministrativo 2132723 un contrato inicial con el contratista OLT LOGISTIC SAS con No. 022/2014 pero se consumió el tiempo de ejecución del contrato sin ejecución del contrato, adicionalmente, las actividades que alcanzo a ejecutar fueron elaboradas con material de cantera no certificada, por lo cual la interventoría, no recibió las obras y finalmente el contratista no respondió, motivo por el cual el municipio inicio un proceso de incumplimiento con el agravante que se le había entregado el anticipo.
Considerando lo anterior, la entidad territorial suscribió un segundo contrato con No. 100 de 2015 con la firma UNIÓN TEMPORAL PELAYA 2015, la cual concluyo el proyecto y se han realizado pagos hasta el 98% debido a que el municipio no ha recuperado la totalidad del anticipo inicialmente entregado.
2.   INFORMACIÓN Y ESTADO CONTRATO INTERADMINISTRATIVO: En liquidación con inconvenientes de anticipo no amortizado en su totalidad, teniendo en cuenta el municipio no ha reintegrado el valor total de este, ya que solo realizo la consignación de manera parcial faltando aún por entregar a ENTerritorio la suma de $108.192.000, lo anterior considerando que tiene un proceso de incumplimiento con el contratista del contrato de obra No. 022-2014 OLT LOGISTIC SAS.
Recomendaciones:
Iniciar la elaboracion del FAP900 con el fin de recuperar el municipio, ademas la accion de tutela en contra del municipio.</v>
          </cell>
          <cell r="AT1626" t="str">
            <v>No Aplica</v>
          </cell>
          <cell r="AU1626">
            <v>42437</v>
          </cell>
          <cell r="AV1626">
            <v>42558</v>
          </cell>
          <cell r="AW1626" t="e">
            <v>#REF!</v>
          </cell>
          <cell r="AX1626"/>
          <cell r="AY1626"/>
          <cell r="AZ1626">
            <v>0</v>
          </cell>
          <cell r="BA1626" t="str">
            <v>-</v>
          </cell>
          <cell r="BB1626" t="str">
            <v>1,8 Km</v>
          </cell>
          <cell r="BC1626"/>
          <cell r="BD1626">
            <v>42550</v>
          </cell>
          <cell r="BE1626">
            <v>42593</v>
          </cell>
          <cell r="BF1626">
            <v>42710</v>
          </cell>
          <cell r="BG1626">
            <v>17532</v>
          </cell>
        </row>
        <row r="1627">
          <cell r="C1627" t="str">
            <v>20130069V0433-1</v>
          </cell>
          <cell r="D1627" t="str">
            <v>Proyectos 2011 - 2020</v>
          </cell>
          <cell r="E1627" t="str">
            <v>No Aplica</v>
          </cell>
          <cell r="F1627" t="str">
            <v>CERRADO</v>
          </cell>
          <cell r="G1627" t="str">
            <v>C433</v>
          </cell>
          <cell r="H1627" t="str">
            <v>Cesar</v>
          </cell>
          <cell r="I1627">
            <v>20550</v>
          </cell>
          <cell r="J1627">
            <v>6</v>
          </cell>
          <cell r="K1627" t="str">
            <v>Pelaya</v>
          </cell>
          <cell r="L1627" t="str">
            <v>Pelaya-Cesar</v>
          </cell>
          <cell r="M1627">
            <v>69</v>
          </cell>
          <cell r="N1627" t="str">
            <v>Fonade 3</v>
          </cell>
          <cell r="O1627"/>
          <cell r="P1627"/>
          <cell r="Q1627" t="str">
            <v>Pavimentación En Concreto Rígido Y Obras Complementarias En El Corregimiento De Costilla Municipio De Pelaya - Cesar</v>
          </cell>
          <cell r="R1627" t="str">
            <v>Vías Red Terciaria</v>
          </cell>
          <cell r="S1627"/>
          <cell r="T1627"/>
          <cell r="U1627"/>
          <cell r="V1627" t="str">
            <v>Municipio</v>
          </cell>
          <cell r="W1627"/>
          <cell r="X1627" t="str">
            <v/>
          </cell>
          <cell r="Y1627"/>
          <cell r="Z1627">
            <v>931085609</v>
          </cell>
          <cell r="AA1627"/>
          <cell r="AB1627">
            <v>931085609</v>
          </cell>
          <cell r="AC1627"/>
          <cell r="AD1627">
            <v>931085609</v>
          </cell>
          <cell r="AE1627">
            <v>51195389</v>
          </cell>
          <cell r="AF1627"/>
          <cell r="AG1627">
            <v>51195389</v>
          </cell>
          <cell r="AH1627">
            <v>982280998</v>
          </cell>
          <cell r="AI1627">
            <v>0</v>
          </cell>
          <cell r="AJ1627">
            <v>982280998</v>
          </cell>
          <cell r="AK1627">
            <v>0</v>
          </cell>
          <cell r="AL1627"/>
          <cell r="AM1627">
            <v>1</v>
          </cell>
          <cell r="AN1627">
            <v>1</v>
          </cell>
          <cell r="AO1627">
            <v>0</v>
          </cell>
          <cell r="AP1627" t="str">
            <v>En Liquidación</v>
          </cell>
          <cell r="AQ1627" t="e">
            <v>#REF!</v>
          </cell>
          <cell r="AR1627" t="e">
            <v>#N/A</v>
          </cell>
          <cell r="AS1627" t="str">
            <v>CONTRATOS LIQUIDADOS PENDIENTE CIERRE COSTOS FIJOS Y VARIABLES - INTERVENTORIA.
1. INFORMACIÓN Y ESTADO CONTRATO DE OBRA:                                                                         Acta de liquidación suscrita el 20/10/2015
                                                                                                                                                                                                                                                                                                                                                                                                                                                                                                                                                                           2.  INFORMACION Y ESTADO CONVENIO INTERADMINISTRATIVO:   Liquidado.  Se  suscribe acta de fecha  15/06/2017
3.  INFORMACION Y ESTADO INTERVENTORIA:  Se encuentra en cierre de costos fijos y variables.</v>
          </cell>
          <cell r="AT1627" t="str">
            <v>No Aplica</v>
          </cell>
          <cell r="AU1627">
            <v>42051</v>
          </cell>
          <cell r="AV1627">
            <v>42205</v>
          </cell>
          <cell r="AW1627" t="e">
            <v>#REF!</v>
          </cell>
          <cell r="AX1627"/>
          <cell r="AY1627"/>
          <cell r="AZ1627">
            <v>0</v>
          </cell>
          <cell r="BA1627" t="str">
            <v>-</v>
          </cell>
          <cell r="BB1627" t="str">
            <v>0,8 Km</v>
          </cell>
          <cell r="BC1627"/>
          <cell r="BD1627">
            <v>42111</v>
          </cell>
          <cell r="BE1627">
            <v>42111</v>
          </cell>
          <cell r="BF1627">
            <v>42334</v>
          </cell>
          <cell r="BG1627">
            <v>2430</v>
          </cell>
        </row>
        <row r="1628">
          <cell r="C1628" t="str">
            <v>20170311V7659-1</v>
          </cell>
          <cell r="D1628" t="str">
            <v>Proyectos 2011 - 2020</v>
          </cell>
          <cell r="E1628" t="str">
            <v>No Aplica</v>
          </cell>
          <cell r="F1628" t="str">
            <v>CERRADO</v>
          </cell>
          <cell r="G1628"/>
          <cell r="H1628" t="str">
            <v>Cesar</v>
          </cell>
          <cell r="I1628">
            <v>20550</v>
          </cell>
          <cell r="J1628">
            <v>6</v>
          </cell>
          <cell r="K1628" t="str">
            <v>Pelaya</v>
          </cell>
          <cell r="L1628" t="str">
            <v>Pelaya-Cesar</v>
          </cell>
          <cell r="M1628">
            <v>311</v>
          </cell>
          <cell r="N1628" t="str">
            <v>DPS 2017</v>
          </cell>
          <cell r="O1628"/>
          <cell r="P1628"/>
          <cell r="Q1628" t="str">
            <v>Construcción Pavimento Concreto Rígido En El Área Urbana Y En El Corregimiento De Costilla Del Municipio De Pelaya Departamento Del Cesar.</v>
          </cell>
          <cell r="R1628" t="str">
            <v>Vías Urbanas</v>
          </cell>
          <cell r="S1628"/>
          <cell r="T1628"/>
          <cell r="U1628"/>
          <cell r="V1628" t="str">
            <v>Municipio</v>
          </cell>
          <cell r="W1628"/>
          <cell r="X1628" t="str">
            <v>El Área Urbana Y En El Corregimiento De Costilla Del Municipio De Pelaya</v>
          </cell>
          <cell r="Y1628"/>
          <cell r="Z1628">
            <v>4000000000</v>
          </cell>
          <cell r="AA1628"/>
          <cell r="AB1628">
            <v>4000000000</v>
          </cell>
          <cell r="AC1628"/>
          <cell r="AD1628">
            <v>4000000000</v>
          </cell>
          <cell r="AE1628">
            <v>400000000</v>
          </cell>
          <cell r="AF1628"/>
          <cell r="AG1628">
            <v>400000000</v>
          </cell>
          <cell r="AH1628">
            <v>4400000000</v>
          </cell>
          <cell r="AI1628">
            <v>0</v>
          </cell>
          <cell r="AJ1628">
            <v>4400000000</v>
          </cell>
          <cell r="AK1628">
            <v>1</v>
          </cell>
          <cell r="AL1628"/>
          <cell r="AM1628">
            <v>1</v>
          </cell>
          <cell r="AN1628">
            <v>1</v>
          </cell>
          <cell r="AO1628">
            <v>0</v>
          </cell>
          <cell r="AP1628" t="str">
            <v>Liquidado</v>
          </cell>
          <cell r="AQ1628" t="e">
            <v>#REF!</v>
          </cell>
          <cell r="AR1628" t="e">
            <v>#N/A</v>
          </cell>
          <cell r="AS1628" t="str">
            <v>PROYECTO LIQUIDADO
Acta de liquidación del 9 de junio de 2021</v>
          </cell>
          <cell r="AT1628" t="str">
            <v>No Aplica</v>
          </cell>
          <cell r="AU1628">
            <v>43633</v>
          </cell>
          <cell r="AV1628">
            <v>43825</v>
          </cell>
          <cell r="AW1628" t="e">
            <v>#REF!</v>
          </cell>
          <cell r="AX1628"/>
          <cell r="AY1628"/>
          <cell r="AZ1628">
            <v>0</v>
          </cell>
          <cell r="BA1628" t="str">
            <v>-</v>
          </cell>
          <cell r="BB1628" t="str">
            <v>1947 ml</v>
          </cell>
          <cell r="BC1628"/>
          <cell r="BD1628">
            <v>43719</v>
          </cell>
          <cell r="BE1628">
            <v>43789</v>
          </cell>
          <cell r="BF1628">
            <v>44067</v>
          </cell>
          <cell r="BG1628">
            <v>1760</v>
          </cell>
        </row>
        <row r="1629">
          <cell r="C1629" t="str">
            <v>20170314V9662-1</v>
          </cell>
          <cell r="D1629" t="str">
            <v>Proyectos 2011 - 2020</v>
          </cell>
          <cell r="E1629" t="str">
            <v>No Aplica</v>
          </cell>
          <cell r="F1629" t="str">
            <v>CERRADO</v>
          </cell>
          <cell r="G1629"/>
          <cell r="H1629" t="str">
            <v>Cesar</v>
          </cell>
          <cell r="I1629">
            <v>20550</v>
          </cell>
          <cell r="J1629">
            <v>6</v>
          </cell>
          <cell r="K1629" t="str">
            <v>Pelaya</v>
          </cell>
          <cell r="L1629" t="str">
            <v>Pelaya-Cesar</v>
          </cell>
          <cell r="M1629">
            <v>314</v>
          </cell>
          <cell r="N1629" t="str">
            <v>DPS 2017</v>
          </cell>
          <cell r="O1629"/>
          <cell r="P1629"/>
          <cell r="Q1629" t="str">
            <v xml:space="preserve"> Construcción De Pavimento Rígido Para Los Diferentes Barrios Del Casco Urbano Del Municipio De Pelaya - Cesar</v>
          </cell>
          <cell r="R1629" t="str">
            <v>Vías Urbanas</v>
          </cell>
          <cell r="S1629"/>
          <cell r="T1629"/>
          <cell r="U1629"/>
          <cell r="V1629" t="str">
            <v>Municipio</v>
          </cell>
          <cell r="W1629"/>
          <cell r="X1629" t="str">
            <v>Barrios: San Juan,Las Flores, Las Palams</v>
          </cell>
          <cell r="Y1629"/>
          <cell r="Z1629">
            <v>3415049958</v>
          </cell>
          <cell r="AA1629"/>
          <cell r="AB1629">
            <v>3415049958</v>
          </cell>
          <cell r="AC1629"/>
          <cell r="AD1629">
            <v>3415049958</v>
          </cell>
          <cell r="AE1629">
            <v>341504995.80000001</v>
          </cell>
          <cell r="AF1629"/>
          <cell r="AG1629">
            <v>341504995.80000001</v>
          </cell>
          <cell r="AH1629">
            <v>3756554953.8000002</v>
          </cell>
          <cell r="AI1629">
            <v>0</v>
          </cell>
          <cell r="AJ1629">
            <v>3756554953.8000002</v>
          </cell>
          <cell r="AK1629">
            <v>1</v>
          </cell>
          <cell r="AL1629"/>
          <cell r="AM1629">
            <v>1</v>
          </cell>
          <cell r="AN1629">
            <v>1</v>
          </cell>
          <cell r="AO1629">
            <v>0</v>
          </cell>
          <cell r="AP1629" t="str">
            <v>Liquidado</v>
          </cell>
          <cell r="AQ1629" t="e">
            <v>#REF!</v>
          </cell>
          <cell r="AR1629" t="e">
            <v>#N/A</v>
          </cell>
          <cell r="AS1629" t="str">
            <v>Liquidado el 12 de enero 2022.</v>
          </cell>
          <cell r="AT1629" t="str">
            <v>No Aplica</v>
          </cell>
          <cell r="AU1629">
            <v>43633</v>
          </cell>
          <cell r="AV1629">
            <v>43815</v>
          </cell>
          <cell r="AW1629" t="e">
            <v>#REF!</v>
          </cell>
          <cell r="AX1629"/>
          <cell r="AY1629"/>
          <cell r="AZ1629">
            <v>0</v>
          </cell>
          <cell r="BA1629" t="str">
            <v>-</v>
          </cell>
          <cell r="BB1629" t="str">
            <v>1.354 Km</v>
          </cell>
          <cell r="BC1629"/>
          <cell r="BD1629">
            <v>43720</v>
          </cell>
          <cell r="BE1629">
            <v>44155</v>
          </cell>
          <cell r="BF1629">
            <v>44168</v>
          </cell>
          <cell r="BG1629">
            <v>479</v>
          </cell>
        </row>
        <row r="1630">
          <cell r="C1630" t="str">
            <v>E-2020-2203-235039</v>
          </cell>
          <cell r="D1630" t="str">
            <v>CV 001-2020</v>
          </cell>
          <cell r="E1630" t="str">
            <v>2018-2022</v>
          </cell>
          <cell r="F1630" t="str">
            <v>VIGENTE</v>
          </cell>
          <cell r="G1630"/>
          <cell r="H1630" t="str">
            <v>Cesar</v>
          </cell>
          <cell r="I1630"/>
          <cell r="J1630"/>
          <cell r="K1630" t="str">
            <v>Pelaya</v>
          </cell>
          <cell r="L1630" t="str">
            <v>Pelaya-Cesar</v>
          </cell>
          <cell r="M1630" t="str">
            <v>606 FIP 2021</v>
          </cell>
          <cell r="N1630" t="str">
            <v>DPS 2021</v>
          </cell>
          <cell r="O1630">
            <v>44512</v>
          </cell>
          <cell r="P1630">
            <v>44773</v>
          </cell>
          <cell r="Q1630" t="str">
            <v>Mejoramiento De Vías Terciarias Para La Productividad Mediante La Construcción De Placa Huella Que Interconectará Las Veredas Carrizal Y Manantial Del Municipio De Pelaya - César</v>
          </cell>
          <cell r="R1630" t="str">
            <v>Vias y Transporte</v>
          </cell>
          <cell r="S1630" t="str">
            <v>Vias Rurales</v>
          </cell>
          <cell r="T1630"/>
          <cell r="U1630">
            <v>1</v>
          </cell>
          <cell r="V1630"/>
          <cell r="W1630"/>
          <cell r="X1630"/>
          <cell r="Y1630"/>
          <cell r="Z1630">
            <v>979349140</v>
          </cell>
          <cell r="AA1630"/>
          <cell r="AB1630">
            <v>979349140</v>
          </cell>
          <cell r="AC1630">
            <v>0</v>
          </cell>
          <cell r="AD1630">
            <v>979349140</v>
          </cell>
          <cell r="AE1630"/>
          <cell r="AF1630"/>
          <cell r="AG1630">
            <v>0</v>
          </cell>
          <cell r="AH1630">
            <v>979349140</v>
          </cell>
          <cell r="AI1630">
            <v>0</v>
          </cell>
          <cell r="AJ1630">
            <v>979349140</v>
          </cell>
          <cell r="AK1630"/>
          <cell r="AL1630"/>
          <cell r="AM1630"/>
          <cell r="AN1630"/>
          <cell r="AO1630">
            <v>0</v>
          </cell>
          <cell r="AP1630" t="str">
            <v>Adjudicado</v>
          </cell>
          <cell r="AQ1630" t="e">
            <v>#REF!</v>
          </cell>
          <cell r="AR1630" t="e">
            <v>#N/A</v>
          </cell>
          <cell r="AS1630" t="str">
            <v>-</v>
          </cell>
          <cell r="AT1630"/>
          <cell r="AU1630" t="str">
            <v>-</v>
          </cell>
          <cell r="AV1630" t="str">
            <v>-</v>
          </cell>
          <cell r="AW1630" t="e">
            <v>#REF!</v>
          </cell>
          <cell r="AX1630">
            <v>4</v>
          </cell>
          <cell r="AY1630"/>
          <cell r="AZ1630">
            <v>4</v>
          </cell>
          <cell r="BA1630"/>
          <cell r="BB1630" t="str">
            <v>1573 ML</v>
          </cell>
          <cell r="BC1630"/>
          <cell r="BD1630" t="str">
            <v>-</v>
          </cell>
          <cell r="BE1630" t="str">
            <v>-</v>
          </cell>
          <cell r="BF1630" t="str">
            <v>-</v>
          </cell>
          <cell r="BG1630" t="str">
            <v>-</v>
          </cell>
        </row>
        <row r="1631">
          <cell r="C1631">
            <v>4272</v>
          </cell>
          <cell r="D1631" t="str">
            <v>Proyectos 2011 - 2020</v>
          </cell>
          <cell r="E1631" t="str">
            <v>No Aplica</v>
          </cell>
          <cell r="F1631" t="str">
            <v>CERRADO</v>
          </cell>
          <cell r="G1631"/>
          <cell r="H1631" t="str">
            <v>Cesar</v>
          </cell>
          <cell r="I1631">
            <v>20570</v>
          </cell>
          <cell r="J1631">
            <v>6</v>
          </cell>
          <cell r="K1631" t="str">
            <v>Pueblo Bello</v>
          </cell>
          <cell r="L1631" t="str">
            <v>Pueblo Bello-Cesar</v>
          </cell>
          <cell r="M1631">
            <v>291</v>
          </cell>
          <cell r="N1631" t="str">
            <v>Pueblos</v>
          </cell>
          <cell r="O1631"/>
          <cell r="P1631"/>
          <cell r="Q1631" t="str">
            <v>Diseño E Implementación De Soluciones Integrales De Abastecimiento, Tratamiento De Agua Y Saneamiento Básico Para Pueblos Indígenas De La Sierra Nevada - Simonorua</v>
          </cell>
          <cell r="R1631" t="str">
            <v>Agua Potable Y Saneamiento Básico</v>
          </cell>
          <cell r="S1631"/>
          <cell r="T1631"/>
          <cell r="U1631"/>
          <cell r="V1631" t="str">
            <v>La Fundación Prosierra  De Santa Marta</v>
          </cell>
          <cell r="W1631"/>
          <cell r="X1631" t="str">
            <v/>
          </cell>
          <cell r="Y1631"/>
          <cell r="Z1631">
            <v>570864576</v>
          </cell>
          <cell r="AA1631"/>
          <cell r="AB1631">
            <v>570864576</v>
          </cell>
          <cell r="AC1631"/>
          <cell r="AD1631">
            <v>570864576</v>
          </cell>
          <cell r="AE1631">
            <v>0</v>
          </cell>
          <cell r="AF1631"/>
          <cell r="AG1631">
            <v>0</v>
          </cell>
          <cell r="AH1631">
            <v>570864576</v>
          </cell>
          <cell r="AI1631">
            <v>0</v>
          </cell>
          <cell r="AJ1631">
            <v>570864576</v>
          </cell>
          <cell r="AK1631">
            <v>1</v>
          </cell>
          <cell r="AL1631"/>
          <cell r="AM1631">
            <v>1</v>
          </cell>
          <cell r="AN1631">
            <v>1</v>
          </cell>
          <cell r="AO1631">
            <v>0</v>
          </cell>
          <cell r="AP1631" t="str">
            <v>Liquidado</v>
          </cell>
          <cell r="AQ1631" t="e">
            <v>#REF!</v>
          </cell>
          <cell r="AR1631" t="e">
            <v>#N/A</v>
          </cell>
          <cell r="AS1631" t="str">
            <v>Entregado en 2015</v>
          </cell>
          <cell r="AT1631" t="str">
            <v>No Aplica</v>
          </cell>
          <cell r="AU1631" t="str">
            <v/>
          </cell>
          <cell r="AV1631" t="str">
            <v/>
          </cell>
          <cell r="AW1631" t="e">
            <v>#REF!</v>
          </cell>
          <cell r="AX1631"/>
          <cell r="AY1631"/>
          <cell r="AZ1631">
            <v>0</v>
          </cell>
          <cell r="BA1631" t="str">
            <v>-</v>
          </cell>
          <cell r="BB1631" t="str">
            <v/>
          </cell>
          <cell r="BC1631"/>
          <cell r="BD1631" t="str">
            <v/>
          </cell>
          <cell r="BE1631" t="str">
            <v/>
          </cell>
          <cell r="BF1631" t="str">
            <v/>
          </cell>
          <cell r="BG1631" t="str">
            <v/>
          </cell>
        </row>
        <row r="1632">
          <cell r="C1632" t="str">
            <v>20110025S0799-1</v>
          </cell>
          <cell r="D1632" t="str">
            <v>Proyectos 2011 - 2020</v>
          </cell>
          <cell r="E1632" t="str">
            <v>No Aplica</v>
          </cell>
          <cell r="F1632" t="str">
            <v>CERRADO</v>
          </cell>
          <cell r="G1632"/>
          <cell r="H1632" t="str">
            <v>Cesar</v>
          </cell>
          <cell r="I1632">
            <v>20570</v>
          </cell>
          <cell r="J1632">
            <v>6</v>
          </cell>
          <cell r="K1632" t="str">
            <v>Pueblo Bello</v>
          </cell>
          <cell r="L1632" t="str">
            <v>Pueblo Bello-Cesar</v>
          </cell>
          <cell r="M1632" t="str">
            <v/>
          </cell>
          <cell r="N1632" t="str">
            <v>Infraestructura</v>
          </cell>
          <cell r="O1632"/>
          <cell r="P1632"/>
          <cell r="Q1632" t="str">
            <v>Construcción De Una Bateria Sanitaria, Un Laboratorio, Un Internado, Un Centro De Recuperación Nutricional, Electrificación De Las Obras Comunales, Mejoramiento Del Colegio Y El Puesto De Salud En El Pueblo Indigena De Nabusimake, Municipio De Pueblo Bello - Cesar.</v>
          </cell>
          <cell r="R1632" t="str">
            <v>Social Comunitario</v>
          </cell>
          <cell r="S1632"/>
          <cell r="T1632"/>
          <cell r="U1632"/>
          <cell r="V1632" t="str">
            <v>Departamento Del Cesar Y Resguardo Indigena Arhuaco - Ijke</v>
          </cell>
          <cell r="W1632"/>
          <cell r="X1632" t="str">
            <v/>
          </cell>
          <cell r="Y1632"/>
          <cell r="Z1632">
            <v>700000000</v>
          </cell>
          <cell r="AA1632"/>
          <cell r="AB1632">
            <v>700000000</v>
          </cell>
          <cell r="AC1632"/>
          <cell r="AD1632">
            <v>700000000</v>
          </cell>
          <cell r="AE1632">
            <v>0</v>
          </cell>
          <cell r="AF1632"/>
          <cell r="AG1632">
            <v>0</v>
          </cell>
          <cell r="AH1632">
            <v>700000000</v>
          </cell>
          <cell r="AI1632">
            <v>0</v>
          </cell>
          <cell r="AJ1632">
            <v>700000000</v>
          </cell>
          <cell r="AK1632">
            <v>1</v>
          </cell>
          <cell r="AL1632"/>
          <cell r="AM1632">
            <v>1</v>
          </cell>
          <cell r="AN1632">
            <v>1</v>
          </cell>
          <cell r="AO1632">
            <v>0</v>
          </cell>
          <cell r="AP1632" t="str">
            <v>Liquidado</v>
          </cell>
          <cell r="AQ1632" t="e">
            <v>#REF!</v>
          </cell>
          <cell r="AR1632" t="e">
            <v>#N/A</v>
          </cell>
          <cell r="AS1632" t="str">
            <v>Entregado en 2012.</v>
          </cell>
          <cell r="AT1632" t="str">
            <v>No Aplica</v>
          </cell>
          <cell r="AU1632" t="str">
            <v/>
          </cell>
          <cell r="AV1632">
            <v>41121</v>
          </cell>
          <cell r="AW1632" t="e">
            <v>#REF!</v>
          </cell>
          <cell r="AX1632"/>
          <cell r="AY1632"/>
          <cell r="AZ1632">
            <v>0</v>
          </cell>
          <cell r="BA1632" t="str">
            <v>-</v>
          </cell>
          <cell r="BB1632" t="str">
            <v/>
          </cell>
          <cell r="BC1632"/>
          <cell r="BD1632" t="str">
            <v/>
          </cell>
          <cell r="BE1632" t="str">
            <v/>
          </cell>
          <cell r="BF1632" t="str">
            <v/>
          </cell>
          <cell r="BG1632" t="str">
            <v/>
          </cell>
        </row>
        <row r="1633">
          <cell r="C1633" t="str">
            <v>20120061S0800-1</v>
          </cell>
          <cell r="D1633" t="str">
            <v>Proyectos 2011 - 2020</v>
          </cell>
          <cell r="E1633" t="str">
            <v>No Aplica</v>
          </cell>
          <cell r="F1633" t="str">
            <v>CERRADO</v>
          </cell>
          <cell r="G1633"/>
          <cell r="H1633" t="str">
            <v>Cesar</v>
          </cell>
          <cell r="I1633">
            <v>20570</v>
          </cell>
          <cell r="J1633">
            <v>6</v>
          </cell>
          <cell r="K1633" t="str">
            <v>Pueblo Bello</v>
          </cell>
          <cell r="L1633" t="str">
            <v>Pueblo Bello-Cesar</v>
          </cell>
          <cell r="M1633" t="str">
            <v>0025</v>
          </cell>
          <cell r="N1633" t="str">
            <v>Pueblos</v>
          </cell>
          <cell r="O1633"/>
          <cell r="P1633"/>
          <cell r="Q1633" t="str">
            <v>Adecuación De Obras De Infraestructura En Nabusimake Y Adecuación, Dotación Y Mantenimiento De Las Instalaciones Educativas Del Resguardo Arahuaco Simonorwa.</v>
          </cell>
          <cell r="R1633" t="str">
            <v>Social Comunitario</v>
          </cell>
          <cell r="S1633"/>
          <cell r="T1633"/>
          <cell r="U1633"/>
          <cell r="V1633" t="str">
            <v>Cabildo Indigena Del Resguardo Arhuaco</v>
          </cell>
          <cell r="W1633"/>
          <cell r="X1633" t="str">
            <v/>
          </cell>
          <cell r="Y1633"/>
          <cell r="Z1633">
            <v>500000000</v>
          </cell>
          <cell r="AA1633"/>
          <cell r="AB1633">
            <v>500000000</v>
          </cell>
          <cell r="AC1633"/>
          <cell r="AD1633">
            <v>500000000</v>
          </cell>
          <cell r="AE1633">
            <v>0</v>
          </cell>
          <cell r="AF1633"/>
          <cell r="AG1633">
            <v>0</v>
          </cell>
          <cell r="AH1633">
            <v>500000000</v>
          </cell>
          <cell r="AI1633">
            <v>0</v>
          </cell>
          <cell r="AJ1633">
            <v>500000000</v>
          </cell>
          <cell r="AK1633">
            <v>1</v>
          </cell>
          <cell r="AL1633"/>
          <cell r="AM1633">
            <v>1</v>
          </cell>
          <cell r="AN1633">
            <v>1</v>
          </cell>
          <cell r="AO1633">
            <v>0</v>
          </cell>
          <cell r="AP1633" t="str">
            <v>Cerrado</v>
          </cell>
          <cell r="AQ1633" t="e">
            <v>#REF!</v>
          </cell>
          <cell r="AR1633" t="e">
            <v>#N/A</v>
          </cell>
          <cell r="AS1633" t="str">
            <v>Entregada en 2014.
Cerrado financieramente, teniendo en cuenta que se paso el tiempo limite para liquidación.</v>
          </cell>
          <cell r="AT1633" t="str">
            <v>No Aplica</v>
          </cell>
          <cell r="AU1633" t="str">
            <v/>
          </cell>
          <cell r="AV1633" t="str">
            <v/>
          </cell>
          <cell r="AW1633" t="e">
            <v>#REF!</v>
          </cell>
          <cell r="AX1633"/>
          <cell r="AY1633"/>
          <cell r="AZ1633">
            <v>0</v>
          </cell>
          <cell r="BA1633" t="str">
            <v>-</v>
          </cell>
          <cell r="BB1633" t="str">
            <v/>
          </cell>
          <cell r="BC1633"/>
          <cell r="BD1633" t="str">
            <v/>
          </cell>
          <cell r="BE1633" t="str">
            <v/>
          </cell>
          <cell r="BF1633" t="str">
            <v/>
          </cell>
          <cell r="BG1633" t="str">
            <v/>
          </cell>
        </row>
        <row r="1634">
          <cell r="C1634" t="str">
            <v>20130024S2071-1</v>
          </cell>
          <cell r="D1634" t="str">
            <v>Proyectos 2011 - 2020</v>
          </cell>
          <cell r="E1634" t="str">
            <v>No Aplica</v>
          </cell>
          <cell r="F1634" t="str">
            <v>CERRADO</v>
          </cell>
          <cell r="G1634"/>
          <cell r="H1634" t="str">
            <v>Cesar</v>
          </cell>
          <cell r="I1634">
            <v>20570</v>
          </cell>
          <cell r="J1634">
            <v>6</v>
          </cell>
          <cell r="K1634" t="str">
            <v>Pueblo Bello</v>
          </cell>
          <cell r="L1634" t="str">
            <v>Pueblo Bello-Cesar</v>
          </cell>
          <cell r="M1634" t="str">
            <v>024</v>
          </cell>
          <cell r="N1634" t="str">
            <v>Pueblos</v>
          </cell>
          <cell r="O1634"/>
          <cell r="P1634"/>
          <cell r="Q1634" t="str">
            <v>Construcción De Tres Aulas Y Remodelación De Restaurante Escolar En El Pueblo Indígena De Jimain, En El Municipio De Pueblo Bello. Dpto. Del Cesar</v>
          </cell>
          <cell r="R1634" t="str">
            <v>Social Comunitario</v>
          </cell>
          <cell r="S1634"/>
          <cell r="T1634"/>
          <cell r="U1634"/>
          <cell r="V1634" t="str">
            <v>Cabildo Indígena Del Resguardo Arhuaco  De La Sierra</v>
          </cell>
          <cell r="W1634"/>
          <cell r="X1634" t="str">
            <v/>
          </cell>
          <cell r="Y1634"/>
          <cell r="Z1634">
            <v>620363614</v>
          </cell>
          <cell r="AA1634"/>
          <cell r="AB1634">
            <v>620363614</v>
          </cell>
          <cell r="AC1634"/>
          <cell r="AD1634">
            <v>620363614</v>
          </cell>
          <cell r="AE1634">
            <v>64560106.200000003</v>
          </cell>
          <cell r="AF1634"/>
          <cell r="AG1634">
            <v>64560106.200000003</v>
          </cell>
          <cell r="AH1634">
            <v>684923720.20000005</v>
          </cell>
          <cell r="AI1634">
            <v>0</v>
          </cell>
          <cell r="AJ1634">
            <v>684923720.20000005</v>
          </cell>
          <cell r="AK1634">
            <v>1</v>
          </cell>
          <cell r="AL1634"/>
          <cell r="AM1634">
            <v>1</v>
          </cell>
          <cell r="AN1634">
            <v>1</v>
          </cell>
          <cell r="AO1634">
            <v>0</v>
          </cell>
          <cell r="AP1634" t="str">
            <v>En Liquidación</v>
          </cell>
          <cell r="AQ1634" t="e">
            <v>#REF!</v>
          </cell>
          <cell r="AR1634" t="e">
            <v>#N/A</v>
          </cell>
          <cell r="AS1634" t="str">
            <v>Entregado en diciembre de 2016.
Por iniciar el proceso de liquidación.</v>
          </cell>
          <cell r="AT1634" t="str">
            <v>No Aplica</v>
          </cell>
          <cell r="AU1634">
            <v>42470</v>
          </cell>
          <cell r="AV1634" t="str">
            <v/>
          </cell>
          <cell r="AW1634" t="e">
            <v>#REF!</v>
          </cell>
          <cell r="AX1634"/>
          <cell r="AY1634"/>
          <cell r="AZ1634">
            <v>0</v>
          </cell>
          <cell r="BA1634" t="str">
            <v>-</v>
          </cell>
          <cell r="BB1634" t="str">
            <v/>
          </cell>
          <cell r="BC1634"/>
          <cell r="BD1634" t="str">
            <v/>
          </cell>
          <cell r="BE1634" t="str">
            <v/>
          </cell>
          <cell r="BF1634">
            <v>42720</v>
          </cell>
          <cell r="BG1634" t="str">
            <v/>
          </cell>
        </row>
        <row r="1635">
          <cell r="C1635" t="str">
            <v>20150346V2010-1</v>
          </cell>
          <cell r="D1635" t="str">
            <v>Proyectos 2011 - 2020</v>
          </cell>
          <cell r="E1635" t="str">
            <v>No Aplica</v>
          </cell>
          <cell r="F1635" t="str">
            <v>CERRADO</v>
          </cell>
          <cell r="G1635"/>
          <cell r="H1635" t="str">
            <v>Cesar</v>
          </cell>
          <cell r="I1635">
            <v>20570</v>
          </cell>
          <cell r="J1635">
            <v>6</v>
          </cell>
          <cell r="K1635" t="str">
            <v>Pueblo Bello</v>
          </cell>
          <cell r="L1635" t="str">
            <v>Pueblo Bello-Cesar</v>
          </cell>
          <cell r="M1635">
            <v>346</v>
          </cell>
          <cell r="N1635" t="str">
            <v>DPS 2015</v>
          </cell>
          <cell r="O1635"/>
          <cell r="P1635"/>
          <cell r="Q1635" t="str">
            <v>Construcción De Calzada En Concreto Y Obras De Espacio Urbano En El Municipio De Pueblo Bello - Cesar</v>
          </cell>
          <cell r="R1635" t="str">
            <v>Vías Urbanas</v>
          </cell>
          <cell r="S1635"/>
          <cell r="T1635"/>
          <cell r="U1635"/>
          <cell r="V1635" t="str">
            <v>Municipio</v>
          </cell>
          <cell r="W1635"/>
          <cell r="X1635" t="str">
            <v>barrios Giovanny Soto y 9 de marzo</v>
          </cell>
          <cell r="Y1635"/>
          <cell r="Z1635">
            <v>1790780665</v>
          </cell>
          <cell r="AA1635"/>
          <cell r="AB1635">
            <v>1790780665</v>
          </cell>
          <cell r="AC1635"/>
          <cell r="AD1635">
            <v>1790780665</v>
          </cell>
          <cell r="AE1635">
            <v>179078066.5</v>
          </cell>
          <cell r="AF1635"/>
          <cell r="AG1635">
            <v>179078066.5</v>
          </cell>
          <cell r="AH1635">
            <v>1969858731.5</v>
          </cell>
          <cell r="AI1635">
            <v>0</v>
          </cell>
          <cell r="AJ1635">
            <v>1969858731.5</v>
          </cell>
          <cell r="AK1635">
            <v>1</v>
          </cell>
          <cell r="AL1635"/>
          <cell r="AM1635">
            <v>1</v>
          </cell>
          <cell r="AN1635">
            <v>1</v>
          </cell>
          <cell r="AO1635">
            <v>0</v>
          </cell>
          <cell r="AP1635" t="str">
            <v>Liquidado</v>
          </cell>
          <cell r="AQ1635" t="e">
            <v>#REF!</v>
          </cell>
          <cell r="AR1635" t="e">
            <v>#N/A</v>
          </cell>
          <cell r="AS1635" t="str">
            <v>Entregada el 13 de enero de 2017.trazabilidad: acta de terminación del 13 de enero de 2017. se firmo acta de entrega de obra y compromiso de sostenibilidad el día 5 de abril de 2017</v>
          </cell>
          <cell r="AT1635" t="str">
            <v>No Aplica</v>
          </cell>
          <cell r="AU1635">
            <v>42598</v>
          </cell>
          <cell r="AV1635">
            <v>42748</v>
          </cell>
          <cell r="AW1635" t="e">
            <v>#REF!</v>
          </cell>
          <cell r="AX1635"/>
          <cell r="AY1635"/>
          <cell r="AZ1635">
            <v>0</v>
          </cell>
          <cell r="BA1635" t="str">
            <v>-</v>
          </cell>
          <cell r="BB1635" t="str">
            <v>0.93 Km</v>
          </cell>
          <cell r="BC1635"/>
          <cell r="BD1635">
            <v>42614</v>
          </cell>
          <cell r="BE1635">
            <v>42709</v>
          </cell>
          <cell r="BF1635">
            <v>42748</v>
          </cell>
          <cell r="BG1635">
            <v>1300</v>
          </cell>
        </row>
        <row r="1636">
          <cell r="C1636" t="str">
            <v>20160304V5893-1</v>
          </cell>
          <cell r="D1636" t="str">
            <v>Proyectos 2011 - 2020</v>
          </cell>
          <cell r="E1636" t="str">
            <v>ANTES 2018</v>
          </cell>
          <cell r="F1636" t="str">
            <v>VIGENTE</v>
          </cell>
          <cell r="G1636"/>
          <cell r="H1636" t="str">
            <v>Cesar</v>
          </cell>
          <cell r="I1636">
            <v>20570</v>
          </cell>
          <cell r="J1636">
            <v>6</v>
          </cell>
          <cell r="K1636" t="str">
            <v>Pueblo Bello</v>
          </cell>
          <cell r="L1636" t="str">
            <v>Pueblo Bello-Cesar</v>
          </cell>
          <cell r="M1636">
            <v>304</v>
          </cell>
          <cell r="N1636" t="str">
            <v>DPS 2016</v>
          </cell>
          <cell r="O1636"/>
          <cell r="P1636"/>
          <cell r="Q1636" t="str">
            <v>Construcción De Pavimento En Concreto Rígido De Las Calles Y Carreras Del Municipio De Pueblo Bello - Cesar</v>
          </cell>
          <cell r="R1636" t="str">
            <v>Vías Urbanas</v>
          </cell>
          <cell r="S1636"/>
          <cell r="T1636"/>
          <cell r="U1636"/>
          <cell r="V1636" t="str">
            <v>Municipio</v>
          </cell>
          <cell r="W1636" t="str">
            <v>Urbano</v>
          </cell>
          <cell r="X1636" t="str">
            <v>Barrios: Las Delicias - María Concepción</v>
          </cell>
          <cell r="Y1636"/>
          <cell r="Z1636">
            <v>2029538149</v>
          </cell>
          <cell r="AA1636"/>
          <cell r="AB1636">
            <v>2029538149</v>
          </cell>
          <cell r="AC1636"/>
          <cell r="AD1636">
            <v>2029538149</v>
          </cell>
          <cell r="AE1636">
            <v>205267471</v>
          </cell>
          <cell r="AF1636"/>
          <cell r="AG1636">
            <v>205267471</v>
          </cell>
          <cell r="AH1636">
            <v>2234805620</v>
          </cell>
          <cell r="AI1636">
            <v>0</v>
          </cell>
          <cell r="AJ1636">
            <v>2234805620</v>
          </cell>
          <cell r="AK1636">
            <v>1</v>
          </cell>
          <cell r="AL1636"/>
          <cell r="AM1636">
            <v>1</v>
          </cell>
          <cell r="AN1636">
            <v>1</v>
          </cell>
          <cell r="AO1636">
            <v>0</v>
          </cell>
          <cell r="AP1636" t="str">
            <v>Entregado A Municipio</v>
          </cell>
          <cell r="AQ1636" t="e">
            <v>#REF!</v>
          </cell>
          <cell r="AR1636" t="e">
            <v>#N/A</v>
          </cell>
          <cell r="AS1636" t="str">
            <v>En tramité de liquidación de convenio.</v>
          </cell>
          <cell r="AT1636" t="str">
            <v>No Aplica</v>
          </cell>
          <cell r="AU1636">
            <v>43389</v>
          </cell>
          <cell r="AV1636">
            <v>44255</v>
          </cell>
          <cell r="AW1636" t="e">
            <v>#REF!</v>
          </cell>
          <cell r="AX1636"/>
          <cell r="AY1636"/>
          <cell r="AZ1636">
            <v>0</v>
          </cell>
          <cell r="BA1636" t="str">
            <v>-</v>
          </cell>
          <cell r="BB1636" t="str">
            <v>1,2945 Km</v>
          </cell>
          <cell r="BC1636"/>
          <cell r="BD1636">
            <v>44152</v>
          </cell>
          <cell r="BE1636">
            <v>44152</v>
          </cell>
          <cell r="BF1636">
            <v>44384</v>
          </cell>
          <cell r="BG1636">
            <v>1510</v>
          </cell>
        </row>
        <row r="1637">
          <cell r="C1637" t="str">
            <v>20170315V5886-1</v>
          </cell>
          <cell r="D1637" t="str">
            <v>Proyectos 2011 - 2020</v>
          </cell>
          <cell r="E1637" t="str">
            <v>ANTES 2018</v>
          </cell>
          <cell r="F1637" t="str">
            <v>VIGENTE</v>
          </cell>
          <cell r="G1637"/>
          <cell r="H1637" t="str">
            <v>Cesar</v>
          </cell>
          <cell r="I1637">
            <v>20570</v>
          </cell>
          <cell r="J1637">
            <v>6</v>
          </cell>
          <cell r="K1637" t="str">
            <v>Pueblo Bello</v>
          </cell>
          <cell r="L1637" t="str">
            <v>Pueblo Bello-Cesar</v>
          </cell>
          <cell r="M1637">
            <v>315</v>
          </cell>
          <cell r="N1637" t="str">
            <v>DPS 2017</v>
          </cell>
          <cell r="O1637"/>
          <cell r="P1637"/>
          <cell r="Q1637" t="str">
            <v>Construcción De Pavimento En Concreto Rígido En Las Vías De Acceso Al Centro De Interpretación Arhuaco Y Al Tramo De Vía De La Calle 4 Que Comunica Al Barrio Buenos Aires Con El Barrio Ariguani En El Municipio De Pueblo Bello - Cesar</v>
          </cell>
          <cell r="R1637" t="str">
            <v>Vías Urbanas</v>
          </cell>
          <cell r="S1637"/>
          <cell r="T1637"/>
          <cell r="U1637"/>
          <cell r="V1637" t="str">
            <v>Municipio</v>
          </cell>
          <cell r="W1637"/>
          <cell r="X1637" t="str">
            <v>Barrios: La Victoria  y Los Pinos</v>
          </cell>
          <cell r="Y1637"/>
          <cell r="Z1637">
            <v>2228809087</v>
          </cell>
          <cell r="AA1637"/>
          <cell r="AB1637">
            <v>2228809087</v>
          </cell>
          <cell r="AC1637"/>
          <cell r="AD1637">
            <v>2228809087</v>
          </cell>
          <cell r="AE1637">
            <v>222880908.70000002</v>
          </cell>
          <cell r="AF1637"/>
          <cell r="AG1637">
            <v>222880908.70000002</v>
          </cell>
          <cell r="AH1637">
            <v>2451689995.6999998</v>
          </cell>
          <cell r="AI1637">
            <v>0</v>
          </cell>
          <cell r="AJ1637">
            <v>2451689995.6999998</v>
          </cell>
          <cell r="AK1637">
            <v>1</v>
          </cell>
          <cell r="AL1637"/>
          <cell r="AM1637">
            <v>1</v>
          </cell>
          <cell r="AN1637">
            <v>1</v>
          </cell>
          <cell r="AO1637">
            <v>0</v>
          </cell>
          <cell r="AP1637" t="str">
            <v>Entregado A Municipio</v>
          </cell>
          <cell r="AQ1637" t="e">
            <v>#REF!</v>
          </cell>
          <cell r="AR1637" t="e">
            <v>#N/A</v>
          </cell>
          <cell r="AS1637" t="str">
            <v>PROYECTO ENTREGADO
Se realiza AV3 el día 02/12/2020
Se suscribe liquidación contrato de obra, se procede liquidaciòn de convenio.</v>
          </cell>
          <cell r="AT1637" t="str">
            <v>No Aplica</v>
          </cell>
          <cell r="AU1637">
            <v>43648</v>
          </cell>
          <cell r="AV1637">
            <v>43845</v>
          </cell>
          <cell r="AW1637" t="e">
            <v>#REF!</v>
          </cell>
          <cell r="AX1637"/>
          <cell r="AY1637"/>
          <cell r="AZ1637">
            <v>0</v>
          </cell>
          <cell r="BA1637" t="str">
            <v>-</v>
          </cell>
          <cell r="BB1637" t="str">
            <v>1.147 Km</v>
          </cell>
          <cell r="BC1637"/>
          <cell r="BD1637">
            <v>43698</v>
          </cell>
          <cell r="BE1637">
            <v>43802</v>
          </cell>
          <cell r="BF1637">
            <v>44168</v>
          </cell>
          <cell r="BG1637">
            <v>870</v>
          </cell>
        </row>
        <row r="1638">
          <cell r="C1638" t="str">
            <v>E-2020-2203-047409</v>
          </cell>
          <cell r="D1638" t="str">
            <v>CV 001-2020</v>
          </cell>
          <cell r="E1638" t="str">
            <v>2018-2022</v>
          </cell>
          <cell r="F1638" t="str">
            <v>VIGENTE</v>
          </cell>
          <cell r="G1638"/>
          <cell r="H1638" t="str">
            <v>Cesar</v>
          </cell>
          <cell r="I1638"/>
          <cell r="J1638"/>
          <cell r="K1638" t="str">
            <v>Pueblo Bello</v>
          </cell>
          <cell r="L1638" t="str">
            <v>Pueblo Bello-Cesar</v>
          </cell>
          <cell r="M1638" t="str">
            <v>613 FIP 2021</v>
          </cell>
          <cell r="N1638" t="str">
            <v>DPS 2021</v>
          </cell>
          <cell r="O1638">
            <v>44512</v>
          </cell>
          <cell r="P1638">
            <v>44773</v>
          </cell>
          <cell r="Q1638" t="str">
            <v>Construcción De Pavimento En Concreto Rígido En Vías Urbanas De Los Barrios Villa Marina, Ariguaní Y Yovani Soto Del Municipio De Pueblo Bello - César</v>
          </cell>
          <cell r="R1638" t="str">
            <v>Vias y Transporte</v>
          </cell>
          <cell r="S1638" t="str">
            <v>Vias Urbanas</v>
          </cell>
          <cell r="T1638"/>
          <cell r="U1638">
            <v>1</v>
          </cell>
          <cell r="V1638"/>
          <cell r="W1638"/>
          <cell r="X1638"/>
          <cell r="Y1638"/>
          <cell r="Z1638">
            <v>1610564882</v>
          </cell>
          <cell r="AA1638"/>
          <cell r="AB1638">
            <v>1610564882</v>
          </cell>
          <cell r="AC1638">
            <v>0</v>
          </cell>
          <cell r="AD1638">
            <v>1610564882</v>
          </cell>
          <cell r="AE1638"/>
          <cell r="AF1638"/>
          <cell r="AG1638">
            <v>0</v>
          </cell>
          <cell r="AH1638">
            <v>1610564882</v>
          </cell>
          <cell r="AI1638">
            <v>0</v>
          </cell>
          <cell r="AJ1638">
            <v>1610564882</v>
          </cell>
          <cell r="AK1638"/>
          <cell r="AL1638"/>
          <cell r="AM1638"/>
          <cell r="AN1638"/>
          <cell r="AO1638">
            <v>0</v>
          </cell>
          <cell r="AP1638" t="str">
            <v>Adjudicado</v>
          </cell>
          <cell r="AQ1638" t="e">
            <v>#REF!</v>
          </cell>
          <cell r="AR1638" t="e">
            <v>#N/A</v>
          </cell>
          <cell r="AS1638" t="str">
            <v>-</v>
          </cell>
          <cell r="AT1638"/>
          <cell r="AU1638" t="str">
            <v>-</v>
          </cell>
          <cell r="AV1638" t="str">
            <v>-</v>
          </cell>
          <cell r="AW1638" t="e">
            <v>#REF!</v>
          </cell>
          <cell r="AX1638">
            <v>6</v>
          </cell>
          <cell r="AY1638"/>
          <cell r="AZ1638">
            <v>6</v>
          </cell>
          <cell r="BA1638"/>
          <cell r="BB1638" t="str">
            <v>518 ML</v>
          </cell>
          <cell r="BC1638"/>
          <cell r="BD1638" t="str">
            <v>-</v>
          </cell>
          <cell r="BE1638" t="str">
            <v>-</v>
          </cell>
          <cell r="BF1638" t="str">
            <v>-</v>
          </cell>
          <cell r="BG1638" t="str">
            <v>-</v>
          </cell>
        </row>
        <row r="1639">
          <cell r="C1639" t="str">
            <v>20170598M10692-1</v>
          </cell>
          <cell r="D1639" t="str">
            <v>Proyectos 2011 - 2020</v>
          </cell>
          <cell r="E1639" t="str">
            <v>ANTES 2018</v>
          </cell>
          <cell r="F1639" t="str">
            <v>VIGENTE</v>
          </cell>
          <cell r="G1639"/>
          <cell r="H1639" t="str">
            <v>Cesar</v>
          </cell>
          <cell r="I1639">
            <v>20614</v>
          </cell>
          <cell r="J1639">
            <v>6</v>
          </cell>
          <cell r="K1639" t="str">
            <v>Rio De Oro</v>
          </cell>
          <cell r="L1639" t="str">
            <v>Rio De Oro-Cesar</v>
          </cell>
          <cell r="M1639">
            <v>598</v>
          </cell>
          <cell r="N1639" t="str">
            <v>DPS 2017</v>
          </cell>
          <cell r="O1639"/>
          <cell r="P1639"/>
          <cell r="Q1639" t="str">
            <v>Mejoramiento De Condiciones De Vivienda</v>
          </cell>
          <cell r="R1639" t="str">
            <v>Mejoramiento Condiciones de Habitabilidad</v>
          </cell>
          <cell r="S1639"/>
          <cell r="T1639"/>
          <cell r="U1639"/>
          <cell r="V1639" t="str">
            <v>Municipio</v>
          </cell>
          <cell r="W1639"/>
          <cell r="X1639" t="str">
            <v/>
          </cell>
          <cell r="Y1639"/>
          <cell r="Z1639">
            <v>1694915253</v>
          </cell>
          <cell r="AA1639"/>
          <cell r="AB1639">
            <v>1694915253</v>
          </cell>
          <cell r="AC1639"/>
          <cell r="AD1639">
            <v>1694915253</v>
          </cell>
          <cell r="AE1639">
            <v>169491525.30000001</v>
          </cell>
          <cell r="AF1639"/>
          <cell r="AG1639">
            <v>169491525.30000001</v>
          </cell>
          <cell r="AH1639">
            <v>1864406778.3</v>
          </cell>
          <cell r="AI1639">
            <v>0</v>
          </cell>
          <cell r="AJ1639">
            <v>1864406778.3</v>
          </cell>
          <cell r="AK1639">
            <v>0.05</v>
          </cell>
          <cell r="AL1639"/>
          <cell r="AM1639">
            <v>1</v>
          </cell>
          <cell r="AN1639">
            <v>0.3</v>
          </cell>
          <cell r="AO1639">
            <v>-0.7</v>
          </cell>
          <cell r="AP1639" t="str">
            <v>Terminado Inconcluso</v>
          </cell>
          <cell r="AQ1639" t="e">
            <v>#REF!</v>
          </cell>
          <cell r="AR1639" t="str">
            <v>TERMINADO</v>
          </cell>
          <cell r="AS1639" t="str">
            <v>30/11/2021  Audiencia de arreglo directo .  Compromiso:  Entregar 37 viviendas y se prorrogaría por dos meses más, para culminar el resto.
31/03/2022 Solicitud de segundo arreglo directo M 2022 4301 012521
17/04/2022  Terminación con 36 viviendas recibidas a satisfaccón y 1 vivienda con observaciones. 
26/04/2022 Audiencia de Acuerdo Directo se acordó terminar el  proyecto con las mejoras en las 37 viviendas ya intervenidas. 
26/05/2022 Mesa de trabajo seguimiento a: ACTAS DE: TERMINACION DE CONTRATO, RECIBO A SATISFACCION, ENTREGA DE OBRA Y COMPROMISO DE SOSTENIBILIDAD Y LIQUIDACION DE CONTRATO DE OBRA, aún en trámite. 
16/06/2022 Mesa de trabajo dio claridad al contratista de la documentacion que debe entregar para la liquidacion del contrato de obra, el municipio entrega firmada el acta de terminacion del contrato y adelantará con Contratista, para que la interventoria pueda recibir
29/06/2022 Pendiente subsanaciones de documentación para programar AV 2 y AV 3.</v>
          </cell>
          <cell r="AT1639">
            <v>43661</v>
          </cell>
          <cell r="AU1639">
            <v>44405</v>
          </cell>
          <cell r="AV1639">
            <v>44668</v>
          </cell>
          <cell r="AW1639" t="e">
            <v>#REF!</v>
          </cell>
          <cell r="AX1639"/>
          <cell r="AY1639"/>
          <cell r="AZ1639">
            <v>0</v>
          </cell>
          <cell r="BA1639" t="str">
            <v>-</v>
          </cell>
          <cell r="BB1639" t="str">
            <v>122  Viviendas</v>
          </cell>
          <cell r="BC1639"/>
          <cell r="BD1639">
            <v>44474</v>
          </cell>
          <cell r="BE1639" t="str">
            <v/>
          </cell>
          <cell r="BF1639" t="str">
            <v/>
          </cell>
          <cell r="BG1639">
            <v>435.6</v>
          </cell>
        </row>
        <row r="1640">
          <cell r="C1640" t="str">
            <v>E-2020-2203-253859</v>
          </cell>
          <cell r="D1640" t="str">
            <v>CV 001-2020</v>
          </cell>
          <cell r="E1640" t="str">
            <v>2018-2022</v>
          </cell>
          <cell r="F1640" t="str">
            <v>VIGENTE</v>
          </cell>
          <cell r="G1640"/>
          <cell r="H1640" t="str">
            <v>Cesar</v>
          </cell>
          <cell r="I1640"/>
          <cell r="J1640"/>
          <cell r="K1640" t="str">
            <v>Rio De Oro</v>
          </cell>
          <cell r="L1640" t="str">
            <v>Rio De Oro-Cesar</v>
          </cell>
          <cell r="M1640" t="str">
            <v>311 FIP 2021</v>
          </cell>
          <cell r="N1640" t="str">
            <v>DPS 2021</v>
          </cell>
          <cell r="O1640">
            <v>44336</v>
          </cell>
          <cell r="P1640">
            <v>44773</v>
          </cell>
          <cell r="Q1640" t="str">
            <v>Construcción De Pavimento En Concreto Rígido En Diferentes Sectores Del Municipio De Rio De Oro - César</v>
          </cell>
          <cell r="R1640" t="str">
            <v>Vias y Transporte</v>
          </cell>
          <cell r="S1640" t="str">
            <v>Vias Urbanas</v>
          </cell>
          <cell r="T1640"/>
          <cell r="U1640">
            <v>1</v>
          </cell>
          <cell r="V1640"/>
          <cell r="W1640"/>
          <cell r="X1640"/>
          <cell r="Y1640"/>
          <cell r="Z1640">
            <v>958709389</v>
          </cell>
          <cell r="AA1640"/>
          <cell r="AB1640">
            <v>958709389</v>
          </cell>
          <cell r="AC1640">
            <v>0</v>
          </cell>
          <cell r="AD1640">
            <v>958709389</v>
          </cell>
          <cell r="AE1640"/>
          <cell r="AF1640"/>
          <cell r="AG1640">
            <v>0</v>
          </cell>
          <cell r="AH1640">
            <v>958709389</v>
          </cell>
          <cell r="AI1640">
            <v>0</v>
          </cell>
          <cell r="AJ1640">
            <v>958709389</v>
          </cell>
          <cell r="AK1640"/>
          <cell r="AL1640"/>
          <cell r="AM1640">
            <v>2.0299999999999999E-2</v>
          </cell>
          <cell r="AN1640">
            <v>1.18E-2</v>
          </cell>
          <cell r="AO1640">
            <v>-8.4999999999999989E-3</v>
          </cell>
          <cell r="AP1640" t="str">
            <v>Suspendido</v>
          </cell>
          <cell r="AQ1640" t="e">
            <v>#REF!</v>
          </cell>
          <cell r="AR1640" t="e">
            <v>#N/A</v>
          </cell>
          <cell r="AS1640" t="str">
            <v>-</v>
          </cell>
          <cell r="AT1640"/>
          <cell r="AU1640">
            <v>44733</v>
          </cell>
          <cell r="AV1640">
            <v>44825</v>
          </cell>
          <cell r="AW1640" t="e">
            <v>#REF!</v>
          </cell>
          <cell r="AX1640">
            <v>6</v>
          </cell>
          <cell r="AY1640"/>
          <cell r="AZ1640">
            <v>6</v>
          </cell>
          <cell r="BA1640"/>
          <cell r="BB1640" t="str">
            <v>630 ML</v>
          </cell>
          <cell r="BC1640"/>
          <cell r="BD1640" t="str">
            <v>-</v>
          </cell>
          <cell r="BE1640" t="str">
            <v>-</v>
          </cell>
          <cell r="BF1640" t="str">
            <v>-</v>
          </cell>
          <cell r="BG1640">
            <v>1250</v>
          </cell>
        </row>
        <row r="1641">
          <cell r="C1641" t="str">
            <v>20120069V0120-1</v>
          </cell>
          <cell r="D1641" t="str">
            <v>Proyectos 2011 - 2020</v>
          </cell>
          <cell r="E1641" t="str">
            <v>ANTES 2018</v>
          </cell>
          <cell r="F1641" t="str">
            <v>VIGENTE</v>
          </cell>
          <cell r="G1641" t="e">
            <v>#N/A</v>
          </cell>
          <cell r="H1641" t="str">
            <v>Cesar</v>
          </cell>
          <cell r="I1641">
            <v>20750</v>
          </cell>
          <cell r="J1641">
            <v>6</v>
          </cell>
          <cell r="K1641" t="str">
            <v>San Diego</v>
          </cell>
          <cell r="L1641" t="str">
            <v>San Diego-Cesar</v>
          </cell>
          <cell r="M1641">
            <v>69</v>
          </cell>
          <cell r="N1641" t="str">
            <v>Fonade 3</v>
          </cell>
          <cell r="O1641"/>
          <cell r="P1641"/>
          <cell r="Q1641" t="str">
            <v>Mejoramiento De La Via Terciaria El Corregimeinto De Media Luna A Tocaimo En El Municipio De San Diego</v>
          </cell>
          <cell r="R1641" t="str">
            <v>Vías Red Terciaria</v>
          </cell>
          <cell r="S1641"/>
          <cell r="T1641"/>
          <cell r="U1641"/>
          <cell r="V1641" t="str">
            <v>Municipio</v>
          </cell>
          <cell r="W1641" t="str">
            <v>Rural</v>
          </cell>
          <cell r="X1641" t="str">
            <v/>
          </cell>
          <cell r="Y1641"/>
          <cell r="Z1641">
            <v>2663531053.5400004</v>
          </cell>
          <cell r="AA1641"/>
          <cell r="AB1641">
            <v>2663531053.5400004</v>
          </cell>
          <cell r="AC1641"/>
          <cell r="AD1641">
            <v>2663531053.5400004</v>
          </cell>
          <cell r="AE1641">
            <v>72244797.739999995</v>
          </cell>
          <cell r="AF1641"/>
          <cell r="AG1641">
            <v>72244797.739999995</v>
          </cell>
          <cell r="AH1641">
            <v>2735775851.2800002</v>
          </cell>
          <cell r="AI1641">
            <v>0</v>
          </cell>
          <cell r="AJ1641">
            <v>2735775851.2800002</v>
          </cell>
          <cell r="AK1641">
            <v>0</v>
          </cell>
          <cell r="AL1641"/>
          <cell r="AM1641">
            <v>1</v>
          </cell>
          <cell r="AN1641">
            <v>1</v>
          </cell>
          <cell r="AO1641">
            <v>0</v>
          </cell>
          <cell r="AP1641" t="str">
            <v>Entregado A Municipio</v>
          </cell>
          <cell r="AQ1641" t="e">
            <v>#REF!</v>
          </cell>
          <cell r="AR1641" t="e">
            <v>#N/A</v>
          </cell>
          <cell r="AS1641" t="str">
            <v>14/12/2020 AV3 realizada sin novedades.
En tramité de liquidación de convenio.</v>
          </cell>
          <cell r="AT1641" t="str">
            <v>No Aplica</v>
          </cell>
          <cell r="AU1641">
            <v>42128</v>
          </cell>
          <cell r="AV1641">
            <v>44167</v>
          </cell>
          <cell r="AW1641" t="e">
            <v>#REF!</v>
          </cell>
          <cell r="AX1641"/>
          <cell r="AY1641"/>
          <cell r="AZ1641">
            <v>0</v>
          </cell>
          <cell r="BA1641" t="str">
            <v>-</v>
          </cell>
          <cell r="BB1641" t="str">
            <v>3 Km</v>
          </cell>
          <cell r="BC1641"/>
          <cell r="BD1641">
            <v>42165</v>
          </cell>
          <cell r="BE1641">
            <v>42551</v>
          </cell>
          <cell r="BF1641">
            <v>44179</v>
          </cell>
          <cell r="BG1641">
            <v>13524</v>
          </cell>
        </row>
        <row r="1642">
          <cell r="C1642" t="str">
            <v>20160307V3517-1</v>
          </cell>
          <cell r="D1642" t="str">
            <v>Proyectos 2011 - 2020</v>
          </cell>
          <cell r="E1642" t="str">
            <v>No Aplica</v>
          </cell>
          <cell r="F1642" t="str">
            <v>CERRADO</v>
          </cell>
          <cell r="G1642"/>
          <cell r="H1642" t="str">
            <v>Cesar</v>
          </cell>
          <cell r="I1642">
            <v>20750</v>
          </cell>
          <cell r="J1642">
            <v>6</v>
          </cell>
          <cell r="K1642" t="str">
            <v>San Diego</v>
          </cell>
          <cell r="L1642" t="str">
            <v>San Diego-Cesar</v>
          </cell>
          <cell r="M1642">
            <v>307</v>
          </cell>
          <cell r="N1642" t="str">
            <v>DPS 2016</v>
          </cell>
          <cell r="O1642"/>
          <cell r="P1642"/>
          <cell r="Q1642" t="str">
            <v>Pavimentación De Vías Urbanas En Los Barrios Villa Libia Y La Victoria En El Municipio De San Diego - Cesar</v>
          </cell>
          <cell r="R1642" t="str">
            <v>Vías Urbanas</v>
          </cell>
          <cell r="S1642"/>
          <cell r="T1642"/>
          <cell r="U1642"/>
          <cell r="V1642" t="str">
            <v>Municipio</v>
          </cell>
          <cell r="W1642"/>
          <cell r="X1642" t="str">
            <v>Barrios: Villa Libia - La Victoria</v>
          </cell>
          <cell r="Y1642"/>
          <cell r="Z1642">
            <v>936242451</v>
          </cell>
          <cell r="AA1642"/>
          <cell r="AB1642">
            <v>936242451</v>
          </cell>
          <cell r="AC1642"/>
          <cell r="AD1642">
            <v>936242451</v>
          </cell>
          <cell r="AE1642">
            <v>110894219</v>
          </cell>
          <cell r="AF1642"/>
          <cell r="AG1642">
            <v>110894219</v>
          </cell>
          <cell r="AH1642">
            <v>1047136670</v>
          </cell>
          <cell r="AI1642">
            <v>0</v>
          </cell>
          <cell r="AJ1642">
            <v>1047136670</v>
          </cell>
          <cell r="AK1642">
            <v>1</v>
          </cell>
          <cell r="AL1642"/>
          <cell r="AM1642">
            <v>1</v>
          </cell>
          <cell r="AN1642">
            <v>1</v>
          </cell>
          <cell r="AO1642">
            <v>0</v>
          </cell>
          <cell r="AP1642" t="str">
            <v>Liquidado</v>
          </cell>
          <cell r="AQ1642" t="e">
            <v>#REF!</v>
          </cell>
          <cell r="AR1642" t="e">
            <v>#N/A</v>
          </cell>
          <cell r="AS1642" t="str">
            <v>PROYECTO LIQUIDADO
Acta de Liquidación del 09/03/2021</v>
          </cell>
          <cell r="AT1642" t="str">
            <v>No Aplica</v>
          </cell>
          <cell r="AU1642">
            <v>43360</v>
          </cell>
          <cell r="AV1642">
            <v>43491</v>
          </cell>
          <cell r="AW1642" t="e">
            <v>#REF!</v>
          </cell>
          <cell r="AX1642"/>
          <cell r="AY1642"/>
          <cell r="AZ1642">
            <v>0</v>
          </cell>
          <cell r="BA1642" t="str">
            <v>-</v>
          </cell>
          <cell r="BB1642" t="str">
            <v>0,404 Km</v>
          </cell>
          <cell r="BC1642"/>
          <cell r="BD1642">
            <v>43426</v>
          </cell>
          <cell r="BE1642">
            <v>43426</v>
          </cell>
          <cell r="BF1642">
            <v>43606</v>
          </cell>
          <cell r="BG1642">
            <v>1580</v>
          </cell>
        </row>
        <row r="1643">
          <cell r="C1643" t="str">
            <v>20170384V6456-1</v>
          </cell>
          <cell r="D1643" t="str">
            <v>Proyectos 2011 - 2020</v>
          </cell>
          <cell r="E1643" t="str">
            <v>ANTES 2018</v>
          </cell>
          <cell r="F1643" t="str">
            <v>VIGENTE</v>
          </cell>
          <cell r="G1643"/>
          <cell r="H1643" t="str">
            <v>Cesar</v>
          </cell>
          <cell r="I1643">
            <v>20750</v>
          </cell>
          <cell r="J1643">
            <v>6</v>
          </cell>
          <cell r="K1643" t="str">
            <v>San Diego</v>
          </cell>
          <cell r="L1643" t="str">
            <v>San Diego-Cesar</v>
          </cell>
          <cell r="M1643">
            <v>384</v>
          </cell>
          <cell r="N1643" t="str">
            <v>DPS 2017</v>
          </cell>
          <cell r="O1643"/>
          <cell r="P1643"/>
          <cell r="Q1643" t="str">
            <v>Construcción De Pavimento En Concreto Rigido En El Municipio De San Diego - Cesar</v>
          </cell>
          <cell r="R1643" t="str">
            <v>Vías Urbanas</v>
          </cell>
          <cell r="S1643"/>
          <cell r="T1643"/>
          <cell r="U1643"/>
          <cell r="V1643" t="str">
            <v>Municipio</v>
          </cell>
          <cell r="W1643"/>
          <cell r="X1643" t="str">
            <v>Barrios: 21 de Enero y Pedro Agustin</v>
          </cell>
          <cell r="Y1643"/>
          <cell r="Z1643">
            <v>2978530927</v>
          </cell>
          <cell r="AA1643"/>
          <cell r="AB1643">
            <v>2978530927</v>
          </cell>
          <cell r="AC1643"/>
          <cell r="AD1643">
            <v>2978530927</v>
          </cell>
          <cell r="AE1643">
            <v>297853092.69999999</v>
          </cell>
          <cell r="AF1643"/>
          <cell r="AG1643">
            <v>297853092.69999999</v>
          </cell>
          <cell r="AH1643">
            <v>3276384019.6999998</v>
          </cell>
          <cell r="AI1643">
            <v>0</v>
          </cell>
          <cell r="AJ1643">
            <v>3276384019.6999998</v>
          </cell>
          <cell r="AK1643">
            <v>1</v>
          </cell>
          <cell r="AL1643"/>
          <cell r="AM1643">
            <v>1</v>
          </cell>
          <cell r="AN1643">
            <v>1</v>
          </cell>
          <cell r="AO1643">
            <v>0</v>
          </cell>
          <cell r="AP1643" t="str">
            <v>Entregado A Municipio</v>
          </cell>
          <cell r="AQ1643" t="e">
            <v>#REF!</v>
          </cell>
          <cell r="AR1643" t="e">
            <v>#N/A</v>
          </cell>
          <cell r="AS1643" t="str">
            <v>PROYECTO ENTREGADO
Contrato de obra liquidado, se procede a liquidación de convenio.</v>
          </cell>
          <cell r="AT1643" t="str">
            <v>No Aplica</v>
          </cell>
          <cell r="AU1643">
            <v>43600</v>
          </cell>
          <cell r="AV1643">
            <v>43797</v>
          </cell>
          <cell r="AW1643" t="e">
            <v>#REF!</v>
          </cell>
          <cell r="AX1643"/>
          <cell r="AY1643"/>
          <cell r="AZ1643">
            <v>0</v>
          </cell>
          <cell r="BA1643" t="str">
            <v>-</v>
          </cell>
          <cell r="BB1643" t="str">
            <v>1,487Km</v>
          </cell>
          <cell r="BC1643"/>
          <cell r="BD1643">
            <v>43662</v>
          </cell>
          <cell r="BE1643">
            <v>43712</v>
          </cell>
          <cell r="BF1643">
            <v>44036</v>
          </cell>
          <cell r="BG1643">
            <v>2863</v>
          </cell>
        </row>
        <row r="1644">
          <cell r="C1644" t="str">
            <v>20130069V0355-1</v>
          </cell>
          <cell r="D1644" t="str">
            <v>Proyectos 2011 - 2020</v>
          </cell>
          <cell r="E1644" t="str">
            <v>No Aplica</v>
          </cell>
          <cell r="F1644" t="str">
            <v>CERRADO</v>
          </cell>
          <cell r="G1644" t="str">
            <v>C355</v>
          </cell>
          <cell r="H1644" t="str">
            <v>Cesar</v>
          </cell>
          <cell r="I1644">
            <v>20770</v>
          </cell>
          <cell r="J1644">
            <v>6</v>
          </cell>
          <cell r="K1644" t="str">
            <v>San Martin</v>
          </cell>
          <cell r="L1644" t="str">
            <v>San Martin-Cesar</v>
          </cell>
          <cell r="M1644">
            <v>69</v>
          </cell>
          <cell r="N1644" t="str">
            <v>Fonade 3</v>
          </cell>
          <cell r="O1644"/>
          <cell r="P1644"/>
          <cell r="Q1644" t="str">
            <v>Construcción Pavimento Rigido Y Obras De Urbanismo En El Barrio San Jorge Y Zonas Aledañas Del Municipio De San Martin</v>
          </cell>
          <cell r="R1644" t="str">
            <v>Vías Urbanas</v>
          </cell>
          <cell r="S1644"/>
          <cell r="T1644"/>
          <cell r="U1644"/>
          <cell r="V1644" t="str">
            <v>Municipio</v>
          </cell>
          <cell r="W1644"/>
          <cell r="X1644" t="str">
            <v/>
          </cell>
          <cell r="Y1644"/>
          <cell r="Z1644">
            <v>2309550320.6799998</v>
          </cell>
          <cell r="AA1644"/>
          <cell r="AB1644">
            <v>2309550320.6799998</v>
          </cell>
          <cell r="AC1644"/>
          <cell r="AD1644">
            <v>2309550320.6799998</v>
          </cell>
          <cell r="AE1644">
            <v>90449679.320000008</v>
          </cell>
          <cell r="AF1644"/>
          <cell r="AG1644">
            <v>90449679.320000008</v>
          </cell>
          <cell r="AH1644">
            <v>2400000000</v>
          </cell>
          <cell r="AI1644">
            <v>0</v>
          </cell>
          <cell r="AJ1644">
            <v>2400000000</v>
          </cell>
          <cell r="AK1644">
            <v>0</v>
          </cell>
          <cell r="AL1644"/>
          <cell r="AM1644">
            <v>1</v>
          </cell>
          <cell r="AN1644">
            <v>1</v>
          </cell>
          <cell r="AO1644">
            <v>0</v>
          </cell>
          <cell r="AP1644" t="str">
            <v>En Liquidación</v>
          </cell>
          <cell r="AQ1644" t="e">
            <v>#REF!</v>
          </cell>
          <cell r="AR1644" t="e">
            <v>#N/A</v>
          </cell>
          <cell r="AS1644" t="str">
            <v>EL PROYECTO TERMINADO EN LIQUIDACION CONVENIO.
1. INFORMACIÓN Y ESTADO  CONTRATO DE OBRA:   Liquidado. Acta suscrita  por parte del municipio el 10/09/2018                                                                                                                      
Proyecto entregado por Prosperidad Social y Fonade al Municipio el 20 de mayo de 2015, acta de liquidación del contrato de obra suscrita el 10/09/2018.                                                                                                                                      
2. INFORMACIÓN Y ESTADO  CONTRATO INTERADMINISTRATIVO:  Se iniciará la recopilación de la documentación necesaria para estructurar la carpeta del informe de termino (Novedades del contrato de Obra con Pólizas aprobadas, actas y soportes de la línea de tiempo de interventoría, documentos del Ente territorial, entre otros). 
Actividades realizadas:
Se cuenta con liquidacion del convenio desde el 15/02/2021</v>
          </cell>
          <cell r="AT1644" t="str">
            <v>No Aplica</v>
          </cell>
          <cell r="AU1644">
            <v>41676</v>
          </cell>
          <cell r="AV1644">
            <v>41949</v>
          </cell>
          <cell r="AW1644" t="e">
            <v>#REF!</v>
          </cell>
          <cell r="AX1644"/>
          <cell r="AY1644"/>
          <cell r="AZ1644">
            <v>0</v>
          </cell>
          <cell r="BA1644" t="str">
            <v>-</v>
          </cell>
          <cell r="BB1644" t="str">
            <v>2 Km</v>
          </cell>
          <cell r="BC1644"/>
          <cell r="BD1644">
            <v>41661</v>
          </cell>
          <cell r="BE1644">
            <v>41873</v>
          </cell>
          <cell r="BF1644">
            <v>42144</v>
          </cell>
          <cell r="BG1644">
            <v>9954</v>
          </cell>
        </row>
        <row r="1645">
          <cell r="C1645" t="str">
            <v>20140155V0039-1</v>
          </cell>
          <cell r="D1645" t="str">
            <v>Proyectos 2011 - 2020</v>
          </cell>
          <cell r="E1645" t="str">
            <v>No Aplica</v>
          </cell>
          <cell r="F1645" t="str">
            <v>CERRADO</v>
          </cell>
          <cell r="G1645"/>
          <cell r="H1645" t="str">
            <v>Cesar</v>
          </cell>
          <cell r="I1645">
            <v>20770</v>
          </cell>
          <cell r="J1645">
            <v>6</v>
          </cell>
          <cell r="K1645" t="str">
            <v>San Martin</v>
          </cell>
          <cell r="L1645" t="str">
            <v>San Martin-Cesar</v>
          </cell>
          <cell r="M1645">
            <v>155</v>
          </cell>
          <cell r="N1645" t="str">
            <v>DPS 2014</v>
          </cell>
          <cell r="O1645"/>
          <cell r="P1645"/>
          <cell r="Q1645" t="str">
            <v>Construcción De Placa Huellas Y Obras Complementarias En La Red Terciaria Del Municipio De San Martín - Cesar</v>
          </cell>
          <cell r="R1645" t="str">
            <v>Vías Red Terciaria</v>
          </cell>
          <cell r="S1645"/>
          <cell r="T1645"/>
          <cell r="U1645"/>
          <cell r="V1645" t="str">
            <v>Municipio</v>
          </cell>
          <cell r="W1645"/>
          <cell r="X1645" t="str">
            <v xml:space="preserve">VEREDAS: EL LORO, LA UNIÓN, LA BODEGA, VEGA DEL OSO, EL COBRE, </v>
          </cell>
          <cell r="Y1645"/>
          <cell r="Z1645">
            <v>2790000000</v>
          </cell>
          <cell r="AA1645"/>
          <cell r="AB1645">
            <v>2790000000</v>
          </cell>
          <cell r="AC1645"/>
          <cell r="AD1645">
            <v>2790000000</v>
          </cell>
          <cell r="AE1645">
            <v>279000000</v>
          </cell>
          <cell r="AF1645"/>
          <cell r="AG1645">
            <v>279000000</v>
          </cell>
          <cell r="AH1645">
            <v>3069000000</v>
          </cell>
          <cell r="AI1645">
            <v>0</v>
          </cell>
          <cell r="AJ1645">
            <v>3069000000</v>
          </cell>
          <cell r="AK1645">
            <v>1</v>
          </cell>
          <cell r="AL1645"/>
          <cell r="AM1645">
            <v>1</v>
          </cell>
          <cell r="AN1645">
            <v>1</v>
          </cell>
          <cell r="AO1645">
            <v>0</v>
          </cell>
          <cell r="AP1645" t="str">
            <v>Liquidado</v>
          </cell>
          <cell r="AQ1645" t="e">
            <v>#REF!</v>
          </cell>
          <cell r="AR1645" t="e">
            <v>#N/A</v>
          </cell>
          <cell r="AS1645" t="str">
            <v>Entregado en 23 de junio de 2016.</v>
          </cell>
          <cell r="AT1645" t="str">
            <v>No Aplica</v>
          </cell>
          <cell r="AU1645">
            <v>42312</v>
          </cell>
          <cell r="AV1645">
            <v>42605</v>
          </cell>
          <cell r="AW1645" t="e">
            <v>#REF!</v>
          </cell>
          <cell r="AX1645"/>
          <cell r="AY1645"/>
          <cell r="AZ1645">
            <v>0</v>
          </cell>
          <cell r="BA1645" t="str">
            <v>-</v>
          </cell>
          <cell r="BB1645" t="str">
            <v>1,95 Km</v>
          </cell>
          <cell r="BC1645"/>
          <cell r="BD1645">
            <v>42431</v>
          </cell>
          <cell r="BE1645">
            <v>42431</v>
          </cell>
          <cell r="BF1645">
            <v>42544</v>
          </cell>
          <cell r="BG1645">
            <v>1250</v>
          </cell>
        </row>
        <row r="1646">
          <cell r="C1646" t="str">
            <v>20140155V0039-2</v>
          </cell>
          <cell r="D1646" t="str">
            <v>Proyectos 2011 - 2020</v>
          </cell>
          <cell r="E1646" t="str">
            <v>No Aplica</v>
          </cell>
          <cell r="F1646" t="str">
            <v>CERRADO</v>
          </cell>
          <cell r="G1646"/>
          <cell r="H1646" t="str">
            <v>Cesar</v>
          </cell>
          <cell r="I1646">
            <v>20770</v>
          </cell>
          <cell r="J1646">
            <v>6</v>
          </cell>
          <cell r="K1646" t="str">
            <v>San Martin</v>
          </cell>
          <cell r="L1646" t="str">
            <v>San Martin-Cesar</v>
          </cell>
          <cell r="M1646">
            <v>155</v>
          </cell>
          <cell r="N1646" t="str">
            <v>DPS 2014</v>
          </cell>
          <cell r="O1646"/>
          <cell r="P1646"/>
          <cell r="Q1646" t="str">
            <v>Construcción De Pavimento Rígido Y Obras De Urbanismo En Diferentes Sectores Del Casco Urbano Del Municipio De San Martín - Cesar</v>
          </cell>
          <cell r="R1646" t="str">
            <v>Vías Urbanas</v>
          </cell>
          <cell r="S1646"/>
          <cell r="T1646"/>
          <cell r="U1646"/>
          <cell r="V1646" t="str">
            <v>Municipio</v>
          </cell>
          <cell r="W1646"/>
          <cell r="X1646" t="str">
            <v xml:space="preserve">BARRIOS SAN VICENTE, VILLA LUCY, </v>
          </cell>
          <cell r="Y1646"/>
          <cell r="Z1646">
            <v>2663551402</v>
          </cell>
          <cell r="AA1646"/>
          <cell r="AB1646">
            <v>2663551402</v>
          </cell>
          <cell r="AC1646"/>
          <cell r="AD1646">
            <v>2663551402</v>
          </cell>
          <cell r="AE1646">
            <v>266355140.20000002</v>
          </cell>
          <cell r="AF1646"/>
          <cell r="AG1646">
            <v>266355140.20000002</v>
          </cell>
          <cell r="AH1646">
            <v>2929906542.1999998</v>
          </cell>
          <cell r="AI1646">
            <v>0</v>
          </cell>
          <cell r="AJ1646">
            <v>2929906542.1999998</v>
          </cell>
          <cell r="AK1646">
            <v>1</v>
          </cell>
          <cell r="AL1646"/>
          <cell r="AM1646">
            <v>1</v>
          </cell>
          <cell r="AN1646">
            <v>1</v>
          </cell>
          <cell r="AO1646">
            <v>0</v>
          </cell>
          <cell r="AP1646" t="str">
            <v>Liquidado</v>
          </cell>
          <cell r="AQ1646" t="e">
            <v>#REF!</v>
          </cell>
          <cell r="AR1646" t="e">
            <v>#N/A</v>
          </cell>
          <cell r="AS1646" t="str">
            <v>Entregado en 18 de abril de 2016.</v>
          </cell>
          <cell r="AT1646" t="str">
            <v>No Aplica</v>
          </cell>
          <cell r="AU1646">
            <v>42312</v>
          </cell>
          <cell r="AV1646">
            <v>42478</v>
          </cell>
          <cell r="AW1646" t="e">
            <v>#REF!</v>
          </cell>
          <cell r="AX1646"/>
          <cell r="AY1646"/>
          <cell r="AZ1646">
            <v>0</v>
          </cell>
          <cell r="BA1646" t="str">
            <v>-</v>
          </cell>
          <cell r="BB1646" t="str">
            <v>1,2 Km</v>
          </cell>
          <cell r="BC1646"/>
          <cell r="BD1646">
            <v>42431</v>
          </cell>
          <cell r="BE1646">
            <v>42431</v>
          </cell>
          <cell r="BF1646">
            <v>42478</v>
          </cell>
          <cell r="BG1646">
            <v>800</v>
          </cell>
        </row>
        <row r="1647">
          <cell r="C1647" t="str">
            <v>E-2020-2203-253338</v>
          </cell>
          <cell r="D1647" t="str">
            <v>CV 001-2020</v>
          </cell>
          <cell r="E1647" t="str">
            <v>2018-2022</v>
          </cell>
          <cell r="F1647" t="str">
            <v>VIGENTE</v>
          </cell>
          <cell r="G1647"/>
          <cell r="H1647" t="str">
            <v>Cesar</v>
          </cell>
          <cell r="I1647"/>
          <cell r="J1647"/>
          <cell r="K1647" t="str">
            <v xml:space="preserve">San Martin </v>
          </cell>
          <cell r="L1647" t="str">
            <v>San Martin -Cesar</v>
          </cell>
          <cell r="M1647" t="str">
            <v>309 FIP 2021</v>
          </cell>
          <cell r="N1647" t="str">
            <v>DPS 2021</v>
          </cell>
          <cell r="O1647">
            <v>44336</v>
          </cell>
          <cell r="P1647">
            <v>44742</v>
          </cell>
          <cell r="Q1647" t="str">
            <v xml:space="preserve">Construcción De Pavimento Rígido Y Obras De Urbanismo En El Barrio Villa Nueva Del Municipio De San Martin - César	</v>
          </cell>
          <cell r="R1647" t="str">
            <v>Vias y Transporte</v>
          </cell>
          <cell r="S1647" t="str">
            <v>Vias Urbanas</v>
          </cell>
          <cell r="T1647"/>
          <cell r="U1647">
            <v>1</v>
          </cell>
          <cell r="V1647"/>
          <cell r="W1647"/>
          <cell r="X1647"/>
          <cell r="Y1647"/>
          <cell r="Z1647">
            <v>891455152</v>
          </cell>
          <cell r="AA1647"/>
          <cell r="AB1647">
            <v>891455152</v>
          </cell>
          <cell r="AC1647">
            <v>0</v>
          </cell>
          <cell r="AD1647">
            <v>891455152</v>
          </cell>
          <cell r="AE1647"/>
          <cell r="AF1647"/>
          <cell r="AG1647">
            <v>0</v>
          </cell>
          <cell r="AH1647">
            <v>891455152</v>
          </cell>
          <cell r="AI1647">
            <v>0</v>
          </cell>
          <cell r="AJ1647">
            <v>891455152</v>
          </cell>
          <cell r="AK1647"/>
          <cell r="AL1647"/>
          <cell r="AM1647"/>
          <cell r="AN1647"/>
          <cell r="AO1647">
            <v>0</v>
          </cell>
          <cell r="AP1647" t="str">
            <v>Adjudicado</v>
          </cell>
          <cell r="AQ1647" t="e">
            <v>#REF!</v>
          </cell>
          <cell r="AR1647" t="e">
            <v>#N/A</v>
          </cell>
          <cell r="AS1647" t="str">
            <v>-</v>
          </cell>
          <cell r="AT1647"/>
          <cell r="AU1647" t="str">
            <v>-</v>
          </cell>
          <cell r="AV1647" t="str">
            <v>-</v>
          </cell>
          <cell r="AW1647" t="e">
            <v>#REF!</v>
          </cell>
          <cell r="AX1647">
            <v>4</v>
          </cell>
          <cell r="AY1647"/>
          <cell r="AZ1647">
            <v>4</v>
          </cell>
          <cell r="BA1647"/>
          <cell r="BB1647" t="str">
            <v>468 ML</v>
          </cell>
          <cell r="BC1647"/>
          <cell r="BD1647" t="str">
            <v>-</v>
          </cell>
          <cell r="BE1647" t="str">
            <v>-</v>
          </cell>
          <cell r="BF1647" t="str">
            <v>-</v>
          </cell>
          <cell r="BG1647" t="str">
            <v>-</v>
          </cell>
        </row>
        <row r="1648">
          <cell r="C1648" t="str">
            <v>20160244MU011-1</v>
          </cell>
          <cell r="D1648" t="str">
            <v>Proyectos 2011 - 2020</v>
          </cell>
          <cell r="E1648" t="str">
            <v>No Aplica</v>
          </cell>
          <cell r="F1648" t="str">
            <v>CERRADO</v>
          </cell>
          <cell r="G1648"/>
          <cell r="H1648" t="str">
            <v>Cesar</v>
          </cell>
          <cell r="I1648">
            <v>20787</v>
          </cell>
          <cell r="J1648">
            <v>6</v>
          </cell>
          <cell r="K1648" t="str">
            <v>Tamalameque</v>
          </cell>
          <cell r="L1648" t="str">
            <v>Tamalameque-Cesar</v>
          </cell>
          <cell r="M1648">
            <v>244</v>
          </cell>
          <cell r="N1648" t="str">
            <v>Unops
DPS 2016</v>
          </cell>
          <cell r="O1648"/>
          <cell r="P1648"/>
          <cell r="Q1648" t="str">
            <v>Mejoramiento De Condiciones De Habitabilidad</v>
          </cell>
          <cell r="R1648" t="str">
            <v>Mejoramiento Condiciones de Habitabilidad</v>
          </cell>
          <cell r="S1648"/>
          <cell r="T1648"/>
          <cell r="U1648"/>
          <cell r="V1648" t="str">
            <v>Unops</v>
          </cell>
          <cell r="W1648"/>
          <cell r="X1648" t="str">
            <v/>
          </cell>
          <cell r="Y1648"/>
          <cell r="Z1648">
            <v>676334973</v>
          </cell>
          <cell r="AA1648"/>
          <cell r="AB1648">
            <v>676334973</v>
          </cell>
          <cell r="AC1648"/>
          <cell r="AD1648">
            <v>676334973</v>
          </cell>
          <cell r="AE1648">
            <v>111542810.39999999</v>
          </cell>
          <cell r="AF1648"/>
          <cell r="AG1648">
            <v>111542810.39999999</v>
          </cell>
          <cell r="AH1648">
            <v>787877783.39999998</v>
          </cell>
          <cell r="AI1648">
            <v>0</v>
          </cell>
          <cell r="AJ1648">
            <v>787877783.39999998</v>
          </cell>
          <cell r="AK1648">
            <v>0.67</v>
          </cell>
          <cell r="AL1648"/>
          <cell r="AM1648">
            <v>0.94</v>
          </cell>
          <cell r="AN1648">
            <v>0.23</v>
          </cell>
          <cell r="AO1648">
            <v>-0.71</v>
          </cell>
          <cell r="AP1648" t="str">
            <v>Liquidación Anticipada</v>
          </cell>
          <cell r="AQ1648" t="e">
            <v>#REF!</v>
          </cell>
          <cell r="AR1648" t="str">
            <v>LIQUIDACIÓN ANTICIPADA</v>
          </cell>
          <cell r="AS1648" t="str">
            <v>ESTADO: EN LIQUIDACION
Numero de MCH: 50 para 95 intervenciones
Revisión y verificación del alcance a la fecha de terminación del convenio 30 de junio de 2019.</v>
          </cell>
          <cell r="AT1648"/>
          <cell r="AU1648">
            <v>43536</v>
          </cell>
          <cell r="AV1648" t="str">
            <v/>
          </cell>
          <cell r="AW1648" t="e">
            <v>#REF!</v>
          </cell>
          <cell r="AX1648"/>
          <cell r="AY1648"/>
          <cell r="AZ1648">
            <v>0</v>
          </cell>
          <cell r="BA1648" t="str">
            <v>-</v>
          </cell>
          <cell r="BB1648" t="str">
            <v>25  Viviendas</v>
          </cell>
          <cell r="BC1648"/>
          <cell r="BD1648">
            <v>43579</v>
          </cell>
          <cell r="BE1648" t="str">
            <v/>
          </cell>
          <cell r="BF1648" t="str">
            <v/>
          </cell>
          <cell r="BG1648">
            <v>200</v>
          </cell>
        </row>
        <row r="1649">
          <cell r="C1649" t="str">
            <v>20160303V3741-1</v>
          </cell>
          <cell r="D1649" t="str">
            <v>Proyectos 2011 - 2020</v>
          </cell>
          <cell r="E1649" t="str">
            <v>ANTES 2018</v>
          </cell>
          <cell r="F1649" t="str">
            <v>VIGENTE</v>
          </cell>
          <cell r="G1649"/>
          <cell r="H1649" t="str">
            <v>Cesar</v>
          </cell>
          <cell r="I1649">
            <v>20787</v>
          </cell>
          <cell r="J1649">
            <v>6</v>
          </cell>
          <cell r="K1649" t="str">
            <v>Tamalameque</v>
          </cell>
          <cell r="L1649" t="str">
            <v>Tamalameque-Cesar</v>
          </cell>
          <cell r="M1649">
            <v>303</v>
          </cell>
          <cell r="N1649" t="str">
            <v>DPS 2016</v>
          </cell>
          <cell r="O1649"/>
          <cell r="P1649"/>
          <cell r="Q1649" t="str">
            <v>Construcción De Pavimento En Concreto Rígido En Diferentes Calles Y Carreras Del Corregimiento De Antequera Area Rural Del Municipio De Tamalameque - Cesar</v>
          </cell>
          <cell r="R1649" t="str">
            <v>Vías Urbanas</v>
          </cell>
          <cell r="S1649"/>
          <cell r="T1649"/>
          <cell r="U1649"/>
          <cell r="V1649" t="str">
            <v>Municipio</v>
          </cell>
          <cell r="W1649"/>
          <cell r="X1649" t="str">
            <v>Corregimiento Antequera</v>
          </cell>
          <cell r="Y1649"/>
          <cell r="Z1649">
            <v>2159508038</v>
          </cell>
          <cell r="AA1649"/>
          <cell r="AB1649">
            <v>2159508038</v>
          </cell>
          <cell r="AC1649"/>
          <cell r="AD1649">
            <v>2159508038</v>
          </cell>
          <cell r="AE1649">
            <v>215950803.80000001</v>
          </cell>
          <cell r="AF1649"/>
          <cell r="AG1649">
            <v>215950803.80000001</v>
          </cell>
          <cell r="AH1649">
            <v>2375458841.8000002</v>
          </cell>
          <cell r="AI1649">
            <v>0</v>
          </cell>
          <cell r="AJ1649">
            <v>2375458841.8000002</v>
          </cell>
          <cell r="AK1649">
            <v>1</v>
          </cell>
          <cell r="AL1649"/>
          <cell r="AM1649">
            <v>1</v>
          </cell>
          <cell r="AN1649">
            <v>1</v>
          </cell>
          <cell r="AO1649">
            <v>0</v>
          </cell>
          <cell r="AP1649" t="str">
            <v>Entregado A Municipio</v>
          </cell>
          <cell r="AQ1649" t="e">
            <v>#REF!</v>
          </cell>
          <cell r="AR1649" t="e">
            <v>#N/A</v>
          </cell>
          <cell r="AS1649" t="str">
            <v>*Proyecto terminado y entregado al municipio; se realizaron la totalidad de los desembolsos correspondientes y se recibió el informe final de interventoría, documento que se encuentra en revisión.
*Se firma acta de  entrega y recibo final de obra el 30 de enero del año 2019.
*se firma acta de entrega de obra y compromiso de sostenibilidad el 09 de abril de 2019.</v>
          </cell>
          <cell r="AT1649" t="str">
            <v>No Aplica</v>
          </cell>
          <cell r="AU1649">
            <v>43325</v>
          </cell>
          <cell r="AV1649">
            <v>43477</v>
          </cell>
          <cell r="AW1649" t="e">
            <v>#REF!</v>
          </cell>
          <cell r="AX1649"/>
          <cell r="AY1649"/>
          <cell r="AZ1649">
            <v>0</v>
          </cell>
          <cell r="BA1649" t="str">
            <v>-</v>
          </cell>
          <cell r="BB1649" t="str">
            <v>0,991 Km</v>
          </cell>
          <cell r="BC1649"/>
          <cell r="BD1649">
            <v>43426</v>
          </cell>
          <cell r="BE1649">
            <v>43564</v>
          </cell>
          <cell r="BF1649">
            <v>43564</v>
          </cell>
          <cell r="BG1649">
            <v>535</v>
          </cell>
        </row>
        <row r="1650">
          <cell r="C1650" t="str">
            <v>20200224M0003-7</v>
          </cell>
          <cell r="D1650" t="str">
            <v>Proyectos 2011 - 2020</v>
          </cell>
          <cell r="E1650" t="str">
            <v>2018-2022</v>
          </cell>
          <cell r="F1650" t="str">
            <v>VIGENTE</v>
          </cell>
          <cell r="G1650"/>
          <cell r="H1650" t="str">
            <v>Cesar</v>
          </cell>
          <cell r="I1650">
            <v>20787</v>
          </cell>
          <cell r="J1650">
            <v>6</v>
          </cell>
          <cell r="K1650" t="str">
            <v>Tamalameque</v>
          </cell>
          <cell r="L1650" t="str">
            <v>Tamalameque-Cesar</v>
          </cell>
          <cell r="M1650">
            <v>224</v>
          </cell>
          <cell r="N1650" t="str">
            <v>DPS 2020</v>
          </cell>
          <cell r="O1650"/>
          <cell r="P1650"/>
          <cell r="Q1650" t="str">
            <v>Mejoramiento De Condiciones De Habitabilidad</v>
          </cell>
          <cell r="R1650" t="str">
            <v>Mejoramiento Condiciones de Habitabilidad</v>
          </cell>
          <cell r="S1650"/>
          <cell r="T1650"/>
          <cell r="U1650"/>
          <cell r="V1650" t="str">
            <v/>
          </cell>
          <cell r="W1650"/>
          <cell r="X1650" t="str">
            <v/>
          </cell>
          <cell r="Y1650"/>
          <cell r="Z1650">
            <v>744430489</v>
          </cell>
          <cell r="AA1650"/>
          <cell r="AB1650">
            <v>744430489</v>
          </cell>
          <cell r="AC1650"/>
          <cell r="AD1650">
            <v>744430489</v>
          </cell>
          <cell r="AE1650">
            <v>0</v>
          </cell>
          <cell r="AF1650"/>
          <cell r="AG1650">
            <v>0</v>
          </cell>
          <cell r="AH1650">
            <v>744430489</v>
          </cell>
          <cell r="AI1650">
            <v>0</v>
          </cell>
          <cell r="AJ1650">
            <v>744430489</v>
          </cell>
          <cell r="AK1650">
            <v>0</v>
          </cell>
          <cell r="AL1650"/>
          <cell r="AM1650">
            <v>1</v>
          </cell>
          <cell r="AN1650">
            <v>1</v>
          </cell>
          <cell r="AO1650">
            <v>0</v>
          </cell>
          <cell r="AP1650" t="str">
            <v>Entregado A Municipio</v>
          </cell>
          <cell r="AQ1650" t="e">
            <v>#REF!</v>
          </cell>
          <cell r="AR1650" t="str">
            <v>TERMINADO</v>
          </cell>
          <cell r="AS1650" t="str">
            <v>13/07/2022  AV3 sin novedades. 
En trámite de liquidación del contrato de obra.</v>
          </cell>
          <cell r="AT1650"/>
          <cell r="AU1650">
            <v>44166</v>
          </cell>
          <cell r="AV1650"/>
          <cell r="AW1650" t="e">
            <v>#REF!</v>
          </cell>
          <cell r="AX1650"/>
          <cell r="AY1650"/>
          <cell r="AZ1650">
            <v>0</v>
          </cell>
          <cell r="BA1650" t="str">
            <v>-</v>
          </cell>
          <cell r="BB1650" t="str">
            <v>47  Viviendas</v>
          </cell>
          <cell r="BC1650"/>
          <cell r="BD1650">
            <v>44223</v>
          </cell>
          <cell r="BE1650">
            <v>44614</v>
          </cell>
          <cell r="BF1650">
            <v>44755</v>
          </cell>
          <cell r="BG1650">
            <v>200</v>
          </cell>
        </row>
        <row r="1651">
          <cell r="C1651" t="str">
            <v>E-2020-2203-044452</v>
          </cell>
          <cell r="D1651" t="str">
            <v>CV 001-2020</v>
          </cell>
          <cell r="E1651" t="str">
            <v>2018-2022</v>
          </cell>
          <cell r="F1651" t="str">
            <v>VIGENTE</v>
          </cell>
          <cell r="G1651"/>
          <cell r="H1651" t="str">
            <v>Cesar</v>
          </cell>
          <cell r="I1651"/>
          <cell r="J1651"/>
          <cell r="K1651" t="str">
            <v>Tamalameque</v>
          </cell>
          <cell r="L1651" t="str">
            <v>Tamalameque-Cesar</v>
          </cell>
          <cell r="M1651" t="str">
            <v>584 FIP 2022</v>
          </cell>
          <cell r="N1651" t="str">
            <v>DPS 2022</v>
          </cell>
          <cell r="O1651">
            <v>44778</v>
          </cell>
          <cell r="P1651" t="str">
            <v>-</v>
          </cell>
          <cell r="Q1651" t="str">
            <v>Construcción De Pavimento Rígido En Concreto De 3500 Psi En El Corregimiento De Zapatosa Zona Rural Del Municipio Tamalameque - César $ 5.773.727.433</v>
          </cell>
          <cell r="R1651" t="str">
            <v>Vias y Transporte</v>
          </cell>
          <cell r="S1651" t="str">
            <v>Vias Urbanas</v>
          </cell>
          <cell r="T1651"/>
          <cell r="U1651">
            <v>1</v>
          </cell>
          <cell r="V1651"/>
          <cell r="W1651"/>
          <cell r="X1651"/>
          <cell r="Y1651"/>
          <cell r="Z1651">
            <v>3000000000</v>
          </cell>
          <cell r="AA1651"/>
          <cell r="AB1651">
            <v>3000000000</v>
          </cell>
          <cell r="AC1651">
            <v>0</v>
          </cell>
          <cell r="AD1651">
            <v>3000000000</v>
          </cell>
          <cell r="AE1651"/>
          <cell r="AF1651"/>
          <cell r="AG1651">
            <v>0</v>
          </cell>
          <cell r="AH1651">
            <v>3000000000</v>
          </cell>
          <cell r="AI1651">
            <v>0</v>
          </cell>
          <cell r="AJ1651">
            <v>3000000000</v>
          </cell>
          <cell r="AK1651"/>
          <cell r="AL1651"/>
          <cell r="AM1651"/>
          <cell r="AN1651"/>
          <cell r="AO1651">
            <v>0</v>
          </cell>
          <cell r="AP1651" t="str">
            <v>Requiere Maduración</v>
          </cell>
          <cell r="AQ1651" t="e">
            <v>#REF!</v>
          </cell>
          <cell r="AR1651" t="e">
            <v>#N/A</v>
          </cell>
          <cell r="AS1651" t="str">
            <v>-</v>
          </cell>
          <cell r="AT1651"/>
          <cell r="AU1651" t="str">
            <v>-</v>
          </cell>
          <cell r="AV1651" t="str">
            <v>-</v>
          </cell>
          <cell r="AW1651" t="e">
            <v>#REF!</v>
          </cell>
          <cell r="AX1651">
            <v>9</v>
          </cell>
          <cell r="AY1651"/>
          <cell r="AZ1651">
            <v>9</v>
          </cell>
          <cell r="BA1651"/>
          <cell r="BB1651" t="str">
            <v>2011 ML</v>
          </cell>
          <cell r="BC1651"/>
          <cell r="BD1651" t="str">
            <v>-</v>
          </cell>
          <cell r="BE1651" t="str">
            <v>-</v>
          </cell>
          <cell r="BF1651" t="str">
            <v>-</v>
          </cell>
          <cell r="BG1651" t="str">
            <v>-</v>
          </cell>
        </row>
        <row r="1652">
          <cell r="C1652" t="str">
            <v>E-2020-2203-235110</v>
          </cell>
          <cell r="D1652" t="str">
            <v>CV 001-2020</v>
          </cell>
          <cell r="E1652" t="str">
            <v>2018-2022</v>
          </cell>
          <cell r="F1652" t="str">
            <v>VIGENTE</v>
          </cell>
          <cell r="G1652"/>
          <cell r="H1652" t="str">
            <v>Cesar</v>
          </cell>
          <cell r="I1652"/>
          <cell r="J1652"/>
          <cell r="K1652" t="str">
            <v>Tamalameque</v>
          </cell>
          <cell r="L1652" t="str">
            <v>Tamalameque-Cesar</v>
          </cell>
          <cell r="M1652" t="str">
            <v>422 FIP 2021</v>
          </cell>
          <cell r="N1652" t="str">
            <v>DPS 2021</v>
          </cell>
          <cell r="O1652">
            <v>44378</v>
          </cell>
          <cell r="P1652">
            <v>44773</v>
          </cell>
          <cell r="Q1652" t="str">
            <v>Construcción Vías Urbanas En Concreto Rígido En Sector Palmira Municipio De Tamalameque - César</v>
          </cell>
          <cell r="R1652" t="str">
            <v>Vias y Transporte</v>
          </cell>
          <cell r="S1652" t="str">
            <v>Vias Urbanas</v>
          </cell>
          <cell r="T1652"/>
          <cell r="U1652">
            <v>1</v>
          </cell>
          <cell r="V1652"/>
          <cell r="W1652"/>
          <cell r="X1652"/>
          <cell r="Y1652"/>
          <cell r="Z1652">
            <v>1803120968</v>
          </cell>
          <cell r="AA1652"/>
          <cell r="AB1652">
            <v>1803120968</v>
          </cell>
          <cell r="AC1652">
            <v>0</v>
          </cell>
          <cell r="AD1652">
            <v>1803120968</v>
          </cell>
          <cell r="AE1652"/>
          <cell r="AF1652"/>
          <cell r="AG1652">
            <v>0</v>
          </cell>
          <cell r="AH1652">
            <v>1803120968</v>
          </cell>
          <cell r="AI1652">
            <v>0</v>
          </cell>
          <cell r="AJ1652">
            <v>1803120968</v>
          </cell>
          <cell r="AK1652"/>
          <cell r="AL1652"/>
          <cell r="AM1652">
            <v>0.05</v>
          </cell>
          <cell r="AN1652">
            <v>0.02</v>
          </cell>
          <cell r="AO1652">
            <v>-3.0000000000000002E-2</v>
          </cell>
          <cell r="AP1652" t="str">
            <v>En Ejecución</v>
          </cell>
          <cell r="AQ1652" t="e">
            <v>#REF!</v>
          </cell>
          <cell r="AR1652" t="e">
            <v>#N/A</v>
          </cell>
          <cell r="AS1652" t="str">
            <v>-</v>
          </cell>
          <cell r="AT1652"/>
          <cell r="AU1652">
            <v>44735</v>
          </cell>
          <cell r="AV1652">
            <v>44857</v>
          </cell>
          <cell r="AW1652" t="e">
            <v>#REF!</v>
          </cell>
          <cell r="AX1652">
            <v>6</v>
          </cell>
          <cell r="AY1652"/>
          <cell r="AZ1652">
            <v>6</v>
          </cell>
          <cell r="BA1652"/>
          <cell r="BB1652" t="str">
            <v>530 ML</v>
          </cell>
          <cell r="BC1652"/>
          <cell r="BD1652" t="str">
            <v>-</v>
          </cell>
          <cell r="BE1652" t="str">
            <v>-</v>
          </cell>
          <cell r="BF1652" t="str">
            <v>-</v>
          </cell>
          <cell r="BG1652">
            <v>7567</v>
          </cell>
        </row>
        <row r="1653">
          <cell r="C1653">
            <v>4267</v>
          </cell>
          <cell r="D1653" t="str">
            <v>Proyectos 2011 - 2020</v>
          </cell>
          <cell r="E1653" t="str">
            <v>No Aplica</v>
          </cell>
          <cell r="F1653" t="str">
            <v>CERRADO</v>
          </cell>
          <cell r="G1653"/>
          <cell r="H1653" t="str">
            <v>Cesar</v>
          </cell>
          <cell r="I1653">
            <v>20001</v>
          </cell>
          <cell r="J1653">
            <v>1</v>
          </cell>
          <cell r="K1653" t="str">
            <v>Valledupar</v>
          </cell>
          <cell r="L1653" t="str">
            <v>Valledupar-Cesar</v>
          </cell>
          <cell r="M1653">
            <v>291</v>
          </cell>
          <cell r="N1653" t="str">
            <v>Pueblos</v>
          </cell>
          <cell r="O1653"/>
          <cell r="P1653"/>
          <cell r="Q1653" t="str">
            <v>Diseño E Implementación De Soluciones Integrales De Abastecimiento, Tratamiento De Agua Y Saneamiento Básico Para Pueblos Indígenas De La Sierra Nevada - Seykun</v>
          </cell>
          <cell r="R1653" t="str">
            <v>Agua Potable Y Saneamiento Básico</v>
          </cell>
          <cell r="S1653"/>
          <cell r="T1653"/>
          <cell r="U1653"/>
          <cell r="V1653" t="str">
            <v>La Fundación Prosierra  De Santa Marta</v>
          </cell>
          <cell r="W1653"/>
          <cell r="X1653" t="str">
            <v/>
          </cell>
          <cell r="Y1653"/>
          <cell r="Z1653">
            <v>136003753</v>
          </cell>
          <cell r="AA1653"/>
          <cell r="AB1653">
            <v>136003753</v>
          </cell>
          <cell r="AC1653"/>
          <cell r="AD1653">
            <v>136003753</v>
          </cell>
          <cell r="AE1653">
            <v>0</v>
          </cell>
          <cell r="AF1653"/>
          <cell r="AG1653">
            <v>0</v>
          </cell>
          <cell r="AH1653">
            <v>136003753</v>
          </cell>
          <cell r="AI1653">
            <v>0</v>
          </cell>
          <cell r="AJ1653">
            <v>136003753</v>
          </cell>
          <cell r="AK1653">
            <v>1</v>
          </cell>
          <cell r="AL1653"/>
          <cell r="AM1653">
            <v>1</v>
          </cell>
          <cell r="AN1653">
            <v>1</v>
          </cell>
          <cell r="AO1653">
            <v>0</v>
          </cell>
          <cell r="AP1653" t="str">
            <v>Liquidado</v>
          </cell>
          <cell r="AQ1653" t="e">
            <v>#REF!</v>
          </cell>
          <cell r="AR1653" t="e">
            <v>#N/A</v>
          </cell>
          <cell r="AS1653" t="str">
            <v>FECHA PROGRAMADA DE TERMINACION: 25/06/2020</v>
          </cell>
          <cell r="AT1653" t="str">
            <v>No Aplica</v>
          </cell>
          <cell r="AU1653" t="str">
            <v/>
          </cell>
          <cell r="AV1653" t="str">
            <v/>
          </cell>
          <cell r="AW1653" t="e">
            <v>#REF!</v>
          </cell>
          <cell r="AX1653"/>
          <cell r="AY1653"/>
          <cell r="AZ1653">
            <v>0</v>
          </cell>
          <cell r="BA1653" t="str">
            <v>-</v>
          </cell>
          <cell r="BB1653" t="str">
            <v/>
          </cell>
          <cell r="BC1653"/>
          <cell r="BD1653" t="str">
            <v/>
          </cell>
          <cell r="BE1653" t="str">
            <v/>
          </cell>
          <cell r="BF1653" t="str">
            <v/>
          </cell>
          <cell r="BG1653" t="str">
            <v/>
          </cell>
        </row>
        <row r="1654">
          <cell r="C1654">
            <v>4271</v>
          </cell>
          <cell r="D1654" t="str">
            <v>Proyectos 2011 - 2020</v>
          </cell>
          <cell r="E1654" t="str">
            <v>No Aplica</v>
          </cell>
          <cell r="F1654" t="str">
            <v>CERRADO</v>
          </cell>
          <cell r="G1654"/>
          <cell r="H1654" t="str">
            <v>Cesar</v>
          </cell>
          <cell r="I1654">
            <v>20001</v>
          </cell>
          <cell r="J1654">
            <v>1</v>
          </cell>
          <cell r="K1654" t="str">
            <v>Valledupar</v>
          </cell>
          <cell r="L1654" t="str">
            <v>Valledupar-Cesar</v>
          </cell>
          <cell r="M1654">
            <v>291</v>
          </cell>
          <cell r="N1654" t="str">
            <v>Pueblos</v>
          </cell>
          <cell r="O1654"/>
          <cell r="P1654"/>
          <cell r="Q1654" t="str">
            <v>Diseño E Implementación De Soluciones Integrales De Abastecimiento, Tratamiento De Agua Y Saneamiento Básico Para Pueblos Indígenas De La Sierra Nevada</v>
          </cell>
          <cell r="R1654" t="str">
            <v>Agua Potable Y Saneamiento Básico</v>
          </cell>
          <cell r="S1654"/>
          <cell r="T1654"/>
          <cell r="U1654"/>
          <cell r="V1654" t="str">
            <v>La Fundación Prosierra  De Santa Marta</v>
          </cell>
          <cell r="W1654"/>
          <cell r="X1654" t="str">
            <v/>
          </cell>
          <cell r="Y1654"/>
          <cell r="Z1654">
            <v>207794716</v>
          </cell>
          <cell r="AA1654"/>
          <cell r="AB1654">
            <v>207794716</v>
          </cell>
          <cell r="AC1654"/>
          <cell r="AD1654">
            <v>207794716</v>
          </cell>
          <cell r="AE1654">
            <v>0</v>
          </cell>
          <cell r="AF1654"/>
          <cell r="AG1654">
            <v>0</v>
          </cell>
          <cell r="AH1654">
            <v>207794716</v>
          </cell>
          <cell r="AI1654">
            <v>0</v>
          </cell>
          <cell r="AJ1654">
            <v>207794716</v>
          </cell>
          <cell r="AK1654">
            <v>1</v>
          </cell>
          <cell r="AL1654"/>
          <cell r="AM1654">
            <v>1</v>
          </cell>
          <cell r="AN1654">
            <v>1</v>
          </cell>
          <cell r="AO1654">
            <v>0</v>
          </cell>
          <cell r="AP1654" t="str">
            <v>Liquidado</v>
          </cell>
          <cell r="AQ1654" t="e">
            <v>#REF!</v>
          </cell>
          <cell r="AR1654" t="e">
            <v>#N/A</v>
          </cell>
          <cell r="AS1654" t="str">
            <v>Entregado en 2015</v>
          </cell>
          <cell r="AT1654" t="str">
            <v>No Aplica</v>
          </cell>
          <cell r="AU1654" t="str">
            <v/>
          </cell>
          <cell r="AV1654" t="str">
            <v/>
          </cell>
          <cell r="AW1654" t="e">
            <v>#REF!</v>
          </cell>
          <cell r="AX1654"/>
          <cell r="AY1654"/>
          <cell r="AZ1654">
            <v>0</v>
          </cell>
          <cell r="BA1654" t="str">
            <v>-</v>
          </cell>
          <cell r="BB1654" t="str">
            <v/>
          </cell>
          <cell r="BC1654"/>
          <cell r="BD1654" t="str">
            <v/>
          </cell>
          <cell r="BE1654" t="str">
            <v/>
          </cell>
          <cell r="BF1654" t="str">
            <v/>
          </cell>
          <cell r="BG1654" t="str">
            <v/>
          </cell>
        </row>
        <row r="1655">
          <cell r="C1655" t="str">
            <v>20190000V00000-1</v>
          </cell>
          <cell r="D1655" t="str">
            <v>Proyectos 2011 - 2020</v>
          </cell>
          <cell r="E1655" t="str">
            <v>2018-2022</v>
          </cell>
          <cell r="F1655" t="str">
            <v>VIGENTE</v>
          </cell>
          <cell r="G1655"/>
          <cell r="H1655" t="str">
            <v>Cesar</v>
          </cell>
          <cell r="I1655">
            <v>20001</v>
          </cell>
          <cell r="J1655">
            <v>1</v>
          </cell>
          <cell r="K1655" t="str">
            <v>Valledupar</v>
          </cell>
          <cell r="L1655" t="str">
            <v>Valledupar-Cesar</v>
          </cell>
          <cell r="M1655">
            <v>275</v>
          </cell>
          <cell r="N1655" t="str">
            <v>DPS 2019</v>
          </cell>
          <cell r="O1655"/>
          <cell r="P1655"/>
          <cell r="Q1655" t="str">
            <v>Construcción de pavimento en concreto premezclado hidráulico Mr=42 Mpa., para vías del proyecto de vivienda de interés prioritario para la población víctima del conflicto, denominado urbanización El Porvenir, en el Municipio de Valledupar Departamento del Cesar</v>
          </cell>
          <cell r="R1655" t="str">
            <v>Vías Urbanas</v>
          </cell>
          <cell r="S1655"/>
          <cell r="T1655"/>
          <cell r="U1655"/>
          <cell r="V1655" t="str">
            <v>Fonvisocial</v>
          </cell>
          <cell r="W1655" t="str">
            <v>Urbano</v>
          </cell>
          <cell r="X1655" t="str">
            <v>Guasimales</v>
          </cell>
          <cell r="Y1655"/>
          <cell r="Z1655">
            <v>1300000000</v>
          </cell>
          <cell r="AA1655"/>
          <cell r="AB1655">
            <v>1300000000</v>
          </cell>
          <cell r="AC1655"/>
          <cell r="AD1655">
            <v>1300000000</v>
          </cell>
          <cell r="AE1655">
            <v>0</v>
          </cell>
          <cell r="AF1655"/>
          <cell r="AG1655">
            <v>0</v>
          </cell>
          <cell r="AH1655">
            <v>1300000000</v>
          </cell>
          <cell r="AI1655">
            <v>0</v>
          </cell>
          <cell r="AJ1655">
            <v>1300000000</v>
          </cell>
          <cell r="AK1655">
            <v>1</v>
          </cell>
          <cell r="AL1655"/>
          <cell r="AM1655">
            <v>1</v>
          </cell>
          <cell r="AN1655">
            <v>1</v>
          </cell>
          <cell r="AO1655">
            <v>0</v>
          </cell>
          <cell r="AP1655" t="str">
            <v>Entregado A Municipio</v>
          </cell>
          <cell r="AQ1655" t="e">
            <v>#REF!</v>
          </cell>
          <cell r="AR1655" t="e">
            <v>#N/A</v>
          </cell>
          <cell r="AS1655" t="str">
            <v>15/09/2020  AV3 Sin novedades
En tramité de liquidación de convenio.</v>
          </cell>
          <cell r="AT1655" t="str">
            <v>No Aplica</v>
          </cell>
          <cell r="AU1655">
            <v>43784</v>
          </cell>
          <cell r="AV1655">
            <v>43845</v>
          </cell>
          <cell r="AW1655" t="e">
            <v>#REF!</v>
          </cell>
          <cell r="AX1655"/>
          <cell r="AY1655"/>
          <cell r="AZ1655">
            <v>0</v>
          </cell>
          <cell r="BA1655" t="str">
            <v>-</v>
          </cell>
          <cell r="BB1655" t="str">
            <v>976,69 m3</v>
          </cell>
          <cell r="BC1655"/>
          <cell r="BD1655" t="str">
            <v/>
          </cell>
          <cell r="BE1655" t="str">
            <v/>
          </cell>
          <cell r="BF1655">
            <v>44089</v>
          </cell>
          <cell r="BG1655">
            <v>3240</v>
          </cell>
        </row>
        <row r="1656">
          <cell r="C1656" t="str">
            <v>20110159S0807-1</v>
          </cell>
          <cell r="D1656" t="str">
            <v>Proyectos 2011 - 2020</v>
          </cell>
          <cell r="E1656" t="str">
            <v>No Aplica</v>
          </cell>
          <cell r="F1656" t="str">
            <v>CERRADO</v>
          </cell>
          <cell r="G1656"/>
          <cell r="H1656" t="str">
            <v>Cesar</v>
          </cell>
          <cell r="I1656">
            <v>20001</v>
          </cell>
          <cell r="J1656">
            <v>1</v>
          </cell>
          <cell r="K1656" t="str">
            <v>Valledupar</v>
          </cell>
          <cell r="L1656" t="str">
            <v>Valledupar-Cesar</v>
          </cell>
          <cell r="M1656" t="str">
            <v/>
          </cell>
          <cell r="N1656" t="str">
            <v>Infraestructura</v>
          </cell>
          <cell r="O1656"/>
          <cell r="P1656"/>
          <cell r="Q1656" t="str">
            <v>Finalización Cubierta Del Preescolar Y Restaurante Escolar En El Pueblo Indigena Umuriwa, Y Cubierta Del Centro De Atención Basica En Seykum, En El Municipio De Valledupar - Cesar.</v>
          </cell>
          <cell r="R1656" t="str">
            <v>Social Comunitario</v>
          </cell>
          <cell r="S1656"/>
          <cell r="T1656"/>
          <cell r="U1656"/>
          <cell r="V1656" t="str">
            <v>Fundación Prosierra Nevada De Santa Marta</v>
          </cell>
          <cell r="W1656"/>
          <cell r="X1656" t="str">
            <v/>
          </cell>
          <cell r="Y1656"/>
          <cell r="Z1656">
            <v>68970000</v>
          </cell>
          <cell r="AA1656"/>
          <cell r="AB1656">
            <v>68970000</v>
          </cell>
          <cell r="AC1656"/>
          <cell r="AD1656">
            <v>68970000</v>
          </cell>
          <cell r="AE1656">
            <v>0</v>
          </cell>
          <cell r="AF1656"/>
          <cell r="AG1656">
            <v>0</v>
          </cell>
          <cell r="AH1656">
            <v>68970000</v>
          </cell>
          <cell r="AI1656">
            <v>0</v>
          </cell>
          <cell r="AJ1656">
            <v>68970000</v>
          </cell>
          <cell r="AK1656">
            <v>1</v>
          </cell>
          <cell r="AL1656"/>
          <cell r="AM1656">
            <v>1</v>
          </cell>
          <cell r="AN1656">
            <v>1</v>
          </cell>
          <cell r="AO1656">
            <v>0</v>
          </cell>
          <cell r="AP1656" t="str">
            <v>Liquidado</v>
          </cell>
          <cell r="AQ1656" t="e">
            <v>#REF!</v>
          </cell>
          <cell r="AR1656" t="e">
            <v>#N/A</v>
          </cell>
          <cell r="AS1656" t="str">
            <v>Entregado en 2011.</v>
          </cell>
          <cell r="AT1656" t="str">
            <v>No Aplica</v>
          </cell>
          <cell r="AU1656" t="str">
            <v/>
          </cell>
          <cell r="AV1656">
            <v>40877</v>
          </cell>
          <cell r="AW1656" t="e">
            <v>#REF!</v>
          </cell>
          <cell r="AX1656"/>
          <cell r="AY1656"/>
          <cell r="AZ1656">
            <v>0</v>
          </cell>
          <cell r="BA1656" t="str">
            <v>-</v>
          </cell>
          <cell r="BB1656" t="str">
            <v/>
          </cell>
          <cell r="BC1656"/>
          <cell r="BD1656" t="str">
            <v/>
          </cell>
          <cell r="BE1656" t="str">
            <v/>
          </cell>
          <cell r="BF1656" t="str">
            <v/>
          </cell>
          <cell r="BG1656" t="str">
            <v/>
          </cell>
        </row>
        <row r="1657">
          <cell r="C1657" t="str">
            <v>20110160S0086-1</v>
          </cell>
          <cell r="D1657" t="str">
            <v>Proyectos 2011 - 2020</v>
          </cell>
          <cell r="E1657" t="str">
            <v>No Aplica</v>
          </cell>
          <cell r="F1657" t="str">
            <v>CERRADO</v>
          </cell>
          <cell r="G1657" t="str">
            <v>A86</v>
          </cell>
          <cell r="H1657" t="str">
            <v>Cesar</v>
          </cell>
          <cell r="I1657">
            <v>20001</v>
          </cell>
          <cell r="J1657">
            <v>1</v>
          </cell>
          <cell r="K1657" t="str">
            <v>Valledupar</v>
          </cell>
          <cell r="L1657" t="str">
            <v>Valledupar-Cesar</v>
          </cell>
          <cell r="M1657">
            <v>160</v>
          </cell>
          <cell r="N1657" t="str">
            <v>Fonade 1</v>
          </cell>
          <cell r="O1657"/>
          <cell r="P1657"/>
          <cell r="Q1657" t="str">
            <v>Mejoramiento Centro De Salud En La Población Indígena Kogui, Municipio De Valledupar - Cesar.</v>
          </cell>
          <cell r="R1657" t="str">
            <v>Social Comunitario</v>
          </cell>
          <cell r="S1657"/>
          <cell r="T1657"/>
          <cell r="U1657"/>
          <cell r="V1657" t="str">
            <v>Fonade</v>
          </cell>
          <cell r="W1657"/>
          <cell r="X1657" t="str">
            <v/>
          </cell>
          <cell r="Y1657"/>
          <cell r="Z1657">
            <v>171398016</v>
          </cell>
          <cell r="AA1657"/>
          <cell r="AB1657">
            <v>171398016</v>
          </cell>
          <cell r="AC1657"/>
          <cell r="AD1657">
            <v>171398016</v>
          </cell>
          <cell r="AE1657">
            <v>20978600</v>
          </cell>
          <cell r="AF1657"/>
          <cell r="AG1657">
            <v>20978600</v>
          </cell>
          <cell r="AH1657">
            <v>192376616</v>
          </cell>
          <cell r="AI1657">
            <v>0</v>
          </cell>
          <cell r="AJ1657">
            <v>192376616</v>
          </cell>
          <cell r="AK1657">
            <v>1</v>
          </cell>
          <cell r="AL1657"/>
          <cell r="AM1657">
            <v>1</v>
          </cell>
          <cell r="AN1657">
            <v>1</v>
          </cell>
          <cell r="AO1657">
            <v>0</v>
          </cell>
          <cell r="AP1657" t="str">
            <v>En Liquidación</v>
          </cell>
          <cell r="AQ1657" t="e">
            <v>#REF!</v>
          </cell>
          <cell r="AR1657" t="e">
            <v>#N/A</v>
          </cell>
          <cell r="AS1657" t="str">
            <v xml:space="preserve"> 
PROYECTO LIQUIDADO
1. INFORMACIÓN Y ESTADO CONTRATO DE OBRA:  se suscribio contrato No 2130322  con la firma,  ejecutado al  100% y  entregado con auditoria visible  AV3 el día 14/9/2013, posteriormente se liquidó con acta de fecha 29/4/2014
2. INFORMACIÓN Y ESTADO CONTRATO INTERADMINISTRATIVO: N/A contratacion directa.
3 .   INFORMACIÓN Y ESTADO  INTERVENTORIA:  contrato No 2130688  suscrito con la firma FABIAN RICARDO ALVAREZ RAMOS  ejecutado en su totalidad y liquidado con acta de fecha 20/05/2014.</v>
          </cell>
          <cell r="AT1657" t="str">
            <v>No Aplica</v>
          </cell>
          <cell r="AU1657">
            <v>41440</v>
          </cell>
          <cell r="AV1657">
            <v>41531</v>
          </cell>
          <cell r="AW1657" t="e">
            <v>#REF!</v>
          </cell>
          <cell r="AX1657"/>
          <cell r="AY1657"/>
          <cell r="AZ1657">
            <v>0</v>
          </cell>
          <cell r="BA1657" t="str">
            <v>-</v>
          </cell>
          <cell r="BB1657" t="str">
            <v/>
          </cell>
          <cell r="BC1657"/>
          <cell r="BD1657">
            <v>41468</v>
          </cell>
          <cell r="BE1657">
            <v>41468</v>
          </cell>
          <cell r="BF1657">
            <v>41531</v>
          </cell>
          <cell r="BG1657">
            <v>8000</v>
          </cell>
        </row>
        <row r="1658">
          <cell r="C1658" t="str">
            <v>20120040S0015-1</v>
          </cell>
          <cell r="D1658" t="str">
            <v>Proyectos 2011 - 2020</v>
          </cell>
          <cell r="E1658" t="str">
            <v>No Aplica</v>
          </cell>
          <cell r="F1658" t="str">
            <v>CERRADO</v>
          </cell>
          <cell r="G1658" t="str">
            <v>B15</v>
          </cell>
          <cell r="H1658" t="str">
            <v>Cesar</v>
          </cell>
          <cell r="I1658">
            <v>20001</v>
          </cell>
          <cell r="J1658">
            <v>1</v>
          </cell>
          <cell r="K1658" t="str">
            <v>Valledupar</v>
          </cell>
          <cell r="L1658" t="str">
            <v>Valledupar-Cesar</v>
          </cell>
          <cell r="M1658">
            <v>40</v>
          </cell>
          <cell r="N1658" t="str">
            <v>Fonade 2</v>
          </cell>
          <cell r="O1658"/>
          <cell r="P1658"/>
          <cell r="Q1658" t="str">
            <v xml:space="preserve">Fase 1 Y Fase 2 De La Construcción De La Cancha De Fútbol Y Cerramiento De La Cancha  - Colegio Leónidas Acuña -  Parque Doce De Octubre -  Municipio De Valledupar -Cesar
</v>
          </cell>
          <cell r="R1658" t="str">
            <v>Espacio Público, Recreación Y Deporte</v>
          </cell>
          <cell r="S1658"/>
          <cell r="T1658"/>
          <cell r="U1658"/>
          <cell r="V1658" t="str">
            <v>Fonade</v>
          </cell>
          <cell r="W1658"/>
          <cell r="X1658" t="str">
            <v/>
          </cell>
          <cell r="Y1658"/>
          <cell r="Z1658">
            <v>1284136835</v>
          </cell>
          <cell r="AA1658"/>
          <cell r="AB1658">
            <v>1284136835</v>
          </cell>
          <cell r="AC1658"/>
          <cell r="AD1658">
            <v>1284136835</v>
          </cell>
          <cell r="AE1658">
            <v>45968037</v>
          </cell>
          <cell r="AF1658"/>
          <cell r="AG1658">
            <v>45968037</v>
          </cell>
          <cell r="AH1658">
            <v>1330104872</v>
          </cell>
          <cell r="AI1658">
            <v>0</v>
          </cell>
          <cell r="AJ1658">
            <v>1330104872</v>
          </cell>
          <cell r="AK1658">
            <v>0.82</v>
          </cell>
          <cell r="AL1658"/>
          <cell r="AM1658">
            <v>1</v>
          </cell>
          <cell r="AN1658">
            <v>1</v>
          </cell>
          <cell r="AO1658">
            <v>0</v>
          </cell>
          <cell r="AP1658" t="str">
            <v>Liquidado</v>
          </cell>
          <cell r="AQ1658" t="e">
            <v>#REF!</v>
          </cell>
          <cell r="AR1658" t="e">
            <v>#N/A</v>
          </cell>
          <cell r="AS1658" t="str">
            <v xml:space="preserve">PROYECTO LIQUIDADO
Acta de liquidación del 29/09/2021
</v>
          </cell>
          <cell r="AT1658" t="str">
            <v>No Aplica</v>
          </cell>
          <cell r="AU1658">
            <v>41575</v>
          </cell>
          <cell r="AV1658">
            <v>42021</v>
          </cell>
          <cell r="AW1658" t="e">
            <v>#REF!</v>
          </cell>
          <cell r="AX1658"/>
          <cell r="AY1658"/>
          <cell r="AZ1658">
            <v>0</v>
          </cell>
          <cell r="BA1658" t="str">
            <v>-</v>
          </cell>
          <cell r="BB1658" t="str">
            <v xml:space="preserve">CANCHA DE FUTBOL 11 Y CERRAmIENTO </v>
          </cell>
          <cell r="BC1658"/>
          <cell r="BD1658">
            <v>41584</v>
          </cell>
          <cell r="BE1658">
            <v>41674</v>
          </cell>
          <cell r="BF1658">
            <v>42082</v>
          </cell>
          <cell r="BG1658">
            <v>359751</v>
          </cell>
        </row>
        <row r="1659">
          <cell r="C1659" t="str">
            <v>20130158S0158-1</v>
          </cell>
          <cell r="D1659" t="str">
            <v>Proyectos 2011 - 2020</v>
          </cell>
          <cell r="E1659" t="str">
            <v>No Aplica</v>
          </cell>
          <cell r="F1659" t="str">
            <v>CERRADO</v>
          </cell>
          <cell r="G1659"/>
          <cell r="H1659" t="str">
            <v>Cesar</v>
          </cell>
          <cell r="I1659">
            <v>20001</v>
          </cell>
          <cell r="J1659">
            <v>1</v>
          </cell>
          <cell r="K1659" t="str">
            <v>Valledupar</v>
          </cell>
          <cell r="L1659" t="str">
            <v>Valledupar-Cesar</v>
          </cell>
          <cell r="M1659" t="str">
            <v>0158</v>
          </cell>
          <cell r="N1659" t="str">
            <v>Pueblos</v>
          </cell>
          <cell r="O1659"/>
          <cell r="P1659"/>
          <cell r="Q1659" t="str">
            <v>Diseños Y Construcción De Obras De Infraestructura Para El Nuevo Pueblo Indígena Arhuaco A) Localizado En El Municipio De Valledupar – Resguardo Arhuaco Del Cesar Así: Construcción De 18 Viviendas Tradicionales – 1 Espacio De Reuniones – 1 Cocina Tradicional Y 3 Aulas Y 1 Batería Sanitaria – 1 Puesto De Salud – 1 Comedor Y 1 Cocina.</v>
          </cell>
          <cell r="R1659" t="str">
            <v>Social Comunitario</v>
          </cell>
          <cell r="S1659"/>
          <cell r="T1659"/>
          <cell r="U1659"/>
          <cell r="V1659" t="str">
            <v>Cabildo Indígena Del Resguardo Arhuaco  De La Sierra</v>
          </cell>
          <cell r="W1659"/>
          <cell r="X1659" t="str">
            <v/>
          </cell>
          <cell r="Y1659"/>
          <cell r="Z1659">
            <v>247067634</v>
          </cell>
          <cell r="AA1659"/>
          <cell r="AB1659">
            <v>247067634</v>
          </cell>
          <cell r="AC1659"/>
          <cell r="AD1659">
            <v>247067634</v>
          </cell>
          <cell r="AE1659">
            <v>0</v>
          </cell>
          <cell r="AF1659"/>
          <cell r="AG1659">
            <v>0</v>
          </cell>
          <cell r="AH1659">
            <v>247067634</v>
          </cell>
          <cell r="AI1659">
            <v>0</v>
          </cell>
          <cell r="AJ1659">
            <v>247067634</v>
          </cell>
          <cell r="AK1659">
            <v>1</v>
          </cell>
          <cell r="AL1659"/>
          <cell r="AM1659">
            <v>1</v>
          </cell>
          <cell r="AN1659">
            <v>1</v>
          </cell>
          <cell r="AO1659">
            <v>0</v>
          </cell>
          <cell r="AP1659" t="str">
            <v>Liquidado</v>
          </cell>
          <cell r="AQ1659" t="e">
            <v>#REF!</v>
          </cell>
          <cell r="AR1659" t="e">
            <v>#N/A</v>
          </cell>
          <cell r="AS1659" t="str">
            <v>Liquidado en agosto de 2016.</v>
          </cell>
          <cell r="AT1659" t="str">
            <v>No Aplica</v>
          </cell>
          <cell r="AU1659" t="str">
            <v/>
          </cell>
          <cell r="AV1659" t="str">
            <v/>
          </cell>
          <cell r="AW1659" t="e">
            <v>#REF!</v>
          </cell>
          <cell r="AX1659"/>
          <cell r="AY1659"/>
          <cell r="AZ1659">
            <v>0</v>
          </cell>
          <cell r="BA1659" t="str">
            <v>-</v>
          </cell>
          <cell r="BB1659" t="str">
            <v/>
          </cell>
          <cell r="BC1659"/>
          <cell r="BD1659" t="str">
            <v/>
          </cell>
          <cell r="BE1659" t="str">
            <v/>
          </cell>
          <cell r="BF1659" t="str">
            <v/>
          </cell>
          <cell r="BG1659" t="str">
            <v/>
          </cell>
        </row>
        <row r="1660">
          <cell r="C1660" t="str">
            <v>20130160A0160-1</v>
          </cell>
          <cell r="D1660" t="str">
            <v>Proyectos 2011 - 2020</v>
          </cell>
          <cell r="E1660" t="str">
            <v>No Aplica</v>
          </cell>
          <cell r="F1660" t="str">
            <v>CERRADO</v>
          </cell>
          <cell r="G1660"/>
          <cell r="H1660" t="str">
            <v>Cesar</v>
          </cell>
          <cell r="I1660">
            <v>20001</v>
          </cell>
          <cell r="J1660">
            <v>1</v>
          </cell>
          <cell r="K1660" t="str">
            <v>Valledupar</v>
          </cell>
          <cell r="L1660" t="str">
            <v>Valledupar-Cesar</v>
          </cell>
          <cell r="M1660" t="str">
            <v>0160</v>
          </cell>
          <cell r="N1660" t="str">
            <v>Pueblos</v>
          </cell>
          <cell r="O1660"/>
          <cell r="P1660"/>
          <cell r="Q1660" t="str">
            <v>Construcción De Un Acueducto Regional Que Beneficie Las Comunidades De Ramalito, Los Háticos, Rancho De La Goya, Mojao Y La Mina, Etnia Kankuama, En Municipio De Valledupar, Departamento Del Cesar.</v>
          </cell>
          <cell r="R1660" t="str">
            <v>Agua Potable Y Saneamiento Básico</v>
          </cell>
          <cell r="S1660"/>
          <cell r="T1660"/>
          <cell r="U1660"/>
          <cell r="V1660" t="str">
            <v>Resguardo Kankuamo</v>
          </cell>
          <cell r="W1660"/>
          <cell r="X1660" t="str">
            <v/>
          </cell>
          <cell r="Y1660"/>
          <cell r="Z1660">
            <v>946457215</v>
          </cell>
          <cell r="AA1660"/>
          <cell r="AB1660">
            <v>946457215</v>
          </cell>
          <cell r="AC1660"/>
          <cell r="AD1660">
            <v>946457215</v>
          </cell>
          <cell r="AE1660">
            <v>40006207.700000003</v>
          </cell>
          <cell r="AF1660"/>
          <cell r="AG1660">
            <v>40006207.700000003</v>
          </cell>
          <cell r="AH1660">
            <v>986463422.70000005</v>
          </cell>
          <cell r="AI1660">
            <v>0</v>
          </cell>
          <cell r="AJ1660">
            <v>986463422.70000005</v>
          </cell>
          <cell r="AK1660">
            <v>1</v>
          </cell>
          <cell r="AL1660"/>
          <cell r="AM1660">
            <v>1</v>
          </cell>
          <cell r="AN1660">
            <v>1</v>
          </cell>
          <cell r="AO1660">
            <v>0</v>
          </cell>
          <cell r="AP1660" t="str">
            <v>Liquidado</v>
          </cell>
          <cell r="AQ1660" t="e">
            <v>#REF!</v>
          </cell>
          <cell r="AR1660" t="e">
            <v>#N/A</v>
          </cell>
          <cell r="AS1660" t="str">
            <v>Entregado en 2015.</v>
          </cell>
          <cell r="AT1660" t="str">
            <v>No Aplica</v>
          </cell>
          <cell r="AU1660">
            <v>42262</v>
          </cell>
          <cell r="AV1660" t="str">
            <v/>
          </cell>
          <cell r="AW1660" t="e">
            <v>#REF!</v>
          </cell>
          <cell r="AX1660"/>
          <cell r="AY1660"/>
          <cell r="AZ1660">
            <v>0</v>
          </cell>
          <cell r="BA1660" t="str">
            <v>-</v>
          </cell>
          <cell r="BB1660" t="str">
            <v/>
          </cell>
          <cell r="BC1660"/>
          <cell r="BD1660" t="str">
            <v/>
          </cell>
          <cell r="BE1660" t="str">
            <v/>
          </cell>
          <cell r="BF1660" t="str">
            <v/>
          </cell>
          <cell r="BG1660" t="str">
            <v/>
          </cell>
        </row>
        <row r="1661">
          <cell r="C1661" t="str">
            <v>20130165S0165-1</v>
          </cell>
          <cell r="D1661" t="str">
            <v>Proyectos 2011 - 2020</v>
          </cell>
          <cell r="E1661" t="str">
            <v>No Aplica</v>
          </cell>
          <cell r="F1661" t="str">
            <v>CERRADO</v>
          </cell>
          <cell r="G1661"/>
          <cell r="H1661" t="str">
            <v>Cesar</v>
          </cell>
          <cell r="I1661">
            <v>20001</v>
          </cell>
          <cell r="J1661">
            <v>1</v>
          </cell>
          <cell r="K1661" t="str">
            <v>Valledupar</v>
          </cell>
          <cell r="L1661" t="str">
            <v>Valledupar-Cesar</v>
          </cell>
          <cell r="M1661">
            <v>165</v>
          </cell>
          <cell r="N1661" t="str">
            <v>Pueblos
DPS 2013</v>
          </cell>
          <cell r="O1661"/>
          <cell r="P1661"/>
          <cell r="Q1661" t="str">
            <v>Construcción De 5 Aulas, 1 Internado, 2 Unidades Sanitarias Pueblo Indigena De Maruamake Cuenca Del Rio Guatapurí Cesar En El Municipio De Valledupar</v>
          </cell>
          <cell r="R1661" t="str">
            <v>Social Comunitario</v>
          </cell>
          <cell r="S1661"/>
          <cell r="T1661"/>
          <cell r="U1661"/>
          <cell r="V1661" t="str">
            <v>Resguardo Kogi Malayo</v>
          </cell>
          <cell r="W1661"/>
          <cell r="X1661" t="str">
            <v/>
          </cell>
          <cell r="Y1661"/>
          <cell r="Z1661">
            <v>870011341</v>
          </cell>
          <cell r="AA1661"/>
          <cell r="AB1661">
            <v>870011341</v>
          </cell>
          <cell r="AC1661"/>
          <cell r="AD1661">
            <v>870011341</v>
          </cell>
          <cell r="AE1661">
            <v>35926407</v>
          </cell>
          <cell r="AF1661"/>
          <cell r="AG1661">
            <v>35926407</v>
          </cell>
          <cell r="AH1661">
            <v>905937748</v>
          </cell>
          <cell r="AI1661">
            <v>0</v>
          </cell>
          <cell r="AJ1661">
            <v>905937748</v>
          </cell>
          <cell r="AK1661">
            <v>0</v>
          </cell>
          <cell r="AL1661"/>
          <cell r="AM1661">
            <v>1</v>
          </cell>
          <cell r="AN1661">
            <v>1</v>
          </cell>
          <cell r="AO1661">
            <v>0</v>
          </cell>
          <cell r="AP1661" t="str">
            <v>En Liquidación</v>
          </cell>
          <cell r="AQ1661" t="e">
            <v>#REF!</v>
          </cell>
          <cell r="AR1661" t="e">
            <v>#N/A</v>
          </cell>
          <cell r="AS1661" t="str">
            <v>Entregada en junio de 2017. 
Por iniciar proceso  de liquidacion una vez ae cumpla el pago del ultimo desembolso que paso a vigencia expirada . La cual ya fue justificada y ae esta a la espera de la resolucion para hacer el ultimo giro al resguardo</v>
          </cell>
          <cell r="AT1661" t="str">
            <v>No Aplica</v>
          </cell>
          <cell r="AU1661">
            <v>42237</v>
          </cell>
          <cell r="AV1661" t="str">
            <v/>
          </cell>
          <cell r="AW1661" t="e">
            <v>#REF!</v>
          </cell>
          <cell r="AX1661"/>
          <cell r="AY1661"/>
          <cell r="AZ1661">
            <v>0</v>
          </cell>
          <cell r="BA1661" t="str">
            <v>-</v>
          </cell>
          <cell r="BB1661" t="str">
            <v/>
          </cell>
          <cell r="BC1661"/>
          <cell r="BD1661" t="str">
            <v/>
          </cell>
          <cell r="BE1661" t="str">
            <v/>
          </cell>
          <cell r="BF1661" t="str">
            <v/>
          </cell>
          <cell r="BG1661" t="str">
            <v/>
          </cell>
        </row>
        <row r="1662">
          <cell r="C1662" t="str">
            <v>20130307V0310-1</v>
          </cell>
          <cell r="D1662" t="str">
            <v>Proyectos 2011 - 2020</v>
          </cell>
          <cell r="E1662" t="str">
            <v>No Aplica</v>
          </cell>
          <cell r="F1662" t="str">
            <v>CERRADO</v>
          </cell>
          <cell r="G1662"/>
          <cell r="H1662" t="str">
            <v>Cesar</v>
          </cell>
          <cell r="I1662">
            <v>20001</v>
          </cell>
          <cell r="J1662">
            <v>1</v>
          </cell>
          <cell r="K1662" t="str">
            <v>Valledupar</v>
          </cell>
          <cell r="L1662" t="str">
            <v>Valledupar-Cesar</v>
          </cell>
          <cell r="M1662">
            <v>307</v>
          </cell>
          <cell r="N1662" t="str">
            <v>DPS 2013</v>
          </cell>
          <cell r="O1662"/>
          <cell r="P1662"/>
          <cell r="Q1662" t="str">
            <v>Construcción De Pavimento En Conceto Rigido En Las Calles De El Molino Las Flores Y Brisas Del Cesar En El Corregimiento De Los Venados Municipio De Valledupar - Cesar</v>
          </cell>
          <cell r="R1662" t="str">
            <v>Vías Urbanas</v>
          </cell>
          <cell r="S1662"/>
          <cell r="T1662"/>
          <cell r="U1662"/>
          <cell r="V1662" t="str">
            <v>Municipio</v>
          </cell>
          <cell r="W1662"/>
          <cell r="X1662" t="str">
            <v>Corregimiento De Los Venados</v>
          </cell>
          <cell r="Y1662"/>
          <cell r="Z1662">
            <v>1869158879</v>
          </cell>
          <cell r="AA1662"/>
          <cell r="AB1662">
            <v>1869158879</v>
          </cell>
          <cell r="AC1662"/>
          <cell r="AD1662">
            <v>1869158879</v>
          </cell>
          <cell r="AE1662">
            <v>186915887.90000001</v>
          </cell>
          <cell r="AF1662"/>
          <cell r="AG1662">
            <v>186915887.90000001</v>
          </cell>
          <cell r="AH1662">
            <v>2056074766.9000001</v>
          </cell>
          <cell r="AI1662">
            <v>0</v>
          </cell>
          <cell r="AJ1662">
            <v>2056074766.9000001</v>
          </cell>
          <cell r="AK1662">
            <v>0.99980000000000002</v>
          </cell>
          <cell r="AL1662"/>
          <cell r="AM1662">
            <v>1</v>
          </cell>
          <cell r="AN1662">
            <v>1</v>
          </cell>
          <cell r="AO1662">
            <v>0</v>
          </cell>
          <cell r="AP1662" t="str">
            <v>Liquidado</v>
          </cell>
          <cell r="AQ1662" t="e">
            <v>#REF!</v>
          </cell>
          <cell r="AR1662" t="e">
            <v>#N/A</v>
          </cell>
          <cell r="AS1662" t="str">
            <v>Entregado en  25 de enero del 2016.</v>
          </cell>
          <cell r="AT1662" t="str">
            <v>No Aplica</v>
          </cell>
          <cell r="AU1662">
            <v>42247</v>
          </cell>
          <cell r="AV1662">
            <v>42394</v>
          </cell>
          <cell r="AW1662" t="e">
            <v>#REF!</v>
          </cell>
          <cell r="AX1662"/>
          <cell r="AY1662"/>
          <cell r="AZ1662">
            <v>0</v>
          </cell>
          <cell r="BA1662" t="str">
            <v>-</v>
          </cell>
          <cell r="BB1662" t="str">
            <v>1,507 Km</v>
          </cell>
          <cell r="BC1662"/>
          <cell r="BD1662">
            <v>42279</v>
          </cell>
          <cell r="BE1662">
            <v>42430</v>
          </cell>
          <cell r="BF1662">
            <v>42394</v>
          </cell>
          <cell r="BG1662">
            <v>970</v>
          </cell>
        </row>
        <row r="1663">
          <cell r="C1663" t="str">
            <v>20160244MU010-1</v>
          </cell>
          <cell r="D1663" t="str">
            <v>Proyectos 2011 - 2020</v>
          </cell>
          <cell r="E1663" t="str">
            <v>ANTES 2018</v>
          </cell>
          <cell r="F1663" t="str">
            <v>VIGENTE</v>
          </cell>
          <cell r="G1663"/>
          <cell r="H1663" t="str">
            <v>Cesar</v>
          </cell>
          <cell r="I1663">
            <v>20001</v>
          </cell>
          <cell r="J1663">
            <v>1</v>
          </cell>
          <cell r="K1663" t="str">
            <v>Valledupar</v>
          </cell>
          <cell r="L1663" t="str">
            <v>Valledupar-Cesar</v>
          </cell>
          <cell r="M1663">
            <v>244</v>
          </cell>
          <cell r="N1663" t="str">
            <v>Unops
DPS 2016</v>
          </cell>
          <cell r="O1663"/>
          <cell r="P1663"/>
          <cell r="Q1663" t="str">
            <v>Mejoramiento De Condiciones De Habitabilidad</v>
          </cell>
          <cell r="R1663" t="str">
            <v>Mejoramiento Condiciones de Habitabilidad</v>
          </cell>
          <cell r="S1663"/>
          <cell r="T1663"/>
          <cell r="U1663"/>
          <cell r="V1663" t="str">
            <v>Unops</v>
          </cell>
          <cell r="W1663"/>
          <cell r="X1663" t="str">
            <v/>
          </cell>
          <cell r="Y1663"/>
          <cell r="Z1663">
            <v>1286356257</v>
          </cell>
          <cell r="AA1663"/>
          <cell r="AB1663">
            <v>1286356257</v>
          </cell>
          <cell r="AC1663"/>
          <cell r="AD1663">
            <v>1286356257</v>
          </cell>
          <cell r="AE1663">
            <v>267702744.95999998</v>
          </cell>
          <cell r="AF1663"/>
          <cell r="AG1663">
            <v>267702744.95999998</v>
          </cell>
          <cell r="AH1663">
            <v>1554059001.96</v>
          </cell>
          <cell r="AI1663">
            <v>0</v>
          </cell>
          <cell r="AJ1663">
            <v>1554059001.96</v>
          </cell>
          <cell r="AK1663">
            <v>0.67</v>
          </cell>
          <cell r="AL1663"/>
          <cell r="AM1663">
            <v>0.90600000000000003</v>
          </cell>
          <cell r="AN1663">
            <v>0.90600000000000003</v>
          </cell>
          <cell r="AO1663">
            <v>0</v>
          </cell>
          <cell r="AP1663" t="str">
            <v>En Liquidación</v>
          </cell>
          <cell r="AQ1663" t="e">
            <v>#REF!</v>
          </cell>
          <cell r="AR1663" t="str">
            <v>TERMINADO</v>
          </cell>
          <cell r="AS1663" t="str">
            <v>Finalización del convenio el 30 de junio de 2019; proceso de liquidación sin el cumplimiento del alcance contractual; 34 viviendas certificadas de 96.
Revisión y verificación del alcance a la fecha de terminación del convenio 30 de junio de 2019.</v>
          </cell>
          <cell r="AT1663"/>
          <cell r="AU1663">
            <v>43515</v>
          </cell>
          <cell r="AV1663" t="str">
            <v/>
          </cell>
          <cell r="AW1663" t="e">
            <v>#REF!</v>
          </cell>
          <cell r="AX1663"/>
          <cell r="AY1663"/>
          <cell r="AZ1663">
            <v>0</v>
          </cell>
          <cell r="BA1663" t="str">
            <v>-</v>
          </cell>
          <cell r="BB1663" t="str">
            <v>34  Viviendas</v>
          </cell>
          <cell r="BC1663"/>
          <cell r="BD1663">
            <v>43306</v>
          </cell>
          <cell r="BE1663">
            <v>43651</v>
          </cell>
          <cell r="BF1663" t="str">
            <v/>
          </cell>
          <cell r="BG1663">
            <v>384</v>
          </cell>
        </row>
        <row r="1664">
          <cell r="C1664" t="str">
            <v>20160306V3571-1</v>
          </cell>
          <cell r="D1664" t="str">
            <v>Proyectos 2011 - 2020</v>
          </cell>
          <cell r="E1664" t="str">
            <v>ANTES 2018</v>
          </cell>
          <cell r="F1664" t="str">
            <v>VIGENTE</v>
          </cell>
          <cell r="G1664"/>
          <cell r="H1664" t="str">
            <v>Cesar</v>
          </cell>
          <cell r="I1664">
            <v>20001</v>
          </cell>
          <cell r="J1664">
            <v>1</v>
          </cell>
          <cell r="K1664" t="str">
            <v>Valledupar</v>
          </cell>
          <cell r="L1664" t="str">
            <v>Valledupar-Cesar</v>
          </cell>
          <cell r="M1664">
            <v>306</v>
          </cell>
          <cell r="N1664" t="str">
            <v>DPS 2016</v>
          </cell>
          <cell r="O1664"/>
          <cell r="P1664"/>
          <cell r="Q1664" t="str">
            <v>Pavimentación De Vías Urbanas En El Municipio De Valledupar - Cesar</v>
          </cell>
          <cell r="R1664" t="str">
            <v>Vías Urbanas</v>
          </cell>
          <cell r="S1664"/>
          <cell r="T1664"/>
          <cell r="U1664"/>
          <cell r="V1664" t="str">
            <v>Municipio</v>
          </cell>
          <cell r="W1664"/>
          <cell r="X1664" t="str">
            <v>La Nevada, La Victoria, Chiriqui, Oasis, 450 Años, El Refugio, Villa Concha, 20 de Julio, Los Milagros, Los Mayales, Divino, Niño, Ciceron Maestre, Villa Tairona, Bello Horizonte, Populandia, Villa Rosario, José A. Galan, Villa Miriam y Santo Domingo.</v>
          </cell>
          <cell r="Y1664"/>
          <cell r="Z1664">
            <v>9309926880</v>
          </cell>
          <cell r="AA1664"/>
          <cell r="AB1664">
            <v>9309926880</v>
          </cell>
          <cell r="AC1664"/>
          <cell r="AD1664">
            <v>9309926880</v>
          </cell>
          <cell r="AE1664">
            <v>585895602</v>
          </cell>
          <cell r="AF1664"/>
          <cell r="AG1664">
            <v>585895602</v>
          </cell>
          <cell r="AH1664">
            <v>9895822482</v>
          </cell>
          <cell r="AI1664">
            <v>0</v>
          </cell>
          <cell r="AJ1664">
            <v>9895822482</v>
          </cell>
          <cell r="AK1664">
            <v>1</v>
          </cell>
          <cell r="AL1664"/>
          <cell r="AM1664">
            <v>1</v>
          </cell>
          <cell r="AN1664">
            <v>1</v>
          </cell>
          <cell r="AO1664">
            <v>0</v>
          </cell>
          <cell r="AP1664" t="str">
            <v>Entregado A Municipio</v>
          </cell>
          <cell r="AQ1664" t="e">
            <v>#REF!</v>
          </cell>
          <cell r="AR1664" t="e">
            <v>#N/A</v>
          </cell>
          <cell r="AS1664" t="str">
            <v xml:space="preserve">*El proyecto se encuentra terminado, con acta de recibo final de objeto contractual suscrita se constituyo la reserva para el pago del ultimo desembolso a la cuenta del municipio.
*Se firma acta de  entrega y recibo final de obra el 05 de diciembre del año 2019.
*Se firma acta de entrega de obra y compromiso de sostenibilidad el 18 de diciembre de 2019.
*Falta por aprobar el informe 11 de interventoria del mes de noviembre de 2019. </v>
          </cell>
          <cell r="AT1664" t="str">
            <v>No Aplica</v>
          </cell>
          <cell r="AU1664">
            <v>43353</v>
          </cell>
          <cell r="AV1664">
            <v>43790</v>
          </cell>
          <cell r="AW1664" t="e">
            <v>#REF!</v>
          </cell>
          <cell r="AX1664"/>
          <cell r="AY1664"/>
          <cell r="AZ1664">
            <v>0</v>
          </cell>
          <cell r="BA1664" t="str">
            <v>-</v>
          </cell>
          <cell r="BB1664" t="str">
            <v>6,239 Km</v>
          </cell>
          <cell r="BC1664"/>
          <cell r="BD1664">
            <v>43411</v>
          </cell>
          <cell r="BE1664">
            <v>43557</v>
          </cell>
          <cell r="BF1664">
            <v>43817</v>
          </cell>
          <cell r="BG1664">
            <v>5020</v>
          </cell>
        </row>
        <row r="1665">
          <cell r="C1665" t="str">
            <v>20170313V10431-1</v>
          </cell>
          <cell r="D1665" t="str">
            <v>Proyectos 2011 - 2020</v>
          </cell>
          <cell r="E1665" t="str">
            <v>No Aplica</v>
          </cell>
          <cell r="F1665" t="str">
            <v>CERRADO</v>
          </cell>
          <cell r="G1665"/>
          <cell r="H1665" t="str">
            <v>Cesar</v>
          </cell>
          <cell r="I1665">
            <v>20001</v>
          </cell>
          <cell r="J1665">
            <v>1</v>
          </cell>
          <cell r="K1665" t="str">
            <v>Valledupar</v>
          </cell>
          <cell r="L1665" t="str">
            <v>Valledupar-Cesar</v>
          </cell>
          <cell r="M1665">
            <v>313</v>
          </cell>
          <cell r="N1665" t="str">
            <v>DPS 2017</v>
          </cell>
          <cell r="O1665"/>
          <cell r="P1665"/>
          <cell r="Q1665" t="str">
            <v>Construcción De Pavimento En Concreto Rígido En Diferentes Sectores Del Municipio De Valledupar - Cesar</v>
          </cell>
          <cell r="R1665" t="str">
            <v>Vías Urbanas</v>
          </cell>
          <cell r="S1665"/>
          <cell r="T1665"/>
          <cell r="U1665"/>
          <cell r="V1665" t="str">
            <v>Municipio</v>
          </cell>
          <cell r="W1665" t="str">
            <v>Urbano</v>
          </cell>
          <cell r="X1665" t="str">
            <v>Los Cacique, Panama, Siete de Agosto,Santa Rosa, Villa Yaneth,Nevada,Fco Paula,Oasis,Amaneceres del Valle,Barrio Pupo, Barrio Sabanas</v>
          </cell>
          <cell r="Y1665"/>
          <cell r="Z1665">
            <v>4694721849</v>
          </cell>
          <cell r="AA1665"/>
          <cell r="AB1665">
            <v>4694721849</v>
          </cell>
          <cell r="AC1665"/>
          <cell r="AD1665">
            <v>4694721849</v>
          </cell>
          <cell r="AE1665">
            <v>469472184.90000004</v>
          </cell>
          <cell r="AF1665"/>
          <cell r="AG1665">
            <v>469472184.90000004</v>
          </cell>
          <cell r="AH1665">
            <v>5164194033.8999996</v>
          </cell>
          <cell r="AI1665">
            <v>0</v>
          </cell>
          <cell r="AJ1665">
            <v>5164194033.8999996</v>
          </cell>
          <cell r="AK1665">
            <v>1</v>
          </cell>
          <cell r="AL1665"/>
          <cell r="AM1665">
            <v>1</v>
          </cell>
          <cell r="AN1665">
            <v>1</v>
          </cell>
          <cell r="AO1665">
            <v>0</v>
          </cell>
          <cell r="AP1665" t="str">
            <v>Liquidado</v>
          </cell>
          <cell r="AQ1665" t="e">
            <v>#REF!</v>
          </cell>
          <cell r="AR1665" t="e">
            <v>#N/A</v>
          </cell>
          <cell r="AS1665" t="str">
            <v>Convenio liquidado</v>
          </cell>
          <cell r="AT1665" t="str">
            <v>No Aplica</v>
          </cell>
          <cell r="AU1665">
            <v>43633</v>
          </cell>
          <cell r="AV1665">
            <v>44139</v>
          </cell>
          <cell r="AW1665" t="e">
            <v>#REF!</v>
          </cell>
          <cell r="AX1665"/>
          <cell r="AY1665"/>
          <cell r="AZ1665">
            <v>0</v>
          </cell>
          <cell r="BA1665" t="str">
            <v>-</v>
          </cell>
          <cell r="BB1665" t="str">
            <v>3.418 Km</v>
          </cell>
          <cell r="BC1665"/>
          <cell r="BD1665">
            <v>43711</v>
          </cell>
          <cell r="BE1665">
            <v>43804</v>
          </cell>
          <cell r="BF1665">
            <v>44412</v>
          </cell>
          <cell r="BG1665">
            <v>1885</v>
          </cell>
        </row>
        <row r="1666">
          <cell r="C1666" t="str">
            <v>20200224M0003-8</v>
          </cell>
          <cell r="D1666" t="str">
            <v>Proyectos 2011 - 2020</v>
          </cell>
          <cell r="E1666" t="str">
            <v>2018-2022</v>
          </cell>
          <cell r="F1666" t="str">
            <v>VIGENTE</v>
          </cell>
          <cell r="G1666"/>
          <cell r="H1666" t="str">
            <v>Cesar</v>
          </cell>
          <cell r="I1666">
            <v>20001</v>
          </cell>
          <cell r="J1666">
            <v>1</v>
          </cell>
          <cell r="K1666" t="str">
            <v>Valledupar</v>
          </cell>
          <cell r="L1666" t="str">
            <v>Valledupar-Cesar</v>
          </cell>
          <cell r="M1666">
            <v>224</v>
          </cell>
          <cell r="N1666" t="str">
            <v>DPS 2020</v>
          </cell>
          <cell r="O1666"/>
          <cell r="P1666"/>
          <cell r="Q1666" t="str">
            <v>Mejoramiento De Condiciones De Habitabilidad</v>
          </cell>
          <cell r="R1666" t="str">
            <v>Mejoramiento Condiciones de Habitabilidad</v>
          </cell>
          <cell r="S1666"/>
          <cell r="T1666"/>
          <cell r="U1666"/>
          <cell r="V1666" t="str">
            <v/>
          </cell>
          <cell r="W1666"/>
          <cell r="X1666" t="str">
            <v/>
          </cell>
          <cell r="Y1666"/>
          <cell r="Z1666">
            <v>923093806</v>
          </cell>
          <cell r="AA1666"/>
          <cell r="AB1666">
            <v>923093806</v>
          </cell>
          <cell r="AC1666"/>
          <cell r="AD1666">
            <v>923093806</v>
          </cell>
          <cell r="AE1666">
            <v>0</v>
          </cell>
          <cell r="AF1666"/>
          <cell r="AG1666">
            <v>0</v>
          </cell>
          <cell r="AH1666">
            <v>923093806</v>
          </cell>
          <cell r="AI1666">
            <v>0</v>
          </cell>
          <cell r="AJ1666">
            <v>923093806</v>
          </cell>
          <cell r="AK1666">
            <v>0</v>
          </cell>
          <cell r="AL1666"/>
          <cell r="AM1666">
            <v>0.80549999999999999</v>
          </cell>
          <cell r="AN1666">
            <v>0.54720000000000002</v>
          </cell>
          <cell r="AO1666">
            <v>-0.25829999999999997</v>
          </cell>
          <cell r="AP1666" t="str">
            <v>Suspendido</v>
          </cell>
          <cell r="AQ1666" t="e">
            <v>#REF!</v>
          </cell>
          <cell r="AR1666" t="str">
            <v>EN EJECUCIÓN</v>
          </cell>
          <cell r="AS1666" t="str">
            <v>06/05/2022 Mesa técnica Nº 177 REFORMULACION final del FRENTE).   En ejecución con reprogramación de obra.
16/05/2022 Valledupar AV2 Hora. 3.00 pm - Presencial
27/05/2022  Se encuentra en tramite prórroga del contrato de obra No.0224 FIP de 2020 hasta el 30 de junio de 2022, por lo tanto, se gestiona reprogramación y aplicación de plan de contingencia para el cierre de las obras.</v>
          </cell>
          <cell r="AT1666"/>
          <cell r="AU1666">
            <v>44159</v>
          </cell>
          <cell r="AV1666"/>
          <cell r="AW1666" t="e">
            <v>#REF!</v>
          </cell>
          <cell r="AX1666"/>
          <cell r="AY1666"/>
          <cell r="AZ1666">
            <v>0</v>
          </cell>
          <cell r="BA1666" t="str">
            <v>-</v>
          </cell>
          <cell r="BB1666" t="str">
            <v>57  Viviendas</v>
          </cell>
          <cell r="BC1666"/>
          <cell r="BD1666" t="str">
            <v/>
          </cell>
          <cell r="BE1666" t="str">
            <v/>
          </cell>
          <cell r="BF1666" t="str">
            <v/>
          </cell>
          <cell r="BG1666">
            <v>219</v>
          </cell>
        </row>
        <row r="1667">
          <cell r="C1667" t="str">
            <v>E-2020-2203-254428</v>
          </cell>
          <cell r="D1667" t="str">
            <v>CV 001-2020</v>
          </cell>
          <cell r="E1667" t="str">
            <v>2018-2022</v>
          </cell>
          <cell r="F1667" t="str">
            <v>VIGENTE</v>
          </cell>
          <cell r="G1667"/>
          <cell r="H1667" t="str">
            <v>Cesar</v>
          </cell>
          <cell r="I1667"/>
          <cell r="J1667"/>
          <cell r="K1667" t="str">
            <v>Valledupar</v>
          </cell>
          <cell r="L1667" t="str">
            <v>Valledupar-Cesar</v>
          </cell>
          <cell r="M1667" t="str">
            <v>555 FIP 2021</v>
          </cell>
          <cell r="N1667" t="str">
            <v>DPS 2021</v>
          </cell>
          <cell r="O1667">
            <v>44512</v>
          </cell>
          <cell r="P1667">
            <v>44773</v>
          </cell>
          <cell r="Q1667" t="str">
            <v>Construcción De Pavimento En Concreto Rígido En Diferentes Sectores Del Municipio De Valledupar - César</v>
          </cell>
          <cell r="R1667" t="str">
            <v>Vias y Transporte</v>
          </cell>
          <cell r="S1667" t="str">
            <v>Vias Urbanas</v>
          </cell>
          <cell r="T1667"/>
          <cell r="U1667">
            <v>1</v>
          </cell>
          <cell r="V1667"/>
          <cell r="W1667"/>
          <cell r="X1667"/>
          <cell r="Y1667"/>
          <cell r="Z1667">
            <v>2386196670</v>
          </cell>
          <cell r="AA1667"/>
          <cell r="AB1667">
            <v>2386196670</v>
          </cell>
          <cell r="AC1667">
            <v>0</v>
          </cell>
          <cell r="AD1667">
            <v>2386196670</v>
          </cell>
          <cell r="AE1667"/>
          <cell r="AF1667"/>
          <cell r="AG1667">
            <v>0</v>
          </cell>
          <cell r="AH1667">
            <v>2386196670</v>
          </cell>
          <cell r="AI1667">
            <v>0</v>
          </cell>
          <cell r="AJ1667">
            <v>2386196670</v>
          </cell>
          <cell r="AK1667"/>
          <cell r="AL1667"/>
          <cell r="AM1667"/>
          <cell r="AN1667"/>
          <cell r="AO1667">
            <v>0</v>
          </cell>
          <cell r="AP1667" t="str">
            <v>Adjudicado</v>
          </cell>
          <cell r="AQ1667" t="e">
            <v>#REF!</v>
          </cell>
          <cell r="AR1667" t="e">
            <v>#N/A</v>
          </cell>
          <cell r="AS1667" t="str">
            <v>-</v>
          </cell>
          <cell r="AT1667"/>
          <cell r="AU1667" t="str">
            <v>-</v>
          </cell>
          <cell r="AV1667" t="str">
            <v>-</v>
          </cell>
          <cell r="AW1667" t="e">
            <v>#REF!</v>
          </cell>
          <cell r="AX1667">
            <v>9</v>
          </cell>
          <cell r="AY1667"/>
          <cell r="AZ1667">
            <v>9</v>
          </cell>
          <cell r="BA1667"/>
          <cell r="BB1667" t="str">
            <v>1546 ML</v>
          </cell>
          <cell r="BC1667"/>
          <cell r="BD1667" t="str">
            <v>-</v>
          </cell>
          <cell r="BE1667" t="str">
            <v>-</v>
          </cell>
          <cell r="BF1667" t="str">
            <v>-</v>
          </cell>
          <cell r="BG1667" t="str">
            <v>-</v>
          </cell>
        </row>
        <row r="1668">
          <cell r="C1668" t="str">
            <v>MCH - 039</v>
          </cell>
          <cell r="D1668" t="str">
            <v>Proyectos 2021 - 2022</v>
          </cell>
          <cell r="E1668" t="str">
            <v>2018-2022</v>
          </cell>
          <cell r="F1668" t="str">
            <v>VIGENTE</v>
          </cell>
          <cell r="G1668"/>
          <cell r="H1668" t="str">
            <v>Cesar</v>
          </cell>
          <cell r="I1668"/>
          <cell r="J1668"/>
          <cell r="K1668" t="str">
            <v>Valledupar</v>
          </cell>
          <cell r="L1668" t="str">
            <v>Valledupar-Cesar</v>
          </cell>
          <cell r="M1668" t="str">
            <v>570 FIP 2022</v>
          </cell>
          <cell r="N1668" t="str">
            <v>DPS 2022</v>
          </cell>
          <cell r="O1668">
            <v>44769</v>
          </cell>
          <cell r="P1668" t="str">
            <v>-</v>
          </cell>
          <cell r="Q1668" t="str">
            <v>Mejoramientos De Condiciones De Habitabilidad En El Municipio De Valledupar - Cesar</v>
          </cell>
          <cell r="R1668" t="str">
            <v>Habitat</v>
          </cell>
          <cell r="S1668" t="str">
            <v>MCH</v>
          </cell>
          <cell r="T1668"/>
          <cell r="U1668">
            <v>1</v>
          </cell>
          <cell r="V1668"/>
          <cell r="W1668"/>
          <cell r="X1668"/>
          <cell r="Y1668"/>
          <cell r="Z1668">
            <v>3000000000</v>
          </cell>
          <cell r="AA1668"/>
          <cell r="AB1668">
            <v>3000000000</v>
          </cell>
          <cell r="AC1668">
            <v>0</v>
          </cell>
          <cell r="AD1668">
            <v>3000000000</v>
          </cell>
          <cell r="AE1668"/>
          <cell r="AF1668"/>
          <cell r="AG1668">
            <v>0</v>
          </cell>
          <cell r="AH1668">
            <v>3000000000</v>
          </cell>
          <cell r="AI1668">
            <v>0</v>
          </cell>
          <cell r="AJ1668">
            <v>3000000000</v>
          </cell>
          <cell r="AK1668"/>
          <cell r="AL1668"/>
          <cell r="AM1668"/>
          <cell r="AN1668"/>
          <cell r="AO1668">
            <v>0</v>
          </cell>
          <cell r="AP1668" t="str">
            <v>Vigente</v>
          </cell>
          <cell r="AQ1668" t="e">
            <v>#REF!</v>
          </cell>
          <cell r="AR1668" t="e">
            <v>#N/A</v>
          </cell>
          <cell r="AS1668" t="str">
            <v>-</v>
          </cell>
          <cell r="AT1668"/>
          <cell r="AU1668" t="str">
            <v>-</v>
          </cell>
          <cell r="AV1668" t="str">
            <v>-</v>
          </cell>
          <cell r="AW1668" t="e">
            <v>#REF!</v>
          </cell>
          <cell r="AX1668"/>
          <cell r="AY1668"/>
          <cell r="AZ1668">
            <v>0</v>
          </cell>
          <cell r="BA1668"/>
          <cell r="BB1668" t="str">
            <v>- Viviendas</v>
          </cell>
          <cell r="BC1668"/>
          <cell r="BD1668" t="str">
            <v>-</v>
          </cell>
          <cell r="BE1668" t="str">
            <v>-</v>
          </cell>
          <cell r="BF1668" t="str">
            <v>-</v>
          </cell>
          <cell r="BG1668" t="str">
            <v>-</v>
          </cell>
        </row>
        <row r="1669">
          <cell r="C1669" t="str">
            <v>20120040E0055-1</v>
          </cell>
          <cell r="D1669" t="str">
            <v>Proyectos 2011 - 2020</v>
          </cell>
          <cell r="E1669" t="str">
            <v>No Aplica</v>
          </cell>
          <cell r="F1669" t="str">
            <v>CERRADO</v>
          </cell>
          <cell r="G1669" t="str">
            <v>B55</v>
          </cell>
          <cell r="H1669" t="str">
            <v>Choco</v>
          </cell>
          <cell r="I1669">
            <v>27006</v>
          </cell>
          <cell r="J1669">
            <v>6</v>
          </cell>
          <cell r="K1669" t="str">
            <v>Acandi</v>
          </cell>
          <cell r="L1669" t="str">
            <v>Acandi-Choco</v>
          </cell>
          <cell r="M1669">
            <v>40</v>
          </cell>
          <cell r="N1669" t="str">
            <v>Fonade 2</v>
          </cell>
          <cell r="O1669"/>
          <cell r="P1669"/>
          <cell r="Q1669" t="str">
            <v>Estudios, Diseños, Suministro, De Obras Complementarias Para La Generación De Respaldo Eléctrico En El Corregimiento De Capurganá Municipio De Acandí - Chocó.</v>
          </cell>
          <cell r="R1669" t="str">
            <v>Otros</v>
          </cell>
          <cell r="S1669"/>
          <cell r="T1669"/>
          <cell r="U1669"/>
          <cell r="V1669" t="str">
            <v>Fonade</v>
          </cell>
          <cell r="W1669"/>
          <cell r="X1669" t="str">
            <v/>
          </cell>
          <cell r="Y1669"/>
          <cell r="Z1669">
            <v>39732330</v>
          </cell>
          <cell r="AA1669"/>
          <cell r="AB1669">
            <v>39732330</v>
          </cell>
          <cell r="AC1669"/>
          <cell r="AD1669">
            <v>39732330</v>
          </cell>
          <cell r="AE1669">
            <v>0</v>
          </cell>
          <cell r="AF1669"/>
          <cell r="AG1669">
            <v>0</v>
          </cell>
          <cell r="AH1669">
            <v>39732330</v>
          </cell>
          <cell r="AI1669">
            <v>0</v>
          </cell>
          <cell r="AJ1669">
            <v>39732330</v>
          </cell>
          <cell r="AK1669">
            <v>1</v>
          </cell>
          <cell r="AL1669"/>
          <cell r="AM1669">
            <v>1</v>
          </cell>
          <cell r="AN1669">
            <v>1</v>
          </cell>
          <cell r="AO1669">
            <v>0</v>
          </cell>
          <cell r="AP1669" t="str">
            <v>Liquidado</v>
          </cell>
          <cell r="AQ1669" t="e">
            <v>#REF!</v>
          </cell>
          <cell r="AR1669" t="e">
            <v>#N/A</v>
          </cell>
          <cell r="AS1669" t="str">
            <v>PROYECTO LIQUIDADO
Acta de liquidación del 29/09/2021</v>
          </cell>
          <cell r="AT1669" t="str">
            <v>No Aplica</v>
          </cell>
          <cell r="AU1669" t="str">
            <v/>
          </cell>
          <cell r="AV1669">
            <v>41521</v>
          </cell>
          <cell r="AW1669" t="e">
            <v>#REF!</v>
          </cell>
          <cell r="AX1669"/>
          <cell r="AY1669"/>
          <cell r="AZ1669">
            <v>0</v>
          </cell>
          <cell r="BA1669" t="str">
            <v>-</v>
          </cell>
          <cell r="BB1669" t="str">
            <v/>
          </cell>
          <cell r="BC1669"/>
          <cell r="BD1669" t="str">
            <v/>
          </cell>
          <cell r="BE1669" t="str">
            <v/>
          </cell>
          <cell r="BF1669" t="str">
            <v/>
          </cell>
          <cell r="BG1669" t="str">
            <v/>
          </cell>
        </row>
        <row r="1670">
          <cell r="C1670" t="str">
            <v>20160535M7836-1</v>
          </cell>
          <cell r="D1670" t="str">
            <v>Proyectos 2011 - 2020</v>
          </cell>
          <cell r="E1670" t="str">
            <v>ANTES 2018</v>
          </cell>
          <cell r="F1670" t="str">
            <v>VIGENTE</v>
          </cell>
          <cell r="G1670"/>
          <cell r="H1670" t="str">
            <v>Choco</v>
          </cell>
          <cell r="I1670">
            <v>27006</v>
          </cell>
          <cell r="J1670">
            <v>6</v>
          </cell>
          <cell r="K1670" t="str">
            <v>Acandi</v>
          </cell>
          <cell r="L1670" t="str">
            <v>Acandi-Choco</v>
          </cell>
          <cell r="M1670">
            <v>535</v>
          </cell>
          <cell r="N1670" t="str">
            <v>DPS 2016</v>
          </cell>
          <cell r="O1670"/>
          <cell r="P1670"/>
          <cell r="Q1670" t="str">
            <v>Mejoramiento De Condiciones De Habitabilidad</v>
          </cell>
          <cell r="R1670" t="str">
            <v>Mejoramiento Condiciones de Habitabilidad</v>
          </cell>
          <cell r="S1670"/>
          <cell r="T1670"/>
          <cell r="U1670"/>
          <cell r="V1670" t="str">
            <v>Municipio</v>
          </cell>
          <cell r="W1670" t="str">
            <v>Urbano</v>
          </cell>
          <cell r="X1670" t="str">
            <v/>
          </cell>
          <cell r="Y1670"/>
          <cell r="Z1670">
            <v>423728814</v>
          </cell>
          <cell r="AA1670"/>
          <cell r="AB1670">
            <v>423728814</v>
          </cell>
          <cell r="AC1670"/>
          <cell r="AD1670">
            <v>423728814</v>
          </cell>
          <cell r="AE1670">
            <v>42372881.400000006</v>
          </cell>
          <cell r="AF1670"/>
          <cell r="AG1670">
            <v>42372881.400000006</v>
          </cell>
          <cell r="AH1670">
            <v>466101695.39999998</v>
          </cell>
          <cell r="AI1670">
            <v>0</v>
          </cell>
          <cell r="AJ1670">
            <v>466101695.39999998</v>
          </cell>
          <cell r="AK1670">
            <v>4.99E-2</v>
          </cell>
          <cell r="AL1670"/>
          <cell r="AM1670">
            <v>0</v>
          </cell>
          <cell r="AN1670">
            <v>0</v>
          </cell>
          <cell r="AO1670">
            <v>0</v>
          </cell>
          <cell r="AP1670" t="str">
            <v>Liquidación Anticipada</v>
          </cell>
          <cell r="AQ1670" t="e">
            <v>#REF!</v>
          </cell>
          <cell r="AR1670" t="str">
            <v>LIQUIDACIÓN ANTICIPADA</v>
          </cell>
          <cell r="AS1670" t="str">
            <v>Preconstrucción aprobada. A fecha el contrato està suspendido, por demoras y dificultades con la actualización de las polizas del contrato.  
A la fecha el municipio no ha dado cumplimiento a la totalidad de los requisitos para el inicio de las obras. Se recomienda a la supervisión del convenio citar nuevamente al ET a audiencia de arreglo directo u otorgar prorroga del convenio con una condicion resolutoria con fecha limite para iniciar las obras, de lo contrario dar por terminado el convenio anticipadamente. No obstante, el 30-06-2022 la interventoría emitio comunicado de no aval a prorroga del convenio teniendo en cuenta las demoras por parte del ET para cumplir con los requisitos de inicio de las obras, por tanto no se hará prorroga a dicho convenio.</v>
          </cell>
          <cell r="AT1670">
            <v>43606</v>
          </cell>
          <cell r="AU1670"/>
          <cell r="AV1670"/>
          <cell r="AW1670" t="e">
            <v>#REF!</v>
          </cell>
          <cell r="AX1670"/>
          <cell r="AY1670"/>
          <cell r="AZ1670">
            <v>0</v>
          </cell>
          <cell r="BA1670" t="str">
            <v>ADMINISTRATIVO (Suspensiones y vencimientos de Fiducias, Pólizas, Asignación de Interventoría)</v>
          </cell>
          <cell r="BB1670" t="str">
            <v>35  Viviendas</v>
          </cell>
          <cell r="BC1670"/>
          <cell r="BD1670" t="str">
            <v/>
          </cell>
          <cell r="BE1670" t="str">
            <v/>
          </cell>
          <cell r="BF1670" t="str">
            <v/>
          </cell>
          <cell r="BG1670">
            <v>111.60000000000001</v>
          </cell>
        </row>
        <row r="1671">
          <cell r="C1671" t="str">
            <v>20160244MU030-1</v>
          </cell>
          <cell r="D1671" t="str">
            <v>Proyectos 2011 - 2020</v>
          </cell>
          <cell r="E1671" t="str">
            <v>No Aplica</v>
          </cell>
          <cell r="F1671" t="str">
            <v>CERRADO</v>
          </cell>
          <cell r="G1671"/>
          <cell r="H1671" t="str">
            <v>Choco</v>
          </cell>
          <cell r="I1671">
            <v>27025</v>
          </cell>
          <cell r="J1671">
            <v>6</v>
          </cell>
          <cell r="K1671" t="str">
            <v>Alto Baudo</v>
          </cell>
          <cell r="L1671" t="str">
            <v>Alto Baudo-Choco</v>
          </cell>
          <cell r="M1671">
            <v>244</v>
          </cell>
          <cell r="N1671" t="str">
            <v>Unops
DPS 2016</v>
          </cell>
          <cell r="O1671"/>
          <cell r="P1671"/>
          <cell r="Q1671" t="str">
            <v>Mejoramiento De Condiciones De Habitabilidad</v>
          </cell>
          <cell r="R1671" t="str">
            <v>Mejoramiento Condiciones de Habitabilidad</v>
          </cell>
          <cell r="S1671"/>
          <cell r="T1671"/>
          <cell r="U1671"/>
          <cell r="V1671" t="str">
            <v>Unops</v>
          </cell>
          <cell r="W1671"/>
          <cell r="X1671" t="str">
            <v/>
          </cell>
          <cell r="Y1671"/>
          <cell r="Z1671">
            <v>619682280</v>
          </cell>
          <cell r="AA1671"/>
          <cell r="AB1671">
            <v>619682280</v>
          </cell>
          <cell r="AC1671"/>
          <cell r="AD1671">
            <v>619682280</v>
          </cell>
          <cell r="AE1671">
            <v>61968228</v>
          </cell>
          <cell r="AF1671"/>
          <cell r="AG1671">
            <v>61968228</v>
          </cell>
          <cell r="AH1671">
            <v>681650508</v>
          </cell>
          <cell r="AI1671">
            <v>0</v>
          </cell>
          <cell r="AJ1671">
            <v>681650508</v>
          </cell>
          <cell r="AK1671">
            <v>0</v>
          </cell>
          <cell r="AL1671"/>
          <cell r="AM1671">
            <v>0</v>
          </cell>
          <cell r="AN1671">
            <v>0</v>
          </cell>
          <cell r="AO1671">
            <v>0</v>
          </cell>
          <cell r="AP1671" t="str">
            <v>Cancelado</v>
          </cell>
          <cell r="AQ1671" t="e">
            <v>#REF!</v>
          </cell>
          <cell r="AR1671" t="e">
            <v>#N/A</v>
          </cell>
          <cell r="AS1671" t="str">
            <v>Numero de MCH: 50
ACTIVIDADES REALIZADAS: Dado los sobrecostos por temas de transporte de materiales, se busca recursos para su ejecución. por tal razón no han iniciado ningún tipo de proceso.</v>
          </cell>
          <cell r="AT1671"/>
          <cell r="AU1671" t="str">
            <v/>
          </cell>
          <cell r="AV1671" t="str">
            <v/>
          </cell>
          <cell r="AW1671" t="e">
            <v>#REF!</v>
          </cell>
          <cell r="AX1671"/>
          <cell r="AY1671"/>
          <cell r="AZ1671">
            <v>0</v>
          </cell>
          <cell r="BA1671" t="str">
            <v>-</v>
          </cell>
          <cell r="BB1671" t="str">
            <v>50  Viviendas</v>
          </cell>
          <cell r="BC1671"/>
          <cell r="BD1671" t="str">
            <v/>
          </cell>
          <cell r="BE1671" t="str">
            <v/>
          </cell>
          <cell r="BF1671" t="str">
            <v/>
          </cell>
          <cell r="BG1671" t="str">
            <v/>
          </cell>
        </row>
        <row r="1672">
          <cell r="C1672" t="str">
            <v>20170678V9541-1</v>
          </cell>
          <cell r="D1672" t="str">
            <v>Proyectos 2011 - 2020</v>
          </cell>
          <cell r="E1672" t="str">
            <v>ANTES 2018</v>
          </cell>
          <cell r="F1672" t="str">
            <v>VIGENTE</v>
          </cell>
          <cell r="G1672"/>
          <cell r="H1672" t="str">
            <v>Choco</v>
          </cell>
          <cell r="I1672">
            <v>27050</v>
          </cell>
          <cell r="J1672">
            <v>6</v>
          </cell>
          <cell r="K1672" t="str">
            <v>Atrato</v>
          </cell>
          <cell r="L1672" t="str">
            <v>Atrato-Choco</v>
          </cell>
          <cell r="M1672">
            <v>678</v>
          </cell>
          <cell r="N1672" t="str">
            <v>DPS 2017</v>
          </cell>
          <cell r="O1672"/>
          <cell r="P1672"/>
          <cell r="Q1672" t="str">
            <v>Pavimento De 695 Metros En Concreto En Yuto Cabecera Municipal De Atrato-Chocó</v>
          </cell>
          <cell r="R1672" t="str">
            <v>Vías Urbanas</v>
          </cell>
          <cell r="S1672"/>
          <cell r="T1672"/>
          <cell r="U1672"/>
          <cell r="V1672" t="str">
            <v>Municipio</v>
          </cell>
          <cell r="W1672"/>
          <cell r="X1672" t="str">
            <v>Barrios : San Antonio y Santander</v>
          </cell>
          <cell r="Y1672"/>
          <cell r="Z1672">
            <v>1773985209</v>
          </cell>
          <cell r="AA1672"/>
          <cell r="AB1672">
            <v>1773985209</v>
          </cell>
          <cell r="AC1672"/>
          <cell r="AD1672">
            <v>1773985209</v>
          </cell>
          <cell r="AE1672">
            <v>177398521</v>
          </cell>
          <cell r="AF1672"/>
          <cell r="AG1672">
            <v>177398521</v>
          </cell>
          <cell r="AH1672">
            <v>1951383730</v>
          </cell>
          <cell r="AI1672">
            <v>0</v>
          </cell>
          <cell r="AJ1672">
            <v>1951383730</v>
          </cell>
          <cell r="AK1672">
            <v>1</v>
          </cell>
          <cell r="AL1672"/>
          <cell r="AM1672">
            <v>1</v>
          </cell>
          <cell r="AN1672">
            <v>1</v>
          </cell>
          <cell r="AO1672">
            <v>0</v>
          </cell>
          <cell r="AP1672" t="str">
            <v>Entregado A Municipio</v>
          </cell>
          <cell r="AQ1672" t="e">
            <v>#REF!</v>
          </cell>
          <cell r="AR1672" t="e">
            <v>#N/A</v>
          </cell>
          <cell r="AS1672" t="str">
            <v>PROYECTO ENTREGADO</v>
          </cell>
          <cell r="AT1672" t="str">
            <v>No Aplica</v>
          </cell>
          <cell r="AU1672">
            <v>43605</v>
          </cell>
          <cell r="AV1672">
            <v>43887</v>
          </cell>
          <cell r="AW1672" t="e">
            <v>#REF!</v>
          </cell>
          <cell r="AX1672"/>
          <cell r="AY1672"/>
          <cell r="AZ1672">
            <v>0</v>
          </cell>
          <cell r="BA1672" t="str">
            <v>-</v>
          </cell>
          <cell r="BB1672" t="str">
            <v>695,00 ml</v>
          </cell>
          <cell r="BC1672"/>
          <cell r="BD1672">
            <v>43767</v>
          </cell>
          <cell r="BE1672">
            <v>43770</v>
          </cell>
          <cell r="BF1672">
            <v>44062</v>
          </cell>
          <cell r="BG1672">
            <v>1236</v>
          </cell>
        </row>
        <row r="1673">
          <cell r="C1673" t="str">
            <v>20170685V8413-1</v>
          </cell>
          <cell r="D1673" t="str">
            <v>Proyectos 2011 - 2020</v>
          </cell>
          <cell r="E1673" t="str">
            <v>ANTES 2018</v>
          </cell>
          <cell r="F1673" t="str">
            <v>VIGENTE</v>
          </cell>
          <cell r="G1673"/>
          <cell r="H1673" t="str">
            <v>Choco</v>
          </cell>
          <cell r="I1673">
            <v>27050</v>
          </cell>
          <cell r="J1673">
            <v>6</v>
          </cell>
          <cell r="K1673" t="str">
            <v>Atrato</v>
          </cell>
          <cell r="L1673" t="str">
            <v>Atrato-Choco</v>
          </cell>
          <cell r="M1673">
            <v>685</v>
          </cell>
          <cell r="N1673" t="str">
            <v>DPS 2017</v>
          </cell>
          <cell r="O1673"/>
          <cell r="P1673"/>
          <cell r="Q1673" t="str">
            <v>Construcción De 372 Metros De Pavimento Rígido En Yuto Cabrera Municipal De Atrato - Chocó</v>
          </cell>
          <cell r="R1673" t="str">
            <v>Vías Urbanas</v>
          </cell>
          <cell r="S1673"/>
          <cell r="T1673"/>
          <cell r="U1673"/>
          <cell r="V1673" t="str">
            <v>Municipio</v>
          </cell>
          <cell r="W1673"/>
          <cell r="X1673" t="str">
            <v xml:space="preserve">Yuto Cabrera </v>
          </cell>
          <cell r="Y1673"/>
          <cell r="Z1673">
            <v>866653187</v>
          </cell>
          <cell r="AA1673"/>
          <cell r="AB1673">
            <v>866653187</v>
          </cell>
          <cell r="AC1673"/>
          <cell r="AD1673">
            <v>866653187</v>
          </cell>
          <cell r="AE1673">
            <v>86665319</v>
          </cell>
          <cell r="AF1673"/>
          <cell r="AG1673">
            <v>86665319</v>
          </cell>
          <cell r="AH1673">
            <v>953318506</v>
          </cell>
          <cell r="AI1673">
            <v>0</v>
          </cell>
          <cell r="AJ1673">
            <v>953318506</v>
          </cell>
          <cell r="AK1673">
            <v>1</v>
          </cell>
          <cell r="AL1673"/>
          <cell r="AM1673">
            <v>1</v>
          </cell>
          <cell r="AN1673">
            <v>1</v>
          </cell>
          <cell r="AO1673">
            <v>0</v>
          </cell>
          <cell r="AP1673" t="str">
            <v>Entregado A Municipio</v>
          </cell>
          <cell r="AQ1673" t="e">
            <v>#REF!</v>
          </cell>
          <cell r="AR1673" t="e">
            <v>#N/A</v>
          </cell>
          <cell r="AS1673" t="str">
            <v>PROYECTO ENTREGADO</v>
          </cell>
          <cell r="AT1673" t="str">
            <v>No Aplica</v>
          </cell>
          <cell r="AU1673">
            <v>43605</v>
          </cell>
          <cell r="AV1673">
            <v>43741</v>
          </cell>
          <cell r="AW1673" t="e">
            <v>#REF!</v>
          </cell>
          <cell r="AX1673"/>
          <cell r="AY1673"/>
          <cell r="AZ1673">
            <v>0</v>
          </cell>
          <cell r="BA1673" t="str">
            <v>-</v>
          </cell>
          <cell r="BB1673" t="str">
            <v>372,00 ml</v>
          </cell>
          <cell r="BC1673"/>
          <cell r="BD1673">
            <v>43767</v>
          </cell>
          <cell r="BE1673">
            <v>43767</v>
          </cell>
          <cell r="BF1673">
            <v>43802</v>
          </cell>
          <cell r="BG1673">
            <v>475</v>
          </cell>
        </row>
        <row r="1674">
          <cell r="C1674" t="str">
            <v>E-2020-2203-077020</v>
          </cell>
          <cell r="D1674" t="str">
            <v>CV 001-2020</v>
          </cell>
          <cell r="E1674" t="str">
            <v>2018-2022</v>
          </cell>
          <cell r="F1674" t="str">
            <v>VIGENTE</v>
          </cell>
          <cell r="G1674"/>
          <cell r="H1674" t="str">
            <v>Choco</v>
          </cell>
          <cell r="I1674"/>
          <cell r="J1674"/>
          <cell r="K1674" t="str">
            <v>Atrato</v>
          </cell>
          <cell r="L1674" t="str">
            <v>Atrato-Choco</v>
          </cell>
          <cell r="M1674" t="str">
            <v>554 FIP 2021</v>
          </cell>
          <cell r="N1674" t="str">
            <v>DPS 2021</v>
          </cell>
          <cell r="O1674">
            <v>44512</v>
          </cell>
          <cell r="P1674">
            <v>44773</v>
          </cell>
          <cell r="Q1674" t="str">
            <v>Pavimentación En Concreto Rígido De La Carretera Yuto, Ramal Doña Josefa Del Km 2+130 Al K3+130 En El Municipio De Atrato - Chocó</v>
          </cell>
          <cell r="R1674" t="str">
            <v>Vias y Transporte</v>
          </cell>
          <cell r="S1674" t="str">
            <v>Vias Urbanas</v>
          </cell>
          <cell r="T1674"/>
          <cell r="U1674">
            <v>1</v>
          </cell>
          <cell r="V1674"/>
          <cell r="W1674"/>
          <cell r="X1674"/>
          <cell r="Y1674"/>
          <cell r="Z1674">
            <v>3414566536</v>
          </cell>
          <cell r="AA1674"/>
          <cell r="AB1674">
            <v>3414566536</v>
          </cell>
          <cell r="AC1674">
            <v>0</v>
          </cell>
          <cell r="AD1674">
            <v>3414566536</v>
          </cell>
          <cell r="AE1674"/>
          <cell r="AF1674"/>
          <cell r="AG1674">
            <v>0</v>
          </cell>
          <cell r="AH1674">
            <v>3414566536</v>
          </cell>
          <cell r="AI1674">
            <v>0</v>
          </cell>
          <cell r="AJ1674">
            <v>3414566536</v>
          </cell>
          <cell r="AK1674"/>
          <cell r="AL1674"/>
          <cell r="AM1674">
            <v>5.9999999999999995E-4</v>
          </cell>
          <cell r="AN1674">
            <v>0</v>
          </cell>
          <cell r="AO1674">
            <v>-5.9999999999999995E-4</v>
          </cell>
          <cell r="AP1674" t="str">
            <v>En Ejecución</v>
          </cell>
          <cell r="AQ1674" t="e">
            <v>#REF!</v>
          </cell>
          <cell r="AR1674" t="e">
            <v>#N/A</v>
          </cell>
          <cell r="AS1674" t="str">
            <v>-</v>
          </cell>
          <cell r="AT1674"/>
          <cell r="AU1674">
            <v>44755</v>
          </cell>
          <cell r="AV1674">
            <v>44907</v>
          </cell>
          <cell r="AW1674" t="e">
            <v>#REF!</v>
          </cell>
          <cell r="AX1674">
            <v>9</v>
          </cell>
          <cell r="AY1674"/>
          <cell r="AZ1674">
            <v>9</v>
          </cell>
          <cell r="BA1674"/>
          <cell r="BB1674" t="str">
            <v>1000 ML</v>
          </cell>
          <cell r="BC1674"/>
          <cell r="BD1674" t="str">
            <v>-</v>
          </cell>
          <cell r="BE1674" t="str">
            <v>-</v>
          </cell>
          <cell r="BF1674" t="str">
            <v>-</v>
          </cell>
          <cell r="BG1674">
            <v>0</v>
          </cell>
        </row>
        <row r="1675">
          <cell r="C1675" t="str">
            <v>20110160S0089-1</v>
          </cell>
          <cell r="D1675" t="str">
            <v>Proyectos 2011 - 2020</v>
          </cell>
          <cell r="E1675" t="str">
            <v>ANTES 2018</v>
          </cell>
          <cell r="F1675" t="str">
            <v>VIGENTE</v>
          </cell>
          <cell r="G1675" t="str">
            <v>A89</v>
          </cell>
          <cell r="H1675" t="str">
            <v>Choco</v>
          </cell>
          <cell r="I1675">
            <v>27073</v>
          </cell>
          <cell r="J1675">
            <v>6</v>
          </cell>
          <cell r="K1675" t="str">
            <v>Bagado</v>
          </cell>
          <cell r="L1675" t="str">
            <v>Bagado-Choco</v>
          </cell>
          <cell r="M1675">
            <v>160</v>
          </cell>
          <cell r="N1675" t="str">
            <v>Fonade 1</v>
          </cell>
          <cell r="O1675"/>
          <cell r="P1675"/>
          <cell r="Q1675" t="str">
            <v>Proyecto Urbano Vivan Los Niños En El Municipio De Bagadó - Chocó.</v>
          </cell>
          <cell r="R1675" t="str">
            <v>Social Comunitario</v>
          </cell>
          <cell r="S1675"/>
          <cell r="T1675"/>
          <cell r="U1675"/>
          <cell r="V1675" t="str">
            <v>Departamento</v>
          </cell>
          <cell r="W1675"/>
          <cell r="X1675" t="str">
            <v/>
          </cell>
          <cell r="Y1675"/>
          <cell r="Z1675">
            <v>357723534.32999998</v>
          </cell>
          <cell r="AA1675"/>
          <cell r="AB1675">
            <v>357723534.32999998</v>
          </cell>
          <cell r="AC1675"/>
          <cell r="AD1675">
            <v>357723534.32999998</v>
          </cell>
          <cell r="AE1675">
            <v>0</v>
          </cell>
          <cell r="AF1675"/>
          <cell r="AG1675">
            <v>0</v>
          </cell>
          <cell r="AH1675">
            <v>357723534.32999998</v>
          </cell>
          <cell r="AI1675">
            <v>0</v>
          </cell>
          <cell r="AJ1675">
            <v>357723534.32999998</v>
          </cell>
          <cell r="AK1675">
            <v>0</v>
          </cell>
          <cell r="AL1675"/>
          <cell r="AM1675">
            <v>1</v>
          </cell>
          <cell r="AN1675">
            <v>1</v>
          </cell>
          <cell r="AO1675">
            <v>0</v>
          </cell>
          <cell r="AP1675" t="str">
            <v>Entregado A Municipio</v>
          </cell>
          <cell r="AQ1675" t="e">
            <v>#REF!</v>
          </cell>
          <cell r="AR1675" t="e">
            <v>#N/A</v>
          </cell>
          <cell r="AS1675" t="str">
            <v>PROYECTO ENTREGADO</v>
          </cell>
          <cell r="AT1675" t="str">
            <v>No Aplica</v>
          </cell>
          <cell r="AU1675">
            <v>43160</v>
          </cell>
          <cell r="AV1675">
            <v>43624</v>
          </cell>
          <cell r="AW1675" t="e">
            <v>#REF!</v>
          </cell>
          <cell r="AX1675"/>
          <cell r="AY1675"/>
          <cell r="AZ1675">
            <v>0</v>
          </cell>
          <cell r="BA1675" t="str">
            <v>-</v>
          </cell>
          <cell r="BB1675" t="str">
            <v/>
          </cell>
          <cell r="BC1675"/>
          <cell r="BD1675">
            <v>43208</v>
          </cell>
          <cell r="BE1675">
            <v>43326</v>
          </cell>
          <cell r="BF1675">
            <v>44158</v>
          </cell>
          <cell r="BG1675">
            <v>2333</v>
          </cell>
        </row>
        <row r="1676">
          <cell r="C1676" t="str">
            <v>E-2020-1713-097979</v>
          </cell>
          <cell r="D1676" t="str">
            <v>CV 001-2020</v>
          </cell>
          <cell r="E1676" t="str">
            <v>2018-2022</v>
          </cell>
          <cell r="F1676" t="str">
            <v>VIGENTE</v>
          </cell>
          <cell r="G1676"/>
          <cell r="H1676" t="str">
            <v>Choco</v>
          </cell>
          <cell r="I1676"/>
          <cell r="J1676"/>
          <cell r="K1676" t="str">
            <v>Bagado</v>
          </cell>
          <cell r="L1676" t="str">
            <v>Bagado-Choco</v>
          </cell>
          <cell r="M1676" t="str">
            <v>400 FIP 2021</v>
          </cell>
          <cell r="N1676" t="str">
            <v>DPS 2021</v>
          </cell>
          <cell r="O1676">
            <v>44368</v>
          </cell>
          <cell r="P1676">
            <v>44773</v>
          </cell>
          <cell r="Q1676" t="str">
            <v xml:space="preserve"> Construcción De Vías Urbanas En Los Barrios Divino Niño, Las Palmeras Y San Francisco. En La Cabecera Municipal Del Municipio De Bagadó - Chocó</v>
          </cell>
          <cell r="R1676" t="str">
            <v>Vias y Transporte</v>
          </cell>
          <cell r="S1676" t="str">
            <v>Vias Urbanas</v>
          </cell>
          <cell r="T1676"/>
          <cell r="U1676">
            <v>1</v>
          </cell>
          <cell r="V1676"/>
          <cell r="W1676"/>
          <cell r="X1676"/>
          <cell r="Y1676"/>
          <cell r="Z1676">
            <v>1780384494</v>
          </cell>
          <cell r="AA1676"/>
          <cell r="AB1676">
            <v>1780384494</v>
          </cell>
          <cell r="AC1676">
            <v>0</v>
          </cell>
          <cell r="AD1676">
            <v>1780384494</v>
          </cell>
          <cell r="AE1676"/>
          <cell r="AF1676"/>
          <cell r="AG1676">
            <v>0</v>
          </cell>
          <cell r="AH1676">
            <v>1780384494</v>
          </cell>
          <cell r="AI1676">
            <v>0</v>
          </cell>
          <cell r="AJ1676">
            <v>1780384494</v>
          </cell>
          <cell r="AK1676"/>
          <cell r="AL1676"/>
          <cell r="AM1676">
            <v>1</v>
          </cell>
          <cell r="AN1676">
            <v>1</v>
          </cell>
          <cell r="AO1676">
            <v>0</v>
          </cell>
          <cell r="AP1676" t="str">
            <v>Terminado</v>
          </cell>
          <cell r="AQ1676" t="e">
            <v>#REF!</v>
          </cell>
          <cell r="AR1676" t="e">
            <v>#N/A</v>
          </cell>
          <cell r="AS1676" t="str">
            <v>-</v>
          </cell>
          <cell r="AT1676"/>
          <cell r="AU1676">
            <v>44585</v>
          </cell>
          <cell r="AV1676">
            <v>44736</v>
          </cell>
          <cell r="AW1676" t="e">
            <v>#REF!</v>
          </cell>
          <cell r="AX1676">
            <v>6</v>
          </cell>
          <cell r="AY1676"/>
          <cell r="AZ1676">
            <v>6</v>
          </cell>
          <cell r="BA1676"/>
          <cell r="BB1676" t="str">
            <v>643 ML</v>
          </cell>
          <cell r="BC1676"/>
          <cell r="BD1676" t="str">
            <v>-</v>
          </cell>
          <cell r="BE1676" t="str">
            <v>-</v>
          </cell>
          <cell r="BF1676" t="str">
            <v>-</v>
          </cell>
          <cell r="BG1676">
            <v>4026</v>
          </cell>
        </row>
        <row r="1677">
          <cell r="C1677" t="str">
            <v>E-2020-1713-235494</v>
          </cell>
          <cell r="D1677" t="str">
            <v>CV 001-2020</v>
          </cell>
          <cell r="E1677" t="str">
            <v>2018-2022</v>
          </cell>
          <cell r="F1677" t="str">
            <v>VIGENTE</v>
          </cell>
          <cell r="G1677"/>
          <cell r="H1677" t="str">
            <v>Choco</v>
          </cell>
          <cell r="I1677"/>
          <cell r="J1677"/>
          <cell r="K1677" t="str">
            <v>Bagado</v>
          </cell>
          <cell r="L1677" t="str">
            <v>Bagado-Choco</v>
          </cell>
          <cell r="M1677" t="str">
            <v>691 FIP 2021</v>
          </cell>
          <cell r="N1677" t="str">
            <v>DPS 2021</v>
          </cell>
          <cell r="O1677">
            <v>44512</v>
          </cell>
          <cell r="P1677">
            <v>44773</v>
          </cell>
          <cell r="Q1677" t="str">
            <v>Mejoramiento De La Malla Vial. Mediante La Pavimentación En Placa Huella En Los Puntos Críticos En La Vía Que Del Municipio De Bagadó Conduce Al Corregimiento De Carmelo En El Municipio De Bagadó - Chocó</v>
          </cell>
          <cell r="R1677" t="str">
            <v>Vias y Transporte</v>
          </cell>
          <cell r="S1677" t="str">
            <v>Vias Rurales</v>
          </cell>
          <cell r="T1677"/>
          <cell r="U1677">
            <v>1</v>
          </cell>
          <cell r="V1677"/>
          <cell r="W1677"/>
          <cell r="X1677"/>
          <cell r="Y1677"/>
          <cell r="Z1677">
            <v>710307091</v>
          </cell>
          <cell r="AA1677"/>
          <cell r="AB1677">
            <v>710307091</v>
          </cell>
          <cell r="AC1677">
            <v>0</v>
          </cell>
          <cell r="AD1677">
            <v>710307091</v>
          </cell>
          <cell r="AE1677"/>
          <cell r="AF1677"/>
          <cell r="AG1677">
            <v>0</v>
          </cell>
          <cell r="AH1677">
            <v>710307091</v>
          </cell>
          <cell r="AI1677">
            <v>0</v>
          </cell>
          <cell r="AJ1677">
            <v>710307091</v>
          </cell>
          <cell r="AK1677"/>
          <cell r="AL1677"/>
          <cell r="AM1677"/>
          <cell r="AN1677"/>
          <cell r="AO1677">
            <v>0</v>
          </cell>
          <cell r="AP1677" t="str">
            <v>En Proceso Licitatorio</v>
          </cell>
          <cell r="AQ1677" t="e">
            <v>#REF!</v>
          </cell>
          <cell r="AR1677" t="e">
            <v>#N/A</v>
          </cell>
          <cell r="AS1677" t="str">
            <v>-</v>
          </cell>
          <cell r="AT1677"/>
          <cell r="AU1677" t="str">
            <v>-</v>
          </cell>
          <cell r="AV1677" t="str">
            <v>-</v>
          </cell>
          <cell r="AW1677" t="e">
            <v>#REF!</v>
          </cell>
          <cell r="AX1677">
            <v>4</v>
          </cell>
          <cell r="AY1677"/>
          <cell r="AZ1677">
            <v>4</v>
          </cell>
          <cell r="BA1677"/>
          <cell r="BB1677" t="str">
            <v>500 ML</v>
          </cell>
          <cell r="BC1677"/>
          <cell r="BD1677" t="str">
            <v>-</v>
          </cell>
          <cell r="BE1677" t="str">
            <v>-</v>
          </cell>
          <cell r="BF1677" t="str">
            <v>-</v>
          </cell>
          <cell r="BG1677" t="str">
            <v>-</v>
          </cell>
        </row>
        <row r="1678">
          <cell r="C1678" t="str">
            <v>20090260V0837-1</v>
          </cell>
          <cell r="D1678" t="str">
            <v>Proyectos 2011 - 2020</v>
          </cell>
          <cell r="E1678" t="str">
            <v>No Aplica</v>
          </cell>
          <cell r="F1678" t="str">
            <v>CERRADO</v>
          </cell>
          <cell r="G1678"/>
          <cell r="H1678" t="str">
            <v>Choco</v>
          </cell>
          <cell r="I1678">
            <v>27075</v>
          </cell>
          <cell r="J1678">
            <v>6</v>
          </cell>
          <cell r="K1678" t="str">
            <v>Bahia Solano</v>
          </cell>
          <cell r="L1678" t="str">
            <v>Bahia Solano-Choco</v>
          </cell>
          <cell r="M1678" t="str">
            <v/>
          </cell>
          <cell r="N1678" t="str">
            <v>Infraestructura</v>
          </cell>
          <cell r="O1678"/>
          <cell r="P1678"/>
          <cell r="Q1678" t="str">
            <v>Convenio Interadministrativo De Cooperación Entre Acción Social Y  La Federación Nacional De Cafeteros Comite Departamanetal Del Valle Del Cauca Para La Elaboración Y/O Ajuste A Diseños Para Las Obras De Mejoramiento, Mantenimiento Y Complementarias Del Puente Y Acceso Peatonal Al Corregimiento De Bahía Cupica.</v>
          </cell>
          <cell r="R1678" t="str">
            <v>Vías Red Terciaria</v>
          </cell>
          <cell r="S1678"/>
          <cell r="T1678"/>
          <cell r="U1678"/>
          <cell r="V1678" t="str">
            <v>Federación Nacional De Cafeteros</v>
          </cell>
          <cell r="W1678"/>
          <cell r="X1678" t="str">
            <v/>
          </cell>
          <cell r="Y1678"/>
          <cell r="Z1678">
            <v>135000000</v>
          </cell>
          <cell r="AA1678"/>
          <cell r="AB1678">
            <v>135000000</v>
          </cell>
          <cell r="AC1678"/>
          <cell r="AD1678">
            <v>135000000</v>
          </cell>
          <cell r="AE1678">
            <v>0</v>
          </cell>
          <cell r="AF1678"/>
          <cell r="AG1678">
            <v>0</v>
          </cell>
          <cell r="AH1678">
            <v>135000000</v>
          </cell>
          <cell r="AI1678">
            <v>0</v>
          </cell>
          <cell r="AJ1678">
            <v>135000000</v>
          </cell>
          <cell r="AK1678">
            <v>1</v>
          </cell>
          <cell r="AL1678"/>
          <cell r="AM1678">
            <v>1</v>
          </cell>
          <cell r="AN1678">
            <v>1</v>
          </cell>
          <cell r="AO1678">
            <v>0</v>
          </cell>
          <cell r="AP1678" t="str">
            <v>Liquidado</v>
          </cell>
          <cell r="AQ1678" t="e">
            <v>#REF!</v>
          </cell>
          <cell r="AR1678" t="e">
            <v>#N/A</v>
          </cell>
          <cell r="AS1678" t="str">
            <v>Entregado en 2011.</v>
          </cell>
          <cell r="AT1678" t="str">
            <v>No Aplica</v>
          </cell>
          <cell r="AU1678" t="str">
            <v/>
          </cell>
          <cell r="AV1678">
            <v>40755</v>
          </cell>
          <cell r="AW1678" t="e">
            <v>#REF!</v>
          </cell>
          <cell r="AX1678"/>
          <cell r="AY1678"/>
          <cell r="AZ1678">
            <v>0</v>
          </cell>
          <cell r="BA1678" t="str">
            <v>-</v>
          </cell>
          <cell r="BB1678" t="str">
            <v/>
          </cell>
          <cell r="BC1678"/>
          <cell r="BD1678" t="str">
            <v/>
          </cell>
          <cell r="BE1678" t="str">
            <v/>
          </cell>
          <cell r="BF1678" t="str">
            <v/>
          </cell>
          <cell r="BG1678" t="str">
            <v/>
          </cell>
        </row>
        <row r="1679">
          <cell r="C1679" t="str">
            <v>20100260V0838-1</v>
          </cell>
          <cell r="D1679" t="str">
            <v>Proyectos 2011 - 2020</v>
          </cell>
          <cell r="E1679" t="str">
            <v>No Aplica</v>
          </cell>
          <cell r="F1679" t="str">
            <v>CERRADO</v>
          </cell>
          <cell r="G1679"/>
          <cell r="H1679" t="str">
            <v>Choco</v>
          </cell>
          <cell r="I1679">
            <v>27075</v>
          </cell>
          <cell r="J1679">
            <v>6</v>
          </cell>
          <cell r="K1679" t="str">
            <v>Bahia Solano</v>
          </cell>
          <cell r="L1679" t="str">
            <v>Bahia Solano-Choco</v>
          </cell>
          <cell r="M1679" t="str">
            <v/>
          </cell>
          <cell r="N1679" t="str">
            <v>Infraestructura</v>
          </cell>
          <cell r="O1679"/>
          <cell r="P1679"/>
          <cell r="Q1679" t="str">
            <v>Terminación Obras Complementarias Del Acceso Al Corregimiento De Bahia Cupica, Municipio De Bahia Solano - Choco.</v>
          </cell>
          <cell r="R1679" t="str">
            <v>Vías Red Terciaria</v>
          </cell>
          <cell r="S1679"/>
          <cell r="T1679"/>
          <cell r="U1679"/>
          <cell r="V1679" t="str">
            <v>Federación Nacional De Cafeteros</v>
          </cell>
          <cell r="W1679"/>
          <cell r="X1679" t="str">
            <v/>
          </cell>
          <cell r="Y1679"/>
          <cell r="Z1679">
            <v>200000000</v>
          </cell>
          <cell r="AA1679"/>
          <cell r="AB1679">
            <v>200000000</v>
          </cell>
          <cell r="AC1679"/>
          <cell r="AD1679">
            <v>200000000</v>
          </cell>
          <cell r="AE1679">
            <v>0</v>
          </cell>
          <cell r="AF1679"/>
          <cell r="AG1679">
            <v>0</v>
          </cell>
          <cell r="AH1679">
            <v>200000000</v>
          </cell>
          <cell r="AI1679">
            <v>0</v>
          </cell>
          <cell r="AJ1679">
            <v>200000000</v>
          </cell>
          <cell r="AK1679">
            <v>1</v>
          </cell>
          <cell r="AL1679"/>
          <cell r="AM1679">
            <v>1</v>
          </cell>
          <cell r="AN1679">
            <v>1</v>
          </cell>
          <cell r="AO1679">
            <v>0</v>
          </cell>
          <cell r="AP1679" t="str">
            <v>Liquidado</v>
          </cell>
          <cell r="AQ1679" t="e">
            <v>#REF!</v>
          </cell>
          <cell r="AR1679" t="e">
            <v>#N/A</v>
          </cell>
          <cell r="AS1679" t="str">
            <v>Entregado en 2011.</v>
          </cell>
          <cell r="AT1679" t="str">
            <v>No Aplica</v>
          </cell>
          <cell r="AU1679" t="str">
            <v/>
          </cell>
          <cell r="AV1679">
            <v>40908</v>
          </cell>
          <cell r="AW1679" t="e">
            <v>#REF!</v>
          </cell>
          <cell r="AX1679"/>
          <cell r="AY1679"/>
          <cell r="AZ1679">
            <v>0</v>
          </cell>
          <cell r="BA1679" t="str">
            <v>-</v>
          </cell>
          <cell r="BB1679" t="str">
            <v/>
          </cell>
          <cell r="BC1679"/>
          <cell r="BD1679" t="str">
            <v/>
          </cell>
          <cell r="BE1679" t="str">
            <v/>
          </cell>
          <cell r="BF1679" t="str">
            <v/>
          </cell>
          <cell r="BG1679" t="str">
            <v/>
          </cell>
        </row>
        <row r="1680">
          <cell r="C1680" t="str">
            <v>20160487M7127-1</v>
          </cell>
          <cell r="D1680" t="str">
            <v>Proyectos 2011 - 2020</v>
          </cell>
          <cell r="E1680" t="str">
            <v>ANTES 2018</v>
          </cell>
          <cell r="F1680" t="str">
            <v>VIGENTE</v>
          </cell>
          <cell r="G1680"/>
          <cell r="H1680" t="str">
            <v>Choco</v>
          </cell>
          <cell r="I1680">
            <v>27075</v>
          </cell>
          <cell r="J1680">
            <v>6</v>
          </cell>
          <cell r="K1680" t="str">
            <v>Bahia Solano</v>
          </cell>
          <cell r="L1680" t="str">
            <v>Bahia Solano-Choco</v>
          </cell>
          <cell r="M1680">
            <v>487</v>
          </cell>
          <cell r="N1680" t="str">
            <v>DPS 2016</v>
          </cell>
          <cell r="O1680"/>
          <cell r="P1680"/>
          <cell r="Q1680" t="str">
            <v>Mejoramiento De Condiciones De Habitabilidad</v>
          </cell>
          <cell r="R1680" t="str">
            <v>Mejoramiento Condiciones de Habitabilidad</v>
          </cell>
          <cell r="S1680"/>
          <cell r="T1680"/>
          <cell r="U1680"/>
          <cell r="V1680" t="str">
            <v>Municipio</v>
          </cell>
          <cell r="W1680" t="str">
            <v>Urbano y Rural</v>
          </cell>
          <cell r="X1680" t="str">
            <v/>
          </cell>
          <cell r="Y1680"/>
          <cell r="Z1680">
            <v>1283475497</v>
          </cell>
          <cell r="AA1680"/>
          <cell r="AB1680">
            <v>1283475497</v>
          </cell>
          <cell r="AC1680"/>
          <cell r="AD1680">
            <v>1283475497</v>
          </cell>
          <cell r="AE1680">
            <v>128347549.7</v>
          </cell>
          <cell r="AF1680"/>
          <cell r="AG1680">
            <v>128347549.7</v>
          </cell>
          <cell r="AH1680">
            <v>1411823046.7</v>
          </cell>
          <cell r="AI1680">
            <v>0</v>
          </cell>
          <cell r="AJ1680">
            <v>1411823046.7</v>
          </cell>
          <cell r="AK1680">
            <v>0</v>
          </cell>
          <cell r="AL1680"/>
          <cell r="AM1680">
            <v>0</v>
          </cell>
          <cell r="AN1680">
            <v>0</v>
          </cell>
          <cell r="AO1680">
            <v>0</v>
          </cell>
          <cell r="AP1680" t="str">
            <v>Liquidación Anticipada</v>
          </cell>
          <cell r="AQ1680" t="e">
            <v>#REF!</v>
          </cell>
          <cell r="AR1680" t="str">
            <v>LIQUIDACIÓN ANTICIPADA</v>
          </cell>
          <cell r="AS1680" t="str">
            <v>Preconstrucción suspendida.
A la fecha presente el contratista sigue sin subsanar el aseguramiento del contrato. 
Actualmente se cuenta con aval técnico parcial de 84PB; pendiente ajustes sociales. 
El 01 de junio de 2022 se realizó audiencia de arreglo directo, en la cual se acordó que el ET debe cumplir con el aseguramiento del contrato de obra y la preconstruccion subsanada a más tardar el 24 de junio de 2022; de lo contrario se procederá con la terminación y liquidación bilateral del convenio. 
El 24-06-22 s eenvió correo al ET indicándoles el incumplimiento al arreglo directo. El 28-06-22 se escaló a interventoría la solicitud de prorroga del ET. El 30-06-2022 la interventoría emite respuesta de no aval de prorroga del convenio debido al incumplimiento de los acuerdos de la audiencia de arreglo directo, puestio que a la fecha el ET no ha logrado el aseguramiento del contrato de obra. Por tanto, se solicitará a SD Contratos la terminación y liquidación del convenio teniendo en cuenta el incumplimiento de los acuerdos de la auciencia de arreglo directo.</v>
          </cell>
          <cell r="AT1680">
            <v>44077</v>
          </cell>
          <cell r="AU1680"/>
          <cell r="AV1680"/>
          <cell r="AW1680" t="e">
            <v>#REF!</v>
          </cell>
          <cell r="AX1680"/>
          <cell r="AY1680"/>
          <cell r="AZ1680">
            <v>0</v>
          </cell>
          <cell r="BA1680" t="str">
            <v>ESTUDIOS Y DISEÑOS (Calidad, Ajustes requeridos)</v>
          </cell>
          <cell r="BB1680" t="str">
            <v>92  Viviendas</v>
          </cell>
          <cell r="BC1680"/>
          <cell r="BD1680" t="str">
            <v/>
          </cell>
          <cell r="BE1680" t="str">
            <v/>
          </cell>
          <cell r="BF1680" t="str">
            <v/>
          </cell>
          <cell r="BG1680">
            <v>331.2</v>
          </cell>
        </row>
        <row r="1681">
          <cell r="C1681" t="str">
            <v>E-2020-1713-082222</v>
          </cell>
          <cell r="D1681" t="str">
            <v>CV 001-2020</v>
          </cell>
          <cell r="E1681" t="str">
            <v>2018-2022</v>
          </cell>
          <cell r="F1681" t="str">
            <v>VIGENTE</v>
          </cell>
          <cell r="G1681"/>
          <cell r="H1681" t="str">
            <v>Choco</v>
          </cell>
          <cell r="I1681"/>
          <cell r="J1681"/>
          <cell r="K1681" t="str">
            <v>Bahia Solano</v>
          </cell>
          <cell r="L1681" t="str">
            <v>Bahia Solano-Choco</v>
          </cell>
          <cell r="M1681" t="str">
            <v>539 FIP 2022</v>
          </cell>
          <cell r="N1681" t="str">
            <v>DPS 2022</v>
          </cell>
          <cell r="O1681">
            <v>44755</v>
          </cell>
          <cell r="P1681" t="str">
            <v>-</v>
          </cell>
          <cell r="Q1681" t="str">
            <v>Mejoramiento Del Perímetro Urbano Mediante La Pavimentación En Concreto Rígido De Vías Urbanas En El Municipio De Bahía Solano - Chocó</v>
          </cell>
          <cell r="R1681" t="str">
            <v>Vias y Transporte</v>
          </cell>
          <cell r="S1681" t="str">
            <v>Vias Urbanas</v>
          </cell>
          <cell r="T1681"/>
          <cell r="U1681">
            <v>1</v>
          </cell>
          <cell r="V1681"/>
          <cell r="W1681"/>
          <cell r="X1681"/>
          <cell r="Y1681"/>
          <cell r="Z1681">
            <v>4000000000</v>
          </cell>
          <cell r="AA1681"/>
          <cell r="AB1681">
            <v>4000000000</v>
          </cell>
          <cell r="AC1681">
            <v>0</v>
          </cell>
          <cell r="AD1681">
            <v>4000000000</v>
          </cell>
          <cell r="AE1681"/>
          <cell r="AF1681"/>
          <cell r="AG1681">
            <v>0</v>
          </cell>
          <cell r="AH1681">
            <v>4000000000</v>
          </cell>
          <cell r="AI1681">
            <v>0</v>
          </cell>
          <cell r="AJ1681">
            <v>4000000000</v>
          </cell>
          <cell r="AK1681"/>
          <cell r="AL1681"/>
          <cell r="AM1681"/>
          <cell r="AN1681"/>
          <cell r="AO1681">
            <v>0</v>
          </cell>
          <cell r="AP1681" t="str">
            <v>Madurado</v>
          </cell>
          <cell r="AQ1681" t="e">
            <v>#REF!</v>
          </cell>
          <cell r="AR1681" t="e">
            <v>#N/A</v>
          </cell>
          <cell r="AS1681" t="str">
            <v>-</v>
          </cell>
          <cell r="AT1681"/>
          <cell r="AU1681" t="str">
            <v>-</v>
          </cell>
          <cell r="AV1681" t="str">
            <v>-</v>
          </cell>
          <cell r="AW1681" t="e">
            <v>#REF!</v>
          </cell>
          <cell r="AX1681">
            <v>9</v>
          </cell>
          <cell r="AY1681"/>
          <cell r="AZ1681">
            <v>9</v>
          </cell>
          <cell r="BA1681"/>
          <cell r="BB1681" t="str">
            <v>1966 ML</v>
          </cell>
          <cell r="BC1681"/>
          <cell r="BD1681" t="str">
            <v>-</v>
          </cell>
          <cell r="BE1681" t="str">
            <v>-</v>
          </cell>
          <cell r="BF1681" t="str">
            <v>-</v>
          </cell>
          <cell r="BG1681" t="str">
            <v>-</v>
          </cell>
        </row>
        <row r="1682">
          <cell r="C1682" t="str">
            <v>20100124S0840-1</v>
          </cell>
          <cell r="D1682" t="str">
            <v>Proyectos 2011 - 2020</v>
          </cell>
          <cell r="E1682" t="str">
            <v>No Aplica</v>
          </cell>
          <cell r="F1682" t="str">
            <v>CERRADO</v>
          </cell>
          <cell r="G1682"/>
          <cell r="H1682" t="str">
            <v>Choco</v>
          </cell>
          <cell r="I1682">
            <v>27077</v>
          </cell>
          <cell r="J1682">
            <v>6</v>
          </cell>
          <cell r="K1682" t="str">
            <v>Bajo Baudo</v>
          </cell>
          <cell r="L1682" t="str">
            <v>Bajo Baudo-Choco</v>
          </cell>
          <cell r="M1682" t="str">
            <v/>
          </cell>
          <cell r="N1682" t="str">
            <v>Infraestructura</v>
          </cell>
          <cell r="O1682"/>
          <cell r="P1682"/>
          <cell r="Q1682" t="str">
            <v>Construcción Sendero Ecológico Piliza Pizarro - Bajo Baudó, Del Municipio De Bajo Baudó - Choco.</v>
          </cell>
          <cell r="R1682" t="str">
            <v>Espacio Público, Recreación Y Deporte</v>
          </cell>
          <cell r="S1682"/>
          <cell r="T1682"/>
          <cell r="U1682"/>
          <cell r="V1682" t="str">
            <v>Federación Nacional De Cafeteros</v>
          </cell>
          <cell r="W1682"/>
          <cell r="X1682" t="str">
            <v/>
          </cell>
          <cell r="Y1682"/>
          <cell r="Z1682">
            <v>490000000</v>
          </cell>
          <cell r="AA1682"/>
          <cell r="AB1682">
            <v>490000000</v>
          </cell>
          <cell r="AC1682"/>
          <cell r="AD1682">
            <v>490000000</v>
          </cell>
          <cell r="AE1682">
            <v>0</v>
          </cell>
          <cell r="AF1682"/>
          <cell r="AG1682">
            <v>0</v>
          </cell>
          <cell r="AH1682">
            <v>490000000</v>
          </cell>
          <cell r="AI1682">
            <v>0</v>
          </cell>
          <cell r="AJ1682">
            <v>490000000</v>
          </cell>
          <cell r="AK1682">
            <v>1</v>
          </cell>
          <cell r="AL1682"/>
          <cell r="AM1682">
            <v>1</v>
          </cell>
          <cell r="AN1682">
            <v>1</v>
          </cell>
          <cell r="AO1682">
            <v>0</v>
          </cell>
          <cell r="AP1682" t="str">
            <v>Liquidado</v>
          </cell>
          <cell r="AQ1682" t="e">
            <v>#REF!</v>
          </cell>
          <cell r="AR1682" t="e">
            <v>#N/A</v>
          </cell>
          <cell r="AS1682" t="str">
            <v>Entregado en 2011.</v>
          </cell>
          <cell r="AT1682" t="str">
            <v>No Aplica</v>
          </cell>
          <cell r="AU1682" t="str">
            <v/>
          </cell>
          <cell r="AV1682">
            <v>40892</v>
          </cell>
          <cell r="AW1682" t="e">
            <v>#REF!</v>
          </cell>
          <cell r="AX1682"/>
          <cell r="AY1682"/>
          <cell r="AZ1682">
            <v>0</v>
          </cell>
          <cell r="BA1682" t="str">
            <v>-</v>
          </cell>
          <cell r="BB1682" t="str">
            <v/>
          </cell>
          <cell r="BC1682"/>
          <cell r="BD1682" t="str">
            <v/>
          </cell>
          <cell r="BE1682" t="str">
            <v/>
          </cell>
          <cell r="BF1682" t="str">
            <v/>
          </cell>
          <cell r="BG1682" t="str">
            <v/>
          </cell>
        </row>
        <row r="1683">
          <cell r="C1683" t="str">
            <v>20150359M3208-1</v>
          </cell>
          <cell r="D1683" t="str">
            <v>Proyectos 2011 - 2020</v>
          </cell>
          <cell r="E1683" t="str">
            <v>ANTES 2018</v>
          </cell>
          <cell r="F1683" t="str">
            <v>VIGENTE</v>
          </cell>
          <cell r="G1683"/>
          <cell r="H1683" t="str">
            <v>Choco</v>
          </cell>
          <cell r="I1683">
            <v>27077</v>
          </cell>
          <cell r="J1683">
            <v>6</v>
          </cell>
          <cell r="K1683" t="str">
            <v>Bajo Baudo</v>
          </cell>
          <cell r="L1683" t="str">
            <v>Bajo Baudo-Choco</v>
          </cell>
          <cell r="M1683">
            <v>359</v>
          </cell>
          <cell r="N1683" t="str">
            <v>DPS 2015</v>
          </cell>
          <cell r="O1683"/>
          <cell r="P1683"/>
          <cell r="Q1683" t="str">
            <v>Mejoramiento De Condiciones De Habitabilidad</v>
          </cell>
          <cell r="R1683" t="str">
            <v>Mejoramiento Condiciones de Habitabilidad</v>
          </cell>
          <cell r="S1683"/>
          <cell r="T1683"/>
          <cell r="U1683"/>
          <cell r="V1683" t="str">
            <v>Municipio</v>
          </cell>
          <cell r="W1683" t="str">
            <v>Urbano y Rural</v>
          </cell>
          <cell r="X1683" t="str">
            <v/>
          </cell>
          <cell r="Y1683"/>
          <cell r="Z1683">
            <v>446428572</v>
          </cell>
          <cell r="AA1683"/>
          <cell r="AB1683">
            <v>446428572</v>
          </cell>
          <cell r="AC1683"/>
          <cell r="AD1683">
            <v>446428572</v>
          </cell>
          <cell r="AE1683">
            <v>80357142.959999993</v>
          </cell>
          <cell r="AF1683"/>
          <cell r="AG1683">
            <v>80357142.959999993</v>
          </cell>
          <cell r="AH1683">
            <v>526785714.95999998</v>
          </cell>
          <cell r="AI1683">
            <v>0</v>
          </cell>
          <cell r="AJ1683">
            <v>526785714.95999998</v>
          </cell>
          <cell r="AK1683">
            <v>0.39829999999999999</v>
          </cell>
          <cell r="AL1683"/>
          <cell r="AM1683">
            <v>1</v>
          </cell>
          <cell r="AN1683">
            <v>0.92679999999999996</v>
          </cell>
          <cell r="AO1683">
            <v>-7.3200000000000043E-2</v>
          </cell>
          <cell r="AP1683" t="str">
            <v>Entregado A Municipio</v>
          </cell>
          <cell r="AQ1683" t="e">
            <v>#REF!</v>
          </cell>
          <cell r="AR1683" t="str">
            <v>TERMINADO</v>
          </cell>
          <cell r="AS1683" t="str">
            <v>Plazo del convenio finalió el 31-12-2021. Pendiente entrega y recibo final. Del total de 41 intervenciones, solo fue posible la ejecución de 38 intervenciones y 3 quedaron sin ejecutar por considerarse no aptos. Se realizo AV3 el 7-04-2022.</v>
          </cell>
          <cell r="AT1683">
            <v>42373</v>
          </cell>
          <cell r="AU1683">
            <v>43435</v>
          </cell>
          <cell r="AV1683">
            <v>44552</v>
          </cell>
          <cell r="AW1683" t="e">
            <v>#REF!</v>
          </cell>
          <cell r="AX1683"/>
          <cell r="AY1683"/>
          <cell r="AZ1683">
            <v>0</v>
          </cell>
          <cell r="BA1683" t="str">
            <v>-</v>
          </cell>
          <cell r="BB1683" t="str">
            <v>38  Viviendas</v>
          </cell>
          <cell r="BC1683"/>
          <cell r="BD1683" t="str">
            <v/>
          </cell>
          <cell r="BE1683" t="str">
            <v/>
          </cell>
          <cell r="BF1683">
            <v>44658</v>
          </cell>
          <cell r="BG1683">
            <v>147.6</v>
          </cell>
        </row>
        <row r="1684">
          <cell r="C1684" t="str">
            <v>20150359V2245-1</v>
          </cell>
          <cell r="D1684" t="str">
            <v>Proyectos 2011 - 2020</v>
          </cell>
          <cell r="E1684" t="str">
            <v>No Aplica</v>
          </cell>
          <cell r="F1684" t="str">
            <v>CERRADO</v>
          </cell>
          <cell r="G1684"/>
          <cell r="H1684" t="str">
            <v>Choco</v>
          </cell>
          <cell r="I1684">
            <v>27077</v>
          </cell>
          <cell r="J1684">
            <v>6</v>
          </cell>
          <cell r="K1684" t="str">
            <v>Bajo Baudo</v>
          </cell>
          <cell r="L1684" t="str">
            <v>Bajo Baudo-Choco</v>
          </cell>
          <cell r="M1684">
            <v>359</v>
          </cell>
          <cell r="N1684" t="str">
            <v>DPS 2015</v>
          </cell>
          <cell r="O1684"/>
          <cell r="P1684"/>
          <cell r="Q1684" t="str">
            <v>Construcción Pavimento Calles De Pizarro Sector Las Pavas, Brisas Y Anillo Vial Banco Agrario Bajo Baudó - Chocó</v>
          </cell>
          <cell r="R1684" t="str">
            <v>Vías Urbanas</v>
          </cell>
          <cell r="S1684"/>
          <cell r="T1684"/>
          <cell r="U1684"/>
          <cell r="V1684" t="str">
            <v>Municipio</v>
          </cell>
          <cell r="W1684"/>
          <cell r="X1684" t="str">
            <v xml:space="preserve"> Pizarro Sector Las Pavas, Brisas Y Anillo Vial Banco Agrario Bajo Baudó</v>
          </cell>
          <cell r="Y1684"/>
          <cell r="Z1684">
            <v>925925926</v>
          </cell>
          <cell r="AA1684"/>
          <cell r="AB1684">
            <v>925925926</v>
          </cell>
          <cell r="AC1684"/>
          <cell r="AD1684">
            <v>925925926</v>
          </cell>
          <cell r="AE1684">
            <v>92592592.600000009</v>
          </cell>
          <cell r="AF1684"/>
          <cell r="AG1684">
            <v>92592592.600000009</v>
          </cell>
          <cell r="AH1684">
            <v>1018518518.6</v>
          </cell>
          <cell r="AI1684">
            <v>0</v>
          </cell>
          <cell r="AJ1684">
            <v>1018518518.6</v>
          </cell>
          <cell r="AK1684">
            <v>1</v>
          </cell>
          <cell r="AL1684"/>
          <cell r="AM1684">
            <v>0</v>
          </cell>
          <cell r="AN1684">
            <v>1</v>
          </cell>
          <cell r="AO1684">
            <v>1</v>
          </cell>
          <cell r="AP1684" t="str">
            <v>En Liquidación</v>
          </cell>
          <cell r="AQ1684" t="e">
            <v>#REF!</v>
          </cell>
          <cell r="AR1684" t="e">
            <v>#N/A</v>
          </cell>
          <cell r="AS1684" t="str">
            <v>Obra entregado el 04/julio/2018. El 03/12/2018 mediante memorando M-2018-4401-0003818se solicitóel 5o desembolso por $ 90'092,594. El 30/07/2018 las partes suscribieron acta de liquidación del contrato de obra derivado del convenio. Falta realizar el 5o desembolso de la 2a etapa. En tramite para liquidación del convenio.</v>
          </cell>
          <cell r="AT1684" t="str">
            <v>No Aplica</v>
          </cell>
          <cell r="AU1684">
            <v>43007</v>
          </cell>
          <cell r="AV1684">
            <v>43285</v>
          </cell>
          <cell r="AW1684" t="e">
            <v>#REF!</v>
          </cell>
          <cell r="AX1684"/>
          <cell r="AY1684"/>
          <cell r="AZ1684">
            <v>0</v>
          </cell>
          <cell r="BA1684" t="str">
            <v>-</v>
          </cell>
          <cell r="BB1684" t="str">
            <v/>
          </cell>
          <cell r="BC1684"/>
          <cell r="BD1684">
            <v>43069</v>
          </cell>
          <cell r="BE1684">
            <v>43158</v>
          </cell>
          <cell r="BF1684">
            <v>43377</v>
          </cell>
          <cell r="BG1684">
            <v>3180</v>
          </cell>
        </row>
        <row r="1685">
          <cell r="C1685" t="str">
            <v>20170466V8142-1</v>
          </cell>
          <cell r="D1685" t="str">
            <v>Proyectos 2011 - 2020</v>
          </cell>
          <cell r="E1685" t="str">
            <v>ANTES 2018</v>
          </cell>
          <cell r="F1685" t="str">
            <v>VIGENTE</v>
          </cell>
          <cell r="G1685"/>
          <cell r="H1685" t="str">
            <v>Choco</v>
          </cell>
          <cell r="I1685">
            <v>27077</v>
          </cell>
          <cell r="J1685">
            <v>6</v>
          </cell>
          <cell r="K1685" t="str">
            <v>Bajo Baudo</v>
          </cell>
          <cell r="L1685" t="str">
            <v>Bajo Baudo-Choco</v>
          </cell>
          <cell r="M1685">
            <v>466</v>
          </cell>
          <cell r="N1685" t="str">
            <v>DPS 2017</v>
          </cell>
          <cell r="O1685"/>
          <cell r="P1685"/>
          <cell r="Q1685" t="str">
            <v>Construcción Pavimento Calles De Pizarro Barrio Pueblo Nuevo, La Floresta, Porvenir Desde El Puenta Goyonete Hasta El Aeropuerto, Municipio De Bajo Baudó, Chocó, Occidente</v>
          </cell>
          <cell r="R1685" t="str">
            <v>Vías Urbanas</v>
          </cell>
          <cell r="S1685"/>
          <cell r="T1685"/>
          <cell r="U1685"/>
          <cell r="V1685" t="str">
            <v>Municipio</v>
          </cell>
          <cell r="W1685"/>
          <cell r="X1685" t="str">
            <v>Barrios: Puieblo Nuevo, La Floresta,Porvenir</v>
          </cell>
          <cell r="Y1685"/>
          <cell r="Z1685">
            <v>2436823118</v>
          </cell>
          <cell r="AA1685"/>
          <cell r="AB1685">
            <v>2436823118</v>
          </cell>
          <cell r="AC1685"/>
          <cell r="AD1685">
            <v>2436823118</v>
          </cell>
          <cell r="AE1685">
            <v>294842285.80000001</v>
          </cell>
          <cell r="AF1685"/>
          <cell r="AG1685">
            <v>294842285.80000001</v>
          </cell>
          <cell r="AH1685">
            <v>2731665403.8000002</v>
          </cell>
          <cell r="AI1685">
            <v>0</v>
          </cell>
          <cell r="AJ1685">
            <v>2731665403.8000002</v>
          </cell>
          <cell r="AK1685">
            <v>0.99999999999999989</v>
          </cell>
          <cell r="AL1685"/>
          <cell r="AM1685">
            <v>1</v>
          </cell>
          <cell r="AN1685">
            <v>1</v>
          </cell>
          <cell r="AO1685">
            <v>0</v>
          </cell>
          <cell r="AP1685" t="str">
            <v>Entregado A Municipio</v>
          </cell>
          <cell r="AQ1685" t="e">
            <v>#REF!</v>
          </cell>
          <cell r="AR1685" t="e">
            <v>#N/A</v>
          </cell>
          <cell r="AS1685" t="str">
            <v>PROYECTO ENTREGADO
El 14-09-2020 se realizó AV3 atípica.</v>
          </cell>
          <cell r="AT1685" t="str">
            <v>No Aplica</v>
          </cell>
          <cell r="AU1685">
            <v>43606</v>
          </cell>
          <cell r="AV1685">
            <v>43898</v>
          </cell>
          <cell r="AW1685" t="e">
            <v>#REF!</v>
          </cell>
          <cell r="AX1685"/>
          <cell r="AY1685"/>
          <cell r="AZ1685">
            <v>0</v>
          </cell>
          <cell r="BA1685" t="str">
            <v>-</v>
          </cell>
          <cell r="BB1685" t="str">
            <v>1952,00 ml</v>
          </cell>
          <cell r="BC1685"/>
          <cell r="BD1685">
            <v>43727</v>
          </cell>
          <cell r="BE1685">
            <v>43727</v>
          </cell>
          <cell r="BF1685">
            <v>44088</v>
          </cell>
          <cell r="BG1685">
            <v>1450</v>
          </cell>
        </row>
        <row r="1686">
          <cell r="C1686" t="str">
            <v>20170467S8141-1</v>
          </cell>
          <cell r="D1686" t="str">
            <v>Proyectos 2011 - 2020</v>
          </cell>
          <cell r="E1686" t="str">
            <v>ANTES 2018</v>
          </cell>
          <cell r="F1686" t="str">
            <v>VIGENTE</v>
          </cell>
          <cell r="G1686"/>
          <cell r="H1686" t="str">
            <v>Choco</v>
          </cell>
          <cell r="I1686">
            <v>27077</v>
          </cell>
          <cell r="J1686">
            <v>6</v>
          </cell>
          <cell r="K1686" t="str">
            <v>Bajo Baudo</v>
          </cell>
          <cell r="L1686" t="str">
            <v>Bajo Baudo-Choco</v>
          </cell>
          <cell r="M1686">
            <v>467</v>
          </cell>
          <cell r="N1686" t="str">
            <v>DPS 2017</v>
          </cell>
          <cell r="O1686"/>
          <cell r="P1686"/>
          <cell r="Q1686" t="str">
            <v>Construcción De Parque Recreativo En El Barrio El Porvenir Cabecera Municipal Del Bajo Baudó - Chocó</v>
          </cell>
          <cell r="R1686" t="str">
            <v>Espacio Público, Recreación Y Deporte</v>
          </cell>
          <cell r="S1686"/>
          <cell r="T1686"/>
          <cell r="U1686"/>
          <cell r="V1686" t="str">
            <v>Municipio</v>
          </cell>
          <cell r="W1686"/>
          <cell r="X1686" t="str">
            <v>Barrio el Porvenir</v>
          </cell>
          <cell r="Y1686"/>
          <cell r="Z1686">
            <v>817040122</v>
          </cell>
          <cell r="AA1686"/>
          <cell r="AB1686">
            <v>817040122</v>
          </cell>
          <cell r="AC1686"/>
          <cell r="AD1686">
            <v>817040122</v>
          </cell>
          <cell r="AE1686">
            <v>87684012.200000003</v>
          </cell>
          <cell r="AF1686"/>
          <cell r="AG1686">
            <v>87684012.200000003</v>
          </cell>
          <cell r="AH1686">
            <v>904724134.20000005</v>
          </cell>
          <cell r="AI1686">
            <v>0</v>
          </cell>
          <cell r="AJ1686">
            <v>904724134.20000005</v>
          </cell>
          <cell r="AK1686">
            <v>1</v>
          </cell>
          <cell r="AL1686"/>
          <cell r="AM1686">
            <v>1</v>
          </cell>
          <cell r="AN1686">
            <v>1</v>
          </cell>
          <cell r="AO1686">
            <v>0</v>
          </cell>
          <cell r="AP1686" t="str">
            <v>Entregado A Municipio</v>
          </cell>
          <cell r="AQ1686" t="e">
            <v>#REF!</v>
          </cell>
          <cell r="AR1686" t="e">
            <v>#N/A</v>
          </cell>
          <cell r="AS1686" t="str">
            <v>PROYECTO ENTREGADO</v>
          </cell>
          <cell r="AT1686" t="str">
            <v>No Aplica</v>
          </cell>
          <cell r="AU1686">
            <v>43606</v>
          </cell>
          <cell r="AV1686">
            <v>43790</v>
          </cell>
          <cell r="AW1686" t="e">
            <v>#REF!</v>
          </cell>
          <cell r="AX1686"/>
          <cell r="AY1686"/>
          <cell r="AZ1686">
            <v>0</v>
          </cell>
          <cell r="BA1686" t="str">
            <v>-</v>
          </cell>
          <cell r="BB1686" t="str">
            <v>819,03 m2</v>
          </cell>
          <cell r="BC1686"/>
          <cell r="BD1686">
            <v>43727</v>
          </cell>
          <cell r="BE1686">
            <v>43874</v>
          </cell>
          <cell r="BF1686">
            <v>43874</v>
          </cell>
          <cell r="BG1686">
            <v>1952</v>
          </cell>
        </row>
        <row r="1687">
          <cell r="C1687" t="str">
            <v>E-2020-1713-235752</v>
          </cell>
          <cell r="D1687" t="str">
            <v>CV 001-2020</v>
          </cell>
          <cell r="E1687" t="str">
            <v>2018-2022</v>
          </cell>
          <cell r="F1687" t="str">
            <v>VIGENTE</v>
          </cell>
          <cell r="G1687"/>
          <cell r="H1687" t="str">
            <v>Choco</v>
          </cell>
          <cell r="I1687"/>
          <cell r="J1687"/>
          <cell r="K1687" t="str">
            <v>Bajo Baudo</v>
          </cell>
          <cell r="L1687" t="str">
            <v>Bajo Baudo-Choco</v>
          </cell>
          <cell r="M1687" t="str">
            <v>553 FIP 2021</v>
          </cell>
          <cell r="N1687" t="str">
            <v>DPS 2021</v>
          </cell>
          <cell r="O1687">
            <v>44512</v>
          </cell>
          <cell r="P1687">
            <v>44773</v>
          </cell>
          <cell r="Q1687" t="str">
            <v>Construcción De Pavimento Rígido En La Vía Uribe Pizarro Cabecera Municipal Del Bajo Baudó - Chocó</v>
          </cell>
          <cell r="R1687" t="str">
            <v>Vias y Transporte</v>
          </cell>
          <cell r="S1687" t="str">
            <v>Vias Urbanas</v>
          </cell>
          <cell r="T1687"/>
          <cell r="U1687">
            <v>1</v>
          </cell>
          <cell r="V1687"/>
          <cell r="W1687"/>
          <cell r="X1687"/>
          <cell r="Y1687"/>
          <cell r="Z1687">
            <v>2412938722</v>
          </cell>
          <cell r="AA1687"/>
          <cell r="AB1687">
            <v>2412938722</v>
          </cell>
          <cell r="AC1687">
            <v>0</v>
          </cell>
          <cell r="AD1687">
            <v>2412938722</v>
          </cell>
          <cell r="AE1687"/>
          <cell r="AF1687"/>
          <cell r="AG1687">
            <v>0</v>
          </cell>
          <cell r="AH1687">
            <v>2412938722</v>
          </cell>
          <cell r="AI1687">
            <v>0</v>
          </cell>
          <cell r="AJ1687">
            <v>2412938722</v>
          </cell>
          <cell r="AK1687"/>
          <cell r="AL1687"/>
          <cell r="AM1687"/>
          <cell r="AN1687"/>
          <cell r="AO1687">
            <v>0</v>
          </cell>
          <cell r="AP1687" t="str">
            <v>Adjudicado</v>
          </cell>
          <cell r="AQ1687" t="e">
            <v>#REF!</v>
          </cell>
          <cell r="AR1687" t="e">
            <v>#N/A</v>
          </cell>
          <cell r="AS1687" t="str">
            <v>-</v>
          </cell>
          <cell r="AT1687"/>
          <cell r="AU1687" t="str">
            <v>-</v>
          </cell>
          <cell r="AV1687" t="str">
            <v>-</v>
          </cell>
          <cell r="AW1687" t="e">
            <v>#REF!</v>
          </cell>
          <cell r="AX1687">
            <v>9</v>
          </cell>
          <cell r="AY1687"/>
          <cell r="AZ1687">
            <v>9</v>
          </cell>
          <cell r="BA1687"/>
          <cell r="BB1687" t="str">
            <v>1100 ML</v>
          </cell>
          <cell r="BC1687"/>
          <cell r="BD1687" t="str">
            <v>-</v>
          </cell>
          <cell r="BE1687" t="str">
            <v>-</v>
          </cell>
          <cell r="BF1687" t="str">
            <v>-</v>
          </cell>
          <cell r="BG1687" t="str">
            <v>-</v>
          </cell>
        </row>
        <row r="1688">
          <cell r="C1688" t="str">
            <v>20200542S0002-2</v>
          </cell>
          <cell r="D1688" t="str">
            <v>Proyectos 2011 - 2020</v>
          </cell>
          <cell r="E1688" t="str">
            <v>2018-2022</v>
          </cell>
          <cell r="F1688" t="str">
            <v>VIGENTE</v>
          </cell>
          <cell r="G1688"/>
          <cell r="H1688" t="str">
            <v>Choco</v>
          </cell>
          <cell r="I1688">
            <v>27099</v>
          </cell>
          <cell r="J1688">
            <v>6</v>
          </cell>
          <cell r="K1688" t="str">
            <v>Bojaya</v>
          </cell>
          <cell r="L1688" t="str">
            <v>Bojaya-Choco</v>
          </cell>
          <cell r="M1688">
            <v>542</v>
          </cell>
          <cell r="N1688" t="str">
            <v>DPS 2020</v>
          </cell>
          <cell r="O1688"/>
          <cell r="P1688"/>
          <cell r="Q1688" t="str">
            <v>Estudios Técnicos, Diseños, Construcción para la puesta en funcionamiento de una infraestructura de salud en el Municipio de bojayá</v>
          </cell>
          <cell r="R1688" t="str">
            <v>Social Comunitario</v>
          </cell>
          <cell r="S1688"/>
          <cell r="T1688"/>
          <cell r="U1688"/>
          <cell r="V1688" t="str">
            <v/>
          </cell>
          <cell r="W1688" t="str">
            <v>urbano</v>
          </cell>
          <cell r="X1688" t="str">
            <v/>
          </cell>
          <cell r="Y1688"/>
          <cell r="Z1688">
            <v>8646426433</v>
          </cell>
          <cell r="AA1688"/>
          <cell r="AB1688">
            <v>8646426433</v>
          </cell>
          <cell r="AC1688"/>
          <cell r="AD1688">
            <v>8646426433</v>
          </cell>
          <cell r="AE1688">
            <v>864642643.30000007</v>
          </cell>
          <cell r="AF1688"/>
          <cell r="AG1688">
            <v>864642643.30000007</v>
          </cell>
          <cell r="AH1688">
            <v>9511069076.2999992</v>
          </cell>
          <cell r="AI1688">
            <v>0</v>
          </cell>
          <cell r="AJ1688">
            <v>9511069076.2999992</v>
          </cell>
          <cell r="AK1688">
            <v>0.56710000000000005</v>
          </cell>
          <cell r="AL1688"/>
          <cell r="AM1688">
            <v>0.78990000000000005</v>
          </cell>
          <cell r="AN1688">
            <v>0.67010000000000003</v>
          </cell>
          <cell r="AO1688">
            <v>-0.11980000000000002</v>
          </cell>
          <cell r="AP1688" t="str">
            <v>En Ejecución</v>
          </cell>
          <cell r="AQ1688" t="e">
            <v>#REF!</v>
          </cell>
          <cell r="AR1688" t="e">
            <v>#N/A</v>
          </cell>
          <cell r="AS1688" t="str">
            <v>Obras actualmente en ejecución.
El 24-jun-2022 se realizó mesa trabajo  en la que el contratista solicitó prorroga por 3 meses, la cual será revisada y, de ser procedente, avalada por interventoría. El 30-06-2022 las partes suscriben prorroga or tres meses al cto mediante otro si 3, pendiente por parte del contratista actualizar polizas. En los comités realizados semanales se ha requerido al contratista implementar acciones para mitigar los atrasos. Se espera en la semana del 18 al 22 de julio de 2022 presentar nueva acta parcial de obra. Para el 18 de julio de 2022, la interventoría debe entregar el balance definitivo de las obras ante DPS.</v>
          </cell>
          <cell r="AT1688" t="str">
            <v>No Aplica</v>
          </cell>
          <cell r="AU1688">
            <v>44355</v>
          </cell>
          <cell r="AV1688"/>
          <cell r="AW1688" t="e">
            <v>#REF!</v>
          </cell>
          <cell r="AX1688"/>
          <cell r="AY1688"/>
          <cell r="AZ1688">
            <v>0</v>
          </cell>
          <cell r="BA1688" t="str">
            <v>-</v>
          </cell>
          <cell r="BB1688" t="str">
            <v>2656,17 m2</v>
          </cell>
          <cell r="BC1688"/>
          <cell r="BD1688" t="str">
            <v/>
          </cell>
          <cell r="BE1688">
            <v>44631</v>
          </cell>
          <cell r="BF1688" t="str">
            <v/>
          </cell>
          <cell r="BG1688">
            <v>1327</v>
          </cell>
        </row>
        <row r="1689">
          <cell r="C1689" t="str">
            <v>20200542S0001-1</v>
          </cell>
          <cell r="D1689" t="str">
            <v>Proyectos 2011 - 2020</v>
          </cell>
          <cell r="E1689" t="str">
            <v>2018-2022</v>
          </cell>
          <cell r="F1689" t="str">
            <v>VIGENTE</v>
          </cell>
          <cell r="G1689"/>
          <cell r="H1689" t="str">
            <v>Choco</v>
          </cell>
          <cell r="I1689">
            <v>27100</v>
          </cell>
          <cell r="J1689">
            <v>6</v>
          </cell>
          <cell r="K1689" t="str">
            <v>Bojaya</v>
          </cell>
          <cell r="L1689" t="str">
            <v>Bojaya-Choco</v>
          </cell>
          <cell r="M1689">
            <v>542</v>
          </cell>
          <cell r="N1689" t="str">
            <v>DPS 2020</v>
          </cell>
          <cell r="O1689"/>
          <cell r="P1689"/>
          <cell r="Q1689" t="str">
            <v>Ejecución de los Estudios, diseños, construcción y puesta en funcionamiento de la cancha sintética y obras complementarias en el municipio de Bojayá - Chocó</v>
          </cell>
          <cell r="R1689" t="str">
            <v>Espacio Público, Recreación Y Deporte</v>
          </cell>
          <cell r="S1689"/>
          <cell r="T1689"/>
          <cell r="U1689"/>
          <cell r="V1689" t="str">
            <v/>
          </cell>
          <cell r="W1689" t="str">
            <v>urbano</v>
          </cell>
          <cell r="X1689" t="str">
            <v/>
          </cell>
          <cell r="Y1689"/>
          <cell r="Z1689">
            <v>2215227760</v>
          </cell>
          <cell r="AA1689"/>
          <cell r="AB1689">
            <v>2215227760</v>
          </cell>
          <cell r="AC1689"/>
          <cell r="AD1689">
            <v>2215227760</v>
          </cell>
          <cell r="AE1689">
            <v>221522776</v>
          </cell>
          <cell r="AF1689"/>
          <cell r="AG1689">
            <v>221522776</v>
          </cell>
          <cell r="AH1689">
            <v>2436750536</v>
          </cell>
          <cell r="AI1689">
            <v>0</v>
          </cell>
          <cell r="AJ1689">
            <v>2436750536</v>
          </cell>
          <cell r="AK1689">
            <v>0.8286</v>
          </cell>
          <cell r="AL1689"/>
          <cell r="AM1689">
            <v>1</v>
          </cell>
          <cell r="AN1689">
            <v>0.98</v>
          </cell>
          <cell r="AO1689">
            <v>-2.0000000000000018E-2</v>
          </cell>
          <cell r="AP1689" t="str">
            <v>Entregado A Municipio</v>
          </cell>
          <cell r="AQ1689" t="e">
            <v>#REF!</v>
          </cell>
          <cell r="AR1689" t="e">
            <v>#N/A</v>
          </cell>
          <cell r="AS1689" t="str">
            <v>Plazo contractual finalizó el 29-02-2022 con pendientes de obra que a la fecha no han sido atendidos en su totalidad por el contratista.
A la fecha y luego de varias mesas de trabajo, está pendiente por parte del contratista realizar correción en cubierta por tema de gotera. Se espera que el contratista subsane dichas goteras al 18de julio de 2022. El contratista entregó a interventoría el 11 de julio de 2022 los planos electricos actualizados y retilap, a espera de concepto de la interventoría.</v>
          </cell>
          <cell r="AT1689" t="str">
            <v>No Aplica</v>
          </cell>
          <cell r="AU1689">
            <v>44265</v>
          </cell>
          <cell r="AV1689">
            <v>44614</v>
          </cell>
          <cell r="AW1689" t="e">
            <v>#REF!</v>
          </cell>
          <cell r="AX1689"/>
          <cell r="AY1689"/>
          <cell r="AZ1689">
            <v>0</v>
          </cell>
          <cell r="BA1689" t="str">
            <v>-</v>
          </cell>
          <cell r="BB1689" t="str">
            <v>2275 m2</v>
          </cell>
          <cell r="BC1689"/>
          <cell r="BD1689">
            <v>44313</v>
          </cell>
          <cell r="BE1689">
            <v>44439</v>
          </cell>
          <cell r="BF1689">
            <v>44595</v>
          </cell>
          <cell r="BG1689">
            <v>1327</v>
          </cell>
        </row>
        <row r="1690">
          <cell r="C1690" t="str">
            <v>20100181A0046-1</v>
          </cell>
          <cell r="D1690" t="str">
            <v>Proyectos 2011 - 2020</v>
          </cell>
          <cell r="E1690" t="str">
            <v>No Aplica</v>
          </cell>
          <cell r="F1690" t="str">
            <v>CERRADO</v>
          </cell>
          <cell r="G1690"/>
          <cell r="H1690" t="str">
            <v>Choco</v>
          </cell>
          <cell r="I1690">
            <v>27150</v>
          </cell>
          <cell r="J1690">
            <v>6</v>
          </cell>
          <cell r="K1690" t="str">
            <v>Carmen Del  Darien</v>
          </cell>
          <cell r="L1690" t="str">
            <v>Carmen Del  Darien-Choco</v>
          </cell>
          <cell r="M1690" t="str">
            <v/>
          </cell>
          <cell r="N1690" t="str">
            <v>Otras Fuentes</v>
          </cell>
          <cell r="O1690"/>
          <cell r="P1690"/>
          <cell r="Q1690" t="str">
            <v>Construccon De Baños Ecológicos Para La Vereda Puerto Lleras Del  Corregimiento Jiguamiando Y Las Veredas Costa De Oro, Coobazl, Despensa Baja, Despensa Media Y El Guamo Del  Corregimiento De Curbarado, En El Municipio De Carmen Del  Darien - Choco.</v>
          </cell>
          <cell r="R1690" t="str">
            <v>Mejoramiento Condiciones de Habitabilidad</v>
          </cell>
          <cell r="S1690"/>
          <cell r="T1690"/>
          <cell r="U1690"/>
          <cell r="V1690" t="str">
            <v>Federación Nacional De Cafeteros</v>
          </cell>
          <cell r="W1690"/>
          <cell r="X1690" t="str">
            <v/>
          </cell>
          <cell r="Y1690"/>
          <cell r="Z1690">
            <v>716105318</v>
          </cell>
          <cell r="AA1690"/>
          <cell r="AB1690">
            <v>716105318</v>
          </cell>
          <cell r="AC1690"/>
          <cell r="AD1690">
            <v>716105318</v>
          </cell>
          <cell r="AE1690">
            <v>0</v>
          </cell>
          <cell r="AF1690"/>
          <cell r="AG1690">
            <v>0</v>
          </cell>
          <cell r="AH1690">
            <v>716105318</v>
          </cell>
          <cell r="AI1690">
            <v>0</v>
          </cell>
          <cell r="AJ1690">
            <v>716105318</v>
          </cell>
          <cell r="AK1690">
            <v>1</v>
          </cell>
          <cell r="AL1690"/>
          <cell r="AM1690">
            <v>1</v>
          </cell>
          <cell r="AN1690">
            <v>1</v>
          </cell>
          <cell r="AO1690">
            <v>0</v>
          </cell>
          <cell r="AP1690" t="str">
            <v>Liquidado</v>
          </cell>
          <cell r="AQ1690" t="e">
            <v>#REF!</v>
          </cell>
          <cell r="AR1690" t="e">
            <v>#N/A</v>
          </cell>
          <cell r="AS1690" t="str">
            <v>Proyecto entregado en 2011</v>
          </cell>
          <cell r="AT1690"/>
          <cell r="AU1690" t="str">
            <v/>
          </cell>
          <cell r="AV1690">
            <v>40908</v>
          </cell>
          <cell r="AW1690" t="e">
            <v>#REF!</v>
          </cell>
          <cell r="AX1690"/>
          <cell r="AY1690"/>
          <cell r="AZ1690">
            <v>0</v>
          </cell>
          <cell r="BA1690" t="str">
            <v>-</v>
          </cell>
          <cell r="BB1690" t="str">
            <v xml:space="preserve">  Viviendas</v>
          </cell>
          <cell r="BC1690"/>
          <cell r="BD1690" t="str">
            <v/>
          </cell>
          <cell r="BE1690" t="str">
            <v/>
          </cell>
          <cell r="BF1690" t="str">
            <v/>
          </cell>
          <cell r="BG1690">
            <v>0</v>
          </cell>
        </row>
        <row r="1691">
          <cell r="C1691" t="str">
            <v>20100181V0044-1</v>
          </cell>
          <cell r="D1691" t="str">
            <v>Proyectos 2011 - 2020</v>
          </cell>
          <cell r="E1691" t="str">
            <v>No Aplica</v>
          </cell>
          <cell r="F1691" t="str">
            <v>CERRADO</v>
          </cell>
          <cell r="G1691"/>
          <cell r="H1691" t="str">
            <v>Choco</v>
          </cell>
          <cell r="I1691">
            <v>27150</v>
          </cell>
          <cell r="J1691">
            <v>6</v>
          </cell>
          <cell r="K1691" t="str">
            <v>Carmen Del  Darien</v>
          </cell>
          <cell r="L1691" t="str">
            <v>Carmen Del  Darien-Choco</v>
          </cell>
          <cell r="M1691" t="str">
            <v/>
          </cell>
          <cell r="N1691" t="str">
            <v>Otras Fuentes</v>
          </cell>
          <cell r="O1691"/>
          <cell r="P1691"/>
          <cell r="Q1691" t="str">
            <v>Mejoramiento Vial Pavarando - Urada, En El Municipio De Carmen Del  Darien - Choco.</v>
          </cell>
          <cell r="R1691" t="str">
            <v>Vías Red Terciaria</v>
          </cell>
          <cell r="S1691"/>
          <cell r="T1691"/>
          <cell r="U1691"/>
          <cell r="V1691" t="str">
            <v>Federación Nacional De Cafeteros</v>
          </cell>
          <cell r="W1691"/>
          <cell r="X1691" t="str">
            <v/>
          </cell>
          <cell r="Y1691"/>
          <cell r="Z1691">
            <v>88765281</v>
          </cell>
          <cell r="AA1691"/>
          <cell r="AB1691">
            <v>88765281</v>
          </cell>
          <cell r="AC1691"/>
          <cell r="AD1691">
            <v>88765281</v>
          </cell>
          <cell r="AE1691">
            <v>0</v>
          </cell>
          <cell r="AF1691"/>
          <cell r="AG1691">
            <v>0</v>
          </cell>
          <cell r="AH1691">
            <v>88765281</v>
          </cell>
          <cell r="AI1691">
            <v>0</v>
          </cell>
          <cell r="AJ1691">
            <v>88765281</v>
          </cell>
          <cell r="AK1691">
            <v>1</v>
          </cell>
          <cell r="AL1691"/>
          <cell r="AM1691">
            <v>1</v>
          </cell>
          <cell r="AN1691">
            <v>1</v>
          </cell>
          <cell r="AO1691">
            <v>0</v>
          </cell>
          <cell r="AP1691" t="str">
            <v>Liquidado</v>
          </cell>
          <cell r="AQ1691" t="e">
            <v>#REF!</v>
          </cell>
          <cell r="AR1691" t="e">
            <v>#N/A</v>
          </cell>
          <cell r="AS1691" t="str">
            <v>Proyecto entregado en 2011</v>
          </cell>
          <cell r="AT1691" t="str">
            <v>No Aplica</v>
          </cell>
          <cell r="AU1691" t="str">
            <v/>
          </cell>
          <cell r="AV1691">
            <v>40899</v>
          </cell>
          <cell r="AW1691" t="e">
            <v>#REF!</v>
          </cell>
          <cell r="AX1691"/>
          <cell r="AY1691"/>
          <cell r="AZ1691">
            <v>0</v>
          </cell>
          <cell r="BA1691" t="str">
            <v>-</v>
          </cell>
          <cell r="BB1691" t="str">
            <v/>
          </cell>
          <cell r="BC1691"/>
          <cell r="BD1691" t="str">
            <v/>
          </cell>
          <cell r="BE1691" t="str">
            <v/>
          </cell>
          <cell r="BF1691" t="str">
            <v/>
          </cell>
          <cell r="BG1691" t="str">
            <v/>
          </cell>
        </row>
        <row r="1692">
          <cell r="C1692" t="str">
            <v>20160536M5454-1</v>
          </cell>
          <cell r="D1692" t="str">
            <v>Proyectos 2011 - 2020</v>
          </cell>
          <cell r="E1692" t="str">
            <v>ANTES 2018</v>
          </cell>
          <cell r="F1692" t="str">
            <v>VIGENTE</v>
          </cell>
          <cell r="G1692"/>
          <cell r="H1692" t="str">
            <v>Choco</v>
          </cell>
          <cell r="I1692">
            <v>27150</v>
          </cell>
          <cell r="J1692">
            <v>6</v>
          </cell>
          <cell r="K1692" t="str">
            <v>Carmen Del  Darien</v>
          </cell>
          <cell r="L1692" t="str">
            <v>Carmen Del  Darien-Choco</v>
          </cell>
          <cell r="M1692">
            <v>536</v>
          </cell>
          <cell r="N1692" t="str">
            <v>DPS 2016</v>
          </cell>
          <cell r="O1692"/>
          <cell r="P1692"/>
          <cell r="Q1692" t="str">
            <v>Mejoramiento De Condiciones De Habitabilidad</v>
          </cell>
          <cell r="R1692" t="str">
            <v>Mejoramiento Condiciones de Habitabilidad</v>
          </cell>
          <cell r="S1692"/>
          <cell r="T1692"/>
          <cell r="U1692"/>
          <cell r="V1692" t="str">
            <v>Municipio</v>
          </cell>
          <cell r="W1692" t="str">
            <v>Urbano y Rural</v>
          </cell>
          <cell r="X1692" t="str">
            <v/>
          </cell>
          <cell r="Y1692"/>
          <cell r="Z1692">
            <v>1262327416</v>
          </cell>
          <cell r="AA1692"/>
          <cell r="AB1692">
            <v>1262327416</v>
          </cell>
          <cell r="AC1692"/>
          <cell r="AD1692">
            <v>1262327416</v>
          </cell>
          <cell r="AE1692">
            <v>126232741.60000001</v>
          </cell>
          <cell r="AF1692"/>
          <cell r="AG1692">
            <v>126232741.60000001</v>
          </cell>
          <cell r="AH1692">
            <v>1388560157.5999999</v>
          </cell>
          <cell r="AI1692">
            <v>0</v>
          </cell>
          <cell r="AJ1692">
            <v>1388560157.5999999</v>
          </cell>
          <cell r="AK1692">
            <v>0</v>
          </cell>
          <cell r="AL1692"/>
          <cell r="AM1692">
            <v>0.1031</v>
          </cell>
          <cell r="AN1692">
            <v>6.1699999999999998E-2</v>
          </cell>
          <cell r="AO1692">
            <v>-4.1399999999999999E-2</v>
          </cell>
          <cell r="AP1692" t="str">
            <v>Suspendido</v>
          </cell>
          <cell r="AQ1692" t="e">
            <v>#REF!</v>
          </cell>
          <cell r="AR1692" t="str">
            <v>EN EJECUCIÓN</v>
          </cell>
          <cell r="AS1692" t="str">
            <v>Obra suspendida por cuestiones de orden publico e inundaciones. La suspensión va desde el 25-05-22 hasta el 10-06-22. Se prorroga suspensión hasta el 25-06-2022. Se realizó mesa de trabajo el 29-06-2022 donde el mun icipio y el contratista alegan presunto desequilibrio economico, a lo cual se les indicó que ello corresponderá al ET evaluar y revisar teniendo en cuenta que son la parte contratante y no DPS.</v>
          </cell>
          <cell r="AT1692">
            <v>44039</v>
          </cell>
          <cell r="AU1692">
            <v>44652</v>
          </cell>
          <cell r="AV1692"/>
          <cell r="AW1692" t="e">
            <v>#REF!</v>
          </cell>
          <cell r="AX1692"/>
          <cell r="AY1692"/>
          <cell r="AZ1692">
            <v>0</v>
          </cell>
          <cell r="BA1692" t="str">
            <v>CAUSAS EXÓGENAS (Lluvias, Sequía, Derrumbes, Terremotos, Enfermedades, Pandemias)</v>
          </cell>
          <cell r="BB1692" t="str">
            <v>90  Viviendas</v>
          </cell>
          <cell r="BC1692"/>
          <cell r="BD1692" t="str">
            <v/>
          </cell>
          <cell r="BE1692" t="str">
            <v/>
          </cell>
          <cell r="BF1692" t="str">
            <v/>
          </cell>
          <cell r="BG1692">
            <v>324</v>
          </cell>
        </row>
        <row r="1693">
          <cell r="C1693" t="str">
            <v>20160486M7120-1</v>
          </cell>
          <cell r="D1693" t="str">
            <v>Proyectos 2011 - 2020</v>
          </cell>
          <cell r="E1693" t="str">
            <v>ANTES 2018</v>
          </cell>
          <cell r="F1693" t="str">
            <v>VIGENTE</v>
          </cell>
          <cell r="G1693"/>
          <cell r="H1693" t="str">
            <v>Choco</v>
          </cell>
          <cell r="I1693">
            <v>27160</v>
          </cell>
          <cell r="J1693">
            <v>6</v>
          </cell>
          <cell r="K1693" t="str">
            <v>Certegui</v>
          </cell>
          <cell r="L1693" t="str">
            <v>Certegui-Choco</v>
          </cell>
          <cell r="M1693">
            <v>486</v>
          </cell>
          <cell r="N1693" t="str">
            <v>DPS 2016</v>
          </cell>
          <cell r="O1693"/>
          <cell r="P1693"/>
          <cell r="Q1693" t="str">
            <v>Mejoramiento De Condiciones De Habitabilidad</v>
          </cell>
          <cell r="R1693" t="str">
            <v>Mejoramiento Condiciones de Habitabilidad</v>
          </cell>
          <cell r="S1693"/>
          <cell r="T1693"/>
          <cell r="U1693"/>
          <cell r="V1693" t="str">
            <v>Municipio</v>
          </cell>
          <cell r="W1693" t="str">
            <v>Urbano y Rural</v>
          </cell>
          <cell r="X1693" t="str">
            <v/>
          </cell>
          <cell r="Y1693"/>
          <cell r="Z1693">
            <v>571220339</v>
          </cell>
          <cell r="AA1693"/>
          <cell r="AB1693">
            <v>571220339</v>
          </cell>
          <cell r="AC1693"/>
          <cell r="AD1693">
            <v>571220339</v>
          </cell>
          <cell r="AE1693">
            <v>81322033.900000006</v>
          </cell>
          <cell r="AF1693"/>
          <cell r="AG1693">
            <v>81322033.900000006</v>
          </cell>
          <cell r="AH1693">
            <v>652542372.89999998</v>
          </cell>
          <cell r="AI1693">
            <v>0</v>
          </cell>
          <cell r="AJ1693">
            <v>652542372.89999998</v>
          </cell>
          <cell r="AK1693">
            <v>0.9</v>
          </cell>
          <cell r="AL1693"/>
          <cell r="AM1693">
            <v>1</v>
          </cell>
          <cell r="AN1693">
            <v>1</v>
          </cell>
          <cell r="AO1693">
            <v>0</v>
          </cell>
          <cell r="AP1693" t="str">
            <v>Entregado A Municipio</v>
          </cell>
          <cell r="AQ1693" t="e">
            <v>#REF!</v>
          </cell>
          <cell r="AR1693" t="str">
            <v>TERMINADO</v>
          </cell>
          <cell r="AS1693" t="str">
            <v>Proyecto terminado el 10mar2022. Actualmente en proceso de ajustes de pendientes de obra y gestion acta de recibo final del 100% de la ejecución del contrato. Av 2-3 realizada el 15-06-2022</v>
          </cell>
          <cell r="AT1693">
            <v>43633</v>
          </cell>
          <cell r="AU1693">
            <v>44364</v>
          </cell>
          <cell r="AV1693">
            <v>44630</v>
          </cell>
          <cell r="AW1693" t="e">
            <v>#REF!</v>
          </cell>
          <cell r="AX1693"/>
          <cell r="AY1693"/>
          <cell r="AZ1693">
            <v>0</v>
          </cell>
          <cell r="BA1693" t="str">
            <v>-</v>
          </cell>
          <cell r="BB1693" t="str">
            <v>42  Viviendas</v>
          </cell>
          <cell r="BC1693"/>
          <cell r="BD1693">
            <v>44512</v>
          </cell>
          <cell r="BE1693">
            <v>44727</v>
          </cell>
          <cell r="BF1693">
            <v>44727</v>
          </cell>
          <cell r="BG1693">
            <v>154.80000000000001</v>
          </cell>
        </row>
        <row r="1694">
          <cell r="C1694" t="str">
            <v>E-2020-1713-082199</v>
          </cell>
          <cell r="D1694" t="str">
            <v>CV 001-2020</v>
          </cell>
          <cell r="E1694" t="str">
            <v>2018-2022</v>
          </cell>
          <cell r="F1694" t="str">
            <v>VIGENTE</v>
          </cell>
          <cell r="G1694"/>
          <cell r="H1694" t="str">
            <v>Choco</v>
          </cell>
          <cell r="I1694"/>
          <cell r="J1694"/>
          <cell r="K1694" t="str">
            <v>Certegui</v>
          </cell>
          <cell r="L1694" t="str">
            <v>Certegui-Choco</v>
          </cell>
          <cell r="M1694" t="str">
            <v>351 FIP 2021</v>
          </cell>
          <cell r="N1694" t="str">
            <v>DPS 2021</v>
          </cell>
          <cell r="O1694">
            <v>44350</v>
          </cell>
          <cell r="P1694">
            <v>44926</v>
          </cell>
          <cell r="Q1694" t="str">
            <v>Mejoramiento Mediante La Pavimentación En Concreto Rígido De Vía Urbana En Los Barrios El Oasis Y Candelaria Sector Cleofa, En El Municipio De Certegui - Chocó</v>
          </cell>
          <cell r="R1694" t="str">
            <v>Vias y Transporte</v>
          </cell>
          <cell r="S1694" t="str">
            <v>Vias Urbanas</v>
          </cell>
          <cell r="T1694"/>
          <cell r="U1694">
            <v>1</v>
          </cell>
          <cell r="V1694"/>
          <cell r="W1694"/>
          <cell r="X1694"/>
          <cell r="Y1694"/>
          <cell r="Z1694">
            <v>1845357395</v>
          </cell>
          <cell r="AA1694"/>
          <cell r="AB1694">
            <v>1845357395</v>
          </cell>
          <cell r="AC1694">
            <v>0</v>
          </cell>
          <cell r="AD1694">
            <v>1845357395</v>
          </cell>
          <cell r="AE1694"/>
          <cell r="AF1694"/>
          <cell r="AG1694">
            <v>0</v>
          </cell>
          <cell r="AH1694">
            <v>1845357395</v>
          </cell>
          <cell r="AI1694">
            <v>0</v>
          </cell>
          <cell r="AJ1694">
            <v>1845357395</v>
          </cell>
          <cell r="AK1694"/>
          <cell r="AL1694"/>
          <cell r="AM1694">
            <v>0.3548</v>
          </cell>
          <cell r="AN1694">
            <v>0.33339999999999997</v>
          </cell>
          <cell r="AO1694">
            <v>-2.140000000000003E-2</v>
          </cell>
          <cell r="AP1694" t="str">
            <v>En Ejecución</v>
          </cell>
          <cell r="AQ1694" t="e">
            <v>#REF!</v>
          </cell>
          <cell r="AR1694" t="e">
            <v>#N/A</v>
          </cell>
          <cell r="AS1694" t="str">
            <v>-</v>
          </cell>
          <cell r="AT1694"/>
          <cell r="AU1694">
            <v>44669</v>
          </cell>
          <cell r="AV1694">
            <v>44832</v>
          </cell>
          <cell r="AW1694" t="e">
            <v>#REF!</v>
          </cell>
          <cell r="AX1694">
            <v>9</v>
          </cell>
          <cell r="AY1694"/>
          <cell r="AZ1694">
            <v>9</v>
          </cell>
          <cell r="BA1694"/>
          <cell r="BB1694" t="str">
            <v>800 ML</v>
          </cell>
          <cell r="BC1694"/>
          <cell r="BD1694" t="str">
            <v>-</v>
          </cell>
          <cell r="BE1694" t="str">
            <v>-</v>
          </cell>
          <cell r="BF1694" t="str">
            <v>-</v>
          </cell>
          <cell r="BG1694">
            <v>810</v>
          </cell>
        </row>
        <row r="1695">
          <cell r="C1695" t="str">
            <v>20090260V0860-1</v>
          </cell>
          <cell r="D1695" t="str">
            <v>Proyectos 2011 - 2020</v>
          </cell>
          <cell r="E1695" t="str">
            <v>No Aplica</v>
          </cell>
          <cell r="F1695" t="str">
            <v>CERRADO</v>
          </cell>
          <cell r="G1695"/>
          <cell r="H1695" t="str">
            <v>Choco</v>
          </cell>
          <cell r="I1695">
            <v>27205</v>
          </cell>
          <cell r="J1695">
            <v>6</v>
          </cell>
          <cell r="K1695" t="str">
            <v>Condoto</v>
          </cell>
          <cell r="L1695" t="str">
            <v>Condoto-Choco</v>
          </cell>
          <cell r="M1695" t="str">
            <v/>
          </cell>
          <cell r="N1695" t="str">
            <v>Infraestructura</v>
          </cell>
          <cell r="O1695"/>
          <cell r="P1695"/>
          <cell r="Q1695" t="str">
            <v>Convenio Interadministrativo De Cooperación Entre Acción Social  Y La Federación Nacional De Cafeteros De Colombia Comite Departamanetal Del Valle Del Caucapara La Elaboración Y/O Ajuste A Diseños Para La Construcción De Pavimento Rigido De La Calle Que Comunica El Barrio San Pedro Con La Carretera Del K0+00 Al K0+300 Del Municipio De Condoto - Choco</v>
          </cell>
          <cell r="R1695" t="str">
            <v>Vías Urbanas</v>
          </cell>
          <cell r="S1695"/>
          <cell r="T1695"/>
          <cell r="U1695"/>
          <cell r="V1695" t="str">
            <v>Federación Nacional De Cafeteros</v>
          </cell>
          <cell r="W1695"/>
          <cell r="X1695" t="str">
            <v/>
          </cell>
          <cell r="Y1695"/>
          <cell r="Z1695">
            <v>320000000</v>
          </cell>
          <cell r="AA1695"/>
          <cell r="AB1695">
            <v>320000000</v>
          </cell>
          <cell r="AC1695"/>
          <cell r="AD1695">
            <v>320000000</v>
          </cell>
          <cell r="AE1695">
            <v>0</v>
          </cell>
          <cell r="AF1695"/>
          <cell r="AG1695">
            <v>0</v>
          </cell>
          <cell r="AH1695">
            <v>320000000</v>
          </cell>
          <cell r="AI1695">
            <v>0</v>
          </cell>
          <cell r="AJ1695">
            <v>320000000</v>
          </cell>
          <cell r="AK1695">
            <v>1</v>
          </cell>
          <cell r="AL1695"/>
          <cell r="AM1695">
            <v>1</v>
          </cell>
          <cell r="AN1695">
            <v>1</v>
          </cell>
          <cell r="AO1695">
            <v>0</v>
          </cell>
          <cell r="AP1695" t="str">
            <v>Liquidado</v>
          </cell>
          <cell r="AQ1695" t="e">
            <v>#REF!</v>
          </cell>
          <cell r="AR1695" t="e">
            <v>#N/A</v>
          </cell>
          <cell r="AS1695" t="str">
            <v>Proyecto entregado en 2010</v>
          </cell>
          <cell r="AT1695" t="str">
            <v>No Aplica</v>
          </cell>
          <cell r="AU1695" t="str">
            <v/>
          </cell>
          <cell r="AV1695">
            <v>40490</v>
          </cell>
          <cell r="AW1695" t="e">
            <v>#REF!</v>
          </cell>
          <cell r="AX1695"/>
          <cell r="AY1695"/>
          <cell r="AZ1695">
            <v>0</v>
          </cell>
          <cell r="BA1695" t="str">
            <v>-</v>
          </cell>
          <cell r="BB1695" t="str">
            <v/>
          </cell>
          <cell r="BC1695"/>
          <cell r="BD1695" t="str">
            <v/>
          </cell>
          <cell r="BE1695" t="str">
            <v/>
          </cell>
          <cell r="BF1695" t="str">
            <v/>
          </cell>
          <cell r="BG1695" t="str">
            <v/>
          </cell>
        </row>
        <row r="1696">
          <cell r="C1696" t="str">
            <v>20110160M0090-1</v>
          </cell>
          <cell r="D1696" t="str">
            <v>Proyectos 2011 - 2020</v>
          </cell>
          <cell r="E1696" t="str">
            <v>No Aplica</v>
          </cell>
          <cell r="F1696" t="str">
            <v>CERRADO</v>
          </cell>
          <cell r="G1696" t="str">
            <v>A90</v>
          </cell>
          <cell r="H1696" t="str">
            <v>Choco</v>
          </cell>
          <cell r="I1696">
            <v>27205</v>
          </cell>
          <cell r="J1696">
            <v>6</v>
          </cell>
          <cell r="K1696" t="str">
            <v>Condoto</v>
          </cell>
          <cell r="L1696" t="str">
            <v>Condoto-Choco</v>
          </cell>
          <cell r="M1696">
            <v>160</v>
          </cell>
          <cell r="N1696" t="str">
            <v>Fonade 1</v>
          </cell>
          <cell r="O1696"/>
          <cell r="P1696"/>
          <cell r="Q1696" t="str">
            <v>Mejoramiento De Vivienda En El Municipio De Condoto - Chocó.</v>
          </cell>
          <cell r="R1696" t="str">
            <v>Mejoramiento Condiciones de Habitabilidad</v>
          </cell>
          <cell r="S1696"/>
          <cell r="T1696"/>
          <cell r="U1696"/>
          <cell r="V1696" t="str">
            <v>Fonade</v>
          </cell>
          <cell r="W1696"/>
          <cell r="X1696" t="str">
            <v/>
          </cell>
          <cell r="Y1696"/>
          <cell r="Z1696">
            <v>130000000</v>
          </cell>
          <cell r="AA1696"/>
          <cell r="AB1696">
            <v>130000000</v>
          </cell>
          <cell r="AC1696"/>
          <cell r="AD1696">
            <v>130000000</v>
          </cell>
          <cell r="AE1696">
            <v>0</v>
          </cell>
          <cell r="AF1696"/>
          <cell r="AG1696">
            <v>0</v>
          </cell>
          <cell r="AH1696">
            <v>130000000</v>
          </cell>
          <cell r="AI1696">
            <v>0</v>
          </cell>
          <cell r="AJ1696">
            <v>130000000</v>
          </cell>
          <cell r="AK1696">
            <v>1</v>
          </cell>
          <cell r="AL1696"/>
          <cell r="AM1696">
            <v>1</v>
          </cell>
          <cell r="AN1696">
            <v>1</v>
          </cell>
          <cell r="AO1696">
            <v>0</v>
          </cell>
          <cell r="AP1696" t="str">
            <v>En Liquidación</v>
          </cell>
          <cell r="AQ1696" t="e">
            <v>#REF!</v>
          </cell>
          <cell r="AR1696" t="e">
            <v>#N/A</v>
          </cell>
          <cell r="AS1696" t="str">
            <v xml:space="preserve"> 
CONTRATO OBRA LIQUIDADO EN CIERRE COSTOS FIJOS Y VARIABLES INTERVENTORIA
1. INFORMACIÓN Y ESTADO CONTRATO DE OBRA:  se suscribio contrato No 2140704 con la firma ORGANIZACIÓN HENRY ACERO ROMERO S.A.S ,  ejecutado al  100% y  entregado con auditoria visible  AV3 el día 24/3/2015, posteriormente se liquidó con acta de fecha  20/8/2015.
2. INFORMACIÓN Y ESTADO CONTRATO INTERADMINISTRATIVO: N/A contratacion directa.
3 .   INFORMACIÓN Y ESTADO  INTERVENTORIA:  se suscribio acta de servicio con  la firma INTERVENTORIA MSD, en cierre de costos fijos y variables de interventoria.</v>
          </cell>
          <cell r="AT1696"/>
          <cell r="AU1696">
            <v>41978</v>
          </cell>
          <cell r="AV1696">
            <v>42124</v>
          </cell>
          <cell r="AW1696" t="e">
            <v>#REF!</v>
          </cell>
          <cell r="AX1696"/>
          <cell r="AY1696"/>
          <cell r="AZ1696">
            <v>0</v>
          </cell>
          <cell r="BA1696" t="str">
            <v>-</v>
          </cell>
          <cell r="BB1696" t="str">
            <v>33  Viviendas</v>
          </cell>
          <cell r="BC1696"/>
          <cell r="BD1696">
            <v>41999</v>
          </cell>
          <cell r="BE1696">
            <v>41999</v>
          </cell>
          <cell r="BF1696">
            <v>42087</v>
          </cell>
          <cell r="BG1696">
            <v>132</v>
          </cell>
        </row>
        <row r="1697">
          <cell r="C1697" t="str">
            <v>20140018M2074-11</v>
          </cell>
          <cell r="D1697" t="str">
            <v>Proyectos 2011 - 2020</v>
          </cell>
          <cell r="E1697" t="str">
            <v>No Aplica</v>
          </cell>
          <cell r="F1697" t="str">
            <v>CERRADO</v>
          </cell>
          <cell r="G1697"/>
          <cell r="H1697" t="str">
            <v>Choco</v>
          </cell>
          <cell r="I1697">
            <v>27205</v>
          </cell>
          <cell r="J1697">
            <v>6</v>
          </cell>
          <cell r="K1697" t="str">
            <v>Condoto</v>
          </cell>
          <cell r="L1697" t="str">
            <v>Condoto-Choco</v>
          </cell>
          <cell r="M1697">
            <v>18</v>
          </cell>
          <cell r="N1697" t="str">
            <v>Unops
DPS 2014</v>
          </cell>
          <cell r="O1697"/>
          <cell r="P1697"/>
          <cell r="Q1697" t="str">
            <v>Ejecutar Proyectos De La Estrategia De Mejoramiento De Condiciones De Habitabilidad En El Departamento De Choco - Condoto</v>
          </cell>
          <cell r="R1697" t="str">
            <v>Mejoramiento Condiciones de Habitabilidad</v>
          </cell>
          <cell r="S1697"/>
          <cell r="T1697"/>
          <cell r="U1697"/>
          <cell r="V1697" t="str">
            <v>Unops</v>
          </cell>
          <cell r="W1697"/>
          <cell r="X1697" t="str">
            <v/>
          </cell>
          <cell r="Y1697"/>
          <cell r="Z1697">
            <v>1058747554.8000001</v>
          </cell>
          <cell r="AA1697"/>
          <cell r="AB1697">
            <v>1058747554.8000001</v>
          </cell>
          <cell r="AC1697"/>
          <cell r="AD1697">
            <v>1058747554.8000001</v>
          </cell>
          <cell r="AE1697">
            <v>0</v>
          </cell>
          <cell r="AF1697"/>
          <cell r="AG1697">
            <v>0</v>
          </cell>
          <cell r="AH1697">
            <v>1058747554.8000001</v>
          </cell>
          <cell r="AI1697">
            <v>0</v>
          </cell>
          <cell r="AJ1697">
            <v>1058747554.8000001</v>
          </cell>
          <cell r="AK1697">
            <v>1</v>
          </cell>
          <cell r="AL1697"/>
          <cell r="AM1697">
            <v>1</v>
          </cell>
          <cell r="AN1697">
            <v>1</v>
          </cell>
          <cell r="AO1697">
            <v>0</v>
          </cell>
          <cell r="AP1697" t="str">
            <v>Liquidado</v>
          </cell>
          <cell r="AQ1697" t="e">
            <v>#REF!</v>
          </cell>
          <cell r="AR1697" t="e">
            <v>#N/A</v>
          </cell>
          <cell r="AS1697" t="str">
            <v>Entregado  en 2015.</v>
          </cell>
          <cell r="AT1697"/>
          <cell r="AU1697" t="str">
            <v/>
          </cell>
          <cell r="AV1697" t="str">
            <v/>
          </cell>
          <cell r="AW1697" t="e">
            <v>#REF!</v>
          </cell>
          <cell r="AX1697"/>
          <cell r="AY1697"/>
          <cell r="AZ1697">
            <v>0</v>
          </cell>
          <cell r="BA1697" t="str">
            <v>-</v>
          </cell>
          <cell r="BB1697" t="str">
            <v>135  Viviendas</v>
          </cell>
          <cell r="BC1697"/>
          <cell r="BD1697" t="str">
            <v/>
          </cell>
          <cell r="BE1697" t="str">
            <v/>
          </cell>
          <cell r="BF1697" t="str">
            <v/>
          </cell>
          <cell r="BG1697">
            <v>540</v>
          </cell>
        </row>
        <row r="1698">
          <cell r="C1698" t="str">
            <v>E-2020-1713-231308</v>
          </cell>
          <cell r="D1698" t="str">
            <v>CV 001-2020</v>
          </cell>
          <cell r="E1698" t="str">
            <v>2018-2022</v>
          </cell>
          <cell r="F1698" t="str">
            <v>VIGENTE</v>
          </cell>
          <cell r="G1698"/>
          <cell r="H1698" t="str">
            <v>Choco</v>
          </cell>
          <cell r="I1698"/>
          <cell r="J1698"/>
          <cell r="K1698" t="str">
            <v xml:space="preserve">El Canton De San Pablo </v>
          </cell>
          <cell r="L1698" t="str">
            <v>El Canton De San Pablo -Choco</v>
          </cell>
          <cell r="M1698" t="str">
            <v>501 FIP 2021</v>
          </cell>
          <cell r="N1698" t="str">
            <v>DPS 2021</v>
          </cell>
          <cell r="O1698">
            <v>44559</v>
          </cell>
          <cell r="P1698">
            <v>44773</v>
          </cell>
          <cell r="Q1698" t="str">
            <v>Construcción De Pavimento Rígido En El Corregimiento De Managrú. De La Cabecera Municipal Del Municipio De El Cantón De San Pablo - Chocó</v>
          </cell>
          <cell r="R1698" t="str">
            <v>Vias y Transporte</v>
          </cell>
          <cell r="S1698" t="str">
            <v>Vias Urbanas</v>
          </cell>
          <cell r="T1698"/>
          <cell r="U1698">
            <v>1</v>
          </cell>
          <cell r="V1698"/>
          <cell r="W1698"/>
          <cell r="X1698"/>
          <cell r="Y1698"/>
          <cell r="Z1698">
            <v>1377948166</v>
          </cell>
          <cell r="AA1698"/>
          <cell r="AB1698">
            <v>1377948166</v>
          </cell>
          <cell r="AC1698">
            <v>0</v>
          </cell>
          <cell r="AD1698">
            <v>1377948166</v>
          </cell>
          <cell r="AE1698"/>
          <cell r="AF1698"/>
          <cell r="AG1698">
            <v>0</v>
          </cell>
          <cell r="AH1698">
            <v>1377948166</v>
          </cell>
          <cell r="AI1698">
            <v>0</v>
          </cell>
          <cell r="AJ1698">
            <v>1377948166</v>
          </cell>
          <cell r="AK1698"/>
          <cell r="AL1698"/>
          <cell r="AM1698">
            <v>0.33760000000000001</v>
          </cell>
          <cell r="AN1698">
            <v>0.1222</v>
          </cell>
          <cell r="AO1698">
            <v>-0.21540000000000001</v>
          </cell>
          <cell r="AP1698" t="str">
            <v>En Ejecución</v>
          </cell>
          <cell r="AQ1698" t="e">
            <v>#REF!</v>
          </cell>
          <cell r="AR1698" t="e">
            <v>#N/A</v>
          </cell>
          <cell r="AS1698" t="str">
            <v>-</v>
          </cell>
          <cell r="AT1698"/>
          <cell r="AU1698">
            <v>0</v>
          </cell>
          <cell r="AV1698" t="str">
            <v>-</v>
          </cell>
          <cell r="AW1698" t="e">
            <v>#REF!</v>
          </cell>
          <cell r="AX1698">
            <v>6</v>
          </cell>
          <cell r="AY1698"/>
          <cell r="AZ1698">
            <v>6</v>
          </cell>
          <cell r="BA1698"/>
          <cell r="BB1698" t="str">
            <v>- ML</v>
          </cell>
          <cell r="BC1698"/>
          <cell r="BD1698" t="str">
            <v>-</v>
          </cell>
          <cell r="BE1698" t="str">
            <v>-</v>
          </cell>
          <cell r="BF1698" t="str">
            <v>-</v>
          </cell>
          <cell r="BG1698" t="str">
            <v>-</v>
          </cell>
        </row>
        <row r="1699">
          <cell r="C1699" t="str">
            <v>20090260S0861-1</v>
          </cell>
          <cell r="D1699" t="str">
            <v>Proyectos 2011 - 2020</v>
          </cell>
          <cell r="E1699" t="str">
            <v>No Aplica</v>
          </cell>
          <cell r="F1699" t="str">
            <v>CERRADO</v>
          </cell>
          <cell r="G1699"/>
          <cell r="H1699" t="str">
            <v>Choco</v>
          </cell>
          <cell r="I1699">
            <v>27135</v>
          </cell>
          <cell r="J1699">
            <v>6</v>
          </cell>
          <cell r="K1699" t="str">
            <v>El Canton Del  San Pablo</v>
          </cell>
          <cell r="L1699" t="str">
            <v>El Canton Del  San Pablo-Choco</v>
          </cell>
          <cell r="M1699" t="str">
            <v/>
          </cell>
          <cell r="N1699" t="str">
            <v>Infraestructura</v>
          </cell>
          <cell r="O1699"/>
          <cell r="P1699"/>
          <cell r="Q1699" t="str">
            <v>Convenio Interaministrativo De Cooperación Entre Acción Social Y La Federación Nacional De Cafeteros De Colombia Comite Departamanetal Del  Valle Del  Caucapara  La Elaboración Y/O Ajuste A Diseños Para La Construcción De Tres Aulas Y Bateria Sanitaria Para La Escuela Del  Corregimiento De Huapando Del  Municipio De Cantón De San Pablo - Choco</v>
          </cell>
          <cell r="R1699" t="str">
            <v>Social Comunitario</v>
          </cell>
          <cell r="S1699"/>
          <cell r="T1699"/>
          <cell r="U1699"/>
          <cell r="V1699" t="str">
            <v>Federación Nacional De Cafeteros</v>
          </cell>
          <cell r="W1699"/>
          <cell r="X1699" t="str">
            <v/>
          </cell>
          <cell r="Y1699"/>
          <cell r="Z1699">
            <v>250000000</v>
          </cell>
          <cell r="AA1699"/>
          <cell r="AB1699">
            <v>250000000</v>
          </cell>
          <cell r="AC1699"/>
          <cell r="AD1699">
            <v>250000000</v>
          </cell>
          <cell r="AE1699">
            <v>0</v>
          </cell>
          <cell r="AF1699"/>
          <cell r="AG1699">
            <v>0</v>
          </cell>
          <cell r="AH1699">
            <v>250000000</v>
          </cell>
          <cell r="AI1699">
            <v>0</v>
          </cell>
          <cell r="AJ1699">
            <v>250000000</v>
          </cell>
          <cell r="AK1699">
            <v>1</v>
          </cell>
          <cell r="AL1699"/>
          <cell r="AM1699">
            <v>1</v>
          </cell>
          <cell r="AN1699">
            <v>1</v>
          </cell>
          <cell r="AO1699">
            <v>0</v>
          </cell>
          <cell r="AP1699" t="str">
            <v>Liquidado</v>
          </cell>
          <cell r="AQ1699" t="e">
            <v>#REF!</v>
          </cell>
          <cell r="AR1699" t="e">
            <v>#N/A</v>
          </cell>
          <cell r="AS1699" t="str">
            <v>Proyecto entregado en 2010</v>
          </cell>
          <cell r="AT1699" t="str">
            <v>No Aplica</v>
          </cell>
          <cell r="AU1699" t="str">
            <v/>
          </cell>
          <cell r="AV1699">
            <v>40515</v>
          </cell>
          <cell r="AW1699" t="e">
            <v>#REF!</v>
          </cell>
          <cell r="AX1699"/>
          <cell r="AY1699"/>
          <cell r="AZ1699">
            <v>0</v>
          </cell>
          <cell r="BA1699" t="str">
            <v>-</v>
          </cell>
          <cell r="BB1699" t="str">
            <v/>
          </cell>
          <cell r="BC1699"/>
          <cell r="BD1699" t="str">
            <v/>
          </cell>
          <cell r="BE1699" t="str">
            <v/>
          </cell>
          <cell r="BF1699" t="str">
            <v/>
          </cell>
          <cell r="BG1699" t="str">
            <v/>
          </cell>
        </row>
        <row r="1700">
          <cell r="C1700" t="str">
            <v>20110160S0091-1</v>
          </cell>
          <cell r="D1700" t="str">
            <v>Proyectos 2011 - 2020</v>
          </cell>
          <cell r="E1700" t="str">
            <v>POR FUERA DE LOS 1010</v>
          </cell>
          <cell r="F1700" t="str">
            <v>VIGENTE</v>
          </cell>
          <cell r="G1700" t="str">
            <v>A91</v>
          </cell>
          <cell r="H1700" t="str">
            <v>Choco</v>
          </cell>
          <cell r="I1700">
            <v>27135</v>
          </cell>
          <cell r="J1700">
            <v>6</v>
          </cell>
          <cell r="K1700" t="str">
            <v>El Canton Del  San Pablo</v>
          </cell>
          <cell r="L1700" t="str">
            <v>El Canton Del  San Pablo-Choco</v>
          </cell>
          <cell r="M1700">
            <v>160</v>
          </cell>
          <cell r="N1700" t="str">
            <v>Fonade 1</v>
          </cell>
          <cell r="O1700"/>
          <cell r="P1700"/>
          <cell r="Q1700" t="str">
            <v>Construcción Del  Coliseo Cubierto Tipo B Del  Municipio De El Cantón De San Pablo - Choco.</v>
          </cell>
          <cell r="R1700" t="str">
            <v>Espacio Público, Recreación Y Deporte</v>
          </cell>
          <cell r="S1700"/>
          <cell r="T1700"/>
          <cell r="U1700"/>
          <cell r="V1700" t="str">
            <v>Departamento</v>
          </cell>
          <cell r="W1700"/>
          <cell r="X1700" t="str">
            <v/>
          </cell>
          <cell r="Y1700"/>
          <cell r="Z1700">
            <v>659161300</v>
          </cell>
          <cell r="AA1700"/>
          <cell r="AB1700">
            <v>659161300</v>
          </cell>
          <cell r="AC1700"/>
          <cell r="AD1700">
            <v>659161300</v>
          </cell>
          <cell r="AE1700">
            <v>0</v>
          </cell>
          <cell r="AF1700"/>
          <cell r="AG1700">
            <v>0</v>
          </cell>
          <cell r="AH1700">
            <v>659161300</v>
          </cell>
          <cell r="AI1700">
            <v>0</v>
          </cell>
          <cell r="AJ1700">
            <v>659161300</v>
          </cell>
          <cell r="AK1700">
            <v>0</v>
          </cell>
          <cell r="AL1700"/>
          <cell r="AM1700">
            <v>1</v>
          </cell>
          <cell r="AN1700">
            <v>1</v>
          </cell>
          <cell r="AO1700">
            <v>0</v>
          </cell>
          <cell r="AP1700" t="str">
            <v>Entregado A Municipio</v>
          </cell>
          <cell r="AQ1700" t="e">
            <v>#REF!</v>
          </cell>
          <cell r="AR1700" t="e">
            <v>#N/A</v>
          </cell>
          <cell r="AS1700" t="str">
            <v>PROYECTO TERMINADO -  PENDIENTE ENTREGA MUNICIPIO- DPS
- ENTREGA AV3:  19 de septiembre de 2019.
 Gestiones realizadas durante el periodo:
-En atención al Decreto No. 457 del 22/03/2020 relacionado con la emergencia sanitaria Coronavirus – COVID-19 en el territorio nacional y el aislamiento obligatorio, se optó por realizar teletrabajo durante el tiempo que lo determine el Gobierno Nacional. 
-Se revisaron nuevamente los documentos enviados por la Gobernación de Choco, presentan inconsistencias: 
*Acta de liquidación de contrato de obra. 
*Pendiente de remisión decreto de incorporación de recursos.. 
-Pendiente que contratista solicite conciliación de pago ante la Procuraduria. 
.</v>
          </cell>
          <cell r="AT1700" t="str">
            <v>No Aplica</v>
          </cell>
          <cell r="AU1700">
            <v>42766</v>
          </cell>
          <cell r="AV1700">
            <v>42962</v>
          </cell>
          <cell r="AW1700" t="e">
            <v>#REF!</v>
          </cell>
          <cell r="AX1700"/>
          <cell r="AY1700"/>
          <cell r="AZ1700">
            <v>0</v>
          </cell>
          <cell r="BA1700" t="str">
            <v>-</v>
          </cell>
          <cell r="BB1700" t="str">
            <v/>
          </cell>
          <cell r="BC1700"/>
          <cell r="BD1700">
            <v>42794</v>
          </cell>
          <cell r="BE1700">
            <v>42914</v>
          </cell>
          <cell r="BF1700">
            <v>43727</v>
          </cell>
          <cell r="BG1700">
            <v>1846</v>
          </cell>
        </row>
        <row r="1701">
          <cell r="C1701" t="str">
            <v>20100026S0856-1</v>
          </cell>
          <cell r="D1701" t="str">
            <v>Proyectos 2011 - 2020</v>
          </cell>
          <cell r="E1701" t="str">
            <v>No Aplica</v>
          </cell>
          <cell r="F1701" t="str">
            <v>CERRADO</v>
          </cell>
          <cell r="G1701"/>
          <cell r="H1701" t="str">
            <v>Choco</v>
          </cell>
          <cell r="I1701">
            <v>27245</v>
          </cell>
          <cell r="J1701">
            <v>6</v>
          </cell>
          <cell r="K1701" t="str">
            <v>El Carmen De Atrato</v>
          </cell>
          <cell r="L1701" t="str">
            <v>El Carmen De Atrato-Choco</v>
          </cell>
          <cell r="M1701" t="str">
            <v/>
          </cell>
          <cell r="N1701" t="str">
            <v>Infraestructura</v>
          </cell>
          <cell r="O1701"/>
          <cell r="P1701"/>
          <cell r="Q1701" t="str">
            <v>Convenio Interadministrativo Con La Federación Nacional De Cafeteros - Comité Departamental De Cafeteros Del Valle Del Cauca, Para Aunar Esfuerzos Para La Elaboración De Diseños Y/O Ajustes A Diseños Y/O Construcción Canchas Multifuncionales En La Mansa Y La Argelia, Municipio Del Carmen De Atrato - Choco.</v>
          </cell>
          <cell r="R1701" t="str">
            <v>Espacio Público, Recreación Y Deporte</v>
          </cell>
          <cell r="S1701"/>
          <cell r="T1701"/>
          <cell r="U1701"/>
          <cell r="V1701" t="str">
            <v>Federación Nacional De Cafeteros</v>
          </cell>
          <cell r="W1701"/>
          <cell r="X1701" t="str">
            <v/>
          </cell>
          <cell r="Y1701"/>
          <cell r="Z1701">
            <v>100000000</v>
          </cell>
          <cell r="AA1701"/>
          <cell r="AB1701">
            <v>100000000</v>
          </cell>
          <cell r="AC1701"/>
          <cell r="AD1701">
            <v>100000000</v>
          </cell>
          <cell r="AE1701">
            <v>0</v>
          </cell>
          <cell r="AF1701"/>
          <cell r="AG1701">
            <v>0</v>
          </cell>
          <cell r="AH1701">
            <v>100000000</v>
          </cell>
          <cell r="AI1701">
            <v>0</v>
          </cell>
          <cell r="AJ1701">
            <v>100000000</v>
          </cell>
          <cell r="AK1701">
            <v>1</v>
          </cell>
          <cell r="AL1701"/>
          <cell r="AM1701">
            <v>1</v>
          </cell>
          <cell r="AN1701">
            <v>1</v>
          </cell>
          <cell r="AO1701">
            <v>0</v>
          </cell>
          <cell r="AP1701" t="str">
            <v>Liquidado</v>
          </cell>
          <cell r="AQ1701" t="e">
            <v>#REF!</v>
          </cell>
          <cell r="AR1701" t="e">
            <v>#N/A</v>
          </cell>
          <cell r="AS1701" t="str">
            <v>Proyecto entregado en 2010</v>
          </cell>
          <cell r="AT1701" t="str">
            <v>No Aplica</v>
          </cell>
          <cell r="AU1701" t="str">
            <v/>
          </cell>
          <cell r="AV1701">
            <v>40481</v>
          </cell>
          <cell r="AW1701" t="e">
            <v>#REF!</v>
          </cell>
          <cell r="AX1701"/>
          <cell r="AY1701"/>
          <cell r="AZ1701">
            <v>0</v>
          </cell>
          <cell r="BA1701" t="str">
            <v>-</v>
          </cell>
          <cell r="BB1701" t="str">
            <v/>
          </cell>
          <cell r="BC1701"/>
          <cell r="BD1701" t="str">
            <v/>
          </cell>
          <cell r="BE1701" t="str">
            <v/>
          </cell>
          <cell r="BF1701" t="str">
            <v/>
          </cell>
          <cell r="BG1701" t="str">
            <v/>
          </cell>
        </row>
        <row r="1702">
          <cell r="C1702" t="str">
            <v>20100181V0045-1</v>
          </cell>
          <cell r="D1702" t="str">
            <v>Proyectos 2011 - 2020</v>
          </cell>
          <cell r="E1702" t="str">
            <v>No Aplica</v>
          </cell>
          <cell r="F1702" t="str">
            <v>CERRADO</v>
          </cell>
          <cell r="G1702"/>
          <cell r="H1702" t="str">
            <v>Choco</v>
          </cell>
          <cell r="I1702">
            <v>27245</v>
          </cell>
          <cell r="J1702">
            <v>6</v>
          </cell>
          <cell r="K1702" t="str">
            <v>El Carmen De Atrato</v>
          </cell>
          <cell r="L1702" t="str">
            <v>El Carmen De Atrato-Choco</v>
          </cell>
          <cell r="M1702" t="str">
            <v/>
          </cell>
          <cell r="N1702" t="str">
            <v>Otras Fuentes</v>
          </cell>
          <cell r="O1702"/>
          <cell r="P1702"/>
          <cell r="Q1702" t="str">
            <v>Construcción Puente Vehicular Sobre La Quebrada La Florida, Vía Terciaria Las Sánchez - Guaduas - La Florida, En El Municipio De Carmen De Atrato - Choco.</v>
          </cell>
          <cell r="R1702" t="str">
            <v>Vías Red Terciaria</v>
          </cell>
          <cell r="S1702"/>
          <cell r="T1702"/>
          <cell r="U1702"/>
          <cell r="V1702" t="str">
            <v>Federación Nacional De Cafeteros</v>
          </cell>
          <cell r="W1702"/>
          <cell r="X1702" t="str">
            <v/>
          </cell>
          <cell r="Y1702"/>
          <cell r="Z1702">
            <v>259999901</v>
          </cell>
          <cell r="AA1702"/>
          <cell r="AB1702">
            <v>259999901</v>
          </cell>
          <cell r="AC1702"/>
          <cell r="AD1702">
            <v>259999901</v>
          </cell>
          <cell r="AE1702">
            <v>0</v>
          </cell>
          <cell r="AF1702"/>
          <cell r="AG1702">
            <v>0</v>
          </cell>
          <cell r="AH1702">
            <v>259999901</v>
          </cell>
          <cell r="AI1702">
            <v>0</v>
          </cell>
          <cell r="AJ1702">
            <v>259999901</v>
          </cell>
          <cell r="AK1702">
            <v>1</v>
          </cell>
          <cell r="AL1702"/>
          <cell r="AM1702">
            <v>1</v>
          </cell>
          <cell r="AN1702">
            <v>1</v>
          </cell>
          <cell r="AO1702">
            <v>0</v>
          </cell>
          <cell r="AP1702" t="str">
            <v>Liquidado</v>
          </cell>
          <cell r="AQ1702" t="e">
            <v>#REF!</v>
          </cell>
          <cell r="AR1702" t="e">
            <v>#N/A</v>
          </cell>
          <cell r="AS1702" t="str">
            <v>Proyecto entregado en 2011</v>
          </cell>
          <cell r="AT1702" t="str">
            <v>No Aplica</v>
          </cell>
          <cell r="AU1702" t="str">
            <v/>
          </cell>
          <cell r="AV1702">
            <v>40908</v>
          </cell>
          <cell r="AW1702" t="e">
            <v>#REF!</v>
          </cell>
          <cell r="AX1702"/>
          <cell r="AY1702"/>
          <cell r="AZ1702">
            <v>0</v>
          </cell>
          <cell r="BA1702" t="str">
            <v>-</v>
          </cell>
          <cell r="BB1702" t="str">
            <v/>
          </cell>
          <cell r="BC1702"/>
          <cell r="BD1702" t="str">
            <v/>
          </cell>
          <cell r="BE1702" t="str">
            <v/>
          </cell>
          <cell r="BF1702" t="str">
            <v/>
          </cell>
          <cell r="BG1702" t="str">
            <v/>
          </cell>
        </row>
        <row r="1703">
          <cell r="C1703" t="str">
            <v>20110167V0857-1</v>
          </cell>
          <cell r="D1703" t="str">
            <v>Proyectos 2011 - 2020</v>
          </cell>
          <cell r="E1703" t="str">
            <v>No Aplica</v>
          </cell>
          <cell r="F1703" t="str">
            <v>CERRADO</v>
          </cell>
          <cell r="G1703"/>
          <cell r="H1703" t="str">
            <v>Choco</v>
          </cell>
          <cell r="I1703">
            <v>27245</v>
          </cell>
          <cell r="J1703">
            <v>6</v>
          </cell>
          <cell r="K1703" t="str">
            <v>El Carmen De Atrato</v>
          </cell>
          <cell r="L1703" t="str">
            <v>El Carmen De Atrato-Choco</v>
          </cell>
          <cell r="M1703" t="str">
            <v/>
          </cell>
          <cell r="N1703" t="str">
            <v>Infraestructura</v>
          </cell>
          <cell r="O1703"/>
          <cell r="P1703"/>
          <cell r="Q1703" t="str">
            <v>Construcción De Puente Vehicular Sobre La Quebrada La Florida, Vía Terciaria Las Sanchez - Guaduas - La Florida, Municipio De Carmen De Atrato - Choco.</v>
          </cell>
          <cell r="R1703" t="str">
            <v>Vías Red Terciaria</v>
          </cell>
          <cell r="S1703"/>
          <cell r="T1703"/>
          <cell r="U1703"/>
          <cell r="V1703" t="str">
            <v>Jaime Hernan Basto Borbon</v>
          </cell>
          <cell r="W1703"/>
          <cell r="X1703" t="str">
            <v/>
          </cell>
          <cell r="Y1703"/>
          <cell r="Z1703">
            <v>493791982</v>
          </cell>
          <cell r="AA1703"/>
          <cell r="AB1703">
            <v>493791982</v>
          </cell>
          <cell r="AC1703"/>
          <cell r="AD1703">
            <v>493791982</v>
          </cell>
          <cell r="AE1703">
            <v>0</v>
          </cell>
          <cell r="AF1703"/>
          <cell r="AG1703">
            <v>0</v>
          </cell>
          <cell r="AH1703">
            <v>493791982</v>
          </cell>
          <cell r="AI1703">
            <v>0</v>
          </cell>
          <cell r="AJ1703">
            <v>493791982</v>
          </cell>
          <cell r="AK1703">
            <v>1</v>
          </cell>
          <cell r="AL1703"/>
          <cell r="AM1703">
            <v>1</v>
          </cell>
          <cell r="AN1703">
            <v>1</v>
          </cell>
          <cell r="AO1703">
            <v>0</v>
          </cell>
          <cell r="AP1703" t="str">
            <v>Liquidado</v>
          </cell>
          <cell r="AQ1703" t="e">
            <v>#REF!</v>
          </cell>
          <cell r="AR1703" t="e">
            <v>#N/A</v>
          </cell>
          <cell r="AS1703" t="str">
            <v>Proyecto entregado en 2012</v>
          </cell>
          <cell r="AT1703" t="str">
            <v>No Aplica</v>
          </cell>
          <cell r="AU1703" t="str">
            <v/>
          </cell>
          <cell r="AV1703">
            <v>41087</v>
          </cell>
          <cell r="AW1703" t="e">
            <v>#REF!</v>
          </cell>
          <cell r="AX1703"/>
          <cell r="AY1703"/>
          <cell r="AZ1703">
            <v>0</v>
          </cell>
          <cell r="BA1703" t="str">
            <v>-</v>
          </cell>
          <cell r="BB1703" t="str">
            <v/>
          </cell>
          <cell r="BC1703"/>
          <cell r="BD1703" t="str">
            <v/>
          </cell>
          <cell r="BE1703" t="str">
            <v/>
          </cell>
          <cell r="BF1703" t="str">
            <v/>
          </cell>
          <cell r="BG1703" t="str">
            <v/>
          </cell>
        </row>
        <row r="1704">
          <cell r="C1704" t="str">
            <v>20140018M2074-9</v>
          </cell>
          <cell r="D1704" t="str">
            <v>Proyectos 2011 - 2020</v>
          </cell>
          <cell r="E1704" t="str">
            <v>No Aplica</v>
          </cell>
          <cell r="F1704" t="str">
            <v>CERRADO</v>
          </cell>
          <cell r="G1704"/>
          <cell r="H1704" t="str">
            <v>Choco</v>
          </cell>
          <cell r="I1704">
            <v>27361</v>
          </cell>
          <cell r="J1704">
            <v>6</v>
          </cell>
          <cell r="K1704" t="str">
            <v>Istmina</v>
          </cell>
          <cell r="L1704" t="str">
            <v>Istmina-Choco</v>
          </cell>
          <cell r="M1704">
            <v>18</v>
          </cell>
          <cell r="N1704" t="str">
            <v>Unops
DPS 2014</v>
          </cell>
          <cell r="O1704"/>
          <cell r="P1704"/>
          <cell r="Q1704" t="str">
            <v>Ejecutar Proyectos De La Estrategia De Mejoramiento De Condiciones De Habitabilidad En El Departamento De Choco - Istmina</v>
          </cell>
          <cell r="R1704" t="str">
            <v>Mejoramiento Condiciones de Habitabilidad</v>
          </cell>
          <cell r="S1704"/>
          <cell r="T1704"/>
          <cell r="U1704"/>
          <cell r="V1704" t="str">
            <v>Unops</v>
          </cell>
          <cell r="W1704"/>
          <cell r="X1704" t="str">
            <v/>
          </cell>
          <cell r="Y1704"/>
          <cell r="Z1704">
            <v>927619164.89999998</v>
          </cell>
          <cell r="AA1704"/>
          <cell r="AB1704">
            <v>927619164.89999998</v>
          </cell>
          <cell r="AC1704"/>
          <cell r="AD1704">
            <v>927619164.89999998</v>
          </cell>
          <cell r="AE1704">
            <v>0</v>
          </cell>
          <cell r="AF1704"/>
          <cell r="AG1704">
            <v>0</v>
          </cell>
          <cell r="AH1704">
            <v>927619164.89999998</v>
          </cell>
          <cell r="AI1704">
            <v>0</v>
          </cell>
          <cell r="AJ1704">
            <v>927619164.89999998</v>
          </cell>
          <cell r="AK1704">
            <v>1</v>
          </cell>
          <cell r="AL1704"/>
          <cell r="AM1704">
            <v>1</v>
          </cell>
          <cell r="AN1704">
            <v>1</v>
          </cell>
          <cell r="AO1704">
            <v>0</v>
          </cell>
          <cell r="AP1704" t="str">
            <v>Liquidado</v>
          </cell>
          <cell r="AQ1704" t="e">
            <v>#REF!</v>
          </cell>
          <cell r="AR1704" t="e">
            <v>#N/A</v>
          </cell>
          <cell r="AS1704" t="str">
            <v>Entregado en 2015.</v>
          </cell>
          <cell r="AT1704"/>
          <cell r="AU1704" t="str">
            <v/>
          </cell>
          <cell r="AV1704" t="str">
            <v/>
          </cell>
          <cell r="AW1704" t="e">
            <v>#REF!</v>
          </cell>
          <cell r="AX1704"/>
          <cell r="AY1704"/>
          <cell r="AZ1704">
            <v>0</v>
          </cell>
          <cell r="BA1704" t="str">
            <v>-</v>
          </cell>
          <cell r="BB1704" t="str">
            <v>88  Viviendas</v>
          </cell>
          <cell r="BC1704"/>
          <cell r="BD1704" t="str">
            <v/>
          </cell>
          <cell r="BE1704" t="str">
            <v/>
          </cell>
          <cell r="BF1704" t="str">
            <v/>
          </cell>
          <cell r="BG1704">
            <v>352</v>
          </cell>
        </row>
        <row r="1705">
          <cell r="C1705" t="str">
            <v>20160351M7387-1</v>
          </cell>
          <cell r="D1705" t="str">
            <v>Proyectos 2011 - 2020</v>
          </cell>
          <cell r="E1705" t="str">
            <v>ANTES 2018</v>
          </cell>
          <cell r="F1705" t="str">
            <v>VIGENTE</v>
          </cell>
          <cell r="G1705"/>
          <cell r="H1705" t="str">
            <v>Choco</v>
          </cell>
          <cell r="I1705">
            <v>27361</v>
          </cell>
          <cell r="J1705">
            <v>6</v>
          </cell>
          <cell r="K1705" t="str">
            <v>Istmina</v>
          </cell>
          <cell r="L1705" t="str">
            <v>Istmina-Choco</v>
          </cell>
          <cell r="M1705">
            <v>351</v>
          </cell>
          <cell r="N1705" t="str">
            <v>DPS 2016</v>
          </cell>
          <cell r="O1705"/>
          <cell r="P1705"/>
          <cell r="Q1705" t="str">
            <v>Mejoramiento De Condiciones De Habitabilidad</v>
          </cell>
          <cell r="R1705" t="str">
            <v>Mejoramiento Condiciones de Habitabilidad</v>
          </cell>
          <cell r="S1705"/>
          <cell r="T1705"/>
          <cell r="U1705"/>
          <cell r="V1705" t="str">
            <v>Municipio</v>
          </cell>
          <cell r="W1705" t="str">
            <v>Urbano y Rural</v>
          </cell>
          <cell r="X1705" t="str">
            <v/>
          </cell>
          <cell r="Y1705"/>
          <cell r="Z1705">
            <v>1356140905</v>
          </cell>
          <cell r="AA1705"/>
          <cell r="AB1705">
            <v>1356140905</v>
          </cell>
          <cell r="AC1705"/>
          <cell r="AD1705">
            <v>1356140905</v>
          </cell>
          <cell r="AE1705">
            <v>135614090.5</v>
          </cell>
          <cell r="AF1705"/>
          <cell r="AG1705">
            <v>135614090.5</v>
          </cell>
          <cell r="AH1705">
            <v>1491754995.5</v>
          </cell>
          <cell r="AI1705">
            <v>0</v>
          </cell>
          <cell r="AJ1705">
            <v>1491754995.5</v>
          </cell>
          <cell r="AK1705">
            <v>0.89869999999999994</v>
          </cell>
          <cell r="AL1705"/>
          <cell r="AM1705">
            <v>1</v>
          </cell>
          <cell r="AN1705">
            <v>1</v>
          </cell>
          <cell r="AO1705">
            <v>0</v>
          </cell>
          <cell r="AP1705" t="str">
            <v>Entregado A Municipio</v>
          </cell>
          <cell r="AQ1705" t="e">
            <v>#REF!</v>
          </cell>
          <cell r="AR1705" t="str">
            <v>TERMINADO</v>
          </cell>
          <cell r="AS1705" t="str">
            <v>Plazo de ejecución contractual finalizó el 21 de febrero de 2022 con actividades pendientes por ajustar para alcanzar el 100% de ejecución. Pendiente AV3, la cual se encuentra en proceso de programacion por parte del apoyo social. Av3 programada para el 26-05-2022 la cual se realizó exitosamente.</v>
          </cell>
          <cell r="AT1705">
            <v>44047</v>
          </cell>
          <cell r="AU1705">
            <v>44368</v>
          </cell>
          <cell r="AV1705">
            <v>44613</v>
          </cell>
          <cell r="AW1705" t="e">
            <v>#REF!</v>
          </cell>
          <cell r="AX1705"/>
          <cell r="AY1705"/>
          <cell r="AZ1705">
            <v>0</v>
          </cell>
          <cell r="BA1705" t="str">
            <v>-</v>
          </cell>
          <cell r="BB1705" t="str">
            <v>91  Viviendas</v>
          </cell>
          <cell r="BC1705"/>
          <cell r="BD1705" t="str">
            <v/>
          </cell>
          <cell r="BE1705" t="str">
            <v/>
          </cell>
          <cell r="BF1705">
            <v>44707</v>
          </cell>
          <cell r="BG1705">
            <v>327.60000000000002</v>
          </cell>
        </row>
        <row r="1706">
          <cell r="C1706" t="str">
            <v>20170333V10282-1</v>
          </cell>
          <cell r="D1706" t="str">
            <v>Proyectos 2011 - 2020</v>
          </cell>
          <cell r="E1706" t="str">
            <v>ANTES 2018</v>
          </cell>
          <cell r="F1706" t="str">
            <v>VIGENTE</v>
          </cell>
          <cell r="G1706"/>
          <cell r="H1706" t="str">
            <v>Choco</v>
          </cell>
          <cell r="I1706">
            <v>27361</v>
          </cell>
          <cell r="J1706">
            <v>6</v>
          </cell>
          <cell r="K1706" t="str">
            <v>Istmina</v>
          </cell>
          <cell r="L1706" t="str">
            <v>Istmina-Choco</v>
          </cell>
          <cell r="M1706">
            <v>333</v>
          </cell>
          <cell r="N1706" t="str">
            <v>DPS 2017</v>
          </cell>
          <cell r="O1706"/>
          <cell r="P1706"/>
          <cell r="Q1706" t="str">
            <v>Construcción Pavimento Rígido De Vías Urbanas Del Barrio Cubis Calle 25 Carrera 6 Y Carrera 5, Carrera 5 Entre Calle 26 Y Calle 24, Carrera 5 Y Carrera 6 Entre Calle 26 Y 24, Calle 24 Entre La Carrera 6 Y Carrera 5A Calle 26 Entre Carrera 5 Y 6 Del Municipio De Istmina -Chocó</v>
          </cell>
          <cell r="R1706" t="str">
            <v>Vías Urbanas</v>
          </cell>
          <cell r="S1706"/>
          <cell r="T1706"/>
          <cell r="U1706"/>
          <cell r="V1706" t="str">
            <v>Municipio</v>
          </cell>
          <cell r="W1706" t="str">
            <v>Urbano</v>
          </cell>
          <cell r="X1706" t="str">
            <v>Barrio Cubis</v>
          </cell>
          <cell r="Y1706"/>
          <cell r="Z1706">
            <v>3925233647</v>
          </cell>
          <cell r="AA1706"/>
          <cell r="AB1706">
            <v>3925233647</v>
          </cell>
          <cell r="AC1706"/>
          <cell r="AD1706">
            <v>3925233647</v>
          </cell>
          <cell r="AE1706">
            <v>392523364.70000005</v>
          </cell>
          <cell r="AF1706"/>
          <cell r="AG1706">
            <v>392523364.70000005</v>
          </cell>
          <cell r="AH1706">
            <v>4317757011.6999998</v>
          </cell>
          <cell r="AI1706">
            <v>0</v>
          </cell>
          <cell r="AJ1706">
            <v>4317757011.6999998</v>
          </cell>
          <cell r="AK1706">
            <v>1.0000000000000002</v>
          </cell>
          <cell r="AL1706"/>
          <cell r="AM1706">
            <v>1</v>
          </cell>
          <cell r="AN1706">
            <v>1</v>
          </cell>
          <cell r="AO1706">
            <v>0</v>
          </cell>
          <cell r="AP1706" t="str">
            <v>Entregado A Municipio</v>
          </cell>
          <cell r="AQ1706" t="e">
            <v>#REF!</v>
          </cell>
          <cell r="AR1706" t="e">
            <v>#N/A</v>
          </cell>
          <cell r="AS1706" t="str">
            <v>Entregado mediante AV3 realizada el 28 de agosto de 2020 por parte de la profesional social Aleyda Córdoba.</v>
          </cell>
          <cell r="AT1706" t="str">
            <v>No Aplica</v>
          </cell>
          <cell r="AU1706">
            <v>43633</v>
          </cell>
          <cell r="AV1706">
            <v>44044</v>
          </cell>
          <cell r="AW1706" t="e">
            <v>#REF!</v>
          </cell>
          <cell r="AX1706"/>
          <cell r="AY1706"/>
          <cell r="AZ1706">
            <v>0</v>
          </cell>
          <cell r="BA1706" t="str">
            <v>-</v>
          </cell>
          <cell r="BB1706" t="str">
            <v>1300,00 ml</v>
          </cell>
          <cell r="BC1706"/>
          <cell r="BD1706">
            <v>44043</v>
          </cell>
          <cell r="BE1706">
            <v>44043</v>
          </cell>
          <cell r="BF1706">
            <v>44071</v>
          </cell>
          <cell r="BG1706">
            <v>1637</v>
          </cell>
        </row>
        <row r="1707">
          <cell r="C1707" t="str">
            <v>20100026S0866-1</v>
          </cell>
          <cell r="D1707" t="str">
            <v>Proyectos 2011 - 2020</v>
          </cell>
          <cell r="E1707" t="str">
            <v>No Aplica</v>
          </cell>
          <cell r="F1707" t="str">
            <v>CERRADO</v>
          </cell>
          <cell r="G1707"/>
          <cell r="H1707" t="str">
            <v>Choco</v>
          </cell>
          <cell r="I1707">
            <v>27413</v>
          </cell>
          <cell r="J1707">
            <v>6</v>
          </cell>
          <cell r="K1707" t="str">
            <v>Lloro</v>
          </cell>
          <cell r="L1707" t="str">
            <v>Lloro-Choco</v>
          </cell>
          <cell r="M1707" t="str">
            <v/>
          </cell>
          <cell r="N1707" t="str">
            <v>Infraestructura</v>
          </cell>
          <cell r="O1707"/>
          <cell r="P1707"/>
          <cell r="Q1707" t="str">
            <v>Convenio Interadministrativo Con La Federación Nacional De Cafeteros - Comité Departamental De Cafeteros Del Valle Del Cauca, Para Aunar Esfuerzos Para La Elaboración De Diseños Y/O Ajustes A Diseños Y/O Construcción E Iluminación De Placa Polideportiva En La Cabecera Municipal De Lloró - Choco.</v>
          </cell>
          <cell r="R1707" t="str">
            <v>Espacio Público, Recreación Y Deporte</v>
          </cell>
          <cell r="S1707"/>
          <cell r="T1707"/>
          <cell r="U1707"/>
          <cell r="V1707" t="str">
            <v>Federación Nacional De Cafeteros</v>
          </cell>
          <cell r="W1707"/>
          <cell r="X1707" t="str">
            <v/>
          </cell>
          <cell r="Y1707"/>
          <cell r="Z1707">
            <v>100000000</v>
          </cell>
          <cell r="AA1707"/>
          <cell r="AB1707">
            <v>100000000</v>
          </cell>
          <cell r="AC1707"/>
          <cell r="AD1707">
            <v>100000000</v>
          </cell>
          <cell r="AE1707">
            <v>0</v>
          </cell>
          <cell r="AF1707"/>
          <cell r="AG1707">
            <v>0</v>
          </cell>
          <cell r="AH1707">
            <v>100000000</v>
          </cell>
          <cell r="AI1707">
            <v>0</v>
          </cell>
          <cell r="AJ1707">
            <v>100000000</v>
          </cell>
          <cell r="AK1707">
            <v>1</v>
          </cell>
          <cell r="AL1707"/>
          <cell r="AM1707">
            <v>1</v>
          </cell>
          <cell r="AN1707">
            <v>1</v>
          </cell>
          <cell r="AO1707">
            <v>0</v>
          </cell>
          <cell r="AP1707" t="str">
            <v>Liquidado</v>
          </cell>
          <cell r="AQ1707" t="e">
            <v>#REF!</v>
          </cell>
          <cell r="AR1707" t="e">
            <v>#N/A</v>
          </cell>
          <cell r="AS1707" t="str">
            <v>Proyecto entregado en 2011</v>
          </cell>
          <cell r="AT1707" t="str">
            <v>No Aplica</v>
          </cell>
          <cell r="AU1707" t="str">
            <v/>
          </cell>
          <cell r="AV1707">
            <v>40574</v>
          </cell>
          <cell r="AW1707" t="e">
            <v>#REF!</v>
          </cell>
          <cell r="AX1707"/>
          <cell r="AY1707"/>
          <cell r="AZ1707">
            <v>0</v>
          </cell>
          <cell r="BA1707" t="str">
            <v>-</v>
          </cell>
          <cell r="BB1707" t="str">
            <v/>
          </cell>
          <cell r="BC1707"/>
          <cell r="BD1707" t="str">
            <v/>
          </cell>
          <cell r="BE1707" t="str">
            <v/>
          </cell>
          <cell r="BF1707" t="str">
            <v/>
          </cell>
          <cell r="BG1707" t="str">
            <v/>
          </cell>
        </row>
        <row r="1708">
          <cell r="C1708" t="str">
            <v>20130014S2069-1</v>
          </cell>
          <cell r="D1708" t="str">
            <v>Proyectos 2011 - 2020</v>
          </cell>
          <cell r="E1708" t="str">
            <v>No Aplica</v>
          </cell>
          <cell r="F1708" t="str">
            <v>CERRADO</v>
          </cell>
          <cell r="G1708"/>
          <cell r="H1708" t="str">
            <v>Choco</v>
          </cell>
          <cell r="I1708">
            <v>27425</v>
          </cell>
          <cell r="J1708">
            <v>6</v>
          </cell>
          <cell r="K1708" t="str">
            <v>Medio Atrato</v>
          </cell>
          <cell r="L1708" t="str">
            <v>Medio Atrato-Choco</v>
          </cell>
          <cell r="M1708" t="str">
            <v/>
          </cell>
          <cell r="N1708" t="str">
            <v>Infraestructura</v>
          </cell>
          <cell r="O1708"/>
          <cell r="P1708"/>
          <cell r="Q1708" t="str">
            <v>Adecuación De Centro De Nutrición Y Vida "Bete" En El Municipio De Medio Atrato - Choco</v>
          </cell>
          <cell r="R1708" t="str">
            <v>Social Comunitario</v>
          </cell>
          <cell r="S1708"/>
          <cell r="T1708"/>
          <cell r="U1708"/>
          <cell r="V1708" t="str">
            <v>Unión Temporal Perea Y Perea</v>
          </cell>
          <cell r="W1708"/>
          <cell r="X1708" t="str">
            <v/>
          </cell>
          <cell r="Y1708"/>
          <cell r="Z1708">
            <v>70186751.5</v>
          </cell>
          <cell r="AA1708"/>
          <cell r="AB1708">
            <v>70186751.5</v>
          </cell>
          <cell r="AC1708"/>
          <cell r="AD1708">
            <v>70186751.5</v>
          </cell>
          <cell r="AE1708">
            <v>0</v>
          </cell>
          <cell r="AF1708"/>
          <cell r="AG1708">
            <v>0</v>
          </cell>
          <cell r="AH1708">
            <v>70186751.5</v>
          </cell>
          <cell r="AI1708">
            <v>0</v>
          </cell>
          <cell r="AJ1708">
            <v>70186751.5</v>
          </cell>
          <cell r="AK1708">
            <v>1</v>
          </cell>
          <cell r="AL1708"/>
          <cell r="AM1708">
            <v>1</v>
          </cell>
          <cell r="AN1708">
            <v>1</v>
          </cell>
          <cell r="AO1708">
            <v>0</v>
          </cell>
          <cell r="AP1708" t="str">
            <v>Liquidado</v>
          </cell>
          <cell r="AQ1708" t="e">
            <v>#REF!</v>
          </cell>
          <cell r="AR1708" t="e">
            <v>#N/A</v>
          </cell>
          <cell r="AS1708" t="str">
            <v>Entregado en 2011.</v>
          </cell>
          <cell r="AT1708" t="str">
            <v>No Aplica</v>
          </cell>
          <cell r="AU1708" t="str">
            <v/>
          </cell>
          <cell r="AV1708">
            <v>41608</v>
          </cell>
          <cell r="AW1708" t="e">
            <v>#REF!</v>
          </cell>
          <cell r="AX1708"/>
          <cell r="AY1708"/>
          <cell r="AZ1708">
            <v>0</v>
          </cell>
          <cell r="BA1708" t="str">
            <v>-</v>
          </cell>
          <cell r="BB1708" t="str">
            <v/>
          </cell>
          <cell r="BC1708"/>
          <cell r="BD1708" t="str">
            <v/>
          </cell>
          <cell r="BE1708" t="str">
            <v/>
          </cell>
          <cell r="BF1708" t="str">
            <v/>
          </cell>
          <cell r="BG1708" t="str">
            <v/>
          </cell>
        </row>
        <row r="1709">
          <cell r="C1709" t="str">
            <v>20130017S2070-1</v>
          </cell>
          <cell r="D1709" t="str">
            <v>Proyectos 2011 - 2020</v>
          </cell>
          <cell r="E1709" t="str">
            <v>No Aplica</v>
          </cell>
          <cell r="F1709" t="str">
            <v>CERRADO</v>
          </cell>
          <cell r="G1709"/>
          <cell r="H1709" t="str">
            <v>Choco</v>
          </cell>
          <cell r="I1709">
            <v>27425</v>
          </cell>
          <cell r="J1709">
            <v>6</v>
          </cell>
          <cell r="K1709" t="str">
            <v>Medio Atrato</v>
          </cell>
          <cell r="L1709" t="str">
            <v>Medio Atrato-Choco</v>
          </cell>
          <cell r="M1709" t="str">
            <v/>
          </cell>
          <cell r="N1709" t="str">
            <v>Infraestructura</v>
          </cell>
          <cell r="O1709"/>
          <cell r="P1709"/>
          <cell r="Q1709" t="str">
            <v>Adquisicion De Elementos Para Dotacion Del Centro De Nutricion Y Vida Del Municipio De Medio Atrato En El Departamento Del Chocó</v>
          </cell>
          <cell r="R1709" t="str">
            <v>Social Comunitario</v>
          </cell>
          <cell r="S1709"/>
          <cell r="T1709"/>
          <cell r="U1709"/>
          <cell r="V1709" t="str">
            <v>Icomager S.A.</v>
          </cell>
          <cell r="W1709"/>
          <cell r="X1709" t="str">
            <v/>
          </cell>
          <cell r="Y1709"/>
          <cell r="Z1709">
            <v>25087600</v>
          </cell>
          <cell r="AA1709"/>
          <cell r="AB1709">
            <v>25087600</v>
          </cell>
          <cell r="AC1709"/>
          <cell r="AD1709">
            <v>25087600</v>
          </cell>
          <cell r="AE1709">
            <v>0</v>
          </cell>
          <cell r="AF1709"/>
          <cell r="AG1709">
            <v>0</v>
          </cell>
          <cell r="AH1709">
            <v>25087600</v>
          </cell>
          <cell r="AI1709">
            <v>0</v>
          </cell>
          <cell r="AJ1709">
            <v>25087600</v>
          </cell>
          <cell r="AK1709">
            <v>1</v>
          </cell>
          <cell r="AL1709"/>
          <cell r="AM1709">
            <v>1</v>
          </cell>
          <cell r="AN1709">
            <v>1</v>
          </cell>
          <cell r="AO1709">
            <v>0</v>
          </cell>
          <cell r="AP1709" t="str">
            <v>Liquidado</v>
          </cell>
          <cell r="AQ1709" t="e">
            <v>#REF!</v>
          </cell>
          <cell r="AR1709" t="e">
            <v>#N/A</v>
          </cell>
          <cell r="AS1709" t="str">
            <v>Entregado en 2011.</v>
          </cell>
          <cell r="AT1709" t="str">
            <v>No Aplica</v>
          </cell>
          <cell r="AU1709" t="str">
            <v/>
          </cell>
          <cell r="AV1709" t="str">
            <v/>
          </cell>
          <cell r="AW1709" t="e">
            <v>#REF!</v>
          </cell>
          <cell r="AX1709"/>
          <cell r="AY1709"/>
          <cell r="AZ1709">
            <v>0</v>
          </cell>
          <cell r="BA1709" t="str">
            <v>-</v>
          </cell>
          <cell r="BB1709" t="str">
            <v/>
          </cell>
          <cell r="BC1709"/>
          <cell r="BD1709" t="str">
            <v/>
          </cell>
          <cell r="BE1709" t="str">
            <v/>
          </cell>
          <cell r="BF1709" t="str">
            <v/>
          </cell>
          <cell r="BG1709" t="str">
            <v/>
          </cell>
        </row>
        <row r="1710">
          <cell r="C1710" t="str">
            <v>20090260S0867-1</v>
          </cell>
          <cell r="D1710" t="str">
            <v>Proyectos 2011 - 2020</v>
          </cell>
          <cell r="E1710" t="str">
            <v>No Aplica</v>
          </cell>
          <cell r="F1710" t="str">
            <v>CERRADO</v>
          </cell>
          <cell r="G1710"/>
          <cell r="H1710" t="str">
            <v>Choco</v>
          </cell>
          <cell r="I1710">
            <v>27430</v>
          </cell>
          <cell r="J1710">
            <v>6</v>
          </cell>
          <cell r="K1710" t="str">
            <v>Medio Baudo</v>
          </cell>
          <cell r="L1710" t="str">
            <v>Medio Baudo-Choco</v>
          </cell>
          <cell r="M1710" t="str">
            <v/>
          </cell>
          <cell r="N1710" t="str">
            <v>Infraestructura</v>
          </cell>
          <cell r="O1710"/>
          <cell r="P1710"/>
          <cell r="Q1710" t="str">
            <v>Convenio Interaministrativo De Cooperación Entre Acción Social Y La Federación Nacional De Cafeteros De Colombia Comite Departamanetal Del Valle Del Caucapara La Elaboración Y/O Ajuste A Diseños  Para La Cosntrucción Primera Parte De La Unidad Educativa Puerto Melik Del Municipio De Medio Baudo - Choco</v>
          </cell>
          <cell r="R1710" t="str">
            <v>Social Comunitario</v>
          </cell>
          <cell r="S1710"/>
          <cell r="T1710"/>
          <cell r="U1710"/>
          <cell r="V1710" t="str">
            <v>Federación Nacional De Cafeteros</v>
          </cell>
          <cell r="W1710"/>
          <cell r="X1710" t="str">
            <v/>
          </cell>
          <cell r="Y1710"/>
          <cell r="Z1710">
            <v>400000000</v>
          </cell>
          <cell r="AA1710"/>
          <cell r="AB1710">
            <v>400000000</v>
          </cell>
          <cell r="AC1710"/>
          <cell r="AD1710">
            <v>400000000</v>
          </cell>
          <cell r="AE1710">
            <v>0</v>
          </cell>
          <cell r="AF1710"/>
          <cell r="AG1710">
            <v>0</v>
          </cell>
          <cell r="AH1710">
            <v>400000000</v>
          </cell>
          <cell r="AI1710">
            <v>0</v>
          </cell>
          <cell r="AJ1710">
            <v>400000000</v>
          </cell>
          <cell r="AK1710">
            <v>1</v>
          </cell>
          <cell r="AL1710"/>
          <cell r="AM1710">
            <v>1</v>
          </cell>
          <cell r="AN1710">
            <v>1</v>
          </cell>
          <cell r="AO1710">
            <v>0</v>
          </cell>
          <cell r="AP1710" t="str">
            <v>Liquidado</v>
          </cell>
          <cell r="AQ1710" t="e">
            <v>#REF!</v>
          </cell>
          <cell r="AR1710" t="e">
            <v>#N/A</v>
          </cell>
          <cell r="AS1710" t="str">
            <v>Proyecto entregado en 2011</v>
          </cell>
          <cell r="AT1710" t="str">
            <v>No Aplica</v>
          </cell>
          <cell r="AU1710" t="str">
            <v/>
          </cell>
          <cell r="AV1710">
            <v>40581</v>
          </cell>
          <cell r="AW1710" t="e">
            <v>#REF!</v>
          </cell>
          <cell r="AX1710"/>
          <cell r="AY1710"/>
          <cell r="AZ1710">
            <v>0</v>
          </cell>
          <cell r="BA1710" t="str">
            <v>-</v>
          </cell>
          <cell r="BB1710" t="str">
            <v/>
          </cell>
          <cell r="BC1710"/>
          <cell r="BD1710" t="str">
            <v/>
          </cell>
          <cell r="BE1710" t="str">
            <v/>
          </cell>
          <cell r="BF1710" t="str">
            <v/>
          </cell>
          <cell r="BG1710" t="str">
            <v/>
          </cell>
        </row>
        <row r="1711">
          <cell r="C1711" t="str">
            <v>20150338S2104-1</v>
          </cell>
          <cell r="D1711" t="str">
            <v>Proyectos 2011 - 2020</v>
          </cell>
          <cell r="E1711" t="str">
            <v>No Aplica</v>
          </cell>
          <cell r="F1711" t="str">
            <v>CERRADO</v>
          </cell>
          <cell r="G1711"/>
          <cell r="H1711" t="str">
            <v>Choco</v>
          </cell>
          <cell r="I1711">
            <v>27430</v>
          </cell>
          <cell r="J1711">
            <v>6</v>
          </cell>
          <cell r="K1711" t="str">
            <v>Medio Baudo</v>
          </cell>
          <cell r="L1711" t="str">
            <v>Medio Baudo-Choco</v>
          </cell>
          <cell r="M1711">
            <v>338</v>
          </cell>
          <cell r="N1711" t="str">
            <v>DPS 2015</v>
          </cell>
          <cell r="O1711"/>
          <cell r="P1711"/>
          <cell r="Q1711" t="str">
            <v>Construcción De La Placa Polideportiva Cubierta En Boca De Pepe Del Municipio De Medio Baudó - Chocó</v>
          </cell>
          <cell r="R1711" t="str">
            <v>Espacio Público, Recreación Y Deporte</v>
          </cell>
          <cell r="S1711"/>
          <cell r="T1711"/>
          <cell r="U1711"/>
          <cell r="V1711" t="str">
            <v>Municipio</v>
          </cell>
          <cell r="W1711"/>
          <cell r="X1711" t="str">
            <v xml:space="preserve">Porvenir, Boca de Pepe, Las Palmas </v>
          </cell>
          <cell r="Y1711"/>
          <cell r="Z1711">
            <v>945488489</v>
          </cell>
          <cell r="AA1711"/>
          <cell r="AB1711">
            <v>945488489</v>
          </cell>
          <cell r="AC1711"/>
          <cell r="AD1711">
            <v>945488489</v>
          </cell>
          <cell r="AE1711">
            <v>105658452.40000001</v>
          </cell>
          <cell r="AF1711"/>
          <cell r="AG1711">
            <v>105658452.40000001</v>
          </cell>
          <cell r="AH1711">
            <v>1051146941.4</v>
          </cell>
          <cell r="AI1711">
            <v>0</v>
          </cell>
          <cell r="AJ1711">
            <v>1051146941.4</v>
          </cell>
          <cell r="AK1711">
            <v>1</v>
          </cell>
          <cell r="AL1711"/>
          <cell r="AM1711">
            <v>0</v>
          </cell>
          <cell r="AN1711">
            <v>1</v>
          </cell>
          <cell r="AO1711">
            <v>1</v>
          </cell>
          <cell r="AP1711" t="str">
            <v>Liquidado</v>
          </cell>
          <cell r="AQ1711" t="e">
            <v>#REF!</v>
          </cell>
          <cell r="AR1711" t="e">
            <v>#N/A</v>
          </cell>
          <cell r="AS1711" t="str">
            <v>PROYECTO LIQUIDADO
Acta de liquidación del 30 de agosto de 2021</v>
          </cell>
          <cell r="AT1711" t="str">
            <v>No Aplica</v>
          </cell>
          <cell r="AU1711">
            <v>42522</v>
          </cell>
          <cell r="AV1711">
            <v>42905</v>
          </cell>
          <cell r="AW1711" t="e">
            <v>#REF!</v>
          </cell>
          <cell r="AX1711"/>
          <cell r="AY1711"/>
          <cell r="AZ1711">
            <v>0</v>
          </cell>
          <cell r="BA1711" t="str">
            <v>-</v>
          </cell>
          <cell r="BB1711" t="str">
            <v>280m2</v>
          </cell>
          <cell r="BC1711"/>
          <cell r="BD1711">
            <v>42558</v>
          </cell>
          <cell r="BE1711">
            <v>42641</v>
          </cell>
          <cell r="BF1711">
            <v>43118</v>
          </cell>
          <cell r="BG1711">
            <v>1078</v>
          </cell>
        </row>
        <row r="1712">
          <cell r="C1712" t="str">
            <v>20170462S9498-1</v>
          </cell>
          <cell r="D1712" t="str">
            <v>Proyectos 2011 - 2020</v>
          </cell>
          <cell r="E1712" t="str">
            <v>ANTES 2018</v>
          </cell>
          <cell r="F1712" t="str">
            <v>VIGENTE</v>
          </cell>
          <cell r="G1712"/>
          <cell r="H1712" t="str">
            <v>Choco</v>
          </cell>
          <cell r="I1712">
            <v>27430</v>
          </cell>
          <cell r="J1712">
            <v>6</v>
          </cell>
          <cell r="K1712" t="str">
            <v>Medio Baudo</v>
          </cell>
          <cell r="L1712" t="str">
            <v>Medio Baudo-Choco</v>
          </cell>
          <cell r="M1712">
            <v>462</v>
          </cell>
          <cell r="N1712" t="str">
            <v>DPS 2017</v>
          </cell>
          <cell r="O1712"/>
          <cell r="P1712"/>
          <cell r="Q1712" t="str">
            <v>Construcción De La Placa Polideportiva Cubierta En La Comunidad De Quera Municipio De Medio Baudo - Chocó</v>
          </cell>
          <cell r="R1712" t="str">
            <v>Espacio Público, Recreación Y Deporte</v>
          </cell>
          <cell r="S1712"/>
          <cell r="T1712"/>
          <cell r="U1712"/>
          <cell r="V1712" t="str">
            <v>Municipio</v>
          </cell>
          <cell r="W1712"/>
          <cell r="X1712" t="str">
            <v>Corregimiento Quera</v>
          </cell>
          <cell r="Y1712"/>
          <cell r="Z1712">
            <v>1307864791</v>
          </cell>
          <cell r="AA1712"/>
          <cell r="AB1712">
            <v>1307864791</v>
          </cell>
          <cell r="AC1712"/>
          <cell r="AD1712">
            <v>1307864791</v>
          </cell>
          <cell r="AE1712">
            <v>130786479</v>
          </cell>
          <cell r="AF1712"/>
          <cell r="AG1712">
            <v>130786479</v>
          </cell>
          <cell r="AH1712">
            <v>1438651270</v>
          </cell>
          <cell r="AI1712">
            <v>0</v>
          </cell>
          <cell r="AJ1712">
            <v>1438651270</v>
          </cell>
          <cell r="AK1712">
            <v>1</v>
          </cell>
          <cell r="AL1712"/>
          <cell r="AM1712">
            <v>1</v>
          </cell>
          <cell r="AN1712">
            <v>1</v>
          </cell>
          <cell r="AO1712">
            <v>0</v>
          </cell>
          <cell r="AP1712" t="str">
            <v>Entregado A Municipio</v>
          </cell>
          <cell r="AQ1712" t="e">
            <v>#REF!</v>
          </cell>
          <cell r="AR1712" t="e">
            <v>#N/A</v>
          </cell>
          <cell r="AS1712" t="str">
            <v>PROYECTO ENTREGADO</v>
          </cell>
          <cell r="AT1712" t="str">
            <v>No Aplica</v>
          </cell>
          <cell r="AU1712">
            <v>43612</v>
          </cell>
          <cell r="AV1712">
            <v>43796</v>
          </cell>
          <cell r="AW1712" t="e">
            <v>#REF!</v>
          </cell>
          <cell r="AX1712"/>
          <cell r="AY1712"/>
          <cell r="AZ1712">
            <v>0</v>
          </cell>
          <cell r="BA1712" t="str">
            <v>-</v>
          </cell>
          <cell r="BB1712" t="str">
            <v>1074,00 m2</v>
          </cell>
          <cell r="BC1712"/>
          <cell r="BD1712">
            <v>43713</v>
          </cell>
          <cell r="BE1712">
            <v>43881</v>
          </cell>
          <cell r="BF1712">
            <v>43881</v>
          </cell>
          <cell r="BG1712">
            <v>769</v>
          </cell>
        </row>
        <row r="1713">
          <cell r="C1713" t="str">
            <v>20120040S0184-1</v>
          </cell>
          <cell r="D1713" t="str">
            <v>Proyectos 2011 - 2020</v>
          </cell>
          <cell r="E1713" t="str">
            <v>No Aplica</v>
          </cell>
          <cell r="F1713" t="str">
            <v>CERRADO</v>
          </cell>
          <cell r="G1713" t="str">
            <v>B184</v>
          </cell>
          <cell r="H1713" t="str">
            <v>Choco</v>
          </cell>
          <cell r="I1713">
            <v>27450</v>
          </cell>
          <cell r="J1713">
            <v>6</v>
          </cell>
          <cell r="K1713" t="str">
            <v>Medio San Juan</v>
          </cell>
          <cell r="L1713" t="str">
            <v>Medio San Juan-Choco</v>
          </cell>
          <cell r="M1713">
            <v>40</v>
          </cell>
          <cell r="N1713" t="str">
            <v>Fonade 2</v>
          </cell>
          <cell r="O1713"/>
          <cell r="P1713"/>
          <cell r="Q1713" t="str">
            <v>Construcción De Escenario Deportivo En La Cabecera Municipal De Medio San Juan En El Departamento Del Chocó</v>
          </cell>
          <cell r="R1713" t="str">
            <v>Espacio Público, Recreación Y Deporte</v>
          </cell>
          <cell r="S1713"/>
          <cell r="T1713"/>
          <cell r="U1713"/>
          <cell r="V1713" t="str">
            <v>Fonade</v>
          </cell>
          <cell r="W1713"/>
          <cell r="X1713" t="str">
            <v/>
          </cell>
          <cell r="Y1713"/>
          <cell r="Z1713">
            <v>2687862930</v>
          </cell>
          <cell r="AA1713"/>
          <cell r="AB1713">
            <v>2687862930</v>
          </cell>
          <cell r="AC1713"/>
          <cell r="AD1713">
            <v>2687862930</v>
          </cell>
          <cell r="AE1713">
            <v>0</v>
          </cell>
          <cell r="AF1713"/>
          <cell r="AG1713">
            <v>0</v>
          </cell>
          <cell r="AH1713">
            <v>2687862930</v>
          </cell>
          <cell r="AI1713">
            <v>0</v>
          </cell>
          <cell r="AJ1713">
            <v>2687862930</v>
          </cell>
          <cell r="AK1713">
            <v>0</v>
          </cell>
          <cell r="AL1713"/>
          <cell r="AM1713">
            <v>0</v>
          </cell>
          <cell r="AN1713">
            <v>1</v>
          </cell>
          <cell r="AO1713">
            <v>1</v>
          </cell>
          <cell r="AP1713" t="str">
            <v>Liquidado</v>
          </cell>
          <cell r="AQ1713" t="e">
            <v>#REF!</v>
          </cell>
          <cell r="AR1713" t="e">
            <v>#N/A</v>
          </cell>
          <cell r="AS1713" t="str">
            <v xml:space="preserve">PROYECTO LIQUIDADO
Acta de liquidación del 29/09/2021
</v>
          </cell>
          <cell r="AT1713" t="str">
            <v>No Aplica</v>
          </cell>
          <cell r="AU1713">
            <v>43017</v>
          </cell>
          <cell r="AV1713" t="str">
            <v xml:space="preserve"> </v>
          </cell>
          <cell r="AW1713" t="e">
            <v>#REF!</v>
          </cell>
          <cell r="AX1713"/>
          <cell r="AY1713"/>
          <cell r="AZ1713">
            <v>0</v>
          </cell>
          <cell r="BA1713" t="str">
            <v>-</v>
          </cell>
          <cell r="BB1713" t="str">
            <v/>
          </cell>
          <cell r="BC1713"/>
          <cell r="BD1713" t="str">
            <v xml:space="preserve"> </v>
          </cell>
          <cell r="BE1713" t="str">
            <v/>
          </cell>
          <cell r="BF1713" t="str">
            <v/>
          </cell>
          <cell r="BG1713">
            <v>1500</v>
          </cell>
        </row>
        <row r="1714">
          <cell r="C1714" t="str">
            <v>E-2020-1713-128136</v>
          </cell>
          <cell r="D1714" t="str">
            <v>CV 001-2020</v>
          </cell>
          <cell r="E1714" t="str">
            <v>2018-2022</v>
          </cell>
          <cell r="F1714" t="str">
            <v>VIGENTE</v>
          </cell>
          <cell r="G1714"/>
          <cell r="H1714" t="str">
            <v>Choco</v>
          </cell>
          <cell r="I1714"/>
          <cell r="J1714"/>
          <cell r="K1714" t="str">
            <v>Medio San Juan</v>
          </cell>
          <cell r="L1714" t="str">
            <v>Medio San Juan-Choco</v>
          </cell>
          <cell r="M1714" t="str">
            <v>552 FIP 2021</v>
          </cell>
          <cell r="N1714" t="str">
            <v>DPS 2021</v>
          </cell>
          <cell r="O1714">
            <v>44512</v>
          </cell>
          <cell r="P1714">
            <v>44773</v>
          </cell>
          <cell r="Q1714" t="str">
            <v>Construcción De Pavimento En Concreto Rígido En Los Barrios Porvenir, Comercio Y Villa España, En Andagoya Cabecera Municipal Del Medio San Juan - Chocó</v>
          </cell>
          <cell r="R1714" t="str">
            <v>Vias y Transporte</v>
          </cell>
          <cell r="S1714" t="str">
            <v>Vias Urbanas</v>
          </cell>
          <cell r="T1714"/>
          <cell r="U1714">
            <v>1</v>
          </cell>
          <cell r="V1714"/>
          <cell r="W1714"/>
          <cell r="X1714"/>
          <cell r="Y1714"/>
          <cell r="Z1714">
            <v>1112058436</v>
          </cell>
          <cell r="AA1714"/>
          <cell r="AB1714">
            <v>1112058436</v>
          </cell>
          <cell r="AC1714">
            <v>0</v>
          </cell>
          <cell r="AD1714">
            <v>1112058436</v>
          </cell>
          <cell r="AE1714"/>
          <cell r="AF1714"/>
          <cell r="AG1714">
            <v>0</v>
          </cell>
          <cell r="AH1714">
            <v>1112058436</v>
          </cell>
          <cell r="AI1714">
            <v>0</v>
          </cell>
          <cell r="AJ1714">
            <v>1112058436</v>
          </cell>
          <cell r="AK1714"/>
          <cell r="AL1714"/>
          <cell r="AM1714">
            <v>0</v>
          </cell>
          <cell r="AN1714">
            <v>0</v>
          </cell>
          <cell r="AO1714">
            <v>0</v>
          </cell>
          <cell r="AP1714" t="str">
            <v>En Ejecución</v>
          </cell>
          <cell r="AQ1714" t="e">
            <v>#REF!</v>
          </cell>
          <cell r="AR1714" t="e">
            <v>#N/A</v>
          </cell>
          <cell r="AS1714" t="str">
            <v>-</v>
          </cell>
          <cell r="AT1714"/>
          <cell r="AU1714">
            <v>44755</v>
          </cell>
          <cell r="AV1714">
            <v>0</v>
          </cell>
          <cell r="AW1714" t="e">
            <v>#REF!</v>
          </cell>
          <cell r="AX1714">
            <v>6</v>
          </cell>
          <cell r="AY1714"/>
          <cell r="AZ1714">
            <v>6</v>
          </cell>
          <cell r="BA1714"/>
          <cell r="BB1714" t="str">
            <v>883 ML</v>
          </cell>
          <cell r="BC1714"/>
          <cell r="BD1714" t="str">
            <v>-</v>
          </cell>
          <cell r="BE1714" t="str">
            <v>-</v>
          </cell>
          <cell r="BF1714" t="str">
            <v>-</v>
          </cell>
          <cell r="BG1714">
            <v>2973</v>
          </cell>
        </row>
        <row r="1715">
          <cell r="C1715" t="str">
            <v>20170573M9198-1</v>
          </cell>
          <cell r="D1715" t="str">
            <v>Proyectos 2011 - 2020</v>
          </cell>
          <cell r="E1715" t="str">
            <v>ANTES 2018</v>
          </cell>
          <cell r="F1715" t="str">
            <v>VIGENTE</v>
          </cell>
          <cell r="G1715"/>
          <cell r="H1715" t="str">
            <v>Choco</v>
          </cell>
          <cell r="I1715">
            <v>0</v>
          </cell>
          <cell r="J1715">
            <v>6</v>
          </cell>
          <cell r="K1715" t="str">
            <v>Medio San Juan Y 
Novita</v>
          </cell>
          <cell r="L1715" t="str">
            <v>Medio San Juan Y 
Novita-Choco</v>
          </cell>
          <cell r="M1715">
            <v>573</v>
          </cell>
          <cell r="N1715" t="str">
            <v>DPS 2017</v>
          </cell>
          <cell r="O1715"/>
          <cell r="P1715"/>
          <cell r="Q1715" t="str">
            <v>Mejoramiento De Condiciones De Vivienda</v>
          </cell>
          <cell r="R1715" t="str">
            <v>Mejoramiento Condiciones de Habitabilidad</v>
          </cell>
          <cell r="S1715"/>
          <cell r="T1715"/>
          <cell r="U1715">
            <v>2</v>
          </cell>
          <cell r="V1715" t="str">
            <v>Departamento</v>
          </cell>
          <cell r="W1715" t="str">
            <v>Urbano y Rural</v>
          </cell>
          <cell r="X1715" t="str">
            <v/>
          </cell>
          <cell r="Y1715"/>
          <cell r="Z1715">
            <v>1694915253</v>
          </cell>
          <cell r="AA1715"/>
          <cell r="AB1715">
            <v>1694915253</v>
          </cell>
          <cell r="AC1715"/>
          <cell r="AD1715">
            <v>1694915253</v>
          </cell>
          <cell r="AE1715">
            <v>169491525.30000001</v>
          </cell>
          <cell r="AF1715"/>
          <cell r="AG1715">
            <v>169491525.30000001</v>
          </cell>
          <cell r="AH1715">
            <v>1864406778.3</v>
          </cell>
          <cell r="AI1715">
            <v>0</v>
          </cell>
          <cell r="AJ1715">
            <v>1864406778.3</v>
          </cell>
          <cell r="AK1715">
            <v>1.0000000000000002</v>
          </cell>
          <cell r="AL1715"/>
          <cell r="AM1715">
            <v>1</v>
          </cell>
          <cell r="AN1715">
            <v>1</v>
          </cell>
          <cell r="AO1715">
            <v>0</v>
          </cell>
          <cell r="AP1715" t="str">
            <v>Entregado A Municipio</v>
          </cell>
          <cell r="AQ1715" t="e">
            <v>#REF!</v>
          </cell>
          <cell r="AR1715" t="str">
            <v>TERMINADO</v>
          </cell>
          <cell r="AS1715" t="str">
            <v>Proyecto Terminado al 100%
El 10 de feb-2021 se realizó la AV2.
Proyecto terminado con actas de terminación y recibo a satisfacción suscritas. 
Se realizó AV3  el 14-06-22.</v>
          </cell>
          <cell r="AT1715">
            <v>43620</v>
          </cell>
          <cell r="AU1715">
            <v>44075</v>
          </cell>
          <cell r="AV1715">
            <v>44382</v>
          </cell>
          <cell r="AW1715" t="e">
            <v>#REF!</v>
          </cell>
          <cell r="AX1715"/>
          <cell r="AY1715"/>
          <cell r="AZ1715">
            <v>0</v>
          </cell>
          <cell r="BA1715" t="str">
            <v>-</v>
          </cell>
          <cell r="BB1715" t="str">
            <v>120  Viviendas</v>
          </cell>
          <cell r="BC1715"/>
          <cell r="BD1715">
            <v>44123</v>
          </cell>
          <cell r="BE1715">
            <v>44237</v>
          </cell>
          <cell r="BF1715">
            <v>44726</v>
          </cell>
          <cell r="BG1715">
            <v>265</v>
          </cell>
        </row>
        <row r="1716">
          <cell r="C1716" t="str">
            <v>20100026S0868-1</v>
          </cell>
          <cell r="D1716" t="str">
            <v>Proyectos 2011 - 2020</v>
          </cell>
          <cell r="E1716" t="str">
            <v>No Aplica</v>
          </cell>
          <cell r="F1716" t="str">
            <v>CERRADO</v>
          </cell>
          <cell r="G1716"/>
          <cell r="H1716" t="str">
            <v>Choco</v>
          </cell>
          <cell r="I1716">
            <v>27491</v>
          </cell>
          <cell r="J1716">
            <v>6</v>
          </cell>
          <cell r="K1716" t="str">
            <v>Novita</v>
          </cell>
          <cell r="L1716" t="str">
            <v>Novita-Choco</v>
          </cell>
          <cell r="M1716" t="str">
            <v/>
          </cell>
          <cell r="N1716" t="str">
            <v>Infraestructura</v>
          </cell>
          <cell r="O1716"/>
          <cell r="P1716"/>
          <cell r="Q1716" t="str">
            <v>Convenio Interadministrativo Con La Federación Nacional De Cafeteros - Comité Departamental De Cafeteros Del Valle Del Cauca, Para Aunar Esfuerzos Para La Elaboración De Diseños Y/O Ajustes A Diseños Y/O Construcción Placa Polideportiva, Cerramiento Y Caseta, En El Barrio San Antonio, En El Municipio De Novita - Choco.</v>
          </cell>
          <cell r="R1716" t="str">
            <v>Espacio Público, Recreación Y Deporte</v>
          </cell>
          <cell r="S1716"/>
          <cell r="T1716"/>
          <cell r="U1716"/>
          <cell r="V1716" t="str">
            <v>Federación Nacional De Cafeteros</v>
          </cell>
          <cell r="W1716"/>
          <cell r="X1716" t="str">
            <v/>
          </cell>
          <cell r="Y1716"/>
          <cell r="Z1716">
            <v>99682994</v>
          </cell>
          <cell r="AA1716"/>
          <cell r="AB1716">
            <v>99682994</v>
          </cell>
          <cell r="AC1716"/>
          <cell r="AD1716">
            <v>99682994</v>
          </cell>
          <cell r="AE1716">
            <v>0</v>
          </cell>
          <cell r="AF1716"/>
          <cell r="AG1716">
            <v>0</v>
          </cell>
          <cell r="AH1716">
            <v>99682994</v>
          </cell>
          <cell r="AI1716">
            <v>0</v>
          </cell>
          <cell r="AJ1716">
            <v>99682994</v>
          </cell>
          <cell r="AK1716">
            <v>1</v>
          </cell>
          <cell r="AL1716"/>
          <cell r="AM1716">
            <v>1</v>
          </cell>
          <cell r="AN1716">
            <v>1</v>
          </cell>
          <cell r="AO1716">
            <v>0</v>
          </cell>
          <cell r="AP1716" t="str">
            <v>Liquidado</v>
          </cell>
          <cell r="AQ1716" t="e">
            <v>#REF!</v>
          </cell>
          <cell r="AR1716" t="e">
            <v>#N/A</v>
          </cell>
          <cell r="AS1716" t="str">
            <v>Proyecto entregado en 2011</v>
          </cell>
          <cell r="AT1716" t="str">
            <v>No Aplica</v>
          </cell>
          <cell r="AU1716" t="str">
            <v/>
          </cell>
          <cell r="AV1716">
            <v>40847</v>
          </cell>
          <cell r="AW1716" t="e">
            <v>#REF!</v>
          </cell>
          <cell r="AX1716"/>
          <cell r="AY1716"/>
          <cell r="AZ1716">
            <v>0</v>
          </cell>
          <cell r="BA1716" t="str">
            <v>-</v>
          </cell>
          <cell r="BB1716" t="str">
            <v/>
          </cell>
          <cell r="BC1716"/>
          <cell r="BD1716" t="str">
            <v/>
          </cell>
          <cell r="BE1716" t="str">
            <v/>
          </cell>
          <cell r="BF1716" t="str">
            <v/>
          </cell>
          <cell r="BG1716" t="str">
            <v/>
          </cell>
        </row>
        <row r="1717">
          <cell r="C1717" t="str">
            <v>20100124V0869-1</v>
          </cell>
          <cell r="D1717" t="str">
            <v>Proyectos 2011 - 2020</v>
          </cell>
          <cell r="E1717" t="str">
            <v>No Aplica</v>
          </cell>
          <cell r="F1717" t="str">
            <v>CERRADO</v>
          </cell>
          <cell r="G1717"/>
          <cell r="H1717" t="str">
            <v>Choco</v>
          </cell>
          <cell r="I1717">
            <v>27491</v>
          </cell>
          <cell r="J1717">
            <v>6</v>
          </cell>
          <cell r="K1717" t="str">
            <v>Novita</v>
          </cell>
          <cell r="L1717" t="str">
            <v>Novita-Choco</v>
          </cell>
          <cell r="M1717" t="str">
            <v/>
          </cell>
          <cell r="N1717" t="str">
            <v>Infraestructura</v>
          </cell>
          <cell r="O1717"/>
          <cell r="P1717"/>
          <cell r="Q1717" t="str">
            <v>Construcción De Puente Peatonal Sobre El Rio Surama, Vereda Winales, Corregimiento De Curundó, Municipio De Novita - Chocó.</v>
          </cell>
          <cell r="R1717" t="str">
            <v>Vías Red Terciaria</v>
          </cell>
          <cell r="S1717"/>
          <cell r="T1717"/>
          <cell r="U1717"/>
          <cell r="V1717" t="str">
            <v>Federación Nacional De Cafeteros</v>
          </cell>
          <cell r="W1717"/>
          <cell r="X1717" t="str">
            <v/>
          </cell>
          <cell r="Y1717"/>
          <cell r="Z1717">
            <v>230000000</v>
          </cell>
          <cell r="AA1717"/>
          <cell r="AB1717">
            <v>230000000</v>
          </cell>
          <cell r="AC1717"/>
          <cell r="AD1717">
            <v>230000000</v>
          </cell>
          <cell r="AE1717">
            <v>0</v>
          </cell>
          <cell r="AF1717"/>
          <cell r="AG1717">
            <v>0</v>
          </cell>
          <cell r="AH1717">
            <v>230000000</v>
          </cell>
          <cell r="AI1717">
            <v>0</v>
          </cell>
          <cell r="AJ1717">
            <v>230000000</v>
          </cell>
          <cell r="AK1717">
            <v>1</v>
          </cell>
          <cell r="AL1717"/>
          <cell r="AM1717">
            <v>1</v>
          </cell>
          <cell r="AN1717">
            <v>1</v>
          </cell>
          <cell r="AO1717">
            <v>0</v>
          </cell>
          <cell r="AP1717" t="str">
            <v>Liquidado</v>
          </cell>
          <cell r="AQ1717" t="e">
            <v>#REF!</v>
          </cell>
          <cell r="AR1717" t="e">
            <v>#N/A</v>
          </cell>
          <cell r="AS1717" t="str">
            <v>Proyecto entregado en 2011</v>
          </cell>
          <cell r="AT1717" t="str">
            <v>No Aplica</v>
          </cell>
          <cell r="AU1717" t="str">
            <v/>
          </cell>
          <cell r="AV1717">
            <v>40847</v>
          </cell>
          <cell r="AW1717" t="e">
            <v>#REF!</v>
          </cell>
          <cell r="AX1717"/>
          <cell r="AY1717"/>
          <cell r="AZ1717">
            <v>0</v>
          </cell>
          <cell r="BA1717" t="str">
            <v>-</v>
          </cell>
          <cell r="BB1717" t="str">
            <v/>
          </cell>
          <cell r="BC1717"/>
          <cell r="BD1717" t="str">
            <v/>
          </cell>
          <cell r="BE1717" t="str">
            <v/>
          </cell>
          <cell r="BF1717" t="str">
            <v/>
          </cell>
          <cell r="BG1717" t="str">
            <v/>
          </cell>
        </row>
        <row r="1718">
          <cell r="C1718" t="str">
            <v>20170329V4971-1</v>
          </cell>
          <cell r="D1718" t="str">
            <v>Proyectos 2011 - 2020</v>
          </cell>
          <cell r="E1718" t="str">
            <v>ANTES 2018</v>
          </cell>
          <cell r="F1718" t="str">
            <v>VIGENTE</v>
          </cell>
          <cell r="G1718"/>
          <cell r="H1718" t="str">
            <v>Choco</v>
          </cell>
          <cell r="I1718">
            <v>27491</v>
          </cell>
          <cell r="J1718">
            <v>6</v>
          </cell>
          <cell r="K1718" t="str">
            <v>Novita</v>
          </cell>
          <cell r="L1718" t="str">
            <v>Novita-Choco</v>
          </cell>
          <cell r="M1718">
            <v>329</v>
          </cell>
          <cell r="N1718" t="str">
            <v>DPS 2017</v>
          </cell>
          <cell r="O1718"/>
          <cell r="P1718"/>
          <cell r="Q1718" t="str">
            <v xml:space="preserve">Construcción Pavimento De La Vía Prinicipal En El Bario Jesus Pobre Area Urbana Del Municipio De Nóvita - Chocó </v>
          </cell>
          <cell r="R1718" t="str">
            <v>Vías Urbanas</v>
          </cell>
          <cell r="S1718"/>
          <cell r="T1718"/>
          <cell r="U1718"/>
          <cell r="V1718" t="str">
            <v>Municipio</v>
          </cell>
          <cell r="W1718"/>
          <cell r="X1718" t="str">
            <v>Jesus Pobre</v>
          </cell>
          <cell r="Y1718"/>
          <cell r="Z1718">
            <v>627280367</v>
          </cell>
          <cell r="AA1718"/>
          <cell r="AB1718">
            <v>627280367</v>
          </cell>
          <cell r="AC1718"/>
          <cell r="AD1718">
            <v>627280367</v>
          </cell>
          <cell r="AE1718">
            <v>62728037</v>
          </cell>
          <cell r="AF1718"/>
          <cell r="AG1718">
            <v>62728037</v>
          </cell>
          <cell r="AH1718">
            <v>690008404</v>
          </cell>
          <cell r="AI1718">
            <v>0</v>
          </cell>
          <cell r="AJ1718">
            <v>690008404</v>
          </cell>
          <cell r="AK1718">
            <v>1</v>
          </cell>
          <cell r="AL1718"/>
          <cell r="AM1718">
            <v>1</v>
          </cell>
          <cell r="AN1718">
            <v>1</v>
          </cell>
          <cell r="AO1718">
            <v>0</v>
          </cell>
          <cell r="AP1718" t="str">
            <v>Entregado A Municipio</v>
          </cell>
          <cell r="AQ1718" t="e">
            <v>#REF!</v>
          </cell>
          <cell r="AR1718" t="e">
            <v>#N/A</v>
          </cell>
          <cell r="AS1718" t="str">
            <v>PROYECTO ENTREGADO</v>
          </cell>
          <cell r="AT1718" t="str">
            <v>No Aplica</v>
          </cell>
          <cell r="AU1718">
            <v>43678</v>
          </cell>
          <cell r="AV1718">
            <v>43888</v>
          </cell>
          <cell r="AW1718" t="e">
            <v>#REF!</v>
          </cell>
          <cell r="AX1718"/>
          <cell r="AY1718"/>
          <cell r="AZ1718">
            <v>0</v>
          </cell>
          <cell r="BA1718" t="str">
            <v>-</v>
          </cell>
          <cell r="BB1718" t="str">
            <v>450,00 ml</v>
          </cell>
          <cell r="BC1718"/>
          <cell r="BD1718">
            <v>44098</v>
          </cell>
          <cell r="BE1718">
            <v>44098</v>
          </cell>
          <cell r="BF1718">
            <v>44098</v>
          </cell>
          <cell r="BG1718">
            <v>408</v>
          </cell>
        </row>
        <row r="1719">
          <cell r="C1719" t="str">
            <v>20100026S0871-1</v>
          </cell>
          <cell r="D1719" t="str">
            <v>Proyectos 2011 - 2020</v>
          </cell>
          <cell r="E1719" t="str">
            <v>No Aplica</v>
          </cell>
          <cell r="F1719" t="str">
            <v>CERRADO</v>
          </cell>
          <cell r="G1719"/>
          <cell r="H1719" t="str">
            <v>Choco</v>
          </cell>
          <cell r="I1719">
            <v>27495</v>
          </cell>
          <cell r="J1719">
            <v>6</v>
          </cell>
          <cell r="K1719" t="str">
            <v>Nuqui</v>
          </cell>
          <cell r="L1719" t="str">
            <v>Nuqui-Choco</v>
          </cell>
          <cell r="M1719" t="str">
            <v/>
          </cell>
          <cell r="N1719" t="str">
            <v>Infraestructura</v>
          </cell>
          <cell r="O1719"/>
          <cell r="P1719"/>
          <cell r="Q1719" t="str">
            <v>Convenio Interadministrativo Con La Federación Nacional De Cafeteros - Comité Departamental De Cafeteros Del Valle Del Cauca, Para Aunar Esfuerzos Para La Elaboración De Diseños Y/O Ajustes A Diseños Y/O Construcción De Seis Aulas Y Bateria Sanitaria Para La Escuela Brisas Del Litoral En El Municipio De Nuqui - Choco.</v>
          </cell>
          <cell r="R1719" t="str">
            <v>Social Comunitario</v>
          </cell>
          <cell r="S1719"/>
          <cell r="T1719"/>
          <cell r="U1719"/>
          <cell r="V1719" t="str">
            <v>Federación Nacional De Cafeteros</v>
          </cell>
          <cell r="W1719"/>
          <cell r="X1719" t="str">
            <v/>
          </cell>
          <cell r="Y1719"/>
          <cell r="Z1719">
            <v>400000000</v>
          </cell>
          <cell r="AA1719"/>
          <cell r="AB1719">
            <v>400000000</v>
          </cell>
          <cell r="AC1719"/>
          <cell r="AD1719">
            <v>400000000</v>
          </cell>
          <cell r="AE1719">
            <v>0</v>
          </cell>
          <cell r="AF1719"/>
          <cell r="AG1719">
            <v>0</v>
          </cell>
          <cell r="AH1719">
            <v>400000000</v>
          </cell>
          <cell r="AI1719">
            <v>0</v>
          </cell>
          <cell r="AJ1719">
            <v>400000000</v>
          </cell>
          <cell r="AK1719">
            <v>1</v>
          </cell>
          <cell r="AL1719"/>
          <cell r="AM1719">
            <v>1</v>
          </cell>
          <cell r="AN1719">
            <v>1</v>
          </cell>
          <cell r="AO1719">
            <v>0</v>
          </cell>
          <cell r="AP1719" t="str">
            <v>Liquidado</v>
          </cell>
          <cell r="AQ1719" t="e">
            <v>#REF!</v>
          </cell>
          <cell r="AR1719" t="e">
            <v>#N/A</v>
          </cell>
          <cell r="AS1719" t="str">
            <v>Proyecto entregado en 2011</v>
          </cell>
          <cell r="AT1719" t="str">
            <v>No Aplica</v>
          </cell>
          <cell r="AU1719" t="str">
            <v/>
          </cell>
          <cell r="AV1719">
            <v>40908</v>
          </cell>
          <cell r="AW1719" t="e">
            <v>#REF!</v>
          </cell>
          <cell r="AX1719"/>
          <cell r="AY1719"/>
          <cell r="AZ1719">
            <v>0</v>
          </cell>
          <cell r="BA1719" t="str">
            <v>-</v>
          </cell>
          <cell r="BB1719" t="str">
            <v/>
          </cell>
          <cell r="BC1719"/>
          <cell r="BD1719" t="str">
            <v/>
          </cell>
          <cell r="BE1719" t="str">
            <v/>
          </cell>
          <cell r="BF1719" t="str">
            <v/>
          </cell>
          <cell r="BG1719" t="str">
            <v/>
          </cell>
        </row>
        <row r="1720">
          <cell r="C1720" t="str">
            <v>20120040E0016-1</v>
          </cell>
          <cell r="D1720" t="str">
            <v>Proyectos 2011 - 2020</v>
          </cell>
          <cell r="E1720" t="str">
            <v>No Aplica</v>
          </cell>
          <cell r="F1720" t="str">
            <v>CERRADO</v>
          </cell>
          <cell r="G1720" t="str">
            <v>B16</v>
          </cell>
          <cell r="H1720" t="str">
            <v>Choco</v>
          </cell>
          <cell r="I1720">
            <v>27495</v>
          </cell>
          <cell r="J1720">
            <v>6</v>
          </cell>
          <cell r="K1720" t="str">
            <v>Nuqui</v>
          </cell>
          <cell r="L1720" t="str">
            <v>Nuqui-Choco</v>
          </cell>
          <cell r="M1720">
            <v>40</v>
          </cell>
          <cell r="N1720" t="str">
            <v>Fonade 2</v>
          </cell>
          <cell r="O1720"/>
          <cell r="P1720"/>
          <cell r="Q1720" t="str">
            <v>Micro Central En Municipio De Nuqui - Choco</v>
          </cell>
          <cell r="R1720" t="str">
            <v>Otros</v>
          </cell>
          <cell r="S1720"/>
          <cell r="T1720"/>
          <cell r="U1720"/>
          <cell r="V1720" t="str">
            <v>Fonade</v>
          </cell>
          <cell r="W1720"/>
          <cell r="X1720" t="str">
            <v/>
          </cell>
          <cell r="Y1720"/>
          <cell r="Z1720">
            <v>2206170810</v>
          </cell>
          <cell r="AA1720"/>
          <cell r="AB1720">
            <v>2206170810</v>
          </cell>
          <cell r="AC1720"/>
          <cell r="AD1720">
            <v>2206170810</v>
          </cell>
          <cell r="AE1720">
            <v>0</v>
          </cell>
          <cell r="AF1720"/>
          <cell r="AG1720">
            <v>0</v>
          </cell>
          <cell r="AH1720">
            <v>2206170810</v>
          </cell>
          <cell r="AI1720">
            <v>0</v>
          </cell>
          <cell r="AJ1720">
            <v>2206170810</v>
          </cell>
          <cell r="AK1720">
            <v>0.55000000000000004</v>
          </cell>
          <cell r="AL1720"/>
          <cell r="AM1720">
            <v>1</v>
          </cell>
          <cell r="AN1720">
            <v>0.53</v>
          </cell>
          <cell r="AO1720">
            <v>-0.47</v>
          </cell>
          <cell r="AP1720" t="str">
            <v>Liquidado</v>
          </cell>
          <cell r="AQ1720" t="e">
            <v>#REF!</v>
          </cell>
          <cell r="AR1720" t="e">
            <v>#N/A</v>
          </cell>
          <cell r="AS1720" t="str">
            <v xml:space="preserve">PROYECTO LIQUIDADO
Acta de liquidación del 29/09/2021
</v>
          </cell>
          <cell r="AT1720" t="str">
            <v>No Aplica</v>
          </cell>
          <cell r="AU1720">
            <v>41905</v>
          </cell>
          <cell r="AV1720" t="str">
            <v/>
          </cell>
          <cell r="AW1720" t="e">
            <v>#REF!</v>
          </cell>
          <cell r="AX1720"/>
          <cell r="AY1720"/>
          <cell r="AZ1720">
            <v>0</v>
          </cell>
          <cell r="BA1720" t="str">
            <v>-</v>
          </cell>
          <cell r="BB1720" t="str">
            <v/>
          </cell>
          <cell r="BC1720"/>
          <cell r="BD1720">
            <v>41880</v>
          </cell>
          <cell r="BE1720" t="str">
            <v/>
          </cell>
          <cell r="BF1720" t="str">
            <v/>
          </cell>
          <cell r="BG1720">
            <v>709</v>
          </cell>
        </row>
        <row r="1721">
          <cell r="C1721" t="str">
            <v>20120040E0183-1</v>
          </cell>
          <cell r="D1721" t="str">
            <v>Proyectos 2011 - 2020</v>
          </cell>
          <cell r="E1721" t="str">
            <v>No Aplica</v>
          </cell>
          <cell r="F1721" t="str">
            <v>CERRADO</v>
          </cell>
          <cell r="G1721" t="str">
            <v>B183</v>
          </cell>
          <cell r="H1721" t="str">
            <v>Choco</v>
          </cell>
          <cell r="I1721">
            <v>27495</v>
          </cell>
          <cell r="J1721">
            <v>6</v>
          </cell>
          <cell r="K1721" t="str">
            <v>Nuqui</v>
          </cell>
          <cell r="L1721" t="str">
            <v>Nuqui-Choco</v>
          </cell>
          <cell r="M1721">
            <v>40</v>
          </cell>
          <cell r="N1721" t="str">
            <v>Fonade 2</v>
          </cell>
          <cell r="O1721"/>
          <cell r="P1721"/>
          <cell r="Q1721" t="str">
            <v>Estudios Y Diseños Para La Micro Central Hidroeléctrica Del Sur De Nuquí En El Departamento Del Chocó</v>
          </cell>
          <cell r="R1721" t="str">
            <v>Otros</v>
          </cell>
          <cell r="S1721"/>
          <cell r="T1721"/>
          <cell r="U1721"/>
          <cell r="V1721" t="str">
            <v>Fonade</v>
          </cell>
          <cell r="W1721"/>
          <cell r="X1721" t="str">
            <v/>
          </cell>
          <cell r="Y1721"/>
          <cell r="Z1721">
            <v>821262974.26999998</v>
          </cell>
          <cell r="AA1721"/>
          <cell r="AB1721">
            <v>821262974.26999998</v>
          </cell>
          <cell r="AC1721"/>
          <cell r="AD1721">
            <v>821262974.26999998</v>
          </cell>
          <cell r="AE1721">
            <v>0</v>
          </cell>
          <cell r="AF1721"/>
          <cell r="AG1721">
            <v>0</v>
          </cell>
          <cell r="AH1721">
            <v>821262974.26999998</v>
          </cell>
          <cell r="AI1721">
            <v>0</v>
          </cell>
          <cell r="AJ1721">
            <v>821262974.26999998</v>
          </cell>
          <cell r="AK1721">
            <v>0.28999999999999998</v>
          </cell>
          <cell r="AL1721"/>
          <cell r="AM1721">
            <v>1</v>
          </cell>
          <cell r="AN1721">
            <v>1</v>
          </cell>
          <cell r="AO1721">
            <v>0</v>
          </cell>
          <cell r="AP1721" t="str">
            <v>Liquidado</v>
          </cell>
          <cell r="AQ1721" t="e">
            <v>#REF!</v>
          </cell>
          <cell r="AR1721" t="e">
            <v>#N/A</v>
          </cell>
          <cell r="AS1721" t="str">
            <v xml:space="preserve">PROYECTO LIQUIDADO
Acta de liquidación del 29/09/2021
</v>
          </cell>
          <cell r="AT1721" t="str">
            <v>No Aplica</v>
          </cell>
          <cell r="AU1721">
            <v>43010</v>
          </cell>
          <cell r="AV1721">
            <v>43284</v>
          </cell>
          <cell r="AW1721" t="e">
            <v>#REF!</v>
          </cell>
          <cell r="AX1721"/>
          <cell r="AY1721"/>
          <cell r="AZ1721">
            <v>0</v>
          </cell>
          <cell r="BA1721" t="str">
            <v>-</v>
          </cell>
          <cell r="BB1721" t="str">
            <v/>
          </cell>
          <cell r="BC1721"/>
          <cell r="BD1721">
            <v>43006</v>
          </cell>
          <cell r="BE1721" t="str">
            <v/>
          </cell>
          <cell r="BF1721" t="str">
            <v xml:space="preserve"> </v>
          </cell>
          <cell r="BG1721" t="str">
            <v/>
          </cell>
        </row>
        <row r="1722">
          <cell r="C1722" t="str">
            <v>E-2020-2203-225415</v>
          </cell>
          <cell r="D1722" t="str">
            <v>CV 001-2020</v>
          </cell>
          <cell r="E1722" t="str">
            <v>2018-2022</v>
          </cell>
          <cell r="F1722" t="str">
            <v>VIGENTE</v>
          </cell>
          <cell r="G1722"/>
          <cell r="H1722" t="str">
            <v>Choco</v>
          </cell>
          <cell r="I1722"/>
          <cell r="J1722"/>
          <cell r="K1722" t="str">
            <v>Nuqui</v>
          </cell>
          <cell r="L1722" t="str">
            <v>Nuqui-Choco</v>
          </cell>
          <cell r="M1722" t="str">
            <v>498 FIP 2021</v>
          </cell>
          <cell r="N1722" t="str">
            <v>DPS 2021</v>
          </cell>
          <cell r="O1722">
            <v>44432</v>
          </cell>
          <cell r="P1722">
            <v>44773</v>
          </cell>
          <cell r="Q1722" t="str">
            <v>Mejoramiento Mediante Pavimento De Las Vías Urbanas En El Barrio La Unión. En El Municipio De Nuqui - Chocó</v>
          </cell>
          <cell r="R1722" t="str">
            <v>Vias y Transporte</v>
          </cell>
          <cell r="S1722" t="str">
            <v>Vias Urbanas</v>
          </cell>
          <cell r="T1722"/>
          <cell r="U1722">
            <v>1</v>
          </cell>
          <cell r="V1722"/>
          <cell r="W1722"/>
          <cell r="X1722"/>
          <cell r="Y1722"/>
          <cell r="Z1722">
            <v>2232773002</v>
          </cell>
          <cell r="AA1722"/>
          <cell r="AB1722">
            <v>2232773002</v>
          </cell>
          <cell r="AC1722">
            <v>0</v>
          </cell>
          <cell r="AD1722">
            <v>2232773002</v>
          </cell>
          <cell r="AE1722"/>
          <cell r="AF1722"/>
          <cell r="AG1722">
            <v>0</v>
          </cell>
          <cell r="AH1722">
            <v>2232773002</v>
          </cell>
          <cell r="AI1722">
            <v>0</v>
          </cell>
          <cell r="AJ1722">
            <v>2232773002</v>
          </cell>
          <cell r="AK1722"/>
          <cell r="AL1722"/>
          <cell r="AM1722">
            <v>0.27550000000000002</v>
          </cell>
          <cell r="AN1722">
            <v>8.9999999999999998E-4</v>
          </cell>
          <cell r="AO1722">
            <v>-0.27460000000000001</v>
          </cell>
          <cell r="AP1722" t="str">
            <v>En Ejecución</v>
          </cell>
          <cell r="AQ1722" t="e">
            <v>#REF!</v>
          </cell>
          <cell r="AR1722" t="e">
            <v>#N/A</v>
          </cell>
          <cell r="AS1722" t="str">
            <v>-</v>
          </cell>
          <cell r="AT1722"/>
          <cell r="AU1722">
            <v>44697</v>
          </cell>
          <cell r="AV1722">
            <v>44849</v>
          </cell>
          <cell r="AW1722" t="e">
            <v>#REF!</v>
          </cell>
          <cell r="AX1722">
            <v>9</v>
          </cell>
          <cell r="AY1722"/>
          <cell r="AZ1722">
            <v>9</v>
          </cell>
          <cell r="BA1722"/>
          <cell r="BB1722" t="str">
            <v>612 ML</v>
          </cell>
          <cell r="BC1722"/>
          <cell r="BD1722" t="str">
            <v>-</v>
          </cell>
          <cell r="BE1722" t="str">
            <v>-</v>
          </cell>
          <cell r="BF1722" t="str">
            <v>-</v>
          </cell>
          <cell r="BG1722">
            <v>1271</v>
          </cell>
        </row>
        <row r="1723">
          <cell r="C1723" t="str">
            <v>20090260S0873-1</v>
          </cell>
          <cell r="D1723" t="str">
            <v>Proyectos 2011 - 2020</v>
          </cell>
          <cell r="E1723" t="str">
            <v>No Aplica</v>
          </cell>
          <cell r="F1723" t="str">
            <v>CERRADO</v>
          </cell>
          <cell r="G1723"/>
          <cell r="H1723" t="str">
            <v>Choco</v>
          </cell>
          <cell r="I1723">
            <v>27001</v>
          </cell>
          <cell r="J1723">
            <v>5</v>
          </cell>
          <cell r="K1723" t="str">
            <v>Quibdo</v>
          </cell>
          <cell r="L1723" t="str">
            <v>Quibdo-Choco</v>
          </cell>
          <cell r="M1723" t="str">
            <v/>
          </cell>
          <cell r="N1723" t="str">
            <v>Infraestructura</v>
          </cell>
          <cell r="O1723"/>
          <cell r="P1723"/>
          <cell r="Q1723" t="str">
            <v>Convenio Interaministrativo De Cooperación Entre Acción Social Y La Federación Nacional De Cafeteros De Colombia Comite Departamanetal Del Valle Del Caucapara La Elaboración Y/O Ajuste A Diseños  Para La Construcción Etapa De Colegio Villa España En El Municipio De Quibdó - Choco.</v>
          </cell>
          <cell r="R1723" t="str">
            <v>Social Comunitario</v>
          </cell>
          <cell r="S1723"/>
          <cell r="T1723"/>
          <cell r="U1723"/>
          <cell r="V1723" t="str">
            <v>Federación Nacional De Cafeteros</v>
          </cell>
          <cell r="W1723"/>
          <cell r="X1723" t="str">
            <v/>
          </cell>
          <cell r="Y1723"/>
          <cell r="Z1723">
            <v>2465000000</v>
          </cell>
          <cell r="AA1723"/>
          <cell r="AB1723">
            <v>2465000000</v>
          </cell>
          <cell r="AC1723"/>
          <cell r="AD1723">
            <v>2465000000</v>
          </cell>
          <cell r="AE1723">
            <v>0</v>
          </cell>
          <cell r="AF1723"/>
          <cell r="AG1723">
            <v>0</v>
          </cell>
          <cell r="AH1723">
            <v>2465000000</v>
          </cell>
          <cell r="AI1723">
            <v>0</v>
          </cell>
          <cell r="AJ1723">
            <v>2465000000</v>
          </cell>
          <cell r="AK1723">
            <v>1</v>
          </cell>
          <cell r="AL1723"/>
          <cell r="AM1723">
            <v>1</v>
          </cell>
          <cell r="AN1723">
            <v>1</v>
          </cell>
          <cell r="AO1723">
            <v>0</v>
          </cell>
          <cell r="AP1723" t="str">
            <v>Liquidado</v>
          </cell>
          <cell r="AQ1723" t="e">
            <v>#REF!</v>
          </cell>
          <cell r="AR1723" t="e">
            <v>#N/A</v>
          </cell>
          <cell r="AS1723" t="str">
            <v>Proyecto entregado en 2011</v>
          </cell>
          <cell r="AT1723" t="str">
            <v>No Aplica</v>
          </cell>
          <cell r="AU1723" t="str">
            <v/>
          </cell>
          <cell r="AV1723">
            <v>40752</v>
          </cell>
          <cell r="AW1723" t="e">
            <v>#REF!</v>
          </cell>
          <cell r="AX1723"/>
          <cell r="AY1723"/>
          <cell r="AZ1723">
            <v>0</v>
          </cell>
          <cell r="BA1723" t="str">
            <v>-</v>
          </cell>
          <cell r="BB1723" t="str">
            <v/>
          </cell>
          <cell r="BC1723"/>
          <cell r="BD1723" t="str">
            <v/>
          </cell>
          <cell r="BE1723" t="str">
            <v/>
          </cell>
          <cell r="BF1723" t="str">
            <v/>
          </cell>
          <cell r="BG1723" t="str">
            <v/>
          </cell>
        </row>
        <row r="1724">
          <cell r="C1724" t="str">
            <v>20140018M2074-8</v>
          </cell>
          <cell r="D1724" t="str">
            <v>Proyectos 2011 - 2020</v>
          </cell>
          <cell r="E1724" t="str">
            <v>No Aplica</v>
          </cell>
          <cell r="F1724" t="str">
            <v>CERRADO</v>
          </cell>
          <cell r="G1724"/>
          <cell r="H1724" t="str">
            <v>Choco</v>
          </cell>
          <cell r="I1724">
            <v>27001</v>
          </cell>
          <cell r="J1724">
            <v>5</v>
          </cell>
          <cell r="K1724" t="str">
            <v>Quibdo</v>
          </cell>
          <cell r="L1724" t="str">
            <v>Quibdo-Choco</v>
          </cell>
          <cell r="M1724">
            <v>18</v>
          </cell>
          <cell r="N1724" t="str">
            <v>Unops
DPS 2014</v>
          </cell>
          <cell r="O1724"/>
          <cell r="P1724"/>
          <cell r="Q1724" t="str">
            <v>Ejecutar Proyectos De La Estrategia De Mejoramiento De Condiciones De Habitabilidad En El Departamento De Choco - Quibdo</v>
          </cell>
          <cell r="R1724" t="str">
            <v>Mejoramiento Condiciones de Habitabilidad</v>
          </cell>
          <cell r="S1724"/>
          <cell r="T1724"/>
          <cell r="U1724"/>
          <cell r="V1724" t="str">
            <v>Unops</v>
          </cell>
          <cell r="W1724"/>
          <cell r="X1724" t="str">
            <v/>
          </cell>
          <cell r="Y1724"/>
          <cell r="Z1724">
            <v>2620255260</v>
          </cell>
          <cell r="AA1724"/>
          <cell r="AB1724">
            <v>2620255260</v>
          </cell>
          <cell r="AC1724"/>
          <cell r="AD1724">
            <v>2620255260</v>
          </cell>
          <cell r="AE1724">
            <v>0</v>
          </cell>
          <cell r="AF1724"/>
          <cell r="AG1724">
            <v>0</v>
          </cell>
          <cell r="AH1724">
            <v>2620255260</v>
          </cell>
          <cell r="AI1724">
            <v>0</v>
          </cell>
          <cell r="AJ1724">
            <v>2620255260</v>
          </cell>
          <cell r="AK1724">
            <v>1</v>
          </cell>
          <cell r="AL1724"/>
          <cell r="AM1724">
            <v>1</v>
          </cell>
          <cell r="AN1724">
            <v>1</v>
          </cell>
          <cell r="AO1724">
            <v>0</v>
          </cell>
          <cell r="AP1724" t="str">
            <v>Liquidado</v>
          </cell>
          <cell r="AQ1724" t="e">
            <v>#REF!</v>
          </cell>
          <cell r="AR1724" t="e">
            <v>#N/A</v>
          </cell>
          <cell r="AS1724" t="str">
            <v>Entregado en 2015.</v>
          </cell>
          <cell r="AT1724"/>
          <cell r="AU1724" t="str">
            <v/>
          </cell>
          <cell r="AV1724" t="str">
            <v/>
          </cell>
          <cell r="AW1724" t="e">
            <v>#REF!</v>
          </cell>
          <cell r="AX1724"/>
          <cell r="AY1724"/>
          <cell r="AZ1724">
            <v>0</v>
          </cell>
          <cell r="BA1724" t="str">
            <v>-</v>
          </cell>
          <cell r="BB1724" t="str">
            <v>323  Viviendas</v>
          </cell>
          <cell r="BC1724"/>
          <cell r="BD1724" t="str">
            <v/>
          </cell>
          <cell r="BE1724" t="str">
            <v/>
          </cell>
          <cell r="BF1724" t="str">
            <v/>
          </cell>
          <cell r="BG1724">
            <v>1292</v>
          </cell>
        </row>
        <row r="1725">
          <cell r="C1725" t="str">
            <v>E-2020-1713-235725</v>
          </cell>
          <cell r="D1725" t="str">
            <v>CV 001-2020</v>
          </cell>
          <cell r="E1725" t="str">
            <v>2018-2022</v>
          </cell>
          <cell r="F1725" t="str">
            <v>VIGENTE</v>
          </cell>
          <cell r="G1725"/>
          <cell r="H1725" t="str">
            <v>Choco</v>
          </cell>
          <cell r="I1725"/>
          <cell r="J1725"/>
          <cell r="K1725" t="str">
            <v>Quibdo</v>
          </cell>
          <cell r="L1725" t="str">
            <v>Quibdo-Choco</v>
          </cell>
          <cell r="M1725" t="str">
            <v>501 FIP 2021</v>
          </cell>
          <cell r="N1725" t="str">
            <v>DPS 2021</v>
          </cell>
          <cell r="O1725">
            <v>44434</v>
          </cell>
          <cell r="P1725">
            <v>44773</v>
          </cell>
          <cell r="Q1725" t="str">
            <v>Construcción De Pavimento En Concreto Rígido De Las Vías Internas Del Barrio San Antonio En El Corregimiento De Tutunendo En El Municipio De Quibdó - Chocó</v>
          </cell>
          <cell r="R1725" t="str">
            <v>Vias y Transporte</v>
          </cell>
          <cell r="S1725" t="str">
            <v>Vias Urbanas</v>
          </cell>
          <cell r="T1725"/>
          <cell r="U1725">
            <v>1</v>
          </cell>
          <cell r="V1725"/>
          <cell r="W1725"/>
          <cell r="X1725"/>
          <cell r="Y1725"/>
          <cell r="Z1725">
            <v>3344581713</v>
          </cell>
          <cell r="AA1725"/>
          <cell r="AB1725">
            <v>3344581713</v>
          </cell>
          <cell r="AC1725">
            <v>0</v>
          </cell>
          <cell r="AD1725">
            <v>3344581713</v>
          </cell>
          <cell r="AE1725"/>
          <cell r="AF1725"/>
          <cell r="AG1725">
            <v>0</v>
          </cell>
          <cell r="AH1725">
            <v>3344581713</v>
          </cell>
          <cell r="AI1725">
            <v>0</v>
          </cell>
          <cell r="AJ1725">
            <v>3344581713</v>
          </cell>
          <cell r="AK1725"/>
          <cell r="AL1725"/>
          <cell r="AM1725">
            <v>0.30049999999999999</v>
          </cell>
          <cell r="AN1725">
            <v>0.20330000000000001</v>
          </cell>
          <cell r="AO1725">
            <v>-9.7199999999999981E-2</v>
          </cell>
          <cell r="AP1725" t="str">
            <v>Suspendido</v>
          </cell>
          <cell r="AQ1725" t="e">
            <v>#REF!</v>
          </cell>
          <cell r="AR1725" t="e">
            <v>#N/A</v>
          </cell>
          <cell r="AS1725" t="str">
            <v>-</v>
          </cell>
          <cell r="AT1725"/>
          <cell r="AU1725">
            <v>0</v>
          </cell>
          <cell r="AV1725" t="str">
            <v>-</v>
          </cell>
          <cell r="AW1725" t="e">
            <v>#REF!</v>
          </cell>
          <cell r="AX1725">
            <v>9</v>
          </cell>
          <cell r="AY1725"/>
          <cell r="AZ1725">
            <v>9</v>
          </cell>
          <cell r="BA1725"/>
          <cell r="BB1725" t="str">
            <v>- ML</v>
          </cell>
          <cell r="BC1725"/>
          <cell r="BD1725" t="str">
            <v>-</v>
          </cell>
          <cell r="BE1725" t="str">
            <v>-</v>
          </cell>
          <cell r="BF1725" t="str">
            <v>-</v>
          </cell>
          <cell r="BG1725" t="str">
            <v>-</v>
          </cell>
        </row>
        <row r="1726">
          <cell r="C1726" t="str">
            <v>E-2020-2203-235201</v>
          </cell>
          <cell r="D1726" t="str">
            <v>CV 001-2020</v>
          </cell>
          <cell r="E1726" t="str">
            <v>2018-2022</v>
          </cell>
          <cell r="F1726" t="str">
            <v>VIGENTE</v>
          </cell>
          <cell r="G1726"/>
          <cell r="H1726" t="str">
            <v>Choco</v>
          </cell>
          <cell r="I1726"/>
          <cell r="J1726"/>
          <cell r="K1726" t="str">
            <v>Quibdo</v>
          </cell>
          <cell r="L1726" t="str">
            <v>Quibdo-Choco</v>
          </cell>
          <cell r="M1726" t="str">
            <v>641 FIP 2021</v>
          </cell>
          <cell r="N1726" t="str">
            <v>DPS 2021</v>
          </cell>
          <cell r="O1726">
            <v>44512</v>
          </cell>
          <cell r="P1726">
            <v>44773</v>
          </cell>
          <cell r="Q1726" t="str">
            <v>Pavimentación De La Vía Principal Del Barrio Los Ángeles Entre El Aeropuerto Y El Prosocial Confa - Chocó En El Municipio De Quibdó - Chocó</v>
          </cell>
          <cell r="R1726" t="str">
            <v>Vias y Transporte</v>
          </cell>
          <cell r="S1726" t="str">
            <v>Vias Urbanas</v>
          </cell>
          <cell r="T1726"/>
          <cell r="U1726">
            <v>1</v>
          </cell>
          <cell r="V1726"/>
          <cell r="W1726"/>
          <cell r="X1726"/>
          <cell r="Y1726"/>
          <cell r="Z1726">
            <v>2572442815</v>
          </cell>
          <cell r="AA1726"/>
          <cell r="AB1726">
            <v>2572442815</v>
          </cell>
          <cell r="AC1726">
            <v>0</v>
          </cell>
          <cell r="AD1726">
            <v>2572442815</v>
          </cell>
          <cell r="AE1726"/>
          <cell r="AF1726"/>
          <cell r="AG1726">
            <v>0</v>
          </cell>
          <cell r="AH1726">
            <v>2572442815</v>
          </cell>
          <cell r="AI1726">
            <v>0</v>
          </cell>
          <cell r="AJ1726">
            <v>2572442815</v>
          </cell>
          <cell r="AK1726"/>
          <cell r="AL1726"/>
          <cell r="AM1726"/>
          <cell r="AN1726"/>
          <cell r="AO1726">
            <v>0</v>
          </cell>
          <cell r="AP1726" t="str">
            <v>En Proceso Licitatorio</v>
          </cell>
          <cell r="AQ1726" t="e">
            <v>#REF!</v>
          </cell>
          <cell r="AR1726" t="e">
            <v>#N/A</v>
          </cell>
          <cell r="AS1726" t="str">
            <v>-</v>
          </cell>
          <cell r="AT1726"/>
          <cell r="AU1726" t="str">
            <v>-</v>
          </cell>
          <cell r="AV1726" t="str">
            <v>-</v>
          </cell>
          <cell r="AW1726" t="e">
            <v>#REF!</v>
          </cell>
          <cell r="AX1726">
            <v>6</v>
          </cell>
          <cell r="AY1726"/>
          <cell r="AZ1726">
            <v>6</v>
          </cell>
          <cell r="BA1726"/>
          <cell r="BB1726" t="str">
            <v>4000 ML</v>
          </cell>
          <cell r="BC1726"/>
          <cell r="BD1726" t="str">
            <v>-</v>
          </cell>
          <cell r="BE1726" t="str">
            <v>-</v>
          </cell>
          <cell r="BF1726" t="str">
            <v>-</v>
          </cell>
          <cell r="BG1726" t="str">
            <v>-</v>
          </cell>
        </row>
        <row r="1727">
          <cell r="C1727" t="str">
            <v>20100124V0875-1</v>
          </cell>
          <cell r="D1727" t="str">
            <v>Proyectos 2011 - 2020</v>
          </cell>
          <cell r="E1727" t="str">
            <v>No Aplica</v>
          </cell>
          <cell r="F1727" t="str">
            <v>CERRADO</v>
          </cell>
          <cell r="G1727"/>
          <cell r="H1727" t="str">
            <v>Choco</v>
          </cell>
          <cell r="I1727">
            <v>27580</v>
          </cell>
          <cell r="J1727">
            <v>6</v>
          </cell>
          <cell r="K1727" t="str">
            <v>Rio Iro</v>
          </cell>
          <cell r="L1727" t="str">
            <v>Rio Iro-Choco</v>
          </cell>
          <cell r="M1727" t="str">
            <v/>
          </cell>
          <cell r="N1727" t="str">
            <v>Infraestructura</v>
          </cell>
          <cell r="O1727"/>
          <cell r="P1727"/>
          <cell r="Q1727" t="str">
            <v>Mantenimiento De La Carretera Viroviro - Santa Rita, Municipio Río Iró - Chocó.</v>
          </cell>
          <cell r="R1727" t="str">
            <v>Vías Red Terciaria</v>
          </cell>
          <cell r="S1727"/>
          <cell r="T1727"/>
          <cell r="U1727"/>
          <cell r="V1727" t="str">
            <v>Federación Nacional De Cafeteros</v>
          </cell>
          <cell r="W1727"/>
          <cell r="X1727" t="str">
            <v/>
          </cell>
          <cell r="Y1727"/>
          <cell r="Z1727">
            <v>230000000</v>
          </cell>
          <cell r="AA1727"/>
          <cell r="AB1727">
            <v>230000000</v>
          </cell>
          <cell r="AC1727"/>
          <cell r="AD1727">
            <v>230000000</v>
          </cell>
          <cell r="AE1727">
            <v>0</v>
          </cell>
          <cell r="AF1727"/>
          <cell r="AG1727">
            <v>0</v>
          </cell>
          <cell r="AH1727">
            <v>230000000</v>
          </cell>
          <cell r="AI1727">
            <v>0</v>
          </cell>
          <cell r="AJ1727">
            <v>230000000</v>
          </cell>
          <cell r="AK1727">
            <v>1</v>
          </cell>
          <cell r="AL1727"/>
          <cell r="AM1727">
            <v>1</v>
          </cell>
          <cell r="AN1727">
            <v>1</v>
          </cell>
          <cell r="AO1727">
            <v>0</v>
          </cell>
          <cell r="AP1727" t="str">
            <v>Liquidado</v>
          </cell>
          <cell r="AQ1727" t="e">
            <v>#REF!</v>
          </cell>
          <cell r="AR1727" t="e">
            <v>#N/A</v>
          </cell>
          <cell r="AS1727" t="str">
            <v>Proyecto entregado en 2011</v>
          </cell>
          <cell r="AT1727" t="str">
            <v>No Aplica</v>
          </cell>
          <cell r="AU1727" t="str">
            <v/>
          </cell>
          <cell r="AV1727">
            <v>40908</v>
          </cell>
          <cell r="AW1727" t="e">
            <v>#REF!</v>
          </cell>
          <cell r="AX1727"/>
          <cell r="AY1727"/>
          <cell r="AZ1727">
            <v>0</v>
          </cell>
          <cell r="BA1727" t="str">
            <v>-</v>
          </cell>
          <cell r="BB1727" t="str">
            <v/>
          </cell>
          <cell r="BC1727"/>
          <cell r="BD1727" t="str">
            <v/>
          </cell>
          <cell r="BE1727" t="str">
            <v/>
          </cell>
          <cell r="BF1727" t="str">
            <v/>
          </cell>
          <cell r="BG1727" t="str">
            <v/>
          </cell>
        </row>
        <row r="1728">
          <cell r="C1728" t="str">
            <v>20130069S0451-1</v>
          </cell>
          <cell r="D1728" t="str">
            <v>Proyectos 2011 - 2020</v>
          </cell>
          <cell r="E1728" t="str">
            <v>No Aplica</v>
          </cell>
          <cell r="F1728" t="str">
            <v>CERRADO</v>
          </cell>
          <cell r="G1728" t="str">
            <v>C451</v>
          </cell>
          <cell r="H1728" t="str">
            <v>Choco</v>
          </cell>
          <cell r="I1728">
            <v>27600</v>
          </cell>
          <cell r="J1728">
            <v>6</v>
          </cell>
          <cell r="K1728" t="str">
            <v>Rio Quito</v>
          </cell>
          <cell r="L1728" t="str">
            <v>Rio Quito-Choco</v>
          </cell>
          <cell r="M1728">
            <v>69</v>
          </cell>
          <cell r="N1728" t="str">
            <v>Fonade 3</v>
          </cell>
          <cell r="O1728"/>
          <cell r="P1728"/>
          <cell r="Q1728" t="str">
            <v>Construcción De Una Placa Polideportiva Cubierta En El Correguimiento De Villa Conto Municipio De Rio Quito</v>
          </cell>
          <cell r="R1728" t="str">
            <v>Espacio Público, Recreación Y Deporte</v>
          </cell>
          <cell r="S1728"/>
          <cell r="T1728"/>
          <cell r="U1728"/>
          <cell r="V1728" t="str">
            <v>Municipio</v>
          </cell>
          <cell r="W1728"/>
          <cell r="X1728" t="str">
            <v/>
          </cell>
          <cell r="Y1728"/>
          <cell r="Z1728">
            <v>571076651</v>
          </cell>
          <cell r="AA1728"/>
          <cell r="AB1728">
            <v>571076651</v>
          </cell>
          <cell r="AC1728"/>
          <cell r="AD1728">
            <v>571076651</v>
          </cell>
          <cell r="AE1728">
            <v>0</v>
          </cell>
          <cell r="AF1728"/>
          <cell r="AG1728">
            <v>0</v>
          </cell>
          <cell r="AH1728">
            <v>571076651</v>
          </cell>
          <cell r="AI1728">
            <v>0</v>
          </cell>
          <cell r="AJ1728">
            <v>571076651</v>
          </cell>
          <cell r="AK1728">
            <v>0.99199999999999999</v>
          </cell>
          <cell r="AL1728"/>
          <cell r="AM1728">
            <v>1</v>
          </cell>
          <cell r="AN1728">
            <v>1</v>
          </cell>
          <cell r="AO1728">
            <v>0</v>
          </cell>
          <cell r="AP1728" t="str">
            <v>En Liquidación</v>
          </cell>
          <cell r="AQ1728" t="e">
            <v>#REF!</v>
          </cell>
          <cell r="AR1728" t="e">
            <v>#N/A</v>
          </cell>
          <cell r="AS1728" t="str">
            <v>CONTRATOS LIQUIDADOS PENDIENTE CIERRE COSTOS FIJOS Y VARIABLES - INTERVENTORIA.
1. INFORMACIÓN Y ESTADO CONTRATO DE OBRA:                                                                         Acta de liquidación suscrita el  07/11/2017
                                                                                                                                                                                                                                                                                                                                                                                                                                                                                                                                                                           2.  INFORMACION Y ESTADO CONVENIO INTERADMINISTRATIVO:   Liquidado.  Se  suscribe acta de fecha   24/09/2018
3.  INFORMACION Y ESTADO INTERVENTORIA:  Se encuentra en cierre de costos fijos y variables.</v>
          </cell>
          <cell r="AT1728" t="str">
            <v>No Aplica</v>
          </cell>
          <cell r="AU1728">
            <v>42457</v>
          </cell>
          <cell r="AV1728">
            <v>42595</v>
          </cell>
          <cell r="AW1728" t="e">
            <v>#REF!</v>
          </cell>
          <cell r="AX1728"/>
          <cell r="AY1728"/>
          <cell r="AZ1728">
            <v>0</v>
          </cell>
          <cell r="BA1728" t="str">
            <v>-</v>
          </cell>
          <cell r="BB1728" t="str">
            <v/>
          </cell>
          <cell r="BC1728"/>
          <cell r="BD1728">
            <v>42530</v>
          </cell>
          <cell r="BE1728" t="str">
            <v/>
          </cell>
          <cell r="BF1728">
            <v>42657</v>
          </cell>
          <cell r="BG1728" t="str">
            <v/>
          </cell>
        </row>
        <row r="1729">
          <cell r="C1729" t="str">
            <v>20160244MU029-1</v>
          </cell>
          <cell r="D1729" t="str">
            <v>Proyectos 2011 - 2020</v>
          </cell>
          <cell r="E1729" t="str">
            <v>No Aplica</v>
          </cell>
          <cell r="F1729" t="str">
            <v>CERRADO</v>
          </cell>
          <cell r="G1729"/>
          <cell r="H1729" t="str">
            <v>Choco</v>
          </cell>
          <cell r="I1729">
            <v>27600</v>
          </cell>
          <cell r="J1729">
            <v>6</v>
          </cell>
          <cell r="K1729" t="str">
            <v>Rio Quito</v>
          </cell>
          <cell r="L1729" t="str">
            <v>Rio Quito-Choco</v>
          </cell>
          <cell r="M1729">
            <v>244</v>
          </cell>
          <cell r="N1729" t="str">
            <v>Unops
DPS 2016</v>
          </cell>
          <cell r="O1729"/>
          <cell r="P1729"/>
          <cell r="Q1729" t="str">
            <v>Mejoramiento De Condiciones De Habitabilidad</v>
          </cell>
          <cell r="R1729" t="str">
            <v>Mejoramiento Condiciones de Habitabilidad</v>
          </cell>
          <cell r="S1729"/>
          <cell r="T1729"/>
          <cell r="U1729"/>
          <cell r="V1729" t="str">
            <v>Unops</v>
          </cell>
          <cell r="W1729"/>
          <cell r="X1729" t="str">
            <v/>
          </cell>
          <cell r="Y1729"/>
          <cell r="Z1729">
            <v>1859046840</v>
          </cell>
          <cell r="AA1729"/>
          <cell r="AB1729">
            <v>1859046840</v>
          </cell>
          <cell r="AC1729"/>
          <cell r="AD1729">
            <v>1859046840</v>
          </cell>
          <cell r="AE1729">
            <v>185904684</v>
          </cell>
          <cell r="AF1729"/>
          <cell r="AG1729">
            <v>185904684</v>
          </cell>
          <cell r="AH1729">
            <v>2044951524</v>
          </cell>
          <cell r="AI1729">
            <v>0</v>
          </cell>
          <cell r="AJ1729">
            <v>2044951524</v>
          </cell>
          <cell r="AK1729">
            <v>0</v>
          </cell>
          <cell r="AL1729"/>
          <cell r="AM1729">
            <v>0</v>
          </cell>
          <cell r="AN1729">
            <v>0</v>
          </cell>
          <cell r="AO1729">
            <v>0</v>
          </cell>
          <cell r="AP1729" t="str">
            <v>Cancelado</v>
          </cell>
          <cell r="AQ1729" t="e">
            <v>#REF!</v>
          </cell>
          <cell r="AR1729" t="e">
            <v>#N/A</v>
          </cell>
          <cell r="AS1729" t="str">
            <v>Numero de MCH: 150
ACTIVIDADES REALIZADAS: Dado los sobrecostos por temas de transporte de materiales, se busca recursos para su ejecución. por tal razón no han iniciado ningún tipo de proceso.</v>
          </cell>
          <cell r="AT1729"/>
          <cell r="AU1729" t="str">
            <v/>
          </cell>
          <cell r="AV1729" t="str">
            <v/>
          </cell>
          <cell r="AW1729" t="e">
            <v>#REF!</v>
          </cell>
          <cell r="AX1729"/>
          <cell r="AY1729"/>
          <cell r="AZ1729">
            <v>0</v>
          </cell>
          <cell r="BA1729" t="str">
            <v>-</v>
          </cell>
          <cell r="BB1729" t="str">
            <v>150  Viviendas</v>
          </cell>
          <cell r="BC1729"/>
          <cell r="BD1729" t="str">
            <v/>
          </cell>
          <cell r="BE1729" t="str">
            <v/>
          </cell>
          <cell r="BF1729" t="str">
            <v/>
          </cell>
          <cell r="BG1729" t="str">
            <v/>
          </cell>
        </row>
        <row r="1730">
          <cell r="C1730" t="str">
            <v>20160507V5956-1</v>
          </cell>
          <cell r="D1730" t="str">
            <v>Proyectos 2011 - 2020</v>
          </cell>
          <cell r="E1730" t="str">
            <v>ANTES 2018</v>
          </cell>
          <cell r="F1730" t="str">
            <v>VIGENTE</v>
          </cell>
          <cell r="G1730"/>
          <cell r="H1730" t="str">
            <v>Choco</v>
          </cell>
          <cell r="I1730">
            <v>27600</v>
          </cell>
          <cell r="J1730">
            <v>6</v>
          </cell>
          <cell r="K1730" t="str">
            <v>Rio Quito</v>
          </cell>
          <cell r="L1730" t="str">
            <v>Rio Quito-Choco</v>
          </cell>
          <cell r="M1730">
            <v>507</v>
          </cell>
          <cell r="N1730" t="str">
            <v>DPS 2016</v>
          </cell>
          <cell r="O1730"/>
          <cell r="P1730"/>
          <cell r="Q1730" t="str">
            <v>Pavimentación De Vías Urbanas En Concreto Hidráulico, Paimado Municipio De Rioquito Departamento Del Choco</v>
          </cell>
          <cell r="R1730" t="str">
            <v>Vías Urbanas</v>
          </cell>
          <cell r="S1730"/>
          <cell r="T1730"/>
          <cell r="U1730"/>
          <cell r="V1730" t="str">
            <v>Municipio</v>
          </cell>
          <cell r="W1730" t="str">
            <v>Urbano</v>
          </cell>
          <cell r="X1730" t="str">
            <v>Corregimiento Paimadó</v>
          </cell>
          <cell r="Y1730"/>
          <cell r="Z1730">
            <v>1098257170</v>
          </cell>
          <cell r="AA1730"/>
          <cell r="AB1730">
            <v>1098257170</v>
          </cell>
          <cell r="AC1730"/>
          <cell r="AD1730">
            <v>1098257170</v>
          </cell>
          <cell r="AE1730">
            <v>109825717</v>
          </cell>
          <cell r="AF1730"/>
          <cell r="AG1730">
            <v>109825717</v>
          </cell>
          <cell r="AH1730">
            <v>1208082887</v>
          </cell>
          <cell r="AI1730">
            <v>0</v>
          </cell>
          <cell r="AJ1730">
            <v>1208082887</v>
          </cell>
          <cell r="AK1730">
            <v>0.94058800000000009</v>
          </cell>
          <cell r="AL1730"/>
          <cell r="AM1730">
            <v>1</v>
          </cell>
          <cell r="AN1730">
            <v>1</v>
          </cell>
          <cell r="AO1730">
            <v>0</v>
          </cell>
          <cell r="AP1730" t="str">
            <v>Entregado A Municipio</v>
          </cell>
          <cell r="AQ1730" t="e">
            <v>#REF!</v>
          </cell>
          <cell r="AR1730" t="e">
            <v>#N/A</v>
          </cell>
          <cell r="AS1730" t="str">
            <v>Proyecto terminó ejecución contractual el 28/12/2020. 
El 09-02-21 se realizó AV 3. 
Actualmente se adelanta trámite de pasivo exigible. 
El 05-08-2021 se solicitó a Maria Paula Arevalo disminuir CDP pasivo exigible y se notificó al contratista presentar facturas subsnadas. 
El 02-09-21 se envió a la dirección DISH pasivo exigible con los ajustes requeridos. El 09-10-2021 se inició tramite ante apoyo financiero para tramitar el 5o desembolso parcial. El 18-10-21 se suscribió memorando para tramitar desembolso No 5 parcial.
El 18-11-21 se me notificó resolución No 2552 del 16-11-21 por la cual el DPS  reconoce el pago pasivo exigible, se convocó mesa trabajo para el 19-11-21 al ET, cta para explicarles los pasos a seguir. El 22-11-2021 se envia al apoyo financiero documentos para la creación cuenta enla SIIF nación.</v>
          </cell>
          <cell r="AT1730" t="str">
            <v>No Aplica</v>
          </cell>
          <cell r="AU1730">
            <v>43889</v>
          </cell>
          <cell r="AV1730">
            <v>44193</v>
          </cell>
          <cell r="AW1730" t="e">
            <v>#REF!</v>
          </cell>
          <cell r="AX1730"/>
          <cell r="AY1730"/>
          <cell r="AZ1730">
            <v>0</v>
          </cell>
          <cell r="BA1730" t="str">
            <v>-</v>
          </cell>
          <cell r="BB1730" t="str">
            <v>560,00 ml</v>
          </cell>
          <cell r="BC1730"/>
          <cell r="BD1730">
            <v>44063</v>
          </cell>
          <cell r="BE1730">
            <v>44236</v>
          </cell>
          <cell r="BF1730">
            <v>44272</v>
          </cell>
          <cell r="BG1730">
            <v>2584</v>
          </cell>
        </row>
        <row r="1731">
          <cell r="C1731" t="str">
            <v>20170481V8116-1</v>
          </cell>
          <cell r="D1731" t="str">
            <v>Proyectos 2011 - 2020</v>
          </cell>
          <cell r="E1731" t="str">
            <v>ANTES 2018</v>
          </cell>
          <cell r="F1731" t="str">
            <v>VIGENTE</v>
          </cell>
          <cell r="G1731"/>
          <cell r="H1731" t="str">
            <v>Choco</v>
          </cell>
          <cell r="I1731">
            <v>27600</v>
          </cell>
          <cell r="J1731">
            <v>6</v>
          </cell>
          <cell r="K1731" t="str">
            <v>Rio Quito</v>
          </cell>
          <cell r="L1731" t="str">
            <v>Rio Quito-Choco</v>
          </cell>
          <cell r="M1731">
            <v>481</v>
          </cell>
          <cell r="N1731" t="str">
            <v>DPS 2017</v>
          </cell>
          <cell r="O1731"/>
          <cell r="P1731"/>
          <cell r="Q1731" t="str">
            <v xml:space="preserve"> Construcción De Pavimento Rígido En Concreto Hidráulico De 1700 Metros De Vías Urbanas En La Cabecera Municipal (Paimado) Municipio De Río Quito - Chocó</v>
          </cell>
          <cell r="R1731" t="str">
            <v>Vías Urbanas</v>
          </cell>
          <cell r="S1731"/>
          <cell r="T1731"/>
          <cell r="U1731"/>
          <cell r="V1731" t="str">
            <v>Municipio</v>
          </cell>
          <cell r="W1731" t="str">
            <v>Urbano</v>
          </cell>
          <cell r="X1731" t="str">
            <v>Cabecera Municipal Caimado</v>
          </cell>
          <cell r="Y1731"/>
          <cell r="Z1731">
            <v>3688817513</v>
          </cell>
          <cell r="AA1731"/>
          <cell r="AB1731">
            <v>3688817513</v>
          </cell>
          <cell r="AC1731"/>
          <cell r="AD1731">
            <v>3688817513</v>
          </cell>
          <cell r="AE1731">
            <v>421712991.30000001</v>
          </cell>
          <cell r="AF1731"/>
          <cell r="AG1731">
            <v>421712991.30000001</v>
          </cell>
          <cell r="AH1731">
            <v>4110530504.3000002</v>
          </cell>
          <cell r="AI1731">
            <v>0</v>
          </cell>
          <cell r="AJ1731">
            <v>4110530504.3000002</v>
          </cell>
          <cell r="AK1731">
            <v>1</v>
          </cell>
          <cell r="AL1731"/>
          <cell r="AM1731">
            <v>1</v>
          </cell>
          <cell r="AN1731">
            <v>1</v>
          </cell>
          <cell r="AO1731">
            <v>0</v>
          </cell>
          <cell r="AP1731" t="str">
            <v>Entregado A Municipio</v>
          </cell>
          <cell r="AQ1731" t="e">
            <v>#REF!</v>
          </cell>
          <cell r="AR1731" t="e">
            <v>#N/A</v>
          </cell>
          <cell r="AS1731" t="str">
            <v xml:space="preserve">Proyecto terminado y entregado. El 09-11-20 terminó el plazo contractual. El 17-03-21 se realizó la AV3. </v>
          </cell>
          <cell r="AT1731" t="str">
            <v>No Aplica</v>
          </cell>
          <cell r="AU1731">
            <v>43678</v>
          </cell>
          <cell r="AV1731">
            <v>44144</v>
          </cell>
          <cell r="AW1731" t="e">
            <v>#REF!</v>
          </cell>
          <cell r="AX1731"/>
          <cell r="AY1731"/>
          <cell r="AZ1731">
            <v>0</v>
          </cell>
          <cell r="BA1731" t="str">
            <v>-</v>
          </cell>
          <cell r="BB1731" t="str">
            <v>1837,00 ml</v>
          </cell>
          <cell r="BC1731"/>
          <cell r="BD1731">
            <v>44020</v>
          </cell>
          <cell r="BE1731">
            <v>44063</v>
          </cell>
          <cell r="BF1731">
            <v>44272</v>
          </cell>
          <cell r="BG1731">
            <v>1765</v>
          </cell>
        </row>
        <row r="1732">
          <cell r="C1732" t="str">
            <v>E-2020-1713-214537</v>
          </cell>
          <cell r="D1732" t="str">
            <v>CV 001-2020</v>
          </cell>
          <cell r="E1732" t="str">
            <v>2018-2022</v>
          </cell>
          <cell r="F1732" t="str">
            <v>VIGENTE</v>
          </cell>
          <cell r="G1732"/>
          <cell r="H1732" t="str">
            <v>Choco</v>
          </cell>
          <cell r="I1732"/>
          <cell r="J1732"/>
          <cell r="K1732" t="str">
            <v>Rio Quito</v>
          </cell>
          <cell r="L1732" t="str">
            <v>Rio Quito-Choco</v>
          </cell>
          <cell r="M1732" t="str">
            <v>445 FIP 2021</v>
          </cell>
          <cell r="N1732" t="str">
            <v>DPS 2021</v>
          </cell>
          <cell r="O1732">
            <v>44410</v>
          </cell>
          <cell r="P1732">
            <v>44773</v>
          </cell>
          <cell r="Q1732" t="str">
            <v>Construcción De Vías Urbanas En Concreto Hidráulico En San Isidro, Municipio De Rio Quito - Chocó</v>
          </cell>
          <cell r="R1732" t="str">
            <v>Vias y Transporte</v>
          </cell>
          <cell r="S1732" t="str">
            <v>Vias Urbanas</v>
          </cell>
          <cell r="T1732"/>
          <cell r="U1732">
            <v>1</v>
          </cell>
          <cell r="V1732"/>
          <cell r="W1732"/>
          <cell r="X1732"/>
          <cell r="Y1732"/>
          <cell r="Z1732">
            <v>2215553518</v>
          </cell>
          <cell r="AA1732"/>
          <cell r="AB1732">
            <v>2215553518</v>
          </cell>
          <cell r="AC1732">
            <v>0</v>
          </cell>
          <cell r="AD1732">
            <v>2215553518</v>
          </cell>
          <cell r="AE1732"/>
          <cell r="AF1732"/>
          <cell r="AG1732">
            <v>0</v>
          </cell>
          <cell r="AH1732">
            <v>2215553518</v>
          </cell>
          <cell r="AI1732">
            <v>0</v>
          </cell>
          <cell r="AJ1732">
            <v>2215553518</v>
          </cell>
          <cell r="AK1732"/>
          <cell r="AL1732"/>
          <cell r="AM1732">
            <v>0.1774</v>
          </cell>
          <cell r="AN1732">
            <v>1.5299999999999999E-2</v>
          </cell>
          <cell r="AO1732">
            <v>-0.16209999999999999</v>
          </cell>
          <cell r="AP1732" t="str">
            <v>En Ejecución</v>
          </cell>
          <cell r="AQ1732" t="e">
            <v>#REF!</v>
          </cell>
          <cell r="AR1732" t="e">
            <v>#N/A</v>
          </cell>
          <cell r="AS1732" t="str">
            <v>-</v>
          </cell>
          <cell r="AT1732"/>
          <cell r="AU1732">
            <v>44705</v>
          </cell>
          <cell r="AV1732">
            <v>44857</v>
          </cell>
          <cell r="AW1732" t="e">
            <v>#REF!</v>
          </cell>
          <cell r="AX1732">
            <v>9</v>
          </cell>
          <cell r="AY1732"/>
          <cell r="AZ1732">
            <v>9</v>
          </cell>
          <cell r="BA1732"/>
          <cell r="BB1732" t="str">
            <v>987 ML</v>
          </cell>
          <cell r="BC1732"/>
          <cell r="BD1732" t="str">
            <v>-</v>
          </cell>
          <cell r="BE1732" t="str">
            <v>-</v>
          </cell>
          <cell r="BF1732" t="str">
            <v>-</v>
          </cell>
          <cell r="BG1732">
            <v>1100</v>
          </cell>
        </row>
        <row r="1733">
          <cell r="C1733" t="str">
            <v>E-2020-1713-235740</v>
          </cell>
          <cell r="D1733" t="str">
            <v>CV 001-2020</v>
          </cell>
          <cell r="E1733" t="str">
            <v>2018-2022</v>
          </cell>
          <cell r="F1733" t="str">
            <v>VIGENTE</v>
          </cell>
          <cell r="G1733"/>
          <cell r="H1733" t="str">
            <v>Choco</v>
          </cell>
          <cell r="I1733"/>
          <cell r="J1733"/>
          <cell r="K1733" t="str">
            <v>Rio Quito</v>
          </cell>
          <cell r="L1733" t="str">
            <v>Rio Quito-Choco</v>
          </cell>
          <cell r="M1733" t="str">
            <v>609 FIP 2021</v>
          </cell>
          <cell r="N1733" t="str">
            <v>DPS 2021</v>
          </cell>
          <cell r="O1733">
            <v>44512</v>
          </cell>
          <cell r="P1733">
            <v>44773</v>
          </cell>
          <cell r="Q1733" t="str">
            <v>Construcción De Pavimento En Concreto Rígido En Paimado Cabecera Municipal Del Rio Quito - Chocó</v>
          </cell>
          <cell r="R1733" t="str">
            <v>Vias y Transporte</v>
          </cell>
          <cell r="S1733" t="str">
            <v>Vias Urbanas</v>
          </cell>
          <cell r="T1733"/>
          <cell r="U1733">
            <v>1</v>
          </cell>
          <cell r="V1733"/>
          <cell r="W1733"/>
          <cell r="X1733"/>
          <cell r="Y1733"/>
          <cell r="Z1733">
            <v>1159220496</v>
          </cell>
          <cell r="AA1733"/>
          <cell r="AB1733">
            <v>1159220496</v>
          </cell>
          <cell r="AC1733">
            <v>0</v>
          </cell>
          <cell r="AD1733">
            <v>1159220496</v>
          </cell>
          <cell r="AE1733"/>
          <cell r="AF1733"/>
          <cell r="AG1733">
            <v>0</v>
          </cell>
          <cell r="AH1733">
            <v>1159220496</v>
          </cell>
          <cell r="AI1733">
            <v>0</v>
          </cell>
          <cell r="AJ1733">
            <v>1159220496</v>
          </cell>
          <cell r="AK1733"/>
          <cell r="AL1733"/>
          <cell r="AM1733">
            <v>4.8000000000000001E-2</v>
          </cell>
          <cell r="AN1733">
            <v>0.14949999999999999</v>
          </cell>
          <cell r="AO1733">
            <v>0.10149999999999999</v>
          </cell>
          <cell r="AP1733" t="str">
            <v>En Ejecución</v>
          </cell>
          <cell r="AQ1733" t="e">
            <v>#REF!</v>
          </cell>
          <cell r="AR1733" t="e">
            <v>#N/A</v>
          </cell>
          <cell r="AS1733" t="str">
            <v>-</v>
          </cell>
          <cell r="AT1733"/>
          <cell r="AU1733">
            <v>44713</v>
          </cell>
          <cell r="AV1733">
            <v>44834</v>
          </cell>
          <cell r="AW1733" t="e">
            <v>#REF!</v>
          </cell>
          <cell r="AX1733">
            <v>6</v>
          </cell>
          <cell r="AY1733"/>
          <cell r="AZ1733">
            <v>6</v>
          </cell>
          <cell r="BA1733"/>
          <cell r="BB1733" t="str">
            <v>543 ML</v>
          </cell>
          <cell r="BC1733"/>
          <cell r="BD1733" t="str">
            <v>-</v>
          </cell>
          <cell r="BE1733" t="str">
            <v>-</v>
          </cell>
          <cell r="BF1733" t="str">
            <v>-</v>
          </cell>
          <cell r="BG1733">
            <v>600</v>
          </cell>
        </row>
        <row r="1734">
          <cell r="C1734" t="str">
            <v>20160537M5457-1</v>
          </cell>
          <cell r="D1734" t="str">
            <v>Proyectos 2011 - 2020</v>
          </cell>
          <cell r="E1734" t="str">
            <v>ANTES 2018</v>
          </cell>
          <cell r="F1734" t="str">
            <v>VIGENTE</v>
          </cell>
          <cell r="G1734"/>
          <cell r="H1734" t="str">
            <v>Choco</v>
          </cell>
          <cell r="I1734">
            <v>27615</v>
          </cell>
          <cell r="J1734">
            <v>6</v>
          </cell>
          <cell r="K1734" t="str">
            <v>Riosucio</v>
          </cell>
          <cell r="L1734" t="str">
            <v>Riosucio-Choco</v>
          </cell>
          <cell r="M1734">
            <v>537</v>
          </cell>
          <cell r="N1734" t="str">
            <v>DPS 2016</v>
          </cell>
          <cell r="O1734"/>
          <cell r="P1734"/>
          <cell r="Q1734" t="str">
            <v>Mejoramiento De Condiciones De Habitabilidad</v>
          </cell>
          <cell r="R1734" t="str">
            <v>Mejoramiento Condiciones de Habitabilidad</v>
          </cell>
          <cell r="S1734"/>
          <cell r="T1734"/>
          <cell r="U1734"/>
          <cell r="V1734" t="str">
            <v>Municipio</v>
          </cell>
          <cell r="W1734" t="str">
            <v>Urbano y Rural</v>
          </cell>
          <cell r="X1734" t="str">
            <v/>
          </cell>
          <cell r="Y1734"/>
          <cell r="Z1734">
            <v>1401129944</v>
          </cell>
          <cell r="AA1734"/>
          <cell r="AB1734">
            <v>1401129944</v>
          </cell>
          <cell r="AC1734"/>
          <cell r="AD1734">
            <v>1401129944</v>
          </cell>
          <cell r="AE1734">
            <v>190443151</v>
          </cell>
          <cell r="AF1734"/>
          <cell r="AG1734">
            <v>190443151</v>
          </cell>
          <cell r="AH1734">
            <v>1591573095</v>
          </cell>
          <cell r="AI1734">
            <v>0</v>
          </cell>
          <cell r="AJ1734">
            <v>1591573095</v>
          </cell>
          <cell r="AK1734">
            <v>0.98999000000000004</v>
          </cell>
          <cell r="AL1734"/>
          <cell r="AM1734">
            <v>1</v>
          </cell>
          <cell r="AN1734">
            <v>1</v>
          </cell>
          <cell r="AO1734">
            <v>0</v>
          </cell>
          <cell r="AP1734" t="str">
            <v>Entregado A Municipio</v>
          </cell>
          <cell r="AQ1734" t="e">
            <v>#REF!</v>
          </cell>
          <cell r="AR1734" t="str">
            <v>TERMINADO</v>
          </cell>
          <cell r="AS1734" t="str">
            <v>Proyecto finalizó plazo contractual el 26 de abril de 2021.
El 21/06/2021 se suscribio el acta de recibo final, asi mismo se encuentran todas las actas de recibo por beneficiario suscritas. 
Se realizó la AV3 el 19-07-2021.</v>
          </cell>
          <cell r="AT1734">
            <v>43661</v>
          </cell>
          <cell r="AU1734">
            <v>44061</v>
          </cell>
          <cell r="AV1734">
            <v>44312</v>
          </cell>
          <cell r="AW1734" t="e">
            <v>#REF!</v>
          </cell>
          <cell r="AX1734"/>
          <cell r="AY1734"/>
          <cell r="AZ1734">
            <v>0</v>
          </cell>
          <cell r="BA1734" t="str">
            <v>-</v>
          </cell>
          <cell r="BB1734" t="str">
            <v>100  Viviendas</v>
          </cell>
          <cell r="BC1734"/>
          <cell r="BD1734">
            <v>44152</v>
          </cell>
          <cell r="BE1734">
            <v>44396</v>
          </cell>
          <cell r="BF1734">
            <v>44396</v>
          </cell>
          <cell r="BG1734">
            <v>360</v>
          </cell>
        </row>
        <row r="1735">
          <cell r="C1735" t="str">
            <v>20130067V0048-1</v>
          </cell>
          <cell r="D1735" t="str">
            <v>Proyectos 2011 - 2020</v>
          </cell>
          <cell r="E1735" t="str">
            <v>No Aplica</v>
          </cell>
          <cell r="F1735" t="str">
            <v>CERRADO</v>
          </cell>
          <cell r="G1735"/>
          <cell r="H1735" t="str">
            <v>Choco</v>
          </cell>
          <cell r="I1735">
            <v>27660</v>
          </cell>
          <cell r="J1735">
            <v>6</v>
          </cell>
          <cell r="K1735" t="str">
            <v>San Jose Del  Palmar</v>
          </cell>
          <cell r="L1735" t="str">
            <v>San Jose Del  Palmar-Choco</v>
          </cell>
          <cell r="M1735">
            <v>67</v>
          </cell>
          <cell r="N1735" t="str">
            <v>DPS 2013</v>
          </cell>
          <cell r="O1735"/>
          <cell r="P1735"/>
          <cell r="Q1735" t="str">
            <v>Mejoramiento De Vias Rurales Mediante Mantenimiento En La Via San Jose Del  Palmar - La Selva - Cruce Cruce Corcovado - Corcovado, Cruce La Albania - La Albania  Municipio De San José Del  Palmar - Chocó</v>
          </cell>
          <cell r="R1735" t="str">
            <v>Vías Red Terciaria</v>
          </cell>
          <cell r="S1735"/>
          <cell r="T1735"/>
          <cell r="U1735"/>
          <cell r="V1735" t="str">
            <v>Municipio</v>
          </cell>
          <cell r="W1735"/>
          <cell r="X1735" t="str">
            <v>La Italia, San Pedro, LA Albania, El Cedral, La Selva</v>
          </cell>
          <cell r="Y1735"/>
          <cell r="Z1735">
            <v>2529484388</v>
          </cell>
          <cell r="AA1735"/>
          <cell r="AB1735">
            <v>2529484388</v>
          </cell>
          <cell r="AC1735"/>
          <cell r="AD1735">
            <v>2529484388</v>
          </cell>
          <cell r="AE1735">
            <v>252948438.80000001</v>
          </cell>
          <cell r="AF1735"/>
          <cell r="AG1735">
            <v>252948438.80000001</v>
          </cell>
          <cell r="AH1735">
            <v>2782432826.8000002</v>
          </cell>
          <cell r="AI1735">
            <v>0</v>
          </cell>
          <cell r="AJ1735">
            <v>2782432826.8000002</v>
          </cell>
          <cell r="AK1735">
            <v>0.93240000000000001</v>
          </cell>
          <cell r="AL1735"/>
          <cell r="AM1735">
            <v>1</v>
          </cell>
          <cell r="AN1735">
            <v>1</v>
          </cell>
          <cell r="AO1735">
            <v>0</v>
          </cell>
          <cell r="AP1735" t="str">
            <v>Liquidado</v>
          </cell>
          <cell r="AQ1735" t="e">
            <v>#REF!</v>
          </cell>
          <cell r="AR1735" t="e">
            <v>#N/A</v>
          </cell>
          <cell r="AS1735" t="str">
            <v>PROYECTO LIQUIDADO</v>
          </cell>
          <cell r="AT1735" t="str">
            <v>No Aplica</v>
          </cell>
          <cell r="AU1735">
            <v>42333</v>
          </cell>
          <cell r="AV1735">
            <v>42710</v>
          </cell>
          <cell r="AW1735" t="e">
            <v>#REF!</v>
          </cell>
          <cell r="AX1735"/>
          <cell r="AY1735"/>
          <cell r="AZ1735">
            <v>0</v>
          </cell>
          <cell r="BA1735" t="str">
            <v>-</v>
          </cell>
          <cell r="BB1735">
            <v>26</v>
          </cell>
          <cell r="BC1735"/>
          <cell r="BD1735">
            <v>42348</v>
          </cell>
          <cell r="BE1735">
            <v>42593</v>
          </cell>
          <cell r="BF1735">
            <v>42715</v>
          </cell>
          <cell r="BG1735">
            <v>7000</v>
          </cell>
        </row>
        <row r="1736">
          <cell r="C1736" t="str">
            <v>E-2020-1713-235728</v>
          </cell>
          <cell r="D1736" t="str">
            <v>CV 001-2020</v>
          </cell>
          <cell r="E1736" t="str">
            <v>2018-2022</v>
          </cell>
          <cell r="F1736" t="str">
            <v>VIGENTE</v>
          </cell>
          <cell r="G1736"/>
          <cell r="H1736" t="str">
            <v>Choco</v>
          </cell>
          <cell r="I1736"/>
          <cell r="J1736"/>
          <cell r="K1736" t="str">
            <v>San Jose Del Palmar</v>
          </cell>
          <cell r="L1736" t="str">
            <v>San Jose Del Palmar-Choco</v>
          </cell>
          <cell r="M1736" t="str">
            <v>417 FIP 2021</v>
          </cell>
          <cell r="N1736" t="str">
            <v>DPS 2021</v>
          </cell>
          <cell r="O1736">
            <v>44378</v>
          </cell>
          <cell r="P1736">
            <v>44773</v>
          </cell>
          <cell r="Q1736" t="str">
            <v>Mejoramiento De Vía Rural Mediante La Construcción De Placa Huella En La Vía Que Conduce Del Palmar Al Corregimiento De La Albania En El Municipio San Jose Del Palmar - Chocó</v>
          </cell>
          <cell r="R1736" t="str">
            <v>Vias y Transporte</v>
          </cell>
          <cell r="S1736" t="str">
            <v>Vias Rurales</v>
          </cell>
          <cell r="T1736"/>
          <cell r="U1736">
            <v>1</v>
          </cell>
          <cell r="V1736"/>
          <cell r="W1736"/>
          <cell r="X1736"/>
          <cell r="Y1736"/>
          <cell r="Z1736">
            <v>655099272</v>
          </cell>
          <cell r="AA1736"/>
          <cell r="AB1736">
            <v>655099272</v>
          </cell>
          <cell r="AC1736">
            <v>0</v>
          </cell>
          <cell r="AD1736">
            <v>655099272</v>
          </cell>
          <cell r="AE1736"/>
          <cell r="AF1736"/>
          <cell r="AG1736">
            <v>0</v>
          </cell>
          <cell r="AH1736">
            <v>655099272</v>
          </cell>
          <cell r="AI1736">
            <v>0</v>
          </cell>
          <cell r="AJ1736">
            <v>655099272</v>
          </cell>
          <cell r="AK1736"/>
          <cell r="AL1736"/>
          <cell r="AM1736">
            <v>0.74839999999999995</v>
          </cell>
          <cell r="AN1736">
            <v>0.3916</v>
          </cell>
          <cell r="AO1736">
            <v>-0.35679999999999995</v>
          </cell>
          <cell r="AP1736" t="str">
            <v>En Ejecución</v>
          </cell>
          <cell r="AQ1736" t="e">
            <v>#REF!</v>
          </cell>
          <cell r="AR1736" t="e">
            <v>#N/A</v>
          </cell>
          <cell r="AS1736" t="str">
            <v>-</v>
          </cell>
          <cell r="AT1736"/>
          <cell r="AU1736">
            <v>44699</v>
          </cell>
          <cell r="AV1736">
            <v>44791</v>
          </cell>
          <cell r="AW1736" t="e">
            <v>#REF!</v>
          </cell>
          <cell r="AX1736">
            <v>4</v>
          </cell>
          <cell r="AY1736"/>
          <cell r="AZ1736">
            <v>4</v>
          </cell>
          <cell r="BA1736"/>
          <cell r="BB1736" t="str">
            <v>500 ML</v>
          </cell>
          <cell r="BC1736"/>
          <cell r="BD1736" t="str">
            <v>-</v>
          </cell>
          <cell r="BE1736" t="str">
            <v>-</v>
          </cell>
          <cell r="BF1736" t="str">
            <v>-</v>
          </cell>
          <cell r="BG1736">
            <v>4961</v>
          </cell>
        </row>
        <row r="1737">
          <cell r="C1737" t="str">
            <v>20140018M2074-10</v>
          </cell>
          <cell r="D1737" t="str">
            <v>Proyectos 2011 - 2020</v>
          </cell>
          <cell r="E1737" t="str">
            <v>No Aplica</v>
          </cell>
          <cell r="F1737" t="str">
            <v>CERRADO</v>
          </cell>
          <cell r="G1737"/>
          <cell r="H1737" t="str">
            <v>Choco</v>
          </cell>
          <cell r="I1737">
            <v>27787</v>
          </cell>
          <cell r="J1737">
            <v>6</v>
          </cell>
          <cell r="K1737" t="str">
            <v>Tado</v>
          </cell>
          <cell r="L1737" t="str">
            <v>Tado-Choco</v>
          </cell>
          <cell r="M1737">
            <v>18</v>
          </cell>
          <cell r="N1737" t="str">
            <v>Unops
DPS 2014</v>
          </cell>
          <cell r="O1737"/>
          <cell r="P1737"/>
          <cell r="Q1737" t="str">
            <v>Ejecutar Proyectos De La Estrategia De Mejoramiento De Condiciones De Habitabilidad En El Departamento De Choco - Tado</v>
          </cell>
          <cell r="R1737" t="str">
            <v>Mejoramiento Condiciones de Habitabilidad</v>
          </cell>
          <cell r="S1737"/>
          <cell r="T1737"/>
          <cell r="U1737"/>
          <cell r="V1737" t="str">
            <v>Unops</v>
          </cell>
          <cell r="W1737"/>
          <cell r="X1737" t="str">
            <v/>
          </cell>
          <cell r="Y1737"/>
          <cell r="Z1737">
            <v>1066870285.8000001</v>
          </cell>
          <cell r="AA1737"/>
          <cell r="AB1737">
            <v>1066870285.8000001</v>
          </cell>
          <cell r="AC1737"/>
          <cell r="AD1737">
            <v>1066870285.8000001</v>
          </cell>
          <cell r="AE1737">
            <v>0</v>
          </cell>
          <cell r="AF1737"/>
          <cell r="AG1737">
            <v>0</v>
          </cell>
          <cell r="AH1737">
            <v>1066870285.8000001</v>
          </cell>
          <cell r="AI1737">
            <v>0</v>
          </cell>
          <cell r="AJ1737">
            <v>1066870285.8000001</v>
          </cell>
          <cell r="AK1737">
            <v>1</v>
          </cell>
          <cell r="AL1737"/>
          <cell r="AM1737">
            <v>1</v>
          </cell>
          <cell r="AN1737">
            <v>1</v>
          </cell>
          <cell r="AO1737">
            <v>0</v>
          </cell>
          <cell r="AP1737" t="str">
            <v>Liquidado</v>
          </cell>
          <cell r="AQ1737" t="e">
            <v>#REF!</v>
          </cell>
          <cell r="AR1737" t="e">
            <v>#N/A</v>
          </cell>
          <cell r="AS1737" t="str">
            <v>Entregado en 2015.</v>
          </cell>
          <cell r="AT1737"/>
          <cell r="AU1737" t="str">
            <v/>
          </cell>
          <cell r="AV1737" t="str">
            <v/>
          </cell>
          <cell r="AW1737" t="e">
            <v>#REF!</v>
          </cell>
          <cell r="AX1737"/>
          <cell r="AY1737"/>
          <cell r="AZ1737">
            <v>0</v>
          </cell>
          <cell r="BA1737" t="str">
            <v>-</v>
          </cell>
          <cell r="BB1737" t="str">
            <v>105  Viviendas</v>
          </cell>
          <cell r="BC1737"/>
          <cell r="BD1737" t="str">
            <v/>
          </cell>
          <cell r="BE1737" t="str">
            <v/>
          </cell>
          <cell r="BF1737" t="str">
            <v/>
          </cell>
          <cell r="BG1737">
            <v>420</v>
          </cell>
        </row>
        <row r="1738">
          <cell r="C1738" t="str">
            <v>20150330S2114-1</v>
          </cell>
          <cell r="D1738" t="str">
            <v>Proyectos 2011 - 2020</v>
          </cell>
          <cell r="E1738" t="str">
            <v>No Aplica</v>
          </cell>
          <cell r="F1738" t="str">
            <v>CERRADO</v>
          </cell>
          <cell r="G1738"/>
          <cell r="H1738" t="str">
            <v>Choco</v>
          </cell>
          <cell r="I1738">
            <v>27787</v>
          </cell>
          <cell r="J1738">
            <v>6</v>
          </cell>
          <cell r="K1738" t="str">
            <v>Tado</v>
          </cell>
          <cell r="L1738" t="str">
            <v>Tado-Choco</v>
          </cell>
          <cell r="M1738">
            <v>330</v>
          </cell>
          <cell r="N1738" t="str">
            <v>DPS 2015</v>
          </cell>
          <cell r="O1738"/>
          <cell r="P1738"/>
          <cell r="Q1738" t="str">
            <v>Construcción Cerramiento Sede  Principal Colegio Agropecuario Nuestra Señora De Fátima En Tadó - Chocó</v>
          </cell>
          <cell r="R1738" t="str">
            <v>Social Comunitario</v>
          </cell>
          <cell r="S1738"/>
          <cell r="T1738"/>
          <cell r="U1738"/>
          <cell r="V1738" t="str">
            <v>Municipio</v>
          </cell>
          <cell r="W1738"/>
          <cell r="X1738" t="str">
            <v/>
          </cell>
          <cell r="Y1738"/>
          <cell r="Z1738">
            <v>245239544</v>
          </cell>
          <cell r="AA1738"/>
          <cell r="AB1738">
            <v>245239544</v>
          </cell>
          <cell r="AC1738"/>
          <cell r="AD1738">
            <v>245239544</v>
          </cell>
          <cell r="AE1738">
            <v>24523954.400000002</v>
          </cell>
          <cell r="AF1738"/>
          <cell r="AG1738">
            <v>24523954.400000002</v>
          </cell>
          <cell r="AH1738">
            <v>269763498.39999998</v>
          </cell>
          <cell r="AI1738">
            <v>0</v>
          </cell>
          <cell r="AJ1738">
            <v>269763498.39999998</v>
          </cell>
          <cell r="AK1738">
            <v>0.99970000000000003</v>
          </cell>
          <cell r="AL1738"/>
          <cell r="AM1738">
            <v>0</v>
          </cell>
          <cell r="AN1738">
            <v>1</v>
          </cell>
          <cell r="AO1738">
            <v>1</v>
          </cell>
          <cell r="AP1738" t="str">
            <v>Cerrado</v>
          </cell>
          <cell r="AQ1738" t="e">
            <v>#REF!</v>
          </cell>
          <cell r="AR1738" t="e">
            <v>#N/A</v>
          </cell>
          <cell r="AS1738" t="str">
            <v>Cierre del expediente, mediante acta de cierre el día 14 de septiembre de 2020</v>
          </cell>
          <cell r="AT1738" t="str">
            <v>No Aplica</v>
          </cell>
          <cell r="AU1738">
            <v>42492</v>
          </cell>
          <cell r="AV1738">
            <v>42630</v>
          </cell>
          <cell r="AW1738" t="e">
            <v>#REF!</v>
          </cell>
          <cell r="AX1738"/>
          <cell r="AY1738"/>
          <cell r="AZ1738">
            <v>0</v>
          </cell>
          <cell r="BA1738" t="str">
            <v>-</v>
          </cell>
          <cell r="BB1738" t="str">
            <v>73ml</v>
          </cell>
          <cell r="BC1738"/>
          <cell r="BD1738">
            <v>42516</v>
          </cell>
          <cell r="BE1738">
            <v>42696</v>
          </cell>
          <cell r="BF1738">
            <v>42696</v>
          </cell>
          <cell r="BG1738">
            <v>998</v>
          </cell>
        </row>
        <row r="1739">
          <cell r="C1739" t="str">
            <v>E-2020-2203-026152</v>
          </cell>
          <cell r="D1739" t="str">
            <v>CV 001-2020</v>
          </cell>
          <cell r="E1739" t="str">
            <v>2018-2022</v>
          </cell>
          <cell r="F1739" t="str">
            <v>VIGENTE</v>
          </cell>
          <cell r="G1739"/>
          <cell r="H1739" t="str">
            <v>Choco</v>
          </cell>
          <cell r="I1739"/>
          <cell r="J1739"/>
          <cell r="K1739" t="str">
            <v>Tado</v>
          </cell>
          <cell r="L1739" t="str">
            <v>Tado-Choco</v>
          </cell>
          <cell r="M1739" t="str">
            <v>583 FIP 2022</v>
          </cell>
          <cell r="N1739" t="str">
            <v>DPS 2022</v>
          </cell>
          <cell r="O1739">
            <v>44777</v>
          </cell>
          <cell r="P1739" t="str">
            <v>-</v>
          </cell>
          <cell r="Q1739" t="str">
            <v>Mejoramiento De La Malla Vial Mediante La Pavimentación En Concreto Rígido En Los Barrios San Pedro Y Reinaldo Del Municipio Tadó - Chocó</v>
          </cell>
          <cell r="R1739" t="str">
            <v>Vias y Transporte</v>
          </cell>
          <cell r="S1739" t="str">
            <v>Vias Urbanas</v>
          </cell>
          <cell r="T1739"/>
          <cell r="U1739">
            <v>1</v>
          </cell>
          <cell r="V1739"/>
          <cell r="W1739"/>
          <cell r="X1739"/>
          <cell r="Y1739"/>
          <cell r="Z1739">
            <v>5600000000</v>
          </cell>
          <cell r="AA1739"/>
          <cell r="AB1739">
            <v>5600000000</v>
          </cell>
          <cell r="AC1739">
            <v>0</v>
          </cell>
          <cell r="AD1739">
            <v>5600000000</v>
          </cell>
          <cell r="AE1739"/>
          <cell r="AF1739"/>
          <cell r="AG1739">
            <v>0</v>
          </cell>
          <cell r="AH1739">
            <v>5600000000</v>
          </cell>
          <cell r="AI1739">
            <v>0</v>
          </cell>
          <cell r="AJ1739">
            <v>5600000000</v>
          </cell>
          <cell r="AK1739"/>
          <cell r="AL1739"/>
          <cell r="AM1739"/>
          <cell r="AN1739"/>
          <cell r="AO1739">
            <v>0</v>
          </cell>
          <cell r="AP1739" t="str">
            <v>Requiere Maduración</v>
          </cell>
          <cell r="AQ1739" t="e">
            <v>#REF!</v>
          </cell>
          <cell r="AR1739" t="e">
            <v>#N/A</v>
          </cell>
          <cell r="AS1739" t="str">
            <v>-</v>
          </cell>
          <cell r="AT1739"/>
          <cell r="AU1739" t="str">
            <v>-</v>
          </cell>
          <cell r="AV1739" t="str">
            <v>-</v>
          </cell>
          <cell r="AW1739" t="e">
            <v>#REF!</v>
          </cell>
          <cell r="AX1739">
            <v>9</v>
          </cell>
          <cell r="AY1739"/>
          <cell r="AZ1739">
            <v>9</v>
          </cell>
          <cell r="BA1739"/>
          <cell r="BB1739" t="str">
            <v>3000 ML</v>
          </cell>
          <cell r="BC1739"/>
          <cell r="BD1739" t="str">
            <v>-</v>
          </cell>
          <cell r="BE1739" t="str">
            <v>-</v>
          </cell>
          <cell r="BF1739" t="str">
            <v>-</v>
          </cell>
          <cell r="BG1739" t="str">
            <v>-</v>
          </cell>
        </row>
        <row r="1740">
          <cell r="C1740" t="str">
            <v>20130163S0163-1</v>
          </cell>
          <cell r="D1740" t="str">
            <v>Proyectos 2011 - 2020</v>
          </cell>
          <cell r="E1740" t="str">
            <v>No Aplica</v>
          </cell>
          <cell r="F1740" t="str">
            <v>CERRADO</v>
          </cell>
          <cell r="G1740"/>
          <cell r="H1740" t="str">
            <v>Choco</v>
          </cell>
          <cell r="I1740">
            <v>27800</v>
          </cell>
          <cell r="J1740">
            <v>6</v>
          </cell>
          <cell r="K1740" t="str">
            <v>Unguia</v>
          </cell>
          <cell r="L1740" t="str">
            <v>Unguia-Choco</v>
          </cell>
          <cell r="M1740" t="str">
            <v>0163</v>
          </cell>
          <cell r="N1740" t="str">
            <v>Pueblos</v>
          </cell>
          <cell r="O1740"/>
          <cell r="P1740"/>
          <cell r="Q1740" t="str">
            <v>Construcción De: A)Un Hogar Agrupado Para La Primera Infancia, B) Dos Aulas De Clases Para El Colegio, C) La Construcción De La Casa De Mujer Artesana. D) Una Casa De Gobierno Y E) Un Restaurante Escolar, En El Resguardo Indígena De Kuna De Arquía.</v>
          </cell>
          <cell r="R1740" t="str">
            <v>Social Comunitario</v>
          </cell>
          <cell r="S1740"/>
          <cell r="T1740"/>
          <cell r="U1740"/>
          <cell r="V1740" t="str">
            <v>Municipio</v>
          </cell>
          <cell r="W1740"/>
          <cell r="X1740" t="str">
            <v/>
          </cell>
          <cell r="Y1740"/>
          <cell r="Z1740">
            <v>1000000000</v>
          </cell>
          <cell r="AA1740"/>
          <cell r="AB1740">
            <v>1000000000</v>
          </cell>
          <cell r="AC1740"/>
          <cell r="AD1740">
            <v>1000000000</v>
          </cell>
          <cell r="AE1740">
            <v>35930000</v>
          </cell>
          <cell r="AF1740"/>
          <cell r="AG1740">
            <v>35930000</v>
          </cell>
          <cell r="AH1740">
            <v>1035930000</v>
          </cell>
          <cell r="AI1740">
            <v>0</v>
          </cell>
          <cell r="AJ1740">
            <v>1035930000</v>
          </cell>
          <cell r="AK1740">
            <v>1</v>
          </cell>
          <cell r="AL1740"/>
          <cell r="AM1740">
            <v>1</v>
          </cell>
          <cell r="AN1740">
            <v>1</v>
          </cell>
          <cell r="AO1740">
            <v>0</v>
          </cell>
          <cell r="AP1740" t="str">
            <v>Liquidado</v>
          </cell>
          <cell r="AQ1740" t="e">
            <v>#REF!</v>
          </cell>
          <cell r="AR1740" t="e">
            <v>#N/A</v>
          </cell>
          <cell r="AS1740" t="str">
            <v>Entrega del 11 de abril de 2016.
29/03/2019 Lo tiene asignado Felipe Rodriguez para cierre financiero.</v>
          </cell>
          <cell r="AT1740" t="str">
            <v>No Aplica</v>
          </cell>
          <cell r="AU1740">
            <v>42233</v>
          </cell>
          <cell r="AV1740" t="str">
            <v/>
          </cell>
          <cell r="AW1740" t="e">
            <v>#REF!</v>
          </cell>
          <cell r="AX1740"/>
          <cell r="AY1740"/>
          <cell r="AZ1740">
            <v>0</v>
          </cell>
          <cell r="BA1740" t="str">
            <v>-</v>
          </cell>
          <cell r="BB1740" t="str">
            <v/>
          </cell>
          <cell r="BC1740"/>
          <cell r="BD1740" t="str">
            <v/>
          </cell>
          <cell r="BE1740" t="str">
            <v/>
          </cell>
          <cell r="BF1740" t="str">
            <v/>
          </cell>
          <cell r="BG1740" t="str">
            <v/>
          </cell>
        </row>
        <row r="1741">
          <cell r="C1741" t="str">
            <v>20160485M7837-1</v>
          </cell>
          <cell r="D1741" t="str">
            <v>Proyectos 2011 - 2020</v>
          </cell>
          <cell r="E1741" t="str">
            <v>ANTES 2018</v>
          </cell>
          <cell r="F1741" t="str">
            <v>VIGENTE</v>
          </cell>
          <cell r="G1741"/>
          <cell r="H1741" t="str">
            <v>Choco</v>
          </cell>
          <cell r="I1741">
            <v>27800</v>
          </cell>
          <cell r="J1741">
            <v>6</v>
          </cell>
          <cell r="K1741" t="str">
            <v>Unguia</v>
          </cell>
          <cell r="L1741" t="str">
            <v>Unguia-Choco</v>
          </cell>
          <cell r="M1741">
            <v>485</v>
          </cell>
          <cell r="N1741" t="str">
            <v>DPS 2016</v>
          </cell>
          <cell r="O1741"/>
          <cell r="P1741"/>
          <cell r="Q1741" t="str">
            <v>Mejoramiento De Condiciones De Habitabilidad</v>
          </cell>
          <cell r="R1741" t="str">
            <v>Mejoramiento Condiciones de Habitabilidad</v>
          </cell>
          <cell r="S1741"/>
          <cell r="T1741"/>
          <cell r="U1741"/>
          <cell r="V1741" t="str">
            <v>Municipio</v>
          </cell>
          <cell r="W1741" t="str">
            <v>Urbano y Rural</v>
          </cell>
          <cell r="X1741" t="str">
            <v/>
          </cell>
          <cell r="Y1741"/>
          <cell r="Z1741">
            <v>830508475</v>
          </cell>
          <cell r="AA1741"/>
          <cell r="AB1741">
            <v>830508475</v>
          </cell>
          <cell r="AC1741"/>
          <cell r="AD1741">
            <v>830508475</v>
          </cell>
          <cell r="AE1741">
            <v>83050847.5</v>
          </cell>
          <cell r="AF1741"/>
          <cell r="AG1741">
            <v>83050847.5</v>
          </cell>
          <cell r="AH1741">
            <v>913559322.5</v>
          </cell>
          <cell r="AI1741">
            <v>0</v>
          </cell>
          <cell r="AJ1741">
            <v>913559322.5</v>
          </cell>
          <cell r="AK1741">
            <v>0.28749999999999998</v>
          </cell>
          <cell r="AL1741"/>
          <cell r="AM1741">
            <v>0.94069999999999998</v>
          </cell>
          <cell r="AN1741">
            <v>0.46050000000000002</v>
          </cell>
          <cell r="AO1741">
            <v>-0.48019999999999996</v>
          </cell>
          <cell r="AP1741" t="str">
            <v>Terminado</v>
          </cell>
          <cell r="AQ1741" t="e">
            <v>#REF!</v>
          </cell>
          <cell r="AR1741" t="str">
            <v>TERMINADO</v>
          </cell>
          <cell r="AS1741" t="str">
            <v>Obras reiniciaron el 14 de junio de 2022.
--
El 02 de junio 2022 se realizó audiencia de arreglo directo, en la cual se determinó cerrar el proyecto con un lacance de 41 PB (39 intervenidas din terminar y 2 mas en el casco urbano por solicitud del municipio). Lo anterior, debido a los incumplimientos y atrasos del contratista en la ejecución. Se acordó tambien prorrogar en un mes el plazo del contrato y EL ET aportara CDP para mayor permanencia de la interventoría. El ET debera aportar plan de contingencia y cronograma detallado de actividades para garantizar la terminación de las 41PB dentro del plazo restante de ejecución actual y la prorroga de un mes. Actualmente se encuentra en tramite. Se dio reinicio de obras el 14-06-2022, Pendiente por parte del ET oficio de solicitud de prorroga y modificacion del convenio.</v>
          </cell>
          <cell r="AT1741">
            <v>44025</v>
          </cell>
          <cell r="AU1741">
            <v>44585</v>
          </cell>
          <cell r="AV1741"/>
          <cell r="AW1741" t="e">
            <v>#REF!</v>
          </cell>
          <cell r="AX1741"/>
          <cell r="AY1741"/>
          <cell r="AZ1741">
            <v>0</v>
          </cell>
          <cell r="BA1741" t="str">
            <v>-</v>
          </cell>
          <cell r="BB1741" t="str">
            <v>60  Viviendas</v>
          </cell>
          <cell r="BC1741"/>
          <cell r="BD1741">
            <v>44672</v>
          </cell>
          <cell r="BE1741" t="str">
            <v/>
          </cell>
          <cell r="BF1741" t="str">
            <v/>
          </cell>
          <cell r="BG1741">
            <v>216</v>
          </cell>
        </row>
        <row r="1742">
          <cell r="C1742" t="str">
            <v>20100026S0887-1</v>
          </cell>
          <cell r="D1742" t="str">
            <v>Proyectos 2011 - 2020</v>
          </cell>
          <cell r="E1742" t="str">
            <v>No Aplica</v>
          </cell>
          <cell r="F1742" t="str">
            <v>CERRADO</v>
          </cell>
          <cell r="G1742"/>
          <cell r="H1742" t="str">
            <v>Choco</v>
          </cell>
          <cell r="I1742">
            <v>27810</v>
          </cell>
          <cell r="J1742">
            <v>6</v>
          </cell>
          <cell r="K1742" t="str">
            <v>Union Panamericana</v>
          </cell>
          <cell r="L1742" t="str">
            <v>Union Panamericana-Choco</v>
          </cell>
          <cell r="M1742" t="str">
            <v/>
          </cell>
          <cell r="N1742" t="str">
            <v>Infraestructura</v>
          </cell>
          <cell r="O1742"/>
          <cell r="P1742"/>
          <cell r="Q1742" t="str">
            <v>Convenio Interadministrativo Con La Federación Nacional De Cafeteros - Comité Departamental De Cafeteros Del Valle Del Cauca, Para Aunar Esfuerzos Para La Elaboración De Diseños Y/O Ajustes A Diseños Y/O Construcción Restaurante Escolar En La Institucion Educativa San Joaquin De Las Animas, Municipio Unión Panamericana - Choco.</v>
          </cell>
          <cell r="R1742" t="str">
            <v>Social Comunitario</v>
          </cell>
          <cell r="S1742"/>
          <cell r="T1742"/>
          <cell r="U1742"/>
          <cell r="V1742" t="str">
            <v>Federación Nacional De Cafeteros</v>
          </cell>
          <cell r="W1742"/>
          <cell r="X1742" t="str">
            <v/>
          </cell>
          <cell r="Y1742"/>
          <cell r="Z1742">
            <v>99966199</v>
          </cell>
          <cell r="AA1742"/>
          <cell r="AB1742">
            <v>99966199</v>
          </cell>
          <cell r="AC1742"/>
          <cell r="AD1742">
            <v>99966199</v>
          </cell>
          <cell r="AE1742">
            <v>0</v>
          </cell>
          <cell r="AF1742"/>
          <cell r="AG1742">
            <v>0</v>
          </cell>
          <cell r="AH1742">
            <v>99966199</v>
          </cell>
          <cell r="AI1742">
            <v>0</v>
          </cell>
          <cell r="AJ1742">
            <v>99966199</v>
          </cell>
          <cell r="AK1742">
            <v>1</v>
          </cell>
          <cell r="AL1742"/>
          <cell r="AM1742">
            <v>1</v>
          </cell>
          <cell r="AN1742">
            <v>1</v>
          </cell>
          <cell r="AO1742">
            <v>0</v>
          </cell>
          <cell r="AP1742" t="str">
            <v>Liquidado</v>
          </cell>
          <cell r="AQ1742" t="e">
            <v>#REF!</v>
          </cell>
          <cell r="AR1742" t="e">
            <v>#N/A</v>
          </cell>
          <cell r="AS1742" t="str">
            <v>Proyecto entregado en 2011</v>
          </cell>
          <cell r="AT1742" t="str">
            <v>No Aplica</v>
          </cell>
          <cell r="AU1742" t="str">
            <v/>
          </cell>
          <cell r="AV1742">
            <v>40564</v>
          </cell>
          <cell r="AW1742" t="e">
            <v>#REF!</v>
          </cell>
          <cell r="AX1742"/>
          <cell r="AY1742"/>
          <cell r="AZ1742">
            <v>0</v>
          </cell>
          <cell r="BA1742" t="str">
            <v>-</v>
          </cell>
          <cell r="BB1742" t="str">
            <v/>
          </cell>
          <cell r="BC1742"/>
          <cell r="BD1742" t="str">
            <v/>
          </cell>
          <cell r="BE1742" t="str">
            <v/>
          </cell>
          <cell r="BF1742" t="str">
            <v/>
          </cell>
          <cell r="BG1742" t="str">
            <v/>
          </cell>
        </row>
        <row r="1743">
          <cell r="C1743" t="str">
            <v>20100124V0888-1</v>
          </cell>
          <cell r="D1743" t="str">
            <v>Proyectos 2011 - 2020</v>
          </cell>
          <cell r="E1743" t="str">
            <v>No Aplica</v>
          </cell>
          <cell r="F1743" t="str">
            <v>CERRADO</v>
          </cell>
          <cell r="G1743"/>
          <cell r="H1743" t="str">
            <v>Choco</v>
          </cell>
          <cell r="I1743">
            <v>27810</v>
          </cell>
          <cell r="J1743">
            <v>6</v>
          </cell>
          <cell r="K1743" t="str">
            <v>Union Panamericana</v>
          </cell>
          <cell r="L1743" t="str">
            <v>Union Panamericana-Choco</v>
          </cell>
          <cell r="M1743" t="str">
            <v/>
          </cell>
          <cell r="N1743" t="str">
            <v>Infraestructura</v>
          </cell>
          <cell r="O1743"/>
          <cell r="P1743"/>
          <cell r="Q1743" t="str">
            <v>Pavimentación De Vías Urbanas Cabecera Municipal De Las Ánimas, Municipio Unón Panamericana - Chocó.</v>
          </cell>
          <cell r="R1743" t="str">
            <v>Vías Urbanas</v>
          </cell>
          <cell r="S1743"/>
          <cell r="T1743"/>
          <cell r="U1743"/>
          <cell r="V1743" t="str">
            <v>Federación Nacional De Cafeteros</v>
          </cell>
          <cell r="W1743"/>
          <cell r="X1743" t="str">
            <v/>
          </cell>
          <cell r="Y1743"/>
          <cell r="Z1743">
            <v>230000000</v>
          </cell>
          <cell r="AA1743"/>
          <cell r="AB1743">
            <v>230000000</v>
          </cell>
          <cell r="AC1743"/>
          <cell r="AD1743">
            <v>230000000</v>
          </cell>
          <cell r="AE1743">
            <v>0</v>
          </cell>
          <cell r="AF1743"/>
          <cell r="AG1743">
            <v>0</v>
          </cell>
          <cell r="AH1743">
            <v>230000000</v>
          </cell>
          <cell r="AI1743">
            <v>0</v>
          </cell>
          <cell r="AJ1743">
            <v>230000000</v>
          </cell>
          <cell r="AK1743">
            <v>1</v>
          </cell>
          <cell r="AL1743"/>
          <cell r="AM1743">
            <v>1</v>
          </cell>
          <cell r="AN1743">
            <v>1</v>
          </cell>
          <cell r="AO1743">
            <v>0</v>
          </cell>
          <cell r="AP1743" t="str">
            <v>Liquidado</v>
          </cell>
          <cell r="AQ1743" t="e">
            <v>#REF!</v>
          </cell>
          <cell r="AR1743" t="e">
            <v>#N/A</v>
          </cell>
          <cell r="AS1743" t="str">
            <v>Proyecto entregado en 2011</v>
          </cell>
          <cell r="AT1743" t="str">
            <v>No Aplica</v>
          </cell>
          <cell r="AU1743" t="str">
            <v/>
          </cell>
          <cell r="AV1743">
            <v>40801</v>
          </cell>
          <cell r="AW1743" t="e">
            <v>#REF!</v>
          </cell>
          <cell r="AX1743"/>
          <cell r="AY1743"/>
          <cell r="AZ1743">
            <v>0</v>
          </cell>
          <cell r="BA1743" t="str">
            <v>-</v>
          </cell>
          <cell r="BB1743" t="str">
            <v/>
          </cell>
          <cell r="BC1743"/>
          <cell r="BD1743" t="str">
            <v/>
          </cell>
          <cell r="BE1743" t="str">
            <v/>
          </cell>
          <cell r="BF1743" t="str">
            <v/>
          </cell>
          <cell r="BG1743" t="str">
            <v/>
          </cell>
        </row>
        <row r="1744">
          <cell r="C1744" t="str">
            <v>20110160S0092-1</v>
          </cell>
          <cell r="D1744" t="str">
            <v>Proyectos 2011 - 2020</v>
          </cell>
          <cell r="E1744" t="str">
            <v>No Aplica</v>
          </cell>
          <cell r="F1744" t="str">
            <v>CERRADO</v>
          </cell>
          <cell r="G1744" t="str">
            <v>A92</v>
          </cell>
          <cell r="H1744" t="str">
            <v>Choco</v>
          </cell>
          <cell r="I1744">
            <v>27810</v>
          </cell>
          <cell r="J1744">
            <v>6</v>
          </cell>
          <cell r="K1744" t="str">
            <v>Union Panamericana</v>
          </cell>
          <cell r="L1744" t="str">
            <v>Union Panamericana-Choco</v>
          </cell>
          <cell r="M1744">
            <v>160</v>
          </cell>
          <cell r="N1744" t="str">
            <v>Fonade 1</v>
          </cell>
          <cell r="O1744"/>
          <cell r="P1744"/>
          <cell r="Q1744" t="str">
            <v>Construcción De Una Placa Polideportiva Para La Concentración Escolar San Joaquín De Las Ánimas En El Municipio Unión Panamericana - Choco.</v>
          </cell>
          <cell r="R1744" t="str">
            <v>Espacio Público, Recreación Y Deporte</v>
          </cell>
          <cell r="S1744"/>
          <cell r="T1744"/>
          <cell r="U1744"/>
          <cell r="V1744" t="str">
            <v>Departamento</v>
          </cell>
          <cell r="W1744"/>
          <cell r="X1744" t="str">
            <v/>
          </cell>
          <cell r="Y1744"/>
          <cell r="Z1744">
            <v>99950430.189999998</v>
          </cell>
          <cell r="AA1744"/>
          <cell r="AB1744">
            <v>99950430.189999998</v>
          </cell>
          <cell r="AC1744"/>
          <cell r="AD1744">
            <v>99950430.189999998</v>
          </cell>
          <cell r="AE1744">
            <v>0</v>
          </cell>
          <cell r="AF1744"/>
          <cell r="AG1744">
            <v>0</v>
          </cell>
          <cell r="AH1744">
            <v>99950430.189999998</v>
          </cell>
          <cell r="AI1744">
            <v>0</v>
          </cell>
          <cell r="AJ1744">
            <v>99950430.189999998</v>
          </cell>
          <cell r="AK1744">
            <v>0</v>
          </cell>
          <cell r="AL1744"/>
          <cell r="AM1744">
            <v>1</v>
          </cell>
          <cell r="AN1744">
            <v>1</v>
          </cell>
          <cell r="AO1744">
            <v>0</v>
          </cell>
          <cell r="AP1744" t="str">
            <v>En Liquidación</v>
          </cell>
          <cell r="AQ1744" t="e">
            <v>#REF!</v>
          </cell>
          <cell r="AR1744" t="e">
            <v>#N/A</v>
          </cell>
          <cell r="AS1744" t="str">
            <v xml:space="preserve"> CONTRATOS LIQUIDADOS  - PENDIENTE  CIERRE COSTOS FIJOS Y VARIABLES - INTERVENTORIA 
1. INFORMACION Y ESTADO CONTRATO DE OBRA: se encuentra liquidado con acta de fecha 26/06/2018 
2.  INFORMACION Y ESTADO CONTRATO INTERADMINISTRATIVO:  convenio liquidado con acta del 09/08/2019
3. INFORMACION Y ESTADO INTERVENTORIA: Se encuentra en cierre de costos fijos y variables.
</v>
          </cell>
          <cell r="AT1744" t="str">
            <v>No Aplica</v>
          </cell>
          <cell r="AU1744">
            <v>42354</v>
          </cell>
          <cell r="AV1744">
            <v>42401</v>
          </cell>
          <cell r="AW1744" t="e">
            <v>#REF!</v>
          </cell>
          <cell r="AX1744"/>
          <cell r="AY1744"/>
          <cell r="AZ1744">
            <v>0</v>
          </cell>
          <cell r="BA1744" t="str">
            <v>-</v>
          </cell>
          <cell r="BB1744" t="str">
            <v/>
          </cell>
          <cell r="BC1744"/>
          <cell r="BD1744">
            <v>42355</v>
          </cell>
          <cell r="BE1744">
            <v>42402</v>
          </cell>
          <cell r="BF1744">
            <v>42468</v>
          </cell>
          <cell r="BG1744">
            <v>150</v>
          </cell>
        </row>
        <row r="1745">
          <cell r="C1745" t="str">
            <v>20140018M2074-12</v>
          </cell>
          <cell r="D1745" t="str">
            <v>Proyectos 2011 - 2020</v>
          </cell>
          <cell r="E1745" t="str">
            <v>No Aplica</v>
          </cell>
          <cell r="F1745" t="str">
            <v>CERRADO</v>
          </cell>
          <cell r="G1745"/>
          <cell r="H1745" t="str">
            <v>Choco</v>
          </cell>
          <cell r="I1745">
            <v>27810</v>
          </cell>
          <cell r="J1745">
            <v>6</v>
          </cell>
          <cell r="K1745" t="str">
            <v>Union Panamericana</v>
          </cell>
          <cell r="L1745" t="str">
            <v>Union Panamericana-Choco</v>
          </cell>
          <cell r="M1745">
            <v>18</v>
          </cell>
          <cell r="N1745" t="str">
            <v>Unops
DPS 2014</v>
          </cell>
          <cell r="O1745"/>
          <cell r="P1745"/>
          <cell r="Q1745" t="str">
            <v>Ejecutar Proyectos De La Estrategia De Mejoramiento De Condiciones De Habitabilidad En El Departamento De Choco - Unión Panamericana</v>
          </cell>
          <cell r="R1745" t="str">
            <v>Mejoramiento Condiciones de Habitabilidad</v>
          </cell>
          <cell r="S1745"/>
          <cell r="T1745"/>
          <cell r="U1745"/>
          <cell r="V1745" t="str">
            <v>Unops</v>
          </cell>
          <cell r="W1745"/>
          <cell r="X1745" t="str">
            <v/>
          </cell>
          <cell r="Y1745"/>
          <cell r="Z1745">
            <v>882722329</v>
          </cell>
          <cell r="AA1745"/>
          <cell r="AB1745">
            <v>882722329</v>
          </cell>
          <cell r="AC1745"/>
          <cell r="AD1745">
            <v>882722329</v>
          </cell>
          <cell r="AE1745">
            <v>0</v>
          </cell>
          <cell r="AF1745"/>
          <cell r="AG1745">
            <v>0</v>
          </cell>
          <cell r="AH1745">
            <v>882722329</v>
          </cell>
          <cell r="AI1745">
            <v>0</v>
          </cell>
          <cell r="AJ1745">
            <v>882722329</v>
          </cell>
          <cell r="AK1745">
            <v>1</v>
          </cell>
          <cell r="AL1745"/>
          <cell r="AM1745">
            <v>1</v>
          </cell>
          <cell r="AN1745">
            <v>1</v>
          </cell>
          <cell r="AO1745">
            <v>0</v>
          </cell>
          <cell r="AP1745" t="str">
            <v>Liquidado</v>
          </cell>
          <cell r="AQ1745" t="e">
            <v>#REF!</v>
          </cell>
          <cell r="AR1745" t="e">
            <v>#N/A</v>
          </cell>
          <cell r="AS1745" t="str">
            <v>Entregado en 2015.</v>
          </cell>
          <cell r="AT1745"/>
          <cell r="AU1745" t="str">
            <v/>
          </cell>
          <cell r="AV1745" t="str">
            <v/>
          </cell>
          <cell r="AW1745" t="e">
            <v>#REF!</v>
          </cell>
          <cell r="AX1745"/>
          <cell r="AY1745"/>
          <cell r="AZ1745">
            <v>0</v>
          </cell>
          <cell r="BA1745" t="str">
            <v>-</v>
          </cell>
          <cell r="BB1745" t="str">
            <v>99  Viviendas</v>
          </cell>
          <cell r="BC1745"/>
          <cell r="BD1745" t="str">
            <v/>
          </cell>
          <cell r="BE1745" t="str">
            <v/>
          </cell>
          <cell r="BF1745" t="str">
            <v/>
          </cell>
          <cell r="BG1745">
            <v>396</v>
          </cell>
        </row>
        <row r="1746">
          <cell r="C1746" t="str">
            <v>20130118V0225-1</v>
          </cell>
          <cell r="D1746" t="str">
            <v>Proyectos 2011 - 2020</v>
          </cell>
          <cell r="E1746" t="str">
            <v>No Aplica</v>
          </cell>
          <cell r="F1746" t="str">
            <v>CERRADO</v>
          </cell>
          <cell r="G1746"/>
          <cell r="H1746" t="str">
            <v>Cordoba</v>
          </cell>
          <cell r="I1746">
            <v>23068</v>
          </cell>
          <cell r="J1746">
            <v>6</v>
          </cell>
          <cell r="K1746" t="str">
            <v>Ayapel</v>
          </cell>
          <cell r="L1746" t="str">
            <v>Ayapel-Cordoba</v>
          </cell>
          <cell r="M1746">
            <v>118</v>
          </cell>
          <cell r="N1746" t="str">
            <v>DPS 2013</v>
          </cell>
          <cell r="O1746"/>
          <cell r="P1746"/>
          <cell r="Q1746" t="str">
            <v>Construccion De Pavimento En Concreto Rígido De La Diagonal 24 Y Diagonal 25 Entre Carreras 7 Y Transversal 5A Casco Urbano Del Municipio De Ayapel, Departamento De Córdoba</v>
          </cell>
          <cell r="R1746" t="str">
            <v>Vías Urbanas</v>
          </cell>
          <cell r="S1746"/>
          <cell r="T1746"/>
          <cell r="U1746"/>
          <cell r="V1746" t="str">
            <v>Municipio</v>
          </cell>
          <cell r="W1746"/>
          <cell r="X1746" t="str">
            <v>Ospina Pérez</v>
          </cell>
          <cell r="Y1746"/>
          <cell r="Z1746">
            <v>841121495</v>
          </cell>
          <cell r="AA1746"/>
          <cell r="AB1746">
            <v>841121495</v>
          </cell>
          <cell r="AC1746"/>
          <cell r="AD1746">
            <v>841121495</v>
          </cell>
          <cell r="AE1746">
            <v>84112149.5</v>
          </cell>
          <cell r="AF1746"/>
          <cell r="AG1746">
            <v>84112149.5</v>
          </cell>
          <cell r="AH1746">
            <v>925233644.5</v>
          </cell>
          <cell r="AI1746">
            <v>0</v>
          </cell>
          <cell r="AJ1746">
            <v>925233644.5</v>
          </cell>
          <cell r="AK1746">
            <v>1</v>
          </cell>
          <cell r="AL1746"/>
          <cell r="AM1746">
            <v>1</v>
          </cell>
          <cell r="AN1746">
            <v>1</v>
          </cell>
          <cell r="AO1746">
            <v>0</v>
          </cell>
          <cell r="AP1746" t="str">
            <v>Liquidado</v>
          </cell>
          <cell r="AQ1746" t="e">
            <v>#REF!</v>
          </cell>
          <cell r="AR1746" t="e">
            <v>#N/A</v>
          </cell>
          <cell r="AS1746" t="str">
            <v>Entregado en 2015</v>
          </cell>
          <cell r="AT1746" t="str">
            <v>No Aplica</v>
          </cell>
          <cell r="AU1746">
            <v>42202</v>
          </cell>
          <cell r="AV1746">
            <v>42307</v>
          </cell>
          <cell r="AW1746" t="e">
            <v>#REF!</v>
          </cell>
          <cell r="AX1746"/>
          <cell r="AY1746"/>
          <cell r="AZ1746">
            <v>0</v>
          </cell>
          <cell r="BA1746" t="str">
            <v>-</v>
          </cell>
          <cell r="BB1746">
            <v>0.39</v>
          </cell>
          <cell r="BC1746"/>
          <cell r="BD1746">
            <v>42221</v>
          </cell>
          <cell r="BE1746">
            <v>42303</v>
          </cell>
          <cell r="BF1746">
            <v>42398</v>
          </cell>
          <cell r="BG1746">
            <v>10000</v>
          </cell>
        </row>
        <row r="1747">
          <cell r="C1747" t="str">
            <v>20090165V0890-1</v>
          </cell>
          <cell r="D1747" t="str">
            <v>Proyectos 2011 - 2020</v>
          </cell>
          <cell r="E1747" t="str">
            <v>No Aplica</v>
          </cell>
          <cell r="F1747" t="str">
            <v>CERRADO</v>
          </cell>
          <cell r="G1747"/>
          <cell r="H1747" t="str">
            <v>Cordoba</v>
          </cell>
          <cell r="I1747">
            <v>23079</v>
          </cell>
          <cell r="J1747">
            <v>6</v>
          </cell>
          <cell r="K1747" t="str">
            <v>Buenavista</v>
          </cell>
          <cell r="L1747" t="str">
            <v>Buenavista-Cordoba</v>
          </cell>
          <cell r="M1747" t="str">
            <v/>
          </cell>
          <cell r="N1747" t="str">
            <v>Infraestructura</v>
          </cell>
          <cell r="O1747"/>
          <cell r="P1747"/>
          <cell r="Q1747" t="str">
            <v>Convenio Entre Acción Social Y El Departamento De Cordoba Para Unir Esfuerzos Y Contribuir Con El Mantenimiento De La Via Nueva Estación - Bellavista Que Hace Parte De La Via Nueva Estación - El Viajano En El Municipio De Buenavista - Cordoba.</v>
          </cell>
          <cell r="R1747" t="str">
            <v>Vías Red Terciaria</v>
          </cell>
          <cell r="S1747"/>
          <cell r="T1747"/>
          <cell r="U1747"/>
          <cell r="V1747" t="str">
            <v>Departamento</v>
          </cell>
          <cell r="W1747"/>
          <cell r="X1747" t="str">
            <v/>
          </cell>
          <cell r="Y1747"/>
          <cell r="Z1747">
            <v>932041464</v>
          </cell>
          <cell r="AA1747"/>
          <cell r="AB1747">
            <v>932041464</v>
          </cell>
          <cell r="AC1747"/>
          <cell r="AD1747">
            <v>932041464</v>
          </cell>
          <cell r="AE1747">
            <v>0</v>
          </cell>
          <cell r="AF1747"/>
          <cell r="AG1747">
            <v>0</v>
          </cell>
          <cell r="AH1747">
            <v>932041464</v>
          </cell>
          <cell r="AI1747">
            <v>0</v>
          </cell>
          <cell r="AJ1747">
            <v>932041464</v>
          </cell>
          <cell r="AK1747">
            <v>1</v>
          </cell>
          <cell r="AL1747"/>
          <cell r="AM1747">
            <v>1</v>
          </cell>
          <cell r="AN1747">
            <v>1</v>
          </cell>
          <cell r="AO1747">
            <v>0</v>
          </cell>
          <cell r="AP1747" t="str">
            <v>Liquidado</v>
          </cell>
          <cell r="AQ1747" t="e">
            <v>#REF!</v>
          </cell>
          <cell r="AR1747" t="e">
            <v>#N/A</v>
          </cell>
          <cell r="AS1747" t="str">
            <v>Entregado en 2011.</v>
          </cell>
          <cell r="AT1747" t="str">
            <v>No Aplica</v>
          </cell>
          <cell r="AU1747" t="str">
            <v/>
          </cell>
          <cell r="AV1747">
            <v>40847</v>
          </cell>
          <cell r="AW1747" t="e">
            <v>#REF!</v>
          </cell>
          <cell r="AX1747"/>
          <cell r="AY1747"/>
          <cell r="AZ1747">
            <v>0</v>
          </cell>
          <cell r="BA1747" t="str">
            <v>-</v>
          </cell>
          <cell r="BB1747" t="str">
            <v/>
          </cell>
          <cell r="BC1747"/>
          <cell r="BD1747" t="str">
            <v/>
          </cell>
          <cell r="BE1747" t="str">
            <v/>
          </cell>
          <cell r="BF1747" t="str">
            <v/>
          </cell>
          <cell r="BG1747" t="str">
            <v/>
          </cell>
        </row>
        <row r="1748">
          <cell r="C1748" t="str">
            <v>20130069V0461-1</v>
          </cell>
          <cell r="D1748" t="str">
            <v>Proyectos 2011 - 2020</v>
          </cell>
          <cell r="E1748" t="str">
            <v>ANTES 2018</v>
          </cell>
          <cell r="F1748" t="str">
            <v>VIGENTE</v>
          </cell>
          <cell r="G1748" t="str">
            <v>C461</v>
          </cell>
          <cell r="H1748" t="str">
            <v>Cordoba</v>
          </cell>
          <cell r="I1748">
            <v>23090</v>
          </cell>
          <cell r="J1748">
            <v>6</v>
          </cell>
          <cell r="K1748" t="str">
            <v>Canalete</v>
          </cell>
          <cell r="L1748" t="str">
            <v>Canalete-Cordoba</v>
          </cell>
          <cell r="M1748">
            <v>69</v>
          </cell>
          <cell r="N1748" t="str">
            <v>Fonade 3</v>
          </cell>
          <cell r="O1748"/>
          <cell r="P1748"/>
          <cell r="Q1748" t="str">
            <v>Mantenimiento Y Rehabilitacion De La Via La Cabaña, Sector Los Martinez, Del K0+000 Al K4+300 Y De La Via Cadillo - Palo De Fruta, Del K0+000 Al K5+000, En La Zona Rural Del Muncipio De Canalete, Departamento De Córdoba</v>
          </cell>
          <cell r="R1748" t="str">
            <v>Vías Red Terciaria</v>
          </cell>
          <cell r="S1748"/>
          <cell r="T1748"/>
          <cell r="U1748"/>
          <cell r="V1748" t="str">
            <v>Municipio</v>
          </cell>
          <cell r="W1748" t="str">
            <v>Rural</v>
          </cell>
          <cell r="X1748" t="str">
            <v/>
          </cell>
          <cell r="Y1748"/>
          <cell r="Z1748">
            <v>1020000000</v>
          </cell>
          <cell r="AA1748"/>
          <cell r="AB1748">
            <v>1020000000</v>
          </cell>
          <cell r="AC1748"/>
          <cell r="AD1748">
            <v>1020000000</v>
          </cell>
          <cell r="AE1748">
            <v>0</v>
          </cell>
          <cell r="AF1748"/>
          <cell r="AG1748">
            <v>0</v>
          </cell>
          <cell r="AH1748">
            <v>1020000000</v>
          </cell>
          <cell r="AI1748">
            <v>0</v>
          </cell>
          <cell r="AJ1748">
            <v>1020000000</v>
          </cell>
          <cell r="AK1748">
            <v>0</v>
          </cell>
          <cell r="AL1748"/>
          <cell r="AM1748">
            <v>1</v>
          </cell>
          <cell r="AN1748">
            <v>1</v>
          </cell>
          <cell r="AO1748">
            <v>0</v>
          </cell>
          <cell r="AP1748" t="str">
            <v>Entregado A Municipio</v>
          </cell>
          <cell r="AQ1748" t="e">
            <v>#REF!</v>
          </cell>
          <cell r="AR1748" t="e">
            <v>#N/A</v>
          </cell>
          <cell r="AS1748" t="str">
            <v>Proyecto entregado al municipio.</v>
          </cell>
          <cell r="AT1748" t="str">
            <v>No Aplica</v>
          </cell>
          <cell r="AU1748">
            <v>44089</v>
          </cell>
          <cell r="AV1748">
            <v>44242</v>
          </cell>
          <cell r="AW1748" t="e">
            <v>#REF!</v>
          </cell>
          <cell r="AX1748"/>
          <cell r="AY1748"/>
          <cell r="AZ1748">
            <v>0</v>
          </cell>
          <cell r="BA1748" t="str">
            <v>-</v>
          </cell>
          <cell r="BB1748" t="str">
            <v>9300 ml</v>
          </cell>
          <cell r="BC1748"/>
          <cell r="BD1748">
            <v>44105</v>
          </cell>
          <cell r="BE1748" t="str">
            <v/>
          </cell>
          <cell r="BF1748">
            <v>44281</v>
          </cell>
          <cell r="BG1748">
            <v>650</v>
          </cell>
        </row>
        <row r="1749">
          <cell r="C1749" t="str">
            <v>20160598V4600-1</v>
          </cell>
          <cell r="D1749" t="str">
            <v>Proyectos 2011 - 2020</v>
          </cell>
          <cell r="E1749" t="str">
            <v>No Aplica</v>
          </cell>
          <cell r="F1749" t="str">
            <v>CERRADO</v>
          </cell>
          <cell r="G1749"/>
          <cell r="H1749" t="str">
            <v>Cordoba</v>
          </cell>
          <cell r="I1749">
            <v>23090</v>
          </cell>
          <cell r="J1749">
            <v>6</v>
          </cell>
          <cell r="K1749" t="str">
            <v>Canalete</v>
          </cell>
          <cell r="L1749" t="str">
            <v>Canalete-Cordoba</v>
          </cell>
          <cell r="M1749">
            <v>598</v>
          </cell>
          <cell r="N1749" t="str">
            <v>DPS 2016</v>
          </cell>
          <cell r="O1749"/>
          <cell r="P1749"/>
          <cell r="Q1749" t="str">
            <v>Construcción De Pavimento En Concreto Hidráulico En Las Siguientes Calles Y Carreras; La Calle 5 Entre Carreras 5 Y 11, La Calle 6 Entre Carreras 4 Y 11, Y La Carrera 11 Entre La Avenida Jose Isabel Buendía Y La Calle 6 En La Zona Urbana Del Municipio De Canalete - Córdoba</v>
          </cell>
          <cell r="R1749" t="str">
            <v>Vías Urbanas</v>
          </cell>
          <cell r="S1749"/>
          <cell r="T1749"/>
          <cell r="U1749"/>
          <cell r="V1749" t="str">
            <v>Municipio</v>
          </cell>
          <cell r="W1749"/>
          <cell r="X1749" t="str">
            <v>Barrios: El Recreo,Reubicacion el Cerro,Nuevo Horizonte 2,13 de agosto</v>
          </cell>
          <cell r="Y1749"/>
          <cell r="Z1749">
            <v>2805139186</v>
          </cell>
          <cell r="AA1749"/>
          <cell r="AB1749">
            <v>2805139186</v>
          </cell>
          <cell r="AC1749"/>
          <cell r="AD1749">
            <v>2805139186</v>
          </cell>
          <cell r="AE1749">
            <v>200836015</v>
          </cell>
          <cell r="AF1749"/>
          <cell r="AG1749">
            <v>200836015</v>
          </cell>
          <cell r="AH1749">
            <v>3005975201</v>
          </cell>
          <cell r="AI1749">
            <v>0</v>
          </cell>
          <cell r="AJ1749">
            <v>3005975201</v>
          </cell>
          <cell r="AK1749">
            <v>1</v>
          </cell>
          <cell r="AL1749"/>
          <cell r="AM1749">
            <v>1</v>
          </cell>
          <cell r="AN1749">
            <v>1</v>
          </cell>
          <cell r="AO1749">
            <v>0</v>
          </cell>
          <cell r="AP1749" t="str">
            <v>Liquidado</v>
          </cell>
          <cell r="AQ1749" t="e">
            <v>#REF!</v>
          </cell>
          <cell r="AR1749" t="e">
            <v>#N/A</v>
          </cell>
          <cell r="AS1749" t="str">
            <v>Proyecto Liquidado mediante Acta de Liquidación Bilateral de Contratos y Convenios del 18 de marzo del 2021.</v>
          </cell>
          <cell r="AT1749" t="str">
            <v>No Aplica</v>
          </cell>
          <cell r="AU1749">
            <v>43430</v>
          </cell>
          <cell r="AV1749">
            <v>43621</v>
          </cell>
          <cell r="AW1749" t="e">
            <v>#REF!</v>
          </cell>
          <cell r="AX1749"/>
          <cell r="AY1749"/>
          <cell r="AZ1749">
            <v>0</v>
          </cell>
          <cell r="BA1749" t="str">
            <v>-</v>
          </cell>
          <cell r="BB1749" t="str">
            <v>1,348m</v>
          </cell>
          <cell r="BC1749"/>
          <cell r="BD1749">
            <v>43448</v>
          </cell>
          <cell r="BE1749">
            <v>43566</v>
          </cell>
          <cell r="BF1749">
            <v>43676</v>
          </cell>
          <cell r="BG1749">
            <v>5000</v>
          </cell>
        </row>
        <row r="1750">
          <cell r="C1750" t="str">
            <v>20090165V0892-1</v>
          </cell>
          <cell r="D1750" t="str">
            <v>Proyectos 2011 - 2020</v>
          </cell>
          <cell r="E1750" t="str">
            <v>No Aplica</v>
          </cell>
          <cell r="F1750" t="str">
            <v>CERRADO</v>
          </cell>
          <cell r="G1750"/>
          <cell r="H1750" t="str">
            <v>Cordoba</v>
          </cell>
          <cell r="I1750">
            <v>23162</v>
          </cell>
          <cell r="J1750">
            <v>6</v>
          </cell>
          <cell r="K1750" t="str">
            <v>Cerete</v>
          </cell>
          <cell r="L1750" t="str">
            <v>Cerete-Cordoba</v>
          </cell>
          <cell r="M1750" t="str">
            <v/>
          </cell>
          <cell r="N1750" t="str">
            <v>Infraestructura</v>
          </cell>
          <cell r="O1750"/>
          <cell r="P1750"/>
          <cell r="Q1750" t="str">
            <v>Convenio Entre Acción Social Y El Departamento De Cordoba Para Unir Esfuerzos Y Contribuir Con La Construcción De Pavimento En Las Vías Urbanas Del Municipio De Cerete - Córdoba.</v>
          </cell>
          <cell r="R1750" t="str">
            <v>Vías Urbanas</v>
          </cell>
          <cell r="S1750"/>
          <cell r="T1750"/>
          <cell r="U1750"/>
          <cell r="V1750" t="str">
            <v>Departamento</v>
          </cell>
          <cell r="W1750"/>
          <cell r="X1750" t="str">
            <v/>
          </cell>
          <cell r="Y1750"/>
          <cell r="Z1750">
            <v>867414324</v>
          </cell>
          <cell r="AA1750"/>
          <cell r="AB1750">
            <v>867414324</v>
          </cell>
          <cell r="AC1750"/>
          <cell r="AD1750">
            <v>867414324</v>
          </cell>
          <cell r="AE1750">
            <v>0</v>
          </cell>
          <cell r="AF1750"/>
          <cell r="AG1750">
            <v>0</v>
          </cell>
          <cell r="AH1750">
            <v>867414324</v>
          </cell>
          <cell r="AI1750">
            <v>0</v>
          </cell>
          <cell r="AJ1750">
            <v>867414324</v>
          </cell>
          <cell r="AK1750">
            <v>1</v>
          </cell>
          <cell r="AL1750"/>
          <cell r="AM1750">
            <v>1</v>
          </cell>
          <cell r="AN1750">
            <v>1</v>
          </cell>
          <cell r="AO1750">
            <v>0</v>
          </cell>
          <cell r="AP1750" t="str">
            <v>Liquidado</v>
          </cell>
          <cell r="AQ1750" t="e">
            <v>#REF!</v>
          </cell>
          <cell r="AR1750" t="e">
            <v>#N/A</v>
          </cell>
          <cell r="AS1750" t="str">
            <v>Entregado en 2012.</v>
          </cell>
          <cell r="AT1750" t="str">
            <v>No Aplica</v>
          </cell>
          <cell r="AU1750" t="str">
            <v/>
          </cell>
          <cell r="AV1750">
            <v>41061</v>
          </cell>
          <cell r="AW1750" t="e">
            <v>#REF!</v>
          </cell>
          <cell r="AX1750"/>
          <cell r="AY1750"/>
          <cell r="AZ1750">
            <v>0</v>
          </cell>
          <cell r="BA1750" t="str">
            <v>-</v>
          </cell>
          <cell r="BB1750" t="str">
            <v/>
          </cell>
          <cell r="BC1750"/>
          <cell r="BD1750" t="str">
            <v/>
          </cell>
          <cell r="BE1750" t="str">
            <v/>
          </cell>
          <cell r="BF1750" t="str">
            <v/>
          </cell>
          <cell r="BG1750" t="str">
            <v/>
          </cell>
        </row>
        <row r="1751">
          <cell r="C1751" t="str">
            <v>20090165V0894-1</v>
          </cell>
          <cell r="D1751" t="str">
            <v>Proyectos 2011 - 2020</v>
          </cell>
          <cell r="E1751" t="str">
            <v>No Aplica</v>
          </cell>
          <cell r="F1751" t="str">
            <v>CERRADO</v>
          </cell>
          <cell r="G1751"/>
          <cell r="H1751" t="str">
            <v>Cordoba</v>
          </cell>
          <cell r="I1751">
            <v>23162</v>
          </cell>
          <cell r="J1751">
            <v>6</v>
          </cell>
          <cell r="K1751" t="str">
            <v>Cerete</v>
          </cell>
          <cell r="L1751" t="str">
            <v>Cerete-Cordoba</v>
          </cell>
          <cell r="M1751" t="str">
            <v/>
          </cell>
          <cell r="N1751" t="str">
            <v>Infraestructura</v>
          </cell>
          <cell r="O1751"/>
          <cell r="P1751"/>
          <cell r="Q1751" t="str">
            <v>Convenio Entre Acción Social Y El Departamento De Cordoba Para Unir Esfuerzos Y Contribuir Con El Mejoramiento De La Vía Cerete - Barrio Caracas Maguelito Del K0+000 Al K1+339, Del Municipio De Cerete - Córdoba.</v>
          </cell>
          <cell r="R1751" t="str">
            <v>Vías Urbanas</v>
          </cell>
          <cell r="S1751"/>
          <cell r="T1751"/>
          <cell r="U1751"/>
          <cell r="V1751" t="str">
            <v>Departamento</v>
          </cell>
          <cell r="W1751"/>
          <cell r="X1751" t="str">
            <v/>
          </cell>
          <cell r="Y1751"/>
          <cell r="Z1751">
            <v>1571822562</v>
          </cell>
          <cell r="AA1751"/>
          <cell r="AB1751">
            <v>1571822562</v>
          </cell>
          <cell r="AC1751"/>
          <cell r="AD1751">
            <v>1571822562</v>
          </cell>
          <cell r="AE1751">
            <v>0</v>
          </cell>
          <cell r="AF1751"/>
          <cell r="AG1751">
            <v>0</v>
          </cell>
          <cell r="AH1751">
            <v>1571822562</v>
          </cell>
          <cell r="AI1751">
            <v>0</v>
          </cell>
          <cell r="AJ1751">
            <v>1571822562</v>
          </cell>
          <cell r="AK1751">
            <v>1</v>
          </cell>
          <cell r="AL1751"/>
          <cell r="AM1751">
            <v>1</v>
          </cell>
          <cell r="AN1751">
            <v>1</v>
          </cell>
          <cell r="AO1751">
            <v>0</v>
          </cell>
          <cell r="AP1751" t="str">
            <v>Liquidado</v>
          </cell>
          <cell r="AQ1751" t="e">
            <v>#REF!</v>
          </cell>
          <cell r="AR1751" t="e">
            <v>#N/A</v>
          </cell>
          <cell r="AS1751" t="str">
            <v>Entregado en 2013.</v>
          </cell>
          <cell r="AT1751" t="str">
            <v>No Aplica</v>
          </cell>
          <cell r="AU1751" t="str">
            <v/>
          </cell>
          <cell r="AV1751">
            <v>41624</v>
          </cell>
          <cell r="AW1751" t="e">
            <v>#REF!</v>
          </cell>
          <cell r="AX1751"/>
          <cell r="AY1751"/>
          <cell r="AZ1751">
            <v>0</v>
          </cell>
          <cell r="BA1751" t="str">
            <v>-</v>
          </cell>
          <cell r="BB1751" t="str">
            <v/>
          </cell>
          <cell r="BC1751"/>
          <cell r="BD1751" t="str">
            <v/>
          </cell>
          <cell r="BE1751" t="str">
            <v/>
          </cell>
          <cell r="BF1751" t="str">
            <v/>
          </cell>
          <cell r="BG1751" t="str">
            <v/>
          </cell>
        </row>
        <row r="1752">
          <cell r="C1752" t="str">
            <v>20090165V0895-1</v>
          </cell>
          <cell r="D1752" t="str">
            <v>Proyectos 2011 - 2020</v>
          </cell>
          <cell r="E1752" t="str">
            <v>No Aplica</v>
          </cell>
          <cell r="F1752" t="str">
            <v>CERRADO</v>
          </cell>
          <cell r="G1752"/>
          <cell r="H1752" t="str">
            <v>Cordoba</v>
          </cell>
          <cell r="I1752">
            <v>23162</v>
          </cell>
          <cell r="J1752">
            <v>6</v>
          </cell>
          <cell r="K1752" t="str">
            <v>Cerete</v>
          </cell>
          <cell r="L1752" t="str">
            <v>Cerete-Cordoba</v>
          </cell>
          <cell r="M1752" t="str">
            <v/>
          </cell>
          <cell r="N1752" t="str">
            <v>Infraestructura</v>
          </cell>
          <cell r="O1752"/>
          <cell r="P1752"/>
          <cell r="Q1752" t="str">
            <v>Convenio Entre Acción Social Y El Departamento De Cordoba Para Unir Esfuerzos Y Contribuir Con La Construcción En Concreto Rígido Vía Cerete - Martínez - Media Tapa, Del Municipio De Cerete - Córdoba.</v>
          </cell>
          <cell r="R1752" t="str">
            <v>Vías Red Terciaria</v>
          </cell>
          <cell r="S1752"/>
          <cell r="T1752"/>
          <cell r="U1752"/>
          <cell r="V1752" t="str">
            <v>Departamento</v>
          </cell>
          <cell r="W1752"/>
          <cell r="X1752" t="str">
            <v/>
          </cell>
          <cell r="Y1752"/>
          <cell r="Z1752">
            <v>1500000000</v>
          </cell>
          <cell r="AA1752"/>
          <cell r="AB1752">
            <v>1500000000</v>
          </cell>
          <cell r="AC1752"/>
          <cell r="AD1752">
            <v>1500000000</v>
          </cell>
          <cell r="AE1752">
            <v>0</v>
          </cell>
          <cell r="AF1752"/>
          <cell r="AG1752">
            <v>0</v>
          </cell>
          <cell r="AH1752">
            <v>1500000000</v>
          </cell>
          <cell r="AI1752">
            <v>0</v>
          </cell>
          <cell r="AJ1752">
            <v>1500000000</v>
          </cell>
          <cell r="AK1752">
            <v>1</v>
          </cell>
          <cell r="AL1752"/>
          <cell r="AM1752">
            <v>1</v>
          </cell>
          <cell r="AN1752">
            <v>1</v>
          </cell>
          <cell r="AO1752">
            <v>0</v>
          </cell>
          <cell r="AP1752" t="str">
            <v>Liquidado</v>
          </cell>
          <cell r="AQ1752" t="e">
            <v>#REF!</v>
          </cell>
          <cell r="AR1752" t="e">
            <v>#N/A</v>
          </cell>
          <cell r="AS1752" t="str">
            <v>Entregado en 2012.</v>
          </cell>
          <cell r="AT1752" t="str">
            <v>No Aplica</v>
          </cell>
          <cell r="AU1752" t="str">
            <v/>
          </cell>
          <cell r="AV1752">
            <v>41061</v>
          </cell>
          <cell r="AW1752" t="e">
            <v>#REF!</v>
          </cell>
          <cell r="AX1752"/>
          <cell r="AY1752"/>
          <cell r="AZ1752">
            <v>0</v>
          </cell>
          <cell r="BA1752" t="str">
            <v>-</v>
          </cell>
          <cell r="BB1752" t="str">
            <v/>
          </cell>
          <cell r="BC1752"/>
          <cell r="BD1752" t="str">
            <v/>
          </cell>
          <cell r="BE1752" t="str">
            <v/>
          </cell>
          <cell r="BF1752" t="str">
            <v/>
          </cell>
          <cell r="BG1752" t="str">
            <v/>
          </cell>
        </row>
        <row r="1753">
          <cell r="C1753" t="str">
            <v>20090175V0893-1</v>
          </cell>
          <cell r="D1753" t="str">
            <v>Proyectos 2011 - 2020</v>
          </cell>
          <cell r="E1753" t="str">
            <v>No Aplica</v>
          </cell>
          <cell r="F1753" t="str">
            <v>CERRADO</v>
          </cell>
          <cell r="G1753"/>
          <cell r="H1753" t="str">
            <v>Cordoba</v>
          </cell>
          <cell r="I1753">
            <v>23162</v>
          </cell>
          <cell r="J1753">
            <v>6</v>
          </cell>
          <cell r="K1753" t="str">
            <v>Cerete</v>
          </cell>
          <cell r="L1753" t="str">
            <v>Cerete-Cordoba</v>
          </cell>
          <cell r="M1753" t="str">
            <v/>
          </cell>
          <cell r="N1753" t="str">
            <v>Infraestructura</v>
          </cell>
          <cell r="O1753"/>
          <cell r="P1753"/>
          <cell r="Q1753" t="str">
            <v>Convenio Entre Acción Social  Y El Municipio De Cerete Para Aunar Esfurzos Tecnicos, Administrativos Y Financieros Y Contribuir Con El Pavimento De Vias Urbanas En El Municipio De Cereté  - Cordoba</v>
          </cell>
          <cell r="R1753" t="str">
            <v>Vías Urbanas</v>
          </cell>
          <cell r="S1753"/>
          <cell r="T1753"/>
          <cell r="U1753"/>
          <cell r="V1753" t="str">
            <v>Municipio</v>
          </cell>
          <cell r="W1753"/>
          <cell r="X1753" t="str">
            <v/>
          </cell>
          <cell r="Y1753"/>
          <cell r="Z1753">
            <v>611157925</v>
          </cell>
          <cell r="AA1753"/>
          <cell r="AB1753">
            <v>611157925</v>
          </cell>
          <cell r="AC1753"/>
          <cell r="AD1753">
            <v>611157925</v>
          </cell>
          <cell r="AE1753">
            <v>0</v>
          </cell>
          <cell r="AF1753"/>
          <cell r="AG1753">
            <v>0</v>
          </cell>
          <cell r="AH1753">
            <v>611157925</v>
          </cell>
          <cell r="AI1753">
            <v>0</v>
          </cell>
          <cell r="AJ1753">
            <v>611157925</v>
          </cell>
          <cell r="AK1753">
            <v>1</v>
          </cell>
          <cell r="AL1753"/>
          <cell r="AM1753">
            <v>1</v>
          </cell>
          <cell r="AN1753">
            <v>1</v>
          </cell>
          <cell r="AO1753">
            <v>0</v>
          </cell>
          <cell r="AP1753" t="str">
            <v>Liquidado</v>
          </cell>
          <cell r="AQ1753" t="e">
            <v>#REF!</v>
          </cell>
          <cell r="AR1753" t="e">
            <v>#N/A</v>
          </cell>
          <cell r="AS1753" t="str">
            <v>Entregado en 2011.</v>
          </cell>
          <cell r="AT1753" t="str">
            <v>No Aplica</v>
          </cell>
          <cell r="AU1753" t="str">
            <v/>
          </cell>
          <cell r="AV1753">
            <v>40724</v>
          </cell>
          <cell r="AW1753" t="e">
            <v>#REF!</v>
          </cell>
          <cell r="AX1753"/>
          <cell r="AY1753"/>
          <cell r="AZ1753">
            <v>0</v>
          </cell>
          <cell r="BA1753" t="str">
            <v>-</v>
          </cell>
          <cell r="BB1753" t="str">
            <v/>
          </cell>
          <cell r="BC1753"/>
          <cell r="BD1753" t="str">
            <v/>
          </cell>
          <cell r="BE1753" t="str">
            <v/>
          </cell>
          <cell r="BF1753" t="str">
            <v/>
          </cell>
          <cell r="BG1753" t="str">
            <v/>
          </cell>
        </row>
        <row r="1754">
          <cell r="C1754" t="str">
            <v>20090201S0891-1</v>
          </cell>
          <cell r="D1754" t="str">
            <v>Proyectos 2011 - 2020</v>
          </cell>
          <cell r="E1754" t="str">
            <v>No Aplica</v>
          </cell>
          <cell r="F1754" t="str">
            <v>CERRADO</v>
          </cell>
          <cell r="G1754"/>
          <cell r="H1754" t="str">
            <v>Cordoba</v>
          </cell>
          <cell r="I1754">
            <v>23162</v>
          </cell>
          <cell r="J1754">
            <v>6</v>
          </cell>
          <cell r="K1754" t="str">
            <v>Cerete</v>
          </cell>
          <cell r="L1754" t="str">
            <v>Cerete-Cordoba</v>
          </cell>
          <cell r="M1754" t="str">
            <v/>
          </cell>
          <cell r="N1754" t="str">
            <v>Infraestructura</v>
          </cell>
          <cell r="O1754"/>
          <cell r="P1754"/>
          <cell r="Q1754" t="str">
            <v>Convenio Interadministrativo Con El Municipio De Cerete, Para Aunar Esfuerzos Técnicos, Administrativos Y Financieros Y Contribuir Con La Adecuación Y Ampliación Del Centro Vida Maria Auxiliadora,  Del Municipio De Cerete - Córdoba.</v>
          </cell>
          <cell r="R1754" t="str">
            <v>Social Comunitario</v>
          </cell>
          <cell r="S1754"/>
          <cell r="T1754"/>
          <cell r="U1754"/>
          <cell r="V1754" t="str">
            <v>Municipio</v>
          </cell>
          <cell r="W1754"/>
          <cell r="X1754" t="str">
            <v/>
          </cell>
          <cell r="Y1754"/>
          <cell r="Z1754">
            <v>921941951.39999998</v>
          </cell>
          <cell r="AA1754"/>
          <cell r="AB1754">
            <v>921941951.39999998</v>
          </cell>
          <cell r="AC1754"/>
          <cell r="AD1754">
            <v>921941951.39999998</v>
          </cell>
          <cell r="AE1754">
            <v>0</v>
          </cell>
          <cell r="AF1754"/>
          <cell r="AG1754">
            <v>0</v>
          </cell>
          <cell r="AH1754">
            <v>921941951.39999998</v>
          </cell>
          <cell r="AI1754">
            <v>0</v>
          </cell>
          <cell r="AJ1754">
            <v>921941951.39999998</v>
          </cell>
          <cell r="AK1754">
            <v>1</v>
          </cell>
          <cell r="AL1754"/>
          <cell r="AM1754">
            <v>1</v>
          </cell>
          <cell r="AN1754">
            <v>1</v>
          </cell>
          <cell r="AO1754">
            <v>0</v>
          </cell>
          <cell r="AP1754" t="str">
            <v>Liquidado</v>
          </cell>
          <cell r="AQ1754" t="e">
            <v>#REF!</v>
          </cell>
          <cell r="AR1754" t="e">
            <v>#N/A</v>
          </cell>
          <cell r="AS1754" t="str">
            <v>Entregado en 2011.</v>
          </cell>
          <cell r="AT1754" t="str">
            <v>No Aplica</v>
          </cell>
          <cell r="AU1754" t="str">
            <v/>
          </cell>
          <cell r="AV1754">
            <v>40786</v>
          </cell>
          <cell r="AW1754" t="e">
            <v>#REF!</v>
          </cell>
          <cell r="AX1754"/>
          <cell r="AY1754"/>
          <cell r="AZ1754">
            <v>0</v>
          </cell>
          <cell r="BA1754" t="str">
            <v>-</v>
          </cell>
          <cell r="BB1754" t="str">
            <v/>
          </cell>
          <cell r="BC1754"/>
          <cell r="BD1754" t="str">
            <v/>
          </cell>
          <cell r="BE1754" t="str">
            <v/>
          </cell>
          <cell r="BF1754" t="str">
            <v/>
          </cell>
          <cell r="BG1754" t="str">
            <v/>
          </cell>
        </row>
        <row r="1755">
          <cell r="C1755" t="str">
            <v>20150276M2216-1</v>
          </cell>
          <cell r="D1755" t="str">
            <v>Proyectos 2011 - 2020</v>
          </cell>
          <cell r="E1755" t="str">
            <v>ANTES 2018</v>
          </cell>
          <cell r="F1755" t="str">
            <v>VIGENTE</v>
          </cell>
          <cell r="G1755"/>
          <cell r="H1755" t="str">
            <v>Cordoba</v>
          </cell>
          <cell r="I1755">
            <v>23162</v>
          </cell>
          <cell r="J1755">
            <v>6</v>
          </cell>
          <cell r="K1755" t="str">
            <v>Cerete</v>
          </cell>
          <cell r="L1755" t="str">
            <v>Cerete-Cordoba</v>
          </cell>
          <cell r="M1755">
            <v>276</v>
          </cell>
          <cell r="N1755" t="str">
            <v>DPS 2015</v>
          </cell>
          <cell r="O1755"/>
          <cell r="P1755"/>
          <cell r="Q1755" t="str">
            <v>Mejoramiento De Condiciones De Habitabilidad</v>
          </cell>
          <cell r="R1755" t="str">
            <v>Mejoramiento Condiciones De Habitabilidad</v>
          </cell>
          <cell r="S1755"/>
          <cell r="T1755"/>
          <cell r="U1755"/>
          <cell r="V1755" t="str">
            <v>Municipio</v>
          </cell>
          <cell r="W1755" t="str">
            <v>Urbano y Rural</v>
          </cell>
          <cell r="X1755" t="str">
            <v xml:space="preserve">Corregimiento Retiro De Los Indios, Martinez, Mateo Gomez, Cuero Curtido, Tres Marías, Venado, Campanito, Manguelito y severa </v>
          </cell>
          <cell r="Y1755"/>
          <cell r="Z1755">
            <v>1996148849</v>
          </cell>
          <cell r="AA1755"/>
          <cell r="AB1755">
            <v>1996148849</v>
          </cell>
          <cell r="AC1755"/>
          <cell r="AD1755">
            <v>1996148849</v>
          </cell>
          <cell r="AE1755">
            <v>359306792.81999999</v>
          </cell>
          <cell r="AF1755"/>
          <cell r="AG1755">
            <v>359306792.81999999</v>
          </cell>
          <cell r="AH1755">
            <v>2355455641.8200002</v>
          </cell>
          <cell r="AI1755">
            <v>0</v>
          </cell>
          <cell r="AJ1755">
            <v>2355455641.8200002</v>
          </cell>
          <cell r="AK1755">
            <v>0.6</v>
          </cell>
          <cell r="AL1755"/>
          <cell r="AM1755">
            <v>0.57779999999999998</v>
          </cell>
          <cell r="AN1755">
            <v>0.30099999999999999</v>
          </cell>
          <cell r="AO1755">
            <v>-0.27679999999999999</v>
          </cell>
          <cell r="AP1755" t="str">
            <v>Cancelado</v>
          </cell>
          <cell r="AQ1755" t="e">
            <v>#REF!</v>
          </cell>
          <cell r="AR1755" t="str">
            <v>TERMINADO</v>
          </cell>
          <cell r="AS1755" t="str">
            <v>Convenio en liquidación, en gestión de incumplimiento.                                 El convenio venció el  31/07/2021
Contrato 151: terminado contractualmente el 05/07/2021 con obras inconclusas, sin embargo no hay acta de terminación o documento que lo certifique.
La Supervisión emitió el 21/02/2022 un PQR solicitando información del Contrato Derivado, para inicio del proceso de Liquidación del Convenio; dado que el municipio no ió respuesta, se remitió el 21/04/2022 un derecho de petición reiterando la entrega de la información solicitada. El municipio está citado a reunión presencial en la DISH para el 29/04/2022.</v>
          </cell>
          <cell r="AT1755" t="str">
            <v>No Aplica</v>
          </cell>
          <cell r="AU1755">
            <v>43284</v>
          </cell>
          <cell r="AV1755">
            <v>44398</v>
          </cell>
          <cell r="AW1755" t="e">
            <v>#REF!</v>
          </cell>
          <cell r="AX1755"/>
          <cell r="AY1755"/>
          <cell r="AZ1755">
            <v>0</v>
          </cell>
          <cell r="BA1755" t="str">
            <v>-</v>
          </cell>
          <cell r="BB1755" t="str">
            <v>178  Viviendas</v>
          </cell>
          <cell r="BC1755"/>
          <cell r="BD1755">
            <v>43336</v>
          </cell>
          <cell r="BE1755" t="str">
            <v/>
          </cell>
          <cell r="BF1755" t="str">
            <v/>
          </cell>
          <cell r="BG1755">
            <v>640.80000000000007</v>
          </cell>
        </row>
        <row r="1756">
          <cell r="C1756" t="str">
            <v>20150276M2992-1</v>
          </cell>
          <cell r="D1756" t="str">
            <v>Proyectos 2011 - 2020</v>
          </cell>
          <cell r="E1756" t="str">
            <v>ANTES 2018</v>
          </cell>
          <cell r="F1756" t="str">
            <v>VIGENTE</v>
          </cell>
          <cell r="G1756"/>
          <cell r="H1756" t="str">
            <v>Cordoba</v>
          </cell>
          <cell r="I1756">
            <v>23162</v>
          </cell>
          <cell r="J1756">
            <v>6</v>
          </cell>
          <cell r="K1756" t="str">
            <v>Cerete</v>
          </cell>
          <cell r="L1756" t="str">
            <v>Cerete-Cordoba</v>
          </cell>
          <cell r="M1756">
            <v>276</v>
          </cell>
          <cell r="N1756" t="str">
            <v>DPS 2015</v>
          </cell>
          <cell r="O1756"/>
          <cell r="P1756"/>
          <cell r="Q1756" t="str">
            <v>Mejoramiento De Condiciones De Habitabilidad</v>
          </cell>
          <cell r="R1756" t="str">
            <v>Mejoramiento Condiciones De Habitabilidad</v>
          </cell>
          <cell r="S1756"/>
          <cell r="T1756"/>
          <cell r="U1756"/>
          <cell r="V1756" t="str">
            <v>Municipio</v>
          </cell>
          <cell r="W1756" t="str">
            <v>Urbano y Rural</v>
          </cell>
          <cell r="X1756" t="str">
            <v>orregimientos Retiro De Los Indios, Martínez, Mateo Gómez</v>
          </cell>
          <cell r="Y1756"/>
          <cell r="Z1756">
            <v>1793587328</v>
          </cell>
          <cell r="AA1756"/>
          <cell r="AB1756">
            <v>1793587328</v>
          </cell>
          <cell r="AC1756"/>
          <cell r="AD1756">
            <v>1793587328</v>
          </cell>
          <cell r="AE1756">
            <v>322845719.03999996</v>
          </cell>
          <cell r="AF1756"/>
          <cell r="AG1756">
            <v>322845719.03999996</v>
          </cell>
          <cell r="AH1756">
            <v>2116433047.04</v>
          </cell>
          <cell r="AI1756">
            <v>0</v>
          </cell>
          <cell r="AJ1756">
            <v>2116433047.04</v>
          </cell>
          <cell r="AK1756">
            <v>0.6</v>
          </cell>
          <cell r="AL1756"/>
          <cell r="AM1756">
            <v>0.57779999999999998</v>
          </cell>
          <cell r="AN1756">
            <v>0.30099999999999999</v>
          </cell>
          <cell r="AO1756">
            <v>-0.27679999999999999</v>
          </cell>
          <cell r="AP1756" t="str">
            <v>Cancelado</v>
          </cell>
          <cell r="AQ1756" t="e">
            <v>#REF!</v>
          </cell>
          <cell r="AR1756" t="str">
            <v>TERMINADO</v>
          </cell>
          <cell r="AS1756" t="str">
            <v>Convenio en liquidación, en gestión de incumplimiento.                                 El convenio venció el  31/07/2021
Contrato 151: terminado contractualmente el 05/07/2021 con obras inconclusas, sin embargo no hay acta de terminación o documento que lo certifique.
La Supervisión emitió el 21/02/2022 un PQR solicitando información del Contrato Derivado, para inicio del proceso de Liquidación del Convenio; dado que el municipio no ió respuesta, se remitió el 21/04/2022 un derecho de petición reiterando la entrega de la información solicitada. El municipio está citado a reunión presencial en la DISH para el 29/04/2022.</v>
          </cell>
          <cell r="AT1756" t="str">
            <v>No Aplica</v>
          </cell>
          <cell r="AU1756">
            <v>43284</v>
          </cell>
          <cell r="AV1756">
            <v>44398</v>
          </cell>
          <cell r="AW1756" t="e">
            <v>#REF!</v>
          </cell>
          <cell r="AX1756"/>
          <cell r="AY1756"/>
          <cell r="AZ1756">
            <v>0</v>
          </cell>
          <cell r="BA1756" t="str">
            <v>-</v>
          </cell>
          <cell r="BB1756" t="str">
            <v>160  Viviendas</v>
          </cell>
          <cell r="BC1756"/>
          <cell r="BD1756">
            <v>43336</v>
          </cell>
          <cell r="BE1756" t="str">
            <v/>
          </cell>
          <cell r="BF1756" t="str">
            <v/>
          </cell>
          <cell r="BG1756">
            <v>576</v>
          </cell>
        </row>
        <row r="1757">
          <cell r="C1757" t="str">
            <v>20150276V2717-1</v>
          </cell>
          <cell r="D1757" t="str">
            <v>Proyectos 2011 - 2020</v>
          </cell>
          <cell r="E1757" t="str">
            <v>No Aplica</v>
          </cell>
          <cell r="F1757" t="str">
            <v>CERRADO</v>
          </cell>
          <cell r="G1757"/>
          <cell r="H1757" t="str">
            <v>Cordoba</v>
          </cell>
          <cell r="I1757">
            <v>23162</v>
          </cell>
          <cell r="J1757">
            <v>6</v>
          </cell>
          <cell r="K1757" t="str">
            <v>Cerete</v>
          </cell>
          <cell r="L1757" t="str">
            <v>Cerete-Cordoba</v>
          </cell>
          <cell r="M1757">
            <v>276</v>
          </cell>
          <cell r="N1757" t="str">
            <v>DPS 2015</v>
          </cell>
          <cell r="O1757"/>
          <cell r="P1757"/>
          <cell r="Q1757" t="str">
            <v>Construcción De Losas De Pavimento En Concreto Rígido De Diferentes Calles Del Casco Urbano Del Municipio De Cereté Entre Las Que Se Encuentran Botaven, La Gloria, Jardín, Montecristo, Pablo Vi, San José Y Santa Teresa En El Departamento De Córdoba</v>
          </cell>
          <cell r="R1757" t="str">
            <v>Vías Urbanas</v>
          </cell>
          <cell r="S1757"/>
          <cell r="T1757"/>
          <cell r="U1757"/>
          <cell r="V1757" t="str">
            <v>Municipio</v>
          </cell>
          <cell r="W1757" t="str">
            <v>Urbano</v>
          </cell>
          <cell r="X1757" t="str">
            <v xml:space="preserve"> Barrios: Botaven, La Gloria, Jardín, Montecristo, Pablo Vi, San José Y Santa Teresa</v>
          </cell>
          <cell r="Y1757"/>
          <cell r="Z1757">
            <v>7189178973</v>
          </cell>
          <cell r="AA1757"/>
          <cell r="AB1757">
            <v>7189178973</v>
          </cell>
          <cell r="AC1757"/>
          <cell r="AD1757">
            <v>7189178973</v>
          </cell>
          <cell r="AE1757">
            <v>718917897.30000007</v>
          </cell>
          <cell r="AF1757"/>
          <cell r="AG1757">
            <v>718917897.30000007</v>
          </cell>
          <cell r="AH1757">
            <v>7908096870.3000002</v>
          </cell>
          <cell r="AI1757">
            <v>0</v>
          </cell>
          <cell r="AJ1757">
            <v>7908096870.3000002</v>
          </cell>
          <cell r="AK1757">
            <v>1</v>
          </cell>
          <cell r="AL1757"/>
          <cell r="AM1757">
            <v>1</v>
          </cell>
          <cell r="AN1757">
            <v>1</v>
          </cell>
          <cell r="AO1757">
            <v>0</v>
          </cell>
          <cell r="AP1757" t="str">
            <v>Liquidado</v>
          </cell>
          <cell r="AQ1757" t="e">
            <v>#REF!</v>
          </cell>
          <cell r="AR1757" t="e">
            <v>#N/A</v>
          </cell>
          <cell r="AS1757" t="str">
            <v>Proyecto liquidado.
El municipio remitió Resolución 149 del 27/04/2022 de Liquidación Unilateral del Contrato Derivado, la cual fue notificada al Contratista de Obra el 12/05/2022.
AV1: 14/03/2018
AV2 y 3: 02/12/2020</v>
          </cell>
          <cell r="AT1757" t="str">
            <v>No Aplica</v>
          </cell>
          <cell r="AU1757">
            <v>43070</v>
          </cell>
          <cell r="AV1757">
            <v>44002</v>
          </cell>
          <cell r="AW1757" t="e">
            <v>#REF!</v>
          </cell>
          <cell r="AX1757"/>
          <cell r="AY1757"/>
          <cell r="AZ1757">
            <v>0</v>
          </cell>
          <cell r="BA1757" t="str">
            <v>-</v>
          </cell>
          <cell r="BB1757" t="str">
            <v xml:space="preserve">4.50 Km </v>
          </cell>
          <cell r="BC1757"/>
          <cell r="BD1757">
            <v>43173</v>
          </cell>
          <cell r="BE1757">
            <v>44167</v>
          </cell>
          <cell r="BF1757">
            <v>44167</v>
          </cell>
          <cell r="BG1757">
            <v>58925</v>
          </cell>
        </row>
        <row r="1758">
          <cell r="C1758" t="str">
            <v>20150276V2728-1</v>
          </cell>
          <cell r="D1758" t="str">
            <v>Proyectos 2011 - 2020</v>
          </cell>
          <cell r="E1758" t="str">
            <v>ANTES 2018</v>
          </cell>
          <cell r="F1758" t="str">
            <v>VIGENTE</v>
          </cell>
          <cell r="G1758"/>
          <cell r="H1758" t="str">
            <v>Cordoba</v>
          </cell>
          <cell r="I1758">
            <v>23162</v>
          </cell>
          <cell r="J1758">
            <v>6</v>
          </cell>
          <cell r="K1758" t="str">
            <v>Cerete</v>
          </cell>
          <cell r="L1758" t="str">
            <v>Cerete-Cordoba</v>
          </cell>
          <cell r="M1758">
            <v>276</v>
          </cell>
          <cell r="N1758" t="str">
            <v>DPS 2015</v>
          </cell>
          <cell r="O1758"/>
          <cell r="P1758"/>
          <cell r="Q1758" t="str">
            <v>Construcción De Pavimento Rígido En Cereté Córdoba, Barrio El Prado Carrera 9A Entre Diagonal 22 Y Calle 24 Entre Carrera 9B Y Carrera 9A, Calle 23 Entre Carrera 9B Y Carrera 9A Y Urbanización Las Palmas Etapa 1</v>
          </cell>
          <cell r="R1758" t="str">
            <v>Vías Urbanas</v>
          </cell>
          <cell r="S1758"/>
          <cell r="T1758"/>
          <cell r="U1758"/>
          <cell r="V1758" t="str">
            <v>Municipio</v>
          </cell>
          <cell r="W1758" t="str">
            <v>Urbano</v>
          </cell>
          <cell r="X1758" t="str">
            <v>, Barrio El Prado Carrera 9A Entre Diagonal 22 Y Calle 24 Entre Carrera 9B Y Carrera 9A, Calle 23 Entre Carrera 9B Y Carrera 9A Y Urbanización Las Palmas Etapa 1</v>
          </cell>
          <cell r="Y1758"/>
          <cell r="Z1758">
            <v>917761289</v>
          </cell>
          <cell r="AA1758"/>
          <cell r="AB1758">
            <v>917761289</v>
          </cell>
          <cell r="AC1758"/>
          <cell r="AD1758">
            <v>917761289</v>
          </cell>
          <cell r="AE1758">
            <v>91776128.900000006</v>
          </cell>
          <cell r="AF1758"/>
          <cell r="AG1758">
            <v>91776128.900000006</v>
          </cell>
          <cell r="AH1758">
            <v>1009537417.9</v>
          </cell>
          <cell r="AI1758">
            <v>0</v>
          </cell>
          <cell r="AJ1758">
            <v>1009537417.9</v>
          </cell>
          <cell r="AK1758">
            <v>1</v>
          </cell>
          <cell r="AL1758"/>
          <cell r="AM1758">
            <v>1</v>
          </cell>
          <cell r="AN1758">
            <v>1</v>
          </cell>
          <cell r="AO1758">
            <v>0</v>
          </cell>
          <cell r="AP1758" t="str">
            <v>Entregado A Municipio</v>
          </cell>
          <cell r="AQ1758" t="e">
            <v>#REF!</v>
          </cell>
          <cell r="AR1758" t="e">
            <v>#N/A</v>
          </cell>
          <cell r="AS1758" t="str">
            <v>Proyecto entregado a municipio.
Pendiente liquidacion del contrato de obra, el contratista ya se encuentra al dia con los embargos, sin embargo esta pendiente egreso, de acuerdo con lo informado por jorge echeverri
El Ing. Eduardo RL firma contratista paso un requerimiento a DPS para que se haga la anotación en la liquidación, sin embargo, la arq astrid manifiesta no tener conocimiento de dicho documento, se averiguará a quien lo dirigio el contratista
De acuerdo con lo informado por jorge echeverri, el contratista cancelo 500 millones como parte del embargo del consorcio, pendientes 65 millones y 165 millones que debe consignar al juzgado, los cuales serán cancelados aproximadamente el 12-11-21- no se ha manifestado sobre el compromiso.
El contratista aun no ha realizado los pagos a los embargos allegados al consorcio, de acuerdo con lo conversado con jorge echeverri, entre el 21 y 22 de octubre se realizarían los pagos por parte del contratista respondiendo a los embargos allegados al consorcio, tambien indicó que entre el 25 y 26-10-21  ET debíe remitir acta de liquidacion suscrita entre las partes. compromiso NO CUMPLIDO
Acta de entrega y compromiso de sostenibilidad debidamente suscrita por las partes.ok.
Ya expidieron al contratisa el paz y salvo de comfacor, en este momento el contratista se encuentra revisando temas de embargo del consorcio para proceder al pago de ser asi.
De esto depende el acta de liquidacion del contrato de obra.
El municipio presentó el plan de sostenibilidad corregido según indicaciones de Bernardo Romero.
De acuerdo con lo conversado con jorge echeverri, el paz y salvo de comfacor se lo expide al contratista el lunes 13-09-21. no cumplido, aun la entidad NO ha expedido paz y salvo.
Pendiente acta de liquidacion debidamente suscrita por las partes, una vez ET cuente con todos los paz y salvos que se han venido gestionando (Sena.ok. Mintrabajo.ok. ICBF.ok,  para lo cual el ET pide 5 dias habiles para revisar y emitir acta de liquidacion del contrato de obra.
Proyecto terminado y entregado a municipio.
AV1: 14/03/2018
AV2 y 3: 02/12/2020</v>
          </cell>
          <cell r="AT1758" t="str">
            <v>No Aplica</v>
          </cell>
          <cell r="AU1758">
            <v>43070</v>
          </cell>
          <cell r="AV1758">
            <v>44002</v>
          </cell>
          <cell r="AW1758" t="e">
            <v>#REF!</v>
          </cell>
          <cell r="AX1758"/>
          <cell r="AY1758"/>
          <cell r="AZ1758">
            <v>0</v>
          </cell>
          <cell r="BA1758" t="str">
            <v>-</v>
          </cell>
          <cell r="BB1758" t="str">
            <v>0.42 Km</v>
          </cell>
          <cell r="BC1758"/>
          <cell r="BD1758">
            <v>43173</v>
          </cell>
          <cell r="BE1758">
            <v>44167</v>
          </cell>
          <cell r="BF1758">
            <v>44167</v>
          </cell>
          <cell r="BG1758">
            <v>58925</v>
          </cell>
        </row>
        <row r="1759">
          <cell r="C1759" t="str">
            <v>20170527S10873-1</v>
          </cell>
          <cell r="D1759" t="str">
            <v>Proyectos 2011 - 2020</v>
          </cell>
          <cell r="E1759" t="str">
            <v>ANTES 2018</v>
          </cell>
          <cell r="F1759" t="str">
            <v>VIGENTE</v>
          </cell>
          <cell r="G1759"/>
          <cell r="H1759" t="str">
            <v>Cordoba</v>
          </cell>
          <cell r="I1759">
            <v>23162</v>
          </cell>
          <cell r="J1759">
            <v>6</v>
          </cell>
          <cell r="K1759" t="str">
            <v>Cerete</v>
          </cell>
          <cell r="L1759" t="str">
            <v>Cerete-Cordoba</v>
          </cell>
          <cell r="M1759">
            <v>527</v>
          </cell>
          <cell r="N1759" t="str">
            <v>DPS 2017</v>
          </cell>
          <cell r="O1759"/>
          <cell r="P1759"/>
          <cell r="Q1759" t="str">
            <v>Construcción De Parques En Corregimiento De Mateo Gómez, Retiro De Los Indios Y Barrio Miraflores, Municipio De Cerete</v>
          </cell>
          <cell r="R1759" t="str">
            <v>Espacio Público, Recreación Y Deporte</v>
          </cell>
          <cell r="S1759"/>
          <cell r="T1759"/>
          <cell r="U1759"/>
          <cell r="V1759" t="str">
            <v>Municipio</v>
          </cell>
          <cell r="W1759" t="str">
            <v>Rural</v>
          </cell>
          <cell r="X1759" t="str">
            <v xml:space="preserve"> Corregimiento De Mateo Gómez, Retiro De Los Indios Y Barrio Miraflores</v>
          </cell>
          <cell r="Y1759"/>
          <cell r="Z1759">
            <v>4777093403</v>
          </cell>
          <cell r="AA1759"/>
          <cell r="AB1759">
            <v>4777093403</v>
          </cell>
          <cell r="AC1759"/>
          <cell r="AD1759">
            <v>4777093403</v>
          </cell>
          <cell r="AE1759">
            <v>509257654</v>
          </cell>
          <cell r="AF1759"/>
          <cell r="AG1759">
            <v>509257654</v>
          </cell>
          <cell r="AH1759">
            <v>5286351057</v>
          </cell>
          <cell r="AI1759">
            <v>0</v>
          </cell>
          <cell r="AJ1759">
            <v>5286351057</v>
          </cell>
          <cell r="AK1759">
            <v>1</v>
          </cell>
          <cell r="AL1759"/>
          <cell r="AM1759">
            <v>1</v>
          </cell>
          <cell r="AN1759">
            <v>1</v>
          </cell>
          <cell r="AO1759">
            <v>0</v>
          </cell>
          <cell r="AP1759" t="str">
            <v>Entregado A Municipio</v>
          </cell>
          <cell r="AQ1759" t="e">
            <v>#REF!</v>
          </cell>
          <cell r="AR1759" t="e">
            <v>#N/A</v>
          </cell>
          <cell r="AS1759" t="str">
            <v>Entragado a municipio
Informe final en subsanaciones de interventoría
Tramitado el ultimo desembolso, pago relizado al contratista.
Acta de liquidacion contrato de obra suscrita
"Proyecto entregado a municipio, 
Se iniciará proceso de liquidacion del convenio una vez radicado y revisado el informe final de inerventoria.</v>
          </cell>
          <cell r="AT1759" t="str">
            <v>No Aplica</v>
          </cell>
          <cell r="AU1759">
            <v>43720</v>
          </cell>
          <cell r="AV1759">
            <v>44060</v>
          </cell>
          <cell r="AW1759" t="e">
            <v>#REF!</v>
          </cell>
          <cell r="AX1759"/>
          <cell r="AY1759"/>
          <cell r="AZ1759">
            <v>0</v>
          </cell>
          <cell r="BA1759" t="str">
            <v>-</v>
          </cell>
          <cell r="BB1759" t="str">
            <v>1440m2</v>
          </cell>
          <cell r="BC1759"/>
          <cell r="BD1759">
            <v>43756</v>
          </cell>
          <cell r="BE1759">
            <v>43992</v>
          </cell>
          <cell r="BF1759">
            <v>44110</v>
          </cell>
          <cell r="BG1759">
            <v>776</v>
          </cell>
        </row>
        <row r="1760">
          <cell r="C1760" t="str">
            <v>20120069S0371-1</v>
          </cell>
          <cell r="D1760" t="str">
            <v>Proyectos 2011 - 2020</v>
          </cell>
          <cell r="E1760" t="str">
            <v>No Aplica</v>
          </cell>
          <cell r="F1760" t="str">
            <v>CERRADO</v>
          </cell>
          <cell r="G1760" t="str">
            <v>C371</v>
          </cell>
          <cell r="H1760" t="str">
            <v>Cordoba</v>
          </cell>
          <cell r="I1760">
            <v>23162</v>
          </cell>
          <cell r="J1760">
            <v>6</v>
          </cell>
          <cell r="K1760" t="str">
            <v>Cerete</v>
          </cell>
          <cell r="L1760" t="str">
            <v>Cerete-Cordoba</v>
          </cell>
          <cell r="M1760">
            <v>69</v>
          </cell>
          <cell r="N1760" t="str">
            <v>Fonade 3</v>
          </cell>
          <cell r="O1760"/>
          <cell r="P1760"/>
          <cell r="Q1760" t="str">
            <v>Adecuación De La Infraestructura E.S.E. Camu Del Prado Y Unidad Prestadora De Servicio De Salud Santa Teresa, Municipio De Cereté - Córdoba</v>
          </cell>
          <cell r="R1760" t="str">
            <v>Social Comunitario</v>
          </cell>
          <cell r="S1760"/>
          <cell r="T1760"/>
          <cell r="U1760"/>
          <cell r="V1760" t="str">
            <v>MUNICIPIO</v>
          </cell>
          <cell r="W1760"/>
          <cell r="X1760" t="str">
            <v/>
          </cell>
          <cell r="Y1760"/>
          <cell r="Z1760">
            <v>0</v>
          </cell>
          <cell r="AA1760"/>
          <cell r="AB1760">
            <v>0</v>
          </cell>
          <cell r="AC1760"/>
          <cell r="AD1760">
            <v>0</v>
          </cell>
          <cell r="AE1760">
            <v>0</v>
          </cell>
          <cell r="AF1760"/>
          <cell r="AG1760">
            <v>0</v>
          </cell>
          <cell r="AH1760">
            <v>0</v>
          </cell>
          <cell r="AI1760">
            <v>0</v>
          </cell>
          <cell r="AJ1760">
            <v>0</v>
          </cell>
          <cell r="AK1760">
            <v>0</v>
          </cell>
          <cell r="AL1760"/>
          <cell r="AM1760">
            <v>0</v>
          </cell>
          <cell r="AN1760">
            <v>0</v>
          </cell>
          <cell r="AO1760">
            <v>0</v>
          </cell>
          <cell r="AP1760" t="str">
            <v>En Liquidación</v>
          </cell>
          <cell r="AQ1760" t="e">
            <v>#REF!</v>
          </cell>
          <cell r="AR1760" t="e">
            <v>#N/A</v>
          </cell>
          <cell r="AS1760" t="str">
            <v>CONTRATOS LIQUIDADOS PENDIENTE CIERRE COSTOS FIJOS Y VARIABLES - INTERVENTORIA.
1. INFORMACIÓN Y ESTADO CONTRATO DE OBRA:     Cancelado.  Se liquida obra con acta de liquidación suscrita  02/11/2015
                                                                                                                                                                                                                                                                                                                                                                                                                                                                                                                                                                           2.  INFORMAICON Y ESTADO CONVENIO INTERADMINISTRATIVO:   Liquidado.  Se  suscribe acta de fecha  03/12/2018
3.  INFORMACION Y ESTADO INTERVENTORIA:  Se encuentra en cierre de costos fijos y variables.</v>
          </cell>
          <cell r="AT1760" t="str">
            <v>No Aplica</v>
          </cell>
          <cell r="AU1760" t="str">
            <v>No Aplica</v>
          </cell>
          <cell r="AV1760" t="str">
            <v>No Aplica</v>
          </cell>
          <cell r="AW1760" t="e">
            <v>#REF!</v>
          </cell>
          <cell r="AX1760"/>
          <cell r="AY1760"/>
          <cell r="AZ1760">
            <v>0</v>
          </cell>
          <cell r="BA1760" t="str">
            <v>-</v>
          </cell>
          <cell r="BB1760" t="str">
            <v/>
          </cell>
          <cell r="BC1760"/>
          <cell r="BD1760" t="str">
            <v/>
          </cell>
          <cell r="BE1760" t="str">
            <v/>
          </cell>
          <cell r="BF1760" t="str">
            <v>Cancelado</v>
          </cell>
          <cell r="BG1760" t="str">
            <v/>
          </cell>
        </row>
        <row r="1761">
          <cell r="C1761" t="str">
            <v>20200224M0003-9</v>
          </cell>
          <cell r="D1761" t="str">
            <v>Proyectos 2011 - 2020</v>
          </cell>
          <cell r="E1761" t="str">
            <v>2018-2022</v>
          </cell>
          <cell r="F1761" t="str">
            <v>VIGENTE</v>
          </cell>
          <cell r="G1761"/>
          <cell r="H1761" t="str">
            <v>Cordoba</v>
          </cell>
          <cell r="I1761">
            <v>23162</v>
          </cell>
          <cell r="J1761"/>
          <cell r="K1761" t="str">
            <v>Cerete</v>
          </cell>
          <cell r="L1761" t="str">
            <v>Cerete-Cordoba</v>
          </cell>
          <cell r="M1761">
            <v>224</v>
          </cell>
          <cell r="N1761" t="str">
            <v>DPS 2020</v>
          </cell>
          <cell r="O1761"/>
          <cell r="P1761"/>
          <cell r="Q1761" t="str">
            <v>Mejoramiento De Condiciones De Habitabilidad</v>
          </cell>
          <cell r="R1761" t="str">
            <v>Mejoramiento Condiciones De Habitabilidad</v>
          </cell>
          <cell r="S1761"/>
          <cell r="T1761"/>
          <cell r="U1761"/>
          <cell r="V1761"/>
          <cell r="W1761"/>
          <cell r="X1761"/>
          <cell r="Y1761"/>
          <cell r="Z1761">
            <v>101403592</v>
          </cell>
          <cell r="AA1761"/>
          <cell r="AB1761">
            <v>101403592</v>
          </cell>
          <cell r="AC1761"/>
          <cell r="AD1761">
            <v>101403592</v>
          </cell>
          <cell r="AE1761">
            <v>0</v>
          </cell>
          <cell r="AF1761"/>
          <cell r="AG1761">
            <v>0</v>
          </cell>
          <cell r="AH1761">
            <v>101403592</v>
          </cell>
          <cell r="AI1761">
            <v>0</v>
          </cell>
          <cell r="AJ1761">
            <v>101403592</v>
          </cell>
          <cell r="AK1761">
            <v>0</v>
          </cell>
          <cell r="AL1761"/>
          <cell r="AM1761">
            <v>0</v>
          </cell>
          <cell r="AN1761">
            <v>0</v>
          </cell>
          <cell r="AO1761">
            <v>0</v>
          </cell>
          <cell r="AP1761" t="str">
            <v>Terminado</v>
          </cell>
          <cell r="AQ1761" t="e">
            <v>#REF!</v>
          </cell>
          <cell r="AR1761" t="str">
            <v>TERMINADO</v>
          </cell>
          <cell r="AS1761" t="str">
            <v>Terminado. Se encuentra en proceso el proceso de liquidación del contrato derivado.</v>
          </cell>
          <cell r="AT1761" t="str">
            <v>No Aplica</v>
          </cell>
          <cell r="AU1761">
            <v>44452</v>
          </cell>
          <cell r="AV1761"/>
          <cell r="AW1761" t="e">
            <v>#REF!</v>
          </cell>
          <cell r="AX1761"/>
          <cell r="AY1761"/>
          <cell r="AZ1761">
            <v>0</v>
          </cell>
          <cell r="BA1761" t="str">
            <v>-</v>
          </cell>
          <cell r="BB1761" t="str">
            <v>8 Viviendas</v>
          </cell>
          <cell r="BC1761"/>
          <cell r="BD1761"/>
          <cell r="BE1761"/>
          <cell r="BF1761"/>
          <cell r="BG1761"/>
        </row>
        <row r="1762">
          <cell r="C1762" t="str">
            <v>E-2020-2203-194406</v>
          </cell>
          <cell r="D1762" t="str">
            <v>CV 001-2020</v>
          </cell>
          <cell r="E1762" t="str">
            <v>2018-2022</v>
          </cell>
          <cell r="F1762" t="str">
            <v>VIGENTE</v>
          </cell>
          <cell r="G1762"/>
          <cell r="H1762" t="str">
            <v>Cordoba</v>
          </cell>
          <cell r="I1762"/>
          <cell r="J1762"/>
          <cell r="K1762" t="str">
            <v>Cerete</v>
          </cell>
          <cell r="L1762" t="str">
            <v>Cerete-Cordoba</v>
          </cell>
          <cell r="M1762" t="str">
            <v>432 FIP 2021</v>
          </cell>
          <cell r="N1762" t="str">
            <v>DPS 2021</v>
          </cell>
          <cell r="O1762">
            <v>44391</v>
          </cell>
          <cell r="P1762">
            <v>44773</v>
          </cell>
          <cell r="Q1762" t="str">
            <v>Mejoramiento De La Vía Que Comunica La Ruta 74 Con El Corregimiento De Rabo Largo Municipio De Cerete - Córdoba</v>
          </cell>
          <cell r="R1762" t="str">
            <v>Vias y Transporte</v>
          </cell>
          <cell r="S1762" t="str">
            <v>Vias Rurales</v>
          </cell>
          <cell r="T1762"/>
          <cell r="U1762">
            <v>1</v>
          </cell>
          <cell r="V1762"/>
          <cell r="W1762"/>
          <cell r="X1762"/>
          <cell r="Y1762"/>
          <cell r="Z1762">
            <v>6706336988</v>
          </cell>
          <cell r="AA1762"/>
          <cell r="AB1762">
            <v>6706336988</v>
          </cell>
          <cell r="AC1762">
            <v>0</v>
          </cell>
          <cell r="AD1762">
            <v>6706336988</v>
          </cell>
          <cell r="AE1762"/>
          <cell r="AF1762"/>
          <cell r="AG1762">
            <v>0</v>
          </cell>
          <cell r="AH1762">
            <v>6706336988</v>
          </cell>
          <cell r="AI1762">
            <v>0</v>
          </cell>
          <cell r="AJ1762">
            <v>6706336988</v>
          </cell>
          <cell r="AK1762"/>
          <cell r="AL1762"/>
          <cell r="AM1762">
            <v>0.79090000000000005</v>
          </cell>
          <cell r="AN1762">
            <v>0.31469999999999998</v>
          </cell>
          <cell r="AO1762">
            <v>-0.47620000000000007</v>
          </cell>
          <cell r="AP1762" t="str">
            <v>En Ejecución</v>
          </cell>
          <cell r="AQ1762" t="e">
            <v>#REF!</v>
          </cell>
          <cell r="AR1762" t="e">
            <v>#N/A</v>
          </cell>
          <cell r="AS1762" t="str">
            <v>-</v>
          </cell>
          <cell r="AT1762"/>
          <cell r="AU1762">
            <v>44652</v>
          </cell>
          <cell r="AV1762">
            <v>44835</v>
          </cell>
          <cell r="AW1762" t="e">
            <v>#REF!</v>
          </cell>
          <cell r="AX1762">
            <v>9</v>
          </cell>
          <cell r="AY1762"/>
          <cell r="AZ1762">
            <v>9</v>
          </cell>
          <cell r="BA1762"/>
          <cell r="BB1762" t="str">
            <v>3000 ML</v>
          </cell>
          <cell r="BC1762"/>
          <cell r="BD1762" t="str">
            <v>-</v>
          </cell>
          <cell r="BE1762" t="str">
            <v>-</v>
          </cell>
          <cell r="BF1762" t="str">
            <v>-</v>
          </cell>
          <cell r="BG1762">
            <v>7137</v>
          </cell>
        </row>
        <row r="1763">
          <cell r="C1763" t="str">
            <v>E-2020-2203-200908</v>
          </cell>
          <cell r="D1763" t="str">
            <v>CV 001-2020</v>
          </cell>
          <cell r="E1763" t="str">
            <v>2018-2022</v>
          </cell>
          <cell r="F1763" t="str">
            <v>VIGENTE</v>
          </cell>
          <cell r="G1763"/>
          <cell r="H1763" t="str">
            <v>Cordoba</v>
          </cell>
          <cell r="I1763"/>
          <cell r="J1763"/>
          <cell r="K1763" t="str">
            <v>Cerete</v>
          </cell>
          <cell r="L1763" t="str">
            <v>Cerete-Cordoba</v>
          </cell>
          <cell r="M1763" t="str">
            <v>442 FIP 2021</v>
          </cell>
          <cell r="N1763" t="str">
            <v>DPS 2021</v>
          </cell>
          <cell r="O1763">
            <v>44410</v>
          </cell>
          <cell r="P1763">
            <v>44773</v>
          </cell>
          <cell r="Q1763" t="str">
            <v>Remodelación Plaza De Mercado Cereabastos Bloque De Carnes Y Zona De Restaurantes Municipio De Cerete - Córdoba</v>
          </cell>
          <cell r="R1763" t="str">
            <v>Social Comunitario</v>
          </cell>
          <cell r="S1763" t="str">
            <v>Plaza de Mercado</v>
          </cell>
          <cell r="T1763"/>
          <cell r="U1763">
            <v>1</v>
          </cell>
          <cell r="V1763"/>
          <cell r="W1763"/>
          <cell r="X1763"/>
          <cell r="Y1763"/>
          <cell r="Z1763">
            <v>4013589468</v>
          </cell>
          <cell r="AA1763"/>
          <cell r="AB1763">
            <v>4013589468</v>
          </cell>
          <cell r="AC1763">
            <v>0</v>
          </cell>
          <cell r="AD1763">
            <v>4013589468</v>
          </cell>
          <cell r="AE1763"/>
          <cell r="AF1763"/>
          <cell r="AG1763">
            <v>0</v>
          </cell>
          <cell r="AH1763">
            <v>4013589468</v>
          </cell>
          <cell r="AI1763">
            <v>0</v>
          </cell>
          <cell r="AJ1763">
            <v>4013589468</v>
          </cell>
          <cell r="AK1763"/>
          <cell r="AL1763"/>
          <cell r="AM1763"/>
          <cell r="AN1763"/>
          <cell r="AO1763">
            <v>0</v>
          </cell>
          <cell r="AP1763" t="str">
            <v>Terminado - No Prorrogado</v>
          </cell>
          <cell r="AQ1763" t="e">
            <v>#REF!</v>
          </cell>
          <cell r="AR1763" t="e">
            <v>#N/A</v>
          </cell>
          <cell r="AS1763" t="str">
            <v>-</v>
          </cell>
          <cell r="AT1763"/>
          <cell r="AU1763" t="str">
            <v>-</v>
          </cell>
          <cell r="AV1763" t="str">
            <v>-</v>
          </cell>
          <cell r="AW1763" t="e">
            <v>#REF!</v>
          </cell>
          <cell r="AX1763">
            <v>12</v>
          </cell>
          <cell r="AY1763"/>
          <cell r="AZ1763">
            <v>12</v>
          </cell>
          <cell r="BA1763"/>
          <cell r="BB1763" t="str">
            <v>1339 M2</v>
          </cell>
          <cell r="BC1763"/>
          <cell r="BD1763" t="str">
            <v>-</v>
          </cell>
          <cell r="BE1763" t="str">
            <v>-</v>
          </cell>
          <cell r="BF1763" t="str">
            <v>-</v>
          </cell>
          <cell r="BG1763" t="str">
            <v>-</v>
          </cell>
        </row>
        <row r="1764">
          <cell r="C1764" t="str">
            <v>20100027V0896-1</v>
          </cell>
          <cell r="D1764" t="str">
            <v>Proyectos 2011 - 2020</v>
          </cell>
          <cell r="E1764" t="str">
            <v>No Aplica</v>
          </cell>
          <cell r="F1764" t="str">
            <v>CERRADO</v>
          </cell>
          <cell r="G1764"/>
          <cell r="H1764" t="str">
            <v>Cordoba</v>
          </cell>
          <cell r="I1764">
            <v>23168</v>
          </cell>
          <cell r="J1764">
            <v>6</v>
          </cell>
          <cell r="K1764" t="str">
            <v>Chima</v>
          </cell>
          <cell r="L1764" t="str">
            <v>Chima-Cordoba</v>
          </cell>
          <cell r="M1764" t="str">
            <v/>
          </cell>
          <cell r="N1764" t="str">
            <v>Infraestructura</v>
          </cell>
          <cell r="O1764"/>
          <cell r="P1764"/>
          <cell r="Q1764" t="str">
            <v>Convenio Interadministrativo Entre Acción Social - Fip Y Gensa S.A. E.S.P. Para Aunar Esfuerzos Y Asi Gensa Preste El Apoyo Técnico Y Asesoria Para El Mejoramiento Y Rehahabilitación De La Vía Chima - Tuchín, Municipio De Chima - Cordoba.</v>
          </cell>
          <cell r="R1764" t="str">
            <v>Vías Red Terciaria</v>
          </cell>
          <cell r="S1764"/>
          <cell r="T1764"/>
          <cell r="U1764"/>
          <cell r="V1764" t="str">
            <v>Gestión Energetica S.A. - Gensa S.A. E.S.P.</v>
          </cell>
          <cell r="W1764"/>
          <cell r="X1764" t="str">
            <v/>
          </cell>
          <cell r="Y1764"/>
          <cell r="Z1764">
            <v>800000000</v>
          </cell>
          <cell r="AA1764"/>
          <cell r="AB1764">
            <v>800000000</v>
          </cell>
          <cell r="AC1764"/>
          <cell r="AD1764">
            <v>800000000</v>
          </cell>
          <cell r="AE1764">
            <v>0</v>
          </cell>
          <cell r="AF1764"/>
          <cell r="AG1764">
            <v>0</v>
          </cell>
          <cell r="AH1764">
            <v>800000000</v>
          </cell>
          <cell r="AI1764">
            <v>0</v>
          </cell>
          <cell r="AJ1764">
            <v>800000000</v>
          </cell>
          <cell r="AK1764">
            <v>1</v>
          </cell>
          <cell r="AL1764"/>
          <cell r="AM1764">
            <v>1</v>
          </cell>
          <cell r="AN1764">
            <v>1</v>
          </cell>
          <cell r="AO1764">
            <v>0</v>
          </cell>
          <cell r="AP1764" t="str">
            <v>Liquidado</v>
          </cell>
          <cell r="AQ1764" t="e">
            <v>#REF!</v>
          </cell>
          <cell r="AR1764" t="e">
            <v>#N/A</v>
          </cell>
          <cell r="AS1764" t="str">
            <v>Entregado en 2012.</v>
          </cell>
          <cell r="AT1764" t="str">
            <v>No Aplica</v>
          </cell>
          <cell r="AU1764" t="str">
            <v/>
          </cell>
          <cell r="AV1764" t="str">
            <v/>
          </cell>
          <cell r="AW1764" t="e">
            <v>#REF!</v>
          </cell>
          <cell r="AX1764"/>
          <cell r="AY1764"/>
          <cell r="AZ1764">
            <v>0</v>
          </cell>
          <cell r="BA1764" t="str">
            <v>-</v>
          </cell>
          <cell r="BB1764" t="str">
            <v/>
          </cell>
          <cell r="BC1764"/>
          <cell r="BD1764" t="str">
            <v/>
          </cell>
          <cell r="BE1764" t="str">
            <v/>
          </cell>
          <cell r="BF1764" t="str">
            <v/>
          </cell>
          <cell r="BG1764" t="str">
            <v/>
          </cell>
        </row>
        <row r="1765">
          <cell r="C1765" t="str">
            <v>20150255M3209-1</v>
          </cell>
          <cell r="D1765" t="str">
            <v>Proyectos 2011 - 2020</v>
          </cell>
          <cell r="E1765" t="str">
            <v>No Aplica</v>
          </cell>
          <cell r="F1765" t="str">
            <v>CERRADO</v>
          </cell>
          <cell r="G1765"/>
          <cell r="H1765" t="str">
            <v>Cordoba</v>
          </cell>
          <cell r="I1765">
            <v>23168</v>
          </cell>
          <cell r="J1765">
            <v>6</v>
          </cell>
          <cell r="K1765" t="str">
            <v>Chima</v>
          </cell>
          <cell r="L1765" t="str">
            <v>Chima-Cordoba</v>
          </cell>
          <cell r="M1765">
            <v>255</v>
          </cell>
          <cell r="N1765" t="str">
            <v>DPS 2015</v>
          </cell>
          <cell r="O1765"/>
          <cell r="P1765"/>
          <cell r="Q1765" t="str">
            <v>Mejoramiento De Condiciones De Habitabilidad En El Municipio De Chimá - Córdoba</v>
          </cell>
          <cell r="R1765" t="str">
            <v>Mejoramiento Condiciones De Habitabilidad</v>
          </cell>
          <cell r="S1765"/>
          <cell r="T1765"/>
          <cell r="U1765"/>
          <cell r="V1765" t="str">
            <v>Municipio</v>
          </cell>
          <cell r="W1765"/>
          <cell r="X1765" t="str">
            <v>Zona urbana, Arache y Corosalito</v>
          </cell>
          <cell r="Y1765"/>
          <cell r="Z1765">
            <v>1428571429</v>
          </cell>
          <cell r="AA1765"/>
          <cell r="AB1765">
            <v>1428571429</v>
          </cell>
          <cell r="AC1765"/>
          <cell r="AD1765">
            <v>1428571429</v>
          </cell>
          <cell r="AE1765">
            <v>257142857.22</v>
          </cell>
          <cell r="AF1765"/>
          <cell r="AG1765">
            <v>257142857.22</v>
          </cell>
          <cell r="AH1765">
            <v>1685714286.22</v>
          </cell>
          <cell r="AI1765">
            <v>0</v>
          </cell>
          <cell r="AJ1765">
            <v>1685714286.22</v>
          </cell>
          <cell r="AK1765">
            <v>1</v>
          </cell>
          <cell r="AL1765"/>
          <cell r="AM1765">
            <v>1</v>
          </cell>
          <cell r="AN1765">
            <v>1</v>
          </cell>
          <cell r="AO1765">
            <v>0</v>
          </cell>
          <cell r="AP1765" t="str">
            <v>Liquidado</v>
          </cell>
          <cell r="AQ1765" t="e">
            <v>#REF!</v>
          </cell>
          <cell r="AR1765" t="str">
            <v>TERMINADO</v>
          </cell>
          <cell r="AS1765" t="str">
            <v>Acta de liquidación 29 de junio 2022.</v>
          </cell>
          <cell r="AT1765"/>
          <cell r="AU1765">
            <v>43159</v>
          </cell>
          <cell r="AV1765">
            <v>43343</v>
          </cell>
          <cell r="AW1765" t="e">
            <v>#REF!</v>
          </cell>
          <cell r="AX1765"/>
          <cell r="AY1765"/>
          <cell r="AZ1765">
            <v>0</v>
          </cell>
          <cell r="BA1765" t="str">
            <v>-</v>
          </cell>
          <cell r="BB1765" t="str">
            <v>149  Viviendas</v>
          </cell>
          <cell r="BC1765"/>
          <cell r="BD1765">
            <v>43237</v>
          </cell>
          <cell r="BE1765">
            <v>43335</v>
          </cell>
          <cell r="BF1765">
            <v>43543</v>
          </cell>
          <cell r="BG1765">
            <v>596</v>
          </cell>
        </row>
        <row r="1766">
          <cell r="C1766" t="str">
            <v>20150255V2918-1</v>
          </cell>
          <cell r="D1766" t="str">
            <v>Proyectos 2011 - 2020</v>
          </cell>
          <cell r="E1766" t="str">
            <v>No Aplica</v>
          </cell>
          <cell r="F1766" t="str">
            <v>CERRADO</v>
          </cell>
          <cell r="G1766"/>
          <cell r="H1766" t="str">
            <v>Cordoba</v>
          </cell>
          <cell r="I1766">
            <v>23168</v>
          </cell>
          <cell r="J1766">
            <v>6</v>
          </cell>
          <cell r="K1766" t="str">
            <v>Chima</v>
          </cell>
          <cell r="L1766" t="str">
            <v>Chima-Cordoba</v>
          </cell>
          <cell r="M1766">
            <v>255</v>
          </cell>
          <cell r="N1766" t="str">
            <v>DPS 2015</v>
          </cell>
          <cell r="O1766"/>
          <cell r="P1766"/>
          <cell r="Q1766" t="str">
            <v>Construcción De Pavimento En La Placa Huella De La Entrada Principal Al Corregimiento De Arache Zona Rural Del Municipio De Chima Córdoba</v>
          </cell>
          <cell r="R1766" t="str">
            <v>Vías Red Terciaria</v>
          </cell>
          <cell r="S1766"/>
          <cell r="T1766"/>
          <cell r="U1766"/>
          <cell r="V1766" t="str">
            <v>Municipio</v>
          </cell>
          <cell r="W1766"/>
          <cell r="X1766" t="str">
            <v>Corregimiento De Arache</v>
          </cell>
          <cell r="Y1766"/>
          <cell r="Z1766">
            <v>2777777778</v>
          </cell>
          <cell r="AA1766"/>
          <cell r="AB1766">
            <v>2777777778</v>
          </cell>
          <cell r="AC1766"/>
          <cell r="AD1766">
            <v>2777777778</v>
          </cell>
          <cell r="AE1766">
            <v>277777777.80000001</v>
          </cell>
          <cell r="AF1766"/>
          <cell r="AG1766">
            <v>277777777.80000001</v>
          </cell>
          <cell r="AH1766">
            <v>3055555555.8000002</v>
          </cell>
          <cell r="AI1766">
            <v>0</v>
          </cell>
          <cell r="AJ1766">
            <v>3055555555.8000002</v>
          </cell>
          <cell r="AK1766">
            <v>1</v>
          </cell>
          <cell r="AL1766"/>
          <cell r="AM1766">
            <v>1</v>
          </cell>
          <cell r="AN1766">
            <v>1</v>
          </cell>
          <cell r="AO1766">
            <v>0</v>
          </cell>
          <cell r="AP1766" t="str">
            <v>Liquidado</v>
          </cell>
          <cell r="AQ1766" t="e">
            <v>#REF!</v>
          </cell>
          <cell r="AR1766" t="e">
            <v>#N/A</v>
          </cell>
          <cell r="AS1766" t="str">
            <v>Acta de liquidación 29 de junio 2022.</v>
          </cell>
          <cell r="AT1766" t="str">
            <v>No Aplica</v>
          </cell>
          <cell r="AU1766">
            <v>42683</v>
          </cell>
          <cell r="AV1766">
            <v>43038</v>
          </cell>
          <cell r="AW1766" t="e">
            <v>#REF!</v>
          </cell>
          <cell r="AX1766"/>
          <cell r="AY1766"/>
          <cell r="AZ1766">
            <v>0</v>
          </cell>
          <cell r="BA1766" t="str">
            <v>-</v>
          </cell>
          <cell r="BB1766" t="str">
            <v>2.00Km</v>
          </cell>
          <cell r="BC1766"/>
          <cell r="BD1766">
            <v>42803</v>
          </cell>
          <cell r="BE1766">
            <v>42852</v>
          </cell>
          <cell r="BF1766">
            <v>43063</v>
          </cell>
          <cell r="BG1766">
            <v>15028</v>
          </cell>
        </row>
        <row r="1767">
          <cell r="C1767" t="str">
            <v>E-2020-1714-203501</v>
          </cell>
          <cell r="D1767" t="str">
            <v>CV 001-2020</v>
          </cell>
          <cell r="E1767" t="str">
            <v>2018-2022</v>
          </cell>
          <cell r="F1767" t="str">
            <v>VIGENTE</v>
          </cell>
          <cell r="G1767"/>
          <cell r="H1767" t="str">
            <v>Cordoba</v>
          </cell>
          <cell r="I1767"/>
          <cell r="J1767"/>
          <cell r="K1767" t="str">
            <v>Chima</v>
          </cell>
          <cell r="L1767" t="str">
            <v>Chima-Cordoba</v>
          </cell>
          <cell r="M1767" t="str">
            <v>472 FIP 2021</v>
          </cell>
          <cell r="N1767" t="str">
            <v>DPS 2021</v>
          </cell>
          <cell r="O1767">
            <v>44421</v>
          </cell>
          <cell r="P1767">
            <v>44773</v>
          </cell>
          <cell r="Q1767" t="str">
            <v>Mejoramiento De La Vía Puente Verde, Carolina Municipio De Chima - Córdoba</v>
          </cell>
          <cell r="R1767" t="str">
            <v>Vias y Transporte</v>
          </cell>
          <cell r="S1767" t="str">
            <v>Vias Rurales</v>
          </cell>
          <cell r="T1767"/>
          <cell r="U1767">
            <v>1</v>
          </cell>
          <cell r="V1767"/>
          <cell r="W1767"/>
          <cell r="X1767"/>
          <cell r="Y1767"/>
          <cell r="Z1767">
            <v>2700000000</v>
          </cell>
          <cell r="AA1767"/>
          <cell r="AB1767">
            <v>2700000000</v>
          </cell>
          <cell r="AC1767">
            <v>0</v>
          </cell>
          <cell r="AD1767">
            <v>2700000000</v>
          </cell>
          <cell r="AE1767"/>
          <cell r="AF1767"/>
          <cell r="AG1767">
            <v>0</v>
          </cell>
          <cell r="AH1767">
            <v>2700000000</v>
          </cell>
          <cell r="AI1767">
            <v>0</v>
          </cell>
          <cell r="AJ1767">
            <v>2700000000</v>
          </cell>
          <cell r="AK1767"/>
          <cell r="AL1767"/>
          <cell r="AM1767">
            <v>0.4466</v>
          </cell>
          <cell r="AN1767">
            <v>0.21790000000000001</v>
          </cell>
          <cell r="AO1767">
            <v>-0.22869999999999999</v>
          </cell>
          <cell r="AP1767" t="str">
            <v>En Ejecución</v>
          </cell>
          <cell r="AQ1767" t="e">
            <v>#REF!</v>
          </cell>
          <cell r="AR1767" t="e">
            <v>#N/A</v>
          </cell>
          <cell r="AS1767" t="str">
            <v>-</v>
          </cell>
          <cell r="AT1767"/>
          <cell r="AU1767">
            <v>44679</v>
          </cell>
          <cell r="AV1767">
            <v>44859</v>
          </cell>
          <cell r="AW1767" t="e">
            <v>#REF!</v>
          </cell>
          <cell r="AX1767">
            <v>9</v>
          </cell>
          <cell r="AY1767"/>
          <cell r="AZ1767">
            <v>9</v>
          </cell>
          <cell r="BA1767"/>
          <cell r="BB1767" t="str">
            <v>1500 ML</v>
          </cell>
          <cell r="BC1767"/>
          <cell r="BD1767" t="str">
            <v>-</v>
          </cell>
          <cell r="BE1767" t="str">
            <v>-</v>
          </cell>
          <cell r="BF1767" t="str">
            <v>-</v>
          </cell>
          <cell r="BG1767">
            <v>3376</v>
          </cell>
        </row>
        <row r="1768">
          <cell r="C1768" t="str">
            <v>20110142S0897-1</v>
          </cell>
          <cell r="D1768" t="str">
            <v>Proyectos 2011 - 2020</v>
          </cell>
          <cell r="E1768" t="str">
            <v>No Aplica</v>
          </cell>
          <cell r="F1768" t="str">
            <v>CERRADO</v>
          </cell>
          <cell r="G1768"/>
          <cell r="H1768" t="str">
            <v>Cordoba</v>
          </cell>
          <cell r="I1768">
            <v>23182</v>
          </cell>
          <cell r="J1768">
            <v>6</v>
          </cell>
          <cell r="K1768" t="str">
            <v>Chinu</v>
          </cell>
          <cell r="L1768" t="str">
            <v>Chinu-Cordoba</v>
          </cell>
          <cell r="M1768" t="str">
            <v/>
          </cell>
          <cell r="N1768" t="str">
            <v>Infraestructura</v>
          </cell>
          <cell r="O1768"/>
          <cell r="P1768"/>
          <cell r="Q1768" t="str">
            <v>Construcción Cancha Sintética En La Plaza Camilo Torres Del Municipio De Chinu - Cordoba.</v>
          </cell>
          <cell r="R1768" t="str">
            <v>Espacio Público, Recreación Y Deporte</v>
          </cell>
          <cell r="S1768"/>
          <cell r="T1768"/>
          <cell r="U1768"/>
          <cell r="V1768" t="str">
            <v>Municipio</v>
          </cell>
          <cell r="W1768"/>
          <cell r="X1768" t="str">
            <v/>
          </cell>
          <cell r="Y1768"/>
          <cell r="Z1768">
            <v>337811424</v>
          </cell>
          <cell r="AA1768"/>
          <cell r="AB1768">
            <v>337811424</v>
          </cell>
          <cell r="AC1768"/>
          <cell r="AD1768">
            <v>337811424</v>
          </cell>
          <cell r="AE1768">
            <v>0</v>
          </cell>
          <cell r="AF1768"/>
          <cell r="AG1768">
            <v>0</v>
          </cell>
          <cell r="AH1768">
            <v>337811424</v>
          </cell>
          <cell r="AI1768">
            <v>0</v>
          </cell>
          <cell r="AJ1768">
            <v>337811424</v>
          </cell>
          <cell r="AK1768">
            <v>1</v>
          </cell>
          <cell r="AL1768"/>
          <cell r="AM1768">
            <v>1</v>
          </cell>
          <cell r="AN1768">
            <v>1</v>
          </cell>
          <cell r="AO1768">
            <v>0</v>
          </cell>
          <cell r="AP1768" t="str">
            <v>Liquidado</v>
          </cell>
          <cell r="AQ1768" t="e">
            <v>#REF!</v>
          </cell>
          <cell r="AR1768" t="e">
            <v>#N/A</v>
          </cell>
          <cell r="AS1768" t="str">
            <v>Entregado en 2013.</v>
          </cell>
          <cell r="AT1768" t="str">
            <v>No Aplica</v>
          </cell>
          <cell r="AU1768" t="str">
            <v/>
          </cell>
          <cell r="AV1768">
            <v>41330</v>
          </cell>
          <cell r="AW1768" t="e">
            <v>#REF!</v>
          </cell>
          <cell r="AX1768"/>
          <cell r="AY1768"/>
          <cell r="AZ1768">
            <v>0</v>
          </cell>
          <cell r="BA1768" t="str">
            <v>-</v>
          </cell>
          <cell r="BB1768" t="str">
            <v/>
          </cell>
          <cell r="BC1768"/>
          <cell r="BD1768" t="str">
            <v/>
          </cell>
          <cell r="BE1768" t="str">
            <v/>
          </cell>
          <cell r="BF1768" t="str">
            <v/>
          </cell>
          <cell r="BG1768" t="str">
            <v/>
          </cell>
        </row>
        <row r="1769">
          <cell r="C1769" t="str">
            <v>20110142S0898-1</v>
          </cell>
          <cell r="D1769" t="str">
            <v>Proyectos 2011 - 2020</v>
          </cell>
          <cell r="E1769" t="str">
            <v>No Aplica</v>
          </cell>
          <cell r="F1769" t="str">
            <v>CERRADO</v>
          </cell>
          <cell r="G1769"/>
          <cell r="H1769" t="str">
            <v>Cordoba</v>
          </cell>
          <cell r="I1769">
            <v>23182</v>
          </cell>
          <cell r="J1769">
            <v>6</v>
          </cell>
          <cell r="K1769" t="str">
            <v>Chinu</v>
          </cell>
          <cell r="L1769" t="str">
            <v>Chinu-Cordoba</v>
          </cell>
          <cell r="M1769" t="str">
            <v/>
          </cell>
          <cell r="N1769" t="str">
            <v>Infraestructura</v>
          </cell>
          <cell r="O1769"/>
          <cell r="P1769"/>
          <cell r="Q1769" t="str">
            <v>Construcción Cancha Sintética En La Plaza San Francisco De Asís Del Municipio De Chinu - Cordoba.</v>
          </cell>
          <cell r="R1769" t="str">
            <v>Espacio Público, Recreación Y Deporte</v>
          </cell>
          <cell r="S1769"/>
          <cell r="T1769"/>
          <cell r="U1769"/>
          <cell r="V1769" t="str">
            <v>Municipio</v>
          </cell>
          <cell r="W1769"/>
          <cell r="X1769" t="str">
            <v/>
          </cell>
          <cell r="Y1769"/>
          <cell r="Z1769">
            <v>337811424</v>
          </cell>
          <cell r="AA1769"/>
          <cell r="AB1769">
            <v>337811424</v>
          </cell>
          <cell r="AC1769"/>
          <cell r="AD1769">
            <v>337811424</v>
          </cell>
          <cell r="AE1769">
            <v>0</v>
          </cell>
          <cell r="AF1769"/>
          <cell r="AG1769">
            <v>0</v>
          </cell>
          <cell r="AH1769">
            <v>337811424</v>
          </cell>
          <cell r="AI1769">
            <v>0</v>
          </cell>
          <cell r="AJ1769">
            <v>337811424</v>
          </cell>
          <cell r="AK1769">
            <v>1</v>
          </cell>
          <cell r="AL1769"/>
          <cell r="AM1769">
            <v>1</v>
          </cell>
          <cell r="AN1769">
            <v>1</v>
          </cell>
          <cell r="AO1769">
            <v>0</v>
          </cell>
          <cell r="AP1769" t="str">
            <v>Liquidado</v>
          </cell>
          <cell r="AQ1769" t="e">
            <v>#REF!</v>
          </cell>
          <cell r="AR1769" t="e">
            <v>#N/A</v>
          </cell>
          <cell r="AS1769" t="str">
            <v>Entregado en 2013.</v>
          </cell>
          <cell r="AT1769" t="str">
            <v>No Aplica</v>
          </cell>
          <cell r="AU1769" t="str">
            <v/>
          </cell>
          <cell r="AV1769">
            <v>41330</v>
          </cell>
          <cell r="AW1769" t="e">
            <v>#REF!</v>
          </cell>
          <cell r="AX1769"/>
          <cell r="AY1769"/>
          <cell r="AZ1769">
            <v>0</v>
          </cell>
          <cell r="BA1769" t="str">
            <v>-</v>
          </cell>
          <cell r="BB1769" t="str">
            <v/>
          </cell>
          <cell r="BC1769"/>
          <cell r="BD1769" t="str">
            <v/>
          </cell>
          <cell r="BE1769" t="str">
            <v/>
          </cell>
          <cell r="BF1769" t="str">
            <v/>
          </cell>
          <cell r="BG1769" t="str">
            <v/>
          </cell>
        </row>
        <row r="1770">
          <cell r="C1770" t="str">
            <v>20110142S0899-1</v>
          </cell>
          <cell r="D1770" t="str">
            <v>Proyectos 2011 - 2020</v>
          </cell>
          <cell r="E1770" t="str">
            <v>No Aplica</v>
          </cell>
          <cell r="F1770" t="str">
            <v>CERRADO</v>
          </cell>
          <cell r="G1770"/>
          <cell r="H1770" t="str">
            <v>Cordoba</v>
          </cell>
          <cell r="I1770">
            <v>23182</v>
          </cell>
          <cell r="J1770">
            <v>6</v>
          </cell>
          <cell r="K1770" t="str">
            <v>Chinu</v>
          </cell>
          <cell r="L1770" t="str">
            <v>Chinu-Cordoba</v>
          </cell>
          <cell r="M1770" t="str">
            <v/>
          </cell>
          <cell r="N1770" t="str">
            <v>Infraestructura</v>
          </cell>
          <cell r="O1770"/>
          <cell r="P1770"/>
          <cell r="Q1770" t="str">
            <v>Construcción Cancha Sintética En El Corregimiento Cacaotal Del Municipio De Chinu - Cordoba.</v>
          </cell>
          <cell r="R1770" t="str">
            <v>Espacio Público, Recreación Y Deporte</v>
          </cell>
          <cell r="S1770"/>
          <cell r="T1770"/>
          <cell r="U1770"/>
          <cell r="V1770" t="str">
            <v>Municipio</v>
          </cell>
          <cell r="W1770"/>
          <cell r="X1770" t="str">
            <v/>
          </cell>
          <cell r="Y1770"/>
          <cell r="Z1770">
            <v>239000000</v>
          </cell>
          <cell r="AA1770"/>
          <cell r="AB1770">
            <v>239000000</v>
          </cell>
          <cell r="AC1770"/>
          <cell r="AD1770">
            <v>239000000</v>
          </cell>
          <cell r="AE1770">
            <v>0</v>
          </cell>
          <cell r="AF1770"/>
          <cell r="AG1770">
            <v>0</v>
          </cell>
          <cell r="AH1770">
            <v>239000000</v>
          </cell>
          <cell r="AI1770">
            <v>0</v>
          </cell>
          <cell r="AJ1770">
            <v>239000000</v>
          </cell>
          <cell r="AK1770">
            <v>1</v>
          </cell>
          <cell r="AL1770"/>
          <cell r="AM1770">
            <v>1</v>
          </cell>
          <cell r="AN1770">
            <v>1</v>
          </cell>
          <cell r="AO1770">
            <v>0</v>
          </cell>
          <cell r="AP1770" t="str">
            <v>Liquidado</v>
          </cell>
          <cell r="AQ1770" t="e">
            <v>#REF!</v>
          </cell>
          <cell r="AR1770" t="e">
            <v>#N/A</v>
          </cell>
          <cell r="AS1770" t="str">
            <v>Entregado en 2013.</v>
          </cell>
          <cell r="AT1770" t="str">
            <v>No Aplica</v>
          </cell>
          <cell r="AU1770" t="str">
            <v/>
          </cell>
          <cell r="AV1770">
            <v>41330</v>
          </cell>
          <cell r="AW1770" t="e">
            <v>#REF!</v>
          </cell>
          <cell r="AX1770"/>
          <cell r="AY1770"/>
          <cell r="AZ1770">
            <v>0</v>
          </cell>
          <cell r="BA1770" t="str">
            <v>-</v>
          </cell>
          <cell r="BB1770" t="str">
            <v/>
          </cell>
          <cell r="BC1770"/>
          <cell r="BD1770" t="str">
            <v/>
          </cell>
          <cell r="BE1770" t="str">
            <v/>
          </cell>
          <cell r="BF1770" t="str">
            <v/>
          </cell>
          <cell r="BG1770" t="str">
            <v/>
          </cell>
        </row>
        <row r="1771">
          <cell r="C1771" t="str">
            <v>20110142S0900-1</v>
          </cell>
          <cell r="D1771" t="str">
            <v>Proyectos 2011 - 2020</v>
          </cell>
          <cell r="E1771" t="str">
            <v>No Aplica</v>
          </cell>
          <cell r="F1771" t="str">
            <v>CERRADO</v>
          </cell>
          <cell r="G1771"/>
          <cell r="H1771" t="str">
            <v>Cordoba</v>
          </cell>
          <cell r="I1771">
            <v>23182</v>
          </cell>
          <cell r="J1771">
            <v>6</v>
          </cell>
          <cell r="K1771" t="str">
            <v>Chinu</v>
          </cell>
          <cell r="L1771" t="str">
            <v>Chinu-Cordoba</v>
          </cell>
          <cell r="M1771" t="str">
            <v/>
          </cell>
          <cell r="N1771" t="str">
            <v>Infraestructura</v>
          </cell>
          <cell r="O1771"/>
          <cell r="P1771"/>
          <cell r="Q1771" t="str">
            <v>Construcción Cancha Sintética En El Corregimiento Heredia Del Municipio De Chinu - Cordoba.</v>
          </cell>
          <cell r="R1771" t="str">
            <v>Espacio Público, Recreación Y Deporte</v>
          </cell>
          <cell r="S1771"/>
          <cell r="T1771"/>
          <cell r="U1771"/>
          <cell r="V1771" t="str">
            <v>Municipio</v>
          </cell>
          <cell r="W1771"/>
          <cell r="X1771" t="str">
            <v/>
          </cell>
          <cell r="Y1771"/>
          <cell r="Z1771">
            <v>239000000</v>
          </cell>
          <cell r="AA1771"/>
          <cell r="AB1771">
            <v>239000000</v>
          </cell>
          <cell r="AC1771"/>
          <cell r="AD1771">
            <v>239000000</v>
          </cell>
          <cell r="AE1771">
            <v>0</v>
          </cell>
          <cell r="AF1771"/>
          <cell r="AG1771">
            <v>0</v>
          </cell>
          <cell r="AH1771">
            <v>239000000</v>
          </cell>
          <cell r="AI1771">
            <v>0</v>
          </cell>
          <cell r="AJ1771">
            <v>239000000</v>
          </cell>
          <cell r="AK1771">
            <v>1</v>
          </cell>
          <cell r="AL1771"/>
          <cell r="AM1771">
            <v>1</v>
          </cell>
          <cell r="AN1771">
            <v>1</v>
          </cell>
          <cell r="AO1771">
            <v>0</v>
          </cell>
          <cell r="AP1771" t="str">
            <v>Liquidado</v>
          </cell>
          <cell r="AQ1771" t="e">
            <v>#REF!</v>
          </cell>
          <cell r="AR1771" t="e">
            <v>#N/A</v>
          </cell>
          <cell r="AS1771" t="str">
            <v>Entregado en 2013.</v>
          </cell>
          <cell r="AT1771" t="str">
            <v>No Aplica</v>
          </cell>
          <cell r="AU1771" t="str">
            <v/>
          </cell>
          <cell r="AV1771">
            <v>41330</v>
          </cell>
          <cell r="AW1771" t="e">
            <v>#REF!</v>
          </cell>
          <cell r="AX1771"/>
          <cell r="AY1771"/>
          <cell r="AZ1771">
            <v>0</v>
          </cell>
          <cell r="BA1771" t="str">
            <v>-</v>
          </cell>
          <cell r="BB1771" t="str">
            <v/>
          </cell>
          <cell r="BC1771"/>
          <cell r="BD1771" t="str">
            <v/>
          </cell>
          <cell r="BE1771" t="str">
            <v/>
          </cell>
          <cell r="BF1771" t="str">
            <v/>
          </cell>
          <cell r="BG1771" t="str">
            <v/>
          </cell>
        </row>
        <row r="1772">
          <cell r="C1772" t="str">
            <v>20110142S0901-1</v>
          </cell>
          <cell r="D1772" t="str">
            <v>Proyectos 2011 - 2020</v>
          </cell>
          <cell r="E1772" t="str">
            <v>No Aplica</v>
          </cell>
          <cell r="F1772" t="str">
            <v>CERRADO</v>
          </cell>
          <cell r="G1772"/>
          <cell r="H1772" t="str">
            <v>Cordoba</v>
          </cell>
          <cell r="I1772">
            <v>23182</v>
          </cell>
          <cell r="J1772">
            <v>6</v>
          </cell>
          <cell r="K1772" t="str">
            <v>Chinu</v>
          </cell>
          <cell r="L1772" t="str">
            <v>Chinu-Cordoba</v>
          </cell>
          <cell r="M1772" t="str">
            <v/>
          </cell>
          <cell r="N1772" t="str">
            <v>Infraestructura</v>
          </cell>
          <cell r="O1772"/>
          <cell r="P1772"/>
          <cell r="Q1772" t="str">
            <v>Construcción Cancha Sintética En El Corregimiento De Flecha Sevilla Del Municipio De Chinu - Cordoba.</v>
          </cell>
          <cell r="R1772" t="str">
            <v>Espacio Público, Recreación Y Deporte</v>
          </cell>
          <cell r="S1772"/>
          <cell r="T1772"/>
          <cell r="U1772"/>
          <cell r="V1772" t="str">
            <v>Municipio</v>
          </cell>
          <cell r="W1772"/>
          <cell r="X1772" t="str">
            <v/>
          </cell>
          <cell r="Y1772"/>
          <cell r="Z1772">
            <v>239000000</v>
          </cell>
          <cell r="AA1772"/>
          <cell r="AB1772">
            <v>239000000</v>
          </cell>
          <cell r="AC1772"/>
          <cell r="AD1772">
            <v>239000000</v>
          </cell>
          <cell r="AE1772">
            <v>0</v>
          </cell>
          <cell r="AF1772"/>
          <cell r="AG1772">
            <v>0</v>
          </cell>
          <cell r="AH1772">
            <v>239000000</v>
          </cell>
          <cell r="AI1772">
            <v>0</v>
          </cell>
          <cell r="AJ1772">
            <v>239000000</v>
          </cell>
          <cell r="AK1772">
            <v>1</v>
          </cell>
          <cell r="AL1772"/>
          <cell r="AM1772">
            <v>1</v>
          </cell>
          <cell r="AN1772">
            <v>1</v>
          </cell>
          <cell r="AO1772">
            <v>0</v>
          </cell>
          <cell r="AP1772" t="str">
            <v>Liquidado</v>
          </cell>
          <cell r="AQ1772" t="e">
            <v>#REF!</v>
          </cell>
          <cell r="AR1772" t="e">
            <v>#N/A</v>
          </cell>
          <cell r="AS1772" t="str">
            <v>Entregado en 2013.</v>
          </cell>
          <cell r="AT1772" t="str">
            <v>No Aplica</v>
          </cell>
          <cell r="AU1772" t="str">
            <v/>
          </cell>
          <cell r="AV1772">
            <v>41330</v>
          </cell>
          <cell r="AW1772" t="e">
            <v>#REF!</v>
          </cell>
          <cell r="AX1772"/>
          <cell r="AY1772"/>
          <cell r="AZ1772">
            <v>0</v>
          </cell>
          <cell r="BA1772" t="str">
            <v>-</v>
          </cell>
          <cell r="BB1772" t="str">
            <v/>
          </cell>
          <cell r="BC1772"/>
          <cell r="BD1772" t="str">
            <v/>
          </cell>
          <cell r="BE1772" t="str">
            <v/>
          </cell>
          <cell r="BF1772" t="str">
            <v/>
          </cell>
          <cell r="BG1772" t="str">
            <v/>
          </cell>
        </row>
        <row r="1773">
          <cell r="C1773" t="str">
            <v>20110142S0902-1</v>
          </cell>
          <cell r="D1773" t="str">
            <v>Proyectos 2011 - 2020</v>
          </cell>
          <cell r="E1773" t="str">
            <v>No Aplica</v>
          </cell>
          <cell r="F1773" t="str">
            <v>CERRADO</v>
          </cell>
          <cell r="G1773"/>
          <cell r="H1773" t="str">
            <v>Cordoba</v>
          </cell>
          <cell r="I1773">
            <v>23182</v>
          </cell>
          <cell r="J1773">
            <v>6</v>
          </cell>
          <cell r="K1773" t="str">
            <v>Chinu</v>
          </cell>
          <cell r="L1773" t="str">
            <v>Chinu-Cordoba</v>
          </cell>
          <cell r="M1773" t="str">
            <v/>
          </cell>
          <cell r="N1773" t="str">
            <v>Infraestructura</v>
          </cell>
          <cell r="O1773"/>
          <cell r="P1773"/>
          <cell r="Q1773" t="str">
            <v>Construcción Centro De Eventos Culturales Al Aire Libre O Tarima Cubierta En La Plaza San Simón Del Municipio De Chinu - Cordoba.</v>
          </cell>
          <cell r="R1773" t="str">
            <v>Social Comunitario</v>
          </cell>
          <cell r="S1773"/>
          <cell r="T1773"/>
          <cell r="U1773"/>
          <cell r="V1773" t="str">
            <v>Municipio</v>
          </cell>
          <cell r="W1773"/>
          <cell r="X1773" t="str">
            <v/>
          </cell>
          <cell r="Y1773"/>
          <cell r="Z1773">
            <v>415000000</v>
          </cell>
          <cell r="AA1773"/>
          <cell r="AB1773">
            <v>415000000</v>
          </cell>
          <cell r="AC1773"/>
          <cell r="AD1773">
            <v>415000000</v>
          </cell>
          <cell r="AE1773">
            <v>0</v>
          </cell>
          <cell r="AF1773"/>
          <cell r="AG1773">
            <v>0</v>
          </cell>
          <cell r="AH1773">
            <v>415000000</v>
          </cell>
          <cell r="AI1773">
            <v>0</v>
          </cell>
          <cell r="AJ1773">
            <v>415000000</v>
          </cell>
          <cell r="AK1773">
            <v>1</v>
          </cell>
          <cell r="AL1773"/>
          <cell r="AM1773">
            <v>1</v>
          </cell>
          <cell r="AN1773">
            <v>1</v>
          </cell>
          <cell r="AO1773">
            <v>0</v>
          </cell>
          <cell r="AP1773" t="str">
            <v>Liquidado</v>
          </cell>
          <cell r="AQ1773" t="e">
            <v>#REF!</v>
          </cell>
          <cell r="AR1773" t="e">
            <v>#N/A</v>
          </cell>
          <cell r="AS1773" t="str">
            <v>Entregado en 2013.</v>
          </cell>
          <cell r="AT1773" t="str">
            <v>No Aplica</v>
          </cell>
          <cell r="AU1773" t="str">
            <v/>
          </cell>
          <cell r="AV1773">
            <v>41330</v>
          </cell>
          <cell r="AW1773" t="e">
            <v>#REF!</v>
          </cell>
          <cell r="AX1773"/>
          <cell r="AY1773"/>
          <cell r="AZ1773">
            <v>0</v>
          </cell>
          <cell r="BA1773" t="str">
            <v>-</v>
          </cell>
          <cell r="BB1773" t="str">
            <v/>
          </cell>
          <cell r="BC1773"/>
          <cell r="BD1773" t="str">
            <v/>
          </cell>
          <cell r="BE1773" t="str">
            <v/>
          </cell>
          <cell r="BF1773" t="str">
            <v/>
          </cell>
          <cell r="BG1773" t="str">
            <v/>
          </cell>
        </row>
        <row r="1774">
          <cell r="C1774" t="str">
            <v>20110142S0903-1</v>
          </cell>
          <cell r="D1774" t="str">
            <v>Proyectos 2011 - 2020</v>
          </cell>
          <cell r="E1774" t="str">
            <v>No Aplica</v>
          </cell>
          <cell r="F1774" t="str">
            <v>CERRADO</v>
          </cell>
          <cell r="G1774"/>
          <cell r="H1774" t="str">
            <v>Cordoba</v>
          </cell>
          <cell r="I1774">
            <v>23182</v>
          </cell>
          <cell r="J1774">
            <v>6</v>
          </cell>
          <cell r="K1774" t="str">
            <v>Chinu</v>
          </cell>
          <cell r="L1774" t="str">
            <v>Chinu-Cordoba</v>
          </cell>
          <cell r="M1774" t="str">
            <v/>
          </cell>
          <cell r="N1774" t="str">
            <v>Infraestructura</v>
          </cell>
          <cell r="O1774"/>
          <cell r="P1774"/>
          <cell r="Q1774" t="str">
            <v>Recuperación De La Infraestructura Física De Los Estadios De Beisbol Y Futbol En El Municipio De Chinu - Cordoba.</v>
          </cell>
          <cell r="R1774" t="str">
            <v>Espacio Público, Recreación Y Deporte</v>
          </cell>
          <cell r="S1774"/>
          <cell r="T1774"/>
          <cell r="U1774"/>
          <cell r="V1774" t="str">
            <v>Municipio</v>
          </cell>
          <cell r="W1774"/>
          <cell r="X1774" t="str">
            <v/>
          </cell>
          <cell r="Y1774"/>
          <cell r="Z1774">
            <v>938000000</v>
          </cell>
          <cell r="AA1774"/>
          <cell r="AB1774">
            <v>938000000</v>
          </cell>
          <cell r="AC1774"/>
          <cell r="AD1774">
            <v>938000000</v>
          </cell>
          <cell r="AE1774">
            <v>0</v>
          </cell>
          <cell r="AF1774"/>
          <cell r="AG1774">
            <v>0</v>
          </cell>
          <cell r="AH1774">
            <v>938000000</v>
          </cell>
          <cell r="AI1774">
            <v>0</v>
          </cell>
          <cell r="AJ1774">
            <v>938000000</v>
          </cell>
          <cell r="AK1774">
            <v>1</v>
          </cell>
          <cell r="AL1774"/>
          <cell r="AM1774">
            <v>1</v>
          </cell>
          <cell r="AN1774">
            <v>1</v>
          </cell>
          <cell r="AO1774">
            <v>0</v>
          </cell>
          <cell r="AP1774" t="str">
            <v>Liquidado</v>
          </cell>
          <cell r="AQ1774" t="e">
            <v>#REF!</v>
          </cell>
          <cell r="AR1774" t="e">
            <v>#N/A</v>
          </cell>
          <cell r="AS1774" t="str">
            <v>Entregado en 2013.</v>
          </cell>
          <cell r="AT1774" t="str">
            <v>No Aplica</v>
          </cell>
          <cell r="AU1774" t="str">
            <v/>
          </cell>
          <cell r="AV1774">
            <v>41330</v>
          </cell>
          <cell r="AW1774" t="e">
            <v>#REF!</v>
          </cell>
          <cell r="AX1774"/>
          <cell r="AY1774"/>
          <cell r="AZ1774">
            <v>0</v>
          </cell>
          <cell r="BA1774" t="str">
            <v>-</v>
          </cell>
          <cell r="BB1774" t="str">
            <v/>
          </cell>
          <cell r="BC1774"/>
          <cell r="BD1774" t="str">
            <v/>
          </cell>
          <cell r="BE1774" t="str">
            <v/>
          </cell>
          <cell r="BF1774" t="str">
            <v/>
          </cell>
          <cell r="BG1774" t="str">
            <v/>
          </cell>
        </row>
        <row r="1775">
          <cell r="C1775" t="str">
            <v>20110142V0904-1</v>
          </cell>
          <cell r="D1775" t="str">
            <v>Proyectos 2011 - 2020</v>
          </cell>
          <cell r="E1775" t="str">
            <v>No Aplica</v>
          </cell>
          <cell r="F1775" t="str">
            <v>CERRADO</v>
          </cell>
          <cell r="G1775"/>
          <cell r="H1775" t="str">
            <v>Cordoba</v>
          </cell>
          <cell r="I1775">
            <v>23182</v>
          </cell>
          <cell r="J1775">
            <v>6</v>
          </cell>
          <cell r="K1775" t="str">
            <v>Chinu</v>
          </cell>
          <cell r="L1775" t="str">
            <v>Chinu-Cordoba</v>
          </cell>
          <cell r="M1775" t="str">
            <v/>
          </cell>
          <cell r="N1775" t="str">
            <v>Infraestructura</v>
          </cell>
          <cell r="O1775"/>
          <cell r="P1775"/>
          <cell r="Q1775" t="str">
            <v>Pavimentación En Concreto Rígido En Vías Urbanas Del Municipio De Chinu - Cordoba.</v>
          </cell>
          <cell r="R1775" t="str">
            <v>Vías Urbanas</v>
          </cell>
          <cell r="S1775"/>
          <cell r="T1775"/>
          <cell r="U1775"/>
          <cell r="V1775" t="str">
            <v>Municipio</v>
          </cell>
          <cell r="W1775"/>
          <cell r="X1775" t="str">
            <v/>
          </cell>
          <cell r="Y1775"/>
          <cell r="Z1775">
            <v>3179000000</v>
          </cell>
          <cell r="AA1775"/>
          <cell r="AB1775">
            <v>3179000000</v>
          </cell>
          <cell r="AC1775"/>
          <cell r="AD1775">
            <v>3179000000</v>
          </cell>
          <cell r="AE1775">
            <v>0</v>
          </cell>
          <cell r="AF1775"/>
          <cell r="AG1775">
            <v>0</v>
          </cell>
          <cell r="AH1775">
            <v>3179000000</v>
          </cell>
          <cell r="AI1775">
            <v>0</v>
          </cell>
          <cell r="AJ1775">
            <v>3179000000</v>
          </cell>
          <cell r="AK1775">
            <v>1</v>
          </cell>
          <cell r="AL1775"/>
          <cell r="AM1775">
            <v>1</v>
          </cell>
          <cell r="AN1775">
            <v>1</v>
          </cell>
          <cell r="AO1775">
            <v>0</v>
          </cell>
          <cell r="AP1775" t="str">
            <v>Liquidado</v>
          </cell>
          <cell r="AQ1775" t="e">
            <v>#REF!</v>
          </cell>
          <cell r="AR1775" t="e">
            <v>#N/A</v>
          </cell>
          <cell r="AS1775" t="str">
            <v>Entregado en 2013.</v>
          </cell>
          <cell r="AT1775" t="str">
            <v>No Aplica</v>
          </cell>
          <cell r="AU1775" t="str">
            <v/>
          </cell>
          <cell r="AV1775">
            <v>41330</v>
          </cell>
          <cell r="AW1775" t="e">
            <v>#REF!</v>
          </cell>
          <cell r="AX1775"/>
          <cell r="AY1775"/>
          <cell r="AZ1775">
            <v>0</v>
          </cell>
          <cell r="BA1775" t="str">
            <v>-</v>
          </cell>
          <cell r="BB1775" t="str">
            <v/>
          </cell>
          <cell r="BC1775"/>
          <cell r="BD1775" t="str">
            <v/>
          </cell>
          <cell r="BE1775" t="str">
            <v/>
          </cell>
          <cell r="BF1775" t="str">
            <v/>
          </cell>
          <cell r="BG1775" t="str">
            <v/>
          </cell>
        </row>
        <row r="1776">
          <cell r="C1776" t="str">
            <v>20110142V0905-1</v>
          </cell>
          <cell r="D1776" t="str">
            <v>Proyectos 2011 - 2020</v>
          </cell>
          <cell r="E1776" t="str">
            <v>No Aplica</v>
          </cell>
          <cell r="F1776" t="str">
            <v>CERRADO</v>
          </cell>
          <cell r="G1776"/>
          <cell r="H1776" t="str">
            <v>Cordoba</v>
          </cell>
          <cell r="I1776">
            <v>23182</v>
          </cell>
          <cell r="J1776">
            <v>6</v>
          </cell>
          <cell r="K1776" t="str">
            <v>Chinu</v>
          </cell>
          <cell r="L1776" t="str">
            <v>Chinu-Cordoba</v>
          </cell>
          <cell r="M1776" t="str">
            <v/>
          </cell>
          <cell r="N1776" t="str">
            <v>Infraestructura</v>
          </cell>
          <cell r="O1776"/>
          <cell r="P1776"/>
          <cell r="Q1776" t="str">
            <v>Pavimentación De Vías Urbanas, Etapa Ii Del Municipio De Chinu - Cordoba.</v>
          </cell>
          <cell r="R1776" t="str">
            <v>Vías Urbanas</v>
          </cell>
          <cell r="S1776"/>
          <cell r="T1776"/>
          <cell r="U1776"/>
          <cell r="V1776" t="str">
            <v>Municipio</v>
          </cell>
          <cell r="W1776"/>
          <cell r="X1776" t="str">
            <v/>
          </cell>
          <cell r="Y1776"/>
          <cell r="Z1776">
            <v>9395000000</v>
          </cell>
          <cell r="AA1776"/>
          <cell r="AB1776">
            <v>9395000000</v>
          </cell>
          <cell r="AC1776"/>
          <cell r="AD1776">
            <v>9395000000</v>
          </cell>
          <cell r="AE1776">
            <v>0</v>
          </cell>
          <cell r="AF1776"/>
          <cell r="AG1776">
            <v>0</v>
          </cell>
          <cell r="AH1776">
            <v>9395000000</v>
          </cell>
          <cell r="AI1776">
            <v>0</v>
          </cell>
          <cell r="AJ1776">
            <v>9395000000</v>
          </cell>
          <cell r="AK1776">
            <v>1</v>
          </cell>
          <cell r="AL1776"/>
          <cell r="AM1776">
            <v>1</v>
          </cell>
          <cell r="AN1776">
            <v>1</v>
          </cell>
          <cell r="AO1776">
            <v>0</v>
          </cell>
          <cell r="AP1776" t="str">
            <v>Liquidado</v>
          </cell>
          <cell r="AQ1776" t="e">
            <v>#REF!</v>
          </cell>
          <cell r="AR1776" t="e">
            <v>#N/A</v>
          </cell>
          <cell r="AS1776" t="str">
            <v>Entregado en 2013.</v>
          </cell>
          <cell r="AT1776" t="str">
            <v>No Aplica</v>
          </cell>
          <cell r="AU1776" t="str">
            <v/>
          </cell>
          <cell r="AV1776">
            <v>41330</v>
          </cell>
          <cell r="AW1776" t="e">
            <v>#REF!</v>
          </cell>
          <cell r="AX1776"/>
          <cell r="AY1776"/>
          <cell r="AZ1776">
            <v>0</v>
          </cell>
          <cell r="BA1776" t="str">
            <v>-</v>
          </cell>
          <cell r="BB1776" t="str">
            <v/>
          </cell>
          <cell r="BC1776"/>
          <cell r="BD1776" t="str">
            <v/>
          </cell>
          <cell r="BE1776" t="str">
            <v/>
          </cell>
          <cell r="BF1776" t="str">
            <v/>
          </cell>
          <cell r="BG1776" t="str">
            <v/>
          </cell>
        </row>
        <row r="1777">
          <cell r="C1777" t="str">
            <v>20120040S0072-1</v>
          </cell>
          <cell r="D1777" t="str">
            <v>Proyectos 2011 - 2020</v>
          </cell>
          <cell r="E1777" t="str">
            <v>No Aplica</v>
          </cell>
          <cell r="F1777" t="str">
            <v>CERRADO</v>
          </cell>
          <cell r="G1777" t="str">
            <v>B72</v>
          </cell>
          <cell r="H1777" t="str">
            <v>Cordoba</v>
          </cell>
          <cell r="I1777">
            <v>23182</v>
          </cell>
          <cell r="J1777">
            <v>6</v>
          </cell>
          <cell r="K1777" t="str">
            <v>Chinu</v>
          </cell>
          <cell r="L1777" t="str">
            <v>Chinu-Cordoba</v>
          </cell>
          <cell r="M1777">
            <v>40</v>
          </cell>
          <cell r="N1777" t="str">
            <v>Fonade 2</v>
          </cell>
          <cell r="O1777"/>
          <cell r="P1777"/>
          <cell r="Q1777" t="str">
            <v>Construcción De Parque Recreativo Y Deportivo Media Luna</v>
          </cell>
          <cell r="R1777" t="str">
            <v>Espacio Público, Recreación Y Deporte</v>
          </cell>
          <cell r="S1777"/>
          <cell r="T1777"/>
          <cell r="U1777"/>
          <cell r="V1777" t="str">
            <v>Municipio</v>
          </cell>
          <cell r="W1777"/>
          <cell r="X1777" t="str">
            <v/>
          </cell>
          <cell r="Y1777"/>
          <cell r="Z1777">
            <v>900000000</v>
          </cell>
          <cell r="AA1777"/>
          <cell r="AB1777">
            <v>900000000</v>
          </cell>
          <cell r="AC1777"/>
          <cell r="AD1777">
            <v>900000000</v>
          </cell>
          <cell r="AE1777">
            <v>0</v>
          </cell>
          <cell r="AF1777"/>
          <cell r="AG1777">
            <v>0</v>
          </cell>
          <cell r="AH1777">
            <v>900000000</v>
          </cell>
          <cell r="AI1777">
            <v>0</v>
          </cell>
          <cell r="AJ1777">
            <v>900000000</v>
          </cell>
          <cell r="AK1777">
            <v>1</v>
          </cell>
          <cell r="AL1777"/>
          <cell r="AM1777">
            <v>1</v>
          </cell>
          <cell r="AN1777">
            <v>1</v>
          </cell>
          <cell r="AO1777">
            <v>0</v>
          </cell>
          <cell r="AP1777" t="str">
            <v>Liquidado</v>
          </cell>
          <cell r="AQ1777" t="e">
            <v>#REF!</v>
          </cell>
          <cell r="AR1777" t="e">
            <v>#N/A</v>
          </cell>
          <cell r="AS1777" t="str">
            <v xml:space="preserve">PROYECTO LIQUIDADO
Acta de liquidación del 29/09/2021
</v>
          </cell>
          <cell r="AT1777" t="str">
            <v>No Aplica</v>
          </cell>
          <cell r="AU1777">
            <v>41514</v>
          </cell>
          <cell r="AV1777">
            <v>41628</v>
          </cell>
          <cell r="AW1777" t="e">
            <v>#REF!</v>
          </cell>
          <cell r="AX1777"/>
          <cell r="AY1777"/>
          <cell r="AZ1777">
            <v>0</v>
          </cell>
          <cell r="BA1777" t="str">
            <v>-</v>
          </cell>
          <cell r="BB1777" t="str">
            <v/>
          </cell>
          <cell r="BC1777"/>
          <cell r="BD1777">
            <v>41526</v>
          </cell>
          <cell r="BE1777">
            <v>41564</v>
          </cell>
          <cell r="BF1777">
            <v>41628</v>
          </cell>
          <cell r="BG1777" t="str">
            <v/>
          </cell>
        </row>
        <row r="1778">
          <cell r="C1778" t="str">
            <v>20120069A0123-1</v>
          </cell>
          <cell r="D1778" t="str">
            <v>Proyectos 2011 - 2020</v>
          </cell>
          <cell r="E1778" t="str">
            <v>No Aplica</v>
          </cell>
          <cell r="F1778" t="str">
            <v>CERRADO</v>
          </cell>
          <cell r="G1778" t="str">
            <v>C123</v>
          </cell>
          <cell r="H1778" t="str">
            <v>Cordoba</v>
          </cell>
          <cell r="I1778">
            <v>23182</v>
          </cell>
          <cell r="J1778">
            <v>6</v>
          </cell>
          <cell r="K1778" t="str">
            <v>Chinu</v>
          </cell>
          <cell r="L1778" t="str">
            <v>Chinu-Cordoba</v>
          </cell>
          <cell r="M1778">
            <v>69</v>
          </cell>
          <cell r="N1778" t="str">
            <v>Fonade 3</v>
          </cell>
          <cell r="O1778"/>
          <cell r="P1778"/>
          <cell r="Q1778" t="str">
            <v>Construcción De Obras Para La Optimización Del Sistema De Acueducto Y Alcantarillado En El Casco Urbano Del Mpio De Chinu</v>
          </cell>
          <cell r="R1778" t="str">
            <v>Agua Potable Y Saneamiento Básico</v>
          </cell>
          <cell r="S1778"/>
          <cell r="T1778"/>
          <cell r="U1778"/>
          <cell r="V1778" t="str">
            <v>Municipio</v>
          </cell>
          <cell r="W1778"/>
          <cell r="X1778" t="str">
            <v/>
          </cell>
          <cell r="Y1778"/>
          <cell r="Z1778">
            <v>10034852534</v>
          </cell>
          <cell r="AA1778"/>
          <cell r="AB1778">
            <v>10034852534</v>
          </cell>
          <cell r="AC1778"/>
          <cell r="AD1778">
            <v>10034852534</v>
          </cell>
          <cell r="AE1778">
            <v>0</v>
          </cell>
          <cell r="AF1778"/>
          <cell r="AG1778">
            <v>0</v>
          </cell>
          <cell r="AH1778">
            <v>10034852534</v>
          </cell>
          <cell r="AI1778">
            <v>0</v>
          </cell>
          <cell r="AJ1778">
            <v>10034852534</v>
          </cell>
          <cell r="AK1778">
            <v>0.9</v>
          </cell>
          <cell r="AL1778"/>
          <cell r="AM1778">
            <v>1</v>
          </cell>
          <cell r="AN1778">
            <v>1</v>
          </cell>
          <cell r="AO1778">
            <v>0</v>
          </cell>
          <cell r="AP1778" t="str">
            <v>En Liquidación</v>
          </cell>
          <cell r="AQ1778" t="e">
            <v>#REF!</v>
          </cell>
          <cell r="AR1778" t="e">
            <v>#N/A</v>
          </cell>
          <cell r="AS1778" t="str">
            <v>CONTRATOS  LIQUIDADOS PENDIENTE CIERRE DE COSTOS FIJOS Y VARIABLES - INTERVENTORIA
1. INFORMACIÓN Y ESTADO CONTRATO DE OBRA: Acta de liquidación  suscrita el 25/10/2018
                                                                                                                                                                                                                                                                                                                                                                                                                                                                                                                                                                                                                                                                                                                                                                                                                                                                                                                                                                                                                                                                  2. INFORMACIÓN Y ESTADO DE CONTRATO INTERADMINISTRATIVO: Liquidado 16/07/2019.
3. INFORMACIÓN Y ESTADO INTERVENTORIA: En cierre de costos fijos y variables.</v>
          </cell>
          <cell r="AT1778" t="str">
            <v>No Aplica</v>
          </cell>
          <cell r="AU1778">
            <v>42052</v>
          </cell>
          <cell r="AV1778">
            <v>42449</v>
          </cell>
          <cell r="AW1778" t="e">
            <v>#REF!</v>
          </cell>
          <cell r="AX1778"/>
          <cell r="AY1778"/>
          <cell r="AZ1778">
            <v>0</v>
          </cell>
          <cell r="BA1778" t="str">
            <v>-</v>
          </cell>
          <cell r="BB1778" t="str">
            <v/>
          </cell>
          <cell r="BC1778"/>
          <cell r="BD1778">
            <v>42128</v>
          </cell>
          <cell r="BE1778">
            <v>42237</v>
          </cell>
          <cell r="BF1778">
            <v>43381</v>
          </cell>
          <cell r="BG1778" t="str">
            <v/>
          </cell>
        </row>
        <row r="1779">
          <cell r="C1779" t="str">
            <v>20130119V0017-1</v>
          </cell>
          <cell r="D1779" t="str">
            <v>Proyectos 2011 - 2020</v>
          </cell>
          <cell r="E1779" t="str">
            <v>No Aplica</v>
          </cell>
          <cell r="F1779" t="str">
            <v>CERRADO</v>
          </cell>
          <cell r="G1779"/>
          <cell r="H1779" t="str">
            <v>Cordoba</v>
          </cell>
          <cell r="I1779">
            <v>23182</v>
          </cell>
          <cell r="J1779">
            <v>6</v>
          </cell>
          <cell r="K1779" t="str">
            <v>Chinu</v>
          </cell>
          <cell r="L1779" t="str">
            <v>Chinu-Cordoba</v>
          </cell>
          <cell r="M1779">
            <v>119</v>
          </cell>
          <cell r="N1779" t="str">
            <v>DPS 2013</v>
          </cell>
          <cell r="O1779"/>
          <cell r="P1779"/>
          <cell r="Q1779" t="str">
            <v>Pavimentacion En Concreto Rigido En Los Barrios 31 De Octubre Via Principal , Santa Rosa Salida A Las Sabanas Municipio De Chinú - Córdoba</v>
          </cell>
          <cell r="R1779" t="str">
            <v>Vías Urbanas</v>
          </cell>
          <cell r="S1779"/>
          <cell r="T1779"/>
          <cell r="U1779"/>
          <cell r="V1779" t="str">
            <v>Municipio</v>
          </cell>
          <cell r="W1779"/>
          <cell r="X1779" t="str">
            <v>31 De Octubre, Santa Rosa</v>
          </cell>
          <cell r="Y1779"/>
          <cell r="Z1779">
            <v>1991409630</v>
          </cell>
          <cell r="AA1779"/>
          <cell r="AB1779">
            <v>1991409630</v>
          </cell>
          <cell r="AC1779"/>
          <cell r="AD1779">
            <v>1991409630</v>
          </cell>
          <cell r="AE1779">
            <v>199140963</v>
          </cell>
          <cell r="AF1779"/>
          <cell r="AG1779">
            <v>199140963</v>
          </cell>
          <cell r="AH1779">
            <v>2190550593</v>
          </cell>
          <cell r="AI1779">
            <v>0</v>
          </cell>
          <cell r="AJ1779">
            <v>2190550593</v>
          </cell>
          <cell r="AK1779">
            <v>1</v>
          </cell>
          <cell r="AL1779"/>
          <cell r="AM1779">
            <v>1</v>
          </cell>
          <cell r="AN1779">
            <v>1</v>
          </cell>
          <cell r="AO1779">
            <v>0</v>
          </cell>
          <cell r="AP1779" t="str">
            <v>Liquidado</v>
          </cell>
          <cell r="AQ1779" t="e">
            <v>#REF!</v>
          </cell>
          <cell r="AR1779" t="e">
            <v>#N/A</v>
          </cell>
          <cell r="AS1779" t="str">
            <v>Entregado en diciembre de 2015.</v>
          </cell>
          <cell r="AT1779" t="str">
            <v>No Aplica</v>
          </cell>
          <cell r="AU1779">
            <v>42216</v>
          </cell>
          <cell r="AV1779">
            <v>42353</v>
          </cell>
          <cell r="AW1779" t="e">
            <v>#REF!</v>
          </cell>
          <cell r="AX1779"/>
          <cell r="AY1779"/>
          <cell r="AZ1779">
            <v>0</v>
          </cell>
          <cell r="BA1779" t="str">
            <v>-</v>
          </cell>
          <cell r="BB1779">
            <v>1.19</v>
          </cell>
          <cell r="BC1779"/>
          <cell r="BD1779">
            <v>42234</v>
          </cell>
          <cell r="BE1779">
            <v>42305</v>
          </cell>
          <cell r="BF1779">
            <v>42396</v>
          </cell>
          <cell r="BG1779">
            <v>10000</v>
          </cell>
        </row>
        <row r="1780">
          <cell r="C1780" t="str">
            <v>20130119V0313-1</v>
          </cell>
          <cell r="D1780" t="str">
            <v>Proyectos 2011 - 2020</v>
          </cell>
          <cell r="E1780" t="str">
            <v>No Aplica</v>
          </cell>
          <cell r="F1780" t="str">
            <v>CERRADO</v>
          </cell>
          <cell r="G1780"/>
          <cell r="H1780" t="str">
            <v>Cordoba</v>
          </cell>
          <cell r="I1780">
            <v>23182</v>
          </cell>
          <cell r="J1780">
            <v>6</v>
          </cell>
          <cell r="K1780" t="str">
            <v>Chinu</v>
          </cell>
          <cell r="L1780" t="str">
            <v>Chinu-Cordoba</v>
          </cell>
          <cell r="M1780">
            <v>119</v>
          </cell>
          <cell r="N1780" t="str">
            <v>DPS 2013</v>
          </cell>
          <cell r="O1780"/>
          <cell r="P1780"/>
          <cell r="Q1780" t="str">
            <v>Pavimentación En Concreto Rígido De La Vía Chinú-Sabanalarga, Municipio De Chinú, Departamento De Córdoba</v>
          </cell>
          <cell r="R1780" t="str">
            <v>Vías Red Terciaria</v>
          </cell>
          <cell r="S1780"/>
          <cell r="T1780"/>
          <cell r="U1780"/>
          <cell r="V1780" t="str">
            <v>Municipio</v>
          </cell>
          <cell r="W1780"/>
          <cell r="X1780" t="str">
            <v>Polo, Santa Rosa, Raizal</v>
          </cell>
          <cell r="Y1780"/>
          <cell r="Z1780">
            <v>3267091246</v>
          </cell>
          <cell r="AA1780"/>
          <cell r="AB1780">
            <v>3267091246</v>
          </cell>
          <cell r="AC1780"/>
          <cell r="AD1780">
            <v>3267091246</v>
          </cell>
          <cell r="AE1780">
            <v>326709124.60000002</v>
          </cell>
          <cell r="AF1780"/>
          <cell r="AG1780">
            <v>326709124.60000002</v>
          </cell>
          <cell r="AH1780">
            <v>3593800370.5999999</v>
          </cell>
          <cell r="AI1780">
            <v>0</v>
          </cell>
          <cell r="AJ1780">
            <v>3593800370.5999999</v>
          </cell>
          <cell r="AK1780">
            <v>1</v>
          </cell>
          <cell r="AL1780"/>
          <cell r="AM1780">
            <v>1</v>
          </cell>
          <cell r="AN1780">
            <v>1</v>
          </cell>
          <cell r="AO1780">
            <v>0</v>
          </cell>
          <cell r="AP1780" t="str">
            <v>Liquidado</v>
          </cell>
          <cell r="AQ1780" t="e">
            <v>#REF!</v>
          </cell>
          <cell r="AR1780" t="e">
            <v>#N/A</v>
          </cell>
          <cell r="AS1780" t="str">
            <v>Entregado en diciembre de 2015.</v>
          </cell>
          <cell r="AT1780" t="str">
            <v>No Aplica</v>
          </cell>
          <cell r="AU1780">
            <v>42193</v>
          </cell>
          <cell r="AV1780">
            <v>42338</v>
          </cell>
          <cell r="AW1780" t="e">
            <v>#REF!</v>
          </cell>
          <cell r="AX1780"/>
          <cell r="AY1780"/>
          <cell r="AZ1780">
            <v>0</v>
          </cell>
          <cell r="BA1780" t="str">
            <v>-</v>
          </cell>
          <cell r="BB1780">
            <v>2.2400000000000002</v>
          </cell>
          <cell r="BC1780"/>
          <cell r="BD1780">
            <v>42235</v>
          </cell>
          <cell r="BE1780">
            <v>42305</v>
          </cell>
          <cell r="BF1780">
            <v>42396</v>
          </cell>
          <cell r="BG1780">
            <v>44200</v>
          </cell>
        </row>
        <row r="1781">
          <cell r="C1781" t="str">
            <v>20130119V0327-1</v>
          </cell>
          <cell r="D1781" t="str">
            <v>Proyectos 2011 - 2020</v>
          </cell>
          <cell r="E1781" t="str">
            <v>No Aplica</v>
          </cell>
          <cell r="F1781" t="str">
            <v>CERRADO</v>
          </cell>
          <cell r="G1781"/>
          <cell r="H1781" t="str">
            <v>Cordoba</v>
          </cell>
          <cell r="I1781">
            <v>23182</v>
          </cell>
          <cell r="J1781">
            <v>6</v>
          </cell>
          <cell r="K1781" t="str">
            <v>Chinu</v>
          </cell>
          <cell r="L1781" t="str">
            <v>Chinu-Cordoba</v>
          </cell>
          <cell r="M1781">
            <v>119</v>
          </cell>
          <cell r="N1781" t="str">
            <v>DPS 2013</v>
          </cell>
          <cell r="O1781"/>
          <cell r="P1781"/>
          <cell r="Q1781" t="str">
            <v>Pavimentacion En Concreto Rigido En Vias Urbanas En El Municipio De Chinú - Córdoba</v>
          </cell>
          <cell r="R1781" t="str">
            <v>Vías Urbanas</v>
          </cell>
          <cell r="S1781"/>
          <cell r="T1781"/>
          <cell r="U1781"/>
          <cell r="V1781" t="str">
            <v>Municipio</v>
          </cell>
          <cell r="W1781"/>
          <cell r="X1781" t="str">
            <v>Santo Domingo, El Tendal, La Unión</v>
          </cell>
          <cell r="Y1781"/>
          <cell r="Z1781">
            <v>3271028037</v>
          </cell>
          <cell r="AA1781"/>
          <cell r="AB1781">
            <v>3271028037</v>
          </cell>
          <cell r="AC1781"/>
          <cell r="AD1781">
            <v>3271028037</v>
          </cell>
          <cell r="AE1781">
            <v>327102803.70000005</v>
          </cell>
          <cell r="AF1781"/>
          <cell r="AG1781">
            <v>327102803.70000005</v>
          </cell>
          <cell r="AH1781">
            <v>3598130840.6999998</v>
          </cell>
          <cell r="AI1781">
            <v>0</v>
          </cell>
          <cell r="AJ1781">
            <v>3598130840.6999998</v>
          </cell>
          <cell r="AK1781">
            <v>0.99980000000000002</v>
          </cell>
          <cell r="AL1781"/>
          <cell r="AM1781">
            <v>1</v>
          </cell>
          <cell r="AN1781">
            <v>1</v>
          </cell>
          <cell r="AO1781">
            <v>0</v>
          </cell>
          <cell r="AP1781" t="str">
            <v>Liquidado</v>
          </cell>
          <cell r="AQ1781" t="e">
            <v>#REF!</v>
          </cell>
          <cell r="AR1781" t="e">
            <v>#N/A</v>
          </cell>
          <cell r="AS1781" t="str">
            <v>Entregado en diciembre de 2015.</v>
          </cell>
          <cell r="AT1781" t="str">
            <v>No Aplica</v>
          </cell>
          <cell r="AU1781">
            <v>42216</v>
          </cell>
          <cell r="AV1781">
            <v>42353</v>
          </cell>
          <cell r="AW1781" t="e">
            <v>#REF!</v>
          </cell>
          <cell r="AX1781"/>
          <cell r="AY1781"/>
          <cell r="AZ1781">
            <v>0</v>
          </cell>
          <cell r="BA1781" t="str">
            <v>-</v>
          </cell>
          <cell r="BB1781">
            <v>2.4</v>
          </cell>
          <cell r="BC1781"/>
          <cell r="BD1781">
            <v>42234</v>
          </cell>
          <cell r="BE1781">
            <v>42306</v>
          </cell>
          <cell r="BF1781">
            <v>42396</v>
          </cell>
          <cell r="BG1781">
            <v>10000</v>
          </cell>
        </row>
        <row r="1782">
          <cell r="C1782" t="str">
            <v>20140151V0040-1</v>
          </cell>
          <cell r="D1782" t="str">
            <v>Proyectos 2011 - 2020</v>
          </cell>
          <cell r="E1782" t="str">
            <v>No Aplica</v>
          </cell>
          <cell r="F1782" t="str">
            <v>CERRADO</v>
          </cell>
          <cell r="G1782"/>
          <cell r="H1782" t="str">
            <v>Cordoba</v>
          </cell>
          <cell r="I1782">
            <v>23182</v>
          </cell>
          <cell r="J1782">
            <v>6</v>
          </cell>
          <cell r="K1782" t="str">
            <v>Chinu</v>
          </cell>
          <cell r="L1782" t="str">
            <v>Chinu-Cordoba</v>
          </cell>
          <cell r="M1782">
            <v>151</v>
          </cell>
          <cell r="N1782" t="str">
            <v>DPS 2014</v>
          </cell>
          <cell r="O1782"/>
          <cell r="P1782"/>
          <cell r="Q1782" t="str">
            <v>Construcción De Andenes Y Cicloruta Sobre La Margen Izquierda De La Carretera Chinú - San Andres (Ruta 78) Del Municipio De Chinú - Córdoba</v>
          </cell>
          <cell r="R1782" t="str">
            <v>Vías Urbanas</v>
          </cell>
          <cell r="S1782"/>
          <cell r="T1782"/>
          <cell r="U1782"/>
          <cell r="V1782" t="str">
            <v>Municipio</v>
          </cell>
          <cell r="W1782"/>
          <cell r="X1782" t="str">
            <v>BARRIOS LA PIRAGUA, CAMILO TORRES, COSTA AZUL</v>
          </cell>
          <cell r="Y1782"/>
          <cell r="Z1782">
            <v>4672476989</v>
          </cell>
          <cell r="AA1782"/>
          <cell r="AB1782">
            <v>4672476989</v>
          </cell>
          <cell r="AC1782"/>
          <cell r="AD1782">
            <v>4672476989</v>
          </cell>
          <cell r="AE1782">
            <v>467289719.60000002</v>
          </cell>
          <cell r="AF1782"/>
          <cell r="AG1782">
            <v>467289719.60000002</v>
          </cell>
          <cell r="AH1782">
            <v>5139766708.6000004</v>
          </cell>
          <cell r="AI1782">
            <v>0</v>
          </cell>
          <cell r="AJ1782">
            <v>5139766708.6000004</v>
          </cell>
          <cell r="AK1782">
            <v>1</v>
          </cell>
          <cell r="AL1782"/>
          <cell r="AM1782">
            <v>1</v>
          </cell>
          <cell r="AN1782">
            <v>1</v>
          </cell>
          <cell r="AO1782">
            <v>0</v>
          </cell>
          <cell r="AP1782" t="str">
            <v>Liquidado</v>
          </cell>
          <cell r="AQ1782" t="e">
            <v>#REF!</v>
          </cell>
          <cell r="AR1782" t="e">
            <v>#N/A</v>
          </cell>
          <cell r="AS1782" t="str">
            <v>Liquidado mediante Acta de Liquidación Bilateral de Contratos y Convenios de 27 de diciembre de 2019.</v>
          </cell>
          <cell r="AT1782" t="str">
            <v>No Aplica</v>
          </cell>
          <cell r="AU1782">
            <v>42402</v>
          </cell>
          <cell r="AV1782">
            <v>42839</v>
          </cell>
          <cell r="AW1782" t="e">
            <v>#REF!</v>
          </cell>
          <cell r="AX1782"/>
          <cell r="AY1782"/>
          <cell r="AZ1782">
            <v>0</v>
          </cell>
          <cell r="BA1782" t="str">
            <v>-</v>
          </cell>
          <cell r="BB1782" t="str">
            <v>2,279 Km</v>
          </cell>
          <cell r="BC1782"/>
          <cell r="BD1782">
            <v>42565</v>
          </cell>
          <cell r="BE1782">
            <v>42642</v>
          </cell>
          <cell r="BF1782">
            <v>43014</v>
          </cell>
          <cell r="BG1782">
            <v>6000</v>
          </cell>
        </row>
        <row r="1783">
          <cell r="C1783" t="str">
            <v>20140151V0040-2</v>
          </cell>
          <cell r="D1783" t="str">
            <v>Proyectos 2011 - 2020</v>
          </cell>
          <cell r="E1783" t="str">
            <v>No Aplica</v>
          </cell>
          <cell r="F1783" t="str">
            <v>CERRADO</v>
          </cell>
          <cell r="G1783"/>
          <cell r="H1783" t="str">
            <v>Cordoba</v>
          </cell>
          <cell r="I1783">
            <v>23182</v>
          </cell>
          <cell r="J1783">
            <v>6</v>
          </cell>
          <cell r="K1783" t="str">
            <v>Chinu</v>
          </cell>
          <cell r="L1783" t="str">
            <v>Chinu-Cordoba</v>
          </cell>
          <cell r="M1783">
            <v>151</v>
          </cell>
          <cell r="N1783" t="str">
            <v>DPS 2014</v>
          </cell>
          <cell r="O1783"/>
          <cell r="P1783"/>
          <cell r="Q1783" t="str">
            <v>Construcción De Pavimento En Concreto Rigido Y Obras De Urbanismo En La Calle 23 Entre Carrera 7 Con La Troncal De Occidente Y Pavimentación En Concreto Rigido De Otras Calles Del Casco Urbano Del Municipio De Chinú - Córdoba</v>
          </cell>
          <cell r="R1783" t="str">
            <v>Vías Urbanas</v>
          </cell>
          <cell r="S1783"/>
          <cell r="T1783"/>
          <cell r="U1783"/>
          <cell r="V1783" t="str">
            <v>Municipio</v>
          </cell>
          <cell r="W1783"/>
          <cell r="X1783" t="str">
            <v>TRONCAL OCCIDENTE</v>
          </cell>
          <cell r="Y1783"/>
          <cell r="Z1783">
            <v>3108193971</v>
          </cell>
          <cell r="AA1783"/>
          <cell r="AB1783">
            <v>3108193971</v>
          </cell>
          <cell r="AC1783"/>
          <cell r="AD1783">
            <v>3108193971</v>
          </cell>
          <cell r="AE1783">
            <v>310819397.10000002</v>
          </cell>
          <cell r="AF1783"/>
          <cell r="AG1783">
            <v>310819397.10000002</v>
          </cell>
          <cell r="AH1783">
            <v>3419013368.0999999</v>
          </cell>
          <cell r="AI1783">
            <v>0</v>
          </cell>
          <cell r="AJ1783">
            <v>3419013368.0999999</v>
          </cell>
          <cell r="AK1783">
            <v>1</v>
          </cell>
          <cell r="AL1783"/>
          <cell r="AM1783">
            <v>1</v>
          </cell>
          <cell r="AN1783">
            <v>1</v>
          </cell>
          <cell r="AO1783">
            <v>0</v>
          </cell>
          <cell r="AP1783" t="str">
            <v>Liquidado</v>
          </cell>
          <cell r="AQ1783" t="e">
            <v>#REF!</v>
          </cell>
          <cell r="AR1783" t="e">
            <v>#N/A</v>
          </cell>
          <cell r="AS1783" t="str">
            <v>Liquidado mediante Acta de Liquidación Bilateral de Contratos y Convenios de 27 de diciembre de 2019.</v>
          </cell>
          <cell r="AT1783" t="str">
            <v>No Aplica</v>
          </cell>
          <cell r="AU1783">
            <v>42220</v>
          </cell>
          <cell r="AV1783">
            <v>42397</v>
          </cell>
          <cell r="AW1783" t="e">
            <v>#REF!</v>
          </cell>
          <cell r="AX1783"/>
          <cell r="AY1783"/>
          <cell r="AZ1783">
            <v>0</v>
          </cell>
          <cell r="BA1783" t="str">
            <v>-</v>
          </cell>
          <cell r="BB1783" t="str">
            <v>1,07 Km</v>
          </cell>
          <cell r="BC1783"/>
          <cell r="BD1783">
            <v>42235</v>
          </cell>
          <cell r="BE1783">
            <v>42305</v>
          </cell>
          <cell r="BF1783">
            <v>42397</v>
          </cell>
          <cell r="BG1783">
            <v>10000</v>
          </cell>
        </row>
        <row r="1784">
          <cell r="C1784" t="str">
            <v>20150226V1790-1</v>
          </cell>
          <cell r="D1784" t="str">
            <v>Proyectos 2011 - 2020</v>
          </cell>
          <cell r="E1784" t="str">
            <v>No Aplica</v>
          </cell>
          <cell r="F1784" t="str">
            <v>CERRADO</v>
          </cell>
          <cell r="G1784"/>
          <cell r="H1784" t="str">
            <v>Cordoba</v>
          </cell>
          <cell r="I1784">
            <v>23182</v>
          </cell>
          <cell r="J1784">
            <v>6</v>
          </cell>
          <cell r="K1784" t="str">
            <v>Chinu</v>
          </cell>
          <cell r="L1784" t="str">
            <v>Chinu-Cordoba</v>
          </cell>
          <cell r="M1784">
            <v>226</v>
          </cell>
          <cell r="N1784" t="str">
            <v>DPS 2015</v>
          </cell>
          <cell r="O1784"/>
          <cell r="P1784"/>
          <cell r="Q1784" t="str">
            <v>Pavimentación En Concreto Rígido En Vías Urbanas Del Municipio De Chinú Adicional Etapa I Y Ii</v>
          </cell>
          <cell r="R1784" t="str">
            <v>Vías Urbanas</v>
          </cell>
          <cell r="S1784"/>
          <cell r="T1784"/>
          <cell r="U1784"/>
          <cell r="V1784" t="str">
            <v>Municipio</v>
          </cell>
          <cell r="W1784"/>
          <cell r="X1784" t="str">
            <v xml:space="preserve">Cabecera Municipal </v>
          </cell>
          <cell r="Y1784"/>
          <cell r="Z1784">
            <v>3271028037</v>
          </cell>
          <cell r="AA1784"/>
          <cell r="AB1784">
            <v>3271028037</v>
          </cell>
          <cell r="AC1784"/>
          <cell r="AD1784">
            <v>3271028037</v>
          </cell>
          <cell r="AE1784">
            <v>327102803.70000005</v>
          </cell>
          <cell r="AF1784"/>
          <cell r="AG1784">
            <v>327102803.70000005</v>
          </cell>
          <cell r="AH1784">
            <v>3598130840.6999998</v>
          </cell>
          <cell r="AI1784">
            <v>0</v>
          </cell>
          <cell r="AJ1784">
            <v>3598130840.6999998</v>
          </cell>
          <cell r="AK1784">
            <v>1</v>
          </cell>
          <cell r="AL1784"/>
          <cell r="AM1784">
            <v>1</v>
          </cell>
          <cell r="AN1784">
            <v>1</v>
          </cell>
          <cell r="AO1784">
            <v>0</v>
          </cell>
          <cell r="AP1784" t="str">
            <v>Liquidado</v>
          </cell>
          <cell r="AQ1784" t="e">
            <v>#REF!</v>
          </cell>
          <cell r="AR1784" t="e">
            <v>#N/A</v>
          </cell>
          <cell r="AS1784" t="str">
            <v>ESTADO: Entregado en septiembre de 2016.</v>
          </cell>
          <cell r="AT1784" t="str">
            <v>No Aplica</v>
          </cell>
          <cell r="AU1784">
            <v>42436</v>
          </cell>
          <cell r="AV1784">
            <v>42620</v>
          </cell>
          <cell r="AW1784" t="e">
            <v>#REF!</v>
          </cell>
          <cell r="AX1784"/>
          <cell r="AY1784"/>
          <cell r="AZ1784">
            <v>0</v>
          </cell>
          <cell r="BA1784" t="str">
            <v>-</v>
          </cell>
          <cell r="BB1784" t="str">
            <v>1.07Km</v>
          </cell>
          <cell r="BC1784"/>
          <cell r="BD1784">
            <v>42531</v>
          </cell>
          <cell r="BE1784">
            <v>42565</v>
          </cell>
          <cell r="BF1784">
            <v>42642</v>
          </cell>
          <cell r="BG1784">
            <v>5862</v>
          </cell>
        </row>
        <row r="1785">
          <cell r="C1785" t="str">
            <v>20150252M3186-1</v>
          </cell>
          <cell r="D1785" t="str">
            <v>Proyectos 2011 - 2020</v>
          </cell>
          <cell r="E1785" t="str">
            <v>ANTES 2018</v>
          </cell>
          <cell r="F1785" t="str">
            <v>VIGENTE</v>
          </cell>
          <cell r="G1785"/>
          <cell r="H1785" t="str">
            <v>Cordoba</v>
          </cell>
          <cell r="I1785">
            <v>23182</v>
          </cell>
          <cell r="J1785">
            <v>6</v>
          </cell>
          <cell r="K1785" t="str">
            <v>Chinu</v>
          </cell>
          <cell r="L1785" t="str">
            <v>Chinu-Cordoba</v>
          </cell>
          <cell r="M1785">
            <v>252</v>
          </cell>
          <cell r="N1785" t="str">
            <v>DPS 2015</v>
          </cell>
          <cell r="O1785"/>
          <cell r="P1785"/>
          <cell r="Q1785" t="str">
            <v>Mejoramiento De Condiciones De Habitabilidad En El Municipio De Chinú - Córdoba</v>
          </cell>
          <cell r="R1785" t="str">
            <v>Mejoramiento Condiciones De Habitabilidad</v>
          </cell>
          <cell r="S1785"/>
          <cell r="T1785"/>
          <cell r="U1785"/>
          <cell r="V1785" t="str">
            <v>Municipio</v>
          </cell>
          <cell r="W1785" t="str">
            <v>Urbano y Rural</v>
          </cell>
          <cell r="X1785" t="str">
            <v/>
          </cell>
          <cell r="Y1785"/>
          <cell r="Z1785">
            <v>4464285715</v>
          </cell>
          <cell r="AA1785"/>
          <cell r="AB1785">
            <v>4464285715</v>
          </cell>
          <cell r="AC1785"/>
          <cell r="AD1785">
            <v>4464285715</v>
          </cell>
          <cell r="AE1785">
            <v>803571428.69999993</v>
          </cell>
          <cell r="AF1785"/>
          <cell r="AG1785">
            <v>803571428.69999993</v>
          </cell>
          <cell r="AH1785">
            <v>5267857143.6999998</v>
          </cell>
          <cell r="AI1785">
            <v>0</v>
          </cell>
          <cell r="AJ1785">
            <v>5267857143.6999998</v>
          </cell>
          <cell r="AK1785">
            <v>0.66110000000000002</v>
          </cell>
          <cell r="AL1785"/>
          <cell r="AM1785">
            <v>1</v>
          </cell>
          <cell r="AN1785">
            <v>0.6028</v>
          </cell>
          <cell r="AO1785">
            <v>-0.3972</v>
          </cell>
          <cell r="AP1785" t="str">
            <v>Terminado</v>
          </cell>
          <cell r="AQ1785" t="e">
            <v>#REF!</v>
          </cell>
          <cell r="AR1785" t="str">
            <v>TERMINADO</v>
          </cell>
          <cell r="AS1785" t="str">
            <v>Contrato 113 Carlos Vuelvas: Consorcio Hábitat.                                     201 de 205 viviendas entregadas, 4 no aptas. De la preconstrucción, en mesa del 28/04/2022 se indicó que la precontrucción de 118 beneficiarios no se avaló en mesa técnica, con lo cual no será reconocida para pago.</v>
          </cell>
          <cell r="AT1785"/>
          <cell r="AU1785">
            <v>43367</v>
          </cell>
          <cell r="AV1785">
            <v>44469</v>
          </cell>
          <cell r="AW1785" t="e">
            <v>#REF!</v>
          </cell>
          <cell r="AX1785"/>
          <cell r="AY1785"/>
          <cell r="AZ1785">
            <v>0</v>
          </cell>
          <cell r="BA1785" t="str">
            <v>-</v>
          </cell>
          <cell r="BB1785" t="str">
            <v>320  Viviendas</v>
          </cell>
          <cell r="BC1785"/>
          <cell r="BD1785">
            <v>43391</v>
          </cell>
          <cell r="BE1785" t="str">
            <v/>
          </cell>
          <cell r="BF1785" t="str">
            <v/>
          </cell>
          <cell r="BG1785">
            <v>1152</v>
          </cell>
        </row>
        <row r="1786">
          <cell r="C1786" t="str">
            <v>20150252M3227-1</v>
          </cell>
          <cell r="D1786" t="str">
            <v>Proyectos 2011 - 2020</v>
          </cell>
          <cell r="E1786" t="str">
            <v>ANTES 2018</v>
          </cell>
          <cell r="F1786" t="str">
            <v>VIGENTE</v>
          </cell>
          <cell r="G1786"/>
          <cell r="H1786" t="str">
            <v>Cordoba</v>
          </cell>
          <cell r="I1786">
            <v>23182</v>
          </cell>
          <cell r="J1786">
            <v>6</v>
          </cell>
          <cell r="K1786" t="str">
            <v>Chinu</v>
          </cell>
          <cell r="L1786" t="str">
            <v>Chinu-Cordoba</v>
          </cell>
          <cell r="M1786">
            <v>252</v>
          </cell>
          <cell r="N1786" t="str">
            <v>DPS 2015</v>
          </cell>
          <cell r="O1786"/>
          <cell r="P1786"/>
          <cell r="Q1786" t="str">
            <v>Mejoramiento De Condiciones De Habitabilidad En El Municipio De Chinú - Córdoba</v>
          </cell>
          <cell r="R1786" t="str">
            <v>Mejoramiento Condiciones De Habitabilidad</v>
          </cell>
          <cell r="S1786"/>
          <cell r="T1786"/>
          <cell r="U1786"/>
          <cell r="V1786" t="str">
            <v>Municipio</v>
          </cell>
          <cell r="W1786" t="str">
            <v>Urbano y Rural</v>
          </cell>
          <cell r="X1786" t="str">
            <v/>
          </cell>
          <cell r="Y1786"/>
          <cell r="Z1786">
            <v>1875000000</v>
          </cell>
          <cell r="AA1786"/>
          <cell r="AB1786">
            <v>1875000000</v>
          </cell>
          <cell r="AC1786"/>
          <cell r="AD1786">
            <v>1875000000</v>
          </cell>
          <cell r="AE1786">
            <v>187500000</v>
          </cell>
          <cell r="AF1786"/>
          <cell r="AG1786">
            <v>187500000</v>
          </cell>
          <cell r="AH1786">
            <v>2062500000</v>
          </cell>
          <cell r="AI1786">
            <v>0</v>
          </cell>
          <cell r="AJ1786">
            <v>2062500000</v>
          </cell>
          <cell r="AK1786">
            <v>1.11E-2</v>
          </cell>
          <cell r="AL1786"/>
          <cell r="AM1786">
            <v>1</v>
          </cell>
          <cell r="AN1786">
            <v>1</v>
          </cell>
          <cell r="AO1786">
            <v>0</v>
          </cell>
          <cell r="AP1786" t="str">
            <v>Terminado</v>
          </cell>
          <cell r="AQ1786" t="e">
            <v>#REF!</v>
          </cell>
          <cell r="AR1786" t="str">
            <v>TERMINADO</v>
          </cell>
          <cell r="AS1786" t="str">
            <v>Contrato 112: Julio Palomino -Consorcio Arigom.
El 11/05/2022 contratista remite balance de cantidades ejecutadas para revisión de inteventoria, sin embargo sigue con pendientes PGIO y 5 actas de entrega a beneficiarios que no han subsanado desde el año pasado. Se presenta avance físico del 100% pero sin reporte en la presente matriz, debido a que el porcentaje restante se ejecutó en el período extracontractual. En comité del 27/05/2022, el contratista se comprometió a realizar el 10/06/2022 los pozos sépticos pendientes.</v>
          </cell>
          <cell r="AT1786"/>
          <cell r="AU1786">
            <v>43802</v>
          </cell>
          <cell r="AV1786">
            <v>44184</v>
          </cell>
          <cell r="AW1786" t="e">
            <v>#REF!</v>
          </cell>
          <cell r="AX1786"/>
          <cell r="AY1786"/>
          <cell r="AZ1786">
            <v>0</v>
          </cell>
          <cell r="BA1786" t="str">
            <v>-</v>
          </cell>
          <cell r="BB1786" t="str">
            <v>140  Viviendas</v>
          </cell>
          <cell r="BC1786"/>
          <cell r="BD1786">
            <v>44124</v>
          </cell>
          <cell r="BE1786" t="str">
            <v/>
          </cell>
          <cell r="BF1786" t="str">
            <v/>
          </cell>
          <cell r="BG1786">
            <v>504</v>
          </cell>
        </row>
        <row r="1787">
          <cell r="C1787" t="str">
            <v>20160435S5271-1</v>
          </cell>
          <cell r="D1787" t="str">
            <v>Proyectos 2011 - 2020</v>
          </cell>
          <cell r="E1787" t="str">
            <v>ANTES 2018</v>
          </cell>
          <cell r="F1787" t="str">
            <v>VIGENTE</v>
          </cell>
          <cell r="G1787"/>
          <cell r="H1787" t="str">
            <v>Cordoba</v>
          </cell>
          <cell r="I1787">
            <v>23182</v>
          </cell>
          <cell r="J1787">
            <v>6</v>
          </cell>
          <cell r="K1787" t="str">
            <v>Chinu</v>
          </cell>
          <cell r="L1787" t="str">
            <v>Chinu-Cordoba</v>
          </cell>
          <cell r="M1787">
            <v>435</v>
          </cell>
          <cell r="N1787" t="str">
            <v>DPS 2016</v>
          </cell>
          <cell r="O1787"/>
          <cell r="P1787"/>
          <cell r="Q1787" t="str">
            <v>Construcción Del Complejo Deportivo 31 De Octubre En El Municipio De Chinú - Córdoba</v>
          </cell>
          <cell r="R1787" t="str">
            <v>Espacio Público, Recreación Y Deporte</v>
          </cell>
          <cell r="S1787"/>
          <cell r="T1787"/>
          <cell r="U1787"/>
          <cell r="V1787" t="str">
            <v>Departamento</v>
          </cell>
          <cell r="W1787" t="str">
            <v>Urbano</v>
          </cell>
          <cell r="X1787" t="str">
            <v>Barrio 31 de Octubre</v>
          </cell>
          <cell r="Y1787"/>
          <cell r="Z1787">
            <v>2773645095</v>
          </cell>
          <cell r="AA1787"/>
          <cell r="AB1787">
            <v>2773645095</v>
          </cell>
          <cell r="AC1787"/>
          <cell r="AD1787">
            <v>2773645095</v>
          </cell>
          <cell r="AE1787">
            <v>258983002</v>
          </cell>
          <cell r="AF1787"/>
          <cell r="AG1787">
            <v>258983002</v>
          </cell>
          <cell r="AH1787">
            <v>3032628097</v>
          </cell>
          <cell r="AI1787">
            <v>0</v>
          </cell>
          <cell r="AJ1787">
            <v>3032628097</v>
          </cell>
          <cell r="AK1787">
            <v>1</v>
          </cell>
          <cell r="AL1787"/>
          <cell r="AM1787">
            <v>1</v>
          </cell>
          <cell r="AN1787">
            <v>1</v>
          </cell>
          <cell r="AO1787">
            <v>0</v>
          </cell>
          <cell r="AP1787" t="str">
            <v>Entregado A Municipio</v>
          </cell>
          <cell r="AQ1787" t="e">
            <v>#REF!</v>
          </cell>
          <cell r="AR1787" t="e">
            <v>#N/A</v>
          </cell>
          <cell r="AS1787" t="str">
            <v xml:space="preserve">Proyecto entregado a municipio.
Continua en esperas de certificación de Fiduagraria para seguir tramite de liquidación
Acta de liquidacion contrato de obra por ET (gobernacion).ok
Aprobado informe final de interventoria por supervisión.
Se adelantó av3 el 4 de noviembre y actividad de inauguración el 6 de noviembre. 
Fueron revisados y tramitados la totalidad de los desembolsos. </v>
          </cell>
          <cell r="AT1787" t="str">
            <v>No Aplica</v>
          </cell>
          <cell r="AU1787">
            <v>43430</v>
          </cell>
          <cell r="AV1787">
            <v>44067</v>
          </cell>
          <cell r="AW1787" t="e">
            <v>#REF!</v>
          </cell>
          <cell r="AX1787"/>
          <cell r="AY1787"/>
          <cell r="AZ1787">
            <v>0</v>
          </cell>
          <cell r="BA1787" t="str">
            <v>-</v>
          </cell>
          <cell r="BB1787" t="str">
            <v>5405 m2</v>
          </cell>
          <cell r="BC1787"/>
          <cell r="BD1787">
            <v>43446</v>
          </cell>
          <cell r="BE1787">
            <v>43795</v>
          </cell>
          <cell r="BF1787">
            <v>44139</v>
          </cell>
          <cell r="BG1787">
            <v>1200</v>
          </cell>
        </row>
        <row r="1788">
          <cell r="C1788" t="str">
            <v>20170312S10308-1</v>
          </cell>
          <cell r="D1788" t="str">
            <v>Proyectos 2011 - 2020</v>
          </cell>
          <cell r="E1788" t="str">
            <v>ANTES 2018</v>
          </cell>
          <cell r="F1788" t="str">
            <v>VIGENTE</v>
          </cell>
          <cell r="G1788"/>
          <cell r="H1788" t="str">
            <v>Cordoba</v>
          </cell>
          <cell r="I1788">
            <v>23182</v>
          </cell>
          <cell r="J1788">
            <v>6</v>
          </cell>
          <cell r="K1788" t="str">
            <v>Chinu</v>
          </cell>
          <cell r="L1788" t="str">
            <v>Chinu-Cordoba</v>
          </cell>
          <cell r="M1788">
            <v>312</v>
          </cell>
          <cell r="N1788" t="str">
            <v>DPS 2017</v>
          </cell>
          <cell r="O1788"/>
          <cell r="P1788"/>
          <cell r="Q1788" t="str">
            <v>Construcción De La Nueva Plaza De Mercado En El Municipio De Chinu, Cordoba.</v>
          </cell>
          <cell r="R1788" t="str">
            <v>Social Comunitario</v>
          </cell>
          <cell r="S1788"/>
          <cell r="T1788"/>
          <cell r="U1788"/>
          <cell r="V1788" t="str">
            <v>Municipio</v>
          </cell>
          <cell r="W1788" t="str">
            <v>Urbano</v>
          </cell>
          <cell r="X1788" t="str">
            <v>Barrio 31 de Octubre</v>
          </cell>
          <cell r="Y1788"/>
          <cell r="Z1788">
            <v>12097479497</v>
          </cell>
          <cell r="AA1788"/>
          <cell r="AB1788">
            <v>12097479497</v>
          </cell>
          <cell r="AC1788"/>
          <cell r="AD1788">
            <v>12097479497</v>
          </cell>
          <cell r="AE1788">
            <v>1009747950</v>
          </cell>
          <cell r="AF1788"/>
          <cell r="AG1788">
            <v>1009747950</v>
          </cell>
          <cell r="AH1788">
            <v>13107227447</v>
          </cell>
          <cell r="AI1788">
            <v>0</v>
          </cell>
          <cell r="AJ1788">
            <v>13107227447</v>
          </cell>
          <cell r="AK1788">
            <v>0.9</v>
          </cell>
          <cell r="AL1788"/>
          <cell r="AM1788">
            <v>1</v>
          </cell>
          <cell r="AN1788">
            <v>1</v>
          </cell>
          <cell r="AO1788">
            <v>0</v>
          </cell>
          <cell r="AP1788" t="str">
            <v>Recibo Interventoría</v>
          </cell>
          <cell r="AQ1788" t="e">
            <v>#REF!</v>
          </cell>
          <cell r="AR1788" t="e">
            <v>#N/A</v>
          </cell>
          <cell r="AS1788" t="str">
            <v>Pendiente programación AV3 para entrega al municipio.</v>
          </cell>
          <cell r="AT1788" t="str">
            <v>No Aplica</v>
          </cell>
          <cell r="AU1788">
            <v>43760</v>
          </cell>
          <cell r="AV1788">
            <v>44722</v>
          </cell>
          <cell r="AW1788" t="e">
            <v>#REF!</v>
          </cell>
          <cell r="AX1788"/>
          <cell r="AY1788"/>
          <cell r="AZ1788">
            <v>0</v>
          </cell>
          <cell r="BA1788" t="str">
            <v>-</v>
          </cell>
          <cell r="BB1788" t="str">
            <v>15120m2</v>
          </cell>
          <cell r="BC1788"/>
          <cell r="BD1788">
            <v>43791</v>
          </cell>
          <cell r="BE1788">
            <v>43867</v>
          </cell>
          <cell r="BF1788" t="str">
            <v/>
          </cell>
          <cell r="BG1788">
            <v>17775</v>
          </cell>
        </row>
        <row r="1789">
          <cell r="C1789" t="str">
            <v>E-2020-2203-045560</v>
          </cell>
          <cell r="D1789" t="str">
            <v>CV 001-2020</v>
          </cell>
          <cell r="E1789" t="str">
            <v>2018-2022</v>
          </cell>
          <cell r="F1789" t="str">
            <v>VIGENTE</v>
          </cell>
          <cell r="G1789"/>
          <cell r="H1789" t="str">
            <v>Cordoba</v>
          </cell>
          <cell r="I1789"/>
          <cell r="J1789"/>
          <cell r="K1789" t="str">
            <v>Chinu</v>
          </cell>
          <cell r="L1789" t="str">
            <v>Chinu-Cordoba</v>
          </cell>
          <cell r="M1789" t="str">
            <v>591 FIP 2021</v>
          </cell>
          <cell r="N1789" t="str">
            <v>DPS 2021</v>
          </cell>
          <cell r="O1789">
            <v>44512</v>
          </cell>
          <cell r="P1789">
            <v>44773</v>
          </cell>
          <cell r="Q1789" t="str">
            <v>Pavimentación En Concreto Rígido En Clls De Los Corregimientos De Santa Rosa Y Cacaotal, Municipio De Chinú - Córdoba</v>
          </cell>
          <cell r="R1789" t="str">
            <v>Vias y Transporte</v>
          </cell>
          <cell r="S1789" t="str">
            <v>Vias Urbanas</v>
          </cell>
          <cell r="T1789"/>
          <cell r="U1789">
            <v>1</v>
          </cell>
          <cell r="V1789"/>
          <cell r="W1789"/>
          <cell r="X1789"/>
          <cell r="Y1789"/>
          <cell r="Z1789">
            <v>2854299428</v>
          </cell>
          <cell r="AA1789"/>
          <cell r="AB1789">
            <v>2854299428</v>
          </cell>
          <cell r="AC1789">
            <v>0</v>
          </cell>
          <cell r="AD1789">
            <v>2854299428</v>
          </cell>
          <cell r="AE1789"/>
          <cell r="AF1789"/>
          <cell r="AG1789">
            <v>0</v>
          </cell>
          <cell r="AH1789">
            <v>2854299428</v>
          </cell>
          <cell r="AI1789">
            <v>0</v>
          </cell>
          <cell r="AJ1789">
            <v>2854299428</v>
          </cell>
          <cell r="AK1789"/>
          <cell r="AL1789"/>
          <cell r="AM1789"/>
          <cell r="AN1789"/>
          <cell r="AO1789">
            <v>0</v>
          </cell>
          <cell r="AP1789" t="str">
            <v>Adjudicado</v>
          </cell>
          <cell r="AQ1789" t="e">
            <v>#REF!</v>
          </cell>
          <cell r="AR1789" t="e">
            <v>#N/A</v>
          </cell>
          <cell r="AS1789" t="str">
            <v>-</v>
          </cell>
          <cell r="AT1789"/>
          <cell r="AU1789" t="str">
            <v>-</v>
          </cell>
          <cell r="AV1789" t="str">
            <v>-</v>
          </cell>
          <cell r="AW1789" t="e">
            <v>#REF!</v>
          </cell>
          <cell r="AX1789">
            <v>9</v>
          </cell>
          <cell r="AY1789"/>
          <cell r="AZ1789">
            <v>9</v>
          </cell>
          <cell r="BA1789"/>
          <cell r="BB1789" t="str">
            <v>2078 ML</v>
          </cell>
          <cell r="BC1789"/>
          <cell r="BD1789" t="str">
            <v>-</v>
          </cell>
          <cell r="BE1789" t="str">
            <v>-</v>
          </cell>
          <cell r="BF1789" t="str">
            <v>-</v>
          </cell>
          <cell r="BG1789" t="str">
            <v>-</v>
          </cell>
        </row>
        <row r="1790">
          <cell r="C1790" t="str">
            <v>E-2020-2203-230063</v>
          </cell>
          <cell r="D1790" t="str">
            <v>CV 001-2020</v>
          </cell>
          <cell r="E1790" t="str">
            <v>2018-2022</v>
          </cell>
          <cell r="F1790" t="str">
            <v>VIGENTE</v>
          </cell>
          <cell r="G1790"/>
          <cell r="H1790" t="str">
            <v>Cordoba</v>
          </cell>
          <cell r="I1790"/>
          <cell r="J1790"/>
          <cell r="K1790" t="str">
            <v>Chinu</v>
          </cell>
          <cell r="L1790" t="str">
            <v>Chinu-Cordoba</v>
          </cell>
          <cell r="M1790" t="str">
            <v>433 FIP 2021</v>
          </cell>
          <cell r="N1790" t="str">
            <v>DPS 2021</v>
          </cell>
          <cell r="O1790">
            <v>44391</v>
          </cell>
          <cell r="P1790">
            <v>44773</v>
          </cell>
          <cell r="Q1790" t="str">
            <v>Construcción De Placas Huella En Varios Tramos De La Vía Entre Las Localidades De Los Ángeles Y Lomas De Piedra Perteneciente Al Municipio De Chinú - Córdoba</v>
          </cell>
          <cell r="R1790" t="str">
            <v>Vias y Transporte</v>
          </cell>
          <cell r="S1790" t="str">
            <v>Vias Rurales</v>
          </cell>
          <cell r="T1790"/>
          <cell r="U1790">
            <v>1</v>
          </cell>
          <cell r="V1790"/>
          <cell r="W1790"/>
          <cell r="X1790"/>
          <cell r="Y1790"/>
          <cell r="Z1790">
            <v>2595421048</v>
          </cell>
          <cell r="AA1790"/>
          <cell r="AB1790">
            <v>2595421048</v>
          </cell>
          <cell r="AC1790">
            <v>0</v>
          </cell>
          <cell r="AD1790">
            <v>2595421048</v>
          </cell>
          <cell r="AE1790"/>
          <cell r="AF1790"/>
          <cell r="AG1790">
            <v>0</v>
          </cell>
          <cell r="AH1790">
            <v>2595421048</v>
          </cell>
          <cell r="AI1790">
            <v>0</v>
          </cell>
          <cell r="AJ1790">
            <v>2595421048</v>
          </cell>
          <cell r="AK1790"/>
          <cell r="AL1790"/>
          <cell r="AM1790">
            <v>0.41310000000000002</v>
          </cell>
          <cell r="AN1790">
            <v>2.18E-2</v>
          </cell>
          <cell r="AO1790">
            <v>-0.39130000000000004</v>
          </cell>
          <cell r="AP1790" t="str">
            <v>En Ejecución</v>
          </cell>
          <cell r="AQ1790" t="e">
            <v>#REF!</v>
          </cell>
          <cell r="AR1790" t="e">
            <v>#N/A</v>
          </cell>
          <cell r="AS1790" t="str">
            <v>-</v>
          </cell>
          <cell r="AT1790"/>
          <cell r="AU1790">
            <v>44697</v>
          </cell>
          <cell r="AV1790">
            <v>44877</v>
          </cell>
          <cell r="AW1790" t="e">
            <v>#REF!</v>
          </cell>
          <cell r="AX1790">
            <v>9</v>
          </cell>
          <cell r="AY1790"/>
          <cell r="AZ1790">
            <v>9</v>
          </cell>
          <cell r="BA1790"/>
          <cell r="BB1790" t="str">
            <v>2265 ML</v>
          </cell>
          <cell r="BC1790"/>
          <cell r="BD1790" t="str">
            <v>-</v>
          </cell>
          <cell r="BE1790" t="str">
            <v>-</v>
          </cell>
          <cell r="BF1790" t="str">
            <v>-</v>
          </cell>
          <cell r="BG1790">
            <v>3000</v>
          </cell>
        </row>
        <row r="1791">
          <cell r="C1791" t="str">
            <v>20090202V0909-1</v>
          </cell>
          <cell r="D1791" t="str">
            <v>Proyectos 2011 - 2020</v>
          </cell>
          <cell r="E1791" t="str">
            <v>No Aplica</v>
          </cell>
          <cell r="F1791" t="str">
            <v>CERRADO</v>
          </cell>
          <cell r="G1791"/>
          <cell r="H1791" t="str">
            <v>Cordoba</v>
          </cell>
          <cell r="I1791">
            <v>23189</v>
          </cell>
          <cell r="J1791">
            <v>6</v>
          </cell>
          <cell r="K1791" t="str">
            <v>Cienaga De Oro</v>
          </cell>
          <cell r="L1791" t="str">
            <v>Cienaga De Oro-Cordoba</v>
          </cell>
          <cell r="M1791" t="str">
            <v/>
          </cell>
          <cell r="N1791" t="str">
            <v>Infraestructura</v>
          </cell>
          <cell r="O1791"/>
          <cell r="P1791"/>
          <cell r="Q1791" t="str">
            <v>Convenio Interadministrativo Con El Municipio De Cienaga De Oro, Para Aunar Esfuerzos Técnicos, Administrativos Y Financieros Y Contribuir Con La Construcción En Pavimento Rigido De Las Vías Urbanas: Calle 2 - Cr. 15 Y 16, Calle 13A - Cr. 15, Calle 14A - Cr. 15, Calle 14A - Cr. 13A Y 14A, Cr. 22 - Calle 3 Y 4, Cr. 23 - Calle 2 Y 3,  Calle 2 - Cr. 23 Y 25, Cr. 24 - Calle 3 Y 2, Cr. 6 - Calle 6 Y 7, Cr. 16 - Calle 2A Este Y 4A Este, Calle 3A - Cr. 23 Y 25, Del Municipio De Cienaga De Oro - Cordoba.</v>
          </cell>
          <cell r="R1791" t="str">
            <v>Vías Urbanas</v>
          </cell>
          <cell r="S1791"/>
          <cell r="T1791"/>
          <cell r="U1791"/>
          <cell r="V1791" t="str">
            <v>Municipio</v>
          </cell>
          <cell r="W1791"/>
          <cell r="X1791" t="str">
            <v/>
          </cell>
          <cell r="Y1791"/>
          <cell r="Z1791">
            <v>1031983254</v>
          </cell>
          <cell r="AA1791"/>
          <cell r="AB1791">
            <v>1031983254</v>
          </cell>
          <cell r="AC1791"/>
          <cell r="AD1791">
            <v>1031983254</v>
          </cell>
          <cell r="AE1791">
            <v>0</v>
          </cell>
          <cell r="AF1791"/>
          <cell r="AG1791">
            <v>0</v>
          </cell>
          <cell r="AH1791">
            <v>1031983254</v>
          </cell>
          <cell r="AI1791">
            <v>0</v>
          </cell>
          <cell r="AJ1791">
            <v>1031983254</v>
          </cell>
          <cell r="AK1791">
            <v>1</v>
          </cell>
          <cell r="AL1791"/>
          <cell r="AM1791">
            <v>1</v>
          </cell>
          <cell r="AN1791">
            <v>1</v>
          </cell>
          <cell r="AO1791">
            <v>0</v>
          </cell>
          <cell r="AP1791" t="str">
            <v>Liquidado</v>
          </cell>
          <cell r="AQ1791" t="e">
            <v>#REF!</v>
          </cell>
          <cell r="AR1791" t="e">
            <v>#N/A</v>
          </cell>
          <cell r="AS1791" t="str">
            <v>Entregado en 2011.</v>
          </cell>
          <cell r="AT1791" t="str">
            <v>No Aplica</v>
          </cell>
          <cell r="AU1791" t="str">
            <v/>
          </cell>
          <cell r="AV1791">
            <v>40847</v>
          </cell>
          <cell r="AW1791" t="e">
            <v>#REF!</v>
          </cell>
          <cell r="AX1791"/>
          <cell r="AY1791"/>
          <cell r="AZ1791">
            <v>0</v>
          </cell>
          <cell r="BA1791" t="str">
            <v>-</v>
          </cell>
          <cell r="BB1791" t="str">
            <v/>
          </cell>
          <cell r="BC1791"/>
          <cell r="BD1791" t="str">
            <v/>
          </cell>
          <cell r="BE1791" t="str">
            <v/>
          </cell>
          <cell r="BF1791" t="str">
            <v/>
          </cell>
          <cell r="BG1791" t="str">
            <v/>
          </cell>
        </row>
        <row r="1792">
          <cell r="C1792" t="str">
            <v>20100026S0906-1</v>
          </cell>
          <cell r="D1792" t="str">
            <v>Proyectos 2011 - 2020</v>
          </cell>
          <cell r="E1792" t="str">
            <v>No Aplica</v>
          </cell>
          <cell r="F1792" t="str">
            <v>CERRADO</v>
          </cell>
          <cell r="G1792"/>
          <cell r="H1792" t="str">
            <v>Cordoba</v>
          </cell>
          <cell r="I1792">
            <v>23189</v>
          </cell>
          <cell r="J1792">
            <v>6</v>
          </cell>
          <cell r="K1792" t="str">
            <v>Cienaga De Oro</v>
          </cell>
          <cell r="L1792" t="str">
            <v>Cienaga De Oro-Cordoba</v>
          </cell>
          <cell r="M1792" t="str">
            <v/>
          </cell>
          <cell r="N1792" t="str">
            <v>Infraestructura</v>
          </cell>
          <cell r="O1792"/>
          <cell r="P1792"/>
          <cell r="Q1792" t="str">
            <v>Reparación Infraestructura Educativa De La Institución Educativa Madre Bernarda Ubicada En El Municipio De Cienaga De Oro - Cordoba.</v>
          </cell>
          <cell r="R1792" t="str">
            <v>Social Comunitario</v>
          </cell>
          <cell r="S1792"/>
          <cell r="T1792"/>
          <cell r="U1792"/>
          <cell r="V1792" t="str">
            <v>Federación Nacional De Cafeteros</v>
          </cell>
          <cell r="W1792"/>
          <cell r="X1792" t="str">
            <v/>
          </cell>
          <cell r="Y1792"/>
          <cell r="Z1792">
            <v>66000000</v>
          </cell>
          <cell r="AA1792"/>
          <cell r="AB1792">
            <v>66000000</v>
          </cell>
          <cell r="AC1792"/>
          <cell r="AD1792">
            <v>66000000</v>
          </cell>
          <cell r="AE1792">
            <v>0</v>
          </cell>
          <cell r="AF1792"/>
          <cell r="AG1792">
            <v>0</v>
          </cell>
          <cell r="AH1792">
            <v>66000000</v>
          </cell>
          <cell r="AI1792">
            <v>0</v>
          </cell>
          <cell r="AJ1792">
            <v>66000000</v>
          </cell>
          <cell r="AK1792">
            <v>1</v>
          </cell>
          <cell r="AL1792"/>
          <cell r="AM1792">
            <v>1</v>
          </cell>
          <cell r="AN1792">
            <v>1</v>
          </cell>
          <cell r="AO1792">
            <v>0</v>
          </cell>
          <cell r="AP1792" t="str">
            <v>Liquidado</v>
          </cell>
          <cell r="AQ1792" t="e">
            <v>#REF!</v>
          </cell>
          <cell r="AR1792" t="e">
            <v>#N/A</v>
          </cell>
          <cell r="AS1792" t="str">
            <v>Entregado en 2011.</v>
          </cell>
          <cell r="AT1792" t="str">
            <v>No Aplica</v>
          </cell>
          <cell r="AU1792" t="str">
            <v/>
          </cell>
          <cell r="AV1792">
            <v>40908</v>
          </cell>
          <cell r="AW1792" t="e">
            <v>#REF!</v>
          </cell>
          <cell r="AX1792"/>
          <cell r="AY1792"/>
          <cell r="AZ1792">
            <v>0</v>
          </cell>
          <cell r="BA1792" t="str">
            <v>-</v>
          </cell>
          <cell r="BB1792" t="str">
            <v/>
          </cell>
          <cell r="BC1792"/>
          <cell r="BD1792" t="str">
            <v/>
          </cell>
          <cell r="BE1792" t="str">
            <v/>
          </cell>
          <cell r="BF1792" t="str">
            <v/>
          </cell>
          <cell r="BG1792" t="str">
            <v/>
          </cell>
        </row>
        <row r="1793">
          <cell r="C1793" t="str">
            <v>20120069S0384-1</v>
          </cell>
          <cell r="D1793" t="str">
            <v>Proyectos 2011 - 2020</v>
          </cell>
          <cell r="E1793" t="str">
            <v>No Aplica</v>
          </cell>
          <cell r="F1793" t="str">
            <v>CERRADO</v>
          </cell>
          <cell r="G1793" t="str">
            <v>C384</v>
          </cell>
          <cell r="H1793" t="str">
            <v>Cordoba</v>
          </cell>
          <cell r="I1793">
            <v>23189</v>
          </cell>
          <cell r="J1793">
            <v>6</v>
          </cell>
          <cell r="K1793" t="str">
            <v>Cienaga De Oro</v>
          </cell>
          <cell r="L1793" t="str">
            <v>Cienaga De Oro-Cordoba</v>
          </cell>
          <cell r="M1793">
            <v>69</v>
          </cell>
          <cell r="N1793" t="str">
            <v>Fonade 3</v>
          </cell>
          <cell r="O1793"/>
          <cell r="P1793"/>
          <cell r="Q1793" t="str">
            <v>Construcción Parque Las Banderas, Municipio De Ciénaga De Oro</v>
          </cell>
          <cell r="R1793" t="str">
            <v>Espacio Público, Recreación Y Deporte</v>
          </cell>
          <cell r="S1793"/>
          <cell r="T1793"/>
          <cell r="U1793"/>
          <cell r="V1793" t="str">
            <v>Municipio</v>
          </cell>
          <cell r="W1793"/>
          <cell r="X1793" t="str">
            <v/>
          </cell>
          <cell r="Y1793"/>
          <cell r="Z1793">
            <v>2000000000</v>
          </cell>
          <cell r="AA1793"/>
          <cell r="AB1793">
            <v>2000000000</v>
          </cell>
          <cell r="AC1793"/>
          <cell r="AD1793">
            <v>2000000000</v>
          </cell>
          <cell r="AE1793">
            <v>0</v>
          </cell>
          <cell r="AF1793"/>
          <cell r="AG1793">
            <v>0</v>
          </cell>
          <cell r="AH1793">
            <v>2000000000</v>
          </cell>
          <cell r="AI1793">
            <v>0</v>
          </cell>
          <cell r="AJ1793">
            <v>2000000000</v>
          </cell>
          <cell r="AK1793">
            <v>0</v>
          </cell>
          <cell r="AL1793"/>
          <cell r="AM1793">
            <v>1</v>
          </cell>
          <cell r="AN1793">
            <v>1</v>
          </cell>
          <cell r="AO1793">
            <v>0</v>
          </cell>
          <cell r="AP1793" t="str">
            <v>En Liquidación</v>
          </cell>
          <cell r="AQ1793" t="e">
            <v>#REF!</v>
          </cell>
          <cell r="AR1793" t="e">
            <v>#N/A</v>
          </cell>
          <cell r="AS1793" t="str">
            <v>CONTRATOS LIQUIDADOS PENDIENTE CIERRE COSTOS FIJOS Y VARIABLES - INTERVENTORIA.
1. INFORMACIÓN Y ESTADO CONTRATO DE OBRA:                                                                         Acta de liquidación suscrita el 20/10/2016
                                                                                                                                                                                                                                                                                                                                                                                                                                                                                                                                                                           2.  INFORMACION Y ESTADO CONVENIO INTERADMINISTRATIVO:   Liquidado.  Se  suscribe acta de fecha   31/05/2017
3.  INFORMACION Y ESTADO INTERVENTORIA:  Se encuentra en cierre de costos fijos y variables.</v>
          </cell>
          <cell r="AT1793" t="str">
            <v>No Aplica</v>
          </cell>
          <cell r="AU1793">
            <v>42263</v>
          </cell>
          <cell r="AV1793">
            <v>42446</v>
          </cell>
          <cell r="AW1793" t="e">
            <v>#REF!</v>
          </cell>
          <cell r="AX1793"/>
          <cell r="AY1793"/>
          <cell r="AZ1793">
            <v>0</v>
          </cell>
          <cell r="BA1793" t="str">
            <v>-</v>
          </cell>
          <cell r="BB1793" t="str">
            <v/>
          </cell>
          <cell r="BC1793"/>
          <cell r="BD1793">
            <v>42326</v>
          </cell>
          <cell r="BE1793">
            <v>42412</v>
          </cell>
          <cell r="BF1793">
            <v>42556</v>
          </cell>
          <cell r="BG1793" t="str">
            <v/>
          </cell>
        </row>
        <row r="1794">
          <cell r="C1794" t="str">
            <v>20120069V0517-1</v>
          </cell>
          <cell r="D1794" t="str">
            <v>Proyectos 2011 - 2020</v>
          </cell>
          <cell r="E1794" t="str">
            <v>ANTES 2018</v>
          </cell>
          <cell r="F1794" t="str">
            <v>VIGENTE</v>
          </cell>
          <cell r="G1794" t="str">
            <v>C517</v>
          </cell>
          <cell r="H1794" t="str">
            <v>Cordoba</v>
          </cell>
          <cell r="I1794">
            <v>23189</v>
          </cell>
          <cell r="J1794">
            <v>6</v>
          </cell>
          <cell r="K1794" t="str">
            <v>Cienaga De Oro</v>
          </cell>
          <cell r="L1794" t="str">
            <v>Cienaga De Oro-Cordoba</v>
          </cell>
          <cell r="M1794">
            <v>69</v>
          </cell>
          <cell r="N1794" t="str">
            <v>Fonade 3</v>
          </cell>
          <cell r="O1794"/>
          <cell r="P1794"/>
          <cell r="Q1794" t="str">
            <v>Construcción De Pavimiento Rigido En La Red Vial Urbana Del Municipio De Cienaga De Oro  - Cordoba</v>
          </cell>
          <cell r="R1794" t="str">
            <v>Vías Urbanas</v>
          </cell>
          <cell r="S1794"/>
          <cell r="T1794"/>
          <cell r="U1794"/>
          <cell r="V1794" t="str">
            <v>Fonade</v>
          </cell>
          <cell r="W1794"/>
          <cell r="X1794" t="str">
            <v/>
          </cell>
          <cell r="Y1794"/>
          <cell r="Z1794">
            <v>4734399667</v>
          </cell>
          <cell r="AA1794"/>
          <cell r="AB1794">
            <v>4734399667</v>
          </cell>
          <cell r="AC1794"/>
          <cell r="AD1794">
            <v>4734399667</v>
          </cell>
          <cell r="AE1794">
            <v>0</v>
          </cell>
          <cell r="AF1794"/>
          <cell r="AG1794">
            <v>0</v>
          </cell>
          <cell r="AH1794">
            <v>4734399667</v>
          </cell>
          <cell r="AI1794">
            <v>0</v>
          </cell>
          <cell r="AJ1794">
            <v>4734399667</v>
          </cell>
          <cell r="AK1794">
            <v>0</v>
          </cell>
          <cell r="AL1794"/>
          <cell r="AM1794">
            <v>1</v>
          </cell>
          <cell r="AN1794">
            <v>1</v>
          </cell>
          <cell r="AO1794">
            <v>0</v>
          </cell>
          <cell r="AP1794" t="str">
            <v>Entregado A Municipio</v>
          </cell>
          <cell r="AQ1794" t="e">
            <v>#REF!</v>
          </cell>
          <cell r="AR1794" t="e">
            <v>#N/A</v>
          </cell>
          <cell r="AS1794" t="str">
            <v>PROYECTO EN  LIQUIDACION OBRA
1. INFORMACION Y ESTADO CONTRATO OBRA: Liquidado 08/10/2019
1. INFORMACION Y ESTADO CONTRATO INTERADMINISTRATIVO:  LIQUIDADO 07/02/2020
3. INFORMACION Y ESTADO INTERVENTORIA: Se encuentra en cierre de costos fijos y variables.</v>
          </cell>
          <cell r="AT1794" t="str">
            <v>No Aplica</v>
          </cell>
          <cell r="AU1794">
            <v>43246</v>
          </cell>
          <cell r="AV1794">
            <v>43725</v>
          </cell>
          <cell r="AW1794" t="e">
            <v>#REF!</v>
          </cell>
          <cell r="AX1794"/>
          <cell r="AY1794"/>
          <cell r="AZ1794">
            <v>0</v>
          </cell>
          <cell r="BA1794" t="str">
            <v>-</v>
          </cell>
          <cell r="BB1794" t="str">
            <v>1960 ml</v>
          </cell>
          <cell r="BC1794"/>
          <cell r="BD1794" t="str">
            <v>21/06/2016
27/06/2018</v>
          </cell>
          <cell r="BE1794" t="str">
            <v>4/02/2019
6/08/2019</v>
          </cell>
          <cell r="BF1794">
            <v>43797</v>
          </cell>
          <cell r="BG1794">
            <v>0</v>
          </cell>
        </row>
        <row r="1795">
          <cell r="C1795" t="str">
            <v>20130290V0470-1</v>
          </cell>
          <cell r="D1795" t="str">
            <v>Proyectos 2011 - 2020</v>
          </cell>
          <cell r="E1795" t="str">
            <v>No Aplica</v>
          </cell>
          <cell r="F1795" t="str">
            <v>CERRADO</v>
          </cell>
          <cell r="G1795"/>
          <cell r="H1795" t="str">
            <v>Cordoba</v>
          </cell>
          <cell r="I1795">
            <v>23189</v>
          </cell>
          <cell r="J1795">
            <v>6</v>
          </cell>
          <cell r="K1795" t="str">
            <v>Cienaga De Oro</v>
          </cell>
          <cell r="L1795" t="str">
            <v>Cienaga De Oro-Cordoba</v>
          </cell>
          <cell r="M1795">
            <v>290</v>
          </cell>
          <cell r="N1795" t="str">
            <v>DPS 2013</v>
          </cell>
          <cell r="O1795"/>
          <cell r="P1795"/>
          <cell r="Q1795" t="str">
            <v>Construcción De Pavimento En Concreto Hidráulico En La Zonas Urbana Del Municipio De Ciénaga De Oro - Córdoba</v>
          </cell>
          <cell r="R1795" t="str">
            <v>Vías Urbanas</v>
          </cell>
          <cell r="S1795"/>
          <cell r="T1795"/>
          <cell r="U1795"/>
          <cell r="V1795" t="str">
            <v>Municipio</v>
          </cell>
          <cell r="W1795"/>
          <cell r="X1795" t="str">
            <v>Santa Lucia</v>
          </cell>
          <cell r="Y1795"/>
          <cell r="Z1795">
            <v>6542056075</v>
          </cell>
          <cell r="AA1795"/>
          <cell r="AB1795">
            <v>6542056075</v>
          </cell>
          <cell r="AC1795"/>
          <cell r="AD1795">
            <v>6542056075</v>
          </cell>
          <cell r="AE1795">
            <v>654205607.5</v>
          </cell>
          <cell r="AF1795"/>
          <cell r="AG1795">
            <v>654205607.5</v>
          </cell>
          <cell r="AH1795">
            <v>7196261682.5</v>
          </cell>
          <cell r="AI1795">
            <v>0</v>
          </cell>
          <cell r="AJ1795">
            <v>7196261682.5</v>
          </cell>
          <cell r="AK1795">
            <v>1</v>
          </cell>
          <cell r="AL1795"/>
          <cell r="AM1795">
            <v>1</v>
          </cell>
          <cell r="AN1795">
            <v>1</v>
          </cell>
          <cell r="AO1795">
            <v>0</v>
          </cell>
          <cell r="AP1795" t="str">
            <v>Liquidado</v>
          </cell>
          <cell r="AQ1795" t="e">
            <v>#REF!</v>
          </cell>
          <cell r="AR1795" t="e">
            <v>#N/A</v>
          </cell>
          <cell r="AS1795" t="str">
            <v>Entregado en diciembre de 2016.
Proyecto Liquidado</v>
          </cell>
          <cell r="AT1795" t="str">
            <v>No Aplica</v>
          </cell>
          <cell r="AU1795">
            <v>42165</v>
          </cell>
          <cell r="AV1795">
            <v>42637</v>
          </cell>
          <cell r="AW1795" t="e">
            <v>#REF!</v>
          </cell>
          <cell r="AX1795"/>
          <cell r="AY1795"/>
          <cell r="AZ1795">
            <v>0</v>
          </cell>
          <cell r="BA1795" t="str">
            <v>-</v>
          </cell>
          <cell r="BB1795" t="str">
            <v>3,998 Km</v>
          </cell>
          <cell r="BC1795"/>
          <cell r="BD1795">
            <v>42338</v>
          </cell>
          <cell r="BE1795">
            <v>42447</v>
          </cell>
          <cell r="BF1795">
            <v>42703</v>
          </cell>
          <cell r="BG1795">
            <v>20800</v>
          </cell>
        </row>
        <row r="1796">
          <cell r="C1796" t="str">
            <v>20150227V1793-1</v>
          </cell>
          <cell r="D1796" t="str">
            <v>Proyectos 2011 - 2020</v>
          </cell>
          <cell r="E1796" t="str">
            <v>No Aplica</v>
          </cell>
          <cell r="F1796" t="str">
            <v>CERRADO</v>
          </cell>
          <cell r="G1796"/>
          <cell r="H1796" t="str">
            <v>Cordoba</v>
          </cell>
          <cell r="I1796">
            <v>23189</v>
          </cell>
          <cell r="J1796">
            <v>6</v>
          </cell>
          <cell r="K1796" t="str">
            <v>Cienaga De Oro</v>
          </cell>
          <cell r="L1796" t="str">
            <v>Cienaga De Oro-Cordoba</v>
          </cell>
          <cell r="M1796">
            <v>227</v>
          </cell>
          <cell r="N1796" t="str">
            <v>DPS 2015</v>
          </cell>
          <cell r="O1796"/>
          <cell r="P1796"/>
          <cell r="Q1796" t="str">
            <v>Mejoramiento Y Adecuación De La Vía Ciénaga De Oro - El Llano Zona Rural Del Municipio De Cienaga De Oro - Córdoba</v>
          </cell>
          <cell r="R1796" t="str">
            <v>Vías Red Terciaria</v>
          </cell>
          <cell r="S1796"/>
          <cell r="T1796"/>
          <cell r="U1796"/>
          <cell r="V1796" t="str">
            <v>Municipio</v>
          </cell>
          <cell r="W1796"/>
          <cell r="X1796" t="str">
            <v>Cabecera Municipal   - El Llano</v>
          </cell>
          <cell r="Y1796"/>
          <cell r="Z1796">
            <v>4830768785</v>
          </cell>
          <cell r="AA1796"/>
          <cell r="AB1796">
            <v>4830768785</v>
          </cell>
          <cell r="AC1796"/>
          <cell r="AD1796">
            <v>4830768785</v>
          </cell>
          <cell r="AE1796">
            <v>483076878.5</v>
          </cell>
          <cell r="AF1796"/>
          <cell r="AG1796">
            <v>483076878.5</v>
          </cell>
          <cell r="AH1796">
            <v>5313845663.5</v>
          </cell>
          <cell r="AI1796">
            <v>0</v>
          </cell>
          <cell r="AJ1796">
            <v>5313845663.5</v>
          </cell>
          <cell r="AK1796">
            <v>1</v>
          </cell>
          <cell r="AL1796"/>
          <cell r="AM1796">
            <v>1</v>
          </cell>
          <cell r="AN1796">
            <v>1</v>
          </cell>
          <cell r="AO1796">
            <v>0</v>
          </cell>
          <cell r="AP1796" t="str">
            <v>Liquidado</v>
          </cell>
          <cell r="AQ1796" t="e">
            <v>#REF!</v>
          </cell>
          <cell r="AR1796" t="e">
            <v>#N/A</v>
          </cell>
          <cell r="AS1796" t="str">
            <v>PROYECTO LIQUIDADO
Acta de liquidación del 23 de junio de 2021</v>
          </cell>
          <cell r="AT1796" t="str">
            <v>No Aplica</v>
          </cell>
          <cell r="AU1796">
            <v>42536</v>
          </cell>
          <cell r="AV1796">
            <v>42834</v>
          </cell>
          <cell r="AW1796" t="e">
            <v>#REF!</v>
          </cell>
          <cell r="AX1796"/>
          <cell r="AY1796"/>
          <cell r="AZ1796">
            <v>0</v>
          </cell>
          <cell r="BA1796" t="str">
            <v>-</v>
          </cell>
          <cell r="BB1796" t="str">
            <v>4,02 Km</v>
          </cell>
          <cell r="BC1796"/>
          <cell r="BD1796">
            <v>42551</v>
          </cell>
          <cell r="BE1796">
            <v>42803</v>
          </cell>
          <cell r="BF1796">
            <v>42867</v>
          </cell>
          <cell r="BG1796">
            <v>744</v>
          </cell>
        </row>
        <row r="1797">
          <cell r="C1797" t="str">
            <v>20160412S3701-1</v>
          </cell>
          <cell r="D1797" t="str">
            <v>Proyectos 2011 - 2020</v>
          </cell>
          <cell r="E1797" t="str">
            <v>ANTES 2018</v>
          </cell>
          <cell r="F1797" t="str">
            <v>VIGENTE</v>
          </cell>
          <cell r="G1797"/>
          <cell r="H1797" t="str">
            <v>Cordoba</v>
          </cell>
          <cell r="I1797">
            <v>23189</v>
          </cell>
          <cell r="J1797">
            <v>6</v>
          </cell>
          <cell r="K1797" t="str">
            <v>Cienaga De Oro</v>
          </cell>
          <cell r="L1797" t="str">
            <v>Cienaga De Oro-Cordoba</v>
          </cell>
          <cell r="M1797">
            <v>412</v>
          </cell>
          <cell r="N1797" t="str">
            <v>DPS 2016</v>
          </cell>
          <cell r="O1797"/>
          <cell r="P1797"/>
          <cell r="Q1797" t="str">
            <v>Remodelación Del Mercado Municipal Y Recuperación Del Entorno Urbanístico En El Municipio De Cienaga De Oro Departamento De Córdoba</v>
          </cell>
          <cell r="R1797" t="str">
            <v>Social Comunitario</v>
          </cell>
          <cell r="S1797"/>
          <cell r="T1797"/>
          <cell r="U1797"/>
          <cell r="V1797" t="str">
            <v>Municipio</v>
          </cell>
          <cell r="W1797" t="str">
            <v>Urbano</v>
          </cell>
          <cell r="X1797" t="str">
            <v>Barrio Granda</v>
          </cell>
          <cell r="Y1797"/>
          <cell r="Z1797">
            <v>5738175297</v>
          </cell>
          <cell r="AA1797"/>
          <cell r="AB1797">
            <v>5738175297</v>
          </cell>
          <cell r="AC1797"/>
          <cell r="AD1797">
            <v>5738175297</v>
          </cell>
          <cell r="AE1797">
            <v>374885696</v>
          </cell>
          <cell r="AF1797"/>
          <cell r="AG1797">
            <v>374885696</v>
          </cell>
          <cell r="AH1797">
            <v>6113060993</v>
          </cell>
          <cell r="AI1797">
            <v>0</v>
          </cell>
          <cell r="AJ1797">
            <v>6113060993</v>
          </cell>
          <cell r="AK1797">
            <v>1</v>
          </cell>
          <cell r="AL1797"/>
          <cell r="AM1797">
            <v>1</v>
          </cell>
          <cell r="AN1797">
            <v>1</v>
          </cell>
          <cell r="AO1797">
            <v>0</v>
          </cell>
          <cell r="AP1797" t="str">
            <v>Entregado A Municipio</v>
          </cell>
          <cell r="AQ1797" t="e">
            <v>#REF!</v>
          </cell>
          <cell r="AR1797" t="e">
            <v>#N/A</v>
          </cell>
          <cell r="AS1797" t="str">
            <v xml:space="preserve">Proyecto recibido por interventoria
Otrosi 4 Convenio suscrito entre las partes.
Se llevó a cabo la inauguración del proyecto el 25-11-21
Se llevó a cabo AV3 24-11-21
Se realizo desembolso del 10% por parte de PS al ET para pago al contratista.
Pendientes superados.
El ET manifestó a la supervision que la dotacion esta contratada y que iniciaran las labores de dotación, se espera tener este pendiente listo para la inauguración del proyecto.
Se realiza entrega y recibo el dia 4-11-21. se recibio acta de entrega y recibo final del objeto contractual el. 5-11-21 debidamente firmada por las partes, ya que las obras de caracter tecnico fueron subsanadas, interventoria recibió al 100% y las obras y gestiones docuemntales, administratisvasdey tecnicas de energizacion RETIE están ok.
La obra fue energízada el día 9 de octubre y el día 15 de octubre será la entrega de la obra a la Interventoria.
ET remitio documento CDP por 50 millones para la dotacion de la plaza de mercado, iniciarán de proceso de contratacion
tambien el 7-10-21 el ET compartio documento de aprobacion de descargo de energizacion de afinia
el 22-09-21 mediante correo electronico la Empresa prestadora del servicio AFINIA manifiesta conformidad en la documentación allegada de parte del Contratista de obras, por lo tanto establece que programará visita para revisión final y posterior a ellos la energización del proyecto, sin embargo, no establece fecha de viita y la interventoria le solicita al contratista indicar dicha fecha.
En cuanto al proceso de contratacion para la dotacion del mercado, ET manifiesta que aun se encuentran analizando cotizaciones deprecios que han subido mucho, se le solicitó fecha de manifestacion por parte del et sobre este analisis y resultado de éste a fin de que definan fecha de inicio y carge de proceso de contratacion para la dotacion del mercado. el 17-09-21 informarán
A la espera de la certificacion por parte de surtigas, et manifiesta que han insistido demasiado solicitando dicho tramite.
En cuanto a la obras de aseo y re pintura por parte del contratista, se hacen una vez cuenten con las conexiones por afinia.
El día de 9 de sepde 2021 la Interventoria nos envía aprobación de afinia con la certificación retie. En espera que afinia fije fecha para la conexión de la instalación eléctrica.
Las obras pendientes han sdo subsanadas al 100% (cortasoles, ventanas, filos mesones, pintura....)
</v>
          </cell>
          <cell r="AT1797" t="str">
            <v>No Aplica</v>
          </cell>
          <cell r="AU1797">
            <v>43411</v>
          </cell>
          <cell r="AV1797">
            <v>44257</v>
          </cell>
          <cell r="AW1797" t="e">
            <v>#REF!</v>
          </cell>
          <cell r="AX1797"/>
          <cell r="AY1797"/>
          <cell r="AZ1797">
            <v>0</v>
          </cell>
          <cell r="BA1797" t="str">
            <v>-</v>
          </cell>
          <cell r="BB1797" t="str">
            <v>5063,59 m2</v>
          </cell>
          <cell r="BC1797"/>
          <cell r="BD1797">
            <v>43446</v>
          </cell>
          <cell r="BE1797">
            <v>43755</v>
          </cell>
          <cell r="BF1797">
            <v>44524</v>
          </cell>
          <cell r="BG1797">
            <v>25671</v>
          </cell>
        </row>
        <row r="1798">
          <cell r="C1798" t="str">
            <v>20170508S9688-1</v>
          </cell>
          <cell r="D1798" t="str">
            <v>Proyectos 2011 - 2020</v>
          </cell>
          <cell r="E1798" t="str">
            <v>No Aplica</v>
          </cell>
          <cell r="F1798" t="str">
            <v>CERRADO</v>
          </cell>
          <cell r="G1798"/>
          <cell r="H1798" t="str">
            <v>Cordoba</v>
          </cell>
          <cell r="I1798">
            <v>23189</v>
          </cell>
          <cell r="J1798">
            <v>6</v>
          </cell>
          <cell r="K1798" t="str">
            <v>Cienaga De Oro</v>
          </cell>
          <cell r="L1798" t="str">
            <v>Cienaga De Oro-Cordoba</v>
          </cell>
          <cell r="M1798">
            <v>508</v>
          </cell>
          <cell r="N1798" t="str">
            <v>DPS 2017</v>
          </cell>
          <cell r="O1798"/>
          <cell r="P1798"/>
          <cell r="Q1798" t="str">
            <v>Construccion De Parque Deportivo Y Recreativo En El Corregimiento De Punta De Yanez, Municipio De Ciénaga De Oro - Córdoba</v>
          </cell>
          <cell r="R1798" t="str">
            <v>Espacio Público, Recreación Y Deporte</v>
          </cell>
          <cell r="S1798"/>
          <cell r="T1798"/>
          <cell r="U1798"/>
          <cell r="V1798" t="str">
            <v>Municipio</v>
          </cell>
          <cell r="W1798"/>
          <cell r="X1798" t="str">
            <v>El Corregimiento De Punta De Yanez</v>
          </cell>
          <cell r="Y1798"/>
          <cell r="Z1798">
            <v>1008989567</v>
          </cell>
          <cell r="AA1798"/>
          <cell r="AB1798">
            <v>1008989567</v>
          </cell>
          <cell r="AC1798"/>
          <cell r="AD1798">
            <v>1008989567</v>
          </cell>
          <cell r="AE1798">
            <v>100898957</v>
          </cell>
          <cell r="AF1798"/>
          <cell r="AG1798">
            <v>100898957</v>
          </cell>
          <cell r="AH1798">
            <v>1109888524</v>
          </cell>
          <cell r="AI1798">
            <v>0</v>
          </cell>
          <cell r="AJ1798">
            <v>1109888524</v>
          </cell>
          <cell r="AK1798">
            <v>0.99999999999999989</v>
          </cell>
          <cell r="AL1798"/>
          <cell r="AM1798">
            <v>1</v>
          </cell>
          <cell r="AN1798">
            <v>1</v>
          </cell>
          <cell r="AO1798">
            <v>0</v>
          </cell>
          <cell r="AP1798" t="str">
            <v>Liquidado</v>
          </cell>
          <cell r="AQ1798" t="e">
            <v>#REF!</v>
          </cell>
          <cell r="AR1798" t="e">
            <v>#N/A</v>
          </cell>
          <cell r="AS1798" t="str">
            <v>Acta de liquidación 29 de abril 2022.</v>
          </cell>
          <cell r="AT1798" t="str">
            <v>No Aplica</v>
          </cell>
          <cell r="AU1798">
            <v>43734</v>
          </cell>
          <cell r="AV1798">
            <v>43873</v>
          </cell>
          <cell r="AW1798" t="e">
            <v>#REF!</v>
          </cell>
          <cell r="AX1798"/>
          <cell r="AY1798"/>
          <cell r="AZ1798">
            <v>0</v>
          </cell>
          <cell r="BA1798" t="str">
            <v>-</v>
          </cell>
          <cell r="BB1798" t="str">
            <v>1921m2</v>
          </cell>
          <cell r="BC1798"/>
          <cell r="BD1798">
            <v>43789</v>
          </cell>
          <cell r="BE1798">
            <v>43816</v>
          </cell>
          <cell r="BF1798">
            <v>44139</v>
          </cell>
          <cell r="BG1798">
            <v>1417</v>
          </cell>
        </row>
        <row r="1799">
          <cell r="C1799" t="str">
            <v>20170509V8643-1</v>
          </cell>
          <cell r="D1799" t="str">
            <v>Proyectos 2011 - 2020</v>
          </cell>
          <cell r="E1799" t="str">
            <v>No Aplica</v>
          </cell>
          <cell r="F1799" t="str">
            <v>CERRADO</v>
          </cell>
          <cell r="G1799"/>
          <cell r="H1799" t="str">
            <v>Cordoba</v>
          </cell>
          <cell r="I1799">
            <v>23189</v>
          </cell>
          <cell r="J1799">
            <v>6</v>
          </cell>
          <cell r="K1799" t="str">
            <v>Cienaga De Oro</v>
          </cell>
          <cell r="L1799" t="str">
            <v>Cienaga De Oro-Cordoba</v>
          </cell>
          <cell r="M1799">
            <v>509</v>
          </cell>
          <cell r="N1799" t="str">
            <v>DPS 2017</v>
          </cell>
          <cell r="O1799"/>
          <cell r="P1799"/>
          <cell r="Q1799" t="str">
            <v>Construcción De Pavimento Rígido En Los Barrios El Milagro Y Cartagenita En El Municipio De Ciénaga De Oro - Córdoba</v>
          </cell>
          <cell r="R1799" t="str">
            <v>Vías Urbanas</v>
          </cell>
          <cell r="S1799"/>
          <cell r="T1799"/>
          <cell r="U1799"/>
          <cell r="V1799" t="str">
            <v>Municipio</v>
          </cell>
          <cell r="W1799"/>
          <cell r="X1799" t="str">
            <v>Barrios El Milagro Y Cartagenita</v>
          </cell>
          <cell r="Y1799"/>
          <cell r="Z1799">
            <v>3364366427</v>
          </cell>
          <cell r="AA1799"/>
          <cell r="AB1799">
            <v>3364366427</v>
          </cell>
          <cell r="AC1799"/>
          <cell r="AD1799">
            <v>3364366427</v>
          </cell>
          <cell r="AE1799">
            <v>336436643</v>
          </cell>
          <cell r="AF1799"/>
          <cell r="AG1799">
            <v>336436643</v>
          </cell>
          <cell r="AH1799">
            <v>3700803070</v>
          </cell>
          <cell r="AI1799">
            <v>0</v>
          </cell>
          <cell r="AJ1799">
            <v>3700803070</v>
          </cell>
          <cell r="AK1799">
            <v>1</v>
          </cell>
          <cell r="AL1799"/>
          <cell r="AM1799">
            <v>1</v>
          </cell>
          <cell r="AN1799">
            <v>1</v>
          </cell>
          <cell r="AO1799">
            <v>0</v>
          </cell>
          <cell r="AP1799" t="str">
            <v>Liquidado</v>
          </cell>
          <cell r="AQ1799" t="e">
            <v>#REF!</v>
          </cell>
          <cell r="AR1799" t="e">
            <v>#N/A</v>
          </cell>
          <cell r="AS1799" t="str">
            <v>Proyecto Liquidado mediante Acta de Liquidación Bilateral de Contratos y Convenios del 13 de abril del 2021.</v>
          </cell>
          <cell r="AT1799" t="str">
            <v>No Aplica</v>
          </cell>
          <cell r="AU1799">
            <v>43608</v>
          </cell>
          <cell r="AV1799">
            <v>43853</v>
          </cell>
          <cell r="AW1799" t="e">
            <v>#REF!</v>
          </cell>
          <cell r="AX1799"/>
          <cell r="AY1799"/>
          <cell r="AZ1799">
            <v>0</v>
          </cell>
          <cell r="BA1799" t="str">
            <v>-</v>
          </cell>
          <cell r="BB1799" t="str">
            <v>1930 ml</v>
          </cell>
          <cell r="BC1799"/>
          <cell r="BD1799">
            <v>43649</v>
          </cell>
          <cell r="BE1799">
            <v>43755</v>
          </cell>
          <cell r="BF1799">
            <v>43972</v>
          </cell>
          <cell r="BG1799">
            <v>3163</v>
          </cell>
        </row>
        <row r="1800">
          <cell r="C1800" t="str">
            <v>20200224M0003-10</v>
          </cell>
          <cell r="D1800" t="str">
            <v>Proyectos 2011 - 2020</v>
          </cell>
          <cell r="E1800" t="str">
            <v>2018-2022</v>
          </cell>
          <cell r="F1800" t="str">
            <v>VIGENTE</v>
          </cell>
          <cell r="G1800"/>
          <cell r="H1800" t="str">
            <v>Cordoba</v>
          </cell>
          <cell r="I1800">
            <v>23189</v>
          </cell>
          <cell r="J1800"/>
          <cell r="K1800" t="str">
            <v>Cienaga De Oro</v>
          </cell>
          <cell r="L1800" t="str">
            <v>Cienaga De Oro-Cordoba</v>
          </cell>
          <cell r="M1800">
            <v>224</v>
          </cell>
          <cell r="N1800" t="str">
            <v>DPS 2020</v>
          </cell>
          <cell r="O1800"/>
          <cell r="P1800"/>
          <cell r="Q1800" t="str">
            <v>Mejoramiento De Condiciones De Habitabilidad</v>
          </cell>
          <cell r="R1800" t="str">
            <v>Mejoramiento Condiciones De Habitabilidad</v>
          </cell>
          <cell r="S1800"/>
          <cell r="T1800"/>
          <cell r="U1800"/>
          <cell r="V1800"/>
          <cell r="W1800"/>
          <cell r="X1800"/>
          <cell r="Y1800"/>
          <cell r="Z1800">
            <v>1001512612</v>
          </cell>
          <cell r="AA1800"/>
          <cell r="AB1800">
            <v>1001512612</v>
          </cell>
          <cell r="AC1800"/>
          <cell r="AD1800">
            <v>1001512612</v>
          </cell>
          <cell r="AE1800">
            <v>0</v>
          </cell>
          <cell r="AF1800"/>
          <cell r="AG1800">
            <v>0</v>
          </cell>
          <cell r="AH1800">
            <v>1001512612</v>
          </cell>
          <cell r="AI1800">
            <v>0</v>
          </cell>
          <cell r="AJ1800">
            <v>1001512612</v>
          </cell>
          <cell r="AK1800">
            <v>0</v>
          </cell>
          <cell r="AL1800"/>
          <cell r="AM1800">
            <v>0.38</v>
          </cell>
          <cell r="AN1800">
            <v>0.3</v>
          </cell>
          <cell r="AO1800">
            <v>-8.0000000000000016E-2</v>
          </cell>
          <cell r="AP1800" t="str">
            <v>En Ejecución</v>
          </cell>
          <cell r="AQ1800" t="e">
            <v>#REF!</v>
          </cell>
          <cell r="AR1800" t="str">
            <v>EN EJECUCIÓN</v>
          </cell>
          <cell r="AS1800" t="str">
            <v>Por problemas con la mano de obra no se ha cumplido con el cronograma.</v>
          </cell>
          <cell r="AT1800" t="str">
            <v>No Aplica</v>
          </cell>
          <cell r="AU1800">
            <v>44452</v>
          </cell>
          <cell r="AV1800"/>
          <cell r="AW1800" t="e">
            <v>#REF!</v>
          </cell>
          <cell r="AX1800"/>
          <cell r="AY1800"/>
          <cell r="AZ1800">
            <v>0</v>
          </cell>
          <cell r="BA1800" t="str">
            <v>-</v>
          </cell>
          <cell r="BB1800" t="str">
            <v>44  Viviendas</v>
          </cell>
          <cell r="BC1800"/>
          <cell r="BD1800"/>
          <cell r="BE1800"/>
          <cell r="BF1800"/>
          <cell r="BG1800"/>
        </row>
        <row r="1801">
          <cell r="C1801" t="str">
            <v>E-2020-1714-235325</v>
          </cell>
          <cell r="D1801" t="str">
            <v>CV 001-2020</v>
          </cell>
          <cell r="E1801" t="str">
            <v>2018-2022</v>
          </cell>
          <cell r="F1801" t="str">
            <v>VIGENTE</v>
          </cell>
          <cell r="G1801"/>
          <cell r="H1801" t="str">
            <v>Cordoba</v>
          </cell>
          <cell r="I1801"/>
          <cell r="J1801"/>
          <cell r="K1801" t="str">
            <v>Cienaga De Oro</v>
          </cell>
          <cell r="L1801" t="str">
            <v>Cienaga De Oro-Cordoba</v>
          </cell>
          <cell r="M1801" t="str">
            <v>438 FIP 2021</v>
          </cell>
          <cell r="N1801" t="str">
            <v>DPS 2021</v>
          </cell>
          <cell r="O1801">
            <v>44400</v>
          </cell>
          <cell r="P1801">
            <v>44773</v>
          </cell>
          <cell r="Q1801" t="str">
            <v xml:space="preserve">Mejoramiento En La Placa Huella De Sectores Críticos De La Vía Que Comunica El Corregimiento Berastegui Con La Vereda Bugre Municipio De Ciénaga De Oro - Córdoba </v>
          </cell>
          <cell r="R1801" t="str">
            <v>Vias y Transporte</v>
          </cell>
          <cell r="S1801" t="str">
            <v>Vias Rurales</v>
          </cell>
          <cell r="T1801"/>
          <cell r="U1801">
            <v>1</v>
          </cell>
          <cell r="V1801"/>
          <cell r="W1801"/>
          <cell r="X1801"/>
          <cell r="Y1801"/>
          <cell r="Z1801">
            <v>5238667626</v>
          </cell>
          <cell r="AA1801"/>
          <cell r="AB1801">
            <v>5238667626</v>
          </cell>
          <cell r="AC1801">
            <v>0</v>
          </cell>
          <cell r="AD1801">
            <v>5238667626</v>
          </cell>
          <cell r="AE1801"/>
          <cell r="AF1801"/>
          <cell r="AG1801">
            <v>0</v>
          </cell>
          <cell r="AH1801">
            <v>5238667626</v>
          </cell>
          <cell r="AI1801">
            <v>0</v>
          </cell>
          <cell r="AJ1801">
            <v>5238667626</v>
          </cell>
          <cell r="AK1801"/>
          <cell r="AL1801"/>
          <cell r="AM1801">
            <v>0.4647</v>
          </cell>
          <cell r="AN1801">
            <v>3.9100000000000003E-2</v>
          </cell>
          <cell r="AO1801">
            <v>-0.42559999999999998</v>
          </cell>
          <cell r="AP1801" t="str">
            <v>En Ejecución</v>
          </cell>
          <cell r="AQ1801" t="e">
            <v>#REF!</v>
          </cell>
          <cell r="AR1801" t="e">
            <v>#N/A</v>
          </cell>
          <cell r="AS1801" t="str">
            <v>-</v>
          </cell>
          <cell r="AT1801"/>
          <cell r="AU1801">
            <v>44662</v>
          </cell>
          <cell r="AV1801">
            <v>44773</v>
          </cell>
          <cell r="AW1801" t="e">
            <v>#REF!</v>
          </cell>
          <cell r="AX1801">
            <v>9</v>
          </cell>
          <cell r="AY1801"/>
          <cell r="AZ1801">
            <v>9</v>
          </cell>
          <cell r="BA1801"/>
          <cell r="BB1801" t="str">
            <v>3500 ML</v>
          </cell>
          <cell r="BC1801"/>
          <cell r="BD1801" t="str">
            <v>-</v>
          </cell>
          <cell r="BE1801" t="str">
            <v>-</v>
          </cell>
          <cell r="BF1801" t="str">
            <v>-</v>
          </cell>
          <cell r="BG1801">
            <v>1761</v>
          </cell>
        </row>
        <row r="1802">
          <cell r="C1802" t="str">
            <v>E-2020-2203-232326</v>
          </cell>
          <cell r="D1802" t="str">
            <v>CV 001-2020</v>
          </cell>
          <cell r="E1802" t="str">
            <v>2018-2022</v>
          </cell>
          <cell r="F1802" t="str">
            <v>VIGENTE</v>
          </cell>
          <cell r="G1802"/>
          <cell r="H1802" t="str">
            <v>Cordoba</v>
          </cell>
          <cell r="I1802"/>
          <cell r="J1802"/>
          <cell r="K1802" t="str">
            <v>Cienaga De Oro</v>
          </cell>
          <cell r="L1802" t="str">
            <v>Cienaga De Oro-Cordoba</v>
          </cell>
          <cell r="M1802" t="str">
            <v>437 FIP 2021</v>
          </cell>
          <cell r="N1802" t="str">
            <v>DPS 2021</v>
          </cell>
          <cell r="O1802">
            <v>44400</v>
          </cell>
          <cell r="P1802">
            <v>44773</v>
          </cell>
          <cell r="Q1802" t="str">
            <v>Construcción De Pavimento Rígido En El Barrio San Isidro Del Municipio De Ciénaga De Oro - Córdoba</v>
          </cell>
          <cell r="R1802" t="str">
            <v>Vias y Transporte</v>
          </cell>
          <cell r="S1802" t="str">
            <v>Vias Urbanas</v>
          </cell>
          <cell r="T1802"/>
          <cell r="U1802">
            <v>1</v>
          </cell>
          <cell r="V1802"/>
          <cell r="W1802"/>
          <cell r="X1802"/>
          <cell r="Y1802"/>
          <cell r="Z1802">
            <v>4137299930</v>
          </cell>
          <cell r="AA1802"/>
          <cell r="AB1802">
            <v>4137299930</v>
          </cell>
          <cell r="AC1802">
            <v>0</v>
          </cell>
          <cell r="AD1802">
            <v>4137299930</v>
          </cell>
          <cell r="AE1802"/>
          <cell r="AF1802"/>
          <cell r="AG1802">
            <v>0</v>
          </cell>
          <cell r="AH1802">
            <v>4137299930</v>
          </cell>
          <cell r="AI1802">
            <v>0</v>
          </cell>
          <cell r="AJ1802">
            <v>4137299930</v>
          </cell>
          <cell r="AK1802"/>
          <cell r="AL1802"/>
          <cell r="AM1802">
            <v>0.20780000000000001</v>
          </cell>
          <cell r="AN1802">
            <v>1.5900000000000001E-3</v>
          </cell>
          <cell r="AO1802">
            <v>-0.20621</v>
          </cell>
          <cell r="AP1802" t="str">
            <v>En Ejecución</v>
          </cell>
          <cell r="AQ1802" t="e">
            <v>#REF!</v>
          </cell>
          <cell r="AR1802" t="e">
            <v>#N/A</v>
          </cell>
          <cell r="AS1802" t="str">
            <v>-</v>
          </cell>
          <cell r="AT1802"/>
          <cell r="AU1802">
            <v>44700</v>
          </cell>
          <cell r="AV1802">
            <v>44773</v>
          </cell>
          <cell r="AW1802" t="e">
            <v>#REF!</v>
          </cell>
          <cell r="AX1802">
            <v>9</v>
          </cell>
          <cell r="AY1802"/>
          <cell r="AZ1802">
            <v>9</v>
          </cell>
          <cell r="BA1802"/>
          <cell r="BB1802" t="str">
            <v>2856.37 ML</v>
          </cell>
          <cell r="BC1802"/>
          <cell r="BD1802" t="str">
            <v>-</v>
          </cell>
          <cell r="BE1802" t="str">
            <v>-</v>
          </cell>
          <cell r="BF1802" t="str">
            <v>-</v>
          </cell>
          <cell r="BG1802">
            <v>2785</v>
          </cell>
        </row>
        <row r="1803">
          <cell r="C1803" t="str">
            <v>20100027V0910-1</v>
          </cell>
          <cell r="D1803" t="str">
            <v>Proyectos 2011 - 2020</v>
          </cell>
          <cell r="E1803" t="str">
            <v>No Aplica</v>
          </cell>
          <cell r="F1803" t="str">
            <v>CERRADO</v>
          </cell>
          <cell r="G1803"/>
          <cell r="H1803" t="str">
            <v>Cordoba</v>
          </cell>
          <cell r="I1803">
            <v>23300</v>
          </cell>
          <cell r="J1803">
            <v>6</v>
          </cell>
          <cell r="K1803" t="str">
            <v>Cotorra</v>
          </cell>
          <cell r="L1803" t="str">
            <v>Cotorra-Cordoba</v>
          </cell>
          <cell r="M1803" t="str">
            <v/>
          </cell>
          <cell r="N1803" t="str">
            <v>Infraestructura</v>
          </cell>
          <cell r="O1803"/>
          <cell r="P1803"/>
          <cell r="Q1803" t="str">
            <v>Convenio Interadministrativo Entre Acción Social - Fip Y Gensa S.A. E.S.P. Para Aunar Esfuerzos Y Asi Gensa Preste El Apoyo Técnico Y Asesoria Para La Rehabilitación Y Mantenimiento De La Vía Que Comunica Al Municipio De Cotorra - Cordoba.</v>
          </cell>
          <cell r="R1803" t="str">
            <v>Vías Red Terciaria</v>
          </cell>
          <cell r="S1803"/>
          <cell r="T1803"/>
          <cell r="U1803"/>
          <cell r="V1803" t="str">
            <v>Gestión Energetica S.A. - Gensa S.A. E.S.P.</v>
          </cell>
          <cell r="W1803"/>
          <cell r="X1803" t="str">
            <v/>
          </cell>
          <cell r="Y1803"/>
          <cell r="Z1803">
            <v>800000000</v>
          </cell>
          <cell r="AA1803"/>
          <cell r="AB1803">
            <v>800000000</v>
          </cell>
          <cell r="AC1803"/>
          <cell r="AD1803">
            <v>800000000</v>
          </cell>
          <cell r="AE1803">
            <v>0</v>
          </cell>
          <cell r="AF1803"/>
          <cell r="AG1803">
            <v>0</v>
          </cell>
          <cell r="AH1803">
            <v>800000000</v>
          </cell>
          <cell r="AI1803">
            <v>0</v>
          </cell>
          <cell r="AJ1803">
            <v>800000000</v>
          </cell>
          <cell r="AK1803">
            <v>1</v>
          </cell>
          <cell r="AL1803"/>
          <cell r="AM1803">
            <v>1</v>
          </cell>
          <cell r="AN1803">
            <v>1</v>
          </cell>
          <cell r="AO1803">
            <v>0</v>
          </cell>
          <cell r="AP1803" t="str">
            <v>Liquidado</v>
          </cell>
          <cell r="AQ1803" t="e">
            <v>#REF!</v>
          </cell>
          <cell r="AR1803" t="e">
            <v>#N/A</v>
          </cell>
          <cell r="AS1803" t="str">
            <v>Entregado en 2012.</v>
          </cell>
          <cell r="AT1803" t="str">
            <v>No Aplica</v>
          </cell>
          <cell r="AU1803" t="str">
            <v/>
          </cell>
          <cell r="AV1803">
            <v>40955</v>
          </cell>
          <cell r="AW1803" t="e">
            <v>#REF!</v>
          </cell>
          <cell r="AX1803"/>
          <cell r="AY1803"/>
          <cell r="AZ1803">
            <v>0</v>
          </cell>
          <cell r="BA1803" t="str">
            <v>-</v>
          </cell>
          <cell r="BB1803" t="str">
            <v/>
          </cell>
          <cell r="BC1803"/>
          <cell r="BD1803" t="str">
            <v/>
          </cell>
          <cell r="BE1803" t="str">
            <v/>
          </cell>
          <cell r="BF1803" t="str">
            <v/>
          </cell>
          <cell r="BG1803" t="str">
            <v/>
          </cell>
        </row>
        <row r="1804">
          <cell r="C1804" t="str">
            <v>20120069V0124-1</v>
          </cell>
          <cell r="D1804" t="str">
            <v>Proyectos 2011 - 2020</v>
          </cell>
          <cell r="E1804" t="str">
            <v>No Aplica</v>
          </cell>
          <cell r="F1804" t="str">
            <v>CERRADO</v>
          </cell>
          <cell r="G1804" t="str">
            <v>C124</v>
          </cell>
          <cell r="H1804" t="str">
            <v>Cordoba</v>
          </cell>
          <cell r="I1804">
            <v>23300</v>
          </cell>
          <cell r="J1804">
            <v>6</v>
          </cell>
          <cell r="K1804" t="str">
            <v>Cotorra</v>
          </cell>
          <cell r="L1804" t="str">
            <v>Cotorra-Cordoba</v>
          </cell>
          <cell r="M1804">
            <v>69</v>
          </cell>
          <cell r="N1804" t="str">
            <v>Fonade 3</v>
          </cell>
          <cell r="O1804"/>
          <cell r="P1804"/>
          <cell r="Q1804" t="str">
            <v>Construccion De Box - Coulverts De Multiples Celdas En Los Sectores De Caiman Y El Puentecito Sobre El Dren No 8 Y El Sector De Manague Sobre El Dren No. 9 Contempla Rehabilitación Del Tramo De Via Mangue (Boxcoulvert) - Los Cedros, Municipio De Cotorra - Departamento De Cordoba</v>
          </cell>
          <cell r="R1804" t="str">
            <v>Vías Red Terciaria</v>
          </cell>
          <cell r="S1804"/>
          <cell r="T1804"/>
          <cell r="U1804"/>
          <cell r="V1804" t="str">
            <v>Municipio</v>
          </cell>
          <cell r="W1804"/>
          <cell r="X1804" t="str">
            <v/>
          </cell>
          <cell r="Y1804"/>
          <cell r="Z1804">
            <v>1010601454</v>
          </cell>
          <cell r="AA1804"/>
          <cell r="AB1804">
            <v>1010601454</v>
          </cell>
          <cell r="AC1804"/>
          <cell r="AD1804">
            <v>1010601454</v>
          </cell>
          <cell r="AE1804">
            <v>0</v>
          </cell>
          <cell r="AF1804"/>
          <cell r="AG1804">
            <v>0</v>
          </cell>
          <cell r="AH1804">
            <v>1010601454</v>
          </cell>
          <cell r="AI1804">
            <v>0</v>
          </cell>
          <cell r="AJ1804">
            <v>1010601454</v>
          </cell>
          <cell r="AK1804">
            <v>0</v>
          </cell>
          <cell r="AL1804"/>
          <cell r="AM1804">
            <v>1</v>
          </cell>
          <cell r="AN1804">
            <v>1</v>
          </cell>
          <cell r="AO1804">
            <v>0</v>
          </cell>
          <cell r="AP1804" t="str">
            <v>En Liquidación</v>
          </cell>
          <cell r="AQ1804" t="e">
            <v>#REF!</v>
          </cell>
          <cell r="AR1804" t="e">
            <v>#N/A</v>
          </cell>
          <cell r="AS1804" t="str">
            <v>CONTRATOS  LIQUIDADOS PENDIENTE CIERRE DE COSTOS FIJOS Y VARIABLES - INTERVENTORIA
1.  INFORMACIÓN Y ESTADO CONTRATO OBRA: Liquidado. se suscribió acta de liquidación  el 12/12/2017
2.  INFORMACIÓN YESTADO CONTRATO INTERADMINISTRATIVO:  Liquidado.  Suscrito con acta de fecha 13/12/2018 .
3. INFORMACIÓN Y ESTADO INTERVENTORIA: En cierre de costos fijos y variables.</v>
          </cell>
          <cell r="AT1804" t="str">
            <v>No Aplica</v>
          </cell>
          <cell r="AU1804">
            <v>42144</v>
          </cell>
          <cell r="AV1804">
            <v>42326</v>
          </cell>
          <cell r="AW1804" t="e">
            <v>#REF!</v>
          </cell>
          <cell r="AX1804"/>
          <cell r="AY1804"/>
          <cell r="AZ1804">
            <v>0</v>
          </cell>
          <cell r="BA1804" t="str">
            <v>-</v>
          </cell>
          <cell r="BB1804" t="str">
            <v/>
          </cell>
          <cell r="BC1804"/>
          <cell r="BD1804">
            <v>42236</v>
          </cell>
          <cell r="BE1804" t="str">
            <v>No Aplica</v>
          </cell>
          <cell r="BF1804">
            <v>42482</v>
          </cell>
          <cell r="BG1804" t="str">
            <v/>
          </cell>
        </row>
        <row r="1805">
          <cell r="C1805" t="str">
            <v>20130069V0340-1</v>
          </cell>
          <cell r="D1805" t="str">
            <v>Proyectos 2011 - 2020</v>
          </cell>
          <cell r="E1805" t="str">
            <v>ANTES 2018</v>
          </cell>
          <cell r="F1805" t="str">
            <v>VIGENTE</v>
          </cell>
          <cell r="G1805" t="str">
            <v>C340</v>
          </cell>
          <cell r="H1805" t="str">
            <v>Cordoba</v>
          </cell>
          <cell r="I1805">
            <v>23300</v>
          </cell>
          <cell r="J1805">
            <v>6</v>
          </cell>
          <cell r="K1805" t="str">
            <v>Cotorra</v>
          </cell>
          <cell r="L1805" t="str">
            <v>Cotorra-Cordoba</v>
          </cell>
          <cell r="M1805">
            <v>69</v>
          </cell>
          <cell r="N1805" t="str">
            <v>Fonade 3</v>
          </cell>
          <cell r="O1805"/>
          <cell r="P1805"/>
          <cell r="Q1805" t="str">
            <v>Rehabilitación Del Dique - Vía De La Margen Izquierda Del Caño Bugre Desde Los Límites Con San Pelayo Hasta La Intersección Con La Vía Al Corregimiento De Moralito, Municipio De Cotorra Departamento - De Córdoba</v>
          </cell>
          <cell r="R1805" t="str">
            <v>Otros</v>
          </cell>
          <cell r="S1805"/>
          <cell r="T1805"/>
          <cell r="U1805"/>
          <cell r="V1805" t="str">
            <v>Municipio</v>
          </cell>
          <cell r="W1805"/>
          <cell r="X1805" t="str">
            <v/>
          </cell>
          <cell r="Y1805"/>
          <cell r="Z1805">
            <v>2000000000</v>
          </cell>
          <cell r="AA1805"/>
          <cell r="AB1805">
            <v>2000000000</v>
          </cell>
          <cell r="AC1805"/>
          <cell r="AD1805">
            <v>2000000000</v>
          </cell>
          <cell r="AE1805">
            <v>0</v>
          </cell>
          <cell r="AF1805"/>
          <cell r="AG1805">
            <v>0</v>
          </cell>
          <cell r="AH1805">
            <v>2000000000</v>
          </cell>
          <cell r="AI1805">
            <v>0</v>
          </cell>
          <cell r="AJ1805">
            <v>2000000000</v>
          </cell>
          <cell r="AK1805">
            <v>0</v>
          </cell>
          <cell r="AL1805"/>
          <cell r="AM1805">
            <v>1</v>
          </cell>
          <cell r="AN1805">
            <v>1</v>
          </cell>
          <cell r="AO1805">
            <v>0</v>
          </cell>
          <cell r="AP1805" t="str">
            <v>Entregado A Municipio</v>
          </cell>
          <cell r="AQ1805" t="e">
            <v>#REF!</v>
          </cell>
          <cell r="AR1805" t="e">
            <v>#N/A</v>
          </cell>
          <cell r="AS1805" t="str">
            <v>PROYECTO ENTREGADO:
Se encuentra en revisión el informe de termino por parte de la supervisión para iniciar el respectivo trámite.</v>
          </cell>
          <cell r="AT1805" t="str">
            <v>No Aplica</v>
          </cell>
          <cell r="AU1805">
            <v>42493</v>
          </cell>
          <cell r="AV1805">
            <v>43725</v>
          </cell>
          <cell r="AW1805" t="e">
            <v>#REF!</v>
          </cell>
          <cell r="AX1805"/>
          <cell r="AY1805"/>
          <cell r="AZ1805">
            <v>0</v>
          </cell>
          <cell r="BA1805" t="str">
            <v>-</v>
          </cell>
          <cell r="BB1805" t="str">
            <v>4800 ml</v>
          </cell>
          <cell r="BC1805"/>
          <cell r="BD1805">
            <v>42544</v>
          </cell>
          <cell r="BE1805">
            <v>42928</v>
          </cell>
          <cell r="BF1805">
            <v>43798</v>
          </cell>
          <cell r="BG1805">
            <v>2055</v>
          </cell>
        </row>
        <row r="1806">
          <cell r="C1806" t="str">
            <v>20130144S0329-1</v>
          </cell>
          <cell r="D1806" t="str">
            <v>Proyectos 2011 - 2020</v>
          </cell>
          <cell r="E1806" t="str">
            <v>No Aplica</v>
          </cell>
          <cell r="F1806" t="str">
            <v>CERRADO</v>
          </cell>
          <cell r="G1806"/>
          <cell r="H1806" t="str">
            <v>Cordoba</v>
          </cell>
          <cell r="I1806">
            <v>23300</v>
          </cell>
          <cell r="J1806">
            <v>6</v>
          </cell>
          <cell r="K1806" t="str">
            <v>Cotorra</v>
          </cell>
          <cell r="L1806" t="str">
            <v>Cotorra-Cordoba</v>
          </cell>
          <cell r="M1806">
            <v>144</v>
          </cell>
          <cell r="N1806" t="str">
            <v>DPS 2013</v>
          </cell>
          <cell r="O1806"/>
          <cell r="P1806"/>
          <cell r="Q1806" t="str">
            <v>Construcción Cancha Cubierta Con Césped Sintético En La Plaza San Roque  Casco Urbano Del Municipio De Cotorra - Córdoba</v>
          </cell>
          <cell r="R1806" t="str">
            <v>Espacio Público, Recreación Y Deporte</v>
          </cell>
          <cell r="S1806"/>
          <cell r="T1806"/>
          <cell r="U1806"/>
          <cell r="V1806" t="str">
            <v>Municipio</v>
          </cell>
          <cell r="W1806"/>
          <cell r="X1806" t="str">
            <v>San Roque</v>
          </cell>
          <cell r="Y1806"/>
          <cell r="Z1806">
            <v>539725527</v>
          </cell>
          <cell r="AA1806"/>
          <cell r="AB1806">
            <v>539725527</v>
          </cell>
          <cell r="AC1806"/>
          <cell r="AD1806">
            <v>539725527</v>
          </cell>
          <cell r="AE1806">
            <v>53972552.700000003</v>
          </cell>
          <cell r="AF1806"/>
          <cell r="AG1806">
            <v>53972552.700000003</v>
          </cell>
          <cell r="AH1806">
            <v>593698079.70000005</v>
          </cell>
          <cell r="AI1806">
            <v>0</v>
          </cell>
          <cell r="AJ1806">
            <v>593698079.70000005</v>
          </cell>
          <cell r="AK1806">
            <v>1</v>
          </cell>
          <cell r="AL1806"/>
          <cell r="AM1806">
            <v>1</v>
          </cell>
          <cell r="AN1806">
            <v>1</v>
          </cell>
          <cell r="AO1806">
            <v>0</v>
          </cell>
          <cell r="AP1806" t="str">
            <v>Liquidado</v>
          </cell>
          <cell r="AQ1806" t="e">
            <v>#REF!</v>
          </cell>
          <cell r="AR1806" t="e">
            <v>#N/A</v>
          </cell>
          <cell r="AS1806" t="str">
            <v>Entregado en abril de 2016. Se realizó liquidación del convenio mediante acta de cierre de expediente en diciembre de 2018.</v>
          </cell>
          <cell r="AT1806" t="str">
            <v>No Aplica</v>
          </cell>
          <cell r="AU1806">
            <v>42181</v>
          </cell>
          <cell r="AV1806">
            <v>42395</v>
          </cell>
          <cell r="AW1806" t="e">
            <v>#REF!</v>
          </cell>
          <cell r="AX1806"/>
          <cell r="AY1806"/>
          <cell r="AZ1806">
            <v>0</v>
          </cell>
          <cell r="BA1806" t="str">
            <v>-</v>
          </cell>
          <cell r="BB1806" t="str">
            <v>1300 m2</v>
          </cell>
          <cell r="BC1806"/>
          <cell r="BD1806">
            <v>42227</v>
          </cell>
          <cell r="BE1806">
            <v>42425</v>
          </cell>
          <cell r="BF1806">
            <v>42425</v>
          </cell>
          <cell r="BG1806">
            <v>1000</v>
          </cell>
        </row>
        <row r="1807">
          <cell r="C1807" t="str">
            <v>20130144S0329-2</v>
          </cell>
          <cell r="D1807" t="str">
            <v>Proyectos 2011 - 2020</v>
          </cell>
          <cell r="E1807" t="str">
            <v>No Aplica</v>
          </cell>
          <cell r="F1807" t="str">
            <v>CERRADO</v>
          </cell>
          <cell r="G1807"/>
          <cell r="H1807" t="str">
            <v>Cordoba</v>
          </cell>
          <cell r="I1807">
            <v>23300</v>
          </cell>
          <cell r="J1807">
            <v>6</v>
          </cell>
          <cell r="K1807" t="str">
            <v>Cotorra</v>
          </cell>
          <cell r="L1807" t="str">
            <v>Cotorra-Cordoba</v>
          </cell>
          <cell r="M1807">
            <v>144</v>
          </cell>
          <cell r="N1807" t="str">
            <v>DPS 2013</v>
          </cell>
          <cell r="O1807"/>
          <cell r="P1807"/>
          <cell r="Q1807" t="str">
            <v>Construcción Cancha Cubierta Con Césped Sintético Y Adecuación Exteriores En La Plaza El Bongo Casco Urbano Del Municipio De Cotorra - Córdoba</v>
          </cell>
          <cell r="R1807" t="str">
            <v>Espacio Público, Recreación Y Deporte</v>
          </cell>
          <cell r="S1807"/>
          <cell r="T1807"/>
          <cell r="U1807"/>
          <cell r="V1807" t="str">
            <v>Municipio</v>
          </cell>
          <cell r="W1807"/>
          <cell r="X1807" t="str">
            <v>San Roque, San Gabriel, El Río</v>
          </cell>
          <cell r="Y1807"/>
          <cell r="Z1807">
            <v>768685688</v>
          </cell>
          <cell r="AA1807"/>
          <cell r="AB1807">
            <v>768685688</v>
          </cell>
          <cell r="AC1807"/>
          <cell r="AD1807">
            <v>768685688</v>
          </cell>
          <cell r="AE1807">
            <v>76868568.799999997</v>
          </cell>
          <cell r="AF1807"/>
          <cell r="AG1807">
            <v>76868568.799999997</v>
          </cell>
          <cell r="AH1807">
            <v>845554256.79999995</v>
          </cell>
          <cell r="AI1807">
            <v>0</v>
          </cell>
          <cell r="AJ1807">
            <v>845554256.79999995</v>
          </cell>
          <cell r="AK1807">
            <v>1</v>
          </cell>
          <cell r="AL1807"/>
          <cell r="AM1807">
            <v>1</v>
          </cell>
          <cell r="AN1807">
            <v>1</v>
          </cell>
          <cell r="AO1807">
            <v>0</v>
          </cell>
          <cell r="AP1807" t="str">
            <v>Liquidado</v>
          </cell>
          <cell r="AQ1807" t="e">
            <v>#REF!</v>
          </cell>
          <cell r="AR1807" t="e">
            <v>#N/A</v>
          </cell>
          <cell r="AS1807" t="str">
            <v>Entregado en abril de 2016.
Se realizo liquidación del convenio mediante Acta de cierre de expediente en diciembre de 2018.</v>
          </cell>
          <cell r="AT1807" t="str">
            <v>No Aplica</v>
          </cell>
          <cell r="AU1807">
            <v>42181</v>
          </cell>
          <cell r="AV1807">
            <v>42395</v>
          </cell>
          <cell r="AW1807" t="e">
            <v>#REF!</v>
          </cell>
          <cell r="AX1807"/>
          <cell r="AY1807"/>
          <cell r="AZ1807">
            <v>0</v>
          </cell>
          <cell r="BA1807" t="str">
            <v>-</v>
          </cell>
          <cell r="BB1807" t="str">
            <v>660 m2</v>
          </cell>
          <cell r="BC1807"/>
          <cell r="BD1807">
            <v>42227</v>
          </cell>
          <cell r="BE1807">
            <v>42425</v>
          </cell>
          <cell r="BF1807">
            <v>42425</v>
          </cell>
          <cell r="BG1807">
            <v>1000</v>
          </cell>
        </row>
        <row r="1808">
          <cell r="C1808" t="str">
            <v>20130144S0522-1</v>
          </cell>
          <cell r="D1808" t="str">
            <v>Proyectos 2011 - 2020</v>
          </cell>
          <cell r="E1808" t="str">
            <v>No Aplica</v>
          </cell>
          <cell r="F1808" t="str">
            <v>CERRADO</v>
          </cell>
          <cell r="G1808"/>
          <cell r="H1808" t="str">
            <v>Cordoba</v>
          </cell>
          <cell r="I1808">
            <v>23300</v>
          </cell>
          <cell r="J1808">
            <v>6</v>
          </cell>
          <cell r="K1808" t="str">
            <v>Cotorra</v>
          </cell>
          <cell r="L1808" t="str">
            <v>Cotorra-Cordoba</v>
          </cell>
          <cell r="M1808">
            <v>144</v>
          </cell>
          <cell r="N1808" t="str">
            <v>DPS 2013</v>
          </cell>
          <cell r="O1808"/>
          <cell r="P1808"/>
          <cell r="Q1808" t="str">
            <v>Construccion Cancha Cubierta, Con Cesped Sintetico Y Cerramiento Y Adecuacion De La Cancha De Futbol En El Corregimiento De Abrojal – Zona Rural Del Municipio De Cotorra – Departamento De Córdoba</v>
          </cell>
          <cell r="R1808" t="str">
            <v>Espacio Público, Recreación Y Deporte</v>
          </cell>
          <cell r="S1808"/>
          <cell r="T1808"/>
          <cell r="U1808"/>
          <cell r="V1808" t="str">
            <v>Municipio</v>
          </cell>
          <cell r="W1808"/>
          <cell r="X1808" t="str">
            <v>Abrojal</v>
          </cell>
          <cell r="Y1808"/>
          <cell r="Z1808">
            <v>934579439</v>
          </cell>
          <cell r="AA1808"/>
          <cell r="AB1808">
            <v>934579439</v>
          </cell>
          <cell r="AC1808"/>
          <cell r="AD1808">
            <v>934579439</v>
          </cell>
          <cell r="AE1808">
            <v>93457943.900000006</v>
          </cell>
          <cell r="AF1808"/>
          <cell r="AG1808">
            <v>93457943.900000006</v>
          </cell>
          <cell r="AH1808">
            <v>1028037382.9</v>
          </cell>
          <cell r="AI1808">
            <v>0</v>
          </cell>
          <cell r="AJ1808">
            <v>1028037382.9</v>
          </cell>
          <cell r="AK1808">
            <v>1</v>
          </cell>
          <cell r="AL1808"/>
          <cell r="AM1808">
            <v>1</v>
          </cell>
          <cell r="AN1808">
            <v>1</v>
          </cell>
          <cell r="AO1808">
            <v>0</v>
          </cell>
          <cell r="AP1808" t="str">
            <v>Liquidado</v>
          </cell>
          <cell r="AQ1808" t="e">
            <v>#REF!</v>
          </cell>
          <cell r="AR1808" t="e">
            <v>#N/A</v>
          </cell>
          <cell r="AS1808" t="str">
            <v>Entregado en abril de 2016.
Se realizo liquidación del convenio mediante Acta de cierre de expediente en diciembre de 2018.</v>
          </cell>
          <cell r="AT1808" t="str">
            <v>No Aplica</v>
          </cell>
          <cell r="AU1808">
            <v>42181</v>
          </cell>
          <cell r="AV1808">
            <v>42395</v>
          </cell>
          <cell r="AW1808" t="e">
            <v>#REF!</v>
          </cell>
          <cell r="AX1808"/>
          <cell r="AY1808"/>
          <cell r="AZ1808">
            <v>0</v>
          </cell>
          <cell r="BA1808" t="str">
            <v>-</v>
          </cell>
          <cell r="BB1808">
            <v>400</v>
          </cell>
          <cell r="BC1808"/>
          <cell r="BD1808">
            <v>42227</v>
          </cell>
          <cell r="BE1808">
            <v>42426</v>
          </cell>
          <cell r="BF1808">
            <v>42479</v>
          </cell>
          <cell r="BG1808">
            <v>14953</v>
          </cell>
        </row>
        <row r="1809">
          <cell r="C1809" t="str">
            <v>20130144V0523-1</v>
          </cell>
          <cell r="D1809" t="str">
            <v>Proyectos 2011 - 2020</v>
          </cell>
          <cell r="E1809" t="str">
            <v>No Aplica</v>
          </cell>
          <cell r="F1809" t="str">
            <v>CERRADO</v>
          </cell>
          <cell r="G1809"/>
          <cell r="H1809" t="str">
            <v>Cordoba</v>
          </cell>
          <cell r="I1809">
            <v>23300</v>
          </cell>
          <cell r="J1809">
            <v>6</v>
          </cell>
          <cell r="K1809" t="str">
            <v>Cotorra</v>
          </cell>
          <cell r="L1809" t="str">
            <v>Cotorra-Cordoba</v>
          </cell>
          <cell r="M1809">
            <v>144</v>
          </cell>
          <cell r="N1809" t="str">
            <v>DPS 2013</v>
          </cell>
          <cell r="O1809"/>
          <cell r="P1809"/>
          <cell r="Q1809" t="str">
            <v>Pavimentación En Concreto Rigido De La Via De Acceso A Playas Del Campano Desde Interseccion Via Lorica Cerete Municipio De Cotorra - Córdoba</v>
          </cell>
          <cell r="R1809" t="str">
            <v>Vías Red Terciaria</v>
          </cell>
          <cell r="S1809"/>
          <cell r="T1809"/>
          <cell r="U1809"/>
          <cell r="V1809" t="str">
            <v>Municipio</v>
          </cell>
          <cell r="W1809"/>
          <cell r="X1809" t="str">
            <v>Playas del Campano</v>
          </cell>
          <cell r="Y1809"/>
          <cell r="Z1809">
            <v>2242990654</v>
          </cell>
          <cell r="AA1809"/>
          <cell r="AB1809">
            <v>2242990654</v>
          </cell>
          <cell r="AC1809"/>
          <cell r="AD1809">
            <v>2242990654</v>
          </cell>
          <cell r="AE1809">
            <v>224299065.40000001</v>
          </cell>
          <cell r="AF1809"/>
          <cell r="AG1809">
            <v>224299065.40000001</v>
          </cell>
          <cell r="AH1809">
            <v>2467289719.4000001</v>
          </cell>
          <cell r="AI1809">
            <v>0</v>
          </cell>
          <cell r="AJ1809">
            <v>2467289719.4000001</v>
          </cell>
          <cell r="AK1809">
            <v>1</v>
          </cell>
          <cell r="AL1809"/>
          <cell r="AM1809">
            <v>1</v>
          </cell>
          <cell r="AN1809">
            <v>1</v>
          </cell>
          <cell r="AO1809">
            <v>0</v>
          </cell>
          <cell r="AP1809" t="str">
            <v>Liquidado</v>
          </cell>
          <cell r="AQ1809" t="e">
            <v>#REF!</v>
          </cell>
          <cell r="AR1809" t="e">
            <v>#N/A</v>
          </cell>
          <cell r="AS1809" t="str">
            <v>Entregado en abril de 2016.
Se realizo liquidación del convenio mediante Acta de cierre de expediente en diciembre de 2018.</v>
          </cell>
          <cell r="AT1809" t="str">
            <v>No Aplica</v>
          </cell>
          <cell r="AU1809">
            <v>42181</v>
          </cell>
          <cell r="AV1809">
            <v>42395</v>
          </cell>
          <cell r="AW1809" t="e">
            <v>#REF!</v>
          </cell>
          <cell r="AX1809"/>
          <cell r="AY1809"/>
          <cell r="AZ1809">
            <v>0</v>
          </cell>
          <cell r="BA1809" t="str">
            <v>-</v>
          </cell>
          <cell r="BB1809">
            <v>1.64</v>
          </cell>
          <cell r="BC1809"/>
          <cell r="BD1809">
            <v>42227</v>
          </cell>
          <cell r="BE1809">
            <v>42426</v>
          </cell>
          <cell r="BF1809" t="str">
            <v>26/02/2016
19/04/2016</v>
          </cell>
          <cell r="BG1809">
            <v>14953</v>
          </cell>
        </row>
        <row r="1810">
          <cell r="C1810" t="str">
            <v>20160447V5418-1</v>
          </cell>
          <cell r="D1810" t="str">
            <v>Proyectos 2011 - 2020</v>
          </cell>
          <cell r="E1810" t="str">
            <v>ANTES 2018</v>
          </cell>
          <cell r="F1810" t="str">
            <v>VIGENTE</v>
          </cell>
          <cell r="G1810"/>
          <cell r="H1810" t="str">
            <v>Cordoba</v>
          </cell>
          <cell r="I1810">
            <v>23300</v>
          </cell>
          <cell r="J1810">
            <v>6</v>
          </cell>
          <cell r="K1810" t="str">
            <v>Cotorra</v>
          </cell>
          <cell r="L1810" t="str">
            <v>Cotorra-Cordoba</v>
          </cell>
          <cell r="M1810">
            <v>447</v>
          </cell>
          <cell r="N1810" t="str">
            <v>DPS 2016</v>
          </cell>
          <cell r="O1810"/>
          <cell r="P1810"/>
          <cell r="Q1810" t="str">
            <v>Construccion De Pavimento Rigido Y Obras De Urbanismo En Las Vias Urbanas Correspondientes A Los Estratos 1 Y 2 Del Municipio De Cotorra - Departamento De Cordoba</v>
          </cell>
          <cell r="R1810" t="str">
            <v>Vías Urbanas</v>
          </cell>
          <cell r="S1810"/>
          <cell r="T1810"/>
          <cell r="U1810"/>
          <cell r="V1810" t="str">
            <v>Municipio</v>
          </cell>
          <cell r="W1810"/>
          <cell r="X1810" t="str">
            <v>Barrio Santa Lucía</v>
          </cell>
          <cell r="Y1810"/>
          <cell r="Z1810">
            <v>3124688449</v>
          </cell>
          <cell r="AA1810"/>
          <cell r="AB1810">
            <v>3124688449</v>
          </cell>
          <cell r="AC1810"/>
          <cell r="AD1810">
            <v>3124688449</v>
          </cell>
          <cell r="AE1810">
            <v>312468844.90000004</v>
          </cell>
          <cell r="AF1810"/>
          <cell r="AG1810">
            <v>312468844.90000004</v>
          </cell>
          <cell r="AH1810">
            <v>3437157293.9000001</v>
          </cell>
          <cell r="AI1810">
            <v>0</v>
          </cell>
          <cell r="AJ1810">
            <v>3437157293.9000001</v>
          </cell>
          <cell r="AK1810">
            <v>0.6</v>
          </cell>
          <cell r="AL1810"/>
          <cell r="AM1810">
            <v>1</v>
          </cell>
          <cell r="AN1810">
            <v>1</v>
          </cell>
          <cell r="AO1810">
            <v>0</v>
          </cell>
          <cell r="AP1810" t="str">
            <v>En Liquidación</v>
          </cell>
          <cell r="AQ1810" t="e">
            <v>#REF!</v>
          </cell>
          <cell r="AR1810" t="e">
            <v>#N/A</v>
          </cell>
          <cell r="AS1810" t="str">
            <v xml:space="preserve">ESTADO: En Liquidación.
Obras ejecutadas al 100%, con realización de auditoría visible No.3 el 29/03/2019. </v>
          </cell>
          <cell r="AT1810" t="str">
            <v>No Aplica</v>
          </cell>
          <cell r="AU1810">
            <v>43136</v>
          </cell>
          <cell r="AV1810">
            <v>43441</v>
          </cell>
          <cell r="AW1810" t="e">
            <v>#REF!</v>
          </cell>
          <cell r="AX1810"/>
          <cell r="AY1810"/>
          <cell r="AZ1810">
            <v>0</v>
          </cell>
          <cell r="BA1810" t="str">
            <v>-</v>
          </cell>
          <cell r="BB1810" t="str">
            <v>1,165 Km</v>
          </cell>
          <cell r="BC1810"/>
          <cell r="BD1810">
            <v>43172</v>
          </cell>
          <cell r="BE1810">
            <v>43419</v>
          </cell>
          <cell r="BF1810">
            <v>43553</v>
          </cell>
          <cell r="BG1810">
            <v>15486</v>
          </cell>
        </row>
        <row r="1811">
          <cell r="C1811" t="str">
            <v>20170426S8532-1</v>
          </cell>
          <cell r="D1811" t="str">
            <v>Proyectos 2011 - 2020</v>
          </cell>
          <cell r="E1811" t="str">
            <v>ANTES 2018</v>
          </cell>
          <cell r="F1811" t="str">
            <v>VIGENTE</v>
          </cell>
          <cell r="G1811"/>
          <cell r="H1811" t="str">
            <v>Cordoba</v>
          </cell>
          <cell r="I1811">
            <v>23300</v>
          </cell>
          <cell r="J1811">
            <v>6</v>
          </cell>
          <cell r="K1811" t="str">
            <v>Cotorra</v>
          </cell>
          <cell r="L1811" t="str">
            <v>Cotorra-Cordoba</v>
          </cell>
          <cell r="M1811">
            <v>426</v>
          </cell>
          <cell r="N1811" t="str">
            <v>DPS 2017</v>
          </cell>
          <cell r="O1811"/>
          <cell r="P1811"/>
          <cell r="Q1811" t="str">
            <v>Ampliacion Y Remodelacion De La Institución Educativa El Carmen Del Municipio De Cotorra - Córdoba</v>
          </cell>
          <cell r="R1811" t="str">
            <v>Social Comunitario</v>
          </cell>
          <cell r="S1811"/>
          <cell r="T1811"/>
          <cell r="U1811"/>
          <cell r="V1811" t="str">
            <v>Municipio</v>
          </cell>
          <cell r="W1811" t="str">
            <v>Urbano</v>
          </cell>
          <cell r="X1811" t="str">
            <v>El Carmen</v>
          </cell>
          <cell r="Y1811"/>
          <cell r="Z1811">
            <v>4989354297</v>
          </cell>
          <cell r="AA1811"/>
          <cell r="AB1811">
            <v>4989354297</v>
          </cell>
          <cell r="AC1811"/>
          <cell r="AD1811">
            <v>4989354297</v>
          </cell>
          <cell r="AE1811">
            <v>558921837</v>
          </cell>
          <cell r="AF1811"/>
          <cell r="AG1811">
            <v>558921837</v>
          </cell>
          <cell r="AH1811">
            <v>5548276134</v>
          </cell>
          <cell r="AI1811">
            <v>0</v>
          </cell>
          <cell r="AJ1811">
            <v>5548276134</v>
          </cell>
          <cell r="AK1811">
            <v>0.9</v>
          </cell>
          <cell r="AL1811"/>
          <cell r="AM1811">
            <v>1</v>
          </cell>
          <cell r="AN1811">
            <v>1</v>
          </cell>
          <cell r="AO1811">
            <v>0</v>
          </cell>
          <cell r="AP1811" t="str">
            <v>Terminado</v>
          </cell>
          <cell r="AQ1811" t="e">
            <v>#REF!</v>
          </cell>
          <cell r="AR1811" t="e">
            <v>#N/A</v>
          </cell>
          <cell r="AS1811" t="str">
            <v>Proyecto terminado.
Proyecto recibido con pendiente de instalación elactrica.
El representante legal del contratista pasa derecho de petición a la empresa de energía para solicitar visita y de esta manera se entregue la certificacion de  retie y retilap.</v>
          </cell>
          <cell r="AT1811" t="str">
            <v>No Aplica</v>
          </cell>
          <cell r="AU1811">
            <v>43654</v>
          </cell>
          <cell r="AV1811">
            <v>44378</v>
          </cell>
          <cell r="AW1811" t="e">
            <v>#REF!</v>
          </cell>
          <cell r="AX1811"/>
          <cell r="AY1811"/>
          <cell r="AZ1811">
            <v>0</v>
          </cell>
          <cell r="BA1811" t="str">
            <v>-</v>
          </cell>
          <cell r="BB1811" t="str">
            <v>9360 m2</v>
          </cell>
          <cell r="BC1811"/>
          <cell r="BD1811">
            <v>43691</v>
          </cell>
          <cell r="BE1811">
            <v>43986</v>
          </cell>
          <cell r="BF1811" t="str">
            <v/>
          </cell>
          <cell r="BG1811">
            <v>4002</v>
          </cell>
        </row>
        <row r="1812">
          <cell r="C1812" t="str">
            <v>20170441S10031-1</v>
          </cell>
          <cell r="D1812" t="str">
            <v>Proyectos 2011 - 2020</v>
          </cell>
          <cell r="E1812" t="str">
            <v>No Aplica</v>
          </cell>
          <cell r="F1812" t="str">
            <v>CERRADO</v>
          </cell>
          <cell r="G1812"/>
          <cell r="H1812" t="str">
            <v>Cordoba</v>
          </cell>
          <cell r="I1812">
            <v>23300</v>
          </cell>
          <cell r="J1812">
            <v>6</v>
          </cell>
          <cell r="K1812" t="str">
            <v>Cotorra</v>
          </cell>
          <cell r="L1812" t="str">
            <v>Cotorra-Cordoba</v>
          </cell>
          <cell r="M1812">
            <v>441</v>
          </cell>
          <cell r="N1812" t="str">
            <v>DPS 2017</v>
          </cell>
          <cell r="O1812"/>
          <cell r="P1812"/>
          <cell r="Q1812" t="str">
            <v>Construcción De Un Parque De Recreación Deporte Y Aprovechamiento Del Tiempo Libre En El Barrio San Roque Municipio De Cotorra Departamento De Córdoba</v>
          </cell>
          <cell r="R1812" t="str">
            <v>Espacio Público, Recreación Y Deporte</v>
          </cell>
          <cell r="S1812"/>
          <cell r="T1812"/>
          <cell r="U1812"/>
          <cell r="V1812" t="str">
            <v>Municipio</v>
          </cell>
          <cell r="W1812"/>
          <cell r="X1812" t="str">
            <v>San Roque</v>
          </cell>
          <cell r="Y1812"/>
          <cell r="Z1812">
            <v>934551958</v>
          </cell>
          <cell r="AA1812"/>
          <cell r="AB1812">
            <v>934551958</v>
          </cell>
          <cell r="AC1812"/>
          <cell r="AD1812">
            <v>934551958</v>
          </cell>
          <cell r="AE1812">
            <v>93455196</v>
          </cell>
          <cell r="AF1812"/>
          <cell r="AG1812">
            <v>93455196</v>
          </cell>
          <cell r="AH1812">
            <v>1028007154</v>
          </cell>
          <cell r="AI1812">
            <v>0</v>
          </cell>
          <cell r="AJ1812">
            <v>1028007154</v>
          </cell>
          <cell r="AK1812">
            <v>1</v>
          </cell>
          <cell r="AL1812"/>
          <cell r="AM1812">
            <v>1</v>
          </cell>
          <cell r="AN1812">
            <v>1</v>
          </cell>
          <cell r="AO1812">
            <v>0</v>
          </cell>
          <cell r="AP1812" t="str">
            <v>Liquidado</v>
          </cell>
          <cell r="AQ1812" t="e">
            <v>#REF!</v>
          </cell>
          <cell r="AR1812" t="e">
            <v>#N/A</v>
          </cell>
          <cell r="AS1812" t="str">
            <v>Proyecto Liquidado mediante Acta de Liquidación Bilateral de Contratos y Convenios del 24 de marzo del 2021.</v>
          </cell>
          <cell r="AT1812" t="str">
            <v>No Aplica</v>
          </cell>
          <cell r="AU1812">
            <v>43675</v>
          </cell>
          <cell r="AV1812">
            <v>43767</v>
          </cell>
          <cell r="AW1812" t="e">
            <v>#REF!</v>
          </cell>
          <cell r="AX1812"/>
          <cell r="AY1812"/>
          <cell r="AZ1812">
            <v>0</v>
          </cell>
          <cell r="BA1812" t="str">
            <v>-</v>
          </cell>
          <cell r="BB1812" t="str">
            <v>1764 m2</v>
          </cell>
          <cell r="BC1812"/>
          <cell r="BD1812">
            <v>43691</v>
          </cell>
          <cell r="BE1812">
            <v>43819</v>
          </cell>
          <cell r="BF1812">
            <v>43819</v>
          </cell>
          <cell r="BG1812">
            <v>505</v>
          </cell>
        </row>
        <row r="1813">
          <cell r="C1813" t="str">
            <v>20130069V0409-1</v>
          </cell>
          <cell r="D1813" t="str">
            <v>Proyectos 2011 - 2020</v>
          </cell>
          <cell r="E1813" t="str">
            <v>No Aplica</v>
          </cell>
          <cell r="F1813" t="str">
            <v>CERRADO</v>
          </cell>
          <cell r="G1813" t="str">
            <v>C409</v>
          </cell>
          <cell r="H1813" t="str">
            <v>Cordoba</v>
          </cell>
          <cell r="I1813">
            <v>23350</v>
          </cell>
          <cell r="J1813">
            <v>6</v>
          </cell>
          <cell r="K1813" t="str">
            <v>La Apartada</v>
          </cell>
          <cell r="L1813" t="str">
            <v>La Apartada-Cordoba</v>
          </cell>
          <cell r="M1813">
            <v>69</v>
          </cell>
          <cell r="N1813" t="str">
            <v>Fonade 3</v>
          </cell>
          <cell r="O1813"/>
          <cell r="P1813"/>
          <cell r="Q1813" t="str">
            <v>Construcción De Pavimento Hidráulico Para El Mejorameinto De La Movilidad En Los Barrios La Raya, San Mateo, El Oriente, La Florida, Montelíbano Y Divino Niño En El Municipio De La Apartada</v>
          </cell>
          <cell r="R1813" t="str">
            <v>Vías Urbanas</v>
          </cell>
          <cell r="S1813"/>
          <cell r="T1813"/>
          <cell r="U1813"/>
          <cell r="V1813" t="str">
            <v>Municipio</v>
          </cell>
          <cell r="W1813"/>
          <cell r="X1813" t="str">
            <v/>
          </cell>
          <cell r="Y1813"/>
          <cell r="Z1813">
            <v>3541763691</v>
          </cell>
          <cell r="AA1813"/>
          <cell r="AB1813">
            <v>3541763691</v>
          </cell>
          <cell r="AC1813"/>
          <cell r="AD1813">
            <v>3541763691</v>
          </cell>
          <cell r="AE1813">
            <v>0</v>
          </cell>
          <cell r="AF1813"/>
          <cell r="AG1813">
            <v>0</v>
          </cell>
          <cell r="AH1813">
            <v>3541763691</v>
          </cell>
          <cell r="AI1813">
            <v>0</v>
          </cell>
          <cell r="AJ1813">
            <v>3541763691</v>
          </cell>
          <cell r="AK1813">
            <v>0</v>
          </cell>
          <cell r="AL1813"/>
          <cell r="AM1813">
            <v>1</v>
          </cell>
          <cell r="AN1813">
            <v>1</v>
          </cell>
          <cell r="AO1813">
            <v>0</v>
          </cell>
          <cell r="AP1813" t="str">
            <v>En Liquidación</v>
          </cell>
          <cell r="AQ1813" t="e">
            <v>#REF!</v>
          </cell>
          <cell r="AR1813" t="e">
            <v>#N/A</v>
          </cell>
          <cell r="AS1813" t="str">
            <v>CONTRATOS LIQUIDADOS PENDIENTE CIERRE COSTOS FIJOS Y VARIABLES - INTERVENTORIA.
1. INFORMACION Y ESTADO CONTRATO DE OBRACONTRATO DE OBRA: Liquidado., Se suscribió acta de liquidación con fecha 08/11/2017 y terminado de acuerdo con el FMI026 el día   27/07/2017.                                                                                                      
 2. INFORMACIÓN Y ESTADO CONTRATO INTERADMINISTRATIVO 2133902: convenio liquidado 26/06/2020
3.  INFORMACION Y ESTADO INTERVENTORIA:  Se encuentra en cierre de costos fijos y variables.</v>
          </cell>
          <cell r="AT1813" t="str">
            <v>No Aplica</v>
          </cell>
          <cell r="AU1813">
            <v>42226</v>
          </cell>
          <cell r="AV1813">
            <v>42943</v>
          </cell>
          <cell r="AW1813" t="e">
            <v>#REF!</v>
          </cell>
          <cell r="AX1813"/>
          <cell r="AY1813"/>
          <cell r="AZ1813">
            <v>0</v>
          </cell>
          <cell r="BA1813" t="str">
            <v>-</v>
          </cell>
          <cell r="BB1813" t="str">
            <v/>
          </cell>
          <cell r="BC1813"/>
          <cell r="BD1813">
            <v>42460</v>
          </cell>
          <cell r="BE1813" t="str">
            <v/>
          </cell>
          <cell r="BF1813">
            <v>43066</v>
          </cell>
          <cell r="BG1813" t="str">
            <v/>
          </cell>
        </row>
        <row r="1814">
          <cell r="C1814" t="str">
            <v>20130078V0167-1</v>
          </cell>
          <cell r="D1814" t="str">
            <v>Proyectos 2011 - 2020</v>
          </cell>
          <cell r="E1814" t="str">
            <v>No Aplica</v>
          </cell>
          <cell r="F1814" t="str">
            <v>CERRADO</v>
          </cell>
          <cell r="G1814"/>
          <cell r="H1814" t="str">
            <v>Cordoba</v>
          </cell>
          <cell r="I1814">
            <v>23350</v>
          </cell>
          <cell r="J1814">
            <v>6</v>
          </cell>
          <cell r="K1814" t="str">
            <v>La Apartada</v>
          </cell>
          <cell r="L1814" t="str">
            <v>La Apartada-Cordoba</v>
          </cell>
          <cell r="M1814">
            <v>78</v>
          </cell>
          <cell r="N1814" t="str">
            <v>DPS 2013</v>
          </cell>
          <cell r="O1814"/>
          <cell r="P1814"/>
          <cell r="Q1814" t="str">
            <v>Construccion De Pavimento En Concreto Hidraulico En La Zona Urbana Municipio De La Apartada - Córdoba</v>
          </cell>
          <cell r="R1814" t="str">
            <v>Vías Urbanas</v>
          </cell>
          <cell r="S1814"/>
          <cell r="T1814"/>
          <cell r="U1814"/>
          <cell r="V1814" t="str">
            <v>Municipio</v>
          </cell>
          <cell r="W1814"/>
          <cell r="X1814" t="str">
            <v>La Arcadía, Daniel Alfonso, San Carlos</v>
          </cell>
          <cell r="Y1814"/>
          <cell r="Z1814">
            <v>1216558570</v>
          </cell>
          <cell r="AA1814"/>
          <cell r="AB1814">
            <v>1216558570</v>
          </cell>
          <cell r="AC1814"/>
          <cell r="AD1814">
            <v>1216558570</v>
          </cell>
          <cell r="AE1814">
            <v>121655857</v>
          </cell>
          <cell r="AF1814"/>
          <cell r="AG1814">
            <v>121655857</v>
          </cell>
          <cell r="AH1814">
            <v>1338214427</v>
          </cell>
          <cell r="AI1814">
            <v>0</v>
          </cell>
          <cell r="AJ1814">
            <v>1338214427</v>
          </cell>
          <cell r="AK1814">
            <v>1</v>
          </cell>
          <cell r="AL1814"/>
          <cell r="AM1814">
            <v>1</v>
          </cell>
          <cell r="AN1814">
            <v>1</v>
          </cell>
          <cell r="AO1814">
            <v>0</v>
          </cell>
          <cell r="AP1814" t="str">
            <v>Liquidado</v>
          </cell>
          <cell r="AQ1814" t="e">
            <v>#REF!</v>
          </cell>
          <cell r="AR1814" t="e">
            <v>#N/A</v>
          </cell>
          <cell r="AS1814" t="str">
            <v>Liquidado mediante Acta de Liquidación Bilateral de Contratos y Convenios del 19 de junio de 2020.</v>
          </cell>
          <cell r="AT1814" t="str">
            <v>No Aplica</v>
          </cell>
          <cell r="AU1814">
            <v>42767</v>
          </cell>
          <cell r="AV1814">
            <v>43047</v>
          </cell>
          <cell r="AW1814" t="e">
            <v>#REF!</v>
          </cell>
          <cell r="AX1814"/>
          <cell r="AY1814"/>
          <cell r="AZ1814">
            <v>0</v>
          </cell>
          <cell r="BA1814" t="str">
            <v>-</v>
          </cell>
          <cell r="BB1814">
            <v>0.80500000000000005</v>
          </cell>
          <cell r="BC1814"/>
          <cell r="BD1814">
            <v>42801</v>
          </cell>
          <cell r="BE1814">
            <v>42908</v>
          </cell>
          <cell r="BF1814">
            <v>43081</v>
          </cell>
          <cell r="BG1814">
            <v>10000</v>
          </cell>
        </row>
        <row r="1815">
          <cell r="C1815" t="str">
            <v>20150256M3178-1</v>
          </cell>
          <cell r="D1815" t="str">
            <v>Proyectos 2011 - 2020</v>
          </cell>
          <cell r="E1815" t="str">
            <v>ANTES 2018</v>
          </cell>
          <cell r="F1815" t="str">
            <v>VIGENTE</v>
          </cell>
          <cell r="G1815"/>
          <cell r="H1815" t="str">
            <v>Cordoba</v>
          </cell>
          <cell r="I1815">
            <v>23350</v>
          </cell>
          <cell r="J1815">
            <v>6</v>
          </cell>
          <cell r="K1815" t="str">
            <v>La Apartada</v>
          </cell>
          <cell r="L1815" t="str">
            <v>La Apartada-Cordoba</v>
          </cell>
          <cell r="M1815">
            <v>256</v>
          </cell>
          <cell r="N1815" t="str">
            <v>DPS 2015</v>
          </cell>
          <cell r="O1815"/>
          <cell r="P1815"/>
          <cell r="Q1815" t="str">
            <v>Mejoramiento De Condiciones De Habitabilidad Municipio De La Apartada - Córdoba</v>
          </cell>
          <cell r="R1815" t="str">
            <v>Mejoramiento Condiciones De Habitabilidad</v>
          </cell>
          <cell r="S1815"/>
          <cell r="T1815"/>
          <cell r="U1815"/>
          <cell r="V1815" t="str">
            <v>Municipio</v>
          </cell>
          <cell r="W1815"/>
          <cell r="X1815" t="str">
            <v/>
          </cell>
          <cell r="Y1815"/>
          <cell r="Z1815">
            <v>892857143</v>
          </cell>
          <cell r="AA1815"/>
          <cell r="AB1815">
            <v>892857143</v>
          </cell>
          <cell r="AC1815"/>
          <cell r="AD1815">
            <v>892857143</v>
          </cell>
          <cell r="AE1815">
            <v>160714285.73999998</v>
          </cell>
          <cell r="AF1815"/>
          <cell r="AG1815">
            <v>160714285.73999998</v>
          </cell>
          <cell r="AH1815">
            <v>1053571428.74</v>
          </cell>
          <cell r="AI1815">
            <v>0</v>
          </cell>
          <cell r="AJ1815">
            <v>1053571428.74</v>
          </cell>
          <cell r="AK1815">
            <v>1</v>
          </cell>
          <cell r="AL1815"/>
          <cell r="AM1815">
            <v>0.9</v>
          </cell>
          <cell r="AN1815">
            <v>1</v>
          </cell>
          <cell r="AO1815">
            <v>9.9999999999999978E-2</v>
          </cell>
          <cell r="AP1815" t="str">
            <v>En Liquidación</v>
          </cell>
          <cell r="AQ1815" t="e">
            <v>#REF!</v>
          </cell>
          <cell r="AR1815" t="str">
            <v>TERMINADO</v>
          </cell>
          <cell r="AS1815" t="str">
            <v>Numero de MCH: 78
En Liquidación.</v>
          </cell>
          <cell r="AT1815"/>
          <cell r="AU1815">
            <v>42929</v>
          </cell>
          <cell r="AV1815">
            <v>43240</v>
          </cell>
          <cell r="AW1815" t="e">
            <v>#REF!</v>
          </cell>
          <cell r="AX1815"/>
          <cell r="AY1815"/>
          <cell r="AZ1815">
            <v>0</v>
          </cell>
          <cell r="BA1815" t="str">
            <v>-</v>
          </cell>
          <cell r="BB1815" t="str">
            <v>78  Viviendas</v>
          </cell>
          <cell r="BC1815"/>
          <cell r="BD1815">
            <v>42466</v>
          </cell>
          <cell r="BE1815">
            <v>42466</v>
          </cell>
          <cell r="BF1815">
            <v>44476</v>
          </cell>
          <cell r="BG1815">
            <v>320</v>
          </cell>
        </row>
        <row r="1816">
          <cell r="C1816" t="str">
            <v>20150399A3145-1</v>
          </cell>
          <cell r="D1816" t="str">
            <v>Proyectos 2011 - 2020</v>
          </cell>
          <cell r="E1816" t="str">
            <v>No Aplica</v>
          </cell>
          <cell r="F1816" t="str">
            <v>CERRADO</v>
          </cell>
          <cell r="G1816"/>
          <cell r="H1816" t="str">
            <v>Cordoba</v>
          </cell>
          <cell r="I1816">
            <v>23350</v>
          </cell>
          <cell r="J1816">
            <v>6</v>
          </cell>
          <cell r="K1816" t="str">
            <v>La Apartada</v>
          </cell>
          <cell r="L1816" t="str">
            <v>La Apartada-Cordoba</v>
          </cell>
          <cell r="M1816">
            <v>399</v>
          </cell>
          <cell r="N1816" t="str">
            <v>DPS 2015</v>
          </cell>
          <cell r="O1816"/>
          <cell r="P1816"/>
          <cell r="Q1816" t="str">
            <v>Optimizacion Del Sistema De Acueducto Del Municipio De La Apartada Cordoba</v>
          </cell>
          <cell r="R1816" t="str">
            <v>Agua Potable Y Saneamiento Básico</v>
          </cell>
          <cell r="S1816"/>
          <cell r="T1816"/>
          <cell r="U1816"/>
          <cell r="V1816" t="str">
            <v>Municipio</v>
          </cell>
          <cell r="W1816"/>
          <cell r="X1816" t="str">
            <v xml:space="preserve">Barrios La Raya, Puerto San Jose, La Florida y Villa Victoria </v>
          </cell>
          <cell r="Y1816"/>
          <cell r="Z1816">
            <v>4851069254</v>
          </cell>
          <cell r="AA1816"/>
          <cell r="AB1816">
            <v>4851069254</v>
          </cell>
          <cell r="AC1816"/>
          <cell r="AD1816">
            <v>4851069254</v>
          </cell>
          <cell r="AE1816">
            <v>485106925.40000004</v>
          </cell>
          <cell r="AF1816"/>
          <cell r="AG1816">
            <v>485106925.40000004</v>
          </cell>
          <cell r="AH1816">
            <v>5336176179.3999996</v>
          </cell>
          <cell r="AI1816">
            <v>0</v>
          </cell>
          <cell r="AJ1816">
            <v>5336176179.3999996</v>
          </cell>
          <cell r="AK1816">
            <v>1</v>
          </cell>
          <cell r="AL1816"/>
          <cell r="AM1816">
            <v>1</v>
          </cell>
          <cell r="AN1816">
            <v>1</v>
          </cell>
          <cell r="AO1816">
            <v>0</v>
          </cell>
          <cell r="AP1816" t="str">
            <v>Liquidado</v>
          </cell>
          <cell r="AQ1816" t="e">
            <v>#REF!</v>
          </cell>
          <cell r="AR1816" t="e">
            <v>#N/A</v>
          </cell>
          <cell r="AS1816" t="str">
            <v>Liquidado mediante Acta de Liquidación Bilateral de Contratos y Convenios del 28 de diciembre de 2020.</v>
          </cell>
          <cell r="AT1816" t="str">
            <v>No Aplica</v>
          </cell>
          <cell r="AU1816">
            <v>42605</v>
          </cell>
          <cell r="AV1816">
            <v>42909</v>
          </cell>
          <cell r="AW1816" t="e">
            <v>#REF!</v>
          </cell>
          <cell r="AX1816"/>
          <cell r="AY1816"/>
          <cell r="AZ1816">
            <v>0</v>
          </cell>
          <cell r="BA1816" t="str">
            <v>-</v>
          </cell>
          <cell r="BB1816" t="str">
            <v/>
          </cell>
          <cell r="BC1816"/>
          <cell r="BD1816">
            <v>42620</v>
          </cell>
          <cell r="BE1816">
            <v>42760</v>
          </cell>
          <cell r="BF1816">
            <v>43081</v>
          </cell>
          <cell r="BG1816">
            <v>13072</v>
          </cell>
        </row>
        <row r="1817">
          <cell r="C1817" t="str">
            <v>20110160V0101-1</v>
          </cell>
          <cell r="D1817" t="str">
            <v>Proyectos 2011 - 2020</v>
          </cell>
          <cell r="E1817" t="str">
            <v>No Aplica</v>
          </cell>
          <cell r="F1817" t="str">
            <v>CERRADO</v>
          </cell>
          <cell r="G1817" t="str">
            <v>A101</v>
          </cell>
          <cell r="H1817" t="str">
            <v>Cordoba</v>
          </cell>
          <cell r="I1817">
            <v>23417</v>
          </cell>
          <cell r="J1817">
            <v>6</v>
          </cell>
          <cell r="K1817" t="str">
            <v>Lorica</v>
          </cell>
          <cell r="L1817" t="str">
            <v>Lorica-Cordoba</v>
          </cell>
          <cell r="M1817">
            <v>160</v>
          </cell>
          <cell r="N1817" t="str">
            <v>Fonade 1</v>
          </cell>
          <cell r="O1817"/>
          <cell r="P1817"/>
          <cell r="Q1817" t="str">
            <v>Pavimentación En Concreto Hidráulico De Vías Urbanas En El Municipio De Santa Cruz De Lorica</v>
          </cell>
          <cell r="R1817" t="str">
            <v>Vías Urbanas</v>
          </cell>
          <cell r="S1817"/>
          <cell r="T1817"/>
          <cell r="U1817"/>
          <cell r="V1817" t="str">
            <v>Municipio</v>
          </cell>
          <cell r="W1817"/>
          <cell r="X1817" t="str">
            <v/>
          </cell>
          <cell r="Y1817"/>
          <cell r="Z1817">
            <v>4627573097.2399998</v>
          </cell>
          <cell r="AA1817"/>
          <cell r="AB1817">
            <v>4627573097.2399998</v>
          </cell>
          <cell r="AC1817"/>
          <cell r="AD1817">
            <v>4627573097.2399998</v>
          </cell>
          <cell r="AE1817">
            <v>0</v>
          </cell>
          <cell r="AF1817"/>
          <cell r="AG1817">
            <v>0</v>
          </cell>
          <cell r="AH1817">
            <v>4627573097.2399998</v>
          </cell>
          <cell r="AI1817">
            <v>0</v>
          </cell>
          <cell r="AJ1817">
            <v>4627573097.2399998</v>
          </cell>
          <cell r="AK1817">
            <v>0</v>
          </cell>
          <cell r="AL1817"/>
          <cell r="AM1817">
            <v>1</v>
          </cell>
          <cell r="AN1817">
            <v>1</v>
          </cell>
          <cell r="AO1817">
            <v>0</v>
          </cell>
          <cell r="AP1817" t="str">
            <v>En Liquidación</v>
          </cell>
          <cell r="AQ1817" t="e">
            <v>#REF!</v>
          </cell>
          <cell r="AR1817" t="e">
            <v>#N/A</v>
          </cell>
          <cell r="AS1817" t="str">
            <v>CONTRATOS LIQUIDADOS  - PENDIENTE  CIERRE COSTOS FIJOS Y VARIABLES - INTERVENTORIA 
1. INFORMACION Y ESTADO CONTRATO DE OBRA: 
2.  INFORMACION Y ESTADO CONTRATO INTERADMINISTRATIVO:  convenio liquidado con acta del 31/05/2017  
3. INFORMACION Y ESTADO INTERVENTORIA: Se encuentra en cierre de costos fijos y variables.</v>
          </cell>
          <cell r="AT1817" t="str">
            <v>No Aplica</v>
          </cell>
          <cell r="AU1817">
            <v>41771</v>
          </cell>
          <cell r="AV1817">
            <v>42014</v>
          </cell>
          <cell r="AW1817" t="e">
            <v>#REF!</v>
          </cell>
          <cell r="AX1817"/>
          <cell r="AY1817"/>
          <cell r="AZ1817">
            <v>0</v>
          </cell>
          <cell r="BA1817" t="str">
            <v>-</v>
          </cell>
          <cell r="BB1817" t="str">
            <v/>
          </cell>
          <cell r="BC1817"/>
          <cell r="BD1817">
            <v>41935</v>
          </cell>
          <cell r="BE1817" t="str">
            <v>No Aplica</v>
          </cell>
          <cell r="BF1817">
            <v>42111</v>
          </cell>
          <cell r="BG1817" t="str">
            <v/>
          </cell>
        </row>
        <row r="1818">
          <cell r="C1818" t="str">
            <v>20110160V0102-1</v>
          </cell>
          <cell r="D1818" t="str">
            <v>Proyectos 2011 - 2020</v>
          </cell>
          <cell r="E1818" t="str">
            <v>No Aplica</v>
          </cell>
          <cell r="F1818" t="str">
            <v>CERRADO</v>
          </cell>
          <cell r="G1818" t="str">
            <v>A102</v>
          </cell>
          <cell r="H1818" t="str">
            <v>Cordoba</v>
          </cell>
          <cell r="I1818">
            <v>23417</v>
          </cell>
          <cell r="J1818">
            <v>6</v>
          </cell>
          <cell r="K1818" t="str">
            <v>Lorica</v>
          </cell>
          <cell r="L1818" t="str">
            <v>Lorica-Cordoba</v>
          </cell>
          <cell r="M1818">
            <v>160</v>
          </cell>
          <cell r="N1818" t="str">
            <v>Fonade 1</v>
          </cell>
          <cell r="O1818"/>
          <cell r="P1818"/>
          <cell r="Q1818" t="str">
            <v>Construcción Y Pavimentación De La Avenida Jesús María Lugo, Desde La Calle 4 Hasta La Vía Que Conduce A San Bernardo Del Viento Segunda Etapa, Municipio De Santa Cruz De Lorica, Córdoba</v>
          </cell>
          <cell r="R1818" t="str">
            <v>Vías Urbanas</v>
          </cell>
          <cell r="S1818"/>
          <cell r="T1818"/>
          <cell r="U1818"/>
          <cell r="V1818" t="str">
            <v>Municipio</v>
          </cell>
          <cell r="W1818"/>
          <cell r="X1818" t="str">
            <v/>
          </cell>
          <cell r="Y1818"/>
          <cell r="Z1818">
            <v>3421900406</v>
          </cell>
          <cell r="AA1818"/>
          <cell r="AB1818">
            <v>3421900406</v>
          </cell>
          <cell r="AC1818"/>
          <cell r="AD1818">
            <v>3421900406</v>
          </cell>
          <cell r="AE1818">
            <v>0</v>
          </cell>
          <cell r="AF1818"/>
          <cell r="AG1818">
            <v>0</v>
          </cell>
          <cell r="AH1818">
            <v>3421900406</v>
          </cell>
          <cell r="AI1818">
            <v>0</v>
          </cell>
          <cell r="AJ1818">
            <v>3421900406</v>
          </cell>
          <cell r="AK1818">
            <v>0</v>
          </cell>
          <cell r="AL1818"/>
          <cell r="AM1818">
            <v>1</v>
          </cell>
          <cell r="AN1818">
            <v>1</v>
          </cell>
          <cell r="AO1818">
            <v>0</v>
          </cell>
          <cell r="AP1818" t="str">
            <v>En Liquidación</v>
          </cell>
          <cell r="AQ1818" t="e">
            <v>#REF!</v>
          </cell>
          <cell r="AR1818" t="e">
            <v>#N/A</v>
          </cell>
          <cell r="AS1818" t="str">
            <v>CONTRATOS LIQUIDADOS  - PENDIENTE  CIERRE COSTOS FIJOS Y VARIABLES - INTERVENTORIA 
1. INFORMACION Y ESTADO CONTRATO DE OBRA: se encuentra liquidado con acta de fecha 17/06/2015   
2.  INFORMACION Y ESTADO CONTRATO INTERADMINISTRATIVO:  convenio liquidado con acta del 27/04/2017  
3. INFORMACION Y ESTADO INTERVENTORIA: Se encuentra en cierre de costos fijos y variables.</v>
          </cell>
          <cell r="AT1818" t="str">
            <v>No Aplica</v>
          </cell>
          <cell r="AU1818">
            <v>41771</v>
          </cell>
          <cell r="AV1818">
            <v>42014</v>
          </cell>
          <cell r="AW1818" t="e">
            <v>#REF!</v>
          </cell>
          <cell r="AX1818"/>
          <cell r="AY1818"/>
          <cell r="AZ1818">
            <v>0</v>
          </cell>
          <cell r="BA1818" t="str">
            <v>-</v>
          </cell>
          <cell r="BB1818" t="str">
            <v/>
          </cell>
          <cell r="BC1818"/>
          <cell r="BD1818">
            <v>41935</v>
          </cell>
          <cell r="BE1818" t="str">
            <v/>
          </cell>
          <cell r="BF1818">
            <v>42111</v>
          </cell>
          <cell r="BG1818" t="str">
            <v/>
          </cell>
        </row>
        <row r="1819">
          <cell r="C1819" t="str">
            <v>20120069A0496-1</v>
          </cell>
          <cell r="D1819" t="str">
            <v>Proyectos 2011 - 2020</v>
          </cell>
          <cell r="E1819" t="str">
            <v>ANTES 2018</v>
          </cell>
          <cell r="F1819" t="str">
            <v>VIGENTE</v>
          </cell>
          <cell r="G1819" t="str">
            <v>C496</v>
          </cell>
          <cell r="H1819" t="str">
            <v>Cordoba</v>
          </cell>
          <cell r="I1819">
            <v>23417</v>
          </cell>
          <cell r="J1819">
            <v>6</v>
          </cell>
          <cell r="K1819" t="str">
            <v>Lorica</v>
          </cell>
          <cell r="L1819" t="str">
            <v>Lorica-Cordoba</v>
          </cell>
          <cell r="M1819">
            <v>69</v>
          </cell>
          <cell r="N1819" t="str">
            <v>Fonade 3</v>
          </cell>
          <cell r="O1819"/>
          <cell r="P1819"/>
          <cell r="Q1819" t="str">
            <v>Expansión Y Optimización De Los Colectores De Aguas Residuales Del Casco Urbano Del Municipio De Lorica</v>
          </cell>
          <cell r="R1819" t="str">
            <v>Agua Potable Y Saneamiento Básico</v>
          </cell>
          <cell r="S1819"/>
          <cell r="T1819"/>
          <cell r="U1819"/>
          <cell r="V1819" t="str">
            <v>Corporacion Autonoma Regional</v>
          </cell>
          <cell r="W1819"/>
          <cell r="X1819" t="str">
            <v/>
          </cell>
          <cell r="Y1819"/>
          <cell r="Z1819">
            <v>19107607956</v>
          </cell>
          <cell r="AA1819"/>
          <cell r="AB1819">
            <v>19107607956</v>
          </cell>
          <cell r="AC1819"/>
          <cell r="AD1819">
            <v>19107607956</v>
          </cell>
          <cell r="AE1819">
            <v>0</v>
          </cell>
          <cell r="AF1819"/>
          <cell r="AG1819">
            <v>0</v>
          </cell>
          <cell r="AH1819">
            <v>19107607956</v>
          </cell>
          <cell r="AI1819">
            <v>0</v>
          </cell>
          <cell r="AJ1819">
            <v>19107607956</v>
          </cell>
          <cell r="AK1819">
            <v>0</v>
          </cell>
          <cell r="AL1819"/>
          <cell r="AM1819">
            <v>1</v>
          </cell>
          <cell r="AN1819">
            <v>1</v>
          </cell>
          <cell r="AO1819">
            <v>0</v>
          </cell>
          <cell r="AP1819" t="str">
            <v>Entregado A Municipio</v>
          </cell>
          <cell r="AQ1819" t="e">
            <v>#REF!</v>
          </cell>
          <cell r="AR1819" t="e">
            <v>#N/A</v>
          </cell>
          <cell r="AS1819" t="str">
            <v xml:space="preserve">PROYECTO TERMINADO -  EN LIQUIDACIÓN OBRA
1. INFORMACIÓN  Y ESTADO COTRATO OBRA:  el contrato terminó ejecucion contractualmente al 100%.
2. INFORMACION Y ESTADO CONTRATO INTERADMINISTRATIVO 2151296:  Se inician actividades para liquidar el convenio como compilacion de la documentación necesaria para liquidar.
3. ACTIVIDADES REALIZADAS:
En atención al Decreto No. 457 del 22/03/2020 relacionado con la emergencia sanitaria Coronavirus – COVID-19 en el territorio nacional y el aislamiento obligatorio, se optó por realizar teletrabajo durante el tiempo que lo determine el 
-Revisión informe de terminos por parte de supervisión. 
-Mesa de trabajo el 20/05/2021 con el grupo de Presupuesto anlizando la respuesta a Juzgado de Monteria, sobre solicitud a descuentos realizados y pagos realizados a contrato de obra, puesto que, estan en proceso de embargo. </v>
          </cell>
          <cell r="AT1819" t="str">
            <v>No Aplica</v>
          </cell>
          <cell r="AU1819">
            <v>42468</v>
          </cell>
          <cell r="AV1819">
            <v>43373</v>
          </cell>
          <cell r="AW1819" t="e">
            <v>#REF!</v>
          </cell>
          <cell r="AX1819"/>
          <cell r="AY1819"/>
          <cell r="AZ1819">
            <v>0</v>
          </cell>
          <cell r="BA1819" t="str">
            <v>-</v>
          </cell>
          <cell r="BB1819" t="str">
            <v>5609 m</v>
          </cell>
          <cell r="BC1819"/>
          <cell r="BD1819">
            <v>42543</v>
          </cell>
          <cell r="BE1819" t="str">
            <v>30/06/2017
05/09/2017
22/02/2018</v>
          </cell>
          <cell r="BF1819">
            <v>43615</v>
          </cell>
          <cell r="BG1819">
            <v>0</v>
          </cell>
        </row>
        <row r="1820">
          <cell r="C1820" t="str">
            <v>20130160S0419-1</v>
          </cell>
          <cell r="D1820" t="str">
            <v>Proyectos 2011 - 2020</v>
          </cell>
          <cell r="E1820" t="str">
            <v>ANTES 2018</v>
          </cell>
          <cell r="F1820" t="str">
            <v>VIGENTE</v>
          </cell>
          <cell r="G1820" t="str">
            <v>A419</v>
          </cell>
          <cell r="H1820" t="str">
            <v>Cordoba</v>
          </cell>
          <cell r="I1820">
            <v>23417</v>
          </cell>
          <cell r="J1820">
            <v>6</v>
          </cell>
          <cell r="K1820" t="str">
            <v>Lorica</v>
          </cell>
          <cell r="L1820" t="str">
            <v>Lorica-Cordoba</v>
          </cell>
          <cell r="M1820">
            <v>160</v>
          </cell>
          <cell r="N1820" t="str">
            <v>Fonade 1</v>
          </cell>
          <cell r="O1820"/>
          <cell r="P1820"/>
          <cell r="Q1820" t="str">
            <v>Construccion Del Nuevo Mercado Publico Merca Plaza En El Municipio De Santa Cruz De Lorica</v>
          </cell>
          <cell r="R1820" t="str">
            <v>Social Comunitario</v>
          </cell>
          <cell r="S1820"/>
          <cell r="T1820"/>
          <cell r="U1820"/>
          <cell r="V1820" t="str">
            <v>Municipio</v>
          </cell>
          <cell r="W1820"/>
          <cell r="X1820" t="str">
            <v/>
          </cell>
          <cell r="Y1820"/>
          <cell r="Z1820">
            <v>5577293986.1599998</v>
          </cell>
          <cell r="AA1820"/>
          <cell r="AB1820">
            <v>5577293986.1599998</v>
          </cell>
          <cell r="AC1820"/>
          <cell r="AD1820">
            <v>5577293986.1599998</v>
          </cell>
          <cell r="AE1820">
            <v>0</v>
          </cell>
          <cell r="AF1820"/>
          <cell r="AG1820">
            <v>0</v>
          </cell>
          <cell r="AH1820">
            <v>5577293986.1599998</v>
          </cell>
          <cell r="AI1820">
            <v>0</v>
          </cell>
          <cell r="AJ1820">
            <v>5577293986.1599998</v>
          </cell>
          <cell r="AK1820">
            <v>0</v>
          </cell>
          <cell r="AL1820"/>
          <cell r="AM1820">
            <v>1</v>
          </cell>
          <cell r="AN1820">
            <v>0.97</v>
          </cell>
          <cell r="AO1820">
            <v>-3.0000000000000027E-2</v>
          </cell>
          <cell r="AP1820" t="str">
            <v>Terminado</v>
          </cell>
          <cell r="AQ1820" t="e">
            <v>#REF!</v>
          </cell>
          <cell r="AR1820" t="e">
            <v>#N/A</v>
          </cell>
          <cell r="AS1820" t="str">
            <v xml:space="preserve">PROYECTO TERMINADO CON PENDIENTES:
La obra finalizó contractualmente el 16 de diciembre de 2019, sin embargo, esta presenta observaciones de ítems pendientes por ejecutar.
Municipio de Lorica Córdoba e Interventoría reportan ejecución de las obras conforme a lo programado, sin embargo, se está a la espera del cumplimiento de trámites administrativos por parte de la empresa prestadora de energía eléctrica, para la certificación de Retie y Retilap.
En cuanto a las actividades correspondiente a la ejecución del curto frio están ya se encuentran terminadas y se están adelantando actividades de pruebas de equipos y puesta en funcionamiento de estos.
ENTerritorio programo visita técnica y social para el 18-05-2021, sin embargo, se está a la espera de la confirmación del Ente Territorio. </v>
          </cell>
          <cell r="AT1820" t="str">
            <v>No Aplica</v>
          </cell>
          <cell r="AU1820">
            <v>42438</v>
          </cell>
          <cell r="AV1820">
            <v>43815</v>
          </cell>
          <cell r="AW1820" t="e">
            <v>#REF!</v>
          </cell>
          <cell r="AX1820"/>
          <cell r="AY1820"/>
          <cell r="AZ1820">
            <v>0</v>
          </cell>
          <cell r="BA1820" t="str">
            <v>-</v>
          </cell>
          <cell r="BB1820" t="str">
            <v/>
          </cell>
          <cell r="BC1820"/>
          <cell r="BD1820">
            <v>42590</v>
          </cell>
          <cell r="BE1820">
            <v>43179</v>
          </cell>
          <cell r="BF1820" t="str">
            <v xml:space="preserve"> </v>
          </cell>
          <cell r="BG1820">
            <v>47304</v>
          </cell>
        </row>
        <row r="1821">
          <cell r="C1821" t="str">
            <v>20130196V0227-1</v>
          </cell>
          <cell r="D1821" t="str">
            <v>Proyectos 2011 - 2020</v>
          </cell>
          <cell r="E1821" t="str">
            <v>No Aplica</v>
          </cell>
          <cell r="F1821" t="str">
            <v>CERRADO</v>
          </cell>
          <cell r="G1821"/>
          <cell r="H1821" t="str">
            <v>Cordoba</v>
          </cell>
          <cell r="I1821">
            <v>23417</v>
          </cell>
          <cell r="J1821">
            <v>6</v>
          </cell>
          <cell r="K1821" t="str">
            <v>Lorica</v>
          </cell>
          <cell r="L1821" t="str">
            <v>Lorica-Cordoba</v>
          </cell>
          <cell r="M1821">
            <v>196</v>
          </cell>
          <cell r="N1821" t="str">
            <v>DPS 2013</v>
          </cell>
          <cell r="O1821"/>
          <cell r="P1821"/>
          <cell r="Q1821" t="str">
            <v>Construcción De Pavimento En Concereto Hidráulico De Vías Urbanas Del Municipio De Santa Cruz De Lorica - Córdoba</v>
          </cell>
          <cell r="R1821" t="str">
            <v>Vías Urbanas</v>
          </cell>
          <cell r="S1821"/>
          <cell r="T1821"/>
          <cell r="U1821"/>
          <cell r="V1821" t="str">
            <v>Municipio</v>
          </cell>
          <cell r="W1821"/>
          <cell r="X1821" t="str">
            <v>Nuevo Campo Alegre</v>
          </cell>
          <cell r="Y1821"/>
          <cell r="Z1821">
            <v>1869158879</v>
          </cell>
          <cell r="AA1821"/>
          <cell r="AB1821">
            <v>1869158879</v>
          </cell>
          <cell r="AC1821"/>
          <cell r="AD1821">
            <v>1869158879</v>
          </cell>
          <cell r="AE1821">
            <v>186915887.90000001</v>
          </cell>
          <cell r="AF1821"/>
          <cell r="AG1821">
            <v>186915887.90000001</v>
          </cell>
          <cell r="AH1821">
            <v>2056074766.9000001</v>
          </cell>
          <cell r="AI1821">
            <v>0</v>
          </cell>
          <cell r="AJ1821">
            <v>2056074766.9000001</v>
          </cell>
          <cell r="AK1821">
            <v>1</v>
          </cell>
          <cell r="AL1821"/>
          <cell r="AM1821">
            <v>1</v>
          </cell>
          <cell r="AN1821">
            <v>1</v>
          </cell>
          <cell r="AO1821">
            <v>0</v>
          </cell>
          <cell r="AP1821" t="str">
            <v>Liquidado</v>
          </cell>
          <cell r="AQ1821" t="e">
            <v>#REF!</v>
          </cell>
          <cell r="AR1821" t="e">
            <v>#N/A</v>
          </cell>
          <cell r="AS1821" t="str">
            <v>Entregada en octubre de 2016.
Proyecto Liquidado.</v>
          </cell>
          <cell r="AT1821" t="str">
            <v>No Aplica</v>
          </cell>
          <cell r="AU1821">
            <v>42422</v>
          </cell>
          <cell r="AV1821">
            <v>42572</v>
          </cell>
          <cell r="AW1821" t="e">
            <v>#REF!</v>
          </cell>
          <cell r="AX1821"/>
          <cell r="AY1821"/>
          <cell r="AZ1821">
            <v>0</v>
          </cell>
          <cell r="BA1821" t="str">
            <v>-</v>
          </cell>
          <cell r="BB1821" t="str">
            <v>1,20 Km</v>
          </cell>
          <cell r="BC1821"/>
          <cell r="BD1821">
            <v>42846</v>
          </cell>
          <cell r="BE1821">
            <v>42530</v>
          </cell>
          <cell r="BF1821">
            <v>42655</v>
          </cell>
          <cell r="BG1821">
            <v>5840</v>
          </cell>
        </row>
        <row r="1822">
          <cell r="C1822" t="str">
            <v>20140153V0044-1</v>
          </cell>
          <cell r="D1822" t="str">
            <v>Proyectos 2011 - 2020</v>
          </cell>
          <cell r="E1822" t="str">
            <v>No Aplica</v>
          </cell>
          <cell r="F1822" t="str">
            <v>CERRADO</v>
          </cell>
          <cell r="G1822"/>
          <cell r="H1822" t="str">
            <v>Cordoba</v>
          </cell>
          <cell r="I1822">
            <v>23417</v>
          </cell>
          <cell r="J1822">
            <v>6</v>
          </cell>
          <cell r="K1822" t="str">
            <v>Lorica</v>
          </cell>
          <cell r="L1822" t="str">
            <v>Lorica-Cordoba</v>
          </cell>
          <cell r="M1822">
            <v>153</v>
          </cell>
          <cell r="N1822" t="str">
            <v>DPS 2014</v>
          </cell>
          <cell r="O1822"/>
          <cell r="P1822"/>
          <cell r="Q1822" t="str">
            <v>Construcción De Pavimento En Concreto Hidraulico Del Acceso Al Corregimiento De Los Monos Municipio De Lorica - Córdoba</v>
          </cell>
          <cell r="R1822" t="str">
            <v>Vías Red Terciaria</v>
          </cell>
          <cell r="S1822"/>
          <cell r="T1822"/>
          <cell r="U1822"/>
          <cell r="V1822" t="str">
            <v>Municipio</v>
          </cell>
          <cell r="W1822"/>
          <cell r="X1822" t="str">
            <v>CRREGIMIENTO DE LOS MONOS</v>
          </cell>
          <cell r="Y1822"/>
          <cell r="Z1822">
            <v>6440279267</v>
          </cell>
          <cell r="AA1822"/>
          <cell r="AB1822">
            <v>6440279267</v>
          </cell>
          <cell r="AC1822"/>
          <cell r="AD1822">
            <v>6440279267</v>
          </cell>
          <cell r="AE1822">
            <v>644027926.70000005</v>
          </cell>
          <cell r="AF1822"/>
          <cell r="AG1822">
            <v>644027926.70000005</v>
          </cell>
          <cell r="AH1822">
            <v>7084307193.6999998</v>
          </cell>
          <cell r="AI1822">
            <v>0</v>
          </cell>
          <cell r="AJ1822">
            <v>7084307193.6999998</v>
          </cell>
          <cell r="AK1822">
            <v>1</v>
          </cell>
          <cell r="AL1822"/>
          <cell r="AM1822">
            <v>1</v>
          </cell>
          <cell r="AN1822">
            <v>1</v>
          </cell>
          <cell r="AO1822">
            <v>0</v>
          </cell>
          <cell r="AP1822" t="str">
            <v>Liquidado</v>
          </cell>
          <cell r="AQ1822" t="e">
            <v>#REF!</v>
          </cell>
          <cell r="AR1822" t="e">
            <v>#N/A</v>
          </cell>
          <cell r="AS1822" t="str">
            <v>Entregado en julio de 2016.
Proyecto Liquidado.</v>
          </cell>
          <cell r="AT1822" t="str">
            <v>No Aplica</v>
          </cell>
          <cell r="AU1822">
            <v>42276</v>
          </cell>
          <cell r="AV1822">
            <v>42549</v>
          </cell>
          <cell r="AW1822" t="e">
            <v>#REF!</v>
          </cell>
          <cell r="AX1822"/>
          <cell r="AY1822"/>
          <cell r="AZ1822">
            <v>0</v>
          </cell>
          <cell r="BA1822" t="str">
            <v>-</v>
          </cell>
          <cell r="BB1822" t="str">
            <v>2,98 Km</v>
          </cell>
          <cell r="BC1822"/>
          <cell r="BD1822">
            <v>42481</v>
          </cell>
          <cell r="BE1822">
            <v>42481</v>
          </cell>
          <cell r="BF1822">
            <v>42578</v>
          </cell>
          <cell r="BG1822">
            <v>5840</v>
          </cell>
        </row>
        <row r="1823">
          <cell r="C1823" t="str">
            <v>20150186V0484-1</v>
          </cell>
          <cell r="D1823" t="str">
            <v>Proyectos 2011 - 2020</v>
          </cell>
          <cell r="E1823" t="str">
            <v>No Aplica</v>
          </cell>
          <cell r="F1823" t="str">
            <v>CERRADO</v>
          </cell>
          <cell r="G1823"/>
          <cell r="H1823" t="str">
            <v>Cordoba</v>
          </cell>
          <cell r="I1823">
            <v>23419</v>
          </cell>
          <cell r="J1823">
            <v>6</v>
          </cell>
          <cell r="K1823" t="str">
            <v>Los Cordobas</v>
          </cell>
          <cell r="L1823" t="str">
            <v>Los Cordobas-Cordoba</v>
          </cell>
          <cell r="M1823">
            <v>186</v>
          </cell>
          <cell r="N1823" t="str">
            <v>DPS 2015</v>
          </cell>
          <cell r="O1823"/>
          <cell r="P1823"/>
          <cell r="Q1823" t="str">
            <v>Adecuación Y Rehabilitación De La Vía Morindo - Santa Cruz - El Cielo En El Municipio De Los Córdobas - Córdoba</v>
          </cell>
          <cell r="R1823" t="str">
            <v>Vías Red Terciaria</v>
          </cell>
          <cell r="S1823"/>
          <cell r="T1823"/>
          <cell r="U1823"/>
          <cell r="V1823" t="str">
            <v>Municipio</v>
          </cell>
          <cell r="W1823"/>
          <cell r="X1823" t="str">
            <v xml:space="preserve"> Morindo - Santa Cruz - El Cielo</v>
          </cell>
          <cell r="Y1823"/>
          <cell r="Z1823">
            <v>2813388050</v>
          </cell>
          <cell r="AA1823"/>
          <cell r="AB1823">
            <v>2813388050</v>
          </cell>
          <cell r="AC1823"/>
          <cell r="AD1823">
            <v>2813388050</v>
          </cell>
          <cell r="AE1823">
            <v>281338805</v>
          </cell>
          <cell r="AF1823"/>
          <cell r="AG1823">
            <v>281338805</v>
          </cell>
          <cell r="AH1823">
            <v>3094726855</v>
          </cell>
          <cell r="AI1823">
            <v>0</v>
          </cell>
          <cell r="AJ1823">
            <v>3094726855</v>
          </cell>
          <cell r="AK1823">
            <v>1</v>
          </cell>
          <cell r="AL1823"/>
          <cell r="AM1823">
            <v>1</v>
          </cell>
          <cell r="AN1823">
            <v>1</v>
          </cell>
          <cell r="AO1823">
            <v>0</v>
          </cell>
          <cell r="AP1823" t="str">
            <v>Liquidado</v>
          </cell>
          <cell r="AQ1823" t="e">
            <v>#REF!</v>
          </cell>
          <cell r="AR1823" t="e">
            <v>#N/A</v>
          </cell>
          <cell r="AS1823" t="str">
            <v>Liquidado, mediante Acta de Liquidación Bilateral de Contratos y Convenios del 7 de Abril del 2020.</v>
          </cell>
          <cell r="AT1823" t="str">
            <v>No Aplica</v>
          </cell>
          <cell r="AU1823">
            <v>42422</v>
          </cell>
          <cell r="AV1823">
            <v>42634</v>
          </cell>
          <cell r="AW1823" t="e">
            <v>#REF!</v>
          </cell>
          <cell r="AX1823"/>
          <cell r="AY1823"/>
          <cell r="AZ1823">
            <v>0</v>
          </cell>
          <cell r="BA1823" t="str">
            <v>-</v>
          </cell>
          <cell r="BB1823" t="str">
            <v>2000Km</v>
          </cell>
          <cell r="BC1823"/>
          <cell r="BD1823">
            <v>42466</v>
          </cell>
          <cell r="BE1823">
            <v>42529</v>
          </cell>
          <cell r="BF1823">
            <v>42662</v>
          </cell>
          <cell r="BG1823">
            <v>300</v>
          </cell>
        </row>
        <row r="1824">
          <cell r="C1824" t="str">
            <v>20150186V0488-1</v>
          </cell>
          <cell r="D1824" t="str">
            <v>Proyectos 2011 - 2020</v>
          </cell>
          <cell r="E1824" t="str">
            <v>No Aplica</v>
          </cell>
          <cell r="F1824" t="str">
            <v>CERRADO</v>
          </cell>
          <cell r="G1824"/>
          <cell r="H1824" t="str">
            <v>Cordoba</v>
          </cell>
          <cell r="I1824">
            <v>23419</v>
          </cell>
          <cell r="J1824">
            <v>6</v>
          </cell>
          <cell r="K1824" t="str">
            <v>Los Cordobas</v>
          </cell>
          <cell r="L1824" t="str">
            <v>Los Cordobas-Cordoba</v>
          </cell>
          <cell r="M1824">
            <v>186</v>
          </cell>
          <cell r="N1824" t="str">
            <v>DPS 2015</v>
          </cell>
          <cell r="O1824"/>
          <cell r="P1824"/>
          <cell r="Q1824" t="str">
            <v>Adecuación Y Rehabilitación De La Vía El Ébano - Morindo Peligro En El Municipio De Los Córdobas - Córdoba</v>
          </cell>
          <cell r="R1824" t="str">
            <v>Vías Red Terciaria</v>
          </cell>
          <cell r="S1824"/>
          <cell r="T1824"/>
          <cell r="U1824"/>
          <cell r="V1824" t="str">
            <v>Municipio</v>
          </cell>
          <cell r="W1824"/>
          <cell r="X1824" t="str">
            <v xml:space="preserve"> El Ébano - Morindo Peligro</v>
          </cell>
          <cell r="Y1824"/>
          <cell r="Z1824">
            <v>1868666990</v>
          </cell>
          <cell r="AA1824"/>
          <cell r="AB1824">
            <v>1868666990</v>
          </cell>
          <cell r="AC1824"/>
          <cell r="AD1824">
            <v>1868666990</v>
          </cell>
          <cell r="AE1824">
            <v>186866699</v>
          </cell>
          <cell r="AF1824"/>
          <cell r="AG1824">
            <v>186866699</v>
          </cell>
          <cell r="AH1824">
            <v>2055533689</v>
          </cell>
          <cell r="AI1824">
            <v>0</v>
          </cell>
          <cell r="AJ1824">
            <v>2055533689</v>
          </cell>
          <cell r="AK1824">
            <v>1</v>
          </cell>
          <cell r="AL1824"/>
          <cell r="AM1824">
            <v>1</v>
          </cell>
          <cell r="AN1824">
            <v>1</v>
          </cell>
          <cell r="AO1824">
            <v>0</v>
          </cell>
          <cell r="AP1824" t="str">
            <v>Liquidado</v>
          </cell>
          <cell r="AQ1824" t="e">
            <v>#REF!</v>
          </cell>
          <cell r="AR1824" t="e">
            <v>#N/A</v>
          </cell>
          <cell r="AS1824" t="str">
            <v>Liquidado, mediante Acta de Liquidación Bilateral de Contratos y Convenios del 7 de Abril del 2020.</v>
          </cell>
          <cell r="AT1824" t="str">
            <v>No Aplica</v>
          </cell>
          <cell r="AU1824">
            <v>42422</v>
          </cell>
          <cell r="AV1824">
            <v>42634</v>
          </cell>
          <cell r="AW1824" t="e">
            <v>#REF!</v>
          </cell>
          <cell r="AX1824"/>
          <cell r="AY1824"/>
          <cell r="AZ1824">
            <v>0</v>
          </cell>
          <cell r="BA1824" t="str">
            <v>-</v>
          </cell>
          <cell r="BB1824" t="str">
            <v>1.40Km</v>
          </cell>
          <cell r="BC1824"/>
          <cell r="BD1824">
            <v>42466</v>
          </cell>
          <cell r="BE1824">
            <v>42529</v>
          </cell>
          <cell r="BF1824">
            <v>42662</v>
          </cell>
          <cell r="BG1824">
            <v>350</v>
          </cell>
        </row>
        <row r="1825">
          <cell r="C1825" t="str">
            <v>20150186V0489-1</v>
          </cell>
          <cell r="D1825" t="str">
            <v>Proyectos 2011 - 2020</v>
          </cell>
          <cell r="E1825" t="str">
            <v>No Aplica</v>
          </cell>
          <cell r="F1825" t="str">
            <v>CERRADO</v>
          </cell>
          <cell r="G1825"/>
          <cell r="H1825" t="str">
            <v>Cordoba</v>
          </cell>
          <cell r="I1825">
            <v>23419</v>
          </cell>
          <cell r="J1825">
            <v>6</v>
          </cell>
          <cell r="K1825" t="str">
            <v>Los Cordobas</v>
          </cell>
          <cell r="L1825" t="str">
            <v>Los Cordobas-Cordoba</v>
          </cell>
          <cell r="M1825">
            <v>186</v>
          </cell>
          <cell r="N1825" t="str">
            <v>DPS 2015</v>
          </cell>
          <cell r="O1825"/>
          <cell r="P1825"/>
          <cell r="Q1825" t="str">
            <v>Adecuación Y Rehabilitación De La Vía Intersección (Vía Montería - Puerto Rey) - Jalisco (Límites Con Canalete) En El Municipio De Los Córdobas - Córdoba</v>
          </cell>
          <cell r="R1825" t="str">
            <v>Vías Red Terciaria</v>
          </cell>
          <cell r="S1825"/>
          <cell r="T1825"/>
          <cell r="U1825"/>
          <cell r="V1825" t="str">
            <v>Municipio</v>
          </cell>
          <cell r="W1825"/>
          <cell r="X1825" t="str">
            <v/>
          </cell>
          <cell r="Y1825"/>
          <cell r="Z1825">
            <v>1391877034</v>
          </cell>
          <cell r="AA1825"/>
          <cell r="AB1825">
            <v>1391877034</v>
          </cell>
          <cell r="AC1825"/>
          <cell r="AD1825">
            <v>1391877034</v>
          </cell>
          <cell r="AE1825">
            <v>139187703.40000001</v>
          </cell>
          <cell r="AF1825"/>
          <cell r="AG1825">
            <v>139187703.40000001</v>
          </cell>
          <cell r="AH1825">
            <v>1531064737.4000001</v>
          </cell>
          <cell r="AI1825">
            <v>0</v>
          </cell>
          <cell r="AJ1825">
            <v>1531064737.4000001</v>
          </cell>
          <cell r="AK1825">
            <v>1</v>
          </cell>
          <cell r="AL1825"/>
          <cell r="AM1825">
            <v>1</v>
          </cell>
          <cell r="AN1825">
            <v>1</v>
          </cell>
          <cell r="AO1825">
            <v>0</v>
          </cell>
          <cell r="AP1825" t="str">
            <v>Liquidado</v>
          </cell>
          <cell r="AQ1825" t="e">
            <v>#REF!</v>
          </cell>
          <cell r="AR1825" t="e">
            <v>#N/A</v>
          </cell>
          <cell r="AS1825" t="str">
            <v>Liquidado, mediante Acta de Liquidación Bilateral de Contratos y Convenios del 7 de Abril del 2020.</v>
          </cell>
          <cell r="AT1825" t="str">
            <v>No Aplica</v>
          </cell>
          <cell r="AU1825">
            <v>42422</v>
          </cell>
          <cell r="AV1825">
            <v>42634</v>
          </cell>
          <cell r="AW1825" t="e">
            <v>#REF!</v>
          </cell>
          <cell r="AX1825"/>
          <cell r="AY1825"/>
          <cell r="AZ1825">
            <v>0</v>
          </cell>
          <cell r="BA1825" t="str">
            <v>-</v>
          </cell>
          <cell r="BB1825" t="str">
            <v xml:space="preserve">1.0Km </v>
          </cell>
          <cell r="BC1825"/>
          <cell r="BD1825">
            <v>42466</v>
          </cell>
          <cell r="BE1825">
            <v>42529</v>
          </cell>
          <cell r="BF1825">
            <v>42662</v>
          </cell>
          <cell r="BG1825">
            <v>320</v>
          </cell>
        </row>
        <row r="1826">
          <cell r="C1826" t="str">
            <v>20160440V4443-1</v>
          </cell>
          <cell r="D1826" t="str">
            <v>Proyectos 2011 - 2020</v>
          </cell>
          <cell r="E1826" t="str">
            <v>No Aplica</v>
          </cell>
          <cell r="F1826" t="str">
            <v>CERRADO</v>
          </cell>
          <cell r="G1826"/>
          <cell r="H1826" t="str">
            <v>Cordoba</v>
          </cell>
          <cell r="I1826">
            <v>23419</v>
          </cell>
          <cell r="J1826">
            <v>6</v>
          </cell>
          <cell r="K1826" t="str">
            <v>Los Cordobas</v>
          </cell>
          <cell r="L1826" t="str">
            <v>Los Cordobas-Cordoba</v>
          </cell>
          <cell r="M1826">
            <v>440</v>
          </cell>
          <cell r="N1826" t="str">
            <v>DPS 2016</v>
          </cell>
          <cell r="O1826"/>
          <cell r="P1826"/>
          <cell r="Q1826" t="str">
            <v>Construcción De Pavimentación En Concreto Rígido De Las Calles Del Barrio Villa Luz En El Casco Urbano Del Municipio De Los Córdobas - Córdoba</v>
          </cell>
          <cell r="R1826" t="str">
            <v>Vías Urbanas</v>
          </cell>
          <cell r="S1826"/>
          <cell r="T1826"/>
          <cell r="U1826"/>
          <cell r="V1826" t="str">
            <v>Municipio</v>
          </cell>
          <cell r="W1826"/>
          <cell r="X1826" t="str">
            <v>Barrio Villa Luz</v>
          </cell>
          <cell r="Y1826"/>
          <cell r="Z1826">
            <v>3271028037</v>
          </cell>
          <cell r="AA1826"/>
          <cell r="AB1826">
            <v>3271028037</v>
          </cell>
          <cell r="AC1826"/>
          <cell r="AD1826">
            <v>3271028037</v>
          </cell>
          <cell r="AE1826">
            <v>228971963</v>
          </cell>
          <cell r="AF1826"/>
          <cell r="AG1826">
            <v>228971963</v>
          </cell>
          <cell r="AH1826">
            <v>3500000000</v>
          </cell>
          <cell r="AI1826">
            <v>0</v>
          </cell>
          <cell r="AJ1826">
            <v>3500000000</v>
          </cell>
          <cell r="AK1826">
            <v>1</v>
          </cell>
          <cell r="AL1826"/>
          <cell r="AM1826">
            <v>1</v>
          </cell>
          <cell r="AN1826">
            <v>1</v>
          </cell>
          <cell r="AO1826">
            <v>0</v>
          </cell>
          <cell r="AP1826" t="str">
            <v>En Liquidación</v>
          </cell>
          <cell r="AQ1826" t="e">
            <v>#REF!</v>
          </cell>
          <cell r="AR1826" t="e">
            <v>#N/A</v>
          </cell>
          <cell r="AS1826" t="str">
            <v>ESTADO: En Liquidación.</v>
          </cell>
          <cell r="AT1826" t="str">
            <v>No Aplica</v>
          </cell>
          <cell r="AU1826">
            <v>43206</v>
          </cell>
          <cell r="AV1826">
            <v>43330</v>
          </cell>
          <cell r="AW1826" t="e">
            <v>#REF!</v>
          </cell>
          <cell r="AX1826"/>
          <cell r="AY1826"/>
          <cell r="AZ1826">
            <v>0</v>
          </cell>
          <cell r="BA1826" t="str">
            <v>-</v>
          </cell>
          <cell r="BB1826" t="str">
            <v>1,130 Km</v>
          </cell>
          <cell r="BC1826"/>
          <cell r="BD1826">
            <v>43230</v>
          </cell>
          <cell r="BE1826">
            <v>43278</v>
          </cell>
          <cell r="BF1826">
            <v>43370</v>
          </cell>
          <cell r="BG1826">
            <v>5932</v>
          </cell>
        </row>
        <row r="1827">
          <cell r="C1827" t="str">
            <v>20170332S9349-1</v>
          </cell>
          <cell r="D1827" t="str">
            <v>Proyectos 2011 - 2020</v>
          </cell>
          <cell r="E1827" t="str">
            <v>ANTES 2018</v>
          </cell>
          <cell r="F1827" t="str">
            <v>VIGENTE</v>
          </cell>
          <cell r="G1827"/>
          <cell r="H1827" t="str">
            <v>Cordoba</v>
          </cell>
          <cell r="I1827">
            <v>23419</v>
          </cell>
          <cell r="J1827">
            <v>6</v>
          </cell>
          <cell r="K1827" t="str">
            <v>Los Cordobas</v>
          </cell>
          <cell r="L1827" t="str">
            <v>Los Cordobas-Cordoba</v>
          </cell>
          <cell r="M1827">
            <v>332</v>
          </cell>
          <cell r="N1827" t="str">
            <v>DPS 2017</v>
          </cell>
          <cell r="O1827"/>
          <cell r="P1827"/>
          <cell r="Q1827" t="str">
            <v>Construcción De Un Ecoparque Plurisensorial Para La Recuperación Ambiental De La Ribera Del Rio Los Córdobas En El Municipio Los Córdobas, Departamento De Córdoba</v>
          </cell>
          <cell r="R1827" t="str">
            <v>Espacio Público, Recreación Y Deporte</v>
          </cell>
          <cell r="S1827"/>
          <cell r="T1827"/>
          <cell r="U1827"/>
          <cell r="V1827" t="str">
            <v>Municipio</v>
          </cell>
          <cell r="W1827" t="str">
            <v>Urbano</v>
          </cell>
          <cell r="X1827" t="str">
            <v>La Cruz Centro</v>
          </cell>
          <cell r="Y1827"/>
          <cell r="Z1827">
            <v>4192409722</v>
          </cell>
          <cell r="AA1827"/>
          <cell r="AB1827">
            <v>4192409722</v>
          </cell>
          <cell r="AC1827"/>
          <cell r="AD1827">
            <v>4192409722</v>
          </cell>
          <cell r="AE1827">
            <v>429740972</v>
          </cell>
          <cell r="AF1827"/>
          <cell r="AG1827">
            <v>429740972</v>
          </cell>
          <cell r="AH1827">
            <v>4622150694</v>
          </cell>
          <cell r="AI1827">
            <v>0</v>
          </cell>
          <cell r="AJ1827">
            <v>4622150694</v>
          </cell>
          <cell r="AK1827">
            <v>0.99999999999999989</v>
          </cell>
          <cell r="AL1827"/>
          <cell r="AM1827">
            <v>1</v>
          </cell>
          <cell r="AN1827">
            <v>1</v>
          </cell>
          <cell r="AO1827">
            <v>0</v>
          </cell>
          <cell r="AP1827" t="str">
            <v>Entregado A Municipio</v>
          </cell>
          <cell r="AQ1827" t="e">
            <v>#REF!</v>
          </cell>
          <cell r="AR1827" t="e">
            <v>#N/A</v>
          </cell>
          <cell r="AS1827" t="str">
            <v xml:space="preserve">
Informe final en subsanaciones de interventoría
Acta de liquidacion del contrato de obra ya suscrita.
Ultimo pago realizado por parte de DPS.
Acta de entrega y compromiso de sostenibilidasd suscrita por municipio.ok
Se inauguró proyecto viernes 18 de marzo de 2021
AV1: 15/08/2019
AV2. 28/08/2020
AV3: 12/03/2021</v>
          </cell>
          <cell r="AT1827" t="str">
            <v>No Aplica</v>
          </cell>
          <cell r="AU1827">
            <v>43668</v>
          </cell>
          <cell r="AV1827">
            <v>44235</v>
          </cell>
          <cell r="AW1827" t="e">
            <v>#REF!</v>
          </cell>
          <cell r="AX1827"/>
          <cell r="AY1827"/>
          <cell r="AZ1827">
            <v>0</v>
          </cell>
          <cell r="BA1827" t="str">
            <v>-</v>
          </cell>
          <cell r="BB1827" t="str">
            <v>6903m2</v>
          </cell>
          <cell r="BC1827"/>
          <cell r="BD1827">
            <v>43692</v>
          </cell>
          <cell r="BE1827">
            <v>44071</v>
          </cell>
          <cell r="BF1827">
            <v>44267</v>
          </cell>
          <cell r="BG1827">
            <v>4919</v>
          </cell>
        </row>
        <row r="1828">
          <cell r="C1828" t="str">
            <v>20100027V0911-1</v>
          </cell>
          <cell r="D1828" t="str">
            <v>Proyectos 2011 - 2020</v>
          </cell>
          <cell r="E1828" t="str">
            <v>No Aplica</v>
          </cell>
          <cell r="F1828" t="str">
            <v>CERRADO</v>
          </cell>
          <cell r="G1828"/>
          <cell r="H1828" t="str">
            <v>Cordoba</v>
          </cell>
          <cell r="I1828">
            <v>23464</v>
          </cell>
          <cell r="J1828">
            <v>6</v>
          </cell>
          <cell r="K1828" t="str">
            <v>Momil</v>
          </cell>
          <cell r="L1828" t="str">
            <v>Momil-Cordoba</v>
          </cell>
          <cell r="M1828" t="str">
            <v/>
          </cell>
          <cell r="N1828" t="str">
            <v>Infraestructura</v>
          </cell>
          <cell r="O1828"/>
          <cell r="P1828"/>
          <cell r="Q1828" t="str">
            <v>Convenio Interadministrativo Entre Acción Social - Fip Y Gensa S.A. E.S.P. Para Aunar Esfuerzos Y Asi Gensa Preste El Apoyo Técnico Y Asesoria Para El Pavimento En Concreto Hidráulico De La Calle 10 Entre Carreras 20 (Carretera Nacional Chinú - Lorica) Y La Carrera 8 Cabecera Municipal, Municipio De Momil - Cordoba.</v>
          </cell>
          <cell r="R1828" t="str">
            <v>Vías Urbanas</v>
          </cell>
          <cell r="S1828"/>
          <cell r="T1828"/>
          <cell r="U1828"/>
          <cell r="V1828" t="str">
            <v>Gestión Energetica S.A. - Gensa S.A. E.S.P.</v>
          </cell>
          <cell r="W1828"/>
          <cell r="X1828" t="str">
            <v/>
          </cell>
          <cell r="Y1828"/>
          <cell r="Z1828">
            <v>900000000</v>
          </cell>
          <cell r="AA1828"/>
          <cell r="AB1828">
            <v>900000000</v>
          </cell>
          <cell r="AC1828"/>
          <cell r="AD1828">
            <v>900000000</v>
          </cell>
          <cell r="AE1828">
            <v>0</v>
          </cell>
          <cell r="AF1828"/>
          <cell r="AG1828">
            <v>0</v>
          </cell>
          <cell r="AH1828">
            <v>900000000</v>
          </cell>
          <cell r="AI1828">
            <v>0</v>
          </cell>
          <cell r="AJ1828">
            <v>900000000</v>
          </cell>
          <cell r="AK1828">
            <v>1</v>
          </cell>
          <cell r="AL1828"/>
          <cell r="AM1828">
            <v>1</v>
          </cell>
          <cell r="AN1828">
            <v>1</v>
          </cell>
          <cell r="AO1828">
            <v>0</v>
          </cell>
          <cell r="AP1828" t="str">
            <v>Liquidado</v>
          </cell>
          <cell r="AQ1828" t="e">
            <v>#REF!</v>
          </cell>
          <cell r="AR1828" t="e">
            <v>#N/A</v>
          </cell>
          <cell r="AS1828" t="str">
            <v>Entregado en 2011.</v>
          </cell>
          <cell r="AT1828" t="str">
            <v>No Aplica</v>
          </cell>
          <cell r="AU1828" t="str">
            <v/>
          </cell>
          <cell r="AV1828">
            <v>40875</v>
          </cell>
          <cell r="AW1828" t="e">
            <v>#REF!</v>
          </cell>
          <cell r="AX1828"/>
          <cell r="AY1828"/>
          <cell r="AZ1828">
            <v>0</v>
          </cell>
          <cell r="BA1828" t="str">
            <v>-</v>
          </cell>
          <cell r="BB1828" t="str">
            <v/>
          </cell>
          <cell r="BC1828"/>
          <cell r="BD1828" t="str">
            <v/>
          </cell>
          <cell r="BE1828" t="str">
            <v/>
          </cell>
          <cell r="BF1828" t="str">
            <v/>
          </cell>
          <cell r="BG1828" t="str">
            <v/>
          </cell>
        </row>
        <row r="1829">
          <cell r="C1829" t="str">
            <v>20130069V0332-1</v>
          </cell>
          <cell r="D1829" t="str">
            <v>Proyectos 2011 - 2020</v>
          </cell>
          <cell r="E1829" t="str">
            <v>No Aplica</v>
          </cell>
          <cell r="F1829" t="str">
            <v>CERRADO</v>
          </cell>
          <cell r="G1829" t="str">
            <v>C332</v>
          </cell>
          <cell r="H1829" t="str">
            <v>Cordoba</v>
          </cell>
          <cell r="I1829">
            <v>23464</v>
          </cell>
          <cell r="J1829">
            <v>6</v>
          </cell>
          <cell r="K1829" t="str">
            <v>Momil</v>
          </cell>
          <cell r="L1829" t="str">
            <v>Momil-Cordoba</v>
          </cell>
          <cell r="M1829">
            <v>69</v>
          </cell>
          <cell r="N1829" t="str">
            <v>Fonade 3</v>
          </cell>
          <cell r="O1829"/>
          <cell r="P1829"/>
          <cell r="Q1829" t="str">
            <v>Construccion De Pavimentacion En Concreto Rigido De Las Vias: Calle 6 Entre Carreras 8 A16, Carrera 8,9,10,11,12,13,14,15 Y 16 Entre Calles 6 A 7, Barrio Las Lamas Y El Rincon De La Zona Urbana Del Municipio De Momil</v>
          </cell>
          <cell r="R1829" t="str">
            <v>Vías Urbanas</v>
          </cell>
          <cell r="S1829"/>
          <cell r="T1829"/>
          <cell r="U1829"/>
          <cell r="V1829" t="str">
            <v>Municipio</v>
          </cell>
          <cell r="W1829"/>
          <cell r="X1829" t="str">
            <v/>
          </cell>
          <cell r="Y1829"/>
          <cell r="Z1829">
            <v>2300000000</v>
          </cell>
          <cell r="AA1829"/>
          <cell r="AB1829">
            <v>2300000000</v>
          </cell>
          <cell r="AC1829"/>
          <cell r="AD1829">
            <v>2300000000</v>
          </cell>
          <cell r="AE1829">
            <v>0</v>
          </cell>
          <cell r="AF1829"/>
          <cell r="AG1829">
            <v>0</v>
          </cell>
          <cell r="AH1829">
            <v>2300000000</v>
          </cell>
          <cell r="AI1829">
            <v>0</v>
          </cell>
          <cell r="AJ1829">
            <v>2300000000</v>
          </cell>
          <cell r="AK1829">
            <v>0</v>
          </cell>
          <cell r="AL1829"/>
          <cell r="AM1829">
            <v>1</v>
          </cell>
          <cell r="AN1829">
            <v>1</v>
          </cell>
          <cell r="AO1829">
            <v>0</v>
          </cell>
          <cell r="AP1829" t="str">
            <v>En Liquidación</v>
          </cell>
          <cell r="AQ1829" t="e">
            <v>#REF!</v>
          </cell>
          <cell r="AR1829" t="e">
            <v>#N/A</v>
          </cell>
          <cell r="AS1829" t="str">
            <v>PROYECTO TERMINADO EN LIQUIDACION OBRA/ CONVENIO
1. INFORMACIÓN Y ESTADO CONTRATO OBRA:  Liquidación obra con acta de liquidación  suscrita por la entidad territorial  de fecha 16/05/2016.
2.  Liquidación convenio: acta de liquidación pendiente de firma por parte de la entidad territorial, se tiene programado desplazamiento para el día 28/011/2018
- Pendientes: una vez se cuente con acta de liquidación  firmada por la Entidad Territorial se procede a remitir al area de contratación.
- Imputabilidad: ENTIDAD TERRITORIAL.</v>
          </cell>
          <cell r="AT1829" t="str">
            <v>No Aplica</v>
          </cell>
          <cell r="AU1829">
            <v>41967</v>
          </cell>
          <cell r="AV1829">
            <v>42212</v>
          </cell>
          <cell r="AW1829" t="e">
            <v>#REF!</v>
          </cell>
          <cell r="AX1829"/>
          <cell r="AY1829"/>
          <cell r="AZ1829">
            <v>0</v>
          </cell>
          <cell r="BA1829" t="str">
            <v>-</v>
          </cell>
          <cell r="BB1829" t="str">
            <v/>
          </cell>
          <cell r="BC1829"/>
          <cell r="BD1829">
            <v>42058</v>
          </cell>
          <cell r="BE1829">
            <v>42138</v>
          </cell>
          <cell r="BF1829">
            <v>42306</v>
          </cell>
          <cell r="BG1829" t="str">
            <v/>
          </cell>
        </row>
        <row r="1830">
          <cell r="C1830" t="str">
            <v>20150229V0497-1</v>
          </cell>
          <cell r="D1830" t="str">
            <v>Proyectos 2011 - 2020</v>
          </cell>
          <cell r="E1830" t="str">
            <v>No Aplica</v>
          </cell>
          <cell r="F1830" t="str">
            <v>CERRADO</v>
          </cell>
          <cell r="G1830"/>
          <cell r="H1830" t="str">
            <v>Cordoba</v>
          </cell>
          <cell r="I1830">
            <v>23464</v>
          </cell>
          <cell r="J1830">
            <v>6</v>
          </cell>
          <cell r="K1830" t="str">
            <v>Momil</v>
          </cell>
          <cell r="L1830" t="str">
            <v>Momil-Cordoba</v>
          </cell>
          <cell r="M1830">
            <v>229</v>
          </cell>
          <cell r="N1830" t="str">
            <v>DPS 2015</v>
          </cell>
          <cell r="O1830"/>
          <cell r="P1830"/>
          <cell r="Q1830" t="str">
            <v>Construcción De Pavimento En Concreto Rígido De Las Vías Calle 10 Entre Carreras 8 A 17, Carreras 9,10,11 Y 12, Carrera 13 Entre Calles 10 A 12 Y Carrera 14 Entre Calles 9 A 10 De La Zona Urbana Del Municipio De Momil - Córdoba</v>
          </cell>
          <cell r="R1830" t="str">
            <v>Vías Urbanas</v>
          </cell>
          <cell r="S1830"/>
          <cell r="T1830"/>
          <cell r="U1830"/>
          <cell r="V1830" t="str">
            <v>Municipio</v>
          </cell>
          <cell r="W1830"/>
          <cell r="X1830" t="str">
            <v>Calle 10 Entre Carreras 8 A 17, Carreras 9,10,11 Y 12, Carrera 13 Entre Calles 10 A 12 Y Carrera 14 Entre Calles 9 A 10 De La Zona Urbana Del Municipio De Momil</v>
          </cell>
          <cell r="Y1830"/>
          <cell r="Z1830">
            <v>2314814815</v>
          </cell>
          <cell r="AA1830"/>
          <cell r="AB1830">
            <v>2314814815</v>
          </cell>
          <cell r="AC1830"/>
          <cell r="AD1830">
            <v>2314814815</v>
          </cell>
          <cell r="AE1830">
            <v>231481481.5</v>
          </cell>
          <cell r="AF1830"/>
          <cell r="AG1830">
            <v>231481481.5</v>
          </cell>
          <cell r="AH1830">
            <v>2546296296.5</v>
          </cell>
          <cell r="AI1830">
            <v>0</v>
          </cell>
          <cell r="AJ1830">
            <v>2546296296.5</v>
          </cell>
          <cell r="AK1830">
            <v>1</v>
          </cell>
          <cell r="AL1830"/>
          <cell r="AM1830">
            <v>1</v>
          </cell>
          <cell r="AN1830">
            <v>1</v>
          </cell>
          <cell r="AO1830">
            <v>0</v>
          </cell>
          <cell r="AP1830" t="str">
            <v>Cerrado</v>
          </cell>
          <cell r="AQ1830" t="e">
            <v>#REF!</v>
          </cell>
          <cell r="AR1830" t="e">
            <v>#N/A</v>
          </cell>
          <cell r="AS1830" t="str">
            <v xml:space="preserve">PROYECTO CERRADO
Acta de cierre de expediente contractual del 26 de octubre de 2021
</v>
          </cell>
          <cell r="AT1830" t="str">
            <v>No Aplica</v>
          </cell>
          <cell r="AU1830">
            <v>42697</v>
          </cell>
          <cell r="AV1830">
            <v>42908</v>
          </cell>
          <cell r="AW1830" t="e">
            <v>#REF!</v>
          </cell>
          <cell r="AX1830"/>
          <cell r="AY1830"/>
          <cell r="AZ1830">
            <v>0</v>
          </cell>
          <cell r="BA1830" t="str">
            <v>-</v>
          </cell>
          <cell r="BB1830" t="str">
            <v>1.68Km</v>
          </cell>
          <cell r="BC1830"/>
          <cell r="BD1830">
            <v>42720</v>
          </cell>
          <cell r="BE1830">
            <v>42865</v>
          </cell>
          <cell r="BF1830">
            <v>43007</v>
          </cell>
          <cell r="BG1830" t="str">
            <v/>
          </cell>
        </row>
        <row r="1831">
          <cell r="C1831" t="str">
            <v>20150229V2295-1</v>
          </cell>
          <cell r="D1831" t="str">
            <v>Proyectos 2011 - 2020</v>
          </cell>
          <cell r="E1831" t="str">
            <v>No Aplica</v>
          </cell>
          <cell r="F1831" t="str">
            <v>CERRADO</v>
          </cell>
          <cell r="G1831"/>
          <cell r="H1831" t="str">
            <v>Cordoba</v>
          </cell>
          <cell r="I1831">
            <v>23464</v>
          </cell>
          <cell r="J1831">
            <v>6</v>
          </cell>
          <cell r="K1831" t="str">
            <v>Momil</v>
          </cell>
          <cell r="L1831" t="str">
            <v>Momil-Cordoba</v>
          </cell>
          <cell r="M1831">
            <v>229</v>
          </cell>
          <cell r="N1831" t="str">
            <v>DPS 2015</v>
          </cell>
          <cell r="O1831"/>
          <cell r="P1831"/>
          <cell r="Q1831" t="str">
            <v>Construcción De Pavimento En Concreto Rígido De Las Vías Calle 11 Entre Carreras 10 A 13, Calle 12 Entre Cras 8 A 13, Calle 14 Entre Cras 9 A 12, Cras 9 Y 12 Entre Calles 12 A 14, Carrera 15, 15E Y 16 Entre Calles 9 A 10 Y Carrera 17 Entre Calles 7 A 10 De La Zona Urbana Del Municipio De Momil - Córdoba</v>
          </cell>
          <cell r="R1831" t="str">
            <v>Vías Urbanas</v>
          </cell>
          <cell r="S1831"/>
          <cell r="T1831"/>
          <cell r="U1831"/>
          <cell r="V1831" t="str">
            <v>Municipio</v>
          </cell>
          <cell r="W1831"/>
          <cell r="X1831" t="str">
            <v xml:space="preserve">Barrios: Mamon, Venezuela, Centro, Purisima </v>
          </cell>
          <cell r="Y1831"/>
          <cell r="Z1831">
            <v>1851851852</v>
          </cell>
          <cell r="AA1831"/>
          <cell r="AB1831">
            <v>1851851852</v>
          </cell>
          <cell r="AC1831"/>
          <cell r="AD1831">
            <v>1851851852</v>
          </cell>
          <cell r="AE1831">
            <v>185185185.20000002</v>
          </cell>
          <cell r="AF1831"/>
          <cell r="AG1831">
            <v>185185185.20000002</v>
          </cell>
          <cell r="AH1831">
            <v>2037037037.2</v>
          </cell>
          <cell r="AI1831">
            <v>0</v>
          </cell>
          <cell r="AJ1831">
            <v>2037037037.2</v>
          </cell>
          <cell r="AK1831">
            <v>0.9879</v>
          </cell>
          <cell r="AL1831"/>
          <cell r="AM1831">
            <v>1</v>
          </cell>
          <cell r="AN1831">
            <v>1</v>
          </cell>
          <cell r="AO1831">
            <v>0</v>
          </cell>
          <cell r="AP1831" t="str">
            <v>Cerrado</v>
          </cell>
          <cell r="AQ1831" t="e">
            <v>#REF!</v>
          </cell>
          <cell r="AR1831" t="e">
            <v>#N/A</v>
          </cell>
          <cell r="AS1831" t="str">
            <v xml:space="preserve">PROYECTO CERRADO
Acta de cierre de expediente contractual del 26 de octubre de 2021
</v>
          </cell>
          <cell r="AT1831" t="str">
            <v>No Aplica</v>
          </cell>
          <cell r="AU1831">
            <v>42697</v>
          </cell>
          <cell r="AV1831">
            <v>42908</v>
          </cell>
          <cell r="AW1831" t="e">
            <v>#REF!</v>
          </cell>
          <cell r="AX1831"/>
          <cell r="AY1831"/>
          <cell r="AZ1831">
            <v>0</v>
          </cell>
          <cell r="BA1831" t="str">
            <v>-</v>
          </cell>
          <cell r="BB1831" t="str">
            <v>1,35Km</v>
          </cell>
          <cell r="BC1831"/>
          <cell r="BD1831">
            <v>42720</v>
          </cell>
          <cell r="BE1831">
            <v>42865</v>
          </cell>
          <cell r="BF1831">
            <v>43007</v>
          </cell>
          <cell r="BG1831" t="str">
            <v/>
          </cell>
        </row>
        <row r="1832">
          <cell r="C1832" t="str">
            <v>20110181S0047-1</v>
          </cell>
          <cell r="D1832" t="str">
            <v>Proyectos 2011 - 2020</v>
          </cell>
          <cell r="E1832" t="str">
            <v>No Aplica</v>
          </cell>
          <cell r="F1832" t="str">
            <v>CERRADO</v>
          </cell>
          <cell r="G1832"/>
          <cell r="H1832" t="str">
            <v>Cordoba</v>
          </cell>
          <cell r="I1832">
            <v>23466</v>
          </cell>
          <cell r="J1832">
            <v>6</v>
          </cell>
          <cell r="K1832" t="str">
            <v>Montelibano</v>
          </cell>
          <cell r="L1832" t="str">
            <v>Montelibano-Cordoba</v>
          </cell>
          <cell r="M1832" t="str">
            <v/>
          </cell>
          <cell r="N1832" t="str">
            <v>Otras Fuentes</v>
          </cell>
          <cell r="O1832"/>
          <cell r="P1832"/>
          <cell r="Q1832" t="str">
            <v>Construción De Nueve Aulas De Clases, Una Sala De Sistemas Y Una Unidad Sanitaria En El Colegio Técnico Claret Del Corregimiento De Tierradentro, Municipio De Montelibano - Cordoba.</v>
          </cell>
          <cell r="R1832" t="str">
            <v>Social Comunitario</v>
          </cell>
          <cell r="S1832"/>
          <cell r="T1832"/>
          <cell r="U1832"/>
          <cell r="V1832" t="str">
            <v>Acción Social</v>
          </cell>
          <cell r="W1832"/>
          <cell r="X1832" t="str">
            <v/>
          </cell>
          <cell r="Y1832"/>
          <cell r="Z1832">
            <v>368152783</v>
          </cell>
          <cell r="AA1832"/>
          <cell r="AB1832">
            <v>368152783</v>
          </cell>
          <cell r="AC1832"/>
          <cell r="AD1832">
            <v>368152783</v>
          </cell>
          <cell r="AE1832">
            <v>0</v>
          </cell>
          <cell r="AF1832"/>
          <cell r="AG1832">
            <v>0</v>
          </cell>
          <cell r="AH1832">
            <v>368152783</v>
          </cell>
          <cell r="AI1832">
            <v>0</v>
          </cell>
          <cell r="AJ1832">
            <v>368152783</v>
          </cell>
          <cell r="AK1832">
            <v>1</v>
          </cell>
          <cell r="AL1832"/>
          <cell r="AM1832">
            <v>1</v>
          </cell>
          <cell r="AN1832">
            <v>1</v>
          </cell>
          <cell r="AO1832">
            <v>0</v>
          </cell>
          <cell r="AP1832" t="str">
            <v>Liquidado</v>
          </cell>
          <cell r="AQ1832" t="e">
            <v>#REF!</v>
          </cell>
          <cell r="AR1832" t="e">
            <v>#N/A</v>
          </cell>
          <cell r="AS1832" t="str">
            <v>Entregado en 2012.</v>
          </cell>
          <cell r="AT1832" t="str">
            <v>No Aplica</v>
          </cell>
          <cell r="AU1832" t="str">
            <v/>
          </cell>
          <cell r="AV1832">
            <v>41257</v>
          </cell>
          <cell r="AW1832" t="e">
            <v>#REF!</v>
          </cell>
          <cell r="AX1832"/>
          <cell r="AY1832"/>
          <cell r="AZ1832">
            <v>0</v>
          </cell>
          <cell r="BA1832" t="str">
            <v>-</v>
          </cell>
          <cell r="BB1832" t="str">
            <v/>
          </cell>
          <cell r="BC1832"/>
          <cell r="BD1832" t="str">
            <v/>
          </cell>
          <cell r="BE1832" t="str">
            <v/>
          </cell>
          <cell r="BF1832" t="str">
            <v/>
          </cell>
          <cell r="BG1832" t="str">
            <v/>
          </cell>
        </row>
        <row r="1833">
          <cell r="C1833" t="str">
            <v>20110181S0914-1</v>
          </cell>
          <cell r="D1833" t="str">
            <v>Proyectos 2011 - 2020</v>
          </cell>
          <cell r="E1833" t="str">
            <v>No Aplica</v>
          </cell>
          <cell r="F1833" t="str">
            <v>CERRADO</v>
          </cell>
          <cell r="G1833"/>
          <cell r="H1833" t="str">
            <v>Cordoba</v>
          </cell>
          <cell r="I1833">
            <v>23466</v>
          </cell>
          <cell r="J1833">
            <v>6</v>
          </cell>
          <cell r="K1833" t="str">
            <v>Montelibano</v>
          </cell>
          <cell r="L1833" t="str">
            <v>Montelibano-Cordoba</v>
          </cell>
          <cell r="M1833" t="str">
            <v/>
          </cell>
          <cell r="N1833" t="str">
            <v>Infraestructura</v>
          </cell>
          <cell r="O1833"/>
          <cell r="P1833"/>
          <cell r="Q1833" t="str">
            <v>Construción De Nueve Aulas De Clases, Una Sala De Sistemas Y Una Unidad Sanitaria En El Colegio Técnico Claret Del Corregimiento De Tierradentro, Municipio De Montelibano - Cordoba.</v>
          </cell>
          <cell r="R1833" t="str">
            <v>Social Comunitario</v>
          </cell>
          <cell r="S1833"/>
          <cell r="T1833"/>
          <cell r="U1833"/>
          <cell r="V1833" t="str">
            <v xml:space="preserve">Consorcio M&amp;M </v>
          </cell>
          <cell r="W1833"/>
          <cell r="X1833" t="str">
            <v/>
          </cell>
          <cell r="Y1833"/>
          <cell r="Z1833">
            <v>772803206</v>
          </cell>
          <cell r="AA1833"/>
          <cell r="AB1833">
            <v>772803206</v>
          </cell>
          <cell r="AC1833"/>
          <cell r="AD1833">
            <v>772803206</v>
          </cell>
          <cell r="AE1833">
            <v>0</v>
          </cell>
          <cell r="AF1833"/>
          <cell r="AG1833">
            <v>0</v>
          </cell>
          <cell r="AH1833">
            <v>772803206</v>
          </cell>
          <cell r="AI1833">
            <v>0</v>
          </cell>
          <cell r="AJ1833">
            <v>772803206</v>
          </cell>
          <cell r="AK1833">
            <v>1</v>
          </cell>
          <cell r="AL1833"/>
          <cell r="AM1833">
            <v>1</v>
          </cell>
          <cell r="AN1833">
            <v>1</v>
          </cell>
          <cell r="AO1833">
            <v>0</v>
          </cell>
          <cell r="AP1833" t="str">
            <v>Liquidado</v>
          </cell>
          <cell r="AQ1833" t="e">
            <v>#REF!</v>
          </cell>
          <cell r="AR1833" t="e">
            <v>#N/A</v>
          </cell>
          <cell r="AS1833" t="str">
            <v>Entregado en 2012.</v>
          </cell>
          <cell r="AT1833" t="str">
            <v>No Aplica</v>
          </cell>
          <cell r="AU1833" t="str">
            <v/>
          </cell>
          <cell r="AV1833">
            <v>41257</v>
          </cell>
          <cell r="AW1833" t="e">
            <v>#REF!</v>
          </cell>
          <cell r="AX1833"/>
          <cell r="AY1833"/>
          <cell r="AZ1833">
            <v>0</v>
          </cell>
          <cell r="BA1833" t="str">
            <v>-</v>
          </cell>
          <cell r="BB1833" t="str">
            <v/>
          </cell>
          <cell r="BC1833"/>
          <cell r="BD1833" t="str">
            <v/>
          </cell>
          <cell r="BE1833" t="str">
            <v/>
          </cell>
          <cell r="BF1833" t="str">
            <v/>
          </cell>
          <cell r="BG1833" t="str">
            <v/>
          </cell>
        </row>
        <row r="1834">
          <cell r="C1834" t="str">
            <v>20130029S0062-1</v>
          </cell>
          <cell r="D1834" t="str">
            <v>Proyectos 2011 - 2020</v>
          </cell>
          <cell r="E1834" t="str">
            <v>No Aplica</v>
          </cell>
          <cell r="F1834" t="str">
            <v>CERRADO</v>
          </cell>
          <cell r="G1834"/>
          <cell r="H1834" t="str">
            <v>Cordoba</v>
          </cell>
          <cell r="I1834">
            <v>23466</v>
          </cell>
          <cell r="J1834">
            <v>6</v>
          </cell>
          <cell r="K1834" t="str">
            <v>Montelibano</v>
          </cell>
          <cell r="L1834" t="str">
            <v>Montelibano-Cordoba</v>
          </cell>
          <cell r="M1834">
            <v>29</v>
          </cell>
          <cell r="N1834" t="str">
            <v>DPS 2013</v>
          </cell>
          <cell r="O1834"/>
          <cell r="P1834"/>
          <cell r="Q1834" t="str">
            <v>Construccion Del Parque Deportivo Y Recreativo Ancizar Florez En La Zona Urbana Municipio De Montelibano - Córdoba</v>
          </cell>
          <cell r="R1834" t="str">
            <v>Espacio Público, Recreación Y Deporte</v>
          </cell>
          <cell r="S1834"/>
          <cell r="T1834"/>
          <cell r="U1834"/>
          <cell r="V1834" t="str">
            <v>Municipio</v>
          </cell>
          <cell r="W1834"/>
          <cell r="X1834" t="str">
            <v>Ancizar Flórez</v>
          </cell>
          <cell r="Y1834"/>
          <cell r="Z1834">
            <v>712091788</v>
          </cell>
          <cell r="AA1834"/>
          <cell r="AB1834">
            <v>712091788</v>
          </cell>
          <cell r="AC1834"/>
          <cell r="AD1834">
            <v>712091788</v>
          </cell>
          <cell r="AE1834">
            <v>71209178.799999997</v>
          </cell>
          <cell r="AF1834"/>
          <cell r="AG1834">
            <v>71209178.799999997</v>
          </cell>
          <cell r="AH1834">
            <v>783300966.79999995</v>
          </cell>
          <cell r="AI1834">
            <v>0</v>
          </cell>
          <cell r="AJ1834">
            <v>783300966.79999995</v>
          </cell>
          <cell r="AK1834">
            <v>1</v>
          </cell>
          <cell r="AL1834"/>
          <cell r="AM1834">
            <v>1</v>
          </cell>
          <cell r="AN1834">
            <v>1</v>
          </cell>
          <cell r="AO1834">
            <v>0</v>
          </cell>
          <cell r="AP1834" t="str">
            <v>Liquidado</v>
          </cell>
          <cell r="AQ1834" t="e">
            <v>#REF!</v>
          </cell>
          <cell r="AR1834" t="e">
            <v>#N/A</v>
          </cell>
          <cell r="AS1834" t="str">
            <v>Entregado en noviembre de 2015.
Se realizo liquidación del convenio mediante Acta de liquidación con fecha 30 de octubre de 2018.</v>
          </cell>
          <cell r="AT1834" t="str">
            <v>No Aplica</v>
          </cell>
          <cell r="AU1834">
            <v>42149</v>
          </cell>
          <cell r="AV1834">
            <v>42318</v>
          </cell>
          <cell r="AW1834" t="e">
            <v>#REF!</v>
          </cell>
          <cell r="AX1834"/>
          <cell r="AY1834"/>
          <cell r="AZ1834">
            <v>0</v>
          </cell>
          <cell r="BA1834" t="str">
            <v>-</v>
          </cell>
          <cell r="BB1834">
            <v>1610</v>
          </cell>
          <cell r="BC1834"/>
          <cell r="BD1834">
            <v>42186</v>
          </cell>
          <cell r="BE1834">
            <v>42333</v>
          </cell>
          <cell r="BF1834">
            <v>42333</v>
          </cell>
          <cell r="BG1834">
            <v>7534</v>
          </cell>
        </row>
        <row r="1835">
          <cell r="C1835" t="str">
            <v>20130029S0062-2</v>
          </cell>
          <cell r="D1835" t="str">
            <v>Proyectos 2011 - 2020</v>
          </cell>
          <cell r="E1835" t="str">
            <v>No Aplica</v>
          </cell>
          <cell r="F1835" t="str">
            <v>CERRADO</v>
          </cell>
          <cell r="G1835"/>
          <cell r="H1835" t="str">
            <v>Cordoba</v>
          </cell>
          <cell r="I1835">
            <v>23466</v>
          </cell>
          <cell r="J1835">
            <v>6</v>
          </cell>
          <cell r="K1835" t="str">
            <v>Montelibano</v>
          </cell>
          <cell r="L1835" t="str">
            <v>Montelibano-Cordoba</v>
          </cell>
          <cell r="M1835">
            <v>29</v>
          </cell>
          <cell r="N1835" t="str">
            <v>DPS 2013</v>
          </cell>
          <cell r="O1835"/>
          <cell r="P1835"/>
          <cell r="Q1835" t="str">
            <v>Construccion  Del Parque Deportivo Y Recreativo El Porvenir En La Zona Urbana Municipio De Montelibano - Córdoba</v>
          </cell>
          <cell r="R1835" t="str">
            <v>Espacio Público, Recreación Y Deporte</v>
          </cell>
          <cell r="S1835"/>
          <cell r="T1835"/>
          <cell r="U1835"/>
          <cell r="V1835" t="str">
            <v>Municipio</v>
          </cell>
          <cell r="W1835"/>
          <cell r="X1835" t="str">
            <v>Porvenir</v>
          </cell>
          <cell r="Y1835"/>
          <cell r="Z1835">
            <v>1624028317</v>
          </cell>
          <cell r="AA1835"/>
          <cell r="AB1835">
            <v>1624028317</v>
          </cell>
          <cell r="AC1835"/>
          <cell r="AD1835">
            <v>1624028317</v>
          </cell>
          <cell r="AE1835">
            <v>162402831.70000002</v>
          </cell>
          <cell r="AF1835"/>
          <cell r="AG1835">
            <v>162402831.70000002</v>
          </cell>
          <cell r="AH1835">
            <v>1786431148.7</v>
          </cell>
          <cell r="AI1835">
            <v>0</v>
          </cell>
          <cell r="AJ1835">
            <v>1786431148.7</v>
          </cell>
          <cell r="AK1835">
            <v>1</v>
          </cell>
          <cell r="AL1835"/>
          <cell r="AM1835">
            <v>1</v>
          </cell>
          <cell r="AN1835">
            <v>1</v>
          </cell>
          <cell r="AO1835">
            <v>0</v>
          </cell>
          <cell r="AP1835" t="str">
            <v>Liquidado</v>
          </cell>
          <cell r="AQ1835" t="e">
            <v>#REF!</v>
          </cell>
          <cell r="AR1835" t="e">
            <v>#N/A</v>
          </cell>
          <cell r="AS1835" t="str">
            <v>Entregado en noviembre de 2015.
Se realizo liquidación del convenio mediante Acta de liquidación con fecha 30 de octubre de 2018.</v>
          </cell>
          <cell r="AT1835" t="str">
            <v>No Aplica</v>
          </cell>
          <cell r="AU1835">
            <v>42149</v>
          </cell>
          <cell r="AV1835">
            <v>42318</v>
          </cell>
          <cell r="AW1835" t="e">
            <v>#REF!</v>
          </cell>
          <cell r="AX1835"/>
          <cell r="AY1835"/>
          <cell r="AZ1835">
            <v>0</v>
          </cell>
          <cell r="BA1835" t="str">
            <v>-</v>
          </cell>
          <cell r="BB1835">
            <v>4145</v>
          </cell>
          <cell r="BC1835"/>
          <cell r="BD1835">
            <v>42186</v>
          </cell>
          <cell r="BE1835">
            <v>42333</v>
          </cell>
          <cell r="BF1835">
            <v>42333</v>
          </cell>
          <cell r="BG1835">
            <v>17670</v>
          </cell>
        </row>
        <row r="1836">
          <cell r="C1836" t="str">
            <v>20130029V0020-1</v>
          </cell>
          <cell r="D1836" t="str">
            <v>Proyectos 2011 - 2020</v>
          </cell>
          <cell r="E1836" t="str">
            <v>No Aplica</v>
          </cell>
          <cell r="F1836" t="str">
            <v>CERRADO</v>
          </cell>
          <cell r="G1836"/>
          <cell r="H1836" t="str">
            <v>Cordoba</v>
          </cell>
          <cell r="I1836">
            <v>23466</v>
          </cell>
          <cell r="J1836">
            <v>6</v>
          </cell>
          <cell r="K1836" t="str">
            <v>Montelibano</v>
          </cell>
          <cell r="L1836" t="str">
            <v>Montelibano-Cordoba</v>
          </cell>
          <cell r="M1836">
            <v>29</v>
          </cell>
          <cell r="N1836" t="str">
            <v>DPS 2013</v>
          </cell>
          <cell r="O1836"/>
          <cell r="P1836"/>
          <cell r="Q1836" t="str">
            <v>Construccion De Pavimento Rigido En La Zona Urbana De Montelíbano-Etapa I Municipio De Montelibano - Córdoba</v>
          </cell>
          <cell r="R1836" t="str">
            <v>Vías Urbanas</v>
          </cell>
          <cell r="S1836"/>
          <cell r="T1836"/>
          <cell r="U1836"/>
          <cell r="V1836" t="str">
            <v>Municipio</v>
          </cell>
          <cell r="W1836"/>
          <cell r="X1836" t="str">
            <v>San Carlos, Cancún, Marcella, Porti Montelibano, La Candelaria, Corina Uribe</v>
          </cell>
          <cell r="Y1836"/>
          <cell r="Z1836">
            <v>4682556685</v>
          </cell>
          <cell r="AA1836"/>
          <cell r="AB1836">
            <v>4682556685</v>
          </cell>
          <cell r="AC1836"/>
          <cell r="AD1836">
            <v>4682556685</v>
          </cell>
          <cell r="AE1836">
            <v>468255668.5</v>
          </cell>
          <cell r="AF1836"/>
          <cell r="AG1836">
            <v>468255668.5</v>
          </cell>
          <cell r="AH1836">
            <v>5150812353.5</v>
          </cell>
          <cell r="AI1836">
            <v>0</v>
          </cell>
          <cell r="AJ1836">
            <v>5150812353.5</v>
          </cell>
          <cell r="AK1836">
            <v>1</v>
          </cell>
          <cell r="AL1836"/>
          <cell r="AM1836">
            <v>1</v>
          </cell>
          <cell r="AN1836">
            <v>1</v>
          </cell>
          <cell r="AO1836">
            <v>0</v>
          </cell>
          <cell r="AP1836" t="str">
            <v>Liquidado</v>
          </cell>
          <cell r="AQ1836" t="e">
            <v>#REF!</v>
          </cell>
          <cell r="AR1836" t="e">
            <v>#N/A</v>
          </cell>
          <cell r="AS1836" t="str">
            <v>Entregado en marzo de 2016.
Se realizo liquidación del convenio mediante Acta de liquidación con fecha 30 de octubre de 2018.</v>
          </cell>
          <cell r="AT1836" t="str">
            <v>No Aplica</v>
          </cell>
          <cell r="AU1836">
            <v>42149</v>
          </cell>
          <cell r="AV1836">
            <v>42445</v>
          </cell>
          <cell r="AW1836" t="e">
            <v>#REF!</v>
          </cell>
          <cell r="AX1836"/>
          <cell r="AY1836"/>
          <cell r="AZ1836">
            <v>0</v>
          </cell>
          <cell r="BA1836" t="str">
            <v>-</v>
          </cell>
          <cell r="BB1836">
            <v>2.7850000000000001</v>
          </cell>
          <cell r="BC1836"/>
          <cell r="BD1836">
            <v>42187</v>
          </cell>
          <cell r="BE1836">
            <v>42334</v>
          </cell>
          <cell r="BF1836">
            <v>42598</v>
          </cell>
          <cell r="BG1836">
            <v>9979</v>
          </cell>
        </row>
        <row r="1837">
          <cell r="C1837" t="str">
            <v>20130029V0023-1</v>
          </cell>
          <cell r="D1837" t="str">
            <v>Proyectos 2011 - 2020</v>
          </cell>
          <cell r="E1837" t="str">
            <v>No Aplica</v>
          </cell>
          <cell r="F1837" t="str">
            <v>CERRADO</v>
          </cell>
          <cell r="G1837"/>
          <cell r="H1837" t="str">
            <v>Cordoba</v>
          </cell>
          <cell r="I1837">
            <v>23466</v>
          </cell>
          <cell r="J1837">
            <v>6</v>
          </cell>
          <cell r="K1837" t="str">
            <v>Montelibano</v>
          </cell>
          <cell r="L1837" t="str">
            <v>Montelibano-Cordoba</v>
          </cell>
          <cell r="M1837">
            <v>29</v>
          </cell>
          <cell r="N1837" t="str">
            <v>DPS 2013</v>
          </cell>
          <cell r="O1837"/>
          <cell r="P1837"/>
          <cell r="Q1837" t="str">
            <v>Construcción De Pavimento Rígido En Los Barrios San Carlos, Cancún, Marcella, Porti Montelibano, La Candelaria, Corina Uribe En La Zona Urbana Del Municipio De Montelibano - Córdoba</v>
          </cell>
          <cell r="R1837" t="str">
            <v>Vías Urbanas</v>
          </cell>
          <cell r="S1837"/>
          <cell r="T1837"/>
          <cell r="U1837"/>
          <cell r="V1837" t="str">
            <v>Municipio</v>
          </cell>
          <cell r="W1837"/>
          <cell r="X1837" t="str">
            <v>San Carlos, Cancún, Marcella, Porti Montelibano, La Candelaria, Corina Uribe</v>
          </cell>
          <cell r="Y1837"/>
          <cell r="Z1837">
            <v>5607476636</v>
          </cell>
          <cell r="AA1837"/>
          <cell r="AB1837">
            <v>5607476636</v>
          </cell>
          <cell r="AC1837"/>
          <cell r="AD1837">
            <v>5607476636</v>
          </cell>
          <cell r="AE1837">
            <v>560747663.60000002</v>
          </cell>
          <cell r="AF1837"/>
          <cell r="AG1837">
            <v>560747663.60000002</v>
          </cell>
          <cell r="AH1837">
            <v>6168224299.6000004</v>
          </cell>
          <cell r="AI1837">
            <v>0</v>
          </cell>
          <cell r="AJ1837">
            <v>6168224299.6000004</v>
          </cell>
          <cell r="AK1837">
            <v>1</v>
          </cell>
          <cell r="AL1837"/>
          <cell r="AM1837">
            <v>1</v>
          </cell>
          <cell r="AN1837">
            <v>1</v>
          </cell>
          <cell r="AO1837">
            <v>0</v>
          </cell>
          <cell r="AP1837" t="str">
            <v>Liquidado</v>
          </cell>
          <cell r="AQ1837" t="e">
            <v>#REF!</v>
          </cell>
          <cell r="AR1837" t="e">
            <v>#N/A</v>
          </cell>
          <cell r="AS1837" t="str">
            <v>Entregado en agosto de 2016.
Se realizo liquidación del convenio mediante Acta de liquidación con fecha 30 de octubre de 2018.</v>
          </cell>
          <cell r="AT1837" t="str">
            <v>No Aplica</v>
          </cell>
          <cell r="AU1837">
            <v>42171</v>
          </cell>
          <cell r="AV1837">
            <v>42537</v>
          </cell>
          <cell r="AW1837" t="e">
            <v>#REF!</v>
          </cell>
          <cell r="AX1837"/>
          <cell r="AY1837"/>
          <cell r="AZ1837">
            <v>0</v>
          </cell>
          <cell r="BA1837" t="str">
            <v>-</v>
          </cell>
          <cell r="BB1837">
            <v>3.72</v>
          </cell>
          <cell r="BC1837"/>
          <cell r="BD1837">
            <v>42187</v>
          </cell>
          <cell r="BE1837">
            <v>42334</v>
          </cell>
          <cell r="BF1837">
            <v>42599</v>
          </cell>
          <cell r="BG1837">
            <v>4430</v>
          </cell>
        </row>
        <row r="1838">
          <cell r="C1838" t="str">
            <v>20130029V0061-1</v>
          </cell>
          <cell r="D1838" t="str">
            <v>Proyectos 2011 - 2020</v>
          </cell>
          <cell r="E1838" t="str">
            <v>No Aplica</v>
          </cell>
          <cell r="F1838" t="str">
            <v>CERRADO</v>
          </cell>
          <cell r="G1838"/>
          <cell r="H1838" t="str">
            <v>Cordoba</v>
          </cell>
          <cell r="I1838">
            <v>23466</v>
          </cell>
          <cell r="J1838">
            <v>6</v>
          </cell>
          <cell r="K1838" t="str">
            <v>Montelibano</v>
          </cell>
          <cell r="L1838" t="str">
            <v>Montelibano-Cordoba</v>
          </cell>
          <cell r="M1838">
            <v>29</v>
          </cell>
          <cell r="N1838" t="str">
            <v>DPS 2013</v>
          </cell>
          <cell r="O1838"/>
          <cell r="P1838"/>
          <cell r="Q1838" t="str">
            <v>Construccion De Pavimento Rigido En La Zona Urbana Etapa 2 Del Municipio De Montelibano - Córdoba</v>
          </cell>
          <cell r="R1838" t="str">
            <v>Vías Urbanas</v>
          </cell>
          <cell r="S1838"/>
          <cell r="T1838"/>
          <cell r="U1838"/>
          <cell r="V1838" t="str">
            <v>Municipio</v>
          </cell>
          <cell r="W1838"/>
          <cell r="X1838" t="str">
            <v>SAN CARLOS, CANCÚN, MARCELLA, PORTI MONTELIBANO, LA CANDELARIA, CORINA URIBE</v>
          </cell>
          <cell r="Y1838"/>
          <cell r="Z1838">
            <v>2326298119</v>
          </cell>
          <cell r="AA1838"/>
          <cell r="AB1838">
            <v>2326298119</v>
          </cell>
          <cell r="AC1838"/>
          <cell r="AD1838">
            <v>2326298119</v>
          </cell>
          <cell r="AE1838">
            <v>232629811.90000001</v>
          </cell>
          <cell r="AF1838"/>
          <cell r="AG1838">
            <v>232629811.90000001</v>
          </cell>
          <cell r="AH1838">
            <v>2558927930.9000001</v>
          </cell>
          <cell r="AI1838">
            <v>0</v>
          </cell>
          <cell r="AJ1838">
            <v>2558927930.9000001</v>
          </cell>
          <cell r="AK1838">
            <v>1</v>
          </cell>
          <cell r="AL1838"/>
          <cell r="AM1838">
            <v>1</v>
          </cell>
          <cell r="AN1838">
            <v>1</v>
          </cell>
          <cell r="AO1838">
            <v>0</v>
          </cell>
          <cell r="AP1838" t="str">
            <v>Liquidado</v>
          </cell>
          <cell r="AQ1838" t="e">
            <v>#REF!</v>
          </cell>
          <cell r="AR1838" t="e">
            <v>#N/A</v>
          </cell>
          <cell r="AS1838" t="str">
            <v>Entregado en noviembre de 2015.
Se realizo liquidación del convenio mediante Acta de liquidación con fecha 30 de octubre de 2018.</v>
          </cell>
          <cell r="AT1838" t="str">
            <v>No Aplica</v>
          </cell>
          <cell r="AU1838">
            <v>42149</v>
          </cell>
          <cell r="AV1838">
            <v>42333</v>
          </cell>
          <cell r="AW1838" t="e">
            <v>#REF!</v>
          </cell>
          <cell r="AX1838"/>
          <cell r="AY1838"/>
          <cell r="AZ1838">
            <v>0</v>
          </cell>
          <cell r="BA1838" t="str">
            <v>-</v>
          </cell>
          <cell r="BB1838">
            <v>1.5</v>
          </cell>
          <cell r="BC1838"/>
          <cell r="BD1838">
            <v>42186</v>
          </cell>
          <cell r="BE1838">
            <v>42334</v>
          </cell>
          <cell r="BF1838">
            <v>42334</v>
          </cell>
          <cell r="BG1838">
            <v>6996</v>
          </cell>
        </row>
        <row r="1839">
          <cell r="C1839" t="str">
            <v>20130029V0330-1</v>
          </cell>
          <cell r="D1839" t="str">
            <v>Proyectos 2011 - 2020</v>
          </cell>
          <cell r="E1839" t="str">
            <v>No Aplica</v>
          </cell>
          <cell r="F1839" t="str">
            <v>CERRADO</v>
          </cell>
          <cell r="G1839"/>
          <cell r="H1839" t="str">
            <v>Cordoba</v>
          </cell>
          <cell r="I1839">
            <v>23466</v>
          </cell>
          <cell r="J1839">
            <v>6</v>
          </cell>
          <cell r="K1839" t="str">
            <v>Montelibano</v>
          </cell>
          <cell r="L1839" t="str">
            <v>Montelibano-Cordoba</v>
          </cell>
          <cell r="M1839">
            <v>29</v>
          </cell>
          <cell r="N1839" t="str">
            <v>DPS 2013</v>
          </cell>
          <cell r="O1839"/>
          <cell r="P1839"/>
          <cell r="Q1839" t="str">
            <v>Construcción De Pavimento Rígido En La Zona Urbana Del Municipio De Montelíbano Córdoba - Etapa Iv</v>
          </cell>
          <cell r="R1839" t="str">
            <v>Vías Urbanas</v>
          </cell>
          <cell r="S1839"/>
          <cell r="T1839"/>
          <cell r="U1839"/>
          <cell r="V1839" t="str">
            <v>Municipio</v>
          </cell>
          <cell r="W1839"/>
          <cell r="X1839" t="str">
            <v>27 de Julio, Pablo VI y 11 de Noviembre</v>
          </cell>
          <cell r="Y1839"/>
          <cell r="Z1839">
            <v>1869158877</v>
          </cell>
          <cell r="AA1839"/>
          <cell r="AB1839">
            <v>1869158877</v>
          </cell>
          <cell r="AC1839"/>
          <cell r="AD1839">
            <v>1869158877</v>
          </cell>
          <cell r="AE1839">
            <v>186915887.70000002</v>
          </cell>
          <cell r="AF1839"/>
          <cell r="AG1839">
            <v>186915887.70000002</v>
          </cell>
          <cell r="AH1839">
            <v>2056074764.7</v>
          </cell>
          <cell r="AI1839">
            <v>0</v>
          </cell>
          <cell r="AJ1839">
            <v>2056074764.7</v>
          </cell>
          <cell r="AK1839">
            <v>1</v>
          </cell>
          <cell r="AL1839"/>
          <cell r="AM1839">
            <v>1</v>
          </cell>
          <cell r="AN1839">
            <v>1</v>
          </cell>
          <cell r="AO1839">
            <v>0</v>
          </cell>
          <cell r="AP1839" t="str">
            <v>Liquidado</v>
          </cell>
          <cell r="AQ1839" t="e">
            <v>#REF!</v>
          </cell>
          <cell r="AR1839" t="e">
            <v>#N/A</v>
          </cell>
          <cell r="AS1839" t="str">
            <v>Entregado en marzo de 2016.
Se realizo liquidación del convenio mediante Acta de liquidación con fecha 30 de octubre de 2018.</v>
          </cell>
          <cell r="AT1839" t="str">
            <v>No Aplica</v>
          </cell>
          <cell r="AU1839">
            <v>42149</v>
          </cell>
          <cell r="AV1839">
            <v>42363</v>
          </cell>
          <cell r="AW1839" t="e">
            <v>#REF!</v>
          </cell>
          <cell r="AX1839"/>
          <cell r="AY1839"/>
          <cell r="AZ1839">
            <v>0</v>
          </cell>
          <cell r="BA1839" t="str">
            <v>-</v>
          </cell>
          <cell r="BB1839">
            <v>1.1200000000000001</v>
          </cell>
          <cell r="BC1839"/>
          <cell r="BD1839">
            <v>42186</v>
          </cell>
          <cell r="BE1839">
            <v>42335</v>
          </cell>
          <cell r="BF1839">
            <v>42599</v>
          </cell>
          <cell r="BG1839">
            <v>7345</v>
          </cell>
        </row>
        <row r="1840">
          <cell r="C1840" t="str">
            <v>20150316V3110-1</v>
          </cell>
          <cell r="D1840" t="str">
            <v>Proyectos 2011 - 2020</v>
          </cell>
          <cell r="E1840" t="str">
            <v>No Aplica</v>
          </cell>
          <cell r="F1840" t="str">
            <v>CERRADO</v>
          </cell>
          <cell r="G1840"/>
          <cell r="H1840" t="str">
            <v>Cordoba</v>
          </cell>
          <cell r="I1840">
            <v>23466</v>
          </cell>
          <cell r="J1840">
            <v>6</v>
          </cell>
          <cell r="K1840" t="str">
            <v>Montelibano</v>
          </cell>
          <cell r="L1840" t="str">
            <v>Montelibano-Cordoba</v>
          </cell>
          <cell r="M1840">
            <v>316</v>
          </cell>
          <cell r="N1840" t="str">
            <v>DPS 2015</v>
          </cell>
          <cell r="O1840"/>
          <cell r="P1840"/>
          <cell r="Q1840" t="str">
            <v>Construcción De Pavimento En Concreto Rígido En La Zona Urbana Etapa Iii Del Municipio De Montelíbano - Córdoba</v>
          </cell>
          <cell r="R1840" t="str">
            <v>Vías Urbanas</v>
          </cell>
          <cell r="S1840"/>
          <cell r="T1840"/>
          <cell r="U1840"/>
          <cell r="V1840" t="str">
            <v>Municipio</v>
          </cell>
          <cell r="W1840"/>
          <cell r="X1840" t="str">
            <v>CorinaUribe, Altos del Libano</v>
          </cell>
          <cell r="Y1840"/>
          <cell r="Z1840">
            <v>2777777778</v>
          </cell>
          <cell r="AA1840"/>
          <cell r="AB1840">
            <v>2777777778</v>
          </cell>
          <cell r="AC1840"/>
          <cell r="AD1840">
            <v>2777777778</v>
          </cell>
          <cell r="AE1840">
            <v>277777777.80000001</v>
          </cell>
          <cell r="AF1840"/>
          <cell r="AG1840">
            <v>277777777.80000001</v>
          </cell>
          <cell r="AH1840">
            <v>3055555555.8000002</v>
          </cell>
          <cell r="AI1840">
            <v>0</v>
          </cell>
          <cell r="AJ1840">
            <v>3055555555.8000002</v>
          </cell>
          <cell r="AK1840">
            <v>1</v>
          </cell>
          <cell r="AL1840"/>
          <cell r="AM1840">
            <v>1</v>
          </cell>
          <cell r="AN1840">
            <v>1</v>
          </cell>
          <cell r="AO1840">
            <v>0</v>
          </cell>
          <cell r="AP1840" t="str">
            <v>Liquidado</v>
          </cell>
          <cell r="AQ1840" t="e">
            <v>#REF!</v>
          </cell>
          <cell r="AR1840" t="e">
            <v>#N/A</v>
          </cell>
          <cell r="AS1840" t="str">
            <v>Liquidado el 03 de junio de 2021.</v>
          </cell>
          <cell r="AT1840" t="str">
            <v>No Aplica</v>
          </cell>
          <cell r="AU1840">
            <v>42929</v>
          </cell>
          <cell r="AV1840">
            <v>43112</v>
          </cell>
          <cell r="AW1840" t="e">
            <v>#REF!</v>
          </cell>
          <cell r="AX1840"/>
          <cell r="AY1840"/>
          <cell r="AZ1840">
            <v>0</v>
          </cell>
          <cell r="BA1840" t="str">
            <v>-</v>
          </cell>
          <cell r="BB1840" t="str">
            <v>1300ml</v>
          </cell>
          <cell r="BC1840"/>
          <cell r="BD1840">
            <v>43006</v>
          </cell>
          <cell r="BE1840">
            <v>43054</v>
          </cell>
          <cell r="BF1840">
            <v>43209</v>
          </cell>
          <cell r="BG1840" t="str">
            <v/>
          </cell>
        </row>
        <row r="1841">
          <cell r="C1841" t="str">
            <v>20160244MU051-1</v>
          </cell>
          <cell r="D1841" t="str">
            <v>Proyectos 2011 - 2020</v>
          </cell>
          <cell r="E1841" t="str">
            <v>No Aplica</v>
          </cell>
          <cell r="F1841" t="str">
            <v>CERRADO</v>
          </cell>
          <cell r="G1841"/>
          <cell r="H1841" t="str">
            <v>Cordoba</v>
          </cell>
          <cell r="I1841">
            <v>23466</v>
          </cell>
          <cell r="J1841">
            <v>6</v>
          </cell>
          <cell r="K1841" t="str">
            <v>Montelibano</v>
          </cell>
          <cell r="L1841" t="str">
            <v>Montelibano-Cordoba</v>
          </cell>
          <cell r="M1841">
            <v>244</v>
          </cell>
          <cell r="N1841" t="str">
            <v>Unops
DPS 2016</v>
          </cell>
          <cell r="O1841"/>
          <cell r="P1841"/>
          <cell r="Q1841" t="str">
            <v xml:space="preserve">Mejoramiento de condiciones de habitabilidad </v>
          </cell>
          <cell r="R1841" t="str">
            <v>Mejoramiento Condiciones De Habitabilidad</v>
          </cell>
          <cell r="S1841"/>
          <cell r="T1841"/>
          <cell r="U1841"/>
          <cell r="V1841" t="str">
            <v>Unops</v>
          </cell>
          <cell r="W1841"/>
          <cell r="X1841" t="str">
            <v/>
          </cell>
          <cell r="Y1841"/>
          <cell r="Z1841">
            <v>843741360</v>
          </cell>
          <cell r="AA1841"/>
          <cell r="AB1841">
            <v>843741360</v>
          </cell>
          <cell r="AC1841"/>
          <cell r="AD1841">
            <v>843741360</v>
          </cell>
          <cell r="AE1841">
            <v>0</v>
          </cell>
          <cell r="AF1841"/>
          <cell r="AG1841">
            <v>0</v>
          </cell>
          <cell r="AH1841">
            <v>843741360</v>
          </cell>
          <cell r="AI1841">
            <v>0</v>
          </cell>
          <cell r="AJ1841">
            <v>843741360</v>
          </cell>
          <cell r="AK1841">
            <v>0</v>
          </cell>
          <cell r="AL1841"/>
          <cell r="AM1841">
            <v>0</v>
          </cell>
          <cell r="AN1841">
            <v>0</v>
          </cell>
          <cell r="AO1841">
            <v>0</v>
          </cell>
          <cell r="AP1841" t="str">
            <v>Liquidación Anticipada</v>
          </cell>
          <cell r="AQ1841" t="e">
            <v>#REF!</v>
          </cell>
          <cell r="AR1841" t="str">
            <v>LIQUIDACIÓN ANTICIPADA</v>
          </cell>
          <cell r="AS1841" t="str">
            <v>NUMERO DE MCH: 60
Se finaliza solo la etapa de preconstrucción de 60 viviendas.</v>
          </cell>
          <cell r="AT1841"/>
          <cell r="AU1841">
            <v>44123</v>
          </cell>
          <cell r="AV1841" t="str">
            <v/>
          </cell>
          <cell r="AW1841" t="e">
            <v>#REF!</v>
          </cell>
          <cell r="AX1841"/>
          <cell r="AY1841"/>
          <cell r="AZ1841">
            <v>0</v>
          </cell>
          <cell r="BA1841" t="str">
            <v>-</v>
          </cell>
          <cell r="BB1841" t="str">
            <v>60  Viviendas</v>
          </cell>
          <cell r="BC1841"/>
          <cell r="BD1841" t="str">
            <v/>
          </cell>
          <cell r="BE1841" t="str">
            <v/>
          </cell>
          <cell r="BF1841" t="str">
            <v/>
          </cell>
          <cell r="BG1841" t="str">
            <v/>
          </cell>
        </row>
        <row r="1842">
          <cell r="C1842" t="str">
            <v>20160433V6469-1</v>
          </cell>
          <cell r="D1842" t="str">
            <v>Proyectos 2011 - 2020</v>
          </cell>
          <cell r="E1842" t="str">
            <v>No Aplica</v>
          </cell>
          <cell r="F1842" t="str">
            <v>CERRADO</v>
          </cell>
          <cell r="G1842"/>
          <cell r="H1842" t="str">
            <v>Cordoba</v>
          </cell>
          <cell r="I1842">
            <v>23466</v>
          </cell>
          <cell r="J1842">
            <v>6</v>
          </cell>
          <cell r="K1842" t="str">
            <v>Montelibano</v>
          </cell>
          <cell r="L1842" t="str">
            <v>Montelibano-Cordoba</v>
          </cell>
          <cell r="M1842">
            <v>433</v>
          </cell>
          <cell r="N1842" t="str">
            <v>DPS 2016</v>
          </cell>
          <cell r="O1842"/>
          <cell r="P1842"/>
          <cell r="Q1842" t="str">
            <v>Construcción De Pavimento En Concreto Hidráulico En La Zona Urbana Del Municipio De Montelibano, Departamento De Córdoba, Caribe Etapa Vii</v>
          </cell>
          <cell r="R1842" t="str">
            <v>Vías Urbanas</v>
          </cell>
          <cell r="S1842"/>
          <cell r="T1842"/>
          <cell r="U1842"/>
          <cell r="V1842" t="str">
            <v>Municipio</v>
          </cell>
          <cell r="W1842"/>
          <cell r="X1842" t="str">
            <v>Barrios: El Campestre - El Paraíso</v>
          </cell>
          <cell r="Y1842"/>
          <cell r="Z1842">
            <v>934578454</v>
          </cell>
          <cell r="AA1842"/>
          <cell r="AB1842">
            <v>934578454</v>
          </cell>
          <cell r="AC1842"/>
          <cell r="AD1842">
            <v>934578454</v>
          </cell>
          <cell r="AE1842">
            <v>71912493</v>
          </cell>
          <cell r="AF1842"/>
          <cell r="AG1842">
            <v>71912493</v>
          </cell>
          <cell r="AH1842">
            <v>1006490947</v>
          </cell>
          <cell r="AI1842">
            <v>0</v>
          </cell>
          <cell r="AJ1842">
            <v>1006490947</v>
          </cell>
          <cell r="AK1842">
            <v>1</v>
          </cell>
          <cell r="AL1842"/>
          <cell r="AM1842">
            <v>1</v>
          </cell>
          <cell r="AN1842">
            <v>1</v>
          </cell>
          <cell r="AO1842">
            <v>0</v>
          </cell>
          <cell r="AP1842" t="str">
            <v>Liquidado</v>
          </cell>
          <cell r="AQ1842" t="e">
            <v>#REF!</v>
          </cell>
          <cell r="AR1842" t="e">
            <v>#N/A</v>
          </cell>
          <cell r="AS1842" t="str">
            <v>Proyecto liquidado con Acta de liquidación del 08 de abril 2022.</v>
          </cell>
          <cell r="AT1842" t="str">
            <v>No Aplica</v>
          </cell>
          <cell r="AU1842">
            <v>43353</v>
          </cell>
          <cell r="AV1842">
            <v>43443</v>
          </cell>
          <cell r="AW1842" t="e">
            <v>#REF!</v>
          </cell>
          <cell r="AX1842"/>
          <cell r="AY1842"/>
          <cell r="AZ1842">
            <v>0</v>
          </cell>
          <cell r="BA1842" t="str">
            <v>-</v>
          </cell>
          <cell r="BB1842" t="str">
            <v>0,580 Km</v>
          </cell>
          <cell r="BC1842"/>
          <cell r="BD1842">
            <v>43385</v>
          </cell>
          <cell r="BE1842">
            <v>43418</v>
          </cell>
          <cell r="BF1842">
            <v>43564</v>
          </cell>
          <cell r="BG1842">
            <v>5380</v>
          </cell>
        </row>
        <row r="1843">
          <cell r="C1843" t="str">
            <v>20160433V6470-1</v>
          </cell>
          <cell r="D1843" t="str">
            <v>Proyectos 2011 - 2020</v>
          </cell>
          <cell r="E1843" t="str">
            <v>No Aplica</v>
          </cell>
          <cell r="F1843" t="str">
            <v>CERRADO</v>
          </cell>
          <cell r="G1843"/>
          <cell r="H1843" t="str">
            <v>Cordoba</v>
          </cell>
          <cell r="I1843">
            <v>23466</v>
          </cell>
          <cell r="J1843">
            <v>6</v>
          </cell>
          <cell r="K1843" t="str">
            <v>Montelibano</v>
          </cell>
          <cell r="L1843" t="str">
            <v>Montelibano-Cordoba</v>
          </cell>
          <cell r="M1843">
            <v>433</v>
          </cell>
          <cell r="N1843" t="str">
            <v>DPS 2016</v>
          </cell>
          <cell r="O1843"/>
          <cell r="P1843"/>
          <cell r="Q1843" t="str">
            <v>Construcción De Pavimento En Concreto Hidraulico En La Zona Urbana  Estapa Viii Del Municipio De Montelibano - Cordoba</v>
          </cell>
          <cell r="R1843" t="str">
            <v>Vías Urbanas</v>
          </cell>
          <cell r="S1843"/>
          <cell r="T1843"/>
          <cell r="U1843"/>
          <cell r="V1843" t="str">
            <v>Municipio</v>
          </cell>
          <cell r="W1843"/>
          <cell r="X1843" t="str">
            <v>Barrios: El Recreo - San Francisco - El Paraíso</v>
          </cell>
          <cell r="Y1843"/>
          <cell r="Z1843">
            <v>2803335112</v>
          </cell>
          <cell r="AA1843"/>
          <cell r="AB1843">
            <v>2803335112</v>
          </cell>
          <cell r="AC1843"/>
          <cell r="AD1843">
            <v>2803335112</v>
          </cell>
          <cell r="AE1843">
            <v>239640989</v>
          </cell>
          <cell r="AF1843"/>
          <cell r="AG1843">
            <v>239640989</v>
          </cell>
          <cell r="AH1843">
            <v>3042976101</v>
          </cell>
          <cell r="AI1843">
            <v>0</v>
          </cell>
          <cell r="AJ1843">
            <v>3042976101</v>
          </cell>
          <cell r="AK1843">
            <v>1</v>
          </cell>
          <cell r="AL1843"/>
          <cell r="AM1843">
            <v>1</v>
          </cell>
          <cell r="AN1843">
            <v>1</v>
          </cell>
          <cell r="AO1843">
            <v>0</v>
          </cell>
          <cell r="AP1843" t="str">
            <v>Liquidado</v>
          </cell>
          <cell r="AQ1843" t="e">
            <v>#REF!</v>
          </cell>
          <cell r="AR1843" t="e">
            <v>#N/A</v>
          </cell>
          <cell r="AS1843" t="str">
            <v>Proyecto liquidado con Acta de liquidación del 08 de abril 2022.</v>
          </cell>
          <cell r="AT1843" t="str">
            <v>No Aplica</v>
          </cell>
          <cell r="AU1843">
            <v>43353</v>
          </cell>
          <cell r="AV1843">
            <v>43564</v>
          </cell>
          <cell r="AW1843" t="e">
            <v>#REF!</v>
          </cell>
          <cell r="AX1843"/>
          <cell r="AY1843"/>
          <cell r="AZ1843">
            <v>0</v>
          </cell>
          <cell r="BA1843" t="str">
            <v>-</v>
          </cell>
          <cell r="BB1843" t="str">
            <v>1,633 Km</v>
          </cell>
          <cell r="BC1843"/>
          <cell r="BD1843">
            <v>43384</v>
          </cell>
          <cell r="BE1843">
            <v>43552</v>
          </cell>
          <cell r="BF1843">
            <v>43616</v>
          </cell>
          <cell r="BG1843">
            <v>5435</v>
          </cell>
        </row>
        <row r="1844">
          <cell r="C1844" t="str">
            <v>20170328V8348-1</v>
          </cell>
          <cell r="D1844" t="str">
            <v>Proyectos 2011 - 2020</v>
          </cell>
          <cell r="E1844" t="str">
            <v>ANTES 2018</v>
          </cell>
          <cell r="F1844" t="str">
            <v>VIGENTE</v>
          </cell>
          <cell r="G1844"/>
          <cell r="H1844" t="str">
            <v>Cordoba</v>
          </cell>
          <cell r="I1844">
            <v>23466</v>
          </cell>
          <cell r="J1844">
            <v>6</v>
          </cell>
          <cell r="K1844" t="str">
            <v>Montelibano</v>
          </cell>
          <cell r="L1844" t="str">
            <v>Montelibano-Cordoba</v>
          </cell>
          <cell r="M1844">
            <v>328</v>
          </cell>
          <cell r="N1844" t="str">
            <v>DPS 2017</v>
          </cell>
          <cell r="O1844"/>
          <cell r="P1844"/>
          <cell r="Q1844" t="str">
            <v>Construcción De Pavimento Hidráulico En La Zona Urbana Del Municipio De Montrelibano, Departamento De Córodba, Etapa Ix</v>
          </cell>
          <cell r="R1844" t="str">
            <v>Vías Urbanas</v>
          </cell>
          <cell r="S1844"/>
          <cell r="T1844"/>
          <cell r="U1844"/>
          <cell r="V1844" t="str">
            <v>Municipio</v>
          </cell>
          <cell r="W1844" t="str">
            <v>Urbano</v>
          </cell>
          <cell r="X1844" t="str">
            <v>Barrios: Porvenir III,Cesar,Cura,Paraiso</v>
          </cell>
          <cell r="Y1844"/>
          <cell r="Z1844">
            <v>6666666667</v>
          </cell>
          <cell r="AA1844"/>
          <cell r="AB1844">
            <v>6666666667</v>
          </cell>
          <cell r="AC1844"/>
          <cell r="AD1844">
            <v>6666666667</v>
          </cell>
          <cell r="AE1844">
            <v>666666667</v>
          </cell>
          <cell r="AF1844"/>
          <cell r="AG1844">
            <v>666666667</v>
          </cell>
          <cell r="AH1844">
            <v>7333333334</v>
          </cell>
          <cell r="AI1844">
            <v>0</v>
          </cell>
          <cell r="AJ1844">
            <v>7333333334</v>
          </cell>
          <cell r="AK1844">
            <v>1</v>
          </cell>
          <cell r="AL1844"/>
          <cell r="AM1844">
            <v>1</v>
          </cell>
          <cell r="AN1844">
            <v>1</v>
          </cell>
          <cell r="AO1844">
            <v>0</v>
          </cell>
          <cell r="AP1844" t="str">
            <v>Entregado A Municipio</v>
          </cell>
          <cell r="AQ1844" t="e">
            <v>#REF!</v>
          </cell>
          <cell r="AR1844" t="e">
            <v>#N/A</v>
          </cell>
          <cell r="AS1844" t="str">
            <v xml:space="preserve">Pendiente comunicación por parte del municipio respecto a si va a suscribir o no el acta de liquidación, se envía en ese sentido comunicación el 28/10/2021
Se llevó a cabo seguimiento el 11-10-21 y el 13-10-21 con el fin de aclararle  a ET el tema de calidad de obras que esta entidad ejecutó y que no hacen parte del objeto contractual del proyecto. 
Acta de liquidación convenio en tramite de firmas.
"Proyecto entregado a municipio. </v>
          </cell>
          <cell r="AT1844" t="str">
            <v>No Aplica</v>
          </cell>
          <cell r="AU1844">
            <v>43657</v>
          </cell>
          <cell r="AV1844">
            <v>44070</v>
          </cell>
          <cell r="AW1844" t="e">
            <v>#REF!</v>
          </cell>
          <cell r="AX1844"/>
          <cell r="AY1844"/>
          <cell r="AZ1844">
            <v>0</v>
          </cell>
          <cell r="BA1844" t="str">
            <v>-</v>
          </cell>
          <cell r="BB1844" t="str">
            <v>4049m</v>
          </cell>
          <cell r="BC1844"/>
          <cell r="BD1844">
            <v>43690</v>
          </cell>
          <cell r="BE1844">
            <v>43797</v>
          </cell>
          <cell r="BF1844">
            <v>44096</v>
          </cell>
          <cell r="BG1844">
            <v>2528</v>
          </cell>
        </row>
        <row r="1845">
          <cell r="C1845" t="str">
            <v>20200224M0003-5</v>
          </cell>
          <cell r="D1845" t="str">
            <v>Proyectos 2011 - 2020</v>
          </cell>
          <cell r="E1845" t="str">
            <v>2018-2022</v>
          </cell>
          <cell r="F1845" t="str">
            <v>VIGENTE</v>
          </cell>
          <cell r="G1845"/>
          <cell r="H1845" t="str">
            <v>Cordoba</v>
          </cell>
          <cell r="I1845">
            <v>23466</v>
          </cell>
          <cell r="J1845">
            <v>6</v>
          </cell>
          <cell r="K1845" t="str">
            <v>Montelibano</v>
          </cell>
          <cell r="L1845" t="str">
            <v>Montelibano-Cordoba</v>
          </cell>
          <cell r="M1845">
            <v>224</v>
          </cell>
          <cell r="N1845" t="str">
            <v>DPS 2020</v>
          </cell>
          <cell r="O1845"/>
          <cell r="P1845"/>
          <cell r="Q1845" t="str">
            <v>Mejoramiento De Condiciones De Habitabilidad</v>
          </cell>
          <cell r="R1845" t="str">
            <v>Mejoramiento Condiciones De Habitabilidad</v>
          </cell>
          <cell r="S1845"/>
          <cell r="T1845"/>
          <cell r="U1845"/>
          <cell r="V1845" t="str">
            <v/>
          </cell>
          <cell r="W1845"/>
          <cell r="X1845" t="str">
            <v/>
          </cell>
          <cell r="Y1845"/>
          <cell r="Z1845">
            <v>893316586</v>
          </cell>
          <cell r="AA1845"/>
          <cell r="AB1845">
            <v>893316586</v>
          </cell>
          <cell r="AC1845"/>
          <cell r="AD1845">
            <v>893316586</v>
          </cell>
          <cell r="AE1845">
            <v>0</v>
          </cell>
          <cell r="AF1845"/>
          <cell r="AG1845">
            <v>0</v>
          </cell>
          <cell r="AH1845">
            <v>893316586</v>
          </cell>
          <cell r="AI1845">
            <v>0</v>
          </cell>
          <cell r="AJ1845">
            <v>893316586</v>
          </cell>
          <cell r="AK1845">
            <v>0</v>
          </cell>
          <cell r="AL1845"/>
          <cell r="AM1845">
            <v>1</v>
          </cell>
          <cell r="AN1845">
            <v>1</v>
          </cell>
          <cell r="AO1845">
            <v>0</v>
          </cell>
          <cell r="AP1845" t="str">
            <v>Terminado</v>
          </cell>
          <cell r="AQ1845" t="e">
            <v>#REF!</v>
          </cell>
          <cell r="AR1845" t="str">
            <v>TERMINADO</v>
          </cell>
          <cell r="AS1845" t="str">
            <v>Terminado. Pendiente programación de la AV3.</v>
          </cell>
          <cell r="AT1845" t="str">
            <v>No Aplica</v>
          </cell>
          <cell r="AU1845">
            <v>44123</v>
          </cell>
          <cell r="AV1845" t="str">
            <v/>
          </cell>
          <cell r="AW1845" t="e">
            <v>#REF!</v>
          </cell>
          <cell r="AX1845"/>
          <cell r="AY1845"/>
          <cell r="AZ1845">
            <v>0</v>
          </cell>
          <cell r="BA1845" t="str">
            <v>-</v>
          </cell>
          <cell r="BB1845" t="str">
            <v>60  Viviendas</v>
          </cell>
          <cell r="BC1845"/>
          <cell r="BD1845">
            <v>44454</v>
          </cell>
          <cell r="BE1845">
            <v>44454</v>
          </cell>
          <cell r="BF1845" t="str">
            <v/>
          </cell>
          <cell r="BG1845">
            <v>0</v>
          </cell>
        </row>
        <row r="1846">
          <cell r="C1846" t="str">
            <v>E-2020-1714-085370</v>
          </cell>
          <cell r="D1846" t="str">
            <v>CV 001-2020</v>
          </cell>
          <cell r="E1846" t="str">
            <v>2018-2022</v>
          </cell>
          <cell r="F1846" t="str">
            <v>VIGENTE</v>
          </cell>
          <cell r="G1846"/>
          <cell r="H1846" t="str">
            <v>Cordoba</v>
          </cell>
          <cell r="I1846"/>
          <cell r="J1846"/>
          <cell r="K1846" t="str">
            <v>Montelibano</v>
          </cell>
          <cell r="L1846" t="str">
            <v>Montelibano-Cordoba</v>
          </cell>
          <cell r="M1846" t="str">
            <v>598 FIP 2021</v>
          </cell>
          <cell r="N1846" t="str">
            <v>DPS 2021</v>
          </cell>
          <cell r="O1846">
            <v>44512</v>
          </cell>
          <cell r="P1846">
            <v>44773</v>
          </cell>
          <cell r="Q1846" t="str">
            <v>Construcción De Pavimento Rígido En Los Barrios El Triangulo, Altos Del Líbano Etapa MII Y El Paraíso Municipio De Montelíbano - Córdoba</v>
          </cell>
          <cell r="R1846" t="str">
            <v>Vias y Transporte</v>
          </cell>
          <cell r="S1846" t="str">
            <v>Vias Urbanas</v>
          </cell>
          <cell r="T1846"/>
          <cell r="U1846">
            <v>1</v>
          </cell>
          <cell r="V1846"/>
          <cell r="W1846"/>
          <cell r="X1846"/>
          <cell r="Y1846"/>
          <cell r="Z1846">
            <v>3000000000</v>
          </cell>
          <cell r="AA1846"/>
          <cell r="AB1846">
            <v>3000000000</v>
          </cell>
          <cell r="AC1846">
            <v>0</v>
          </cell>
          <cell r="AD1846">
            <v>3000000000</v>
          </cell>
          <cell r="AE1846"/>
          <cell r="AF1846"/>
          <cell r="AG1846">
            <v>0</v>
          </cell>
          <cell r="AH1846">
            <v>3000000000</v>
          </cell>
          <cell r="AI1846">
            <v>0</v>
          </cell>
          <cell r="AJ1846">
            <v>3000000000</v>
          </cell>
          <cell r="AK1846"/>
          <cell r="AL1846"/>
          <cell r="AM1846">
            <v>0.83050000000000002</v>
          </cell>
          <cell r="AN1846">
            <v>0.31259999999999999</v>
          </cell>
          <cell r="AO1846">
            <v>-0.51790000000000003</v>
          </cell>
          <cell r="AP1846" t="str">
            <v>Suspendido</v>
          </cell>
          <cell r="AQ1846" t="e">
            <v>#REF!</v>
          </cell>
          <cell r="AR1846" t="e">
            <v>#N/A</v>
          </cell>
          <cell r="AS1846" t="str">
            <v>-</v>
          </cell>
          <cell r="AT1846"/>
          <cell r="AU1846">
            <v>44707</v>
          </cell>
          <cell r="AV1846">
            <v>44796</v>
          </cell>
          <cell r="AW1846" t="e">
            <v>#REF!</v>
          </cell>
          <cell r="AX1846">
            <v>9</v>
          </cell>
          <cell r="AY1846"/>
          <cell r="AZ1846">
            <v>9</v>
          </cell>
          <cell r="BA1846"/>
          <cell r="BB1846" t="str">
            <v>3949 ML</v>
          </cell>
          <cell r="BC1846"/>
          <cell r="BD1846" t="str">
            <v>-</v>
          </cell>
          <cell r="BE1846" t="str">
            <v>-</v>
          </cell>
          <cell r="BF1846" t="str">
            <v>-</v>
          </cell>
          <cell r="BG1846">
            <v>4109</v>
          </cell>
        </row>
        <row r="1847">
          <cell r="C1847" t="str">
            <v>20080205V0915-1</v>
          </cell>
          <cell r="D1847" t="str">
            <v>Proyectos 2011 - 2020</v>
          </cell>
          <cell r="E1847" t="str">
            <v>No Aplica</v>
          </cell>
          <cell r="F1847" t="str">
            <v>CERRADO</v>
          </cell>
          <cell r="G1847"/>
          <cell r="H1847" t="str">
            <v>Cordoba</v>
          </cell>
          <cell r="I1847">
            <v>23001</v>
          </cell>
          <cell r="J1847">
            <v>1</v>
          </cell>
          <cell r="K1847" t="str">
            <v>Monteria</v>
          </cell>
          <cell r="L1847" t="str">
            <v>Monteria-Cordoba</v>
          </cell>
          <cell r="M1847" t="str">
            <v/>
          </cell>
          <cell r="N1847" t="str">
            <v>Infraestructura</v>
          </cell>
          <cell r="O1847"/>
          <cell r="P1847"/>
          <cell r="Q1847" t="str">
            <v>Mejoramiento Y Rehabilitacion Via San Anterito La Poza</v>
          </cell>
          <cell r="R1847" t="str">
            <v>Vías Red Terciaria</v>
          </cell>
          <cell r="S1847"/>
          <cell r="T1847"/>
          <cell r="U1847"/>
          <cell r="V1847" t="str">
            <v>Municipio</v>
          </cell>
          <cell r="W1847"/>
          <cell r="X1847" t="str">
            <v/>
          </cell>
          <cell r="Y1847"/>
          <cell r="Z1847">
            <v>2600000000</v>
          </cell>
          <cell r="AA1847"/>
          <cell r="AB1847">
            <v>2600000000</v>
          </cell>
          <cell r="AC1847"/>
          <cell r="AD1847">
            <v>2600000000</v>
          </cell>
          <cell r="AE1847">
            <v>0</v>
          </cell>
          <cell r="AF1847"/>
          <cell r="AG1847">
            <v>0</v>
          </cell>
          <cell r="AH1847">
            <v>2600000000</v>
          </cell>
          <cell r="AI1847">
            <v>0</v>
          </cell>
          <cell r="AJ1847">
            <v>2600000000</v>
          </cell>
          <cell r="AK1847">
            <v>1</v>
          </cell>
          <cell r="AL1847"/>
          <cell r="AM1847">
            <v>1</v>
          </cell>
          <cell r="AN1847">
            <v>1</v>
          </cell>
          <cell r="AO1847">
            <v>0</v>
          </cell>
          <cell r="AP1847" t="str">
            <v>Liquidado</v>
          </cell>
          <cell r="AQ1847" t="e">
            <v>#REF!</v>
          </cell>
          <cell r="AR1847" t="e">
            <v>#N/A</v>
          </cell>
          <cell r="AS1847" t="str">
            <v>Entregado en 2012.</v>
          </cell>
          <cell r="AT1847" t="str">
            <v>No Aplica</v>
          </cell>
          <cell r="AU1847" t="str">
            <v/>
          </cell>
          <cell r="AV1847">
            <v>41170</v>
          </cell>
          <cell r="AW1847" t="e">
            <v>#REF!</v>
          </cell>
          <cell r="AX1847"/>
          <cell r="AY1847"/>
          <cell r="AZ1847">
            <v>0</v>
          </cell>
          <cell r="BA1847" t="str">
            <v>-</v>
          </cell>
          <cell r="BB1847" t="str">
            <v/>
          </cell>
          <cell r="BC1847"/>
          <cell r="BD1847" t="str">
            <v/>
          </cell>
          <cell r="BE1847" t="str">
            <v/>
          </cell>
          <cell r="BF1847" t="str">
            <v/>
          </cell>
          <cell r="BG1847" t="str">
            <v/>
          </cell>
        </row>
        <row r="1848">
          <cell r="C1848" t="str">
            <v>20090165V0916-1</v>
          </cell>
          <cell r="D1848" t="str">
            <v>Proyectos 2011 - 2020</v>
          </cell>
          <cell r="E1848" t="str">
            <v>No Aplica</v>
          </cell>
          <cell r="F1848" t="str">
            <v>CERRADO</v>
          </cell>
          <cell r="G1848"/>
          <cell r="H1848" t="str">
            <v>Cordoba</v>
          </cell>
          <cell r="I1848">
            <v>23001</v>
          </cell>
          <cell r="J1848">
            <v>1</v>
          </cell>
          <cell r="K1848" t="str">
            <v>Monteria</v>
          </cell>
          <cell r="L1848" t="str">
            <v>Monteria-Cordoba</v>
          </cell>
          <cell r="M1848" t="str">
            <v/>
          </cell>
          <cell r="N1848" t="str">
            <v>Infraestructura</v>
          </cell>
          <cell r="O1848"/>
          <cell r="P1848"/>
          <cell r="Q1848" t="str">
            <v>Convenio Entre Acciçpn Social Y El Departamento De Cordoba Para Unir Esfuerzos Y Contribuir Con La Rehabilitación Y Mantenimiento De La Via Patio Bonito - Vijagual, Monteria - Cordoba.</v>
          </cell>
          <cell r="R1848" t="str">
            <v>Vías Urbanas</v>
          </cell>
          <cell r="S1848"/>
          <cell r="T1848"/>
          <cell r="U1848"/>
          <cell r="V1848" t="str">
            <v>Departamento</v>
          </cell>
          <cell r="W1848"/>
          <cell r="X1848" t="str">
            <v/>
          </cell>
          <cell r="Y1848"/>
          <cell r="Z1848">
            <v>332294971</v>
          </cell>
          <cell r="AA1848"/>
          <cell r="AB1848">
            <v>332294971</v>
          </cell>
          <cell r="AC1848"/>
          <cell r="AD1848">
            <v>332294971</v>
          </cell>
          <cell r="AE1848">
            <v>0</v>
          </cell>
          <cell r="AF1848"/>
          <cell r="AG1848">
            <v>0</v>
          </cell>
          <cell r="AH1848">
            <v>332294971</v>
          </cell>
          <cell r="AI1848">
            <v>0</v>
          </cell>
          <cell r="AJ1848">
            <v>332294971</v>
          </cell>
          <cell r="AK1848">
            <v>1</v>
          </cell>
          <cell r="AL1848"/>
          <cell r="AM1848">
            <v>1</v>
          </cell>
          <cell r="AN1848">
            <v>1</v>
          </cell>
          <cell r="AO1848">
            <v>0</v>
          </cell>
          <cell r="AP1848" t="str">
            <v>Liquidado</v>
          </cell>
          <cell r="AQ1848" t="e">
            <v>#REF!</v>
          </cell>
          <cell r="AR1848" t="e">
            <v>#N/A</v>
          </cell>
          <cell r="AS1848" t="str">
            <v>Entregado en 2011.</v>
          </cell>
          <cell r="AT1848" t="str">
            <v>No Aplica</v>
          </cell>
          <cell r="AU1848" t="str">
            <v/>
          </cell>
          <cell r="AV1848">
            <v>40847</v>
          </cell>
          <cell r="AW1848" t="e">
            <v>#REF!</v>
          </cell>
          <cell r="AX1848"/>
          <cell r="AY1848"/>
          <cell r="AZ1848">
            <v>0</v>
          </cell>
          <cell r="BA1848" t="str">
            <v>-</v>
          </cell>
          <cell r="BB1848" t="str">
            <v/>
          </cell>
          <cell r="BC1848"/>
          <cell r="BD1848" t="str">
            <v/>
          </cell>
          <cell r="BE1848" t="str">
            <v/>
          </cell>
          <cell r="BF1848" t="str">
            <v/>
          </cell>
          <cell r="BG1848" t="str">
            <v/>
          </cell>
        </row>
        <row r="1849">
          <cell r="C1849" t="str">
            <v>20090165V0917-1</v>
          </cell>
          <cell r="D1849" t="str">
            <v>Proyectos 2011 - 2020</v>
          </cell>
          <cell r="E1849" t="str">
            <v>No Aplica</v>
          </cell>
          <cell r="F1849" t="str">
            <v>CERRADO</v>
          </cell>
          <cell r="G1849"/>
          <cell r="H1849" t="str">
            <v>Cordoba</v>
          </cell>
          <cell r="I1849">
            <v>23001</v>
          </cell>
          <cell r="J1849">
            <v>1</v>
          </cell>
          <cell r="K1849" t="str">
            <v>Monteria</v>
          </cell>
          <cell r="L1849" t="str">
            <v>Monteria-Cordoba</v>
          </cell>
          <cell r="M1849" t="str">
            <v/>
          </cell>
          <cell r="N1849" t="str">
            <v>Infraestructura</v>
          </cell>
          <cell r="O1849"/>
          <cell r="P1849"/>
          <cell r="Q1849" t="str">
            <v>Convenio Entre Acción Social Y El Departametno De Cordoba Para Unir Esfuerzos Y Contribuir Con La Rehabilitación Y Mejoramiento De La Vía Montería - Las Palomas, Municipio De Montería - Córdoba.</v>
          </cell>
          <cell r="R1849" t="str">
            <v>Vías Red Terciaria</v>
          </cell>
          <cell r="S1849"/>
          <cell r="T1849"/>
          <cell r="U1849"/>
          <cell r="V1849" t="str">
            <v>Departamento</v>
          </cell>
          <cell r="W1849"/>
          <cell r="X1849" t="str">
            <v/>
          </cell>
          <cell r="Y1849"/>
          <cell r="Z1849">
            <v>500651479</v>
          </cell>
          <cell r="AA1849"/>
          <cell r="AB1849">
            <v>500651479</v>
          </cell>
          <cell r="AC1849"/>
          <cell r="AD1849">
            <v>500651479</v>
          </cell>
          <cell r="AE1849">
            <v>0</v>
          </cell>
          <cell r="AF1849"/>
          <cell r="AG1849">
            <v>0</v>
          </cell>
          <cell r="AH1849">
            <v>500651479</v>
          </cell>
          <cell r="AI1849">
            <v>0</v>
          </cell>
          <cell r="AJ1849">
            <v>500651479</v>
          </cell>
          <cell r="AK1849">
            <v>1</v>
          </cell>
          <cell r="AL1849"/>
          <cell r="AM1849">
            <v>1</v>
          </cell>
          <cell r="AN1849">
            <v>1</v>
          </cell>
          <cell r="AO1849">
            <v>0</v>
          </cell>
          <cell r="AP1849" t="str">
            <v>Liquidado</v>
          </cell>
          <cell r="AQ1849" t="e">
            <v>#REF!</v>
          </cell>
          <cell r="AR1849" t="e">
            <v>#N/A</v>
          </cell>
          <cell r="AS1849" t="str">
            <v>Entregado en 2011.</v>
          </cell>
          <cell r="AT1849" t="str">
            <v>No Aplica</v>
          </cell>
          <cell r="AU1849" t="str">
            <v/>
          </cell>
          <cell r="AV1849">
            <v>40739</v>
          </cell>
          <cell r="AW1849" t="e">
            <v>#REF!</v>
          </cell>
          <cell r="AX1849"/>
          <cell r="AY1849"/>
          <cell r="AZ1849">
            <v>0</v>
          </cell>
          <cell r="BA1849" t="str">
            <v>-</v>
          </cell>
          <cell r="BB1849" t="str">
            <v/>
          </cell>
          <cell r="BC1849"/>
          <cell r="BD1849" t="str">
            <v/>
          </cell>
          <cell r="BE1849" t="str">
            <v/>
          </cell>
          <cell r="BF1849" t="str">
            <v/>
          </cell>
          <cell r="BG1849" t="str">
            <v/>
          </cell>
        </row>
        <row r="1850">
          <cell r="C1850" t="str">
            <v>20090165V0918-1</v>
          </cell>
          <cell r="D1850" t="str">
            <v>Proyectos 2011 - 2020</v>
          </cell>
          <cell r="E1850" t="str">
            <v>No Aplica</v>
          </cell>
          <cell r="F1850" t="str">
            <v>CERRADO</v>
          </cell>
          <cell r="G1850"/>
          <cell r="H1850" t="str">
            <v>Cordoba</v>
          </cell>
          <cell r="I1850">
            <v>23001</v>
          </cell>
          <cell r="J1850">
            <v>1</v>
          </cell>
          <cell r="K1850" t="str">
            <v>Monteria</v>
          </cell>
          <cell r="L1850" t="str">
            <v>Monteria-Cordoba</v>
          </cell>
          <cell r="M1850" t="str">
            <v/>
          </cell>
          <cell r="N1850" t="str">
            <v>Infraestructura</v>
          </cell>
          <cell r="O1850"/>
          <cell r="P1850"/>
          <cell r="Q1850" t="str">
            <v>Convenio Entre Acción Social Y El Departamento De Cordoba Para Unir Esfuerzos Y Contribuir Con La Pavimentación En Concreto Rígido De Calles En El Barrio El Mora Del Municipio De Montería - Córdoba.</v>
          </cell>
          <cell r="R1850" t="str">
            <v>Vías Urbanas</v>
          </cell>
          <cell r="S1850"/>
          <cell r="T1850"/>
          <cell r="U1850"/>
          <cell r="V1850" t="str">
            <v>Departamento</v>
          </cell>
          <cell r="W1850"/>
          <cell r="X1850" t="str">
            <v/>
          </cell>
          <cell r="Y1850"/>
          <cell r="Z1850">
            <v>528512003</v>
          </cell>
          <cell r="AA1850"/>
          <cell r="AB1850">
            <v>528512003</v>
          </cell>
          <cell r="AC1850"/>
          <cell r="AD1850">
            <v>528512003</v>
          </cell>
          <cell r="AE1850">
            <v>0</v>
          </cell>
          <cell r="AF1850"/>
          <cell r="AG1850">
            <v>0</v>
          </cell>
          <cell r="AH1850">
            <v>528512003</v>
          </cell>
          <cell r="AI1850">
            <v>0</v>
          </cell>
          <cell r="AJ1850">
            <v>528512003</v>
          </cell>
          <cell r="AK1850">
            <v>1</v>
          </cell>
          <cell r="AL1850"/>
          <cell r="AM1850">
            <v>1</v>
          </cell>
          <cell r="AN1850">
            <v>1</v>
          </cell>
          <cell r="AO1850">
            <v>0</v>
          </cell>
          <cell r="AP1850" t="str">
            <v>Liquidado</v>
          </cell>
          <cell r="AQ1850" t="e">
            <v>#REF!</v>
          </cell>
          <cell r="AR1850" t="e">
            <v>#N/A</v>
          </cell>
          <cell r="AS1850" t="str">
            <v>Entregado en 2012.</v>
          </cell>
          <cell r="AT1850" t="str">
            <v>No Aplica</v>
          </cell>
          <cell r="AU1850" t="str">
            <v/>
          </cell>
          <cell r="AV1850">
            <v>41061</v>
          </cell>
          <cell r="AW1850" t="e">
            <v>#REF!</v>
          </cell>
          <cell r="AX1850"/>
          <cell r="AY1850"/>
          <cell r="AZ1850">
            <v>0</v>
          </cell>
          <cell r="BA1850" t="str">
            <v>-</v>
          </cell>
          <cell r="BB1850" t="str">
            <v/>
          </cell>
          <cell r="BC1850"/>
          <cell r="BD1850" t="str">
            <v/>
          </cell>
          <cell r="BE1850" t="str">
            <v/>
          </cell>
          <cell r="BF1850" t="str">
            <v/>
          </cell>
          <cell r="BG1850" t="str">
            <v/>
          </cell>
        </row>
        <row r="1851">
          <cell r="C1851" t="str">
            <v>20090165V0919-1</v>
          </cell>
          <cell r="D1851" t="str">
            <v>Proyectos 2011 - 2020</v>
          </cell>
          <cell r="E1851" t="str">
            <v>No Aplica</v>
          </cell>
          <cell r="F1851" t="str">
            <v>CERRADO</v>
          </cell>
          <cell r="G1851"/>
          <cell r="H1851" t="str">
            <v>Cordoba</v>
          </cell>
          <cell r="I1851">
            <v>23001</v>
          </cell>
          <cell r="J1851">
            <v>1</v>
          </cell>
          <cell r="K1851" t="str">
            <v>Monteria</v>
          </cell>
          <cell r="L1851" t="str">
            <v>Monteria-Cordoba</v>
          </cell>
          <cell r="M1851" t="str">
            <v/>
          </cell>
          <cell r="N1851" t="str">
            <v>Infraestructura</v>
          </cell>
          <cell r="O1851"/>
          <cell r="P1851"/>
          <cell r="Q1851" t="str">
            <v>Convenio Entre Acción Social Y El Departamento De Cordoba Para Unir Esfuerzos Y Contribuir Con La Rehabilitación Y Mejoramiento De La Vía Santa Isabel Del Municipio De Montería - Córdoba.</v>
          </cell>
          <cell r="R1851" t="str">
            <v>Vías Red Terciaria</v>
          </cell>
          <cell r="S1851"/>
          <cell r="T1851"/>
          <cell r="U1851"/>
          <cell r="V1851" t="str">
            <v>Departamento</v>
          </cell>
          <cell r="W1851"/>
          <cell r="X1851" t="str">
            <v/>
          </cell>
          <cell r="Y1851"/>
          <cell r="Z1851">
            <v>585983287</v>
          </cell>
          <cell r="AA1851"/>
          <cell r="AB1851">
            <v>585983287</v>
          </cell>
          <cell r="AC1851"/>
          <cell r="AD1851">
            <v>585983287</v>
          </cell>
          <cell r="AE1851">
            <v>0</v>
          </cell>
          <cell r="AF1851"/>
          <cell r="AG1851">
            <v>0</v>
          </cell>
          <cell r="AH1851">
            <v>585983287</v>
          </cell>
          <cell r="AI1851">
            <v>0</v>
          </cell>
          <cell r="AJ1851">
            <v>585983287</v>
          </cell>
          <cell r="AK1851">
            <v>1</v>
          </cell>
          <cell r="AL1851"/>
          <cell r="AM1851">
            <v>1</v>
          </cell>
          <cell r="AN1851">
            <v>1</v>
          </cell>
          <cell r="AO1851">
            <v>0</v>
          </cell>
          <cell r="AP1851" t="str">
            <v>Liquidado</v>
          </cell>
          <cell r="AQ1851" t="e">
            <v>#REF!</v>
          </cell>
          <cell r="AR1851" t="e">
            <v>#N/A</v>
          </cell>
          <cell r="AS1851" t="str">
            <v>Entregado en 2011.</v>
          </cell>
          <cell r="AT1851" t="str">
            <v>No Aplica</v>
          </cell>
          <cell r="AU1851" t="str">
            <v/>
          </cell>
          <cell r="AV1851">
            <v>40782</v>
          </cell>
          <cell r="AW1851" t="e">
            <v>#REF!</v>
          </cell>
          <cell r="AX1851"/>
          <cell r="AY1851"/>
          <cell r="AZ1851">
            <v>0</v>
          </cell>
          <cell r="BA1851" t="str">
            <v>-</v>
          </cell>
          <cell r="BB1851" t="str">
            <v/>
          </cell>
          <cell r="BC1851"/>
          <cell r="BD1851" t="str">
            <v/>
          </cell>
          <cell r="BE1851" t="str">
            <v/>
          </cell>
          <cell r="BF1851" t="str">
            <v/>
          </cell>
          <cell r="BG1851" t="str">
            <v/>
          </cell>
        </row>
        <row r="1852">
          <cell r="C1852" t="str">
            <v>20110034S0920-1</v>
          </cell>
          <cell r="D1852" t="str">
            <v>Proyectos 2011 - 2020</v>
          </cell>
          <cell r="E1852" t="str">
            <v>No Aplica</v>
          </cell>
          <cell r="F1852" t="str">
            <v>CERRADO</v>
          </cell>
          <cell r="G1852"/>
          <cell r="H1852" t="str">
            <v>Cordoba</v>
          </cell>
          <cell r="I1852">
            <v>23001</v>
          </cell>
          <cell r="J1852">
            <v>1</v>
          </cell>
          <cell r="K1852" t="str">
            <v>Monteria</v>
          </cell>
          <cell r="L1852" t="str">
            <v>Monteria-Cordoba</v>
          </cell>
          <cell r="M1852" t="str">
            <v/>
          </cell>
          <cell r="N1852" t="str">
            <v>Infraestructura</v>
          </cell>
          <cell r="O1852"/>
          <cell r="P1852"/>
          <cell r="Q1852" t="str">
            <v>Adecuación De Zonas Exteriores En El Estadio De Futbol Profesional Del Municipio De Monteria - Cordoba.</v>
          </cell>
          <cell r="R1852" t="str">
            <v>Espacio Público, Recreación Y Deporte</v>
          </cell>
          <cell r="S1852"/>
          <cell r="T1852"/>
          <cell r="U1852"/>
          <cell r="V1852" t="str">
            <v>Municipio</v>
          </cell>
          <cell r="W1852"/>
          <cell r="X1852" t="str">
            <v/>
          </cell>
          <cell r="Y1852"/>
          <cell r="Z1852">
            <v>2250000000</v>
          </cell>
          <cell r="AA1852"/>
          <cell r="AB1852">
            <v>2250000000</v>
          </cell>
          <cell r="AC1852"/>
          <cell r="AD1852">
            <v>2250000000</v>
          </cell>
          <cell r="AE1852">
            <v>0</v>
          </cell>
          <cell r="AF1852"/>
          <cell r="AG1852">
            <v>0</v>
          </cell>
          <cell r="AH1852">
            <v>2250000000</v>
          </cell>
          <cell r="AI1852">
            <v>0</v>
          </cell>
          <cell r="AJ1852">
            <v>2250000000</v>
          </cell>
          <cell r="AK1852">
            <v>1</v>
          </cell>
          <cell r="AL1852"/>
          <cell r="AM1852">
            <v>1</v>
          </cell>
          <cell r="AN1852">
            <v>1</v>
          </cell>
          <cell r="AO1852">
            <v>0</v>
          </cell>
          <cell r="AP1852" t="str">
            <v>Liquidado</v>
          </cell>
          <cell r="AQ1852" t="e">
            <v>#REF!</v>
          </cell>
          <cell r="AR1852" t="e">
            <v>#N/A</v>
          </cell>
          <cell r="AS1852" t="str">
            <v>Entregado en 2012.</v>
          </cell>
          <cell r="AT1852" t="str">
            <v>No Aplica</v>
          </cell>
          <cell r="AU1852" t="str">
            <v/>
          </cell>
          <cell r="AV1852">
            <v>41243</v>
          </cell>
          <cell r="AW1852" t="e">
            <v>#REF!</v>
          </cell>
          <cell r="AX1852"/>
          <cell r="AY1852"/>
          <cell r="AZ1852">
            <v>0</v>
          </cell>
          <cell r="BA1852" t="str">
            <v>-</v>
          </cell>
          <cell r="BB1852" t="str">
            <v/>
          </cell>
          <cell r="BC1852"/>
          <cell r="BD1852" t="str">
            <v/>
          </cell>
          <cell r="BE1852" t="str">
            <v/>
          </cell>
          <cell r="BF1852" t="str">
            <v/>
          </cell>
          <cell r="BG1852" t="str">
            <v/>
          </cell>
        </row>
        <row r="1853">
          <cell r="C1853" t="str">
            <v>20110034S0921-1</v>
          </cell>
          <cell r="D1853" t="str">
            <v>Proyectos 2011 - 2020</v>
          </cell>
          <cell r="E1853" t="str">
            <v>No Aplica</v>
          </cell>
          <cell r="F1853" t="str">
            <v>CERRADO</v>
          </cell>
          <cell r="G1853"/>
          <cell r="H1853" t="str">
            <v>Cordoba</v>
          </cell>
          <cell r="I1853">
            <v>23001</v>
          </cell>
          <cell r="J1853">
            <v>1</v>
          </cell>
          <cell r="K1853" t="str">
            <v>Monteria</v>
          </cell>
          <cell r="L1853" t="str">
            <v>Monteria-Cordoba</v>
          </cell>
          <cell r="M1853" t="str">
            <v/>
          </cell>
          <cell r="N1853" t="str">
            <v>Infraestructura</v>
          </cell>
          <cell r="O1853"/>
          <cell r="P1853"/>
          <cell r="Q1853" t="str">
            <v>Construcción Parque La Perla Del Sinu En El Municipio De Monteria - Cordoba.</v>
          </cell>
          <cell r="R1853" t="str">
            <v>Espacio Público, Recreación Y Deporte</v>
          </cell>
          <cell r="S1853"/>
          <cell r="T1853"/>
          <cell r="U1853"/>
          <cell r="V1853" t="str">
            <v>Municipio</v>
          </cell>
          <cell r="W1853"/>
          <cell r="X1853" t="str">
            <v/>
          </cell>
          <cell r="Y1853"/>
          <cell r="Z1853">
            <v>1425000000</v>
          </cell>
          <cell r="AA1853"/>
          <cell r="AB1853">
            <v>1425000000</v>
          </cell>
          <cell r="AC1853"/>
          <cell r="AD1853">
            <v>1425000000</v>
          </cell>
          <cell r="AE1853">
            <v>0</v>
          </cell>
          <cell r="AF1853"/>
          <cell r="AG1853">
            <v>0</v>
          </cell>
          <cell r="AH1853">
            <v>1425000000</v>
          </cell>
          <cell r="AI1853">
            <v>0</v>
          </cell>
          <cell r="AJ1853">
            <v>1425000000</v>
          </cell>
          <cell r="AK1853">
            <v>1</v>
          </cell>
          <cell r="AL1853"/>
          <cell r="AM1853">
            <v>1</v>
          </cell>
          <cell r="AN1853">
            <v>1</v>
          </cell>
          <cell r="AO1853">
            <v>0</v>
          </cell>
          <cell r="AP1853" t="str">
            <v>Liquidado</v>
          </cell>
          <cell r="AQ1853" t="e">
            <v>#REF!</v>
          </cell>
          <cell r="AR1853" t="e">
            <v>#N/A</v>
          </cell>
          <cell r="AS1853" t="str">
            <v>Entregado en 2012.</v>
          </cell>
          <cell r="AT1853" t="str">
            <v>No Aplica</v>
          </cell>
          <cell r="AU1853" t="str">
            <v/>
          </cell>
          <cell r="AV1853">
            <v>41243</v>
          </cell>
          <cell r="AW1853" t="e">
            <v>#REF!</v>
          </cell>
          <cell r="AX1853"/>
          <cell r="AY1853"/>
          <cell r="AZ1853">
            <v>0</v>
          </cell>
          <cell r="BA1853" t="str">
            <v>-</v>
          </cell>
          <cell r="BB1853" t="str">
            <v/>
          </cell>
          <cell r="BC1853"/>
          <cell r="BD1853" t="str">
            <v/>
          </cell>
          <cell r="BE1853" t="str">
            <v/>
          </cell>
          <cell r="BF1853" t="str">
            <v/>
          </cell>
          <cell r="BG1853" t="str">
            <v/>
          </cell>
        </row>
        <row r="1854">
          <cell r="C1854" t="str">
            <v>20110160V0093-1</v>
          </cell>
          <cell r="D1854" t="str">
            <v>Proyectos 2011 - 2020</v>
          </cell>
          <cell r="E1854" t="str">
            <v>No Aplica</v>
          </cell>
          <cell r="F1854" t="str">
            <v>CERRADO</v>
          </cell>
          <cell r="G1854" t="str">
            <v>A93</v>
          </cell>
          <cell r="H1854" t="str">
            <v>Cordoba</v>
          </cell>
          <cell r="I1854">
            <v>23001</v>
          </cell>
          <cell r="J1854">
            <v>1</v>
          </cell>
          <cell r="K1854" t="str">
            <v>Monteria</v>
          </cell>
          <cell r="L1854" t="str">
            <v>Monteria-Cordoba</v>
          </cell>
          <cell r="M1854">
            <v>160</v>
          </cell>
          <cell r="N1854" t="str">
            <v>Fonade 1</v>
          </cell>
          <cell r="O1854"/>
          <cell r="P1854"/>
          <cell r="Q1854" t="str">
            <v>Mejoramiento Y Adecuación De Las Vías Que Comunican Desde La Brigada Xi Hasta El Corregimiento Jaraquiel Y Desde La Vereda Las Cruces Corregimiento De De Santa Lucia Hasta La Vereda Las Pavas Del Corregimiento Nuevo Paraíso Municipio De Montería Departamento De Córdoba</v>
          </cell>
          <cell r="R1854" t="str">
            <v>Vías Red Terciaria</v>
          </cell>
          <cell r="S1854"/>
          <cell r="T1854"/>
          <cell r="U1854"/>
          <cell r="V1854" t="str">
            <v>Municipio</v>
          </cell>
          <cell r="W1854"/>
          <cell r="X1854" t="str">
            <v/>
          </cell>
          <cell r="Y1854"/>
          <cell r="Z1854">
            <v>853102295</v>
          </cell>
          <cell r="AA1854"/>
          <cell r="AB1854">
            <v>853102295</v>
          </cell>
          <cell r="AC1854"/>
          <cell r="AD1854">
            <v>853102295</v>
          </cell>
          <cell r="AE1854">
            <v>0</v>
          </cell>
          <cell r="AF1854"/>
          <cell r="AG1854">
            <v>0</v>
          </cell>
          <cell r="AH1854">
            <v>853102295</v>
          </cell>
          <cell r="AI1854">
            <v>0</v>
          </cell>
          <cell r="AJ1854">
            <v>853102295</v>
          </cell>
          <cell r="AK1854">
            <v>0</v>
          </cell>
          <cell r="AL1854"/>
          <cell r="AM1854">
            <v>1</v>
          </cell>
          <cell r="AN1854">
            <v>1</v>
          </cell>
          <cell r="AO1854">
            <v>0</v>
          </cell>
          <cell r="AP1854" t="str">
            <v>En Liquidación</v>
          </cell>
          <cell r="AQ1854" t="e">
            <v>#REF!</v>
          </cell>
          <cell r="AR1854" t="e">
            <v>#N/A</v>
          </cell>
          <cell r="AS1854" t="str">
            <v xml:space="preserve">PROYECTO TERMINADO - ASOCIADO VARIOS PROYECTOS -  EN LIQUIDACION   
1.   ESTADO CONTRATO OBRA: 
Proyecto entregado en auditoria visible 3 el día 20 de octubre  de 2014. Contrato de obra Liquidado.  Se suscribió acta de liquidacion de fecha  12/12/2014.
2.   ESTADO CONVENIO INTERADMINISTRATIVO:  
Sin liquidar, esto debido a que del convenio se derivan dos contratos de obra.
3.  ACTIVIDADES REALIZADAS
-En atención al Decreto No. 457 del 22/03/2020 relacionado con la emergencia sanitaria Coronavirus – COVID-19 en el territorio nacional y el aislamiento obligatorio, se optó por realizar teletrabajo durante el tiempo que lo determine el Gobierno Nacional. 
-El 19/03/2021 mediante memorando Rad. No. 20215400050323 el Grupo de Gestion Postcontractual emitio respuesta a solicitud de lineamientos para la liquidación del convenio, quien manifesto que se tramitara la liquidación bajo el procedimiento establecido por la Entidad, sin embargo, se adelantara mesa de trabajo con el area para definir como se plasmara el estado financiero en el informe de terminos. </v>
          </cell>
          <cell r="AT1854" t="str">
            <v>No Aplica</v>
          </cell>
          <cell r="AU1854">
            <v>41725</v>
          </cell>
          <cell r="AV1854">
            <v>41831</v>
          </cell>
          <cell r="AW1854" t="e">
            <v>#REF!</v>
          </cell>
          <cell r="AX1854"/>
          <cell r="AY1854"/>
          <cell r="AZ1854">
            <v>0</v>
          </cell>
          <cell r="BA1854" t="str">
            <v>-</v>
          </cell>
          <cell r="BB1854" t="str">
            <v/>
          </cell>
          <cell r="BC1854"/>
          <cell r="BD1854">
            <v>41771</v>
          </cell>
          <cell r="BE1854">
            <v>41842</v>
          </cell>
          <cell r="BF1854">
            <v>41932</v>
          </cell>
          <cell r="BG1854" t="str">
            <v/>
          </cell>
        </row>
        <row r="1855">
          <cell r="C1855" t="str">
            <v>20110160V0096-1</v>
          </cell>
          <cell r="D1855" t="str">
            <v>Proyectos 2011 - 2020</v>
          </cell>
          <cell r="E1855" t="str">
            <v>No Aplica</v>
          </cell>
          <cell r="F1855" t="str">
            <v>CERRADO</v>
          </cell>
          <cell r="G1855" t="str">
            <v>A96</v>
          </cell>
          <cell r="H1855" t="str">
            <v>Cordoba</v>
          </cell>
          <cell r="I1855">
            <v>23001</v>
          </cell>
          <cell r="J1855">
            <v>1</v>
          </cell>
          <cell r="K1855" t="str">
            <v>Monteria</v>
          </cell>
          <cell r="L1855" t="str">
            <v>Monteria-Cordoba</v>
          </cell>
          <cell r="M1855">
            <v>160</v>
          </cell>
          <cell r="N1855" t="str">
            <v>Fonade 1</v>
          </cell>
          <cell r="O1855"/>
          <cell r="P1855"/>
          <cell r="Q1855" t="str">
            <v>Pavimentación En Concreto Rígido De La Transversal 7 Entre Diagonales 19 Y 4, Transversal 3 Entre 14 Y 5, Barrio La Granja, Municipio  Montería, Departamento De Córdoba</v>
          </cell>
          <cell r="R1855" t="str">
            <v>Vías Urbanas</v>
          </cell>
          <cell r="S1855"/>
          <cell r="T1855"/>
          <cell r="U1855"/>
          <cell r="V1855" t="str">
            <v>Municipio</v>
          </cell>
          <cell r="W1855"/>
          <cell r="X1855" t="str">
            <v/>
          </cell>
          <cell r="Y1855"/>
          <cell r="Z1855">
            <v>2130825839.0699999</v>
          </cell>
          <cell r="AA1855"/>
          <cell r="AB1855">
            <v>2130825839.0699999</v>
          </cell>
          <cell r="AC1855"/>
          <cell r="AD1855">
            <v>2130825839.0699999</v>
          </cell>
          <cell r="AE1855">
            <v>0</v>
          </cell>
          <cell r="AF1855"/>
          <cell r="AG1855">
            <v>0</v>
          </cell>
          <cell r="AH1855">
            <v>2130825839.0699999</v>
          </cell>
          <cell r="AI1855">
            <v>0</v>
          </cell>
          <cell r="AJ1855">
            <v>2130825839.0699999</v>
          </cell>
          <cell r="AK1855">
            <v>0</v>
          </cell>
          <cell r="AL1855"/>
          <cell r="AM1855">
            <v>1</v>
          </cell>
          <cell r="AN1855">
            <v>1</v>
          </cell>
          <cell r="AO1855">
            <v>0</v>
          </cell>
          <cell r="AP1855" t="str">
            <v>En Liquidación</v>
          </cell>
          <cell r="AQ1855" t="e">
            <v>#REF!</v>
          </cell>
          <cell r="AR1855" t="e">
            <v>#N/A</v>
          </cell>
          <cell r="AS1855" t="str">
            <v xml:space="preserve">PROYECTO TERMINADO - ASOCIADO VARIOS PROYECTOS -  EN LIQUIDACION   
1.   ESTADO CONTRATO OBRA: 
Proyecto entregado en auditoria visible 3 el día 20 de octubre  de 2014.                                    
Contrato de obra Liquidado.  Se suscribió acta de liquidacion de fecha  29/05/2019 y aclaratorio de fecha 25/09/2019.
2.   ESTADO CONVENIO INTERADMINISTRATIVO:  
Sin liquidar, esto debido a que del convenio se derivan dos contratos de obra.
3.  ACTIVIDADES REALIZADAS
-En atención al Decreto No. 457 del 22/03/2020 relacionado con la emergencia sanitaria Coronavirus – COVID-19 en el territorio nacional y el aislamiento obligatorio, se optó por realizar teletrabajo durante el tiempo que lo determine el Gobierno Nacional. 
-El 21/04/2021 se realizo mesa de trabajo con la Gerencia del Grupo de Gestión Postcontractual, quien manifesto revisar a detalle la situación del convenio y emitir linemaiento para liquidación, dado el inconveniente presentado en las diferencias de las actas de terminación y que la interventoria no subsanó. A la espera de pronunciamiento. </v>
          </cell>
          <cell r="AT1855" t="str">
            <v>No Aplica</v>
          </cell>
          <cell r="AU1855">
            <v>41725</v>
          </cell>
          <cell r="AV1855">
            <v>42515</v>
          </cell>
          <cell r="AW1855" t="e">
            <v>#REF!</v>
          </cell>
          <cell r="AX1855"/>
          <cell r="AY1855"/>
          <cell r="AZ1855">
            <v>0</v>
          </cell>
          <cell r="BA1855" t="str">
            <v>-</v>
          </cell>
          <cell r="BB1855" t="str">
            <v/>
          </cell>
          <cell r="BC1855"/>
          <cell r="BD1855">
            <v>41933</v>
          </cell>
          <cell r="BE1855">
            <v>42059</v>
          </cell>
          <cell r="BF1855">
            <v>42584</v>
          </cell>
          <cell r="BG1855" t="str">
            <v/>
          </cell>
        </row>
        <row r="1856">
          <cell r="C1856" t="str">
            <v>20110160V0097-1</v>
          </cell>
          <cell r="D1856" t="str">
            <v>Proyectos 2011 - 2020</v>
          </cell>
          <cell r="E1856" t="str">
            <v>No Aplica</v>
          </cell>
          <cell r="F1856" t="str">
            <v>CERRADO</v>
          </cell>
          <cell r="G1856" t="str">
            <v>A97</v>
          </cell>
          <cell r="H1856" t="str">
            <v>Cordoba</v>
          </cell>
          <cell r="I1856">
            <v>23001</v>
          </cell>
          <cell r="J1856">
            <v>1</v>
          </cell>
          <cell r="K1856" t="str">
            <v>Monteria</v>
          </cell>
          <cell r="L1856" t="str">
            <v>Monteria-Cordoba</v>
          </cell>
          <cell r="M1856">
            <v>160</v>
          </cell>
          <cell r="N1856" t="str">
            <v>Fonade 1</v>
          </cell>
          <cell r="O1856"/>
          <cell r="P1856"/>
          <cell r="Q1856" t="str">
            <v>Pavimentación En Concreto Rígido De La Transversal 2 Entre Carreras 3 Y Diagonal 12, De Los Barrios La Granja, Santander Y San Martín,  Municipio De Montería, Departamento De Córdoba</v>
          </cell>
          <cell r="R1856" t="str">
            <v>Vías Urbanas</v>
          </cell>
          <cell r="S1856"/>
          <cell r="T1856"/>
          <cell r="U1856"/>
          <cell r="V1856" t="str">
            <v>Municipio</v>
          </cell>
          <cell r="W1856"/>
          <cell r="X1856" t="str">
            <v/>
          </cell>
          <cell r="Y1856"/>
          <cell r="Z1856">
            <v>1174976556.28</v>
          </cell>
          <cell r="AA1856"/>
          <cell r="AB1856">
            <v>1174976556.28</v>
          </cell>
          <cell r="AC1856"/>
          <cell r="AD1856">
            <v>1174976556.28</v>
          </cell>
          <cell r="AE1856">
            <v>0</v>
          </cell>
          <cell r="AF1856"/>
          <cell r="AG1856">
            <v>0</v>
          </cell>
          <cell r="AH1856">
            <v>1174976556.28</v>
          </cell>
          <cell r="AI1856">
            <v>0</v>
          </cell>
          <cell r="AJ1856">
            <v>1174976556.28</v>
          </cell>
          <cell r="AK1856">
            <v>0</v>
          </cell>
          <cell r="AL1856"/>
          <cell r="AM1856">
            <v>1</v>
          </cell>
          <cell r="AN1856">
            <v>1</v>
          </cell>
          <cell r="AO1856">
            <v>0</v>
          </cell>
          <cell r="AP1856" t="str">
            <v>En Liquidación</v>
          </cell>
          <cell r="AQ1856" t="e">
            <v>#REF!</v>
          </cell>
          <cell r="AR1856" t="e">
            <v>#N/A</v>
          </cell>
          <cell r="AS1856" t="str">
            <v xml:space="preserve">PROYECTO TERMINADO - ASOCIADO VARIOS PROYECTOS -  EN LIQUIDACION   
1.   ESTADO CONTRATO OBRA: 
Proyecto entregado en auditoria visible 3 el día 20 de octubre  de 2014.                                    
Contrato de obra Liquidado.  Se suscribió acta de liquidacion de fecha  29/05/2019 y aclaratorio de fecha 25/09/2019.
2.   ESTADO CONVENIO INTERADMINISTRATIVO:  
Sin liquidar, esto debido a que del convenio se derivan dos contratos de obra.
3.  ACTIVIDADES REALIZADAS
-En atención al Decreto No. 457 del 22/03/2020 relacionado con la emergencia sanitaria Coronavirus – COVID-19 en el territorio nacional y el aislamiento obligatorio, se optó por realizar teletrabajo durante el tiempo que lo determine el Gobierno Nacional. 
-El 21/04/2021 se realizo mesa de trabajo con la Gerencia del Grupo de Gestión Postcontractual, quien manifesto revisar a detalle la situación del convenio y emitir linemaiento para liquidación, dado el inconveniente presentado en las diferencias de las actas de terminación y que la interventoria no subsanó. A la espera de pronunciamiento. </v>
          </cell>
          <cell r="AT1856" t="str">
            <v>No Aplica</v>
          </cell>
          <cell r="AU1856">
            <v>41725</v>
          </cell>
          <cell r="AV1856">
            <v>42515</v>
          </cell>
          <cell r="AW1856" t="e">
            <v>#REF!</v>
          </cell>
          <cell r="AX1856"/>
          <cell r="AY1856"/>
          <cell r="AZ1856">
            <v>0</v>
          </cell>
          <cell r="BA1856" t="str">
            <v>-</v>
          </cell>
          <cell r="BB1856" t="str">
            <v/>
          </cell>
          <cell r="BC1856"/>
          <cell r="BD1856">
            <v>41940</v>
          </cell>
          <cell r="BE1856">
            <v>42059</v>
          </cell>
          <cell r="BF1856">
            <v>42585</v>
          </cell>
          <cell r="BG1856" t="str">
            <v/>
          </cell>
        </row>
        <row r="1857">
          <cell r="C1857" t="str">
            <v>20110160V0098-1</v>
          </cell>
          <cell r="D1857" t="str">
            <v>Proyectos 2011 - 2020</v>
          </cell>
          <cell r="E1857" t="str">
            <v>No Aplica</v>
          </cell>
          <cell r="F1857" t="str">
            <v>CERRADO</v>
          </cell>
          <cell r="G1857" t="str">
            <v>A98</v>
          </cell>
          <cell r="H1857" t="str">
            <v>Cordoba</v>
          </cell>
          <cell r="I1857">
            <v>23001</v>
          </cell>
          <cell r="J1857">
            <v>1</v>
          </cell>
          <cell r="K1857" t="str">
            <v>Monteria</v>
          </cell>
          <cell r="L1857" t="str">
            <v>Monteria-Cordoba</v>
          </cell>
          <cell r="M1857">
            <v>160</v>
          </cell>
          <cell r="N1857" t="str">
            <v>Fonade 1</v>
          </cell>
          <cell r="O1857"/>
          <cell r="P1857"/>
          <cell r="Q1857" t="str">
            <v>Pavimentación En Concreto Rígido De La Diagonal 12 Entre La Carrera 9 Y La Transversal 2 Sur De Los  Barrios La Granja, Santander Y San Martín,  Municipio Montería, Departamento De Córdoba</v>
          </cell>
          <cell r="R1857" t="str">
            <v>Vías Urbanas</v>
          </cell>
          <cell r="S1857"/>
          <cell r="T1857"/>
          <cell r="U1857"/>
          <cell r="V1857" t="str">
            <v>Municipio</v>
          </cell>
          <cell r="W1857"/>
          <cell r="X1857" t="str">
            <v/>
          </cell>
          <cell r="Y1857"/>
          <cell r="Z1857">
            <v>1653093364.6400001</v>
          </cell>
          <cell r="AA1857"/>
          <cell r="AB1857">
            <v>1653093364.6400001</v>
          </cell>
          <cell r="AC1857"/>
          <cell r="AD1857">
            <v>1653093364.6400001</v>
          </cell>
          <cell r="AE1857">
            <v>0</v>
          </cell>
          <cell r="AF1857"/>
          <cell r="AG1857">
            <v>0</v>
          </cell>
          <cell r="AH1857">
            <v>1653093364.6400001</v>
          </cell>
          <cell r="AI1857">
            <v>0</v>
          </cell>
          <cell r="AJ1857">
            <v>1653093364.6400001</v>
          </cell>
          <cell r="AK1857">
            <v>0</v>
          </cell>
          <cell r="AL1857"/>
          <cell r="AM1857">
            <v>1</v>
          </cell>
          <cell r="AN1857">
            <v>1</v>
          </cell>
          <cell r="AO1857">
            <v>0</v>
          </cell>
          <cell r="AP1857" t="str">
            <v>En Liquidación</v>
          </cell>
          <cell r="AQ1857" t="e">
            <v>#REF!</v>
          </cell>
          <cell r="AR1857" t="e">
            <v>#N/A</v>
          </cell>
          <cell r="AS1857" t="str">
            <v xml:space="preserve">PROYECTO TERMINADO - ASOCIADO VARIOS PROYECTOS -  EN LIQUIDACION   
1.   ESTADO CONTRATO OBRA: 
Proyecto entregado en auditoria visible 3 el día 20 de octubre  de 2014.                                    
Contrato de obra Liquidado.  Se suscribió acta de liquidacion de fecha  29/05/2019 y aclaratorio de fecha 25/09/2019.
2.   ESTADO CONVENIO INTERADMINISTRATIVO:  
Sin liquidar, esto debido a que del convenio se derivan dos contratos de obra.
3.  ACTIVIDADES REALIZADAS
-En atención al Decreto No. 457 del 22/03/2020 relacionado con la emergencia sanitaria Coronavirus – COVID-19 en el territorio nacional y el aislamiento obligatorio, se optó por realizar teletrabajo durante el tiempo que lo determine el Gobierno Nacional. 
-El 21/04/2021 se realizo mesa de trabajo con la Gerencia del Grupo de Gestión Postcontractual, quien manifesto revisar a detalle la situación del convenio y emitir linemaiento para liquidación, dado el inconveniente presentado en las diferencias de las actas de terminación y que la interventoria no subsanó. A la espera de pronunciamiento. </v>
          </cell>
          <cell r="AT1857" t="str">
            <v>No Aplica</v>
          </cell>
          <cell r="AU1857">
            <v>41725</v>
          </cell>
          <cell r="AV1857">
            <v>42515</v>
          </cell>
          <cell r="AW1857" t="e">
            <v>#REF!</v>
          </cell>
          <cell r="AX1857"/>
          <cell r="AY1857"/>
          <cell r="AZ1857">
            <v>0</v>
          </cell>
          <cell r="BA1857" t="str">
            <v>-</v>
          </cell>
          <cell r="BB1857" t="str">
            <v/>
          </cell>
          <cell r="BC1857"/>
          <cell r="BD1857">
            <v>41933</v>
          </cell>
          <cell r="BE1857">
            <v>42060</v>
          </cell>
          <cell r="BF1857">
            <v>42584</v>
          </cell>
          <cell r="BG1857" t="str">
            <v/>
          </cell>
        </row>
        <row r="1858">
          <cell r="C1858" t="str">
            <v>20110160V0099-1</v>
          </cell>
          <cell r="D1858" t="str">
            <v>Proyectos 2011 - 2020</v>
          </cell>
          <cell r="E1858" t="str">
            <v>No Aplica</v>
          </cell>
          <cell r="F1858" t="str">
            <v>CERRADO</v>
          </cell>
          <cell r="G1858" t="str">
            <v>A99</v>
          </cell>
          <cell r="H1858" t="str">
            <v>Cordoba</v>
          </cell>
          <cell r="I1858">
            <v>23001</v>
          </cell>
          <cell r="J1858">
            <v>1</v>
          </cell>
          <cell r="K1858" t="str">
            <v>Monteria</v>
          </cell>
          <cell r="L1858" t="str">
            <v>Monteria-Cordoba</v>
          </cell>
          <cell r="M1858">
            <v>160</v>
          </cell>
          <cell r="N1858" t="str">
            <v>Fonade 1</v>
          </cell>
          <cell r="O1858"/>
          <cell r="P1858"/>
          <cell r="Q1858" t="str">
            <v>Pavimentación En Concreto Rígido De La Calle 37 W, Entre Carreras 1W Y La Vía A Arboletes En El Barrio Juan Xxiii,  Municipio De Montería, Departamento De Córdoba</v>
          </cell>
          <cell r="R1858" t="str">
            <v>Vías Urbanas</v>
          </cell>
          <cell r="S1858"/>
          <cell r="T1858"/>
          <cell r="U1858"/>
          <cell r="V1858" t="str">
            <v>Municipio</v>
          </cell>
          <cell r="W1858"/>
          <cell r="X1858" t="str">
            <v/>
          </cell>
          <cell r="Y1858"/>
          <cell r="Z1858">
            <v>1523674715</v>
          </cell>
          <cell r="AA1858"/>
          <cell r="AB1858">
            <v>1523674715</v>
          </cell>
          <cell r="AC1858"/>
          <cell r="AD1858">
            <v>1523674715</v>
          </cell>
          <cell r="AE1858">
            <v>0</v>
          </cell>
          <cell r="AF1858"/>
          <cell r="AG1858">
            <v>0</v>
          </cell>
          <cell r="AH1858">
            <v>1523674715</v>
          </cell>
          <cell r="AI1858">
            <v>0</v>
          </cell>
          <cell r="AJ1858">
            <v>1523674715</v>
          </cell>
          <cell r="AK1858">
            <v>0</v>
          </cell>
          <cell r="AL1858"/>
          <cell r="AM1858">
            <v>1</v>
          </cell>
          <cell r="AN1858">
            <v>1</v>
          </cell>
          <cell r="AO1858">
            <v>0</v>
          </cell>
          <cell r="AP1858" t="str">
            <v>En Liquidación</v>
          </cell>
          <cell r="AQ1858" t="e">
            <v>#REF!</v>
          </cell>
          <cell r="AR1858" t="e">
            <v>#N/A</v>
          </cell>
          <cell r="AS1858" t="str">
            <v xml:space="preserve">PROYECTO TERMINADO - ASOCIADO VARIOS PROYECTOS -  EN LIQUIDACION   
1.   ESTADO CONTRATO OBRA: 
Proyecto entregado en auditoria visible 3 el día 20 de octubre  de 2014.                                    
Contrato de obra Liquidado.  Se suscribió acta de liquidacion de fecha  29/05/2019 y aclaratorio de fecha 25/09/2019.
2.   ESTADO CONVENIO INTERADMINISTRATIVO:  
Sin liquidar, esto debido a que del convenio se derivan dos contratos de obra.
3.  ACTIVIDADES REALIZADAS
-En atención al Decreto No. 457 del 22/03/2020 relacionado con la emergencia sanitaria Coronavirus – COVID-19 en el territorio nacional y el aislamiento obligatorio, se optó por realizar teletrabajo durante el tiempo que lo determine el Gobierno Nacional. 
-El 21/04/2021 se realizo mesa de trabajo con la Gerencia del Grupo de Gestión Postcontractual, quien manifesto revisar a detalle la situación del convenio y emitir linemaiento para liquidación, dado el inconveniente presentado en las diferencias de las actas de terminación y que la interventoria no subsanó. A la espera de pronunciamiento. </v>
          </cell>
          <cell r="AT1858" t="str">
            <v>No Aplica</v>
          </cell>
          <cell r="AU1858">
            <v>41725</v>
          </cell>
          <cell r="AV1858">
            <v>42515</v>
          </cell>
          <cell r="AW1858" t="e">
            <v>#REF!</v>
          </cell>
          <cell r="AX1858"/>
          <cell r="AY1858"/>
          <cell r="AZ1858">
            <v>0</v>
          </cell>
          <cell r="BA1858" t="str">
            <v>-</v>
          </cell>
          <cell r="BB1858" t="str">
            <v/>
          </cell>
          <cell r="BC1858"/>
          <cell r="BD1858">
            <v>41934</v>
          </cell>
          <cell r="BE1858">
            <v>42060</v>
          </cell>
          <cell r="BF1858">
            <v>42585</v>
          </cell>
          <cell r="BG1858" t="str">
            <v/>
          </cell>
        </row>
        <row r="1859">
          <cell r="C1859" t="str">
            <v>20120040S0018-1</v>
          </cell>
          <cell r="D1859" t="str">
            <v>Proyectos 2011 - 2020</v>
          </cell>
          <cell r="E1859" t="str">
            <v>No Aplica</v>
          </cell>
          <cell r="F1859" t="str">
            <v>CERRADO</v>
          </cell>
          <cell r="G1859" t="str">
            <v>B18</v>
          </cell>
          <cell r="H1859" t="str">
            <v>Cordoba</v>
          </cell>
          <cell r="I1859">
            <v>23001</v>
          </cell>
          <cell r="J1859">
            <v>1</v>
          </cell>
          <cell r="K1859" t="str">
            <v>Monteria</v>
          </cell>
          <cell r="L1859" t="str">
            <v>Monteria-Cordoba</v>
          </cell>
          <cell r="M1859">
            <v>40</v>
          </cell>
          <cell r="N1859" t="str">
            <v>Fonade 2</v>
          </cell>
          <cell r="O1859"/>
          <cell r="P1859"/>
          <cell r="Q1859" t="str">
            <v>Construcción Del Parque De Las Brisas Ubicado En La Cra 3 Entre Transversal 1 Y Transversal 2 En Los Barrios La Granja Y Santa Luia, Municipio De Montería - Córdoba.</v>
          </cell>
          <cell r="R1859" t="str">
            <v>Espacio Público, Recreación Y Deporte</v>
          </cell>
          <cell r="S1859"/>
          <cell r="T1859"/>
          <cell r="U1859"/>
          <cell r="V1859" t="str">
            <v>Municipio</v>
          </cell>
          <cell r="W1859"/>
          <cell r="X1859" t="str">
            <v/>
          </cell>
          <cell r="Y1859"/>
          <cell r="Z1859">
            <v>2175546377</v>
          </cell>
          <cell r="AA1859"/>
          <cell r="AB1859">
            <v>2175546377</v>
          </cell>
          <cell r="AC1859"/>
          <cell r="AD1859">
            <v>2175546377</v>
          </cell>
          <cell r="AE1859">
            <v>0</v>
          </cell>
          <cell r="AF1859"/>
          <cell r="AG1859">
            <v>0</v>
          </cell>
          <cell r="AH1859">
            <v>2175546377</v>
          </cell>
          <cell r="AI1859">
            <v>0</v>
          </cell>
          <cell r="AJ1859">
            <v>2175546377</v>
          </cell>
          <cell r="AK1859">
            <v>0.78</v>
          </cell>
          <cell r="AL1859"/>
          <cell r="AM1859">
            <v>1</v>
          </cell>
          <cell r="AN1859">
            <v>1</v>
          </cell>
          <cell r="AO1859">
            <v>0</v>
          </cell>
          <cell r="AP1859" t="str">
            <v>Liquidado</v>
          </cell>
          <cell r="AQ1859" t="e">
            <v>#REF!</v>
          </cell>
          <cell r="AR1859" t="e">
            <v>#N/A</v>
          </cell>
          <cell r="AS1859" t="str">
            <v xml:space="preserve">PROYECTO LIQUIDADO
Acta de liquidación del 29/09/2021
</v>
          </cell>
          <cell r="AT1859" t="str">
            <v>No Aplica</v>
          </cell>
          <cell r="AU1859">
            <v>41697</v>
          </cell>
          <cell r="AV1859">
            <v>42062</v>
          </cell>
          <cell r="AW1859" t="e">
            <v>#REF!</v>
          </cell>
          <cell r="AX1859"/>
          <cell r="AY1859"/>
          <cell r="AZ1859">
            <v>0</v>
          </cell>
          <cell r="BA1859" t="str">
            <v>-</v>
          </cell>
          <cell r="BB1859" t="str">
            <v/>
          </cell>
          <cell r="BC1859"/>
          <cell r="BD1859">
            <v>41732</v>
          </cell>
          <cell r="BE1859">
            <v>41876</v>
          </cell>
          <cell r="BF1859">
            <v>42069</v>
          </cell>
          <cell r="BG1859" t="str">
            <v/>
          </cell>
        </row>
        <row r="1860">
          <cell r="C1860" t="str">
            <v>20120040S0063-1</v>
          </cell>
          <cell r="D1860" t="str">
            <v>Proyectos 2011 - 2020</v>
          </cell>
          <cell r="E1860" t="str">
            <v>No Aplica</v>
          </cell>
          <cell r="F1860" t="str">
            <v>CERRADO</v>
          </cell>
          <cell r="G1860" t="str">
            <v>B63</v>
          </cell>
          <cell r="H1860" t="str">
            <v>Cordoba</v>
          </cell>
          <cell r="I1860">
            <v>23001</v>
          </cell>
          <cell r="J1860">
            <v>1</v>
          </cell>
          <cell r="K1860" t="str">
            <v>Monteria</v>
          </cell>
          <cell r="L1860" t="str">
            <v>Monteria-Cordoba</v>
          </cell>
          <cell r="M1860">
            <v>40</v>
          </cell>
          <cell r="N1860" t="str">
            <v>Fonade 2</v>
          </cell>
          <cell r="O1860"/>
          <cell r="P1860"/>
          <cell r="Q1860" t="str">
            <v>Construccion Del Parque Deportivo Y Recreativo Casafinca - Barrio La Palma, Municipio De Monteria - Cordoba</v>
          </cell>
          <cell r="R1860" t="str">
            <v>Espacio Público, Recreación Y Deporte</v>
          </cell>
          <cell r="S1860"/>
          <cell r="T1860"/>
          <cell r="U1860"/>
          <cell r="V1860" t="str">
            <v>Fonade</v>
          </cell>
          <cell r="W1860"/>
          <cell r="X1860" t="str">
            <v/>
          </cell>
          <cell r="Y1860"/>
          <cell r="Z1860">
            <v>1611689463</v>
          </cell>
          <cell r="AA1860"/>
          <cell r="AB1860">
            <v>1611689463</v>
          </cell>
          <cell r="AC1860"/>
          <cell r="AD1860">
            <v>1611689463</v>
          </cell>
          <cell r="AE1860">
            <v>0</v>
          </cell>
          <cell r="AF1860"/>
          <cell r="AG1860">
            <v>0</v>
          </cell>
          <cell r="AH1860">
            <v>1611689463</v>
          </cell>
          <cell r="AI1860">
            <v>0</v>
          </cell>
          <cell r="AJ1860">
            <v>1611689463</v>
          </cell>
          <cell r="AK1860">
            <v>0.89</v>
          </cell>
          <cell r="AL1860"/>
          <cell r="AM1860">
            <v>1</v>
          </cell>
          <cell r="AN1860">
            <v>1</v>
          </cell>
          <cell r="AO1860">
            <v>0</v>
          </cell>
          <cell r="AP1860" t="str">
            <v>Liquidado</v>
          </cell>
          <cell r="AQ1860" t="e">
            <v>#REF!</v>
          </cell>
          <cell r="AR1860" t="e">
            <v>#N/A</v>
          </cell>
          <cell r="AS1860" t="str">
            <v xml:space="preserve">PROYECTO LIQUIDADO
Acta de liquidación del 29/09/2021
</v>
          </cell>
          <cell r="AT1860" t="str">
            <v>No Aplica</v>
          </cell>
          <cell r="AU1860">
            <v>41569</v>
          </cell>
          <cell r="AV1860">
            <v>41892</v>
          </cell>
          <cell r="AW1860" t="e">
            <v>#REF!</v>
          </cell>
          <cell r="AX1860"/>
          <cell r="AY1860"/>
          <cell r="AZ1860">
            <v>0</v>
          </cell>
          <cell r="BA1860" t="str">
            <v>-</v>
          </cell>
          <cell r="BB1860" t="str">
            <v/>
          </cell>
          <cell r="BC1860"/>
          <cell r="BD1860">
            <v>41536</v>
          </cell>
          <cell r="BE1860">
            <v>41816</v>
          </cell>
          <cell r="BF1860">
            <v>41923</v>
          </cell>
          <cell r="BG1860" t="str">
            <v/>
          </cell>
        </row>
        <row r="1861">
          <cell r="C1861" t="str">
            <v>20120069S0127-1</v>
          </cell>
          <cell r="D1861" t="str">
            <v>Proyectos 2011 - 2020</v>
          </cell>
          <cell r="E1861" t="str">
            <v>No Aplica</v>
          </cell>
          <cell r="F1861" t="str">
            <v>CERRADO</v>
          </cell>
          <cell r="G1861" t="str">
            <v>C127</v>
          </cell>
          <cell r="H1861" t="str">
            <v>Cordoba</v>
          </cell>
          <cell r="I1861">
            <v>23001</v>
          </cell>
          <cell r="J1861">
            <v>1</v>
          </cell>
          <cell r="K1861" t="str">
            <v>Monteria</v>
          </cell>
          <cell r="L1861" t="str">
            <v>Monteria-Cordoba</v>
          </cell>
          <cell r="M1861">
            <v>69</v>
          </cell>
          <cell r="N1861" t="str">
            <v>Fonade 3</v>
          </cell>
          <cell r="O1861"/>
          <cell r="P1861"/>
          <cell r="Q1861" t="str">
            <v xml:space="preserve">Construcción Y Dotación De Un Bloque De 2 Pisos Para Seis Aulas Escolares En La Institución Educativa Mercedes Abrego Sede Las Colinas En El Mpio De Monteria </v>
          </cell>
          <cell r="R1861" t="str">
            <v>Social Comunitario</v>
          </cell>
          <cell r="S1861"/>
          <cell r="T1861"/>
          <cell r="U1861"/>
          <cell r="V1861" t="str">
            <v>Municipio</v>
          </cell>
          <cell r="W1861"/>
          <cell r="X1861" t="str">
            <v/>
          </cell>
          <cell r="Y1861"/>
          <cell r="Z1861">
            <v>725271795</v>
          </cell>
          <cell r="AA1861"/>
          <cell r="AB1861">
            <v>725271795</v>
          </cell>
          <cell r="AC1861"/>
          <cell r="AD1861">
            <v>725271795</v>
          </cell>
          <cell r="AE1861">
            <v>0</v>
          </cell>
          <cell r="AF1861"/>
          <cell r="AG1861">
            <v>0</v>
          </cell>
          <cell r="AH1861">
            <v>725271795</v>
          </cell>
          <cell r="AI1861">
            <v>0</v>
          </cell>
          <cell r="AJ1861">
            <v>725271795</v>
          </cell>
          <cell r="AK1861">
            <v>0</v>
          </cell>
          <cell r="AL1861"/>
          <cell r="AM1861">
            <v>1</v>
          </cell>
          <cell r="AN1861">
            <v>1</v>
          </cell>
          <cell r="AO1861">
            <v>0</v>
          </cell>
          <cell r="AP1861" t="str">
            <v>En Liquidación</v>
          </cell>
          <cell r="AQ1861" t="e">
            <v>#REF!</v>
          </cell>
          <cell r="AR1861" t="e">
            <v>#N/A</v>
          </cell>
          <cell r="AS1861" t="str">
            <v xml:space="preserve">CONTRATOS  LIQUIDADOS PENDIENTE CIERRE DE COSTOS FIJOS Y VARIABLES - INTERVENTORIA
1. INFORMACIÓN Y ESTADO CONTRATO DE OBRA: Acta de liquidación  suscrita el 27/04/2017
                                                                                                                                                                                                                                                                                                                                                                                                                                                                                                                                                                                                                                                                                                                                                                                                                                                                                                                                                                                                                                                                  2. INFORMACIÓN Y ESTADO DE CONTRATO INTERADMINISTRATIVO: Liquidado 28/08/2018.
3. INFORMACIÓN Y ESTADO INTERVENTORIA: En cierre de costos fijos y variables.                                                                                                                                                                                                                                                                                                                                                                                                                                                                                                                                                                                                                                                                                                                                                                                                                                                                                                                                                                                                                                               </v>
          </cell>
          <cell r="AT1861" t="str">
            <v>No Aplica</v>
          </cell>
          <cell r="AU1861">
            <v>42129</v>
          </cell>
          <cell r="AV1861">
            <v>42447</v>
          </cell>
          <cell r="AW1861" t="e">
            <v>#REF!</v>
          </cell>
          <cell r="AX1861"/>
          <cell r="AY1861"/>
          <cell r="AZ1861">
            <v>0</v>
          </cell>
          <cell r="BA1861" t="str">
            <v>-</v>
          </cell>
          <cell r="BB1861" t="str">
            <v/>
          </cell>
          <cell r="BC1861"/>
          <cell r="BD1861">
            <v>42180</v>
          </cell>
          <cell r="BE1861">
            <v>42312</v>
          </cell>
          <cell r="BF1861">
            <v>42556</v>
          </cell>
          <cell r="BG1861" t="str">
            <v/>
          </cell>
        </row>
        <row r="1862">
          <cell r="C1862" t="str">
            <v>20120069S0128-1</v>
          </cell>
          <cell r="D1862" t="str">
            <v>Proyectos 2011 - 2020</v>
          </cell>
          <cell r="E1862" t="str">
            <v>No Aplica</v>
          </cell>
          <cell r="F1862" t="str">
            <v>CERRADO</v>
          </cell>
          <cell r="G1862" t="str">
            <v>C128</v>
          </cell>
          <cell r="H1862" t="str">
            <v>Cordoba</v>
          </cell>
          <cell r="I1862">
            <v>23001</v>
          </cell>
          <cell r="J1862">
            <v>1</v>
          </cell>
          <cell r="K1862" t="str">
            <v>Monteria</v>
          </cell>
          <cell r="L1862" t="str">
            <v>Monteria-Cordoba</v>
          </cell>
          <cell r="M1862">
            <v>69</v>
          </cell>
          <cell r="N1862" t="str">
            <v>Fonade 3</v>
          </cell>
          <cell r="O1862"/>
          <cell r="P1862"/>
          <cell r="Q1862" t="str">
            <v xml:space="preserve">Construcción Y Dotación De Un Bloque De 2 Pisos Para Ocho Aulas Esolares En La Institución Educativa Guillermo Leon Valencia En El Mpio De Monteria </v>
          </cell>
          <cell r="R1862" t="str">
            <v>Social Comunitario</v>
          </cell>
          <cell r="S1862"/>
          <cell r="T1862"/>
          <cell r="U1862"/>
          <cell r="V1862" t="str">
            <v>Municipio</v>
          </cell>
          <cell r="W1862"/>
          <cell r="X1862" t="str">
            <v/>
          </cell>
          <cell r="Y1862"/>
          <cell r="Z1862">
            <v>937364102</v>
          </cell>
          <cell r="AA1862"/>
          <cell r="AB1862">
            <v>937364102</v>
          </cell>
          <cell r="AC1862"/>
          <cell r="AD1862">
            <v>937364102</v>
          </cell>
          <cell r="AE1862">
            <v>0</v>
          </cell>
          <cell r="AF1862"/>
          <cell r="AG1862">
            <v>0</v>
          </cell>
          <cell r="AH1862">
            <v>937364102</v>
          </cell>
          <cell r="AI1862">
            <v>0</v>
          </cell>
          <cell r="AJ1862">
            <v>937364102</v>
          </cell>
          <cell r="AK1862">
            <v>0</v>
          </cell>
          <cell r="AL1862"/>
          <cell r="AM1862">
            <v>1</v>
          </cell>
          <cell r="AN1862">
            <v>1</v>
          </cell>
          <cell r="AO1862">
            <v>0</v>
          </cell>
          <cell r="AP1862" t="str">
            <v>En Liquidación</v>
          </cell>
          <cell r="AQ1862" t="e">
            <v>#REF!</v>
          </cell>
          <cell r="AR1862" t="e">
            <v>#N/A</v>
          </cell>
          <cell r="AS1862" t="str">
            <v>CONTRATOS  LIQUIDADOS PENDIENTE CIERRE DE COSTOS FIJOS Y VARIABLES - INTERVENTORIA
1. INFORMACIÓN Y ESTADO CONTRATO DE OBRA: Acta de liquidación  suscrita el 27/04/2017
                                                                                                                                                                                                                                                                                                                                                                                                                                                                                                                                                                                                                                                                                                                                                                                                                                                                                                                                                                                                                                                                  2. INFORMACIÓN Y ESTADO DE CONTRATO INTERADMINISTRATIVO: Liquidado 28/09/2018.
3. INFORMACIÓN Y ESTADO INTERVENTORIA: En cierre de costos fijos y variables.</v>
          </cell>
          <cell r="AT1862" t="str">
            <v>No Aplica</v>
          </cell>
          <cell r="AU1862">
            <v>42129</v>
          </cell>
          <cell r="AV1862">
            <v>42447</v>
          </cell>
          <cell r="AW1862" t="e">
            <v>#REF!</v>
          </cell>
          <cell r="AX1862"/>
          <cell r="AY1862"/>
          <cell r="AZ1862">
            <v>0</v>
          </cell>
          <cell r="BA1862" t="str">
            <v>-</v>
          </cell>
          <cell r="BB1862" t="str">
            <v/>
          </cell>
          <cell r="BC1862"/>
          <cell r="BD1862">
            <v>42180</v>
          </cell>
          <cell r="BE1862">
            <v>42312</v>
          </cell>
          <cell r="BF1862">
            <v>42558</v>
          </cell>
          <cell r="BG1862" t="str">
            <v/>
          </cell>
        </row>
        <row r="1863">
          <cell r="C1863" t="str">
            <v>20120069S0129-1</v>
          </cell>
          <cell r="D1863" t="str">
            <v>Proyectos 2011 - 2020</v>
          </cell>
          <cell r="E1863" t="str">
            <v>No Aplica</v>
          </cell>
          <cell r="F1863" t="str">
            <v>CERRADO</v>
          </cell>
          <cell r="G1863" t="str">
            <v>C129</v>
          </cell>
          <cell r="H1863" t="str">
            <v>Cordoba</v>
          </cell>
          <cell r="I1863">
            <v>23001</v>
          </cell>
          <cell r="J1863">
            <v>1</v>
          </cell>
          <cell r="K1863" t="str">
            <v>Monteria</v>
          </cell>
          <cell r="L1863" t="str">
            <v>Monteria-Cordoba</v>
          </cell>
          <cell r="M1863">
            <v>69</v>
          </cell>
          <cell r="N1863" t="str">
            <v>Fonade 3</v>
          </cell>
          <cell r="O1863"/>
          <cell r="P1863"/>
          <cell r="Q1863" t="str">
            <v xml:space="preserve">Construcción Y Dotación De Un Bloque De 2 Pisos Para Ocho Aulas Esolares En La Institución Educativa San Jose De Jaraquiel En El Mpio De Monteria </v>
          </cell>
          <cell r="R1863" t="str">
            <v>Social Comunitario</v>
          </cell>
          <cell r="S1863"/>
          <cell r="T1863"/>
          <cell r="U1863"/>
          <cell r="V1863" t="str">
            <v>Municipio</v>
          </cell>
          <cell r="W1863"/>
          <cell r="X1863" t="str">
            <v/>
          </cell>
          <cell r="Y1863"/>
          <cell r="Z1863">
            <v>937364103</v>
          </cell>
          <cell r="AA1863"/>
          <cell r="AB1863">
            <v>937364103</v>
          </cell>
          <cell r="AC1863"/>
          <cell r="AD1863">
            <v>937364103</v>
          </cell>
          <cell r="AE1863">
            <v>0</v>
          </cell>
          <cell r="AF1863"/>
          <cell r="AG1863">
            <v>0</v>
          </cell>
          <cell r="AH1863">
            <v>937364103</v>
          </cell>
          <cell r="AI1863">
            <v>0</v>
          </cell>
          <cell r="AJ1863">
            <v>937364103</v>
          </cell>
          <cell r="AK1863">
            <v>0</v>
          </cell>
          <cell r="AL1863"/>
          <cell r="AM1863">
            <v>1</v>
          </cell>
          <cell r="AN1863">
            <v>1</v>
          </cell>
          <cell r="AO1863">
            <v>0</v>
          </cell>
          <cell r="AP1863" t="str">
            <v>En Liquidación</v>
          </cell>
          <cell r="AQ1863" t="e">
            <v>#REF!</v>
          </cell>
          <cell r="AR1863" t="e">
            <v>#N/A</v>
          </cell>
          <cell r="AS1863" t="str">
            <v>CONTRATOS  LIQUIDADOS PENDIENTE CIERRE DE COSTOS FIJOS Y VARIABLES - INTERVENTORIA
1. INFORMACIÓN Y ESTADO CONTRATO DE OBRA: Acta de liquidación  suscrita el 27/04/2017
                                                                                                                                                                                                                                                                                                                                                                                                                                                                                                                                                                                                                                                                                                                                                                                                                                                                                                                                                                                                                                                                  2. INFORMACIÓN Y ESTADO DE CONTRATO INTERADMINISTRATIVO: Liquidado 8/08/2018.
3. INFORMACIÓN Y ESTADO INTERVENTORIA: En cierre de costos fijos y variables.</v>
          </cell>
          <cell r="AT1863" t="str">
            <v>No Aplica</v>
          </cell>
          <cell r="AU1863">
            <v>42129</v>
          </cell>
          <cell r="AV1863">
            <v>42447</v>
          </cell>
          <cell r="AW1863" t="e">
            <v>#REF!</v>
          </cell>
          <cell r="AX1863"/>
          <cell r="AY1863"/>
          <cell r="AZ1863">
            <v>0</v>
          </cell>
          <cell r="BA1863" t="str">
            <v>-</v>
          </cell>
          <cell r="BB1863" t="str">
            <v/>
          </cell>
          <cell r="BC1863"/>
          <cell r="BD1863">
            <v>42181</v>
          </cell>
          <cell r="BE1863">
            <v>42313</v>
          </cell>
          <cell r="BF1863">
            <v>42558</v>
          </cell>
          <cell r="BG1863" t="str">
            <v/>
          </cell>
        </row>
        <row r="1864">
          <cell r="C1864" t="str">
            <v>20120069S0370-1</v>
          </cell>
          <cell r="D1864" t="str">
            <v>Proyectos 2011 - 2020</v>
          </cell>
          <cell r="E1864" t="str">
            <v>No Aplica</v>
          </cell>
          <cell r="F1864" t="str">
            <v>CERRADO</v>
          </cell>
          <cell r="G1864" t="str">
            <v>C370</v>
          </cell>
          <cell r="H1864" t="str">
            <v>Cordoba</v>
          </cell>
          <cell r="I1864">
            <v>23001</v>
          </cell>
          <cell r="J1864">
            <v>1</v>
          </cell>
          <cell r="K1864" t="str">
            <v>Monteria</v>
          </cell>
          <cell r="L1864" t="str">
            <v>Monteria-Cordoba</v>
          </cell>
          <cell r="M1864">
            <v>69</v>
          </cell>
          <cell r="N1864" t="str">
            <v>Fonade 3</v>
          </cell>
          <cell r="O1864"/>
          <cell r="P1864"/>
          <cell r="Q1864" t="str">
            <v>Construcción De Obras Complementarias Y Urbanísticas En Las Instituciones Educativas Los Araujos, Los Nogales Y Los Colores En La Ciudad De Montería- Cordoba</v>
          </cell>
          <cell r="R1864" t="str">
            <v>Social Comunitario</v>
          </cell>
          <cell r="S1864"/>
          <cell r="T1864"/>
          <cell r="U1864"/>
          <cell r="V1864" t="str">
            <v>Municipio</v>
          </cell>
          <cell r="W1864"/>
          <cell r="X1864" t="str">
            <v/>
          </cell>
          <cell r="Y1864"/>
          <cell r="Z1864">
            <v>2146533280</v>
          </cell>
          <cell r="AA1864"/>
          <cell r="AB1864">
            <v>2146533280</v>
          </cell>
          <cell r="AC1864"/>
          <cell r="AD1864">
            <v>2146533280</v>
          </cell>
          <cell r="AE1864">
            <v>0</v>
          </cell>
          <cell r="AF1864"/>
          <cell r="AG1864">
            <v>0</v>
          </cell>
          <cell r="AH1864">
            <v>2146533280</v>
          </cell>
          <cell r="AI1864">
            <v>0</v>
          </cell>
          <cell r="AJ1864">
            <v>2146533280</v>
          </cell>
          <cell r="AK1864">
            <v>0</v>
          </cell>
          <cell r="AL1864"/>
          <cell r="AM1864">
            <v>1</v>
          </cell>
          <cell r="AN1864">
            <v>1</v>
          </cell>
          <cell r="AO1864">
            <v>0</v>
          </cell>
          <cell r="AP1864" t="str">
            <v>En Liquidación</v>
          </cell>
          <cell r="AQ1864" t="e">
            <v>#REF!</v>
          </cell>
          <cell r="AR1864" t="e">
            <v>#N/A</v>
          </cell>
          <cell r="AS1864" t="str">
            <v>CONTRATOS LIQUIDADOS PENDIENTE CIERRE COSTOS FIJOS Y VARIABLES - INTERVENTORIA.
1. INFORMACIÓN Y ESTADO CONTRATO DE OBRA:                                                                         Acta de liquidación suscrita  19/09/2016
                                                                                                                                                                                                                                                                                                                                                                                                                                                                                                                                                                           2.  INFORMAICON Y ESTADO CONVENIO INTERADMINISTRATIVO:   Liquidado.  Se  suscribe acta de fecha  31/05/2017
3.  INFORMACION Y ESTADO INTERVENTORIA:  Se encuentra en cierre de costos fijos y variables.</v>
          </cell>
          <cell r="AT1864" t="str">
            <v>No Aplica</v>
          </cell>
          <cell r="AU1864">
            <v>42203</v>
          </cell>
          <cell r="AV1864">
            <v>42400</v>
          </cell>
          <cell r="AW1864" t="e">
            <v>#REF!</v>
          </cell>
          <cell r="AX1864"/>
          <cell r="AY1864"/>
          <cell r="AZ1864">
            <v>0</v>
          </cell>
          <cell r="BA1864" t="str">
            <v>-</v>
          </cell>
          <cell r="BB1864" t="str">
            <v/>
          </cell>
          <cell r="BC1864"/>
          <cell r="BD1864">
            <v>42328</v>
          </cell>
          <cell r="BE1864" t="str">
            <v>No Aplica</v>
          </cell>
          <cell r="BF1864">
            <v>42557</v>
          </cell>
          <cell r="BG1864" t="str">
            <v/>
          </cell>
        </row>
        <row r="1865">
          <cell r="C1865" t="str">
            <v>20120069V0130-1</v>
          </cell>
          <cell r="D1865" t="str">
            <v>Proyectos 2011 - 2020</v>
          </cell>
          <cell r="E1865" t="str">
            <v>No Aplica</v>
          </cell>
          <cell r="F1865" t="str">
            <v>CERRADO</v>
          </cell>
          <cell r="G1865" t="str">
            <v>C130</v>
          </cell>
          <cell r="H1865" t="str">
            <v>Cordoba</v>
          </cell>
          <cell r="I1865">
            <v>23001</v>
          </cell>
          <cell r="J1865">
            <v>1</v>
          </cell>
          <cell r="K1865" t="str">
            <v>Monteria</v>
          </cell>
          <cell r="L1865" t="str">
            <v>Monteria-Cordoba</v>
          </cell>
          <cell r="M1865">
            <v>69</v>
          </cell>
          <cell r="N1865" t="str">
            <v>Fonade 3</v>
          </cell>
          <cell r="O1865"/>
          <cell r="P1865"/>
          <cell r="Q1865" t="str">
            <v>Mejoramiento De Vias A Las Veredas Maracayo, Suteatro Y Nuevo Horizonte En El Municipio De Monteria - Cordoba</v>
          </cell>
          <cell r="R1865" t="str">
            <v>Vías Red Terciaria</v>
          </cell>
          <cell r="S1865"/>
          <cell r="T1865"/>
          <cell r="U1865"/>
          <cell r="V1865" t="str">
            <v>Municipio</v>
          </cell>
          <cell r="W1865"/>
          <cell r="X1865" t="str">
            <v/>
          </cell>
          <cell r="Y1865"/>
          <cell r="Z1865">
            <v>1267093316</v>
          </cell>
          <cell r="AA1865"/>
          <cell r="AB1865">
            <v>1267093316</v>
          </cell>
          <cell r="AC1865"/>
          <cell r="AD1865">
            <v>1267093316</v>
          </cell>
          <cell r="AE1865">
            <v>0</v>
          </cell>
          <cell r="AF1865"/>
          <cell r="AG1865">
            <v>0</v>
          </cell>
          <cell r="AH1865">
            <v>1267093316</v>
          </cell>
          <cell r="AI1865">
            <v>0</v>
          </cell>
          <cell r="AJ1865">
            <v>1267093316</v>
          </cell>
          <cell r="AK1865">
            <v>0</v>
          </cell>
          <cell r="AL1865"/>
          <cell r="AM1865">
            <v>1</v>
          </cell>
          <cell r="AN1865">
            <v>1</v>
          </cell>
          <cell r="AO1865">
            <v>0</v>
          </cell>
          <cell r="AP1865" t="str">
            <v>En Liquidación</v>
          </cell>
          <cell r="AQ1865" t="e">
            <v>#REF!</v>
          </cell>
          <cell r="AR1865" t="e">
            <v>#N/A</v>
          </cell>
          <cell r="AS1865" t="str">
            <v>CONTRATOS  LIQUIDADOS PENDIENTE CIERRE DE COSTOS FIJOS Y VARIABLES - INTERVENTORIA
1. INFORMACIÓN Y ESTADO CONTRATO DE OBRA: Acta de liquidación  suscrita el 25/09/2015
                                                                                                                                                                                                                                                                                                                                                                                                                                                                                                                                                                                                                                                                                                                                                                                                                                                                                                                                                                                                                                                                  2. INFORMACIÓN Y ESTADO DE CONTRATO INTERADMINISTRATIVO: Liquidado 27/09/2017.
3. INFORMACIÓN Y ESTADO INTERVENTORIA: En cierre de costos fijos y variables.</v>
          </cell>
          <cell r="AT1865" t="str">
            <v>No Aplica</v>
          </cell>
          <cell r="AU1865">
            <v>41716</v>
          </cell>
          <cell r="AV1865">
            <v>42066</v>
          </cell>
          <cell r="AW1865" t="e">
            <v>#REF!</v>
          </cell>
          <cell r="AX1865"/>
          <cell r="AY1865"/>
          <cell r="AZ1865">
            <v>0</v>
          </cell>
          <cell r="BA1865" t="str">
            <v>-</v>
          </cell>
          <cell r="BB1865" t="str">
            <v/>
          </cell>
          <cell r="BC1865"/>
          <cell r="BD1865">
            <v>41788</v>
          </cell>
          <cell r="BE1865">
            <v>41862</v>
          </cell>
          <cell r="BF1865">
            <v>42089</v>
          </cell>
          <cell r="BG1865" t="str">
            <v/>
          </cell>
        </row>
        <row r="1866">
          <cell r="C1866" t="str">
            <v>20120069V0131-1</v>
          </cell>
          <cell r="D1866" t="str">
            <v>Proyectos 2011 - 2020</v>
          </cell>
          <cell r="E1866" t="str">
            <v>No Aplica</v>
          </cell>
          <cell r="F1866" t="str">
            <v>CERRADO</v>
          </cell>
          <cell r="G1866" t="str">
            <v>C131</v>
          </cell>
          <cell r="H1866" t="str">
            <v>Cordoba</v>
          </cell>
          <cell r="I1866">
            <v>23001</v>
          </cell>
          <cell r="J1866">
            <v>1</v>
          </cell>
          <cell r="K1866" t="str">
            <v>Monteria</v>
          </cell>
          <cell r="L1866" t="str">
            <v>Monteria-Cordoba</v>
          </cell>
          <cell r="M1866">
            <v>69</v>
          </cell>
          <cell r="N1866" t="str">
            <v>Fonade 3</v>
          </cell>
          <cell r="O1866"/>
          <cell r="P1866"/>
          <cell r="Q1866" t="str">
            <v>K27+200 En La Via Monteria A Arboletes (Vereda La Balastrera) Hasta El Casco Urbano Del Corregimiento Santa Clara Y K30+120 En La Via Monteria A Arboletes (Vereda Aguas Vivas) Hasta La Vereda El Tigre Arriba En El Municipio De Monteria - Cordoba</v>
          </cell>
          <cell r="R1866" t="str">
            <v>Vías Urbanas</v>
          </cell>
          <cell r="S1866"/>
          <cell r="T1866"/>
          <cell r="U1866"/>
          <cell r="V1866" t="str">
            <v>Municipio</v>
          </cell>
          <cell r="W1866"/>
          <cell r="X1866" t="str">
            <v/>
          </cell>
          <cell r="Y1866"/>
          <cell r="Z1866">
            <v>911124383</v>
          </cell>
          <cell r="AA1866"/>
          <cell r="AB1866">
            <v>911124383</v>
          </cell>
          <cell r="AC1866"/>
          <cell r="AD1866">
            <v>911124383</v>
          </cell>
          <cell r="AE1866">
            <v>0</v>
          </cell>
          <cell r="AF1866"/>
          <cell r="AG1866">
            <v>0</v>
          </cell>
          <cell r="AH1866">
            <v>911124383</v>
          </cell>
          <cell r="AI1866">
            <v>0</v>
          </cell>
          <cell r="AJ1866">
            <v>911124383</v>
          </cell>
          <cell r="AK1866">
            <v>0</v>
          </cell>
          <cell r="AL1866"/>
          <cell r="AM1866">
            <v>1</v>
          </cell>
          <cell r="AN1866">
            <v>1</v>
          </cell>
          <cell r="AO1866">
            <v>0</v>
          </cell>
          <cell r="AP1866" t="str">
            <v>En Liquidación</v>
          </cell>
          <cell r="AQ1866" t="e">
            <v>#REF!</v>
          </cell>
          <cell r="AR1866" t="e">
            <v>#N/A</v>
          </cell>
          <cell r="AS1866" t="str">
            <v>CONTRATOS  LIQUIDADOS PENDIENTE CIERRE DE COSTOS FIJOS Y VARIABLES - INTERVENTORIA
1. INFORMACIÓN Y ESTADO CONTRATO DE OBRA: Acta de liquidación  suscrita el  22/12/2016
                                                                                                                                                                                                                                                                                                                                                                                                                                                                                                                                                                                                                                                                                                                                                                                                                                                                                                                                                                                                                                                                  2. INFORMACIÓN Y ESTADO DE CONTRATO INTERADMINISTRATIVO: Liquidado 13/06/2018
3. INFORMACIÓN Y ESTADO INTERVENTORIA: En cierre de costos fijos y variables.</v>
          </cell>
          <cell r="AT1866" t="str">
            <v>No Aplica</v>
          </cell>
          <cell r="AU1866">
            <v>42070</v>
          </cell>
          <cell r="AV1866">
            <v>42342</v>
          </cell>
          <cell r="AW1866" t="e">
            <v>#REF!</v>
          </cell>
          <cell r="AX1866"/>
          <cell r="AY1866"/>
          <cell r="AZ1866">
            <v>0</v>
          </cell>
          <cell r="BA1866" t="str">
            <v>-</v>
          </cell>
          <cell r="BB1866" t="str">
            <v/>
          </cell>
          <cell r="BC1866"/>
          <cell r="BD1866">
            <v>42128</v>
          </cell>
          <cell r="BE1866">
            <v>42180</v>
          </cell>
          <cell r="BF1866">
            <v>42481</v>
          </cell>
          <cell r="BG1866" t="str">
            <v/>
          </cell>
        </row>
        <row r="1867">
          <cell r="C1867" t="str">
            <v>20120069V0132-1</v>
          </cell>
          <cell r="D1867" t="str">
            <v>Proyectos 2011 - 2020</v>
          </cell>
          <cell r="E1867" t="str">
            <v>No Aplica</v>
          </cell>
          <cell r="F1867" t="str">
            <v>CERRADO</v>
          </cell>
          <cell r="G1867" t="str">
            <v>C132</v>
          </cell>
          <cell r="H1867" t="str">
            <v>Cordoba</v>
          </cell>
          <cell r="I1867">
            <v>23001</v>
          </cell>
          <cell r="J1867">
            <v>1</v>
          </cell>
          <cell r="K1867" t="str">
            <v>Monteria</v>
          </cell>
          <cell r="L1867" t="str">
            <v>Monteria-Cordoba</v>
          </cell>
          <cell r="M1867">
            <v>69</v>
          </cell>
          <cell r="N1867" t="str">
            <v>Fonade 3</v>
          </cell>
          <cell r="O1867"/>
          <cell r="P1867"/>
          <cell r="Q1867" t="str">
            <v>Mejoramiento, Mantenimeinto Y Rehabilitación De La Via Monteria Las Palomas Desde Km20+000 Km42+000 Municipio De Monteria - Cordoba</v>
          </cell>
          <cell r="R1867" t="str">
            <v>Vías Urbanas</v>
          </cell>
          <cell r="S1867"/>
          <cell r="T1867"/>
          <cell r="U1867"/>
          <cell r="V1867" t="str">
            <v>Departamento</v>
          </cell>
          <cell r="W1867"/>
          <cell r="X1867" t="str">
            <v/>
          </cell>
          <cell r="Y1867"/>
          <cell r="Z1867">
            <v>6239999999</v>
          </cell>
          <cell r="AA1867"/>
          <cell r="AB1867">
            <v>6239999999</v>
          </cell>
          <cell r="AC1867"/>
          <cell r="AD1867">
            <v>6239999999</v>
          </cell>
          <cell r="AE1867">
            <v>0</v>
          </cell>
          <cell r="AF1867"/>
          <cell r="AG1867">
            <v>0</v>
          </cell>
          <cell r="AH1867">
            <v>6239999999</v>
          </cell>
          <cell r="AI1867">
            <v>0</v>
          </cell>
          <cell r="AJ1867">
            <v>6239999999</v>
          </cell>
          <cell r="AK1867">
            <v>0</v>
          </cell>
          <cell r="AL1867"/>
          <cell r="AM1867">
            <v>1</v>
          </cell>
          <cell r="AN1867">
            <v>1</v>
          </cell>
          <cell r="AO1867">
            <v>0</v>
          </cell>
          <cell r="AP1867" t="str">
            <v>En Liquidación</v>
          </cell>
          <cell r="AQ1867" t="e">
            <v>#REF!</v>
          </cell>
          <cell r="AR1867" t="e">
            <v>#N/A</v>
          </cell>
          <cell r="AS1867" t="str">
            <v>CONTRATOS  LIQUIDADOS PENDIENTE CIERRE DE COSTOS FIJOS Y VARIABLES - INTERVENTORIA
1. INFORMACIÓN Y ESTADO CONTRATO DE OBRA: Acta de liquidación  suscrita el   03/03/2015
                                                                                                                                                                                                                                                                                                                                                                                                                                                                                                                                                                                                                                                                                                                                                                                                                                                                                                                                                                                                                                                                  2. INFORMACIÓN Y ESTADO DE CONTRATO INTERADMINISTRATIVO:  Liquidado con acta de fecha  25/07/2017
3. INFORMACIÓN Y ESTADO INTERVENTORIA: En cierre de costos fijos y variables.</v>
          </cell>
          <cell r="AT1867" t="str">
            <v>No Aplica</v>
          </cell>
          <cell r="AU1867">
            <v>41750</v>
          </cell>
          <cell r="AV1867">
            <v>42002</v>
          </cell>
          <cell r="AW1867" t="e">
            <v>#REF!</v>
          </cell>
          <cell r="AX1867"/>
          <cell r="AY1867"/>
          <cell r="AZ1867">
            <v>0</v>
          </cell>
          <cell r="BA1867" t="str">
            <v>-</v>
          </cell>
          <cell r="BB1867" t="str">
            <v/>
          </cell>
          <cell r="BC1867"/>
          <cell r="BD1867">
            <v>41914</v>
          </cell>
          <cell r="BE1867">
            <v>41995</v>
          </cell>
          <cell r="BF1867">
            <v>42089</v>
          </cell>
          <cell r="BG1867" t="str">
            <v/>
          </cell>
        </row>
        <row r="1868">
          <cell r="C1868" t="str">
            <v>20120160S0359-1</v>
          </cell>
          <cell r="D1868" t="str">
            <v>Proyectos 2011 - 2020</v>
          </cell>
          <cell r="E1868" t="str">
            <v>No Aplica</v>
          </cell>
          <cell r="F1868" t="str">
            <v>CERRADO</v>
          </cell>
          <cell r="G1868" t="str">
            <v>A359</v>
          </cell>
          <cell r="H1868" t="str">
            <v>Cordoba</v>
          </cell>
          <cell r="I1868">
            <v>23001</v>
          </cell>
          <cell r="J1868">
            <v>1</v>
          </cell>
          <cell r="K1868" t="str">
            <v>Monteria</v>
          </cell>
          <cell r="L1868" t="str">
            <v>Monteria-Cordoba</v>
          </cell>
          <cell r="M1868">
            <v>160</v>
          </cell>
          <cell r="N1868" t="str">
            <v>Fonade 1</v>
          </cell>
          <cell r="O1868"/>
          <cell r="P1868"/>
          <cell r="Q1868" t="str">
            <v xml:space="preserve">Remodelación De Parque Alboraya En  El Municipio De Montería, Departamento De Córdoba </v>
          </cell>
          <cell r="R1868" t="str">
            <v>Espacio Público, Recreación Y Deporte</v>
          </cell>
          <cell r="S1868"/>
          <cell r="T1868"/>
          <cell r="U1868"/>
          <cell r="V1868" t="str">
            <v>Municipio</v>
          </cell>
          <cell r="W1868"/>
          <cell r="X1868" t="str">
            <v/>
          </cell>
          <cell r="Y1868"/>
          <cell r="Z1868">
            <v>1091823467.9400001</v>
          </cell>
          <cell r="AA1868"/>
          <cell r="AB1868">
            <v>1091823467.9400001</v>
          </cell>
          <cell r="AC1868"/>
          <cell r="AD1868">
            <v>1091823467.9400001</v>
          </cell>
          <cell r="AE1868">
            <v>0</v>
          </cell>
          <cell r="AF1868"/>
          <cell r="AG1868">
            <v>0</v>
          </cell>
          <cell r="AH1868">
            <v>1091823467.9400001</v>
          </cell>
          <cell r="AI1868">
            <v>0</v>
          </cell>
          <cell r="AJ1868">
            <v>1091823467.9400001</v>
          </cell>
          <cell r="AK1868">
            <v>0</v>
          </cell>
          <cell r="AL1868"/>
          <cell r="AM1868">
            <v>1</v>
          </cell>
          <cell r="AN1868">
            <v>1</v>
          </cell>
          <cell r="AO1868">
            <v>0</v>
          </cell>
          <cell r="AP1868" t="str">
            <v>En Liquidación</v>
          </cell>
          <cell r="AQ1868" t="e">
            <v>#REF!</v>
          </cell>
          <cell r="AR1868" t="e">
            <v>#N/A</v>
          </cell>
          <cell r="AS1868" t="str">
            <v>CONTRATOS LIQUIDADOS  - PENDIENTE  CIERRE COSTOS FIJOS Y VARIABLES - INTERVENTORIA 
1. INFORMACION Y ESTADO CONTRATO DE OBRA: se encuentra liquidado con acta de fecha 11/07/2016
2.  INFORMACION Y ESTADO CONTRATO INTERADMINISTRATIVO:  convenio liquidado con acta del 04/12/2018
3. INFORMACION Y ESTADO INTERVENTORIA: Se encuentra en cierre de costos fijos y variables.</v>
          </cell>
          <cell r="AT1868" t="str">
            <v>No Aplica</v>
          </cell>
          <cell r="AU1868">
            <v>42087</v>
          </cell>
          <cell r="AV1868">
            <v>42255</v>
          </cell>
          <cell r="AW1868" t="e">
            <v>#REF!</v>
          </cell>
          <cell r="AX1868"/>
          <cell r="AY1868"/>
          <cell r="AZ1868">
            <v>0</v>
          </cell>
          <cell r="BA1868" t="str">
            <v>-</v>
          </cell>
          <cell r="BB1868" t="str">
            <v/>
          </cell>
          <cell r="BC1868"/>
          <cell r="BD1868">
            <v>42139</v>
          </cell>
          <cell r="BE1868">
            <v>42206</v>
          </cell>
          <cell r="BF1868">
            <v>42354</v>
          </cell>
          <cell r="BG1868" t="str">
            <v/>
          </cell>
        </row>
        <row r="1869">
          <cell r="C1869" t="str">
            <v>20120160V0358-1</v>
          </cell>
          <cell r="D1869" t="str">
            <v>Proyectos 2011 - 2020</v>
          </cell>
          <cell r="E1869" t="str">
            <v>No Aplica</v>
          </cell>
          <cell r="F1869" t="str">
            <v>CERRADO</v>
          </cell>
          <cell r="G1869" t="str">
            <v>A358</v>
          </cell>
          <cell r="H1869" t="str">
            <v>Cordoba</v>
          </cell>
          <cell r="I1869">
            <v>23001</v>
          </cell>
          <cell r="J1869">
            <v>1</v>
          </cell>
          <cell r="K1869" t="str">
            <v>Monteria</v>
          </cell>
          <cell r="L1869" t="str">
            <v>Monteria-Cordoba</v>
          </cell>
          <cell r="M1869">
            <v>160</v>
          </cell>
          <cell r="N1869" t="str">
            <v>Fonade 1</v>
          </cell>
          <cell r="O1869"/>
          <cell r="P1869"/>
          <cell r="Q1869" t="str">
            <v>Mejoramiento Y Restauracion De Carreteable Que Comunica El Segmento Vial Entre La Apartada Vidrial Y El Corregimiento De Caño Viejo</v>
          </cell>
          <cell r="R1869" t="str">
            <v>Vías Red Terciaria</v>
          </cell>
          <cell r="S1869"/>
          <cell r="T1869"/>
          <cell r="U1869"/>
          <cell r="V1869" t="str">
            <v>Municipio</v>
          </cell>
          <cell r="W1869"/>
          <cell r="X1869" t="str">
            <v/>
          </cell>
          <cell r="Y1869"/>
          <cell r="Z1869">
            <v>817699493.87</v>
          </cell>
          <cell r="AA1869"/>
          <cell r="AB1869">
            <v>817699493.87</v>
          </cell>
          <cell r="AC1869"/>
          <cell r="AD1869">
            <v>817699493.87</v>
          </cell>
          <cell r="AE1869">
            <v>0</v>
          </cell>
          <cell r="AF1869"/>
          <cell r="AG1869">
            <v>0</v>
          </cell>
          <cell r="AH1869">
            <v>817699493.87</v>
          </cell>
          <cell r="AI1869">
            <v>0</v>
          </cell>
          <cell r="AJ1869">
            <v>817699493.87</v>
          </cell>
          <cell r="AK1869">
            <v>0</v>
          </cell>
          <cell r="AL1869"/>
          <cell r="AM1869">
            <v>1</v>
          </cell>
          <cell r="AN1869">
            <v>1</v>
          </cell>
          <cell r="AO1869">
            <v>0</v>
          </cell>
          <cell r="AP1869" t="str">
            <v>En Liquidación</v>
          </cell>
          <cell r="AQ1869" t="e">
            <v>#REF!</v>
          </cell>
          <cell r="AR1869" t="e">
            <v>#N/A</v>
          </cell>
          <cell r="AS1869" t="str">
            <v>CONTRATOS LIQUIDADOS  - PENDIENTE  CIERRE COSTOS FIJOS Y VARIABLES - INTERVENTORIA 
1. INFORMACION Y ESTADO CONTRATO DE OBRA: se encuentra liquidado con acta de fecha 08/07/2014
2.  INFORMACION Y ESTADO CONTRATO INTERADMINISTRATIVO:  convenio liquidado con acta del 27/06/2018
3. INFORMACION Y ESTADO INTERVENTORIA: Se encuentra en cierre de costos fijos y variables.</v>
          </cell>
          <cell r="AT1869" t="str">
            <v>No Aplica</v>
          </cell>
          <cell r="AU1869">
            <v>41618</v>
          </cell>
          <cell r="AV1869">
            <v>41764</v>
          </cell>
          <cell r="AW1869" t="e">
            <v>#REF!</v>
          </cell>
          <cell r="AX1869"/>
          <cell r="AY1869"/>
          <cell r="AZ1869">
            <v>0</v>
          </cell>
          <cell r="BA1869" t="str">
            <v>-</v>
          </cell>
          <cell r="BB1869" t="str">
            <v/>
          </cell>
          <cell r="BC1869"/>
          <cell r="BD1869">
            <v>41655</v>
          </cell>
          <cell r="BE1869">
            <v>41718</v>
          </cell>
          <cell r="BF1869">
            <v>42671</v>
          </cell>
          <cell r="BG1869" t="str">
            <v/>
          </cell>
        </row>
        <row r="1870">
          <cell r="C1870" t="str">
            <v>20130069V0408-1</v>
          </cell>
          <cell r="D1870" t="str">
            <v>Proyectos 2011 - 2020</v>
          </cell>
          <cell r="E1870" t="str">
            <v>No Aplica</v>
          </cell>
          <cell r="F1870" t="str">
            <v>CERRADO</v>
          </cell>
          <cell r="G1870" t="str">
            <v>C408</v>
          </cell>
          <cell r="H1870" t="str">
            <v>Cordoba</v>
          </cell>
          <cell r="I1870">
            <v>23001</v>
          </cell>
          <cell r="J1870">
            <v>1</v>
          </cell>
          <cell r="K1870" t="str">
            <v>Monteria</v>
          </cell>
          <cell r="L1870" t="str">
            <v>Monteria-Cordoba</v>
          </cell>
          <cell r="M1870">
            <v>69</v>
          </cell>
          <cell r="N1870" t="str">
            <v>Fonade 3</v>
          </cell>
          <cell r="O1870"/>
          <cell r="P1870"/>
          <cell r="Q1870" t="str">
            <v>Pavimentacion En Concreto Rigido, Construcción De Andenes Y Adecuación Del Espacio Público De Las Vias Urbanas En Los Barrios Miraflores P5, Pastrana Borrero, En La Ciudad De Monteria - Cordoba</v>
          </cell>
          <cell r="R1870" t="str">
            <v>Vías Urbanas</v>
          </cell>
          <cell r="S1870"/>
          <cell r="T1870"/>
          <cell r="U1870"/>
          <cell r="V1870" t="str">
            <v>Municipio</v>
          </cell>
          <cell r="W1870"/>
          <cell r="X1870" t="str">
            <v/>
          </cell>
          <cell r="Y1870"/>
          <cell r="Z1870">
            <v>5028236309</v>
          </cell>
          <cell r="AA1870"/>
          <cell r="AB1870">
            <v>5028236309</v>
          </cell>
          <cell r="AC1870"/>
          <cell r="AD1870">
            <v>5028236309</v>
          </cell>
          <cell r="AE1870">
            <v>0</v>
          </cell>
          <cell r="AF1870"/>
          <cell r="AG1870">
            <v>0</v>
          </cell>
          <cell r="AH1870">
            <v>5028236309</v>
          </cell>
          <cell r="AI1870">
            <v>0</v>
          </cell>
          <cell r="AJ1870">
            <v>5028236309</v>
          </cell>
          <cell r="AK1870">
            <v>0</v>
          </cell>
          <cell r="AL1870"/>
          <cell r="AM1870">
            <v>1</v>
          </cell>
          <cell r="AN1870">
            <v>1</v>
          </cell>
          <cell r="AO1870">
            <v>0</v>
          </cell>
          <cell r="AP1870" t="str">
            <v>En Liquidación</v>
          </cell>
          <cell r="AQ1870" t="e">
            <v>#REF!</v>
          </cell>
          <cell r="AR1870" t="e">
            <v>#N/A</v>
          </cell>
          <cell r="AS1870" t="str">
            <v>CONTRATOS LIQUIDADOS PENDIENTE CIERRE COSTOS FIJOS Y VARIABLES - INTERVENTORIA.
1. INFORMACIÓN Y ESTADO CONTRATO DE OBRA:                                                                         Acta de liquidación suscrita el   07/04/2016 
                                                                                                                                                                                                                                                                                                                                                                                                                                                                                                                                                                           2.  INFORMACION Y ESTADO CONVENIO INTERADMINISTRATIVO:   Liquidado.  Se  suscribe acta de fecha   30/03/2017
3.  INFORMACION Y ESTADO INTERVENTORIA:  Se encuentra en cierre de costos fijos y variables.</v>
          </cell>
          <cell r="AT1870" t="str">
            <v>No Aplica</v>
          </cell>
          <cell r="AU1870">
            <v>42107</v>
          </cell>
          <cell r="AV1870">
            <v>42334</v>
          </cell>
          <cell r="AW1870" t="e">
            <v>#REF!</v>
          </cell>
          <cell r="AX1870"/>
          <cell r="AY1870"/>
          <cell r="AZ1870">
            <v>0</v>
          </cell>
          <cell r="BA1870" t="str">
            <v>-</v>
          </cell>
          <cell r="BB1870" t="str">
            <v/>
          </cell>
          <cell r="BC1870"/>
          <cell r="BD1870" t="str">
            <v>16/07/2015
17/07/2015</v>
          </cell>
          <cell r="BE1870" t="str">
            <v>29/10/2015
30/10/2015</v>
          </cell>
          <cell r="BF1870">
            <v>42480</v>
          </cell>
          <cell r="BG1870" t="str">
            <v/>
          </cell>
        </row>
        <row r="1871">
          <cell r="C1871" t="str">
            <v>20130165V0060-1</v>
          </cell>
          <cell r="D1871" t="str">
            <v>Proyectos 2011 - 2020</v>
          </cell>
          <cell r="E1871" t="str">
            <v>No Aplica</v>
          </cell>
          <cell r="F1871" t="str">
            <v>CERRADO</v>
          </cell>
          <cell r="G1871"/>
          <cell r="H1871" t="str">
            <v>Cordoba</v>
          </cell>
          <cell r="I1871">
            <v>23001</v>
          </cell>
          <cell r="J1871">
            <v>1</v>
          </cell>
          <cell r="K1871" t="str">
            <v>Monteria</v>
          </cell>
          <cell r="L1871" t="str">
            <v>Monteria-Cordoba</v>
          </cell>
          <cell r="M1871">
            <v>165</v>
          </cell>
          <cell r="N1871" t="str">
            <v>DPS 2013</v>
          </cell>
          <cell r="O1871"/>
          <cell r="P1871"/>
          <cell r="Q1871" t="str">
            <v>Construccion De Pavimentos De Concreto Hidraulicos De Los Barrios Juan Xxiii, P5, El Amparo Municipio De Monteria - Córdoba</v>
          </cell>
          <cell r="R1871" t="str">
            <v>Vías Urbanas</v>
          </cell>
          <cell r="S1871"/>
          <cell r="T1871"/>
          <cell r="U1871"/>
          <cell r="V1871" t="str">
            <v>Municipio</v>
          </cell>
          <cell r="W1871"/>
          <cell r="X1871" t="str">
            <v>Juan XXIII, P5, El Amparo</v>
          </cell>
          <cell r="Y1871"/>
          <cell r="Z1871">
            <v>4278671394</v>
          </cell>
          <cell r="AA1871"/>
          <cell r="AB1871">
            <v>4278671394</v>
          </cell>
          <cell r="AC1871"/>
          <cell r="AD1871">
            <v>4278671394</v>
          </cell>
          <cell r="AE1871">
            <v>427867139.40000004</v>
          </cell>
          <cell r="AF1871"/>
          <cell r="AG1871">
            <v>427867139.40000004</v>
          </cell>
          <cell r="AH1871">
            <v>4706538533.3999996</v>
          </cell>
          <cell r="AI1871">
            <v>0</v>
          </cell>
          <cell r="AJ1871">
            <v>4706538533.3999996</v>
          </cell>
          <cell r="AK1871">
            <v>1</v>
          </cell>
          <cell r="AL1871"/>
          <cell r="AM1871">
            <v>1</v>
          </cell>
          <cell r="AN1871">
            <v>1</v>
          </cell>
          <cell r="AO1871">
            <v>0</v>
          </cell>
          <cell r="AP1871" t="str">
            <v>Liquidado</v>
          </cell>
          <cell r="AQ1871" t="e">
            <v>#REF!</v>
          </cell>
          <cell r="AR1871" t="e">
            <v>#N/A</v>
          </cell>
          <cell r="AS1871" t="str">
            <v>Entregado en junio de 2016.
Se realizo liquidación del convenio mediante Acta de cierre de expediente en diciembre de 2018.</v>
          </cell>
          <cell r="AT1871" t="str">
            <v>No Aplica</v>
          </cell>
          <cell r="AU1871">
            <v>42226</v>
          </cell>
          <cell r="AV1871">
            <v>42546</v>
          </cell>
          <cell r="AW1871" t="e">
            <v>#REF!</v>
          </cell>
          <cell r="AX1871"/>
          <cell r="AY1871"/>
          <cell r="AZ1871">
            <v>0</v>
          </cell>
          <cell r="BA1871" t="str">
            <v>-</v>
          </cell>
          <cell r="BB1871">
            <v>1.9</v>
          </cell>
          <cell r="BC1871"/>
          <cell r="BD1871">
            <v>42228</v>
          </cell>
          <cell r="BE1871" t="str">
            <v>01/12/2015
 04/03/2016</v>
          </cell>
          <cell r="BF1871">
            <v>42579</v>
          </cell>
          <cell r="BG1871">
            <v>1800</v>
          </cell>
        </row>
        <row r="1872">
          <cell r="C1872" t="str">
            <v>20130165V0060-2</v>
          </cell>
          <cell r="D1872" t="str">
            <v>Proyectos 2011 - 2020</v>
          </cell>
          <cell r="E1872" t="str">
            <v>No Aplica</v>
          </cell>
          <cell r="F1872" t="str">
            <v>CERRADO</v>
          </cell>
          <cell r="G1872"/>
          <cell r="H1872" t="str">
            <v>Cordoba</v>
          </cell>
          <cell r="I1872">
            <v>23001</v>
          </cell>
          <cell r="J1872">
            <v>1</v>
          </cell>
          <cell r="K1872" t="str">
            <v>Monteria</v>
          </cell>
          <cell r="L1872" t="str">
            <v>Monteria-Cordoba</v>
          </cell>
          <cell r="M1872">
            <v>165</v>
          </cell>
          <cell r="N1872" t="str">
            <v>DPS 2013</v>
          </cell>
          <cell r="O1872"/>
          <cell r="P1872"/>
          <cell r="Q1872" t="str">
            <v>Mejoramiento De La Via En El Corregimiento Santa Isabel Municipio De Monteria - Córdoba</v>
          </cell>
          <cell r="R1872" t="str">
            <v>Vías Red Terciaria</v>
          </cell>
          <cell r="S1872"/>
          <cell r="T1872"/>
          <cell r="U1872"/>
          <cell r="V1872" t="str">
            <v>Municipio</v>
          </cell>
          <cell r="W1872"/>
          <cell r="X1872" t="str">
            <v>Santa Isabel</v>
          </cell>
          <cell r="Y1872"/>
          <cell r="Z1872">
            <v>1230478956</v>
          </cell>
          <cell r="AA1872"/>
          <cell r="AB1872">
            <v>1230478956</v>
          </cell>
          <cell r="AC1872"/>
          <cell r="AD1872">
            <v>1230478956</v>
          </cell>
          <cell r="AE1872">
            <v>123047895.60000001</v>
          </cell>
          <cell r="AF1872"/>
          <cell r="AG1872">
            <v>123047895.60000001</v>
          </cell>
          <cell r="AH1872">
            <v>1353526851.5999999</v>
          </cell>
          <cell r="AI1872">
            <v>0</v>
          </cell>
          <cell r="AJ1872">
            <v>1353526851.5999999</v>
          </cell>
          <cell r="AK1872">
            <v>1</v>
          </cell>
          <cell r="AL1872"/>
          <cell r="AM1872">
            <v>1</v>
          </cell>
          <cell r="AN1872">
            <v>1</v>
          </cell>
          <cell r="AO1872">
            <v>0</v>
          </cell>
          <cell r="AP1872" t="str">
            <v>Liquidado</v>
          </cell>
          <cell r="AQ1872" t="e">
            <v>#REF!</v>
          </cell>
          <cell r="AR1872" t="e">
            <v>#N/A</v>
          </cell>
          <cell r="AS1872" t="str">
            <v>Entregado en Mayo de 2016.
Se realizo liquidación del convenio mediante Acta de cierre de expediente en diciembre de 2018.</v>
          </cell>
          <cell r="AT1872" t="str">
            <v>No Aplica</v>
          </cell>
          <cell r="AU1872">
            <v>42226</v>
          </cell>
          <cell r="AV1872">
            <v>42546</v>
          </cell>
          <cell r="AW1872" t="e">
            <v>#REF!</v>
          </cell>
          <cell r="AX1872"/>
          <cell r="AY1872"/>
          <cell r="AZ1872">
            <v>0</v>
          </cell>
          <cell r="BA1872" t="str">
            <v>-</v>
          </cell>
          <cell r="BB1872">
            <v>1.1000000000000001</v>
          </cell>
          <cell r="BC1872"/>
          <cell r="BD1872">
            <v>42228</v>
          </cell>
          <cell r="BE1872">
            <v>42432</v>
          </cell>
          <cell r="BF1872">
            <v>42580</v>
          </cell>
          <cell r="BG1872">
            <v>1300</v>
          </cell>
        </row>
        <row r="1873">
          <cell r="C1873" t="str">
            <v>20130165V0409-1</v>
          </cell>
          <cell r="D1873" t="str">
            <v>Proyectos 2011 - 2020</v>
          </cell>
          <cell r="E1873" t="str">
            <v>No Aplica</v>
          </cell>
          <cell r="F1873" t="str">
            <v>CERRADO</v>
          </cell>
          <cell r="G1873"/>
          <cell r="H1873" t="str">
            <v>Cordoba</v>
          </cell>
          <cell r="I1873">
            <v>23001</v>
          </cell>
          <cell r="J1873">
            <v>1</v>
          </cell>
          <cell r="K1873" t="str">
            <v>Monteria</v>
          </cell>
          <cell r="L1873" t="str">
            <v>Monteria-Cordoba</v>
          </cell>
          <cell r="M1873">
            <v>165</v>
          </cell>
          <cell r="N1873" t="str">
            <v>DPS 2013</v>
          </cell>
          <cell r="O1873"/>
          <cell r="P1873"/>
          <cell r="Q1873" t="str">
            <v>Construccion De Pavimento En Concreto Hidraulico En El Barrio Santa Fe Del Municipio De Monteria - Córdoba</v>
          </cell>
          <cell r="R1873" t="str">
            <v>Vías Urbanas</v>
          </cell>
          <cell r="S1873"/>
          <cell r="T1873"/>
          <cell r="U1873"/>
          <cell r="V1873" t="str">
            <v>Municipio</v>
          </cell>
          <cell r="W1873"/>
          <cell r="X1873" t="str">
            <v>Santa Fe</v>
          </cell>
          <cell r="Y1873"/>
          <cell r="Z1873">
            <v>5514018692</v>
          </cell>
          <cell r="AA1873"/>
          <cell r="AB1873">
            <v>5514018692</v>
          </cell>
          <cell r="AC1873"/>
          <cell r="AD1873">
            <v>5514018692</v>
          </cell>
          <cell r="AE1873">
            <v>551401869.20000005</v>
          </cell>
          <cell r="AF1873"/>
          <cell r="AG1873">
            <v>551401869.20000005</v>
          </cell>
          <cell r="AH1873">
            <v>6065420561.1999998</v>
          </cell>
          <cell r="AI1873">
            <v>0</v>
          </cell>
          <cell r="AJ1873">
            <v>6065420561.1999998</v>
          </cell>
          <cell r="AK1873">
            <v>1</v>
          </cell>
          <cell r="AL1873"/>
          <cell r="AM1873">
            <v>1</v>
          </cell>
          <cell r="AN1873">
            <v>1</v>
          </cell>
          <cell r="AO1873">
            <v>0</v>
          </cell>
          <cell r="AP1873" t="str">
            <v>Liquidado</v>
          </cell>
          <cell r="AQ1873" t="e">
            <v>#REF!</v>
          </cell>
          <cell r="AR1873" t="e">
            <v>#N/A</v>
          </cell>
          <cell r="AS1873" t="str">
            <v>Entregado en marzo de 2016.
Se realizo liquidación del convenio mediante Acta de cierre de expediente en diciembre de 2018.</v>
          </cell>
          <cell r="AT1873" t="str">
            <v>No Aplica</v>
          </cell>
          <cell r="AU1873">
            <v>42143</v>
          </cell>
          <cell r="AV1873">
            <v>42356</v>
          </cell>
          <cell r="AW1873" t="e">
            <v>#REF!</v>
          </cell>
          <cell r="AX1873"/>
          <cell r="AY1873"/>
          <cell r="AZ1873">
            <v>0</v>
          </cell>
          <cell r="BA1873" t="str">
            <v>-</v>
          </cell>
          <cell r="BB1873">
            <v>2.23</v>
          </cell>
          <cell r="BC1873"/>
          <cell r="BD1873">
            <v>42338</v>
          </cell>
          <cell r="BE1873" t="str">
            <v>30/11/2015
04/03/2016</v>
          </cell>
          <cell r="BF1873">
            <v>42433</v>
          </cell>
          <cell r="BG1873">
            <v>1000</v>
          </cell>
        </row>
        <row r="1874">
          <cell r="C1874" t="str">
            <v>20140160V0424-1</v>
          </cell>
          <cell r="D1874" t="str">
            <v>Proyectos 2011 - 2020</v>
          </cell>
          <cell r="E1874" t="str">
            <v>No Aplica</v>
          </cell>
          <cell r="F1874" t="str">
            <v>CERRADO</v>
          </cell>
          <cell r="G1874" t="str">
            <v>A424</v>
          </cell>
          <cell r="H1874" t="str">
            <v>Cordoba</v>
          </cell>
          <cell r="I1874">
            <v>23001</v>
          </cell>
          <cell r="J1874">
            <v>1</v>
          </cell>
          <cell r="K1874" t="str">
            <v>Monteria</v>
          </cell>
          <cell r="L1874" t="str">
            <v>Monteria-Cordoba</v>
          </cell>
          <cell r="M1874">
            <v>160</v>
          </cell>
          <cell r="N1874" t="str">
            <v>Fonade 1</v>
          </cell>
          <cell r="O1874"/>
          <cell r="P1874"/>
          <cell r="Q1874" t="str">
            <v>Pavimentación De Las Vias Del Barrio Cantaclaro Fase Ii En El Municipio De Monteria Cordoba</v>
          </cell>
          <cell r="R1874" t="str">
            <v>Vías Urbanas</v>
          </cell>
          <cell r="S1874"/>
          <cell r="T1874"/>
          <cell r="U1874"/>
          <cell r="V1874" t="str">
            <v>Municipio</v>
          </cell>
          <cell r="W1874"/>
          <cell r="X1874" t="str">
            <v/>
          </cell>
          <cell r="Y1874"/>
          <cell r="Z1874">
            <v>5499939370</v>
          </cell>
          <cell r="AA1874"/>
          <cell r="AB1874">
            <v>5499939370</v>
          </cell>
          <cell r="AC1874"/>
          <cell r="AD1874">
            <v>5499939370</v>
          </cell>
          <cell r="AE1874">
            <v>0</v>
          </cell>
          <cell r="AF1874"/>
          <cell r="AG1874">
            <v>0</v>
          </cell>
          <cell r="AH1874">
            <v>5499939370</v>
          </cell>
          <cell r="AI1874">
            <v>0</v>
          </cell>
          <cell r="AJ1874">
            <v>5499939370</v>
          </cell>
          <cell r="AK1874">
            <v>0</v>
          </cell>
          <cell r="AL1874"/>
          <cell r="AM1874">
            <v>1</v>
          </cell>
          <cell r="AN1874">
            <v>1</v>
          </cell>
          <cell r="AO1874">
            <v>0</v>
          </cell>
          <cell r="AP1874" t="str">
            <v>En Liquidación</v>
          </cell>
          <cell r="AQ1874" t="e">
            <v>#REF!</v>
          </cell>
          <cell r="AR1874" t="e">
            <v>#N/A</v>
          </cell>
          <cell r="AS1874" t="str">
            <v>CONTRATOS LIQUIDADOS  - PENDIENTE  CIERRE COSTOS FIJOS Y VARIABLES - INTERVENTORIA 
1. INFORMACION Y ESTADO CONTRATO DE OBRA: se encuentra liquidado con acta de fecha 10/10/2017 
2.  INFORMACION Y ESTADO CONTRATO INTERADMINISTRATIVO:  convenio liquidado con acta del 08/08/2018
3. INFORMACION Y ESTADO INTERVENTORIA: Se encuentra en cierre de costos fijos y variables.</v>
          </cell>
          <cell r="AT1874" t="str">
            <v>No Aplica</v>
          </cell>
          <cell r="AU1874">
            <v>42436</v>
          </cell>
          <cell r="AV1874">
            <v>42801</v>
          </cell>
          <cell r="AW1874" t="e">
            <v>#REF!</v>
          </cell>
          <cell r="AX1874"/>
          <cell r="AY1874"/>
          <cell r="AZ1874">
            <v>0</v>
          </cell>
          <cell r="BA1874" t="str">
            <v>-</v>
          </cell>
          <cell r="BB1874" t="str">
            <v/>
          </cell>
          <cell r="BC1874"/>
          <cell r="BD1874">
            <v>42514</v>
          </cell>
          <cell r="BE1874" t="str">
            <v>No Aplica</v>
          </cell>
          <cell r="BF1874">
            <v>42894</v>
          </cell>
          <cell r="BG1874" t="str">
            <v/>
          </cell>
        </row>
        <row r="1875">
          <cell r="C1875" t="str">
            <v>20140167R0041-1</v>
          </cell>
          <cell r="D1875" t="str">
            <v>Proyectos 2011 - 2020</v>
          </cell>
          <cell r="E1875" t="str">
            <v>No Aplica</v>
          </cell>
          <cell r="F1875" t="str">
            <v>CERRADO</v>
          </cell>
          <cell r="G1875"/>
          <cell r="H1875" t="str">
            <v>Cordoba</v>
          </cell>
          <cell r="I1875">
            <v>23001</v>
          </cell>
          <cell r="J1875">
            <v>1</v>
          </cell>
          <cell r="K1875" t="str">
            <v>Monteria</v>
          </cell>
          <cell r="L1875" t="str">
            <v>Monteria-Cordoba</v>
          </cell>
          <cell r="M1875">
            <v>167</v>
          </cell>
          <cell r="N1875" t="str">
            <v>DPS 2014</v>
          </cell>
          <cell r="O1875"/>
          <cell r="P1875"/>
          <cell r="Q1875" t="str">
            <v>Rehabilitación Del Paleocauce Caimanera Como Canal De Excedentes En El Municipio De Montería - Córdoba</v>
          </cell>
          <cell r="R1875" t="str">
            <v>Otros</v>
          </cell>
          <cell r="S1875"/>
          <cell r="T1875"/>
          <cell r="U1875"/>
          <cell r="V1875" t="str">
            <v>Corporación Autonoma Regional De Los Valles Del Sinu Y Del San Jorge De Montería</v>
          </cell>
          <cell r="W1875"/>
          <cell r="X1875" t="str">
            <v>MARGEN IZQUIERDA DEL MUNICIPIO DE MONTERÍA, BARRIOS  CHORRILLOS, SEVERA, BERENJENA</v>
          </cell>
          <cell r="Y1875"/>
          <cell r="Z1875">
            <v>6481481482</v>
          </cell>
          <cell r="AA1875"/>
          <cell r="AB1875">
            <v>6481481482</v>
          </cell>
          <cell r="AC1875"/>
          <cell r="AD1875">
            <v>6481481482</v>
          </cell>
          <cell r="AE1875">
            <v>648148148.20000005</v>
          </cell>
          <cell r="AF1875"/>
          <cell r="AG1875">
            <v>648148148.20000005</v>
          </cell>
          <cell r="AH1875">
            <v>7129629630.1999998</v>
          </cell>
          <cell r="AI1875">
            <v>0</v>
          </cell>
          <cell r="AJ1875">
            <v>7129629630.1999998</v>
          </cell>
          <cell r="AK1875">
            <v>0.99909999999999999</v>
          </cell>
          <cell r="AL1875"/>
          <cell r="AM1875">
            <v>1</v>
          </cell>
          <cell r="AN1875">
            <v>1</v>
          </cell>
          <cell r="AO1875">
            <v>0</v>
          </cell>
          <cell r="AP1875" t="str">
            <v>Liquidado</v>
          </cell>
          <cell r="AQ1875" t="e">
            <v>#REF!</v>
          </cell>
          <cell r="AR1875" t="e">
            <v>#N/A</v>
          </cell>
          <cell r="AS1875" t="str">
            <v>Proyecto Liquidado.
El acta de liquidación bilateral del convenio se firmó el día 25 de junio de 2019.</v>
          </cell>
          <cell r="AT1875" t="str">
            <v>No Aplica</v>
          </cell>
          <cell r="AU1875">
            <v>42248</v>
          </cell>
          <cell r="AV1875">
            <v>42461</v>
          </cell>
          <cell r="AW1875" t="e">
            <v>#REF!</v>
          </cell>
          <cell r="AX1875"/>
          <cell r="AY1875"/>
          <cell r="AZ1875">
            <v>0</v>
          </cell>
          <cell r="BA1875" t="str">
            <v>-</v>
          </cell>
          <cell r="BB1875" t="str">
            <v>5,16 Km</v>
          </cell>
          <cell r="BC1875"/>
          <cell r="BD1875">
            <v>42432</v>
          </cell>
          <cell r="BE1875">
            <v>42432</v>
          </cell>
          <cell r="BF1875">
            <v>42480</v>
          </cell>
          <cell r="BG1875">
            <v>1500</v>
          </cell>
        </row>
        <row r="1876">
          <cell r="C1876" t="str">
            <v>20150412V1497-1</v>
          </cell>
          <cell r="D1876" t="str">
            <v>Proyectos 2011 - 2020</v>
          </cell>
          <cell r="E1876" t="str">
            <v>No Aplica</v>
          </cell>
          <cell r="F1876" t="str">
            <v>CERRADO</v>
          </cell>
          <cell r="G1876"/>
          <cell r="H1876" t="str">
            <v>Cordoba</v>
          </cell>
          <cell r="I1876">
            <v>23001</v>
          </cell>
          <cell r="J1876">
            <v>1</v>
          </cell>
          <cell r="K1876" t="str">
            <v>Monteria</v>
          </cell>
          <cell r="L1876" t="str">
            <v>Monteria-Cordoba</v>
          </cell>
          <cell r="M1876">
            <v>412</v>
          </cell>
          <cell r="N1876" t="str">
            <v>DPS 2015</v>
          </cell>
          <cell r="O1876"/>
          <cell r="P1876"/>
          <cell r="Q1876" t="str">
            <v>Construcción De Pavimentos En Concreto Rígido En Los Barrios La Granja: Diagonal 15 Entre Transversal 3 Y 5 K0+00 Hasta K0+295, Diagonal 15 Entre Transversal 6 Y 8 K0+00 Hasta K0+368,4 Y Barrio P5 Transversal 10 Entre Diagonal 6 Y Diagonal 11 En La Ciudad De Montería - Córdoba</v>
          </cell>
          <cell r="R1876" t="str">
            <v>Vías Urbanas</v>
          </cell>
          <cell r="S1876"/>
          <cell r="T1876"/>
          <cell r="U1876"/>
          <cell r="V1876" t="str">
            <v>Municipio</v>
          </cell>
          <cell r="W1876"/>
          <cell r="X1876" t="str">
            <v xml:space="preserve">Barrios La Granja: Diagonal 15 Entre Transversal 3 Y 5 K0+00 Hasta K0+295, Diagonal 15 Entre Transversal 6 Y 8 K0+00 Hasta K0+368,4 Y Barrio P5 Transversal 10 Entre Diagonal 6 Y Diagonal 11 </v>
          </cell>
          <cell r="Y1876"/>
          <cell r="Z1876">
            <v>3907344996</v>
          </cell>
          <cell r="AA1876"/>
          <cell r="AB1876">
            <v>3907344996</v>
          </cell>
          <cell r="AC1876"/>
          <cell r="AD1876">
            <v>3907344996</v>
          </cell>
          <cell r="AE1876">
            <v>390734499.60000002</v>
          </cell>
          <cell r="AF1876"/>
          <cell r="AG1876">
            <v>390734499.60000002</v>
          </cell>
          <cell r="AH1876">
            <v>4298079495.6000004</v>
          </cell>
          <cell r="AI1876">
            <v>0</v>
          </cell>
          <cell r="AJ1876">
            <v>4298079495.6000004</v>
          </cell>
          <cell r="AK1876">
            <v>1</v>
          </cell>
          <cell r="AL1876"/>
          <cell r="AM1876">
            <v>1</v>
          </cell>
          <cell r="AN1876">
            <v>1</v>
          </cell>
          <cell r="AO1876">
            <v>0</v>
          </cell>
          <cell r="AP1876" t="str">
            <v>Liquidado</v>
          </cell>
          <cell r="AQ1876" t="e">
            <v>#REF!</v>
          </cell>
          <cell r="AR1876" t="e">
            <v>#N/A</v>
          </cell>
          <cell r="AS1876" t="str">
            <v>Proyecto Liquidado mediante Acta de Liquidación Bilateral de Contratos y Convenios del 15 de marzo de 2021.</v>
          </cell>
          <cell r="AT1876" t="str">
            <v>No Aplica</v>
          </cell>
          <cell r="AU1876">
            <v>42675</v>
          </cell>
          <cell r="AV1876">
            <v>42904</v>
          </cell>
          <cell r="AW1876" t="e">
            <v>#REF!</v>
          </cell>
          <cell r="AX1876"/>
          <cell r="AY1876"/>
          <cell r="AZ1876">
            <v>0</v>
          </cell>
          <cell r="BA1876" t="str">
            <v>-</v>
          </cell>
          <cell r="BB1876" t="str">
            <v xml:space="preserve">2.40 Km </v>
          </cell>
          <cell r="BC1876"/>
          <cell r="BD1876">
            <v>42564</v>
          </cell>
          <cell r="BE1876">
            <v>42831</v>
          </cell>
          <cell r="BF1876">
            <v>42944</v>
          </cell>
          <cell r="BG1876">
            <v>288192</v>
          </cell>
        </row>
        <row r="1877">
          <cell r="C1877" t="str">
            <v>20160448V3556-1</v>
          </cell>
          <cell r="D1877" t="str">
            <v>Proyectos 2011 - 2020</v>
          </cell>
          <cell r="E1877" t="str">
            <v>ANTES 2018</v>
          </cell>
          <cell r="F1877" t="str">
            <v>VIGENTE</v>
          </cell>
          <cell r="G1877"/>
          <cell r="H1877" t="str">
            <v>Cordoba</v>
          </cell>
          <cell r="I1877">
            <v>23001</v>
          </cell>
          <cell r="J1877">
            <v>1</v>
          </cell>
          <cell r="K1877" t="str">
            <v>Monteria</v>
          </cell>
          <cell r="L1877" t="str">
            <v>Monteria-Cordoba</v>
          </cell>
          <cell r="M1877">
            <v>448</v>
          </cell>
          <cell r="N1877" t="str">
            <v>DPS 2016</v>
          </cell>
          <cell r="O1877"/>
          <cell r="P1877"/>
          <cell r="Q1877" t="str">
            <v>Pavimentación De Las Vías De Los Barrios Furatena Y Los Robles En La Ciudad De Montería - Departamento De Córdoba</v>
          </cell>
          <cell r="R1877" t="str">
            <v>Vías Urbanas</v>
          </cell>
          <cell r="S1877"/>
          <cell r="T1877"/>
          <cell r="U1877"/>
          <cell r="V1877" t="str">
            <v>Municipio</v>
          </cell>
          <cell r="W1877"/>
          <cell r="X1877" t="str">
            <v>Barrios: Furatena - Los Robles</v>
          </cell>
          <cell r="Y1877"/>
          <cell r="Z1877">
            <v>5610796276</v>
          </cell>
          <cell r="AA1877"/>
          <cell r="AB1877">
            <v>5610796276</v>
          </cell>
          <cell r="AC1877"/>
          <cell r="AD1877">
            <v>5610796276</v>
          </cell>
          <cell r="AE1877">
            <v>290628860</v>
          </cell>
          <cell r="AF1877"/>
          <cell r="AG1877">
            <v>290628860</v>
          </cell>
          <cell r="AH1877">
            <v>5901425136</v>
          </cell>
          <cell r="AI1877">
            <v>0</v>
          </cell>
          <cell r="AJ1877">
            <v>5901425136</v>
          </cell>
          <cell r="AK1877">
            <v>1</v>
          </cell>
          <cell r="AL1877"/>
          <cell r="AM1877">
            <v>1</v>
          </cell>
          <cell r="AN1877">
            <v>1</v>
          </cell>
          <cell r="AO1877">
            <v>0</v>
          </cell>
          <cell r="AP1877" t="str">
            <v>En Liquidación</v>
          </cell>
          <cell r="AQ1877" t="e">
            <v>#REF!</v>
          </cell>
          <cell r="AR1877" t="e">
            <v>#N/A</v>
          </cell>
          <cell r="AS1877" t="str">
            <v>ESTADO: En Liquidación.</v>
          </cell>
          <cell r="AT1877" t="str">
            <v>No Aplica</v>
          </cell>
          <cell r="AU1877">
            <v>43353</v>
          </cell>
          <cell r="AV1877">
            <v>43594</v>
          </cell>
          <cell r="AW1877" t="e">
            <v>#REF!</v>
          </cell>
          <cell r="AX1877"/>
          <cell r="AY1877"/>
          <cell r="AZ1877">
            <v>0</v>
          </cell>
          <cell r="BA1877" t="str">
            <v>-</v>
          </cell>
          <cell r="BB1877" t="str">
            <v>1,807 Km</v>
          </cell>
          <cell r="BC1877"/>
          <cell r="BD1877">
            <v>43384</v>
          </cell>
          <cell r="BE1877">
            <v>43539</v>
          </cell>
          <cell r="BF1877">
            <v>43628</v>
          </cell>
          <cell r="BG1877">
            <v>33611</v>
          </cell>
        </row>
        <row r="1878">
          <cell r="C1878" t="str">
            <v>20160448V4234-1</v>
          </cell>
          <cell r="D1878" t="str">
            <v>Proyectos 2011 - 2020</v>
          </cell>
          <cell r="E1878" t="str">
            <v>ANTES 2018</v>
          </cell>
          <cell r="F1878" t="str">
            <v>VIGENTE</v>
          </cell>
          <cell r="G1878"/>
          <cell r="H1878" t="str">
            <v>Cordoba</v>
          </cell>
          <cell r="I1878">
            <v>23001</v>
          </cell>
          <cell r="J1878">
            <v>1</v>
          </cell>
          <cell r="K1878" t="str">
            <v>Monteria</v>
          </cell>
          <cell r="L1878" t="str">
            <v>Monteria-Cordoba</v>
          </cell>
          <cell r="M1878">
            <v>448</v>
          </cell>
          <cell r="N1878" t="str">
            <v>DPS 2016</v>
          </cell>
          <cell r="O1878"/>
          <cell r="P1878"/>
          <cell r="Q1878" t="str">
            <v>Mejoramiento Y Mantenimiento De La Calle 12 Entre Carreras 29 Y 34A Barrio Cantaclaro, Municipio De Montería- Departamento De Córdoba</v>
          </cell>
          <cell r="R1878" t="str">
            <v>Vías Urbanas</v>
          </cell>
          <cell r="S1878"/>
          <cell r="T1878"/>
          <cell r="U1878"/>
          <cell r="V1878" t="str">
            <v>Municipio</v>
          </cell>
          <cell r="W1878"/>
          <cell r="X1878" t="str">
            <v>Barrio Cantaclaro</v>
          </cell>
          <cell r="Y1878"/>
          <cell r="Z1878">
            <v>1671841734</v>
          </cell>
          <cell r="AA1878"/>
          <cell r="AB1878">
            <v>1671841734</v>
          </cell>
          <cell r="AC1878"/>
          <cell r="AD1878">
            <v>1671841734</v>
          </cell>
          <cell r="AE1878">
            <v>136909149</v>
          </cell>
          <cell r="AF1878"/>
          <cell r="AG1878">
            <v>136909149</v>
          </cell>
          <cell r="AH1878">
            <v>1808750883</v>
          </cell>
          <cell r="AI1878">
            <v>0</v>
          </cell>
          <cell r="AJ1878">
            <v>1808750883</v>
          </cell>
          <cell r="AK1878">
            <v>1</v>
          </cell>
          <cell r="AL1878"/>
          <cell r="AM1878">
            <v>1</v>
          </cell>
          <cell r="AN1878">
            <v>1</v>
          </cell>
          <cell r="AO1878">
            <v>0</v>
          </cell>
          <cell r="AP1878" t="str">
            <v>En Liquidación</v>
          </cell>
          <cell r="AQ1878" t="e">
            <v>#REF!</v>
          </cell>
          <cell r="AR1878" t="e">
            <v>#N/A</v>
          </cell>
          <cell r="AS1878" t="str">
            <v>ESTADO: En Liquidación.</v>
          </cell>
          <cell r="AT1878" t="str">
            <v>No Aplica</v>
          </cell>
          <cell r="AU1878">
            <v>43353</v>
          </cell>
          <cell r="AV1878">
            <v>43514</v>
          </cell>
          <cell r="AW1878" t="e">
            <v>#REF!</v>
          </cell>
          <cell r="AX1878"/>
          <cell r="AY1878"/>
          <cell r="AZ1878">
            <v>0</v>
          </cell>
          <cell r="BA1878" t="str">
            <v>-</v>
          </cell>
          <cell r="BB1878" t="str">
            <v>0,506 Km</v>
          </cell>
          <cell r="BC1878"/>
          <cell r="BD1878">
            <v>43384</v>
          </cell>
          <cell r="BE1878">
            <v>43452</v>
          </cell>
          <cell r="BF1878">
            <v>43581</v>
          </cell>
          <cell r="BG1878">
            <v>33611</v>
          </cell>
        </row>
        <row r="1879">
          <cell r="C1879" t="str">
            <v>20170446V5023-1</v>
          </cell>
          <cell r="D1879" t="str">
            <v>Proyectos 2011 - 2020</v>
          </cell>
          <cell r="E1879" t="str">
            <v>ANTES 2018</v>
          </cell>
          <cell r="F1879" t="str">
            <v>VIGENTE</v>
          </cell>
          <cell r="G1879"/>
          <cell r="H1879" t="str">
            <v>Cordoba</v>
          </cell>
          <cell r="I1879">
            <v>23001</v>
          </cell>
          <cell r="J1879">
            <v>1</v>
          </cell>
          <cell r="K1879" t="str">
            <v>Monteria</v>
          </cell>
          <cell r="L1879" t="str">
            <v>Monteria-Cordoba</v>
          </cell>
          <cell r="M1879">
            <v>446</v>
          </cell>
          <cell r="N1879" t="str">
            <v>DPS 2017</v>
          </cell>
          <cell r="O1879"/>
          <cell r="P1879"/>
          <cell r="Q1879" t="str">
            <v>Pavimento En Concreto Hidráulico De Vías Urbanas En Los Barrios De Alfonso López Villa Sorrento Y 6 De Marzo En El Municipio De Montería - Córdoba</v>
          </cell>
          <cell r="R1879" t="str">
            <v>Vías Urbanas</v>
          </cell>
          <cell r="S1879"/>
          <cell r="T1879"/>
          <cell r="U1879"/>
          <cell r="V1879" t="str">
            <v>Municipio</v>
          </cell>
          <cell r="W1879" t="str">
            <v>Urbano</v>
          </cell>
          <cell r="X1879" t="str">
            <v xml:space="preserve">Barrios: Alfonso López Villa Sorrento Y 6 De Marzo </v>
          </cell>
          <cell r="Y1879"/>
          <cell r="Z1879">
            <v>6401757700</v>
          </cell>
          <cell r="AA1879"/>
          <cell r="AB1879">
            <v>6401757700</v>
          </cell>
          <cell r="AC1879"/>
          <cell r="AD1879">
            <v>6401757700</v>
          </cell>
          <cell r="AE1879">
            <v>640175770</v>
          </cell>
          <cell r="AF1879"/>
          <cell r="AG1879">
            <v>640175770</v>
          </cell>
          <cell r="AH1879">
            <v>7041933470</v>
          </cell>
          <cell r="AI1879">
            <v>0</v>
          </cell>
          <cell r="AJ1879">
            <v>7041933470</v>
          </cell>
          <cell r="AK1879">
            <v>0.99999999999999989</v>
          </cell>
          <cell r="AL1879"/>
          <cell r="AM1879">
            <v>1</v>
          </cell>
          <cell r="AN1879">
            <v>1</v>
          </cell>
          <cell r="AO1879">
            <v>0</v>
          </cell>
          <cell r="AP1879" t="str">
            <v>Entregado A Municipio</v>
          </cell>
          <cell r="AQ1879" t="e">
            <v>#REF!</v>
          </cell>
          <cell r="AR1879" t="e">
            <v>#N/A</v>
          </cell>
          <cell r="AS1879" t="str">
            <v xml:space="preserve">
Informe final en subsanaciones de interventoría
El 7-07-21 el ET remitio acta de liquidacion suscrita entre las partes.
Ya el municipio entrega paz y salvo al contratista y certificado de no observaciones por parte de la comunidad, compromiso de ET secretario de planeacion envió 2-09-21.
</v>
          </cell>
          <cell r="AT1879" t="str">
            <v>No Aplica</v>
          </cell>
          <cell r="AU1879">
            <v>43613</v>
          </cell>
          <cell r="AV1879">
            <v>44022</v>
          </cell>
          <cell r="AW1879" t="e">
            <v>#REF!</v>
          </cell>
          <cell r="AX1879"/>
          <cell r="AY1879"/>
          <cell r="AZ1879">
            <v>0</v>
          </cell>
          <cell r="BA1879" t="str">
            <v>-</v>
          </cell>
          <cell r="BB1879" t="str">
            <v>2.483,85m</v>
          </cell>
          <cell r="BC1879"/>
          <cell r="BD1879">
            <v>43650</v>
          </cell>
          <cell r="BE1879">
            <v>43791</v>
          </cell>
          <cell r="BF1879">
            <v>44155</v>
          </cell>
          <cell r="BG1879">
            <v>4747</v>
          </cell>
        </row>
        <row r="1880">
          <cell r="C1880" t="str">
            <v>20170447V10509-1</v>
          </cell>
          <cell r="D1880" t="str">
            <v>Proyectos 2011 - 2020</v>
          </cell>
          <cell r="E1880" t="str">
            <v>No Aplica</v>
          </cell>
          <cell r="F1880" t="str">
            <v>CERRADO</v>
          </cell>
          <cell r="G1880"/>
          <cell r="H1880" t="str">
            <v>Cordoba</v>
          </cell>
          <cell r="I1880">
            <v>23001</v>
          </cell>
          <cell r="J1880">
            <v>1</v>
          </cell>
          <cell r="K1880" t="str">
            <v>Monteria</v>
          </cell>
          <cell r="L1880" t="str">
            <v>Monteria-Cordoba</v>
          </cell>
          <cell r="M1880">
            <v>447</v>
          </cell>
          <cell r="N1880" t="str">
            <v>DPS 2017</v>
          </cell>
          <cell r="O1880"/>
          <cell r="P1880"/>
          <cell r="Q1880" t="str">
            <v>Pavimentación En Concreto Hidraulico De Las Calles Del Barrio Del Nispero Y Caracoli En El Municipio De Monteria - Córdoba</v>
          </cell>
          <cell r="R1880" t="str">
            <v>Vías Urbanas</v>
          </cell>
          <cell r="S1880"/>
          <cell r="T1880"/>
          <cell r="U1880"/>
          <cell r="V1880" t="str">
            <v>Municipio</v>
          </cell>
          <cell r="W1880" t="str">
            <v>Urbano</v>
          </cell>
          <cell r="X1880" t="str">
            <v>Barrios :El Nispero y Caracoli</v>
          </cell>
          <cell r="Y1880"/>
          <cell r="Z1880">
            <v>3389009922</v>
          </cell>
          <cell r="AA1880"/>
          <cell r="AB1880">
            <v>3389009922</v>
          </cell>
          <cell r="AC1880"/>
          <cell r="AD1880">
            <v>3389009922</v>
          </cell>
          <cell r="AE1880">
            <v>343851124</v>
          </cell>
          <cell r="AF1880"/>
          <cell r="AG1880">
            <v>343851124</v>
          </cell>
          <cell r="AH1880">
            <v>3732861046</v>
          </cell>
          <cell r="AI1880">
            <v>0</v>
          </cell>
          <cell r="AJ1880">
            <v>3732861046</v>
          </cell>
          <cell r="AK1880">
            <v>1</v>
          </cell>
          <cell r="AL1880"/>
          <cell r="AM1880">
            <v>1</v>
          </cell>
          <cell r="AN1880">
            <v>1</v>
          </cell>
          <cell r="AO1880">
            <v>0</v>
          </cell>
          <cell r="AP1880" t="str">
            <v>Liquidado</v>
          </cell>
          <cell r="AQ1880" t="e">
            <v>#REF!</v>
          </cell>
          <cell r="AR1880" t="e">
            <v>#N/A</v>
          </cell>
          <cell r="AS1880" t="str">
            <v xml:space="preserve">Acta de liquidación del convenio enviada para firma del ET el 23-12-21
Informe final en subsanaciones de interventoría
El 5/11/2021 se envía carpeta de liquidación al area de contratos.
el supervisor remitio el 7-10-21 al gurpo de liquidaciones la carpeta documental del convenio para su liquidacion
Supervisor realizo observaciones al informe final de interventoría y envio para subsanacion.
informe final de interventoría radicado por interventoria 6-08-21, ya carpeta de liquidación de convenio lista, solo pendiente de subsanaciones de interventoría
"Proyecto entregado a municipio, en proceso de liquidación.
Se realizaron las av 1, 2 y 3. </v>
          </cell>
          <cell r="AT1880" t="str">
            <v>No Aplica</v>
          </cell>
          <cell r="AU1880">
            <v>43613</v>
          </cell>
          <cell r="AV1880">
            <v>44027</v>
          </cell>
          <cell r="AW1880" t="e">
            <v>#REF!</v>
          </cell>
          <cell r="AX1880"/>
          <cell r="AY1880"/>
          <cell r="AZ1880">
            <v>0</v>
          </cell>
          <cell r="BA1880" t="str">
            <v>-</v>
          </cell>
          <cell r="BB1880" t="str">
            <v>1488,89m</v>
          </cell>
          <cell r="BC1880"/>
          <cell r="BD1880">
            <v>43649</v>
          </cell>
          <cell r="BE1880">
            <v>44102</v>
          </cell>
          <cell r="BF1880">
            <v>44102</v>
          </cell>
          <cell r="BG1880">
            <v>4562</v>
          </cell>
        </row>
        <row r="1881">
          <cell r="C1881" t="str">
            <v>20170515S10851-1</v>
          </cell>
          <cell r="D1881" t="str">
            <v>Proyectos 2011 - 2020</v>
          </cell>
          <cell r="E1881" t="str">
            <v>ANTES 2018</v>
          </cell>
          <cell r="F1881" t="str">
            <v>VIGENTE</v>
          </cell>
          <cell r="G1881"/>
          <cell r="H1881" t="str">
            <v>Cordoba</v>
          </cell>
          <cell r="I1881">
            <v>23001</v>
          </cell>
          <cell r="J1881">
            <v>1</v>
          </cell>
          <cell r="K1881" t="str">
            <v>Monteria</v>
          </cell>
          <cell r="L1881" t="str">
            <v>Monteria-Cordoba</v>
          </cell>
          <cell r="M1881">
            <v>515</v>
          </cell>
          <cell r="N1881" t="str">
            <v>DPS 2017</v>
          </cell>
          <cell r="O1881"/>
          <cell r="P1881"/>
          <cell r="Q1881" t="str">
            <v>Construcción De Aulas Y Obras Complementarias En Instituciones Educativas De Carácter Publico Del Municipio De Monteria - Córdoba</v>
          </cell>
          <cell r="R1881" t="str">
            <v>Social Comunitario</v>
          </cell>
          <cell r="S1881"/>
          <cell r="T1881"/>
          <cell r="U1881"/>
          <cell r="V1881" t="str">
            <v>Departamento</v>
          </cell>
          <cell r="W1881" t="str">
            <v>Urbano</v>
          </cell>
          <cell r="X1881" t="str">
            <v>Barrios: San Martin, La  Pradera,Los Laureles, La  Ribera, 7 de Mayo</v>
          </cell>
          <cell r="Y1881"/>
          <cell r="Z1881">
            <v>6727927411</v>
          </cell>
          <cell r="AA1881"/>
          <cell r="AB1881">
            <v>6727927411</v>
          </cell>
          <cell r="AC1881"/>
          <cell r="AD1881">
            <v>6727927411</v>
          </cell>
          <cell r="AE1881">
            <v>467273115</v>
          </cell>
          <cell r="AF1881"/>
          <cell r="AG1881">
            <v>467273115</v>
          </cell>
          <cell r="AH1881">
            <v>7195200526</v>
          </cell>
          <cell r="AI1881">
            <v>0</v>
          </cell>
          <cell r="AJ1881">
            <v>7195200526</v>
          </cell>
          <cell r="AK1881">
            <v>0.3</v>
          </cell>
          <cell r="AL1881"/>
          <cell r="AM1881">
            <v>0.75700000000000001</v>
          </cell>
          <cell r="AN1881">
            <v>0.47049999999999997</v>
          </cell>
          <cell r="AO1881">
            <v>-0.28650000000000003</v>
          </cell>
          <cell r="AP1881" t="str">
            <v>En Ejecución</v>
          </cell>
          <cell r="AQ1881" t="e">
            <v>#REF!</v>
          </cell>
          <cell r="AR1881" t="e">
            <v>#N/A</v>
          </cell>
          <cell r="AS1881" t="str">
            <v>Reinició el 11/05/2022.</v>
          </cell>
          <cell r="AT1881" t="str">
            <v>No Aplica</v>
          </cell>
          <cell r="AU1881">
            <v>44152</v>
          </cell>
          <cell r="AV1881"/>
          <cell r="AW1881" t="e">
            <v>#REF!</v>
          </cell>
          <cell r="AX1881"/>
          <cell r="AY1881"/>
          <cell r="AZ1881">
            <v>0</v>
          </cell>
          <cell r="BA1881" t="str">
            <v>-</v>
          </cell>
          <cell r="BB1881" t="str">
            <v>2163,84 m2</v>
          </cell>
          <cell r="BC1881"/>
          <cell r="BD1881">
            <v>44161</v>
          </cell>
          <cell r="BE1881" t="str">
            <v/>
          </cell>
          <cell r="BF1881" t="str">
            <v/>
          </cell>
          <cell r="BG1881">
            <v>4000</v>
          </cell>
        </row>
        <row r="1882">
          <cell r="C1882" t="str">
            <v>OPP9267281307</v>
          </cell>
          <cell r="D1882" t="str">
            <v>Proyectos 2011 - 2020</v>
          </cell>
          <cell r="E1882" t="str">
            <v>No Aplica</v>
          </cell>
          <cell r="F1882" t="str">
            <v>CERRADO</v>
          </cell>
          <cell r="G1882" t="str">
            <v>C494</v>
          </cell>
          <cell r="H1882" t="str">
            <v>Cordoba</v>
          </cell>
          <cell r="I1882">
            <v>23001</v>
          </cell>
          <cell r="J1882">
            <v>1</v>
          </cell>
          <cell r="K1882" t="str">
            <v>Monteria</v>
          </cell>
          <cell r="L1882" t="str">
            <v>Monteria-Cordoba</v>
          </cell>
          <cell r="M1882">
            <v>69</v>
          </cell>
          <cell r="N1882" t="str">
            <v>Fonade 3</v>
          </cell>
          <cell r="O1882"/>
          <cell r="P1882"/>
          <cell r="Q1882" t="str">
            <v xml:space="preserve">Extension De Redes De Alcantarillado Sanitario En El Barrio El Dorado Etapa Iii Municipio De Monteria-Departamento De Cordoba
</v>
          </cell>
          <cell r="R1882" t="str">
            <v>Agua Potable Y Saneamiento Básico</v>
          </cell>
          <cell r="S1882"/>
          <cell r="T1882"/>
          <cell r="U1882"/>
          <cell r="V1882" t="str">
            <v>Municipio</v>
          </cell>
          <cell r="W1882"/>
          <cell r="X1882" t="str">
            <v/>
          </cell>
          <cell r="Y1882"/>
          <cell r="Z1882">
            <v>9318138138</v>
          </cell>
          <cell r="AA1882"/>
          <cell r="AB1882">
            <v>9318138138</v>
          </cell>
          <cell r="AC1882"/>
          <cell r="AD1882">
            <v>9318138138</v>
          </cell>
          <cell r="AE1882">
            <v>0</v>
          </cell>
          <cell r="AF1882"/>
          <cell r="AG1882">
            <v>0</v>
          </cell>
          <cell r="AH1882">
            <v>9318138138</v>
          </cell>
          <cell r="AI1882">
            <v>0</v>
          </cell>
          <cell r="AJ1882">
            <v>9318138138</v>
          </cell>
          <cell r="AK1882">
            <v>0</v>
          </cell>
          <cell r="AL1882"/>
          <cell r="AM1882">
            <v>1</v>
          </cell>
          <cell r="AN1882">
            <v>1</v>
          </cell>
          <cell r="AO1882">
            <v>0</v>
          </cell>
          <cell r="AP1882" t="str">
            <v>En Liquidación</v>
          </cell>
          <cell r="AQ1882" t="e">
            <v>#REF!</v>
          </cell>
          <cell r="AR1882" t="e">
            <v>#N/A</v>
          </cell>
          <cell r="AS1882" t="str">
            <v>CONTRATO DE OBRA LIQUIDADO EN CIERRE DE COSTOS FIJOS Y VARIABLES INTERVENTORIA
1. INFORMACION Y ESTADO LIQUIDACION OBRA:  Liquidado.  Obra terminada y entregada. Acta de liquidación suscrita el 06/07/2018.
2. INFORMACION Y ESTADO LIQUIDACION CONVENIO:  Acta de liquidación suscrita el 18/12/2019.
3.   INFORMACION Y ESTADO INTERVENTORIA: En cierre de costos fijos y variables interventoria.</v>
          </cell>
          <cell r="AT1882" t="str">
            <v>No Aplica</v>
          </cell>
          <cell r="AU1882">
            <v>42410</v>
          </cell>
          <cell r="AV1882">
            <v>43233</v>
          </cell>
          <cell r="AW1882" t="e">
            <v>#REF!</v>
          </cell>
          <cell r="AX1882"/>
          <cell r="AY1882"/>
          <cell r="AZ1882">
            <v>0</v>
          </cell>
          <cell r="BA1882" t="str">
            <v>-</v>
          </cell>
          <cell r="BB1882" t="str">
            <v/>
          </cell>
          <cell r="BC1882"/>
          <cell r="BD1882">
            <v>42480</v>
          </cell>
          <cell r="BE1882" t="str">
            <v>29/09/2016
21/02/2018</v>
          </cell>
          <cell r="BF1882">
            <v>43279</v>
          </cell>
          <cell r="BG1882" t="str">
            <v/>
          </cell>
        </row>
        <row r="1883">
          <cell r="C1883" t="str">
            <v>20200224M0003-12</v>
          </cell>
          <cell r="D1883" t="str">
            <v>Proyectos 2011 - 2020</v>
          </cell>
          <cell r="E1883" t="str">
            <v>No Aplica</v>
          </cell>
          <cell r="F1883" t="str">
            <v>CERRADO</v>
          </cell>
          <cell r="G1883"/>
          <cell r="H1883" t="str">
            <v>Cordoba</v>
          </cell>
          <cell r="I1883">
            <v>23001</v>
          </cell>
          <cell r="J1883">
            <v>1</v>
          </cell>
          <cell r="K1883" t="str">
            <v>Monteria</v>
          </cell>
          <cell r="L1883" t="str">
            <v>Monteria-Cordoba</v>
          </cell>
          <cell r="M1883">
            <v>224</v>
          </cell>
          <cell r="N1883" t="str">
            <v>DPS 2020</v>
          </cell>
          <cell r="O1883"/>
          <cell r="P1883"/>
          <cell r="Q1883" t="str">
            <v>Mejoramiento De Condiciones De Habitabilidad</v>
          </cell>
          <cell r="R1883" t="str">
            <v>Mejoramiento Condiciones De Habitabilidad</v>
          </cell>
          <cell r="S1883"/>
          <cell r="T1883"/>
          <cell r="U1883"/>
          <cell r="V1883"/>
          <cell r="W1883"/>
          <cell r="X1883"/>
          <cell r="Y1883"/>
          <cell r="Z1883">
            <v>3140761044</v>
          </cell>
          <cell r="AA1883"/>
          <cell r="AB1883">
            <v>3140761044</v>
          </cell>
          <cell r="AC1883"/>
          <cell r="AD1883">
            <v>3140761044</v>
          </cell>
          <cell r="AE1883">
            <v>0</v>
          </cell>
          <cell r="AF1883"/>
          <cell r="AG1883">
            <v>0</v>
          </cell>
          <cell r="AH1883">
            <v>3140761044</v>
          </cell>
          <cell r="AI1883">
            <v>0</v>
          </cell>
          <cell r="AJ1883">
            <v>3140761044</v>
          </cell>
          <cell r="AK1883">
            <v>0</v>
          </cell>
          <cell r="AL1883"/>
          <cell r="AM1883">
            <v>0</v>
          </cell>
          <cell r="AN1883">
            <v>0</v>
          </cell>
          <cell r="AO1883">
            <v>0</v>
          </cell>
          <cell r="AP1883" t="str">
            <v>Cancelado</v>
          </cell>
          <cell r="AQ1883" t="e">
            <v>#REF!</v>
          </cell>
          <cell r="AR1883" t="e">
            <v>#N/A</v>
          </cell>
          <cell r="AS1883" t="str">
            <v>Se llegó a  la ejecución de pre-construcción la cual se surtió y se canceló. Se suscribió el Convenio 706 de 2021.</v>
          </cell>
          <cell r="AT1883" t="str">
            <v>No Aplica</v>
          </cell>
          <cell r="AU1883"/>
          <cell r="AV1883"/>
          <cell r="AW1883" t="e">
            <v>#REF!</v>
          </cell>
          <cell r="AX1883"/>
          <cell r="AY1883"/>
          <cell r="AZ1883">
            <v>0</v>
          </cell>
          <cell r="BA1883" t="str">
            <v>-</v>
          </cell>
          <cell r="BB1883" t="str">
            <v>138 Viviendas</v>
          </cell>
          <cell r="BC1883"/>
          <cell r="BD1883"/>
          <cell r="BE1883"/>
          <cell r="BF1883"/>
          <cell r="BG1883"/>
        </row>
        <row r="1884">
          <cell r="C1884" t="str">
            <v>MCH - 012</v>
          </cell>
          <cell r="D1884" t="str">
            <v>Proyectos 2021 - 2022</v>
          </cell>
          <cell r="E1884" t="str">
            <v>2018-2022</v>
          </cell>
          <cell r="F1884" t="str">
            <v>VIGENTE</v>
          </cell>
          <cell r="G1884"/>
          <cell r="H1884" t="str">
            <v>Cordoba</v>
          </cell>
          <cell r="I1884"/>
          <cell r="J1884"/>
          <cell r="K1884" t="str">
            <v>Monteria</v>
          </cell>
          <cell r="L1884" t="str">
            <v>Monteria-Cordoba</v>
          </cell>
          <cell r="M1884" t="str">
            <v>508 FIP 2022</v>
          </cell>
          <cell r="N1884" t="str">
            <v>DPS 2022</v>
          </cell>
          <cell r="O1884">
            <v>44616</v>
          </cell>
          <cell r="P1884">
            <v>44773</v>
          </cell>
          <cell r="Q1884" t="str">
            <v>Mejoramientos De Condiciones De Habitabilidad En El Municipio De Monteria - Cordoba</v>
          </cell>
          <cell r="R1884" t="str">
            <v>Habitat</v>
          </cell>
          <cell r="S1884" t="str">
            <v>MCH</v>
          </cell>
          <cell r="T1884"/>
          <cell r="U1884">
            <v>1</v>
          </cell>
          <cell r="V1884"/>
          <cell r="W1884"/>
          <cell r="X1884"/>
          <cell r="Y1884"/>
          <cell r="Z1884">
            <v>3500000000</v>
          </cell>
          <cell r="AA1884"/>
          <cell r="AB1884">
            <v>3500000000</v>
          </cell>
          <cell r="AC1884">
            <v>0</v>
          </cell>
          <cell r="AD1884">
            <v>3500000000</v>
          </cell>
          <cell r="AE1884"/>
          <cell r="AF1884"/>
          <cell r="AG1884">
            <v>0</v>
          </cell>
          <cell r="AH1884">
            <v>3500000000</v>
          </cell>
          <cell r="AI1884">
            <v>0</v>
          </cell>
          <cell r="AJ1884">
            <v>3500000000</v>
          </cell>
          <cell r="AK1884"/>
          <cell r="AL1884"/>
          <cell r="AM1884"/>
          <cell r="AN1884"/>
          <cell r="AO1884">
            <v>0</v>
          </cell>
          <cell r="AP1884" t="str">
            <v>Terminado - No Prorrogado</v>
          </cell>
          <cell r="AQ1884" t="e">
            <v>#REF!</v>
          </cell>
          <cell r="AR1884" t="str">
            <v>LIQUIDACIÓN ANTICIPADA</v>
          </cell>
          <cell r="AS1884" t="str">
            <v>-</v>
          </cell>
          <cell r="AT1884"/>
          <cell r="AU1884" t="str">
            <v>-</v>
          </cell>
          <cell r="AV1884" t="str">
            <v>-</v>
          </cell>
          <cell r="AW1884" t="e">
            <v>#REF!</v>
          </cell>
          <cell r="AX1884"/>
          <cell r="AY1884"/>
          <cell r="AZ1884">
            <v>0</v>
          </cell>
          <cell r="BA1884"/>
          <cell r="BB1884" t="str">
            <v>- Viviendas</v>
          </cell>
          <cell r="BC1884"/>
          <cell r="BD1884" t="str">
            <v>-</v>
          </cell>
          <cell r="BE1884" t="str">
            <v>-</v>
          </cell>
          <cell r="BF1884" t="str">
            <v>-</v>
          </cell>
          <cell r="BG1884" t="str">
            <v>-</v>
          </cell>
        </row>
        <row r="1885">
          <cell r="C1885" t="str">
            <v>MCH - 041</v>
          </cell>
          <cell r="D1885" t="str">
            <v>Proyectos 2021 - 2022</v>
          </cell>
          <cell r="E1885" t="str">
            <v>2018-2022</v>
          </cell>
          <cell r="F1885" t="str">
            <v>VIGENTE</v>
          </cell>
          <cell r="G1885"/>
          <cell r="H1885" t="str">
            <v>Cordoba</v>
          </cell>
          <cell r="I1885"/>
          <cell r="J1885"/>
          <cell r="K1885" t="str">
            <v>Monteria</v>
          </cell>
          <cell r="L1885" t="str">
            <v>Monteria-Cordoba</v>
          </cell>
          <cell r="M1885" t="str">
            <v>564 FIP 2022</v>
          </cell>
          <cell r="N1885" t="str">
            <v>DPS 2022</v>
          </cell>
          <cell r="O1885">
            <v>44764</v>
          </cell>
          <cell r="P1885" t="str">
            <v>-</v>
          </cell>
          <cell r="Q1885" t="str">
            <v>Mejoramientos De Condiciones De Habitabilidad En El Municipio De Monteria - Cordoba</v>
          </cell>
          <cell r="R1885" t="str">
            <v>Habitat</v>
          </cell>
          <cell r="S1885" t="str">
            <v>MCH</v>
          </cell>
          <cell r="T1885"/>
          <cell r="U1885">
            <v>1</v>
          </cell>
          <cell r="V1885"/>
          <cell r="W1885"/>
          <cell r="X1885"/>
          <cell r="Y1885"/>
          <cell r="Z1885">
            <v>1500000000</v>
          </cell>
          <cell r="AA1885"/>
          <cell r="AB1885">
            <v>1500000000</v>
          </cell>
          <cell r="AC1885">
            <v>0</v>
          </cell>
          <cell r="AD1885">
            <v>1500000000</v>
          </cell>
          <cell r="AE1885"/>
          <cell r="AF1885"/>
          <cell r="AG1885">
            <v>0</v>
          </cell>
          <cell r="AH1885">
            <v>1500000000</v>
          </cell>
          <cell r="AI1885">
            <v>0</v>
          </cell>
          <cell r="AJ1885">
            <v>1500000000</v>
          </cell>
          <cell r="AK1885"/>
          <cell r="AL1885"/>
          <cell r="AM1885"/>
          <cell r="AN1885"/>
          <cell r="AO1885">
            <v>0</v>
          </cell>
          <cell r="AP1885" t="str">
            <v>Vigente</v>
          </cell>
          <cell r="AQ1885" t="e">
            <v>#REF!</v>
          </cell>
          <cell r="AR1885" t="e">
            <v>#N/A</v>
          </cell>
          <cell r="AS1885" t="str">
            <v>-</v>
          </cell>
          <cell r="AT1885"/>
          <cell r="AU1885" t="str">
            <v>-</v>
          </cell>
          <cell r="AV1885" t="str">
            <v>-</v>
          </cell>
          <cell r="AW1885" t="e">
            <v>#REF!</v>
          </cell>
          <cell r="AX1885"/>
          <cell r="AY1885"/>
          <cell r="AZ1885">
            <v>0</v>
          </cell>
          <cell r="BA1885"/>
          <cell r="BB1885" t="str">
            <v>- Viviendas</v>
          </cell>
          <cell r="BC1885"/>
          <cell r="BD1885" t="str">
            <v>-</v>
          </cell>
          <cell r="BE1885" t="str">
            <v>-</v>
          </cell>
          <cell r="BF1885" t="str">
            <v>-</v>
          </cell>
          <cell r="BG1885" t="str">
            <v>-</v>
          </cell>
        </row>
        <row r="1886">
          <cell r="C1886" t="str">
            <v>E-2022-2203-176131</v>
          </cell>
          <cell r="D1886" t="str">
            <v>Proyectos 2021 - 2022</v>
          </cell>
          <cell r="E1886" t="str">
            <v>2018-2022</v>
          </cell>
          <cell r="F1886" t="str">
            <v>VIGENTE</v>
          </cell>
          <cell r="G1886"/>
          <cell r="H1886" t="str">
            <v>Cordoba</v>
          </cell>
          <cell r="I1886"/>
          <cell r="J1886"/>
          <cell r="K1886" t="str">
            <v>Monteria</v>
          </cell>
          <cell r="L1886" t="str">
            <v>Monteria-Cordoba</v>
          </cell>
          <cell r="M1886" t="str">
            <v>580 FIP 2022</v>
          </cell>
          <cell r="N1886" t="str">
            <v>DPS 2022</v>
          </cell>
          <cell r="O1886">
            <v>44778</v>
          </cell>
          <cell r="P1886" t="str">
            <v>-</v>
          </cell>
          <cell r="Q1886" t="str">
            <v>Mejoramiento Y Mantenimiento De Vías En Los Barrios El Dorado, Campo Alegre, La Esperanza Y Manuel Jiménez Que Hacen Parte De La Margen Occidental En El Municipio De Monteria, Departamento De Córdoba</v>
          </cell>
          <cell r="R1886" t="str">
            <v>Vias y Transporte</v>
          </cell>
          <cell r="S1886" t="str">
            <v>Vias Urbanas</v>
          </cell>
          <cell r="T1886"/>
          <cell r="U1886">
            <v>1</v>
          </cell>
          <cell r="V1886"/>
          <cell r="W1886"/>
          <cell r="X1886"/>
          <cell r="Y1886"/>
          <cell r="Z1886">
            <v>8218112132</v>
          </cell>
          <cell r="AA1886"/>
          <cell r="AB1886">
            <v>8218112132</v>
          </cell>
          <cell r="AC1886">
            <v>0</v>
          </cell>
          <cell r="AD1886">
            <v>8218112132</v>
          </cell>
          <cell r="AE1886"/>
          <cell r="AF1886"/>
          <cell r="AG1886">
            <v>0</v>
          </cell>
          <cell r="AH1886">
            <v>8218112132</v>
          </cell>
          <cell r="AI1886">
            <v>0</v>
          </cell>
          <cell r="AJ1886">
            <v>8218112132</v>
          </cell>
          <cell r="AK1886"/>
          <cell r="AL1886"/>
          <cell r="AM1886"/>
          <cell r="AN1886"/>
          <cell r="AO1886">
            <v>0</v>
          </cell>
          <cell r="AP1886" t="str">
            <v>-</v>
          </cell>
          <cell r="AQ1886" t="e">
            <v>#REF!</v>
          </cell>
          <cell r="AR1886" t="e">
            <v>#N/A</v>
          </cell>
          <cell r="AS1886" t="str">
            <v>-</v>
          </cell>
          <cell r="AT1886"/>
          <cell r="AU1886" t="str">
            <v>-</v>
          </cell>
          <cell r="AV1886" t="str">
            <v>-</v>
          </cell>
          <cell r="AW1886" t="e">
            <v>#REF!</v>
          </cell>
          <cell r="AX1886"/>
          <cell r="AY1886"/>
          <cell r="AZ1886">
            <v>0</v>
          </cell>
          <cell r="BA1886"/>
          <cell r="BB1886" t="str">
            <v>- ML</v>
          </cell>
          <cell r="BC1886"/>
          <cell r="BD1886" t="str">
            <v>-</v>
          </cell>
          <cell r="BE1886" t="str">
            <v>-</v>
          </cell>
          <cell r="BF1886" t="str">
            <v>-</v>
          </cell>
          <cell r="BG1886" t="str">
            <v>-</v>
          </cell>
        </row>
        <row r="1887">
          <cell r="C1887" t="str">
            <v>MCH - 012-TA</v>
          </cell>
          <cell r="D1887" t="str">
            <v>Proyectos 2021 - 2022</v>
          </cell>
          <cell r="E1887" t="str">
            <v>2018-2022</v>
          </cell>
          <cell r="F1887" t="str">
            <v>VIGENTE</v>
          </cell>
          <cell r="G1887"/>
          <cell r="H1887" t="str">
            <v>Cordoba</v>
          </cell>
          <cell r="I1887"/>
          <cell r="J1887"/>
          <cell r="K1887" t="str">
            <v>Monteria</v>
          </cell>
          <cell r="L1887" t="str">
            <v>Monteria-Cordoba</v>
          </cell>
          <cell r="M1887" t="str">
            <v>755 FIP 2021</v>
          </cell>
          <cell r="N1887" t="str">
            <v>DPS 2021</v>
          </cell>
          <cell r="O1887">
            <v>44552</v>
          </cell>
          <cell r="P1887">
            <v>44773</v>
          </cell>
          <cell r="Q1887" t="str">
            <v>Mejoramientos De Condiciones De Habitabilidad En El Municipio De Monteria - Cordoba</v>
          </cell>
          <cell r="R1887" t="str">
            <v>Habitat</v>
          </cell>
          <cell r="S1887" t="str">
            <v>MCH</v>
          </cell>
          <cell r="T1887"/>
          <cell r="U1887">
            <v>1</v>
          </cell>
          <cell r="V1887"/>
          <cell r="W1887"/>
          <cell r="X1887"/>
          <cell r="Y1887"/>
          <cell r="Z1887">
            <v>0</v>
          </cell>
          <cell r="AA1887"/>
          <cell r="AB1887">
            <v>0</v>
          </cell>
          <cell r="AC1887">
            <v>0</v>
          </cell>
          <cell r="AD1887">
            <v>0</v>
          </cell>
          <cell r="AE1887"/>
          <cell r="AF1887"/>
          <cell r="AG1887">
            <v>0</v>
          </cell>
          <cell r="AH1887">
            <v>0</v>
          </cell>
          <cell r="AI1887">
            <v>0</v>
          </cell>
          <cell r="AJ1887">
            <v>0</v>
          </cell>
          <cell r="AK1887"/>
          <cell r="AL1887"/>
          <cell r="AM1887"/>
          <cell r="AN1887"/>
          <cell r="AO1887">
            <v>0</v>
          </cell>
          <cell r="AP1887" t="str">
            <v>Cancelado</v>
          </cell>
          <cell r="AQ1887" t="e">
            <v>#REF!</v>
          </cell>
          <cell r="AR1887" t="e">
            <v>#N/A</v>
          </cell>
          <cell r="AS1887" t="str">
            <v>-</v>
          </cell>
          <cell r="AT1887"/>
          <cell r="AU1887" t="str">
            <v>-</v>
          </cell>
          <cell r="AV1887" t="str">
            <v>-</v>
          </cell>
          <cell r="AW1887" t="e">
            <v>#REF!</v>
          </cell>
          <cell r="AX1887"/>
          <cell r="AY1887"/>
          <cell r="AZ1887">
            <v>0</v>
          </cell>
          <cell r="BA1887"/>
          <cell r="BB1887" t="str">
            <v>- Viviendas</v>
          </cell>
          <cell r="BC1887"/>
          <cell r="BD1887" t="str">
            <v>-</v>
          </cell>
          <cell r="BE1887" t="str">
            <v>-</v>
          </cell>
          <cell r="BF1887" t="str">
            <v>-</v>
          </cell>
          <cell r="BG1887" t="str">
            <v>-</v>
          </cell>
        </row>
        <row r="1888">
          <cell r="C1888" t="str">
            <v>20090165V0923-1</v>
          </cell>
          <cell r="D1888" t="str">
            <v>Proyectos 2011 - 2020</v>
          </cell>
          <cell r="E1888" t="str">
            <v>No Aplica</v>
          </cell>
          <cell r="F1888" t="str">
            <v>CERRADO</v>
          </cell>
          <cell r="G1888"/>
          <cell r="H1888" t="str">
            <v>Cordoba</v>
          </cell>
          <cell r="I1888">
            <v>23500</v>
          </cell>
          <cell r="J1888">
            <v>6</v>
          </cell>
          <cell r="K1888" t="str">
            <v>Moñitos</v>
          </cell>
          <cell r="L1888" t="str">
            <v>Moñitos-Cordoba</v>
          </cell>
          <cell r="M1888" t="str">
            <v/>
          </cell>
          <cell r="N1888" t="str">
            <v>Infraestructura</v>
          </cell>
          <cell r="O1888"/>
          <cell r="P1888"/>
          <cell r="Q1888" t="str">
            <v>Convenio Entre Acción Social Y El Departamento De Cordoba Para Unir Esfuerzos Y Contribuir Con La  Rehabilitación Y Mejoramiento De La Vía Moñitos - Río Cedro, Municipio De Moñitos - Córdoba.</v>
          </cell>
          <cell r="R1888" t="str">
            <v>Vías Red Terciaria</v>
          </cell>
          <cell r="S1888"/>
          <cell r="T1888"/>
          <cell r="U1888"/>
          <cell r="V1888" t="str">
            <v>Departamento</v>
          </cell>
          <cell r="W1888"/>
          <cell r="X1888" t="str">
            <v/>
          </cell>
          <cell r="Y1888"/>
          <cell r="Z1888">
            <v>959871157</v>
          </cell>
          <cell r="AA1888"/>
          <cell r="AB1888">
            <v>959871157</v>
          </cell>
          <cell r="AC1888"/>
          <cell r="AD1888">
            <v>959871157</v>
          </cell>
          <cell r="AE1888">
            <v>0</v>
          </cell>
          <cell r="AF1888"/>
          <cell r="AG1888">
            <v>0</v>
          </cell>
          <cell r="AH1888">
            <v>959871157</v>
          </cell>
          <cell r="AI1888">
            <v>0</v>
          </cell>
          <cell r="AJ1888">
            <v>959871157</v>
          </cell>
          <cell r="AK1888">
            <v>1</v>
          </cell>
          <cell r="AL1888"/>
          <cell r="AM1888">
            <v>1</v>
          </cell>
          <cell r="AN1888">
            <v>1</v>
          </cell>
          <cell r="AO1888">
            <v>0</v>
          </cell>
          <cell r="AP1888" t="str">
            <v>Liquidado</v>
          </cell>
          <cell r="AQ1888" t="e">
            <v>#REF!</v>
          </cell>
          <cell r="AR1888" t="e">
            <v>#N/A</v>
          </cell>
          <cell r="AS1888" t="str">
            <v>Entregado en 2011.</v>
          </cell>
          <cell r="AT1888" t="str">
            <v>No Aplica</v>
          </cell>
          <cell r="AU1888" t="str">
            <v/>
          </cell>
          <cell r="AV1888">
            <v>40847</v>
          </cell>
          <cell r="AW1888" t="e">
            <v>#REF!</v>
          </cell>
          <cell r="AX1888"/>
          <cell r="AY1888"/>
          <cell r="AZ1888">
            <v>0</v>
          </cell>
          <cell r="BA1888" t="str">
            <v>-</v>
          </cell>
          <cell r="BB1888" t="str">
            <v/>
          </cell>
          <cell r="BC1888"/>
          <cell r="BD1888" t="str">
            <v/>
          </cell>
          <cell r="BE1888" t="str">
            <v/>
          </cell>
          <cell r="BF1888" t="str">
            <v/>
          </cell>
          <cell r="BG1888" t="str">
            <v/>
          </cell>
        </row>
        <row r="1889">
          <cell r="C1889" t="str">
            <v>20120040V0073-1</v>
          </cell>
          <cell r="D1889" t="str">
            <v>Proyectos 2011 - 2020</v>
          </cell>
          <cell r="E1889" t="str">
            <v>No Aplica</v>
          </cell>
          <cell r="F1889" t="str">
            <v>CERRADO</v>
          </cell>
          <cell r="G1889" t="str">
            <v>B73</v>
          </cell>
          <cell r="H1889" t="str">
            <v>Cordoba</v>
          </cell>
          <cell r="I1889">
            <v>23500</v>
          </cell>
          <cell r="J1889">
            <v>6</v>
          </cell>
          <cell r="K1889" t="str">
            <v>Moñitos</v>
          </cell>
          <cell r="L1889" t="str">
            <v>Moñitos-Cordoba</v>
          </cell>
          <cell r="M1889">
            <v>40</v>
          </cell>
          <cell r="N1889" t="str">
            <v>Fonade 2</v>
          </cell>
          <cell r="O1889"/>
          <cell r="P1889"/>
          <cell r="Q1889" t="str">
            <v>Construción De Pavimento Rigido En El Sector Comprendido En La Carrera 3 Entre Puente Mercado Y Calle 17 Carrera 3 Entre Puente Mercado Y Calle 18A Carrera 4 Entre Calle 18 Y Arroyo Al Mar No 5 Car 4A Entre Cll 22B Y Cll 18 Cra 3 Entre Cll 22B Y Cll 22C Cra 4 Entre Arroyo Al Mar No 2 Y Cll 22B Cra 4A Entre Cll 24 Y Cll 22B, Cra 5 Entre Arroyo Al Mar No 3 Y Cll 22B Cra 4 Entre Cll22B Y Cll 22 Cll 18A Entre Cra 3 Y Cra 4 Cll 21 Entre Cll 21 Entre Cra 3 Y Cra 4 Cll 22A Entre Cra 4 Y Cra 4A Y Cll 23 Entre Cra 4A Y Cra 5 En El Municipio De Moñitos Cordoba</v>
          </cell>
          <cell r="R1889" t="str">
            <v>Vías Urbanas</v>
          </cell>
          <cell r="S1889"/>
          <cell r="T1889"/>
          <cell r="U1889"/>
          <cell r="V1889" t="str">
            <v>Municipio</v>
          </cell>
          <cell r="W1889"/>
          <cell r="X1889" t="str">
            <v/>
          </cell>
          <cell r="Y1889"/>
          <cell r="Z1889">
            <v>3339904619</v>
          </cell>
          <cell r="AA1889"/>
          <cell r="AB1889">
            <v>3339904619</v>
          </cell>
          <cell r="AC1889"/>
          <cell r="AD1889">
            <v>3339904619</v>
          </cell>
          <cell r="AE1889">
            <v>0</v>
          </cell>
          <cell r="AF1889"/>
          <cell r="AG1889">
            <v>0</v>
          </cell>
          <cell r="AH1889">
            <v>3339904619</v>
          </cell>
          <cell r="AI1889">
            <v>0</v>
          </cell>
          <cell r="AJ1889">
            <v>3339904619</v>
          </cell>
          <cell r="AK1889">
            <v>1</v>
          </cell>
          <cell r="AL1889"/>
          <cell r="AM1889">
            <v>1</v>
          </cell>
          <cell r="AN1889">
            <v>1</v>
          </cell>
          <cell r="AO1889">
            <v>0</v>
          </cell>
          <cell r="AP1889" t="str">
            <v>Liquidado</v>
          </cell>
          <cell r="AQ1889" t="e">
            <v>#REF!</v>
          </cell>
          <cell r="AR1889" t="e">
            <v>#N/A</v>
          </cell>
          <cell r="AS1889" t="str">
            <v xml:space="preserve">PROYECTO LIQUIDADO
Acta de liquidación del 29/09/2021
</v>
          </cell>
          <cell r="AT1889" t="str">
            <v>No Aplica</v>
          </cell>
          <cell r="AU1889">
            <v>41628</v>
          </cell>
          <cell r="AV1889">
            <v>41884</v>
          </cell>
          <cell r="AW1889" t="e">
            <v>#REF!</v>
          </cell>
          <cell r="AX1889"/>
          <cell r="AY1889"/>
          <cell r="AZ1889">
            <v>0</v>
          </cell>
          <cell r="BA1889" t="str">
            <v>-</v>
          </cell>
          <cell r="BB1889" t="str">
            <v/>
          </cell>
          <cell r="BC1889"/>
          <cell r="BD1889">
            <v>41619</v>
          </cell>
          <cell r="BE1889">
            <v>41717</v>
          </cell>
          <cell r="BF1889">
            <v>42459</v>
          </cell>
          <cell r="BG1889" t="str">
            <v/>
          </cell>
        </row>
        <row r="1890">
          <cell r="C1890" t="str">
            <v>E-2020-1714-142409</v>
          </cell>
          <cell r="D1890" t="str">
            <v>CV 001-2020</v>
          </cell>
          <cell r="E1890" t="str">
            <v>2018-2022</v>
          </cell>
          <cell r="F1890" t="str">
            <v>VIGENTE</v>
          </cell>
          <cell r="G1890"/>
          <cell r="H1890" t="str">
            <v>Cordoba</v>
          </cell>
          <cell r="I1890"/>
          <cell r="J1890"/>
          <cell r="K1890" t="str">
            <v>Moñitos</v>
          </cell>
          <cell r="L1890" t="str">
            <v>Moñitos-Cordoba</v>
          </cell>
          <cell r="M1890" t="str">
            <v>592 FIP 2021</v>
          </cell>
          <cell r="N1890" t="str">
            <v>DPS 2021</v>
          </cell>
          <cell r="O1890">
            <v>44512</v>
          </cell>
          <cell r="P1890">
            <v>44773</v>
          </cell>
          <cell r="Q1890" t="str">
            <v>Construcción De Pavimento En Vías Urbanas De Los Barrios Miramar, Centro Y Santa Lucia Del Municipio De Moñitos - Córdoba</v>
          </cell>
          <cell r="R1890" t="str">
            <v>Vias y Transporte</v>
          </cell>
          <cell r="S1890" t="str">
            <v>Vias Urbanas</v>
          </cell>
          <cell r="T1890"/>
          <cell r="U1890">
            <v>1</v>
          </cell>
          <cell r="V1890"/>
          <cell r="W1890"/>
          <cell r="X1890"/>
          <cell r="Y1890"/>
          <cell r="Z1890">
            <v>1870266102</v>
          </cell>
          <cell r="AA1890"/>
          <cell r="AB1890">
            <v>1870266102</v>
          </cell>
          <cell r="AC1890">
            <v>0</v>
          </cell>
          <cell r="AD1890">
            <v>1870266102</v>
          </cell>
          <cell r="AE1890"/>
          <cell r="AF1890"/>
          <cell r="AG1890">
            <v>0</v>
          </cell>
          <cell r="AH1890">
            <v>1870266102</v>
          </cell>
          <cell r="AI1890">
            <v>0</v>
          </cell>
          <cell r="AJ1890">
            <v>1870266102</v>
          </cell>
          <cell r="AK1890"/>
          <cell r="AL1890"/>
          <cell r="AM1890">
            <v>0</v>
          </cell>
          <cell r="AN1890">
            <v>0</v>
          </cell>
          <cell r="AO1890">
            <v>0</v>
          </cell>
          <cell r="AP1890" t="str">
            <v>En Ejecución</v>
          </cell>
          <cell r="AQ1890" t="e">
            <v>#REF!</v>
          </cell>
          <cell r="AR1890" t="e">
            <v>#N/A</v>
          </cell>
          <cell r="AS1890" t="str">
            <v>-</v>
          </cell>
          <cell r="AT1890"/>
          <cell r="AU1890">
            <v>44761</v>
          </cell>
          <cell r="AV1890">
            <v>44852</v>
          </cell>
          <cell r="AW1890" t="e">
            <v>#REF!</v>
          </cell>
          <cell r="AX1890">
            <v>6</v>
          </cell>
          <cell r="AY1890"/>
          <cell r="AZ1890">
            <v>6</v>
          </cell>
          <cell r="BA1890"/>
          <cell r="BB1890" t="str">
            <v>805 ML</v>
          </cell>
          <cell r="BC1890"/>
          <cell r="BD1890" t="str">
            <v>-</v>
          </cell>
          <cell r="BE1890" t="str">
            <v>-</v>
          </cell>
          <cell r="BF1890" t="str">
            <v>-</v>
          </cell>
          <cell r="BG1890">
            <v>0</v>
          </cell>
        </row>
        <row r="1891">
          <cell r="C1891" t="str">
            <v>20120069V0133-1</v>
          </cell>
          <cell r="D1891" t="str">
            <v>Proyectos 2011 - 2020</v>
          </cell>
          <cell r="E1891" t="str">
            <v>No Aplica</v>
          </cell>
          <cell r="F1891" t="str">
            <v>CERRADO</v>
          </cell>
          <cell r="G1891" t="str">
            <v>C133</v>
          </cell>
          <cell r="H1891" t="str">
            <v>Cordoba</v>
          </cell>
          <cell r="I1891">
            <v>23555</v>
          </cell>
          <cell r="J1891">
            <v>6</v>
          </cell>
          <cell r="K1891" t="str">
            <v>Planeta Rica</v>
          </cell>
          <cell r="L1891" t="str">
            <v>Planeta Rica-Cordoba</v>
          </cell>
          <cell r="M1891">
            <v>69</v>
          </cell>
          <cell r="N1891" t="str">
            <v>Fonade 3</v>
          </cell>
          <cell r="O1891"/>
          <cell r="P1891"/>
          <cell r="Q1891" t="str">
            <v>Construcción En Pavimento Rigido De Refuerzos Viales En El Casco Urbano En El Municipio De Planterrica - Cordoba</v>
          </cell>
          <cell r="R1891" t="str">
            <v>Vías Urbanas</v>
          </cell>
          <cell r="S1891"/>
          <cell r="T1891"/>
          <cell r="U1891"/>
          <cell r="V1891" t="str">
            <v>Municipio</v>
          </cell>
          <cell r="W1891"/>
          <cell r="X1891" t="str">
            <v/>
          </cell>
          <cell r="Y1891"/>
          <cell r="Z1891">
            <v>11921921496</v>
          </cell>
          <cell r="AA1891"/>
          <cell r="AB1891">
            <v>11921921496</v>
          </cell>
          <cell r="AC1891"/>
          <cell r="AD1891">
            <v>11921921496</v>
          </cell>
          <cell r="AE1891">
            <v>0</v>
          </cell>
          <cell r="AF1891"/>
          <cell r="AG1891">
            <v>0</v>
          </cell>
          <cell r="AH1891">
            <v>11921921496</v>
          </cell>
          <cell r="AI1891">
            <v>0</v>
          </cell>
          <cell r="AJ1891">
            <v>11921921496</v>
          </cell>
          <cell r="AK1891">
            <v>0.9</v>
          </cell>
          <cell r="AL1891"/>
          <cell r="AM1891">
            <v>1</v>
          </cell>
          <cell r="AN1891">
            <v>1</v>
          </cell>
          <cell r="AO1891">
            <v>0</v>
          </cell>
          <cell r="AP1891" t="str">
            <v>En Liquidación</v>
          </cell>
          <cell r="AQ1891" t="e">
            <v>#REF!</v>
          </cell>
          <cell r="AR1891" t="e">
            <v>#N/A</v>
          </cell>
          <cell r="AS1891" t="str">
            <v>PROYECTO TERMINADO EN LIQUIDACION OBRA
1. ESTADO CONTRATO DE OBRA: Acta de liquidación suscrita el 01-10-2018. (Fue recibida inicialmente mediante email el 08/05/2019).
Subsanaciones a acta de liquidación radicada ENTERRITORIO el 19/02/2020.
2. INFORMACION Y ESTADO LIQUIDACION CONVENIO:En liquidación del convenio. 
3. ACTIVIDADES REALIZADAS:
-En atención al Decreto No. 457 del 22/03/2020 relacionado con la emergencia sanitaria Coronavirus – COVID-19 en el territorio nacional y el aislamiento obligatorio, se optó por realizar teletrabajo durante el tiempo que lo determine el Gobierno Nacional.
-El 14/10/2020 el grupo de Gestión Post-Contractual remite el acta de liquidación suscrita por todas las partes.</v>
          </cell>
          <cell r="AT1891" t="str">
            <v>No Aplica</v>
          </cell>
          <cell r="AU1891">
            <v>41631</v>
          </cell>
          <cell r="AV1891">
            <v>42907</v>
          </cell>
          <cell r="AW1891" t="e">
            <v>#REF!</v>
          </cell>
          <cell r="AX1891"/>
          <cell r="AY1891"/>
          <cell r="AZ1891">
            <v>0</v>
          </cell>
          <cell r="BA1891" t="str">
            <v>-</v>
          </cell>
          <cell r="BB1891" t="str">
            <v/>
          </cell>
          <cell r="BC1891"/>
          <cell r="BD1891">
            <v>41667</v>
          </cell>
          <cell r="BE1891">
            <v>42130</v>
          </cell>
          <cell r="BF1891">
            <v>43119</v>
          </cell>
          <cell r="BG1891" t="str">
            <v/>
          </cell>
        </row>
        <row r="1892">
          <cell r="C1892" t="str">
            <v>20170331V8301-1</v>
          </cell>
          <cell r="D1892" t="str">
            <v>Proyectos 2011 - 2020</v>
          </cell>
          <cell r="E1892" t="str">
            <v>ANTES 2018</v>
          </cell>
          <cell r="F1892" t="str">
            <v>VIGENTE</v>
          </cell>
          <cell r="G1892"/>
          <cell r="H1892" t="str">
            <v>Cordoba</v>
          </cell>
          <cell r="I1892">
            <v>23555</v>
          </cell>
          <cell r="J1892">
            <v>6</v>
          </cell>
          <cell r="K1892" t="str">
            <v>Planeta Rica</v>
          </cell>
          <cell r="L1892" t="str">
            <v>Planeta Rica-Cordoba</v>
          </cell>
          <cell r="M1892">
            <v>331</v>
          </cell>
          <cell r="N1892" t="str">
            <v>DPS 2017</v>
          </cell>
          <cell r="O1892"/>
          <cell r="P1892"/>
          <cell r="Q1892" t="str">
            <v xml:space="preserve"> Construcción De Pavimento Rígido De Refuerzos Viales 2 En La Zona Urbana Del Municipio De Planeta Rica - Córdoba</v>
          </cell>
          <cell r="R1892" t="str">
            <v>Vías Urbanas</v>
          </cell>
          <cell r="S1892"/>
          <cell r="T1892"/>
          <cell r="U1892"/>
          <cell r="V1892" t="str">
            <v>Municipio</v>
          </cell>
          <cell r="W1892" t="str">
            <v>Urbano</v>
          </cell>
          <cell r="X1892" t="str">
            <v>Barrios; El Prado,San Marcos,San Nicolas,22 de Agostio, Sucre,Villa Libia,Brasili, La Esperanza, Gonzalo Mejia,Los Angeles</v>
          </cell>
          <cell r="Y1892"/>
          <cell r="Z1892">
            <v>6981040000</v>
          </cell>
          <cell r="AA1892"/>
          <cell r="AB1892">
            <v>6981040000</v>
          </cell>
          <cell r="AC1892"/>
          <cell r="AD1892">
            <v>6981040000</v>
          </cell>
          <cell r="AE1892">
            <v>698104000</v>
          </cell>
          <cell r="AF1892"/>
          <cell r="AG1892">
            <v>698104000</v>
          </cell>
          <cell r="AH1892">
            <v>7679144000</v>
          </cell>
          <cell r="AI1892">
            <v>0</v>
          </cell>
          <cell r="AJ1892">
            <v>7679144000</v>
          </cell>
          <cell r="AK1892">
            <v>1</v>
          </cell>
          <cell r="AL1892"/>
          <cell r="AM1892">
            <v>1</v>
          </cell>
          <cell r="AN1892">
            <v>1</v>
          </cell>
          <cell r="AO1892">
            <v>0</v>
          </cell>
          <cell r="AP1892" t="str">
            <v>Entregado A Municipio</v>
          </cell>
          <cell r="AQ1892" t="e">
            <v>#REF!</v>
          </cell>
          <cell r="AR1892" t="e">
            <v>#N/A</v>
          </cell>
          <cell r="AS1892" t="str">
            <v xml:space="preserve">Proyecto entregado al municipio.
Se elaboró el informe de supervisión actualizado a diciembre de 2020 y se envió a la supervisora del convenio.
Se revisó el informe final de interventoría y se envió la certificación y suficiencia a la supervisora Astrid Puche para su última revisión y firma.
Este informe no se tenía completo y por lo tanto se solicitó a la interventoría para poder revisarlo y avalarlo.
De acuerdo con el segumiento con el ET, informan que se encuentran recopilando la informacion y documentacion para remitir y dar respuesta, en virtud de la liquidacion del convenio.
acta de liquidacion suscrita por las partes.ok.
Se le pagó al contratista el 10% restante que se le debía.
Acta de entrega y compromiso de sostenibilidad suscrita.ok.
Se llevó a cabo AV3 para el 12-04-21 satisfactoriamente.
</v>
          </cell>
          <cell r="AT1892" t="str">
            <v>No Aplica</v>
          </cell>
          <cell r="AU1892">
            <v>43648</v>
          </cell>
          <cell r="AV1892">
            <v>44092</v>
          </cell>
          <cell r="AW1892" t="e">
            <v>#REF!</v>
          </cell>
          <cell r="AX1892"/>
          <cell r="AY1892"/>
          <cell r="AZ1892">
            <v>0</v>
          </cell>
          <cell r="BA1892" t="str">
            <v>-</v>
          </cell>
          <cell r="BB1892" t="str">
            <v>4660m</v>
          </cell>
          <cell r="BC1892"/>
          <cell r="BD1892">
            <v>43697</v>
          </cell>
          <cell r="BE1892">
            <v>43796</v>
          </cell>
          <cell r="BF1892">
            <v>44298</v>
          </cell>
          <cell r="BG1892">
            <v>11400</v>
          </cell>
        </row>
        <row r="1893">
          <cell r="C1893" t="str">
            <v>E-2020-1714-126052</v>
          </cell>
          <cell r="D1893" t="str">
            <v>CV 001-2020</v>
          </cell>
          <cell r="E1893" t="str">
            <v>2018-2022</v>
          </cell>
          <cell r="F1893" t="str">
            <v>VIGENTE</v>
          </cell>
          <cell r="G1893"/>
          <cell r="H1893" t="str">
            <v>Cordoba</v>
          </cell>
          <cell r="I1893"/>
          <cell r="J1893"/>
          <cell r="K1893" t="str">
            <v>Planeta Rica</v>
          </cell>
          <cell r="L1893" t="str">
            <v>Planeta Rica-Cordoba</v>
          </cell>
          <cell r="M1893" t="str">
            <v>428 FIP 2021</v>
          </cell>
          <cell r="N1893" t="str">
            <v>DPS 2021</v>
          </cell>
          <cell r="O1893">
            <v>44390</v>
          </cell>
          <cell r="P1893">
            <v>44773</v>
          </cell>
          <cell r="Q1893" t="str">
            <v>Construcción de pavimento en concreto rígido para seguir adelante zona urbana del municipio de Planeta Rica - Córdoba</v>
          </cell>
          <cell r="R1893" t="str">
            <v>Vias y Transporte</v>
          </cell>
          <cell r="S1893" t="str">
            <v>Vias Urbanas</v>
          </cell>
          <cell r="T1893"/>
          <cell r="U1893">
            <v>1</v>
          </cell>
          <cell r="V1893"/>
          <cell r="W1893"/>
          <cell r="X1893"/>
          <cell r="Y1893"/>
          <cell r="Z1893">
            <v>2000000000</v>
          </cell>
          <cell r="AA1893"/>
          <cell r="AB1893">
            <v>2000000000</v>
          </cell>
          <cell r="AC1893">
            <v>0</v>
          </cell>
          <cell r="AD1893">
            <v>2000000000</v>
          </cell>
          <cell r="AE1893"/>
          <cell r="AF1893"/>
          <cell r="AG1893">
            <v>0</v>
          </cell>
          <cell r="AH1893">
            <v>2000000000</v>
          </cell>
          <cell r="AI1893">
            <v>0</v>
          </cell>
          <cell r="AJ1893">
            <v>2000000000</v>
          </cell>
          <cell r="AK1893"/>
          <cell r="AL1893"/>
          <cell r="AM1893">
            <v>0.5081</v>
          </cell>
          <cell r="AN1893">
            <v>0.33539999999999998</v>
          </cell>
          <cell r="AO1893">
            <v>-0.17270000000000002</v>
          </cell>
          <cell r="AP1893" t="str">
            <v>Suspendido</v>
          </cell>
          <cell r="AQ1893" t="e">
            <v>#REF!</v>
          </cell>
          <cell r="AR1893" t="e">
            <v>#N/A</v>
          </cell>
          <cell r="AS1893" t="str">
            <v>-</v>
          </cell>
          <cell r="AT1893"/>
          <cell r="AU1893">
            <v>44658</v>
          </cell>
          <cell r="AV1893">
            <v>44815</v>
          </cell>
          <cell r="AW1893" t="e">
            <v>#REF!</v>
          </cell>
          <cell r="AX1893">
            <v>9</v>
          </cell>
          <cell r="AY1893"/>
          <cell r="AZ1893">
            <v>9</v>
          </cell>
          <cell r="BA1893"/>
          <cell r="BB1893" t="str">
            <v>2775 ML</v>
          </cell>
          <cell r="BC1893"/>
          <cell r="BD1893" t="str">
            <v>-</v>
          </cell>
          <cell r="BE1893" t="str">
            <v>-</v>
          </cell>
          <cell r="BF1893" t="str">
            <v>-</v>
          </cell>
          <cell r="BG1893">
            <v>41600</v>
          </cell>
        </row>
        <row r="1894">
          <cell r="C1894" t="str">
            <v>E-2020-2203-234178</v>
          </cell>
          <cell r="D1894" t="str">
            <v>CV 001-2020</v>
          </cell>
          <cell r="E1894" t="str">
            <v>2018-2022</v>
          </cell>
          <cell r="F1894" t="str">
            <v>VIGENTE</v>
          </cell>
          <cell r="G1894"/>
          <cell r="H1894" t="str">
            <v>Cordoba</v>
          </cell>
          <cell r="I1894"/>
          <cell r="J1894"/>
          <cell r="K1894" t="str">
            <v>Planeta Rica</v>
          </cell>
          <cell r="L1894" t="str">
            <v>Planeta Rica-Cordoba</v>
          </cell>
          <cell r="M1894" t="str">
            <v>294 FIP 2021</v>
          </cell>
          <cell r="N1894" t="str">
            <v>DPS 2021</v>
          </cell>
          <cell r="O1894">
            <v>44307</v>
          </cell>
          <cell r="P1894">
            <v>44773</v>
          </cell>
          <cell r="Q1894" t="str">
            <v xml:space="preserve">Construcción De Placa Huella En El Corregimiento De Campo Bello Municipio De Planeta Rica - Córdoba	</v>
          </cell>
          <cell r="R1894" t="str">
            <v>Vias y Transporte</v>
          </cell>
          <cell r="S1894" t="str">
            <v>Vias Rurales</v>
          </cell>
          <cell r="T1894"/>
          <cell r="U1894">
            <v>1</v>
          </cell>
          <cell r="V1894"/>
          <cell r="W1894"/>
          <cell r="X1894"/>
          <cell r="Y1894"/>
          <cell r="Z1894">
            <v>1187686770</v>
          </cell>
          <cell r="AA1894"/>
          <cell r="AB1894">
            <v>1187686770</v>
          </cell>
          <cell r="AC1894">
            <v>0</v>
          </cell>
          <cell r="AD1894">
            <v>1187686770</v>
          </cell>
          <cell r="AE1894"/>
          <cell r="AF1894"/>
          <cell r="AG1894">
            <v>0</v>
          </cell>
          <cell r="AH1894">
            <v>1187686770</v>
          </cell>
          <cell r="AI1894">
            <v>0</v>
          </cell>
          <cell r="AJ1894">
            <v>1187686770</v>
          </cell>
          <cell r="AK1894"/>
          <cell r="AL1894"/>
          <cell r="AM1894">
            <v>1</v>
          </cell>
          <cell r="AN1894">
            <v>1</v>
          </cell>
          <cell r="AO1894">
            <v>0</v>
          </cell>
          <cell r="AP1894" t="str">
            <v>Terminado</v>
          </cell>
          <cell r="AQ1894" t="e">
            <v>#REF!</v>
          </cell>
          <cell r="AR1894" t="e">
            <v>#N/A</v>
          </cell>
          <cell r="AS1894" t="str">
            <v>-</v>
          </cell>
          <cell r="AT1894"/>
          <cell r="AU1894">
            <v>44580</v>
          </cell>
          <cell r="AV1894">
            <v>44710</v>
          </cell>
          <cell r="AW1894" t="e">
            <v>#REF!</v>
          </cell>
          <cell r="AX1894">
            <v>4</v>
          </cell>
          <cell r="AY1894"/>
          <cell r="AZ1894">
            <v>4</v>
          </cell>
          <cell r="BA1894"/>
          <cell r="BB1894" t="str">
            <v>1020.68 ML</v>
          </cell>
          <cell r="BC1894"/>
          <cell r="BD1894" t="str">
            <v>-</v>
          </cell>
          <cell r="BE1894" t="str">
            <v>-</v>
          </cell>
          <cell r="BF1894" t="str">
            <v>-</v>
          </cell>
          <cell r="BG1894">
            <v>4815</v>
          </cell>
        </row>
        <row r="1895">
          <cell r="C1895" t="str">
            <v>20120069V0368-1</v>
          </cell>
          <cell r="D1895" t="str">
            <v>Proyectos 2011 - 2020</v>
          </cell>
          <cell r="E1895" t="str">
            <v>No Aplica</v>
          </cell>
          <cell r="F1895" t="str">
            <v>CERRADO</v>
          </cell>
          <cell r="G1895" t="str">
            <v>C368</v>
          </cell>
          <cell r="H1895" t="str">
            <v>Cordoba</v>
          </cell>
          <cell r="I1895">
            <v>23570</v>
          </cell>
          <cell r="J1895">
            <v>6</v>
          </cell>
          <cell r="K1895" t="str">
            <v>Pueblo Nuevo</v>
          </cell>
          <cell r="L1895" t="str">
            <v>Pueblo Nuevo-Cordoba</v>
          </cell>
          <cell r="M1895">
            <v>69</v>
          </cell>
          <cell r="N1895" t="str">
            <v>Fonade 3</v>
          </cell>
          <cell r="O1895"/>
          <cell r="P1895"/>
          <cell r="Q1895" t="str">
            <v>Mejoramiento De Vias Terciarias Priorizadas Desde La Magdalena Al Km 12,  Via A El Contento - La Esperanza,  Y La Vía Del Varla- Palmira, En La Malla Vial Del Muncipio De Pueblo Nuevo - Córdoba</v>
          </cell>
          <cell r="R1895" t="str">
            <v>Vías Red Terciaria</v>
          </cell>
          <cell r="S1895"/>
          <cell r="T1895"/>
          <cell r="U1895"/>
          <cell r="V1895" t="str">
            <v>Municipio</v>
          </cell>
          <cell r="W1895"/>
          <cell r="X1895" t="str">
            <v/>
          </cell>
          <cell r="Y1895"/>
          <cell r="Z1895">
            <v>2550000000</v>
          </cell>
          <cell r="AA1895"/>
          <cell r="AB1895">
            <v>2550000000</v>
          </cell>
          <cell r="AC1895"/>
          <cell r="AD1895">
            <v>2550000000</v>
          </cell>
          <cell r="AE1895">
            <v>0</v>
          </cell>
          <cell r="AF1895"/>
          <cell r="AG1895">
            <v>0</v>
          </cell>
          <cell r="AH1895">
            <v>2550000000</v>
          </cell>
          <cell r="AI1895">
            <v>0</v>
          </cell>
          <cell r="AJ1895">
            <v>2550000000</v>
          </cell>
          <cell r="AK1895">
            <v>0</v>
          </cell>
          <cell r="AL1895"/>
          <cell r="AM1895">
            <v>1</v>
          </cell>
          <cell r="AN1895">
            <v>1</v>
          </cell>
          <cell r="AO1895">
            <v>0</v>
          </cell>
          <cell r="AP1895" t="str">
            <v>En Liquidación</v>
          </cell>
          <cell r="AQ1895" t="e">
            <v>#REF!</v>
          </cell>
          <cell r="AR1895" t="e">
            <v>#N/A</v>
          </cell>
          <cell r="AS1895" t="str">
            <v>CONTRATOS LIQUIDADOS PENDIENTE CIERRE COSTOS FIJOS Y VARIABLES - INTERVENTORIA.
1. INFORMACIÓN Y ESTADO CONTRATO DE OBRA:                                                                         Acta de liquidación suscrita 21/09/2015
                                                                                                                                                                                                                                                                                                                                                                                                                                                                                                                                                                           2.  INFORMAICON Y ESTADO CONVENIO INTERADMINISTRATIVO:   Liquidado.  Se  suscribe acta de fecha  13/07/2018
3.  INFORMACION Y ESTADO INTERVENTORIA:  Se encuentra en cierre de costos fijos y variables.</v>
          </cell>
          <cell r="AT1895" t="str">
            <v>No Aplica</v>
          </cell>
          <cell r="AU1895">
            <v>42052</v>
          </cell>
          <cell r="AV1895">
            <v>42240</v>
          </cell>
          <cell r="AW1895" t="e">
            <v>#REF!</v>
          </cell>
          <cell r="AX1895"/>
          <cell r="AY1895"/>
          <cell r="AZ1895">
            <v>0</v>
          </cell>
          <cell r="BA1895" t="str">
            <v>-</v>
          </cell>
          <cell r="BB1895" t="str">
            <v/>
          </cell>
          <cell r="BC1895"/>
          <cell r="BD1895">
            <v>42129</v>
          </cell>
          <cell r="BE1895">
            <v>42180</v>
          </cell>
          <cell r="BF1895">
            <v>42361</v>
          </cell>
          <cell r="BG1895" t="str">
            <v/>
          </cell>
        </row>
        <row r="1896">
          <cell r="C1896" t="str">
            <v>20130095V0226-1</v>
          </cell>
          <cell r="D1896" t="str">
            <v>Proyectos 2011 - 2020</v>
          </cell>
          <cell r="E1896" t="str">
            <v>No Aplica</v>
          </cell>
          <cell r="F1896" t="str">
            <v>CERRADO</v>
          </cell>
          <cell r="G1896"/>
          <cell r="H1896" t="str">
            <v>Cordoba</v>
          </cell>
          <cell r="I1896">
            <v>23570</v>
          </cell>
          <cell r="J1896">
            <v>6</v>
          </cell>
          <cell r="K1896" t="str">
            <v>Pueblo Nuevo</v>
          </cell>
          <cell r="L1896" t="str">
            <v>Pueblo Nuevo-Cordoba</v>
          </cell>
          <cell r="M1896">
            <v>95</v>
          </cell>
          <cell r="N1896" t="str">
            <v>DPS 2013</v>
          </cell>
          <cell r="O1896"/>
          <cell r="P1896"/>
          <cell r="Q1896" t="str">
            <v>Construccion De Pavimentos En Concreto Rigido De Vias En El Municipio De Pueblo Nuevo - Córdoba</v>
          </cell>
          <cell r="R1896" t="str">
            <v>Vías Urbanas</v>
          </cell>
          <cell r="S1896"/>
          <cell r="T1896"/>
          <cell r="U1896"/>
          <cell r="V1896" t="str">
            <v>Municipio</v>
          </cell>
          <cell r="W1896"/>
          <cell r="X1896" t="str">
            <v>El Granada, El Milagro, San Martín</v>
          </cell>
          <cell r="Y1896"/>
          <cell r="Z1896">
            <v>4672897196</v>
          </cell>
          <cell r="AA1896"/>
          <cell r="AB1896">
            <v>4672897196</v>
          </cell>
          <cell r="AC1896"/>
          <cell r="AD1896">
            <v>4672897196</v>
          </cell>
          <cell r="AE1896">
            <v>467289719.60000002</v>
          </cell>
          <cell r="AF1896"/>
          <cell r="AG1896">
            <v>467289719.60000002</v>
          </cell>
          <cell r="AH1896">
            <v>5140186915.6000004</v>
          </cell>
          <cell r="AI1896">
            <v>0</v>
          </cell>
          <cell r="AJ1896">
            <v>5140186915.6000004</v>
          </cell>
          <cell r="AK1896">
            <v>1</v>
          </cell>
          <cell r="AL1896"/>
          <cell r="AM1896">
            <v>1</v>
          </cell>
          <cell r="AN1896">
            <v>1</v>
          </cell>
          <cell r="AO1896">
            <v>0</v>
          </cell>
          <cell r="AP1896" t="str">
            <v>En Liquidación</v>
          </cell>
          <cell r="AQ1896" t="e">
            <v>#REF!</v>
          </cell>
          <cell r="AR1896" t="e">
            <v>#N/A</v>
          </cell>
          <cell r="AS1896" t="str">
            <v>Entregado en marzo de 2016. En Proceso de Liquidación. Carpeta ya en contratos pendiente acta de liquidación.</v>
          </cell>
          <cell r="AT1896" t="str">
            <v>No Aplica</v>
          </cell>
          <cell r="AU1896">
            <v>42171</v>
          </cell>
          <cell r="AV1896">
            <v>42359</v>
          </cell>
          <cell r="AW1896" t="e">
            <v>#REF!</v>
          </cell>
          <cell r="AX1896"/>
          <cell r="AY1896"/>
          <cell r="AZ1896">
            <v>0</v>
          </cell>
          <cell r="BA1896" t="str">
            <v>-</v>
          </cell>
          <cell r="BB1896">
            <v>3.5</v>
          </cell>
          <cell r="BC1896"/>
          <cell r="BD1896">
            <v>42227</v>
          </cell>
          <cell r="BE1896">
            <v>42339</v>
          </cell>
          <cell r="BF1896">
            <v>42459</v>
          </cell>
          <cell r="BG1896">
            <v>8000</v>
          </cell>
        </row>
        <row r="1897">
          <cell r="C1897" t="str">
            <v>20160359M4849-1</v>
          </cell>
          <cell r="D1897" t="str">
            <v>Proyectos 2011 - 2020</v>
          </cell>
          <cell r="E1897" t="str">
            <v>ANTES 2018</v>
          </cell>
          <cell r="F1897" t="str">
            <v>VIGENTE</v>
          </cell>
          <cell r="G1897"/>
          <cell r="H1897" t="str">
            <v>Cordoba</v>
          </cell>
          <cell r="I1897">
            <v>23570</v>
          </cell>
          <cell r="J1897">
            <v>6</v>
          </cell>
          <cell r="K1897" t="str">
            <v>Pueblo Nuevo</v>
          </cell>
          <cell r="L1897" t="str">
            <v>Pueblo Nuevo-Cordoba</v>
          </cell>
          <cell r="M1897">
            <v>359</v>
          </cell>
          <cell r="N1897" t="str">
            <v>DPS 2016</v>
          </cell>
          <cell r="O1897"/>
          <cell r="P1897"/>
          <cell r="Q1897" t="str">
            <v>Mejoramiento De Condiciones De Habitabilidad</v>
          </cell>
          <cell r="R1897" t="str">
            <v>Mejoramiento Condiciones De Habitabilidad</v>
          </cell>
          <cell r="S1897"/>
          <cell r="T1897"/>
          <cell r="U1897"/>
          <cell r="V1897" t="str">
            <v>Municipio</v>
          </cell>
          <cell r="W1897" t="str">
            <v>Urbano y Rural</v>
          </cell>
          <cell r="X1897" t="str">
            <v/>
          </cell>
          <cell r="Y1897"/>
          <cell r="Z1897">
            <v>2118644068</v>
          </cell>
          <cell r="AA1897"/>
          <cell r="AB1897">
            <v>2118644068</v>
          </cell>
          <cell r="AC1897"/>
          <cell r="AD1897">
            <v>2118644068</v>
          </cell>
          <cell r="AE1897">
            <v>211864407</v>
          </cell>
          <cell r="AF1897"/>
          <cell r="AG1897">
            <v>211864407</v>
          </cell>
          <cell r="AH1897">
            <v>2330508475</v>
          </cell>
          <cell r="AI1897">
            <v>0</v>
          </cell>
          <cell r="AJ1897">
            <v>2330508475</v>
          </cell>
          <cell r="AK1897">
            <v>0.99999999999999989</v>
          </cell>
          <cell r="AL1897"/>
          <cell r="AM1897">
            <v>1</v>
          </cell>
          <cell r="AN1897">
            <v>1</v>
          </cell>
          <cell r="AO1897">
            <v>0</v>
          </cell>
          <cell r="AP1897" t="str">
            <v>Entregado A Municipio</v>
          </cell>
          <cell r="AQ1897" t="e">
            <v>#REF!</v>
          </cell>
          <cell r="AR1897" t="str">
            <v>TERMINADO</v>
          </cell>
          <cell r="AS1897" t="str">
            <v>Fecha de reinicio el 22-07-21. 
Fecha de terminacion contractual: 12-08-21
Tramitado desembolso final durante el periodo de diciembre
AV3 el 17 dic-2021
Pendiente acta de liquidacion
acta de recibo fnal y acta de entre final del objeto contractual.ok.</v>
          </cell>
          <cell r="AT1897"/>
          <cell r="AU1897">
            <v>43886</v>
          </cell>
          <cell r="AV1897">
            <v>44420</v>
          </cell>
          <cell r="AW1897" t="e">
            <v>#REF!</v>
          </cell>
          <cell r="AX1897"/>
          <cell r="AY1897"/>
          <cell r="AZ1897">
            <v>0</v>
          </cell>
          <cell r="BA1897" t="str">
            <v>-</v>
          </cell>
          <cell r="BB1897" t="str">
            <v>151  Viviendas</v>
          </cell>
          <cell r="BC1897"/>
          <cell r="BD1897">
            <v>44237</v>
          </cell>
          <cell r="BE1897" t="str">
            <v/>
          </cell>
          <cell r="BF1897">
            <v>44547</v>
          </cell>
          <cell r="BG1897">
            <v>543.6</v>
          </cell>
        </row>
        <row r="1898">
          <cell r="C1898" t="str">
            <v>20160596V4601-1</v>
          </cell>
          <cell r="D1898" t="str">
            <v>Proyectos 2011 - 2020</v>
          </cell>
          <cell r="E1898" t="str">
            <v>No Aplica</v>
          </cell>
          <cell r="F1898" t="str">
            <v>CERRADO</v>
          </cell>
          <cell r="G1898"/>
          <cell r="H1898" t="str">
            <v>Cordoba</v>
          </cell>
          <cell r="I1898">
            <v>23570</v>
          </cell>
          <cell r="J1898">
            <v>6</v>
          </cell>
          <cell r="K1898" t="str">
            <v>Pueblo Nuevo</v>
          </cell>
          <cell r="L1898" t="str">
            <v>Pueblo Nuevo-Cordoba</v>
          </cell>
          <cell r="M1898">
            <v>596</v>
          </cell>
          <cell r="N1898" t="str">
            <v>DPS 2016</v>
          </cell>
          <cell r="O1898"/>
          <cell r="P1898"/>
          <cell r="Q1898" t="str">
            <v>Construcción De Pavimento Hidráulico En Los Barrios Jorge Eliecer Gaitán Y El Centro, En El Municipio De Pueblo Nuevo, Córdoba (Etapa 1).</v>
          </cell>
          <cell r="R1898" t="str">
            <v>Vías Urbanas</v>
          </cell>
          <cell r="S1898"/>
          <cell r="T1898"/>
          <cell r="U1898"/>
          <cell r="V1898" t="str">
            <v>Municipio</v>
          </cell>
          <cell r="W1898"/>
          <cell r="X1898" t="str">
            <v>Barrio: Mario Eliecer Gaitan</v>
          </cell>
          <cell r="Y1898"/>
          <cell r="Z1898">
            <v>2890260039</v>
          </cell>
          <cell r="AA1898"/>
          <cell r="AB1898">
            <v>2890260039</v>
          </cell>
          <cell r="AC1898"/>
          <cell r="AD1898">
            <v>2890260039</v>
          </cell>
          <cell r="AE1898">
            <v>172434874</v>
          </cell>
          <cell r="AF1898"/>
          <cell r="AG1898">
            <v>172434874</v>
          </cell>
          <cell r="AH1898">
            <v>3062694913</v>
          </cell>
          <cell r="AI1898">
            <v>0</v>
          </cell>
          <cell r="AJ1898">
            <v>3062694913</v>
          </cell>
          <cell r="AK1898">
            <v>0.79999999999999993</v>
          </cell>
          <cell r="AL1898"/>
          <cell r="AM1898">
            <v>1</v>
          </cell>
          <cell r="AN1898">
            <v>1</v>
          </cell>
          <cell r="AO1898">
            <v>0</v>
          </cell>
          <cell r="AP1898" t="str">
            <v>Liquidado</v>
          </cell>
          <cell r="AQ1898" t="e">
            <v>#REF!</v>
          </cell>
          <cell r="AR1898" t="e">
            <v>#N/A</v>
          </cell>
          <cell r="AS1898" t="str">
            <v>Liquidado el 12 de enero 2022.</v>
          </cell>
          <cell r="AT1898" t="str">
            <v>No Aplica</v>
          </cell>
          <cell r="AU1898">
            <v>43367</v>
          </cell>
          <cell r="AV1898">
            <v>43668</v>
          </cell>
          <cell r="AW1898" t="e">
            <v>#REF!</v>
          </cell>
          <cell r="AX1898"/>
          <cell r="AY1898"/>
          <cell r="AZ1898">
            <v>0</v>
          </cell>
          <cell r="BA1898" t="str">
            <v>-</v>
          </cell>
          <cell r="BB1898" t="str">
            <v>491 ml</v>
          </cell>
          <cell r="BC1898"/>
          <cell r="BD1898">
            <v>43397</v>
          </cell>
          <cell r="BE1898">
            <v>43558</v>
          </cell>
          <cell r="BF1898">
            <v>44076</v>
          </cell>
          <cell r="BG1898">
            <v>928</v>
          </cell>
        </row>
        <row r="1899">
          <cell r="C1899" t="str">
            <v>20170330V9403-1</v>
          </cell>
          <cell r="D1899" t="str">
            <v>Proyectos 2011 - 2020</v>
          </cell>
          <cell r="E1899" t="str">
            <v>ANTES 2018</v>
          </cell>
          <cell r="F1899" t="str">
            <v>VIGENTE</v>
          </cell>
          <cell r="G1899"/>
          <cell r="H1899" t="str">
            <v>Cordoba</v>
          </cell>
          <cell r="I1899">
            <v>23570</v>
          </cell>
          <cell r="J1899">
            <v>6</v>
          </cell>
          <cell r="K1899" t="str">
            <v>Pueblo Nuevo</v>
          </cell>
          <cell r="L1899" t="str">
            <v>Pueblo Nuevo-Cordoba</v>
          </cell>
          <cell r="M1899">
            <v>330</v>
          </cell>
          <cell r="N1899" t="str">
            <v>DPS 2017</v>
          </cell>
          <cell r="O1899"/>
          <cell r="P1899"/>
          <cell r="Q1899" t="str">
            <v>Construcción De Pavimento En Concreto Hidraulico En Diferentes Sectores: La Calle 19 Del Barrio El Prado, Las Calles 17, 17B Y Carreras 6A Y 6B Del Barrio El Cementerio, Calle 13A Y Carreras 7 Y 8 Del Barrio La Terraza, Las Alles 8A, 9 10 Y Carreras 8 Y 8A Del Barrio Ricardo Barrera, Las Calles 7 Y 7A Y Transversales 11 Y 11A De La Urbanización Jorge Eliecer, La Calle 6 Del Barrio Paraiso De La Zona Urbana Del Municipio De Pueblo Nuevo Córdoba</v>
          </cell>
          <cell r="R1899" t="str">
            <v>Vías Urbanas</v>
          </cell>
          <cell r="S1899"/>
          <cell r="T1899"/>
          <cell r="U1899"/>
          <cell r="V1899" t="str">
            <v>Municipio</v>
          </cell>
          <cell r="W1899" t="str">
            <v>Urbano</v>
          </cell>
          <cell r="X1899" t="str">
            <v>Barrios: cementeriao, Ricardo Barrera,Jorge Eliecer Gaitan,La terraza, El paraiso, El Prado</v>
          </cell>
          <cell r="Y1899"/>
          <cell r="Z1899">
            <v>2821180600</v>
          </cell>
          <cell r="AA1899"/>
          <cell r="AB1899">
            <v>2821180600</v>
          </cell>
          <cell r="AC1899"/>
          <cell r="AD1899">
            <v>2821180600</v>
          </cell>
          <cell r="AE1899">
            <v>282118060</v>
          </cell>
          <cell r="AF1899"/>
          <cell r="AG1899">
            <v>282118060</v>
          </cell>
          <cell r="AH1899">
            <v>3103298660</v>
          </cell>
          <cell r="AI1899">
            <v>0</v>
          </cell>
          <cell r="AJ1899">
            <v>3103298660</v>
          </cell>
          <cell r="AK1899">
            <v>1</v>
          </cell>
          <cell r="AL1899"/>
          <cell r="AM1899">
            <v>1</v>
          </cell>
          <cell r="AN1899">
            <v>1</v>
          </cell>
          <cell r="AO1899">
            <v>0</v>
          </cell>
          <cell r="AP1899" t="str">
            <v>Entregado A Municipio</v>
          </cell>
          <cell r="AQ1899" t="e">
            <v>#REF!</v>
          </cell>
          <cell r="AR1899" t="e">
            <v>#N/A</v>
          </cell>
          <cell r="AS1899" t="str">
            <v xml:space="preserve">Entregado a municipio.
Se elaboró el informe de supervisión actualizado a diciembre de 2020 y se envió a la supervisora del convenio.
carpeta lista para liquidacion del convenio por parte de la supervision.
acta de entrega y compromiso de sostenibilidad suscrita por las partes.
Se realiza Auditoria visible 3 el 29 de enero de 2021. 
</v>
          </cell>
          <cell r="AT1899" t="str">
            <v>No Aplica</v>
          </cell>
          <cell r="AU1899">
            <v>43682</v>
          </cell>
          <cell r="AV1899">
            <v>44113</v>
          </cell>
          <cell r="AW1899" t="e">
            <v>#REF!</v>
          </cell>
          <cell r="AX1899"/>
          <cell r="AY1899"/>
          <cell r="AZ1899">
            <v>0</v>
          </cell>
          <cell r="BA1899" t="str">
            <v>-</v>
          </cell>
          <cell r="BB1899" t="str">
            <v>1349m</v>
          </cell>
          <cell r="BC1899"/>
          <cell r="BD1899">
            <v>43789</v>
          </cell>
          <cell r="BE1899">
            <v>43789</v>
          </cell>
          <cell r="BF1899">
            <v>44225</v>
          </cell>
          <cell r="BG1899">
            <v>3122</v>
          </cell>
        </row>
        <row r="1900">
          <cell r="C1900" t="str">
            <v>E-2020-2203-232858</v>
          </cell>
          <cell r="D1900" t="str">
            <v>CV 001-2020</v>
          </cell>
          <cell r="E1900" t="str">
            <v>2018-2022</v>
          </cell>
          <cell r="F1900" t="str">
            <v>VIGENTE</v>
          </cell>
          <cell r="G1900"/>
          <cell r="H1900" t="str">
            <v>Cordoba</v>
          </cell>
          <cell r="I1900"/>
          <cell r="J1900"/>
          <cell r="K1900" t="str">
            <v>Pueblo Nuevo</v>
          </cell>
          <cell r="L1900" t="str">
            <v>Pueblo Nuevo-Cordoba</v>
          </cell>
          <cell r="M1900" t="str">
            <v>388 FIP 2021</v>
          </cell>
          <cell r="N1900" t="str">
            <v>DPS 2021</v>
          </cell>
          <cell r="O1900">
            <v>44363</v>
          </cell>
          <cell r="P1900">
            <v>44773</v>
          </cell>
          <cell r="Q1900" t="str">
            <v xml:space="preserve"> Construcción De Pavimento En Concreto Hidráulico En La Vía Pueblo Nuevo, Carimagua. Sector Cll Larga. En El Municipio De Pueblo Nuevo - Córdoba </v>
          </cell>
          <cell r="R1900" t="str">
            <v>Vias y Transporte</v>
          </cell>
          <cell r="S1900" t="str">
            <v>Vias Urbanas</v>
          </cell>
          <cell r="T1900"/>
          <cell r="U1900">
            <v>1</v>
          </cell>
          <cell r="V1900"/>
          <cell r="W1900"/>
          <cell r="X1900"/>
          <cell r="Y1900"/>
          <cell r="Z1900">
            <v>5829521649</v>
          </cell>
          <cell r="AA1900"/>
          <cell r="AB1900">
            <v>5829521649</v>
          </cell>
          <cell r="AC1900">
            <v>0</v>
          </cell>
          <cell r="AD1900">
            <v>5829521649</v>
          </cell>
          <cell r="AE1900"/>
          <cell r="AF1900"/>
          <cell r="AG1900">
            <v>0</v>
          </cell>
          <cell r="AH1900">
            <v>5829521649</v>
          </cell>
          <cell r="AI1900">
            <v>0</v>
          </cell>
          <cell r="AJ1900">
            <v>5829521649</v>
          </cell>
          <cell r="AK1900"/>
          <cell r="AL1900"/>
          <cell r="AM1900">
            <v>0.44900000000000001</v>
          </cell>
          <cell r="AN1900">
            <v>0.17710000000000001</v>
          </cell>
          <cell r="AO1900">
            <v>-0.27190000000000003</v>
          </cell>
          <cell r="AP1900" t="str">
            <v>En Ejecución</v>
          </cell>
          <cell r="AQ1900" t="e">
            <v>#REF!</v>
          </cell>
          <cell r="AR1900" t="e">
            <v>#N/A</v>
          </cell>
          <cell r="AS1900" t="str">
            <v>-</v>
          </cell>
          <cell r="AT1900"/>
          <cell r="AU1900">
            <v>44697</v>
          </cell>
          <cell r="AV1900">
            <v>44773</v>
          </cell>
          <cell r="AW1900" t="e">
            <v>#REF!</v>
          </cell>
          <cell r="AX1900">
            <v>9</v>
          </cell>
          <cell r="AY1900"/>
          <cell r="AZ1900">
            <v>9</v>
          </cell>
          <cell r="BA1900"/>
          <cell r="BB1900" t="str">
            <v>2920 ML</v>
          </cell>
          <cell r="BC1900"/>
          <cell r="BD1900" t="str">
            <v>-</v>
          </cell>
          <cell r="BE1900" t="str">
            <v>-</v>
          </cell>
          <cell r="BF1900" t="str">
            <v>-</v>
          </cell>
          <cell r="BG1900">
            <v>36486</v>
          </cell>
        </row>
        <row r="1901">
          <cell r="C1901" t="str">
            <v>20090165V0925-1</v>
          </cell>
          <cell r="D1901" t="str">
            <v>Proyectos 2011 - 2020</v>
          </cell>
          <cell r="E1901" t="str">
            <v>No Aplica</v>
          </cell>
          <cell r="F1901" t="str">
            <v>CERRADO</v>
          </cell>
          <cell r="G1901"/>
          <cell r="H1901" t="str">
            <v>Cordoba</v>
          </cell>
          <cell r="I1901">
            <v>23574</v>
          </cell>
          <cell r="J1901">
            <v>6</v>
          </cell>
          <cell r="K1901" t="str">
            <v>Puerto Escondido</v>
          </cell>
          <cell r="L1901" t="str">
            <v>Puerto Escondido-Cordoba</v>
          </cell>
          <cell r="M1901" t="str">
            <v/>
          </cell>
          <cell r="N1901" t="str">
            <v>Infraestructura</v>
          </cell>
          <cell r="O1901"/>
          <cell r="P1901"/>
          <cell r="Q1901" t="str">
            <v>Convenio Entre Acción Social Y El Departamento De Cordoba Para Unir Esfuerzos Y Contribuir Con El Mantenimiento Del Carreteable Intersección Vía San Luis - Villa Ester - Santa Isabel - La Plancha - Aguas Vivas - Municipio De Puerto Escondido, Córdoba</v>
          </cell>
          <cell r="R1901" t="str">
            <v>Vías Red Terciaria</v>
          </cell>
          <cell r="S1901"/>
          <cell r="T1901"/>
          <cell r="U1901"/>
          <cell r="V1901" t="str">
            <v>Departamento</v>
          </cell>
          <cell r="W1901"/>
          <cell r="X1901" t="str">
            <v/>
          </cell>
          <cell r="Y1901"/>
          <cell r="Z1901">
            <v>250244450</v>
          </cell>
          <cell r="AA1901"/>
          <cell r="AB1901">
            <v>250244450</v>
          </cell>
          <cell r="AC1901"/>
          <cell r="AD1901">
            <v>250244450</v>
          </cell>
          <cell r="AE1901">
            <v>0</v>
          </cell>
          <cell r="AF1901"/>
          <cell r="AG1901">
            <v>0</v>
          </cell>
          <cell r="AH1901">
            <v>250244450</v>
          </cell>
          <cell r="AI1901">
            <v>0</v>
          </cell>
          <cell r="AJ1901">
            <v>250244450</v>
          </cell>
          <cell r="AK1901">
            <v>1</v>
          </cell>
          <cell r="AL1901"/>
          <cell r="AM1901">
            <v>1</v>
          </cell>
          <cell r="AN1901">
            <v>1</v>
          </cell>
          <cell r="AO1901">
            <v>0</v>
          </cell>
          <cell r="AP1901" t="str">
            <v>Liquidado</v>
          </cell>
          <cell r="AQ1901" t="e">
            <v>#REF!</v>
          </cell>
          <cell r="AR1901" t="e">
            <v>#N/A</v>
          </cell>
          <cell r="AS1901" t="str">
            <v>Entregado en 2013.</v>
          </cell>
          <cell r="AT1901" t="str">
            <v>No Aplica</v>
          </cell>
          <cell r="AU1901" t="str">
            <v/>
          </cell>
          <cell r="AV1901">
            <v>41450</v>
          </cell>
          <cell r="AW1901" t="e">
            <v>#REF!</v>
          </cell>
          <cell r="AX1901"/>
          <cell r="AY1901"/>
          <cell r="AZ1901">
            <v>0</v>
          </cell>
          <cell r="BA1901" t="str">
            <v>-</v>
          </cell>
          <cell r="BB1901" t="str">
            <v/>
          </cell>
          <cell r="BC1901"/>
          <cell r="BD1901" t="str">
            <v/>
          </cell>
          <cell r="BE1901" t="str">
            <v/>
          </cell>
          <cell r="BF1901" t="str">
            <v/>
          </cell>
          <cell r="BG1901" t="str">
            <v/>
          </cell>
        </row>
        <row r="1902">
          <cell r="C1902" t="str">
            <v>20090165V0926-1</v>
          </cell>
          <cell r="D1902" t="str">
            <v>Proyectos 2011 - 2020</v>
          </cell>
          <cell r="E1902" t="str">
            <v>No Aplica</v>
          </cell>
          <cell r="F1902" t="str">
            <v>CERRADO</v>
          </cell>
          <cell r="G1902"/>
          <cell r="H1902" t="str">
            <v>Cordoba</v>
          </cell>
          <cell r="I1902">
            <v>23574</v>
          </cell>
          <cell r="J1902">
            <v>6</v>
          </cell>
          <cell r="K1902" t="str">
            <v>Puerto Escondido</v>
          </cell>
          <cell r="L1902" t="str">
            <v>Puerto Escondido-Cordoba</v>
          </cell>
          <cell r="M1902" t="str">
            <v/>
          </cell>
          <cell r="N1902" t="str">
            <v>Infraestructura</v>
          </cell>
          <cell r="O1902"/>
          <cell r="P1902"/>
          <cell r="Q1902" t="str">
            <v>Convenio Entre Acción Social Y El Departamento De Cordoba Para Unir Esfuerzos Y Contribuir Con La Rehabilitación Y Mejoramiento De La Vía Cristo Rey - Buenos Aires, Municipio De Puerto Escondido - Córdoba.</v>
          </cell>
          <cell r="R1902" t="str">
            <v>Vías Red Terciaria</v>
          </cell>
          <cell r="S1902"/>
          <cell r="T1902"/>
          <cell r="U1902"/>
          <cell r="V1902" t="str">
            <v>Departamento</v>
          </cell>
          <cell r="W1902"/>
          <cell r="X1902" t="str">
            <v/>
          </cell>
          <cell r="Y1902"/>
          <cell r="Z1902">
            <v>679786937</v>
          </cell>
          <cell r="AA1902"/>
          <cell r="AB1902">
            <v>679786937</v>
          </cell>
          <cell r="AC1902"/>
          <cell r="AD1902">
            <v>679786937</v>
          </cell>
          <cell r="AE1902">
            <v>0</v>
          </cell>
          <cell r="AF1902"/>
          <cell r="AG1902">
            <v>0</v>
          </cell>
          <cell r="AH1902">
            <v>679786937</v>
          </cell>
          <cell r="AI1902">
            <v>0</v>
          </cell>
          <cell r="AJ1902">
            <v>679786937</v>
          </cell>
          <cell r="AK1902">
            <v>1</v>
          </cell>
          <cell r="AL1902"/>
          <cell r="AM1902">
            <v>1</v>
          </cell>
          <cell r="AN1902">
            <v>1</v>
          </cell>
          <cell r="AO1902">
            <v>0</v>
          </cell>
          <cell r="AP1902" t="str">
            <v>Liquidado</v>
          </cell>
          <cell r="AQ1902" t="e">
            <v>#REF!</v>
          </cell>
          <cell r="AR1902" t="e">
            <v>#N/A</v>
          </cell>
          <cell r="AS1902" t="str">
            <v>Entregado en 2011.</v>
          </cell>
          <cell r="AT1902" t="str">
            <v>No Aplica</v>
          </cell>
          <cell r="AU1902" t="str">
            <v/>
          </cell>
          <cell r="AV1902">
            <v>40772</v>
          </cell>
          <cell r="AW1902" t="e">
            <v>#REF!</v>
          </cell>
          <cell r="AX1902"/>
          <cell r="AY1902"/>
          <cell r="AZ1902">
            <v>0</v>
          </cell>
          <cell r="BA1902" t="str">
            <v>-</v>
          </cell>
          <cell r="BB1902" t="str">
            <v/>
          </cell>
          <cell r="BC1902"/>
          <cell r="BD1902" t="str">
            <v/>
          </cell>
          <cell r="BE1902" t="str">
            <v/>
          </cell>
          <cell r="BF1902" t="str">
            <v/>
          </cell>
          <cell r="BG1902" t="str">
            <v/>
          </cell>
        </row>
        <row r="1903">
          <cell r="C1903" t="str">
            <v>20150183A2873-1</v>
          </cell>
          <cell r="D1903" t="str">
            <v>Proyectos 2011 - 2020</v>
          </cell>
          <cell r="E1903" t="str">
            <v>No Aplica</v>
          </cell>
          <cell r="F1903" t="str">
            <v>CERRADO</v>
          </cell>
          <cell r="G1903"/>
          <cell r="H1903" t="str">
            <v>Cordoba</v>
          </cell>
          <cell r="I1903">
            <v>23574</v>
          </cell>
          <cell r="J1903">
            <v>6</v>
          </cell>
          <cell r="K1903" t="str">
            <v>Puerto Escondido</v>
          </cell>
          <cell r="L1903" t="str">
            <v>Puerto Escondido-Cordoba</v>
          </cell>
          <cell r="M1903">
            <v>183</v>
          </cell>
          <cell r="N1903" t="str">
            <v>DPS 2015</v>
          </cell>
          <cell r="O1903"/>
          <cell r="P1903"/>
          <cell r="Q1903" t="str">
            <v>Construcción Plan Maestro De Alcantarillado Sanitario De La Cabecera Municipal De Puerto Escondido-Córdoba</v>
          </cell>
          <cell r="R1903" t="str">
            <v>Agua Potable Y Saneamiento Básico</v>
          </cell>
          <cell r="S1903"/>
          <cell r="T1903"/>
          <cell r="U1903"/>
          <cell r="V1903" t="str">
            <v>Municipio</v>
          </cell>
          <cell r="W1903"/>
          <cell r="X1903" t="str">
            <v xml:space="preserve">Cabecera Municipal </v>
          </cell>
          <cell r="Y1903"/>
          <cell r="Z1903">
            <v>10309495228</v>
          </cell>
          <cell r="AA1903"/>
          <cell r="AB1903">
            <v>10309495228</v>
          </cell>
          <cell r="AC1903"/>
          <cell r="AD1903">
            <v>10309495228</v>
          </cell>
          <cell r="AE1903">
            <v>1030949522.8000001</v>
          </cell>
          <cell r="AF1903"/>
          <cell r="AG1903">
            <v>1030949522.8000001</v>
          </cell>
          <cell r="AH1903">
            <v>11340444750.799999</v>
          </cell>
          <cell r="AI1903">
            <v>0</v>
          </cell>
          <cell r="AJ1903">
            <v>11340444750.799999</v>
          </cell>
          <cell r="AK1903">
            <v>1</v>
          </cell>
          <cell r="AL1903"/>
          <cell r="AM1903">
            <v>1</v>
          </cell>
          <cell r="AN1903">
            <v>1</v>
          </cell>
          <cell r="AO1903">
            <v>0</v>
          </cell>
          <cell r="AP1903" t="str">
            <v>Liquidado</v>
          </cell>
          <cell r="AQ1903" t="e">
            <v>#REF!</v>
          </cell>
          <cell r="AR1903" t="e">
            <v>#N/A</v>
          </cell>
          <cell r="AS1903" t="str">
            <v>Acta de liquidacion 29 de junio 2022.</v>
          </cell>
          <cell r="AT1903" t="str">
            <v>No Aplica</v>
          </cell>
          <cell r="AU1903">
            <v>42647</v>
          </cell>
          <cell r="AV1903">
            <v>43434</v>
          </cell>
          <cell r="AW1903" t="e">
            <v>#REF!</v>
          </cell>
          <cell r="AX1903"/>
          <cell r="AY1903"/>
          <cell r="AZ1903">
            <v>0</v>
          </cell>
          <cell r="BA1903" t="str">
            <v>-</v>
          </cell>
          <cell r="BB1903" t="str">
            <v/>
          </cell>
          <cell r="BC1903"/>
          <cell r="BD1903">
            <v>42682</v>
          </cell>
          <cell r="BE1903">
            <v>42892</v>
          </cell>
          <cell r="BF1903">
            <v>43579</v>
          </cell>
          <cell r="BG1903">
            <v>4863</v>
          </cell>
        </row>
        <row r="1904">
          <cell r="C1904" t="str">
            <v>20150228M0553-1</v>
          </cell>
          <cell r="D1904" t="str">
            <v>Proyectos 2011 - 2020</v>
          </cell>
          <cell r="E1904" t="str">
            <v>ANTES 2018</v>
          </cell>
          <cell r="F1904" t="str">
            <v>VIGENTE</v>
          </cell>
          <cell r="G1904"/>
          <cell r="H1904" t="str">
            <v>Cordoba</v>
          </cell>
          <cell r="I1904">
            <v>23574</v>
          </cell>
          <cell r="J1904">
            <v>6</v>
          </cell>
          <cell r="K1904" t="str">
            <v>Puerto Escondido</v>
          </cell>
          <cell r="L1904" t="str">
            <v>Puerto Escondido-Cordoba</v>
          </cell>
          <cell r="M1904">
            <v>228</v>
          </cell>
          <cell r="N1904" t="str">
            <v>DPS 2015</v>
          </cell>
          <cell r="O1904"/>
          <cell r="P1904"/>
          <cell r="Q1904" t="str">
            <v>Mejoramiento De Condiciones De Habitabilidad</v>
          </cell>
          <cell r="R1904" t="str">
            <v>Mejoramiento Condiciones De Habitabilidad</v>
          </cell>
          <cell r="S1904"/>
          <cell r="T1904"/>
          <cell r="U1904"/>
          <cell r="V1904" t="str">
            <v>Municipio</v>
          </cell>
          <cell r="W1904" t="str">
            <v>Rural</v>
          </cell>
          <cell r="X1904" t="str">
            <v/>
          </cell>
          <cell r="Y1904"/>
          <cell r="Z1904">
            <v>4464285715</v>
          </cell>
          <cell r="AA1904"/>
          <cell r="AB1904">
            <v>4464285715</v>
          </cell>
          <cell r="AC1904"/>
          <cell r="AD1904">
            <v>4464285715</v>
          </cell>
          <cell r="AE1904">
            <v>204842540.40000001</v>
          </cell>
          <cell r="AF1904"/>
          <cell r="AG1904">
            <v>204842540.40000001</v>
          </cell>
          <cell r="AH1904">
            <v>4669128255.3999996</v>
          </cell>
          <cell r="AI1904">
            <v>0</v>
          </cell>
          <cell r="AJ1904">
            <v>4669128255.3999996</v>
          </cell>
          <cell r="AK1904">
            <v>0.60440000000000005</v>
          </cell>
          <cell r="AL1904"/>
          <cell r="AM1904">
            <v>0.91749999999999998</v>
          </cell>
          <cell r="AN1904">
            <v>0.87</v>
          </cell>
          <cell r="AO1904">
            <v>-4.7499999999999987E-2</v>
          </cell>
          <cell r="AP1904" t="str">
            <v>Terminado</v>
          </cell>
          <cell r="AQ1904" t="e">
            <v>#REF!</v>
          </cell>
          <cell r="AR1904" t="str">
            <v>TERMINADO</v>
          </cell>
          <cell r="AS1904" t="str">
            <v>Contrato de obra LP04: Lacides
eL 10/06/2022 el ET recibió por la Aseguradora, el oficio  con el comprobante del giro porel valor del anticipo. El ET por entregar a a DPS los documentos pendientes para el cierre del contrato.</v>
          </cell>
          <cell r="AT1904"/>
          <cell r="AU1904">
            <v>43060</v>
          </cell>
          <cell r="AV1904">
            <v>44561</v>
          </cell>
          <cell r="AW1904" t="e">
            <v>#REF!</v>
          </cell>
          <cell r="AX1904"/>
          <cell r="AY1904"/>
          <cell r="AZ1904">
            <v>0</v>
          </cell>
          <cell r="BA1904" t="str">
            <v>-</v>
          </cell>
          <cell r="BB1904" t="str">
            <v>120  Viviendas</v>
          </cell>
          <cell r="BC1904"/>
          <cell r="BD1904">
            <v>43210</v>
          </cell>
          <cell r="BE1904">
            <v>44134</v>
          </cell>
          <cell r="BF1904" t="str">
            <v/>
          </cell>
          <cell r="BG1904">
            <v>432</v>
          </cell>
        </row>
        <row r="1905">
          <cell r="C1905" t="str">
            <v>20150228M3187-1</v>
          </cell>
          <cell r="D1905" t="str">
            <v>Proyectos 2011 - 2020</v>
          </cell>
          <cell r="E1905" t="str">
            <v>ANTES 2018</v>
          </cell>
          <cell r="F1905" t="str">
            <v>VIGENTE</v>
          </cell>
          <cell r="G1905"/>
          <cell r="H1905" t="str">
            <v>Cordoba</v>
          </cell>
          <cell r="I1905">
            <v>23574</v>
          </cell>
          <cell r="J1905">
            <v>6</v>
          </cell>
          <cell r="K1905" t="str">
            <v>Puerto Escondido</v>
          </cell>
          <cell r="L1905" t="str">
            <v>Puerto Escondido-Cordoba</v>
          </cell>
          <cell r="M1905">
            <v>228</v>
          </cell>
          <cell r="N1905" t="str">
            <v>DPS 2015</v>
          </cell>
          <cell r="O1905"/>
          <cell r="P1905"/>
          <cell r="Q1905" t="str">
            <v>Mejoramiento De Condiciones De Habitabilidad</v>
          </cell>
          <cell r="R1905" t="str">
            <v>Mejoramiento Condiciones De Habitabilidad</v>
          </cell>
          <cell r="S1905"/>
          <cell r="T1905"/>
          <cell r="U1905"/>
          <cell r="V1905" t="str">
            <v>Municipio</v>
          </cell>
          <cell r="W1905" t="str">
            <v>Rural</v>
          </cell>
          <cell r="X1905" t="str">
            <v/>
          </cell>
          <cell r="Y1905"/>
          <cell r="Z1905">
            <v>4464285715</v>
          </cell>
          <cell r="AA1905"/>
          <cell r="AB1905">
            <v>4464285715</v>
          </cell>
          <cell r="AC1905"/>
          <cell r="AD1905">
            <v>4464285715</v>
          </cell>
          <cell r="AE1905">
            <v>204842540.40000001</v>
          </cell>
          <cell r="AF1905"/>
          <cell r="AG1905">
            <v>204842540.40000001</v>
          </cell>
          <cell r="AH1905">
            <v>4669128255.3999996</v>
          </cell>
          <cell r="AI1905">
            <v>0</v>
          </cell>
          <cell r="AJ1905">
            <v>4669128255.3999996</v>
          </cell>
          <cell r="AK1905">
            <v>0.75439999999999996</v>
          </cell>
          <cell r="AL1905"/>
          <cell r="AM1905">
            <v>0.95340000000000003</v>
          </cell>
          <cell r="AN1905">
            <v>5.6399999999999999E-2</v>
          </cell>
          <cell r="AO1905">
            <v>-0.89700000000000002</v>
          </cell>
          <cell r="AP1905" t="str">
            <v>Suspendido</v>
          </cell>
          <cell r="AQ1905" t="e">
            <v>#REF!</v>
          </cell>
          <cell r="AR1905" t="str">
            <v>EN EJECUCIÓN</v>
          </cell>
          <cell r="AS1905" t="str">
            <v>Contrato de obra LP03 Puche: 
Suspendido hasta el 05/06/2022. 23/05/2022: Se reiteró por parte de interventoría a la ET el preunto incumplimiento a la subsanación de los cambios de intervenciones. La audiencia por presunto incumplimiento reinició el 06/06/2022 en la cual la Aseguradora presentó los descargos, los cuales están por respuesta del ET. En mesa de trabajo realizada el 30/06/2022, el ET confirmó que el 01/07/2022 hará envió formal a la Interventoría y a DPS, de laaprobación de las pólizas expedidas para el reinicio del Contrato. De igua manera, la interventoría manifestó que a la fecha, el contratista de obra noha subsanado ni atendido lasobservaciones hecas en reiteradas oportunidades para contar con toda la información clara para el reinicio de las obras.</v>
          </cell>
          <cell r="AT1905"/>
          <cell r="AU1905">
            <v>44090</v>
          </cell>
          <cell r="AV1905">
            <v>44561</v>
          </cell>
          <cell r="AW1905" t="e">
            <v>#REF!</v>
          </cell>
          <cell r="AX1905"/>
          <cell r="AY1905"/>
          <cell r="AZ1905">
            <v>0</v>
          </cell>
          <cell r="BA1905" t="str">
            <v>CAUSAS ATRIBUIBLES AL ENTE TERRITORIAL (Respuesta a Requerimientos, Incumplimientos, Procesos Licitatorios, Clausula Resolutoria)</v>
          </cell>
          <cell r="BB1905" t="str">
            <v>260  Viviendas</v>
          </cell>
          <cell r="BC1905"/>
          <cell r="BD1905">
            <v>43210</v>
          </cell>
          <cell r="BE1905">
            <v>44134</v>
          </cell>
          <cell r="BF1905" t="str">
            <v/>
          </cell>
          <cell r="BG1905">
            <v>936</v>
          </cell>
        </row>
        <row r="1906">
          <cell r="C1906" t="str">
            <v>E-2020-2203-234000</v>
          </cell>
          <cell r="D1906" t="str">
            <v>CV 001-2020</v>
          </cell>
          <cell r="E1906" t="str">
            <v>2018-2022</v>
          </cell>
          <cell r="F1906" t="str">
            <v>VIGENTE</v>
          </cell>
          <cell r="G1906"/>
          <cell r="H1906" t="str">
            <v>Cordoba</v>
          </cell>
          <cell r="I1906"/>
          <cell r="J1906"/>
          <cell r="K1906" t="str">
            <v>Puerto Escondido</v>
          </cell>
          <cell r="L1906" t="str">
            <v>Puerto Escondido-Cordoba</v>
          </cell>
          <cell r="M1906" t="str">
            <v>507 FIP 2021</v>
          </cell>
          <cell r="N1906" t="str">
            <v>DPS 2021</v>
          </cell>
          <cell r="O1906">
            <v>44455</v>
          </cell>
          <cell r="P1906">
            <v>44773</v>
          </cell>
          <cell r="Q1906" t="str">
            <v>Rehabilitación Y Mejoramiento De Las Vías Urbanas Mediante La Construcción De Pavimento En Concreto Rígido Y Articulado En El Municipio De Puerto Escondido - Córdoba</v>
          </cell>
          <cell r="R1906" t="str">
            <v>Vias y Transporte</v>
          </cell>
          <cell r="S1906" t="str">
            <v>Vias Urbanas</v>
          </cell>
          <cell r="T1906"/>
          <cell r="U1906">
            <v>1</v>
          </cell>
          <cell r="V1906"/>
          <cell r="W1906"/>
          <cell r="X1906"/>
          <cell r="Y1906"/>
          <cell r="Z1906">
            <v>17191975394</v>
          </cell>
          <cell r="AA1906"/>
          <cell r="AB1906">
            <v>17191975394</v>
          </cell>
          <cell r="AC1906">
            <v>0</v>
          </cell>
          <cell r="AD1906">
            <v>17191975394</v>
          </cell>
          <cell r="AE1906"/>
          <cell r="AF1906"/>
          <cell r="AG1906">
            <v>0</v>
          </cell>
          <cell r="AH1906">
            <v>17191975394</v>
          </cell>
          <cell r="AI1906">
            <v>0</v>
          </cell>
          <cell r="AJ1906">
            <v>17191975394</v>
          </cell>
          <cell r="AK1906"/>
          <cell r="AL1906"/>
          <cell r="AM1906">
            <v>5.7999999999999996E-3</v>
          </cell>
          <cell r="AN1906">
            <v>3.0000000000000001E-3</v>
          </cell>
          <cell r="AO1906">
            <v>-2.7999999999999995E-3</v>
          </cell>
          <cell r="AP1906" t="str">
            <v>En Ejecución</v>
          </cell>
          <cell r="AQ1906" t="e">
            <v>#REF!</v>
          </cell>
          <cell r="AR1906" t="e">
            <v>#N/A</v>
          </cell>
          <cell r="AS1906" t="str">
            <v>-</v>
          </cell>
          <cell r="AT1906"/>
          <cell r="AU1906">
            <v>44722</v>
          </cell>
          <cell r="AV1906">
            <v>45087</v>
          </cell>
          <cell r="AW1906" t="e">
            <v>#REF!</v>
          </cell>
          <cell r="AX1906">
            <v>9</v>
          </cell>
          <cell r="AY1906"/>
          <cell r="AZ1906">
            <v>9</v>
          </cell>
          <cell r="BA1906"/>
          <cell r="BB1906" t="str">
            <v>8552.48 ML</v>
          </cell>
          <cell r="BC1906"/>
          <cell r="BD1906" t="str">
            <v>-</v>
          </cell>
          <cell r="BE1906" t="str">
            <v>-</v>
          </cell>
          <cell r="BF1906" t="str">
            <v>-</v>
          </cell>
          <cell r="BG1906">
            <v>4281</v>
          </cell>
        </row>
        <row r="1907">
          <cell r="C1907" t="str">
            <v>20120040A0019-1</v>
          </cell>
          <cell r="D1907" t="str">
            <v>Proyectos 2011 - 2020</v>
          </cell>
          <cell r="E1907" t="str">
            <v>No Aplica</v>
          </cell>
          <cell r="F1907" t="str">
            <v>CERRADO</v>
          </cell>
          <cell r="G1907" t="str">
            <v>B19</v>
          </cell>
          <cell r="H1907" t="str">
            <v>Cordoba</v>
          </cell>
          <cell r="I1907">
            <v>23580</v>
          </cell>
          <cell r="J1907">
            <v>6</v>
          </cell>
          <cell r="K1907" t="str">
            <v>Puerto Libertador</v>
          </cell>
          <cell r="L1907" t="str">
            <v>Puerto Libertador-Cordoba</v>
          </cell>
          <cell r="M1907">
            <v>40</v>
          </cell>
          <cell r="N1907" t="str">
            <v>Fonade 2</v>
          </cell>
          <cell r="O1907"/>
          <cell r="P1907"/>
          <cell r="Q1907" t="str">
            <v>Fase 1: Esxtensión  De Redes De Alcantarillado Sanitario En El Municipio De Puerto Libertador, Cordoba; Y Fase 2: Extensión De Redes De Alcantarillado Pluvial En El Municipio De Puerto Libertador, Cordoba.</v>
          </cell>
          <cell r="R1907" t="str">
            <v>Agua Potable Y Saneamiento Básico</v>
          </cell>
          <cell r="S1907"/>
          <cell r="T1907"/>
          <cell r="U1907"/>
          <cell r="V1907" t="str">
            <v>Departamento</v>
          </cell>
          <cell r="W1907"/>
          <cell r="X1907" t="str">
            <v/>
          </cell>
          <cell r="Y1907"/>
          <cell r="Z1907">
            <v>15716606465</v>
          </cell>
          <cell r="AA1907"/>
          <cell r="AB1907">
            <v>15716606465</v>
          </cell>
          <cell r="AC1907"/>
          <cell r="AD1907">
            <v>15716606465</v>
          </cell>
          <cell r="AE1907">
            <v>0</v>
          </cell>
          <cell r="AF1907"/>
          <cell r="AG1907">
            <v>0</v>
          </cell>
          <cell r="AH1907">
            <v>15716606465</v>
          </cell>
          <cell r="AI1907">
            <v>0</v>
          </cell>
          <cell r="AJ1907">
            <v>15716606465</v>
          </cell>
          <cell r="AK1907">
            <v>0.28999999999999998</v>
          </cell>
          <cell r="AL1907"/>
          <cell r="AM1907">
            <v>0.96499999999999997</v>
          </cell>
          <cell r="AN1907">
            <v>0.85</v>
          </cell>
          <cell r="AO1907">
            <v>-0.11499999999999999</v>
          </cell>
          <cell r="AP1907" t="str">
            <v>Liquidado</v>
          </cell>
          <cell r="AQ1907" t="e">
            <v>#REF!</v>
          </cell>
          <cell r="AR1907" t="e">
            <v>#N/A</v>
          </cell>
          <cell r="AS1907" t="str">
            <v xml:space="preserve">PROYECTO LIQUIDADO
Acta de liquidación del 29/09/2021
</v>
          </cell>
          <cell r="AT1907" t="str">
            <v>No Aplica</v>
          </cell>
          <cell r="AU1907">
            <v>41947</v>
          </cell>
          <cell r="AV1907">
            <v>42305</v>
          </cell>
          <cell r="AW1907" t="e">
            <v>#REF!</v>
          </cell>
          <cell r="AX1907"/>
          <cell r="AY1907"/>
          <cell r="AZ1907">
            <v>0</v>
          </cell>
          <cell r="BA1907" t="str">
            <v>-</v>
          </cell>
          <cell r="BB1907" t="str">
            <v/>
          </cell>
          <cell r="BC1907"/>
          <cell r="BD1907">
            <v>41989</v>
          </cell>
          <cell r="BE1907" t="str">
            <v>19/08/2015 28/10/2015 19/11/2015</v>
          </cell>
          <cell r="BF1907" t="str">
            <v>FASE 2 - 28/10/2015</v>
          </cell>
          <cell r="BG1907" t="str">
            <v/>
          </cell>
        </row>
        <row r="1908">
          <cell r="C1908" t="str">
            <v>20120069A0524-1</v>
          </cell>
          <cell r="D1908" t="str">
            <v>Proyectos 2011 - 2020</v>
          </cell>
          <cell r="E1908" t="str">
            <v>POR FUERA DE LOS 1010</v>
          </cell>
          <cell r="F1908" t="str">
            <v>VIGENTE</v>
          </cell>
          <cell r="G1908" t="str">
            <v>C524</v>
          </cell>
          <cell r="H1908" t="str">
            <v>Cordoba</v>
          </cell>
          <cell r="I1908">
            <v>23580</v>
          </cell>
          <cell r="J1908">
            <v>6</v>
          </cell>
          <cell r="K1908" t="str">
            <v>Puerto Libertador</v>
          </cell>
          <cell r="L1908" t="str">
            <v>Puerto Libertador-Cordoba</v>
          </cell>
          <cell r="M1908">
            <v>69</v>
          </cell>
          <cell r="N1908" t="str">
            <v>Fonade 3</v>
          </cell>
          <cell r="O1908"/>
          <cell r="P1908"/>
          <cell r="Q1908" t="str">
            <v>Terminación Fase 1: Extensión De Redes De Alcantarillado Sanitario En El Municipio De Puerto Libertador, Córdoba
Terminación Fase 2: Extensión De Redes  De Alcantarillado Pluvial  En El Municipio De Puerto Libertador, Córdoba</v>
          </cell>
          <cell r="R1908" t="str">
            <v>Agua Potable Y Saneamiento Básico</v>
          </cell>
          <cell r="S1908"/>
          <cell r="T1908"/>
          <cell r="U1908"/>
          <cell r="V1908" t="str">
            <v>Departamento</v>
          </cell>
          <cell r="W1908" t="str">
            <v>Urbano</v>
          </cell>
          <cell r="X1908" t="str">
            <v/>
          </cell>
          <cell r="Y1908"/>
          <cell r="Z1908">
            <v>1302532610</v>
          </cell>
          <cell r="AA1908"/>
          <cell r="AB1908">
            <v>1302532610</v>
          </cell>
          <cell r="AC1908"/>
          <cell r="AD1908">
            <v>1302532610</v>
          </cell>
          <cell r="AE1908">
            <v>498716703</v>
          </cell>
          <cell r="AF1908"/>
          <cell r="AG1908">
            <v>498716703</v>
          </cell>
          <cell r="AH1908">
            <v>1801249313</v>
          </cell>
          <cell r="AI1908">
            <v>0</v>
          </cell>
          <cell r="AJ1908">
            <v>1801249313</v>
          </cell>
          <cell r="AK1908">
            <v>0</v>
          </cell>
          <cell r="AL1908"/>
          <cell r="AM1908">
            <v>0.64</v>
          </cell>
          <cell r="AN1908">
            <v>0.75</v>
          </cell>
          <cell r="AO1908">
            <v>0.10999999999999999</v>
          </cell>
          <cell r="AP1908" t="str">
            <v>Suspendido</v>
          </cell>
          <cell r="AQ1908" t="e">
            <v>#REF!</v>
          </cell>
          <cell r="AR1908" t="e">
            <v>#N/A</v>
          </cell>
          <cell r="AS1908" t="str">
            <v>Proyecto suspendido desde el 19 de agosto de 2021; inicialmente por las gestiones que debía adelantar la gobernación para la gestión de los recursos y actualmente por la gestión para las garantías del convenio, toda vez que las aseguradoras se niegan a realizar este amparo.
Mediante oficio 20222700110051 del 13 de junio, la gerencia integral solicitó a la gobernación información referente al estado de las gestiones ante la Asamblea Departamental para el proyecto de ordenanza de sustitutición de  recursos, con lo cual la gobernación asumirá la totalidad del valor  para finalizar el proyecto y  se obviaría la póliza del convenio Enterritorio-Gobernación.
Antecedentes:
Enterritorio y la Gobernación de Córdoba suscribieron el convenio interadministrativo N. 2210747, cuyo objeto es AUNAR ESFUERZOS ADMINISITRATIVOS, FINANCIEROS Y TÉCNICOS CON EL FIN DE EJECUTAR EL PROYECTO DENOMINADO TERMINACIÓN EXTENSIÓN DE REDES DE ALCANTARILLADO SANITARIO EN EL MUICIPIO DE PUERTO LIBERTADOR CORDOBA EN EL MARCO DEL CONVENIO 212080 (069) DE 2012.
El valor del convenio se pactó en $ 4.890.770.025,00 de los cuales $ 1.302.532.610,00 son aportados por Prosperidad Social y $3.588.237.415,00 por la Gobernación de Córdoba.</v>
          </cell>
          <cell r="AT1908" t="str">
            <v>No Aplica</v>
          </cell>
          <cell r="AU1908">
            <v>44123</v>
          </cell>
          <cell r="AV1908"/>
          <cell r="AW1908" t="e">
            <v>#REF!</v>
          </cell>
          <cell r="AX1908"/>
          <cell r="AY1908"/>
          <cell r="AZ1908">
            <v>0</v>
          </cell>
          <cell r="BA1908" t="str">
            <v>REFORMULACIONES / AJUSTES (Presupuesto, Alcance, Definiciones Municipio)</v>
          </cell>
          <cell r="BB1908" t="str">
            <v>Terminación fase 1, instalación de 1,065 km de alcantarillado sanitario</v>
          </cell>
          <cell r="BC1908"/>
          <cell r="BD1908" t="str">
            <v/>
          </cell>
          <cell r="BE1908" t="str">
            <v/>
          </cell>
          <cell r="BF1908" t="str">
            <v/>
          </cell>
          <cell r="BG1908">
            <v>19500</v>
          </cell>
        </row>
        <row r="1909">
          <cell r="C1909" t="str">
            <v>2014040V0151-1</v>
          </cell>
          <cell r="D1909" t="str">
            <v>Proyectos 2011 - 2020</v>
          </cell>
          <cell r="E1909" t="str">
            <v>No Aplica</v>
          </cell>
          <cell r="F1909" t="str">
            <v>CERRADO</v>
          </cell>
          <cell r="G1909" t="str">
            <v>B151</v>
          </cell>
          <cell r="H1909" t="str">
            <v>Cordoba</v>
          </cell>
          <cell r="I1909">
            <v>23580</v>
          </cell>
          <cell r="J1909">
            <v>6</v>
          </cell>
          <cell r="K1909" t="str">
            <v>Puerto Libertador</v>
          </cell>
          <cell r="L1909" t="str">
            <v>Puerto Libertador-Cordoba</v>
          </cell>
          <cell r="M1909">
            <v>40</v>
          </cell>
          <cell r="N1909" t="str">
            <v>Fonade 2</v>
          </cell>
          <cell r="O1909"/>
          <cell r="P1909"/>
          <cell r="Q1909" t="str">
            <v>Estudios Y Diseños  Puente Vehicular Sobre La Quebrada El Bagre Municipio De Puerto Libertador, Departamento De Córdoba</v>
          </cell>
          <cell r="R1909" t="str">
            <v>Vías Red Terciaria</v>
          </cell>
          <cell r="S1909"/>
          <cell r="T1909"/>
          <cell r="U1909"/>
          <cell r="V1909" t="str">
            <v>Fonade</v>
          </cell>
          <cell r="W1909"/>
          <cell r="X1909" t="str">
            <v/>
          </cell>
          <cell r="Y1909"/>
          <cell r="Z1909">
            <v>112266986</v>
          </cell>
          <cell r="AA1909"/>
          <cell r="AB1909">
            <v>112266986</v>
          </cell>
          <cell r="AC1909"/>
          <cell r="AD1909">
            <v>112266986</v>
          </cell>
          <cell r="AE1909">
            <v>0</v>
          </cell>
          <cell r="AF1909"/>
          <cell r="AG1909">
            <v>0</v>
          </cell>
          <cell r="AH1909">
            <v>112266986</v>
          </cell>
          <cell r="AI1909">
            <v>0</v>
          </cell>
          <cell r="AJ1909">
            <v>112266986</v>
          </cell>
          <cell r="AK1909">
            <v>0.31</v>
          </cell>
          <cell r="AL1909"/>
          <cell r="AM1909">
            <v>0</v>
          </cell>
          <cell r="AN1909">
            <v>0</v>
          </cell>
          <cell r="AO1909">
            <v>0</v>
          </cell>
          <cell r="AP1909" t="str">
            <v>Liquidado</v>
          </cell>
          <cell r="AQ1909" t="e">
            <v>#REF!</v>
          </cell>
          <cell r="AR1909" t="e">
            <v>#N/A</v>
          </cell>
          <cell r="AS1909" t="str">
            <v xml:space="preserve">PROYECTO LIQUIDADO
Acta de liquidación del 29/09/2021
</v>
          </cell>
          <cell r="AT1909" t="str">
            <v>No Aplica</v>
          </cell>
          <cell r="AU1909" t="str">
            <v>No Aplica</v>
          </cell>
          <cell r="AV1909" t="str">
            <v/>
          </cell>
          <cell r="AW1909" t="e">
            <v>#REF!</v>
          </cell>
          <cell r="AX1909"/>
          <cell r="AY1909"/>
          <cell r="AZ1909">
            <v>0</v>
          </cell>
          <cell r="BA1909" t="str">
            <v>-</v>
          </cell>
          <cell r="BB1909" t="str">
            <v/>
          </cell>
          <cell r="BC1909"/>
          <cell r="BD1909">
            <v>41774</v>
          </cell>
          <cell r="BE1909" t="str">
            <v/>
          </cell>
          <cell r="BF1909" t="str">
            <v/>
          </cell>
          <cell r="BG1909" t="str">
            <v/>
          </cell>
        </row>
        <row r="1910">
          <cell r="C1910" t="str">
            <v>20160244MU020-1</v>
          </cell>
          <cell r="D1910" t="str">
            <v>Proyectos 2011 - 2020</v>
          </cell>
          <cell r="E1910" t="str">
            <v>ANTES 2018</v>
          </cell>
          <cell r="F1910" t="str">
            <v>VIGENTE</v>
          </cell>
          <cell r="G1910"/>
          <cell r="H1910" t="str">
            <v>Cordoba</v>
          </cell>
          <cell r="I1910">
            <v>23580</v>
          </cell>
          <cell r="J1910">
            <v>6</v>
          </cell>
          <cell r="K1910" t="str">
            <v>Puerto Libertador</v>
          </cell>
          <cell r="L1910" t="str">
            <v>Puerto Libertador-Cordoba</v>
          </cell>
          <cell r="M1910">
            <v>244</v>
          </cell>
          <cell r="N1910" t="str">
            <v>Unops
DPS 2016</v>
          </cell>
          <cell r="O1910"/>
          <cell r="P1910"/>
          <cell r="Q1910" t="str">
            <v>Mejoramiento De Condiciones De Habitabilidad</v>
          </cell>
          <cell r="R1910" t="str">
            <v>Mejoramiento Condiciones De Habitabilidad</v>
          </cell>
          <cell r="S1910"/>
          <cell r="T1910"/>
          <cell r="U1910"/>
          <cell r="V1910" t="str">
            <v>Unops</v>
          </cell>
          <cell r="W1910"/>
          <cell r="X1910" t="str">
            <v/>
          </cell>
          <cell r="Y1910"/>
          <cell r="Z1910">
            <v>795291038</v>
          </cell>
          <cell r="AA1910"/>
          <cell r="AB1910">
            <v>795291038</v>
          </cell>
          <cell r="AC1910"/>
          <cell r="AD1910">
            <v>795291038</v>
          </cell>
          <cell r="AE1910">
            <v>162852503.18400002</v>
          </cell>
          <cell r="AF1910"/>
          <cell r="AG1910">
            <v>162852503.18400002</v>
          </cell>
          <cell r="AH1910">
            <v>958143541.18400002</v>
          </cell>
          <cell r="AI1910">
            <v>0</v>
          </cell>
          <cell r="AJ1910">
            <v>958143541.18400002</v>
          </cell>
          <cell r="AK1910">
            <v>0.67</v>
          </cell>
          <cell r="AL1910"/>
          <cell r="AM1910">
            <v>0.67</v>
          </cell>
          <cell r="AN1910">
            <v>0.56000000000000005</v>
          </cell>
          <cell r="AO1910">
            <v>-0.10999999999999999</v>
          </cell>
          <cell r="AP1910" t="str">
            <v>En Liquidación</v>
          </cell>
          <cell r="AQ1910" t="e">
            <v>#REF!</v>
          </cell>
          <cell r="AR1910" t="str">
            <v>TERMINADO</v>
          </cell>
          <cell r="AS1910" t="str">
            <v xml:space="preserve">Numero de MCH: 38 
Terminadas 38 viviendas. Proyecto en liquidación. </v>
          </cell>
          <cell r="AT1910"/>
          <cell r="AU1910">
            <v>42976</v>
          </cell>
          <cell r="AV1910" t="str">
            <v/>
          </cell>
          <cell r="AW1910" t="e">
            <v>#REF!</v>
          </cell>
          <cell r="AX1910"/>
          <cell r="AY1910"/>
          <cell r="AZ1910">
            <v>0</v>
          </cell>
          <cell r="BA1910" t="str">
            <v>-</v>
          </cell>
          <cell r="BB1910" t="str">
            <v>38  Viviendas</v>
          </cell>
          <cell r="BC1910"/>
          <cell r="BD1910">
            <v>42997</v>
          </cell>
          <cell r="BE1910">
            <v>43230</v>
          </cell>
          <cell r="BF1910" t="str">
            <v/>
          </cell>
          <cell r="BG1910">
            <v>272</v>
          </cell>
        </row>
        <row r="1911">
          <cell r="C1911" t="str">
            <v>20200224M0003-6</v>
          </cell>
          <cell r="D1911" t="str">
            <v>Proyectos 2011 - 2020</v>
          </cell>
          <cell r="E1911" t="str">
            <v>2018-2022</v>
          </cell>
          <cell r="F1911" t="str">
            <v>VIGENTE</v>
          </cell>
          <cell r="G1911"/>
          <cell r="H1911" t="str">
            <v>Cordoba</v>
          </cell>
          <cell r="I1911">
            <v>23580</v>
          </cell>
          <cell r="J1911">
            <v>6</v>
          </cell>
          <cell r="K1911" t="str">
            <v>Puerto Libertador</v>
          </cell>
          <cell r="L1911" t="str">
            <v>Puerto Libertador-Cordoba</v>
          </cell>
          <cell r="M1911">
            <v>224</v>
          </cell>
          <cell r="N1911" t="str">
            <v>DPS 2020</v>
          </cell>
          <cell r="O1911"/>
          <cell r="P1911"/>
          <cell r="Q1911" t="str">
            <v>Mejoramiento De Condiciones De Habitabilidad</v>
          </cell>
          <cell r="R1911" t="str">
            <v>Mejoramiento Condiciones De Habitabilidad</v>
          </cell>
          <cell r="S1911"/>
          <cell r="T1911"/>
          <cell r="U1911"/>
          <cell r="V1911" t="str">
            <v/>
          </cell>
          <cell r="W1911"/>
          <cell r="X1911" t="str">
            <v/>
          </cell>
          <cell r="Y1911"/>
          <cell r="Z1911">
            <v>446658293</v>
          </cell>
          <cell r="AA1911"/>
          <cell r="AB1911">
            <v>446658293</v>
          </cell>
          <cell r="AC1911"/>
          <cell r="AD1911">
            <v>446658293</v>
          </cell>
          <cell r="AE1911">
            <v>0</v>
          </cell>
          <cell r="AF1911"/>
          <cell r="AG1911">
            <v>0</v>
          </cell>
          <cell r="AH1911">
            <v>446658293</v>
          </cell>
          <cell r="AI1911">
            <v>0</v>
          </cell>
          <cell r="AJ1911">
            <v>446658293</v>
          </cell>
          <cell r="AK1911">
            <v>0</v>
          </cell>
          <cell r="AL1911"/>
          <cell r="AM1911">
            <v>1</v>
          </cell>
          <cell r="AN1911">
            <v>1</v>
          </cell>
          <cell r="AO1911">
            <v>0</v>
          </cell>
          <cell r="AP1911" t="str">
            <v>Terminado</v>
          </cell>
          <cell r="AQ1911" t="e">
            <v>#REF!</v>
          </cell>
          <cell r="AR1911" t="str">
            <v>TERMINADO</v>
          </cell>
          <cell r="AS1911" t="str">
            <v>Terminado. En trámite documentación para liquidación.</v>
          </cell>
          <cell r="AT1911" t="str">
            <v>No Aplica</v>
          </cell>
          <cell r="AU1911">
            <v>44123</v>
          </cell>
          <cell r="AV1911"/>
          <cell r="AW1911" t="e">
            <v>#REF!</v>
          </cell>
          <cell r="AX1911"/>
          <cell r="AY1911"/>
          <cell r="AZ1911">
            <v>0</v>
          </cell>
          <cell r="BA1911" t="str">
            <v>-</v>
          </cell>
          <cell r="BB1911" t="str">
            <v>27  Viviendas</v>
          </cell>
          <cell r="BC1911"/>
          <cell r="BD1911">
            <v>44496</v>
          </cell>
          <cell r="BE1911">
            <v>44610</v>
          </cell>
          <cell r="BF1911">
            <v>44761</v>
          </cell>
          <cell r="BG1911">
            <v>0</v>
          </cell>
        </row>
        <row r="1912">
          <cell r="C1912" t="str">
            <v>20100147V0927-1</v>
          </cell>
          <cell r="D1912" t="str">
            <v>Proyectos 2011 - 2020</v>
          </cell>
          <cell r="E1912" t="str">
            <v>No Aplica</v>
          </cell>
          <cell r="F1912" t="str">
            <v>CERRADO</v>
          </cell>
          <cell r="G1912"/>
          <cell r="H1912" t="str">
            <v>Cordoba</v>
          </cell>
          <cell r="I1912">
            <v>23586</v>
          </cell>
          <cell r="J1912">
            <v>6</v>
          </cell>
          <cell r="K1912" t="str">
            <v>Purisima</v>
          </cell>
          <cell r="L1912" t="str">
            <v>Purisima-Cordoba</v>
          </cell>
          <cell r="M1912" t="str">
            <v/>
          </cell>
          <cell r="N1912" t="str">
            <v>Infraestructura</v>
          </cell>
          <cell r="O1912"/>
          <cell r="P1912"/>
          <cell r="Q1912" t="str">
            <v>Adecuación Y Mantenimiento De Las Vías Rurales De Los Corregimientos Y Veredas Arroyo Hondo, Pretesto, Costalarga, Anapoima, Villanueva, Descanso, Comején Y Otros En El Municipio De Purísima - Córdoba.</v>
          </cell>
          <cell r="R1912" t="str">
            <v>Vías Red Terciaria</v>
          </cell>
          <cell r="S1912"/>
          <cell r="T1912"/>
          <cell r="U1912"/>
          <cell r="V1912" t="str">
            <v>Federación Nacional De Cafeteros</v>
          </cell>
          <cell r="W1912"/>
          <cell r="X1912" t="str">
            <v/>
          </cell>
          <cell r="Y1912"/>
          <cell r="Z1912">
            <v>820000000</v>
          </cell>
          <cell r="AA1912"/>
          <cell r="AB1912">
            <v>820000000</v>
          </cell>
          <cell r="AC1912"/>
          <cell r="AD1912">
            <v>820000000</v>
          </cell>
          <cell r="AE1912">
            <v>0</v>
          </cell>
          <cell r="AF1912"/>
          <cell r="AG1912">
            <v>0</v>
          </cell>
          <cell r="AH1912">
            <v>820000000</v>
          </cell>
          <cell r="AI1912">
            <v>0</v>
          </cell>
          <cell r="AJ1912">
            <v>820000000</v>
          </cell>
          <cell r="AK1912">
            <v>1</v>
          </cell>
          <cell r="AL1912"/>
          <cell r="AM1912">
            <v>1</v>
          </cell>
          <cell r="AN1912">
            <v>1</v>
          </cell>
          <cell r="AO1912">
            <v>0</v>
          </cell>
          <cell r="AP1912" t="str">
            <v>Liquidado</v>
          </cell>
          <cell r="AQ1912" t="e">
            <v>#REF!</v>
          </cell>
          <cell r="AR1912" t="e">
            <v>#N/A</v>
          </cell>
          <cell r="AS1912" t="str">
            <v>Entregado en 2012.</v>
          </cell>
          <cell r="AT1912" t="str">
            <v>No Aplica</v>
          </cell>
          <cell r="AU1912" t="str">
            <v/>
          </cell>
          <cell r="AV1912">
            <v>40908</v>
          </cell>
          <cell r="AW1912" t="e">
            <v>#REF!</v>
          </cell>
          <cell r="AX1912"/>
          <cell r="AY1912"/>
          <cell r="AZ1912">
            <v>0</v>
          </cell>
          <cell r="BA1912" t="str">
            <v>-</v>
          </cell>
          <cell r="BB1912" t="str">
            <v/>
          </cell>
          <cell r="BC1912"/>
          <cell r="BD1912" t="str">
            <v/>
          </cell>
          <cell r="BE1912" t="str">
            <v/>
          </cell>
          <cell r="BF1912" t="str">
            <v/>
          </cell>
          <cell r="BG1912" t="str">
            <v/>
          </cell>
        </row>
        <row r="1913">
          <cell r="C1913" t="str">
            <v>20100027V0929-1</v>
          </cell>
          <cell r="D1913" t="str">
            <v>Proyectos 2011 - 2020</v>
          </cell>
          <cell r="E1913" t="str">
            <v>No Aplica</v>
          </cell>
          <cell r="F1913" t="str">
            <v>CERRADO</v>
          </cell>
          <cell r="G1913"/>
          <cell r="H1913" t="str">
            <v>Cordoba</v>
          </cell>
          <cell r="I1913">
            <v>23660</v>
          </cell>
          <cell r="J1913">
            <v>6</v>
          </cell>
          <cell r="K1913" t="str">
            <v>Sahagun</v>
          </cell>
          <cell r="L1913" t="str">
            <v>Sahagun-Cordoba</v>
          </cell>
          <cell r="M1913" t="str">
            <v/>
          </cell>
          <cell r="N1913" t="str">
            <v>Infraestructura</v>
          </cell>
          <cell r="O1913"/>
          <cell r="P1913"/>
          <cell r="Q1913" t="str">
            <v>Construcción De Pavimento En Concreto Hidraulico De La Zona Urbana Del Municipio De Sahagun - Cordoba.</v>
          </cell>
          <cell r="R1913" t="str">
            <v>Vías Urbanas</v>
          </cell>
          <cell r="S1913"/>
          <cell r="T1913"/>
          <cell r="U1913"/>
          <cell r="V1913" t="str">
            <v>Gestión Energetica S.A. - Gensa S.A. E.S.P.</v>
          </cell>
          <cell r="W1913"/>
          <cell r="X1913" t="str">
            <v/>
          </cell>
          <cell r="Y1913"/>
          <cell r="Z1913">
            <v>2000000000</v>
          </cell>
          <cell r="AA1913"/>
          <cell r="AB1913">
            <v>2000000000</v>
          </cell>
          <cell r="AC1913"/>
          <cell r="AD1913">
            <v>2000000000</v>
          </cell>
          <cell r="AE1913">
            <v>0</v>
          </cell>
          <cell r="AF1913"/>
          <cell r="AG1913">
            <v>0</v>
          </cell>
          <cell r="AH1913">
            <v>2000000000</v>
          </cell>
          <cell r="AI1913">
            <v>0</v>
          </cell>
          <cell r="AJ1913">
            <v>2000000000</v>
          </cell>
          <cell r="AK1913">
            <v>1</v>
          </cell>
          <cell r="AL1913"/>
          <cell r="AM1913">
            <v>1</v>
          </cell>
          <cell r="AN1913">
            <v>1</v>
          </cell>
          <cell r="AO1913">
            <v>0</v>
          </cell>
          <cell r="AP1913" t="str">
            <v>Liquidado</v>
          </cell>
          <cell r="AQ1913" t="e">
            <v>#REF!</v>
          </cell>
          <cell r="AR1913" t="e">
            <v>#N/A</v>
          </cell>
          <cell r="AS1913" t="str">
            <v>Entregado en 2012.</v>
          </cell>
          <cell r="AT1913" t="str">
            <v>No Aplica</v>
          </cell>
          <cell r="AU1913" t="str">
            <v/>
          </cell>
          <cell r="AV1913" t="str">
            <v/>
          </cell>
          <cell r="AW1913" t="e">
            <v>#REF!</v>
          </cell>
          <cell r="AX1913"/>
          <cell r="AY1913"/>
          <cell r="AZ1913">
            <v>0</v>
          </cell>
          <cell r="BA1913" t="str">
            <v>-</v>
          </cell>
          <cell r="BB1913" t="str">
            <v/>
          </cell>
          <cell r="BC1913"/>
          <cell r="BD1913" t="str">
            <v/>
          </cell>
          <cell r="BE1913" t="str">
            <v/>
          </cell>
          <cell r="BF1913" t="str">
            <v/>
          </cell>
          <cell r="BG1913" t="str">
            <v/>
          </cell>
        </row>
        <row r="1914">
          <cell r="C1914" t="str">
            <v>20110143S0931-1</v>
          </cell>
          <cell r="D1914" t="str">
            <v>Proyectos 2011 - 2020</v>
          </cell>
          <cell r="E1914" t="str">
            <v>No Aplica</v>
          </cell>
          <cell r="F1914" t="str">
            <v>CERRADO</v>
          </cell>
          <cell r="G1914"/>
          <cell r="H1914" t="str">
            <v>Cordoba</v>
          </cell>
          <cell r="I1914">
            <v>23660</v>
          </cell>
          <cell r="J1914">
            <v>6</v>
          </cell>
          <cell r="K1914" t="str">
            <v>Sahagun</v>
          </cell>
          <cell r="L1914" t="str">
            <v>Sahagun-Cordoba</v>
          </cell>
          <cell r="M1914" t="str">
            <v/>
          </cell>
          <cell r="N1914" t="str">
            <v>Infraestructura</v>
          </cell>
          <cell r="O1914"/>
          <cell r="P1914"/>
          <cell r="Q1914" t="str">
            <v>Mejoramiento De La Infraestructura Recreativa Del Municipio De Sahagun - Cordoba.</v>
          </cell>
          <cell r="R1914" t="str">
            <v>Espacio Público, Recreación Y Deporte</v>
          </cell>
          <cell r="S1914"/>
          <cell r="T1914"/>
          <cell r="U1914"/>
          <cell r="V1914" t="str">
            <v>Municipio</v>
          </cell>
          <cell r="W1914"/>
          <cell r="X1914" t="str">
            <v/>
          </cell>
          <cell r="Y1914"/>
          <cell r="Z1914">
            <v>1500000000</v>
          </cell>
          <cell r="AA1914"/>
          <cell r="AB1914">
            <v>1500000000</v>
          </cell>
          <cell r="AC1914"/>
          <cell r="AD1914">
            <v>1500000000</v>
          </cell>
          <cell r="AE1914">
            <v>0</v>
          </cell>
          <cell r="AF1914"/>
          <cell r="AG1914">
            <v>0</v>
          </cell>
          <cell r="AH1914">
            <v>1500000000</v>
          </cell>
          <cell r="AI1914">
            <v>0</v>
          </cell>
          <cell r="AJ1914">
            <v>1500000000</v>
          </cell>
          <cell r="AK1914">
            <v>1</v>
          </cell>
          <cell r="AL1914"/>
          <cell r="AM1914">
            <v>1</v>
          </cell>
          <cell r="AN1914">
            <v>1</v>
          </cell>
          <cell r="AO1914">
            <v>0</v>
          </cell>
          <cell r="AP1914" t="str">
            <v>Liquidado</v>
          </cell>
          <cell r="AQ1914" t="e">
            <v>#REF!</v>
          </cell>
          <cell r="AR1914" t="e">
            <v>#N/A</v>
          </cell>
          <cell r="AS1914" t="str">
            <v>Entregado en 2013.</v>
          </cell>
          <cell r="AT1914" t="str">
            <v>No Aplica</v>
          </cell>
          <cell r="AU1914" t="str">
            <v/>
          </cell>
          <cell r="AV1914">
            <v>41379</v>
          </cell>
          <cell r="AW1914" t="e">
            <v>#REF!</v>
          </cell>
          <cell r="AX1914"/>
          <cell r="AY1914"/>
          <cell r="AZ1914">
            <v>0</v>
          </cell>
          <cell r="BA1914" t="str">
            <v>-</v>
          </cell>
          <cell r="BB1914" t="str">
            <v/>
          </cell>
          <cell r="BC1914"/>
          <cell r="BD1914" t="str">
            <v/>
          </cell>
          <cell r="BE1914" t="str">
            <v/>
          </cell>
          <cell r="BF1914" t="str">
            <v/>
          </cell>
          <cell r="BG1914" t="str">
            <v/>
          </cell>
        </row>
        <row r="1915">
          <cell r="C1915" t="str">
            <v>20110143S0936-1</v>
          </cell>
          <cell r="D1915" t="str">
            <v>Proyectos 2011 - 2020</v>
          </cell>
          <cell r="E1915" t="str">
            <v>No Aplica</v>
          </cell>
          <cell r="F1915" t="str">
            <v>CERRADO</v>
          </cell>
          <cell r="G1915"/>
          <cell r="H1915" t="str">
            <v>Cordoba</v>
          </cell>
          <cell r="I1915">
            <v>23660</v>
          </cell>
          <cell r="J1915">
            <v>6</v>
          </cell>
          <cell r="K1915" t="str">
            <v>Sahagun</v>
          </cell>
          <cell r="L1915" t="str">
            <v>Sahagun-Cordoba</v>
          </cell>
          <cell r="M1915" t="str">
            <v/>
          </cell>
          <cell r="N1915" t="str">
            <v>Infraestructura</v>
          </cell>
          <cell r="O1915"/>
          <cell r="P1915"/>
          <cell r="Q1915" t="str">
            <v>Construcción Polideportivo Para La Practica Del Deporte, La Recreación Y El Desarrollo Integral De La Niñez Y La Juventud En Los Corregimientos Salguerito, Colombo Y Arenas Del Norte, Los Galanes Y Las Llanadas Del Municipio De Sahagun - Cordoba.</v>
          </cell>
          <cell r="R1915" t="str">
            <v>Espacio Público, Recreación Y Deporte</v>
          </cell>
          <cell r="S1915"/>
          <cell r="T1915"/>
          <cell r="U1915"/>
          <cell r="V1915" t="str">
            <v>Municipio</v>
          </cell>
          <cell r="W1915"/>
          <cell r="X1915" t="str">
            <v/>
          </cell>
          <cell r="Y1915"/>
          <cell r="Z1915">
            <v>529000000</v>
          </cell>
          <cell r="AA1915"/>
          <cell r="AB1915">
            <v>529000000</v>
          </cell>
          <cell r="AC1915"/>
          <cell r="AD1915">
            <v>529000000</v>
          </cell>
          <cell r="AE1915">
            <v>0</v>
          </cell>
          <cell r="AF1915"/>
          <cell r="AG1915">
            <v>0</v>
          </cell>
          <cell r="AH1915">
            <v>529000000</v>
          </cell>
          <cell r="AI1915">
            <v>0</v>
          </cell>
          <cell r="AJ1915">
            <v>529000000</v>
          </cell>
          <cell r="AK1915">
            <v>1</v>
          </cell>
          <cell r="AL1915"/>
          <cell r="AM1915">
            <v>1</v>
          </cell>
          <cell r="AN1915">
            <v>1</v>
          </cell>
          <cell r="AO1915">
            <v>0</v>
          </cell>
          <cell r="AP1915" t="str">
            <v>Liquidado</v>
          </cell>
          <cell r="AQ1915" t="e">
            <v>#REF!</v>
          </cell>
          <cell r="AR1915" t="e">
            <v>#N/A</v>
          </cell>
          <cell r="AS1915" t="str">
            <v>Entregado en 2013.</v>
          </cell>
          <cell r="AT1915" t="str">
            <v>No Aplica</v>
          </cell>
          <cell r="AU1915" t="str">
            <v/>
          </cell>
          <cell r="AV1915">
            <v>41379</v>
          </cell>
          <cell r="AW1915" t="e">
            <v>#REF!</v>
          </cell>
          <cell r="AX1915"/>
          <cell r="AY1915"/>
          <cell r="AZ1915">
            <v>0</v>
          </cell>
          <cell r="BA1915" t="str">
            <v>-</v>
          </cell>
          <cell r="BB1915" t="str">
            <v/>
          </cell>
          <cell r="BC1915"/>
          <cell r="BD1915" t="str">
            <v/>
          </cell>
          <cell r="BE1915" t="str">
            <v/>
          </cell>
          <cell r="BF1915" t="str">
            <v/>
          </cell>
          <cell r="BG1915" t="str">
            <v/>
          </cell>
        </row>
        <row r="1916">
          <cell r="C1916" t="str">
            <v>20110143V0930-1</v>
          </cell>
          <cell r="D1916" t="str">
            <v>Proyectos 2011 - 2020</v>
          </cell>
          <cell r="E1916" t="str">
            <v>No Aplica</v>
          </cell>
          <cell r="F1916" t="str">
            <v>CERRADO</v>
          </cell>
          <cell r="G1916"/>
          <cell r="H1916" t="str">
            <v>Cordoba</v>
          </cell>
          <cell r="I1916">
            <v>23660</v>
          </cell>
          <cell r="J1916">
            <v>6</v>
          </cell>
          <cell r="K1916" t="str">
            <v>Sahagun</v>
          </cell>
          <cell r="L1916" t="str">
            <v>Sahagun-Cordoba</v>
          </cell>
          <cell r="M1916" t="str">
            <v/>
          </cell>
          <cell r="N1916" t="str">
            <v>Infraestructura</v>
          </cell>
          <cell r="O1916"/>
          <cell r="P1916"/>
          <cell r="Q1916" t="str">
            <v>Rehabilitación, Mantenimiento Y Construcción De Pavimentación Rígido Desde El Colegio Andres Rodriguez En El K0+000 Al K0+600 Y Del K2+570 Al K3+330 (760 Ml) De La Vía Que Desde Sahagún Conduce A Sabanita De Las Fuentes - El Totumito - Dividivi En La Zona Rural Del Municipio De Sahagun - Cordoba.</v>
          </cell>
          <cell r="R1916" t="str">
            <v>Vías Red Terciaria</v>
          </cell>
          <cell r="S1916"/>
          <cell r="T1916"/>
          <cell r="U1916"/>
          <cell r="V1916" t="str">
            <v>Municipio</v>
          </cell>
          <cell r="W1916"/>
          <cell r="X1916" t="str">
            <v/>
          </cell>
          <cell r="Y1916"/>
          <cell r="Z1916">
            <v>2700000000</v>
          </cell>
          <cell r="AA1916"/>
          <cell r="AB1916">
            <v>2700000000</v>
          </cell>
          <cell r="AC1916"/>
          <cell r="AD1916">
            <v>2700000000</v>
          </cell>
          <cell r="AE1916">
            <v>0</v>
          </cell>
          <cell r="AF1916"/>
          <cell r="AG1916">
            <v>0</v>
          </cell>
          <cell r="AH1916">
            <v>2700000000</v>
          </cell>
          <cell r="AI1916">
            <v>0</v>
          </cell>
          <cell r="AJ1916">
            <v>2700000000</v>
          </cell>
          <cell r="AK1916">
            <v>1</v>
          </cell>
          <cell r="AL1916"/>
          <cell r="AM1916">
            <v>1</v>
          </cell>
          <cell r="AN1916">
            <v>1</v>
          </cell>
          <cell r="AO1916">
            <v>0</v>
          </cell>
          <cell r="AP1916" t="str">
            <v>Liquidado</v>
          </cell>
          <cell r="AQ1916" t="e">
            <v>#REF!</v>
          </cell>
          <cell r="AR1916" t="e">
            <v>#N/A</v>
          </cell>
          <cell r="AS1916" t="str">
            <v>Entregado en 2013.</v>
          </cell>
          <cell r="AT1916" t="str">
            <v>No Aplica</v>
          </cell>
          <cell r="AU1916" t="str">
            <v/>
          </cell>
          <cell r="AV1916">
            <v>41379</v>
          </cell>
          <cell r="AW1916" t="e">
            <v>#REF!</v>
          </cell>
          <cell r="AX1916"/>
          <cell r="AY1916"/>
          <cell r="AZ1916">
            <v>0</v>
          </cell>
          <cell r="BA1916" t="str">
            <v>-</v>
          </cell>
          <cell r="BB1916" t="str">
            <v/>
          </cell>
          <cell r="BC1916"/>
          <cell r="BD1916" t="str">
            <v/>
          </cell>
          <cell r="BE1916" t="str">
            <v/>
          </cell>
          <cell r="BF1916" t="str">
            <v/>
          </cell>
          <cell r="BG1916" t="str">
            <v/>
          </cell>
        </row>
        <row r="1917">
          <cell r="C1917" t="str">
            <v>20110143V0932-1</v>
          </cell>
          <cell r="D1917" t="str">
            <v>Proyectos 2011 - 2020</v>
          </cell>
          <cell r="E1917" t="str">
            <v>No Aplica</v>
          </cell>
          <cell r="F1917" t="str">
            <v>CERRADO</v>
          </cell>
          <cell r="G1917"/>
          <cell r="H1917" t="str">
            <v>Cordoba</v>
          </cell>
          <cell r="I1917">
            <v>23660</v>
          </cell>
          <cell r="J1917">
            <v>6</v>
          </cell>
          <cell r="K1917" t="str">
            <v>Sahagun</v>
          </cell>
          <cell r="L1917" t="str">
            <v>Sahagun-Cordoba</v>
          </cell>
          <cell r="M1917" t="str">
            <v/>
          </cell>
          <cell r="N1917" t="str">
            <v>Infraestructura</v>
          </cell>
          <cell r="O1917"/>
          <cell r="P1917"/>
          <cell r="Q1917" t="str">
            <v>Rehabilitación Del Tramo De Pavimento Rígido De La Carrera 5 Entre La Troncal De Occidente Y La Calle 18 (Avenida Al Hospital) Y Pavimentación En Concreto Rígido De La Cra 2A Entre Troncal De Occidente Y Diagonal 12 Barrio Nueva Granada, En El Cabecera Municipal Del Municipio De Sahagun - Cordoba.</v>
          </cell>
          <cell r="R1917" t="str">
            <v>Vías Urbanas</v>
          </cell>
          <cell r="S1917"/>
          <cell r="T1917"/>
          <cell r="U1917"/>
          <cell r="V1917" t="str">
            <v>Municipio</v>
          </cell>
          <cell r="W1917"/>
          <cell r="X1917" t="str">
            <v/>
          </cell>
          <cell r="Y1917"/>
          <cell r="Z1917">
            <v>996400000</v>
          </cell>
          <cell r="AA1917"/>
          <cell r="AB1917">
            <v>996400000</v>
          </cell>
          <cell r="AC1917"/>
          <cell r="AD1917">
            <v>996400000</v>
          </cell>
          <cell r="AE1917">
            <v>0</v>
          </cell>
          <cell r="AF1917"/>
          <cell r="AG1917">
            <v>0</v>
          </cell>
          <cell r="AH1917">
            <v>996400000</v>
          </cell>
          <cell r="AI1917">
            <v>0</v>
          </cell>
          <cell r="AJ1917">
            <v>996400000</v>
          </cell>
          <cell r="AK1917">
            <v>1</v>
          </cell>
          <cell r="AL1917"/>
          <cell r="AM1917">
            <v>1</v>
          </cell>
          <cell r="AN1917">
            <v>1</v>
          </cell>
          <cell r="AO1917">
            <v>0</v>
          </cell>
          <cell r="AP1917" t="str">
            <v>Liquidado</v>
          </cell>
          <cell r="AQ1917" t="e">
            <v>#REF!</v>
          </cell>
          <cell r="AR1917" t="e">
            <v>#N/A</v>
          </cell>
          <cell r="AS1917" t="str">
            <v>Entregado en 2013.</v>
          </cell>
          <cell r="AT1917" t="str">
            <v>No Aplica</v>
          </cell>
          <cell r="AU1917" t="str">
            <v/>
          </cell>
          <cell r="AV1917">
            <v>41379</v>
          </cell>
          <cell r="AW1917" t="e">
            <v>#REF!</v>
          </cell>
          <cell r="AX1917"/>
          <cell r="AY1917"/>
          <cell r="AZ1917">
            <v>0</v>
          </cell>
          <cell r="BA1917" t="str">
            <v>-</v>
          </cell>
          <cell r="BB1917" t="str">
            <v/>
          </cell>
          <cell r="BC1917"/>
          <cell r="BD1917" t="str">
            <v/>
          </cell>
          <cell r="BE1917" t="str">
            <v/>
          </cell>
          <cell r="BF1917" t="str">
            <v/>
          </cell>
          <cell r="BG1917" t="str">
            <v/>
          </cell>
        </row>
        <row r="1918">
          <cell r="C1918" t="str">
            <v>20110143V0933-1</v>
          </cell>
          <cell r="D1918" t="str">
            <v>Proyectos 2011 - 2020</v>
          </cell>
          <cell r="E1918" t="str">
            <v>No Aplica</v>
          </cell>
          <cell r="F1918" t="str">
            <v>CERRADO</v>
          </cell>
          <cell r="G1918"/>
          <cell r="H1918" t="str">
            <v>Cordoba</v>
          </cell>
          <cell r="I1918">
            <v>23660</v>
          </cell>
          <cell r="J1918">
            <v>6</v>
          </cell>
          <cell r="K1918" t="str">
            <v>Sahagun</v>
          </cell>
          <cell r="L1918" t="str">
            <v>Sahagun-Cordoba</v>
          </cell>
          <cell r="M1918" t="str">
            <v/>
          </cell>
          <cell r="N1918" t="str">
            <v>Infraestructura</v>
          </cell>
          <cell r="O1918"/>
          <cell r="P1918"/>
          <cell r="Q1918" t="str">
            <v>Construcción De Pavimento Rigido De La Calle 21 Entre La Troncal De Occidente Y Cra 14B Barrio Las Mercedes, Cra 14B Entre Calles 2J Y Calle 2H Barrio Las Mercedes, Cra 7 Entrada Al Barrio Bernardo Duque Y Desde El K0+00 Hasta K0+600 Que De El Casco Urbano Conduce Al Centro Poblado De La Culebra En El Municipio De Sahagun - Cordoba.</v>
          </cell>
          <cell r="R1918" t="str">
            <v>Vías Urbanas</v>
          </cell>
          <cell r="S1918"/>
          <cell r="T1918"/>
          <cell r="U1918"/>
          <cell r="V1918" t="str">
            <v>Municipio</v>
          </cell>
          <cell r="W1918"/>
          <cell r="X1918" t="str">
            <v/>
          </cell>
          <cell r="Y1918"/>
          <cell r="Z1918">
            <v>2000000000</v>
          </cell>
          <cell r="AA1918"/>
          <cell r="AB1918">
            <v>2000000000</v>
          </cell>
          <cell r="AC1918"/>
          <cell r="AD1918">
            <v>2000000000</v>
          </cell>
          <cell r="AE1918">
            <v>0</v>
          </cell>
          <cell r="AF1918"/>
          <cell r="AG1918">
            <v>0</v>
          </cell>
          <cell r="AH1918">
            <v>2000000000</v>
          </cell>
          <cell r="AI1918">
            <v>0</v>
          </cell>
          <cell r="AJ1918">
            <v>2000000000</v>
          </cell>
          <cell r="AK1918">
            <v>1</v>
          </cell>
          <cell r="AL1918"/>
          <cell r="AM1918">
            <v>1</v>
          </cell>
          <cell r="AN1918">
            <v>1</v>
          </cell>
          <cell r="AO1918">
            <v>0</v>
          </cell>
          <cell r="AP1918" t="str">
            <v>Liquidado</v>
          </cell>
          <cell r="AQ1918" t="e">
            <v>#REF!</v>
          </cell>
          <cell r="AR1918" t="e">
            <v>#N/A</v>
          </cell>
          <cell r="AS1918" t="str">
            <v>Entregado en 2013.</v>
          </cell>
          <cell r="AT1918" t="str">
            <v>No Aplica</v>
          </cell>
          <cell r="AU1918" t="str">
            <v/>
          </cell>
          <cell r="AV1918">
            <v>41379</v>
          </cell>
          <cell r="AW1918" t="e">
            <v>#REF!</v>
          </cell>
          <cell r="AX1918"/>
          <cell r="AY1918"/>
          <cell r="AZ1918">
            <v>0</v>
          </cell>
          <cell r="BA1918" t="str">
            <v>-</v>
          </cell>
          <cell r="BB1918" t="str">
            <v/>
          </cell>
          <cell r="BC1918"/>
          <cell r="BD1918" t="str">
            <v/>
          </cell>
          <cell r="BE1918" t="str">
            <v/>
          </cell>
          <cell r="BF1918" t="str">
            <v/>
          </cell>
          <cell r="BG1918" t="str">
            <v/>
          </cell>
        </row>
        <row r="1919">
          <cell r="C1919" t="str">
            <v>20110143V0934-1</v>
          </cell>
          <cell r="D1919" t="str">
            <v>Proyectos 2011 - 2020</v>
          </cell>
          <cell r="E1919" t="str">
            <v>No Aplica</v>
          </cell>
          <cell r="F1919" t="str">
            <v>CERRADO</v>
          </cell>
          <cell r="G1919"/>
          <cell r="H1919" t="str">
            <v>Cordoba</v>
          </cell>
          <cell r="I1919">
            <v>23660</v>
          </cell>
          <cell r="J1919">
            <v>6</v>
          </cell>
          <cell r="K1919" t="str">
            <v>Sahagun</v>
          </cell>
          <cell r="L1919" t="str">
            <v>Sahagun-Cordoba</v>
          </cell>
          <cell r="M1919" t="str">
            <v/>
          </cell>
          <cell r="N1919" t="str">
            <v>Infraestructura</v>
          </cell>
          <cell r="O1919"/>
          <cell r="P1919"/>
          <cell r="Q1919" t="str">
            <v>Construcción De Pavimento Para La Reparación Y Construcción De Pavimento En Concreto Rígido En Los Barrios San Roque, Venecia, Santa Lucia, El Triunfo, Milan, Camilo Torres Y La Cruz, Zona Urbana Del Municipio De Sahagun - Cordoba.</v>
          </cell>
          <cell r="R1919" t="str">
            <v>Vías Urbanas</v>
          </cell>
          <cell r="S1919"/>
          <cell r="T1919"/>
          <cell r="U1919"/>
          <cell r="V1919" t="str">
            <v>Municipio</v>
          </cell>
          <cell r="W1919"/>
          <cell r="X1919" t="str">
            <v/>
          </cell>
          <cell r="Y1919"/>
          <cell r="Z1919">
            <v>1850000000</v>
          </cell>
          <cell r="AA1919"/>
          <cell r="AB1919">
            <v>1850000000</v>
          </cell>
          <cell r="AC1919"/>
          <cell r="AD1919">
            <v>1850000000</v>
          </cell>
          <cell r="AE1919">
            <v>0</v>
          </cell>
          <cell r="AF1919"/>
          <cell r="AG1919">
            <v>0</v>
          </cell>
          <cell r="AH1919">
            <v>1850000000</v>
          </cell>
          <cell r="AI1919">
            <v>0</v>
          </cell>
          <cell r="AJ1919">
            <v>1850000000</v>
          </cell>
          <cell r="AK1919">
            <v>1</v>
          </cell>
          <cell r="AL1919"/>
          <cell r="AM1919">
            <v>1</v>
          </cell>
          <cell r="AN1919">
            <v>1</v>
          </cell>
          <cell r="AO1919">
            <v>0</v>
          </cell>
          <cell r="AP1919" t="str">
            <v>Liquidado</v>
          </cell>
          <cell r="AQ1919" t="e">
            <v>#REF!</v>
          </cell>
          <cell r="AR1919" t="e">
            <v>#N/A</v>
          </cell>
          <cell r="AS1919" t="str">
            <v>Entregado en 2013.</v>
          </cell>
          <cell r="AT1919" t="str">
            <v>No Aplica</v>
          </cell>
          <cell r="AU1919" t="str">
            <v/>
          </cell>
          <cell r="AV1919">
            <v>41379</v>
          </cell>
          <cell r="AW1919" t="e">
            <v>#REF!</v>
          </cell>
          <cell r="AX1919"/>
          <cell r="AY1919"/>
          <cell r="AZ1919">
            <v>0</v>
          </cell>
          <cell r="BA1919" t="str">
            <v>-</v>
          </cell>
          <cell r="BB1919" t="str">
            <v/>
          </cell>
          <cell r="BC1919"/>
          <cell r="BD1919" t="str">
            <v/>
          </cell>
          <cell r="BE1919" t="str">
            <v/>
          </cell>
          <cell r="BF1919" t="str">
            <v/>
          </cell>
          <cell r="BG1919" t="str">
            <v/>
          </cell>
        </row>
        <row r="1920">
          <cell r="C1920" t="str">
            <v>20110143V0937-1</v>
          </cell>
          <cell r="D1920" t="str">
            <v>Proyectos 2011 - 2020</v>
          </cell>
          <cell r="E1920" t="str">
            <v>No Aplica</v>
          </cell>
          <cell r="F1920" t="str">
            <v>CERRADO</v>
          </cell>
          <cell r="G1920"/>
          <cell r="H1920" t="str">
            <v>Cordoba</v>
          </cell>
          <cell r="I1920">
            <v>23660</v>
          </cell>
          <cell r="J1920">
            <v>6</v>
          </cell>
          <cell r="K1920" t="str">
            <v>Sahagun</v>
          </cell>
          <cell r="L1920" t="str">
            <v>Sahagun-Cordoba</v>
          </cell>
          <cell r="M1920" t="str">
            <v/>
          </cell>
          <cell r="N1920" t="str">
            <v>Infraestructura</v>
          </cell>
          <cell r="O1920"/>
          <cell r="P1920"/>
          <cell r="Q1920" t="str">
            <v>Pavimentación En Concreto Hidráulico De La Avenida Lara Bonilla, Transversal 13 Entre Calles 6 Y Cra 11; Y Rehabilitación Mantenimiento Y Construcción De Pavimento En Concreto Hidráulico De La Cra 14 Entre Calles 6 Y Calle 14 Del Municipio De Sahagun - Cordoba</v>
          </cell>
          <cell r="R1920" t="str">
            <v>Vías Urbanas</v>
          </cell>
          <cell r="S1920"/>
          <cell r="T1920"/>
          <cell r="U1920"/>
          <cell r="V1920" t="str">
            <v>Municipio</v>
          </cell>
          <cell r="W1920"/>
          <cell r="X1920" t="str">
            <v/>
          </cell>
          <cell r="Y1920"/>
          <cell r="Z1920">
            <v>1000000000</v>
          </cell>
          <cell r="AA1920"/>
          <cell r="AB1920">
            <v>1000000000</v>
          </cell>
          <cell r="AC1920"/>
          <cell r="AD1920">
            <v>1000000000</v>
          </cell>
          <cell r="AE1920">
            <v>0</v>
          </cell>
          <cell r="AF1920"/>
          <cell r="AG1920">
            <v>0</v>
          </cell>
          <cell r="AH1920">
            <v>1000000000</v>
          </cell>
          <cell r="AI1920">
            <v>0</v>
          </cell>
          <cell r="AJ1920">
            <v>1000000000</v>
          </cell>
          <cell r="AK1920">
            <v>1</v>
          </cell>
          <cell r="AL1920"/>
          <cell r="AM1920">
            <v>1</v>
          </cell>
          <cell r="AN1920">
            <v>1</v>
          </cell>
          <cell r="AO1920">
            <v>0</v>
          </cell>
          <cell r="AP1920" t="str">
            <v>Liquidado</v>
          </cell>
          <cell r="AQ1920" t="e">
            <v>#REF!</v>
          </cell>
          <cell r="AR1920" t="e">
            <v>#N/A</v>
          </cell>
          <cell r="AS1920" t="str">
            <v>Entregado en 2013.</v>
          </cell>
          <cell r="AT1920" t="str">
            <v>No Aplica</v>
          </cell>
          <cell r="AU1920" t="str">
            <v/>
          </cell>
          <cell r="AV1920">
            <v>41379</v>
          </cell>
          <cell r="AW1920" t="e">
            <v>#REF!</v>
          </cell>
          <cell r="AX1920"/>
          <cell r="AY1920"/>
          <cell r="AZ1920">
            <v>0</v>
          </cell>
          <cell r="BA1920" t="str">
            <v>-</v>
          </cell>
          <cell r="BB1920" t="str">
            <v/>
          </cell>
          <cell r="BC1920"/>
          <cell r="BD1920" t="str">
            <v/>
          </cell>
          <cell r="BE1920" t="str">
            <v/>
          </cell>
          <cell r="BF1920" t="str">
            <v/>
          </cell>
          <cell r="BG1920" t="str">
            <v/>
          </cell>
        </row>
        <row r="1921">
          <cell r="C1921" t="str">
            <v>20110143V0938-1</v>
          </cell>
          <cell r="D1921" t="str">
            <v>Proyectos 2011 - 2020</v>
          </cell>
          <cell r="E1921" t="str">
            <v>No Aplica</v>
          </cell>
          <cell r="F1921" t="str">
            <v>CERRADO</v>
          </cell>
          <cell r="G1921"/>
          <cell r="H1921" t="str">
            <v>Cordoba</v>
          </cell>
          <cell r="I1921">
            <v>23660</v>
          </cell>
          <cell r="J1921">
            <v>6</v>
          </cell>
          <cell r="K1921" t="str">
            <v>Sahagun</v>
          </cell>
          <cell r="L1921" t="str">
            <v>Sahagun-Cordoba</v>
          </cell>
          <cell r="M1921" t="str">
            <v/>
          </cell>
          <cell r="N1921" t="str">
            <v>Infraestructura</v>
          </cell>
          <cell r="O1921"/>
          <cell r="P1921"/>
          <cell r="Q1921" t="str">
            <v>Rehabilitación Y Construcción De La Estructura De Pavimento Rigido Y Parcheo De Pavimento Hidraulico En La Calle 18 Entre La Troncal De Occidente Y La Calle 11 W Zona Urbana Del Municipio De Sahagun - Cordoba.</v>
          </cell>
          <cell r="R1921" t="str">
            <v>Vías Urbanas</v>
          </cell>
          <cell r="S1921"/>
          <cell r="T1921"/>
          <cell r="U1921"/>
          <cell r="V1921" t="str">
            <v>Municipio</v>
          </cell>
          <cell r="W1921"/>
          <cell r="X1921" t="str">
            <v/>
          </cell>
          <cell r="Y1921"/>
          <cell r="Z1921">
            <v>600000000</v>
          </cell>
          <cell r="AA1921"/>
          <cell r="AB1921">
            <v>600000000</v>
          </cell>
          <cell r="AC1921"/>
          <cell r="AD1921">
            <v>600000000</v>
          </cell>
          <cell r="AE1921">
            <v>0</v>
          </cell>
          <cell r="AF1921"/>
          <cell r="AG1921">
            <v>0</v>
          </cell>
          <cell r="AH1921">
            <v>600000000</v>
          </cell>
          <cell r="AI1921">
            <v>0</v>
          </cell>
          <cell r="AJ1921">
            <v>600000000</v>
          </cell>
          <cell r="AK1921">
            <v>1</v>
          </cell>
          <cell r="AL1921"/>
          <cell r="AM1921">
            <v>1</v>
          </cell>
          <cell r="AN1921">
            <v>1</v>
          </cell>
          <cell r="AO1921">
            <v>0</v>
          </cell>
          <cell r="AP1921" t="str">
            <v>Liquidado</v>
          </cell>
          <cell r="AQ1921" t="e">
            <v>#REF!</v>
          </cell>
          <cell r="AR1921" t="e">
            <v>#N/A</v>
          </cell>
          <cell r="AS1921" t="str">
            <v>Entregado en 2013.</v>
          </cell>
          <cell r="AT1921" t="str">
            <v>No Aplica</v>
          </cell>
          <cell r="AU1921" t="str">
            <v/>
          </cell>
          <cell r="AV1921">
            <v>41379</v>
          </cell>
          <cell r="AW1921" t="e">
            <v>#REF!</v>
          </cell>
          <cell r="AX1921"/>
          <cell r="AY1921"/>
          <cell r="AZ1921">
            <v>0</v>
          </cell>
          <cell r="BA1921" t="str">
            <v>-</v>
          </cell>
          <cell r="BB1921" t="str">
            <v/>
          </cell>
          <cell r="BC1921"/>
          <cell r="BD1921" t="str">
            <v/>
          </cell>
          <cell r="BE1921" t="str">
            <v/>
          </cell>
          <cell r="BF1921" t="str">
            <v/>
          </cell>
          <cell r="BG1921" t="str">
            <v/>
          </cell>
        </row>
        <row r="1922">
          <cell r="C1922" t="str">
            <v>20110143V0939-1</v>
          </cell>
          <cell r="D1922" t="str">
            <v>Proyectos 2011 - 2020</v>
          </cell>
          <cell r="E1922" t="str">
            <v>No Aplica</v>
          </cell>
          <cell r="F1922" t="str">
            <v>CERRADO</v>
          </cell>
          <cell r="G1922"/>
          <cell r="H1922" t="str">
            <v>Cordoba</v>
          </cell>
          <cell r="I1922">
            <v>23660</v>
          </cell>
          <cell r="J1922">
            <v>6</v>
          </cell>
          <cell r="K1922" t="str">
            <v>Sahagun</v>
          </cell>
          <cell r="L1922" t="str">
            <v>Sahagun-Cordoba</v>
          </cell>
          <cell r="M1922" t="str">
            <v/>
          </cell>
          <cell r="N1922" t="str">
            <v>Infraestructura</v>
          </cell>
          <cell r="O1922"/>
          <cell r="P1922"/>
          <cell r="Q1922" t="str">
            <v>Construcción De Estructura De Pavimento Rigido En Los Corregimientos De Salitral Y Guaimarito Zona Rural Del Municipio De Sahagun - Cordoba.</v>
          </cell>
          <cell r="R1922" t="str">
            <v>Vías Red Terciaria</v>
          </cell>
          <cell r="S1922"/>
          <cell r="T1922"/>
          <cell r="U1922"/>
          <cell r="V1922" t="str">
            <v>Municipio</v>
          </cell>
          <cell r="W1922"/>
          <cell r="X1922" t="str">
            <v/>
          </cell>
          <cell r="Y1922"/>
          <cell r="Z1922">
            <v>800000000</v>
          </cell>
          <cell r="AA1922"/>
          <cell r="AB1922">
            <v>800000000</v>
          </cell>
          <cell r="AC1922"/>
          <cell r="AD1922">
            <v>800000000</v>
          </cell>
          <cell r="AE1922">
            <v>0</v>
          </cell>
          <cell r="AF1922"/>
          <cell r="AG1922">
            <v>0</v>
          </cell>
          <cell r="AH1922">
            <v>800000000</v>
          </cell>
          <cell r="AI1922">
            <v>0</v>
          </cell>
          <cell r="AJ1922">
            <v>800000000</v>
          </cell>
          <cell r="AK1922">
            <v>1</v>
          </cell>
          <cell r="AL1922"/>
          <cell r="AM1922">
            <v>1</v>
          </cell>
          <cell r="AN1922">
            <v>1</v>
          </cell>
          <cell r="AO1922">
            <v>0</v>
          </cell>
          <cell r="AP1922" t="str">
            <v>Liquidado</v>
          </cell>
          <cell r="AQ1922" t="e">
            <v>#REF!</v>
          </cell>
          <cell r="AR1922" t="e">
            <v>#N/A</v>
          </cell>
          <cell r="AS1922" t="str">
            <v>Entregado en 2013.</v>
          </cell>
          <cell r="AT1922" t="str">
            <v>No Aplica</v>
          </cell>
          <cell r="AU1922" t="str">
            <v/>
          </cell>
          <cell r="AV1922">
            <v>41379</v>
          </cell>
          <cell r="AW1922" t="e">
            <v>#REF!</v>
          </cell>
          <cell r="AX1922"/>
          <cell r="AY1922"/>
          <cell r="AZ1922">
            <v>0</v>
          </cell>
          <cell r="BA1922" t="str">
            <v>-</v>
          </cell>
          <cell r="BB1922" t="str">
            <v/>
          </cell>
          <cell r="BC1922"/>
          <cell r="BD1922" t="str">
            <v/>
          </cell>
          <cell r="BE1922" t="str">
            <v/>
          </cell>
          <cell r="BF1922" t="str">
            <v/>
          </cell>
          <cell r="BG1922" t="str">
            <v/>
          </cell>
        </row>
        <row r="1923">
          <cell r="C1923" t="str">
            <v>20110143V0940-1</v>
          </cell>
          <cell r="D1923" t="str">
            <v>Proyectos 2011 - 2020</v>
          </cell>
          <cell r="E1923" t="str">
            <v>No Aplica</v>
          </cell>
          <cell r="F1923" t="str">
            <v>CERRADO</v>
          </cell>
          <cell r="G1923"/>
          <cell r="H1923" t="str">
            <v>Cordoba</v>
          </cell>
          <cell r="I1923">
            <v>23660</v>
          </cell>
          <cell r="J1923">
            <v>6</v>
          </cell>
          <cell r="K1923" t="str">
            <v>Sahagun</v>
          </cell>
          <cell r="L1923" t="str">
            <v>Sahagun-Cordoba</v>
          </cell>
          <cell r="M1923" t="str">
            <v/>
          </cell>
          <cell r="N1923" t="str">
            <v>Infraestructura</v>
          </cell>
          <cell r="O1923"/>
          <cell r="P1923"/>
          <cell r="Q1923" t="str">
            <v>Construcción De Pavimento Rigido De Trasversal 19, Entre Carrera 11 Y Calle 18, Calle 11A, Entre Carrea 16 Y Carrera 18, Carrera 18, Entre Calle 11 Y Calle 9 Zona Urbana Del Municipio De Sahagun - Cordoba.</v>
          </cell>
          <cell r="R1923" t="str">
            <v>Vías Urbanas</v>
          </cell>
          <cell r="S1923"/>
          <cell r="T1923"/>
          <cell r="U1923"/>
          <cell r="V1923" t="str">
            <v>Municipio</v>
          </cell>
          <cell r="W1923"/>
          <cell r="X1923" t="str">
            <v/>
          </cell>
          <cell r="Y1923"/>
          <cell r="Z1923">
            <v>500000000</v>
          </cell>
          <cell r="AA1923"/>
          <cell r="AB1923">
            <v>500000000</v>
          </cell>
          <cell r="AC1923"/>
          <cell r="AD1923">
            <v>500000000</v>
          </cell>
          <cell r="AE1923">
            <v>0</v>
          </cell>
          <cell r="AF1923"/>
          <cell r="AG1923">
            <v>0</v>
          </cell>
          <cell r="AH1923">
            <v>500000000</v>
          </cell>
          <cell r="AI1923">
            <v>0</v>
          </cell>
          <cell r="AJ1923">
            <v>500000000</v>
          </cell>
          <cell r="AK1923">
            <v>1</v>
          </cell>
          <cell r="AL1923"/>
          <cell r="AM1923">
            <v>1</v>
          </cell>
          <cell r="AN1923">
            <v>1</v>
          </cell>
          <cell r="AO1923">
            <v>0</v>
          </cell>
          <cell r="AP1923" t="str">
            <v>Liquidado</v>
          </cell>
          <cell r="AQ1923" t="e">
            <v>#REF!</v>
          </cell>
          <cell r="AR1923" t="e">
            <v>#N/A</v>
          </cell>
          <cell r="AS1923" t="str">
            <v>Entregado en 2013.</v>
          </cell>
          <cell r="AT1923" t="str">
            <v>No Aplica</v>
          </cell>
          <cell r="AU1923" t="str">
            <v/>
          </cell>
          <cell r="AV1923">
            <v>41379</v>
          </cell>
          <cell r="AW1923" t="e">
            <v>#REF!</v>
          </cell>
          <cell r="AX1923"/>
          <cell r="AY1923"/>
          <cell r="AZ1923">
            <v>0</v>
          </cell>
          <cell r="BA1923" t="str">
            <v>-</v>
          </cell>
          <cell r="BB1923" t="str">
            <v/>
          </cell>
          <cell r="BC1923"/>
          <cell r="BD1923" t="str">
            <v/>
          </cell>
          <cell r="BE1923" t="str">
            <v/>
          </cell>
          <cell r="BF1923" t="str">
            <v/>
          </cell>
          <cell r="BG1923" t="str">
            <v/>
          </cell>
        </row>
        <row r="1924">
          <cell r="C1924" t="str">
            <v>20110143V0941-1</v>
          </cell>
          <cell r="D1924" t="str">
            <v>Proyectos 2011 - 2020</v>
          </cell>
          <cell r="E1924" t="str">
            <v>No Aplica</v>
          </cell>
          <cell r="F1924" t="str">
            <v>CERRADO</v>
          </cell>
          <cell r="G1924"/>
          <cell r="H1924" t="str">
            <v>Cordoba</v>
          </cell>
          <cell r="I1924">
            <v>23660</v>
          </cell>
          <cell r="J1924">
            <v>6</v>
          </cell>
          <cell r="K1924" t="str">
            <v>Sahagun</v>
          </cell>
          <cell r="L1924" t="str">
            <v>Sahagun-Cordoba</v>
          </cell>
          <cell r="M1924" t="str">
            <v/>
          </cell>
          <cell r="N1924" t="str">
            <v>Infraestructura</v>
          </cell>
          <cell r="O1924"/>
          <cell r="P1924"/>
          <cell r="Q1924" t="str">
            <v>Construcción De Pavimentación De Vías Urbanas En La Cabecera Municipal Del Municipio De Sahagun - Cordoba.</v>
          </cell>
          <cell r="R1924" t="str">
            <v>Vías Urbanas</v>
          </cell>
          <cell r="S1924"/>
          <cell r="T1924"/>
          <cell r="U1924"/>
          <cell r="V1924" t="str">
            <v>Municipio</v>
          </cell>
          <cell r="W1924"/>
          <cell r="X1924" t="str">
            <v/>
          </cell>
          <cell r="Y1924"/>
          <cell r="Z1924">
            <v>2200000000</v>
          </cell>
          <cell r="AA1924"/>
          <cell r="AB1924">
            <v>2200000000</v>
          </cell>
          <cell r="AC1924"/>
          <cell r="AD1924">
            <v>2200000000</v>
          </cell>
          <cell r="AE1924">
            <v>0</v>
          </cell>
          <cell r="AF1924"/>
          <cell r="AG1924">
            <v>0</v>
          </cell>
          <cell r="AH1924">
            <v>2200000000</v>
          </cell>
          <cell r="AI1924">
            <v>0</v>
          </cell>
          <cell r="AJ1924">
            <v>2200000000</v>
          </cell>
          <cell r="AK1924">
            <v>1</v>
          </cell>
          <cell r="AL1924"/>
          <cell r="AM1924">
            <v>1</v>
          </cell>
          <cell r="AN1924">
            <v>1</v>
          </cell>
          <cell r="AO1924">
            <v>0</v>
          </cell>
          <cell r="AP1924" t="str">
            <v>Liquidado</v>
          </cell>
          <cell r="AQ1924" t="e">
            <v>#REF!</v>
          </cell>
          <cell r="AR1924" t="e">
            <v>#N/A</v>
          </cell>
          <cell r="AS1924" t="str">
            <v>Entregado en 2013.</v>
          </cell>
          <cell r="AT1924" t="str">
            <v>No Aplica</v>
          </cell>
          <cell r="AU1924" t="str">
            <v/>
          </cell>
          <cell r="AV1924">
            <v>41379</v>
          </cell>
          <cell r="AW1924" t="e">
            <v>#REF!</v>
          </cell>
          <cell r="AX1924"/>
          <cell r="AY1924"/>
          <cell r="AZ1924">
            <v>0</v>
          </cell>
          <cell r="BA1924" t="str">
            <v>-</v>
          </cell>
          <cell r="BB1924" t="str">
            <v/>
          </cell>
          <cell r="BC1924"/>
          <cell r="BD1924" t="str">
            <v/>
          </cell>
          <cell r="BE1924" t="str">
            <v/>
          </cell>
          <cell r="BF1924" t="str">
            <v/>
          </cell>
          <cell r="BG1924" t="str">
            <v/>
          </cell>
        </row>
        <row r="1925">
          <cell r="C1925" t="str">
            <v>20110160V0100-1</v>
          </cell>
          <cell r="D1925" t="str">
            <v>Proyectos 2011 - 2020</v>
          </cell>
          <cell r="E1925" t="str">
            <v>No Aplica</v>
          </cell>
          <cell r="F1925" t="str">
            <v>CERRADO</v>
          </cell>
          <cell r="G1925" t="str">
            <v>A100</v>
          </cell>
          <cell r="H1925" t="str">
            <v>Cordoba</v>
          </cell>
          <cell r="I1925">
            <v>23660</v>
          </cell>
          <cell r="J1925">
            <v>6</v>
          </cell>
          <cell r="K1925" t="str">
            <v>Sahagun</v>
          </cell>
          <cell r="L1925" t="str">
            <v>Sahagun-Cordoba</v>
          </cell>
          <cell r="M1925">
            <v>160</v>
          </cell>
          <cell r="N1925" t="str">
            <v>Fonade 1</v>
          </cell>
          <cell r="O1925"/>
          <cell r="P1925"/>
          <cell r="Q1925" t="str">
            <v>Mejoramiento En Placa Huella Barrio Corea Entre La Intersección Con La Troncal Y La Intersección De La Vía Que Conduce Al Antiguo Botadero Vía La Paz, En La Zona Urbana Del Municipio De Sahagún</v>
          </cell>
          <cell r="R1925" t="str">
            <v>Vías Red Terciaria</v>
          </cell>
          <cell r="S1925"/>
          <cell r="T1925"/>
          <cell r="U1925"/>
          <cell r="V1925" t="str">
            <v>Municipio</v>
          </cell>
          <cell r="W1925"/>
          <cell r="X1925" t="str">
            <v/>
          </cell>
          <cell r="Y1925"/>
          <cell r="Z1925">
            <v>298851398.48000002</v>
          </cell>
          <cell r="AA1925"/>
          <cell r="AB1925">
            <v>298851398.48000002</v>
          </cell>
          <cell r="AC1925"/>
          <cell r="AD1925">
            <v>298851398.48000002</v>
          </cell>
          <cell r="AE1925">
            <v>0</v>
          </cell>
          <cell r="AF1925"/>
          <cell r="AG1925">
            <v>0</v>
          </cell>
          <cell r="AH1925">
            <v>298851398.48000002</v>
          </cell>
          <cell r="AI1925">
            <v>0</v>
          </cell>
          <cell r="AJ1925">
            <v>298851398.48000002</v>
          </cell>
          <cell r="AK1925">
            <v>0</v>
          </cell>
          <cell r="AL1925"/>
          <cell r="AM1925">
            <v>1</v>
          </cell>
          <cell r="AN1925">
            <v>1</v>
          </cell>
          <cell r="AO1925">
            <v>0</v>
          </cell>
          <cell r="AP1925" t="str">
            <v>En Liquidación</v>
          </cell>
          <cell r="AQ1925" t="e">
            <v>#REF!</v>
          </cell>
          <cell r="AR1925" t="e">
            <v>#N/A</v>
          </cell>
          <cell r="AS1925" t="str">
            <v>CONTRATOS LIQUIDADOS  - PENDIENTE  CIERRE COSTOS FIJOS Y VARIABLES - INTERVENTORIA 
1. INFORMACION Y ESTADO CONTRATO DE OBRA: se encuentra liquidado con acta de fecha 31/03/2016   
2.  INFORMACION Y ESTADO CONTRATO INTERADMINISTRATIVO:  convenio liquidado con acta del 31/08/2016
3. INFORMACION Y ESTADO INTERVENTORIA: Se encuentra en cierre de costos fijos y variables.</v>
          </cell>
          <cell r="AT1925" t="str">
            <v>No Aplica</v>
          </cell>
          <cell r="AU1925">
            <v>41921</v>
          </cell>
          <cell r="AV1925">
            <v>41983</v>
          </cell>
          <cell r="AW1925" t="e">
            <v>#REF!</v>
          </cell>
          <cell r="AX1925"/>
          <cell r="AY1925"/>
          <cell r="AZ1925">
            <v>0</v>
          </cell>
          <cell r="BA1925" t="str">
            <v>-</v>
          </cell>
          <cell r="BB1925" t="str">
            <v/>
          </cell>
          <cell r="BC1925"/>
          <cell r="BD1925">
            <v>41974</v>
          </cell>
          <cell r="BE1925" t="str">
            <v>No Aplica</v>
          </cell>
          <cell r="BF1925">
            <v>42110</v>
          </cell>
          <cell r="BG1925" t="str">
            <v/>
          </cell>
        </row>
        <row r="1926">
          <cell r="C1926" t="str">
            <v>20120040S0022-1</v>
          </cell>
          <cell r="D1926" t="str">
            <v>Proyectos 2011 - 2020</v>
          </cell>
          <cell r="E1926" t="str">
            <v>No Aplica</v>
          </cell>
          <cell r="F1926" t="str">
            <v>CERRADO</v>
          </cell>
          <cell r="G1926" t="str">
            <v>B22</v>
          </cell>
          <cell r="H1926" t="str">
            <v>Cordoba</v>
          </cell>
          <cell r="I1926">
            <v>23660</v>
          </cell>
          <cell r="J1926">
            <v>6</v>
          </cell>
          <cell r="K1926" t="str">
            <v>Sahagun</v>
          </cell>
          <cell r="L1926" t="str">
            <v>Sahagun-Cordoba</v>
          </cell>
          <cell r="M1926">
            <v>40</v>
          </cell>
          <cell r="N1926" t="str">
            <v>Fonade 2</v>
          </cell>
          <cell r="O1926"/>
          <cell r="P1926"/>
          <cell r="Q1926" t="str">
            <v>Construcción De La Plaza De Mercado Minorista Del Municipio De Sahagún - Córdoba.</v>
          </cell>
          <cell r="R1926" t="str">
            <v>Social Comunitario</v>
          </cell>
          <cell r="S1926"/>
          <cell r="T1926"/>
          <cell r="U1926"/>
          <cell r="V1926" t="str">
            <v>Municipio</v>
          </cell>
          <cell r="W1926"/>
          <cell r="X1926" t="str">
            <v/>
          </cell>
          <cell r="Y1926"/>
          <cell r="Z1926">
            <v>12913219649</v>
          </cell>
          <cell r="AA1926"/>
          <cell r="AB1926">
            <v>12913219649</v>
          </cell>
          <cell r="AC1926"/>
          <cell r="AD1926">
            <v>12913219649</v>
          </cell>
          <cell r="AE1926">
            <v>0</v>
          </cell>
          <cell r="AF1926"/>
          <cell r="AG1926">
            <v>0</v>
          </cell>
          <cell r="AH1926">
            <v>12913219649</v>
          </cell>
          <cell r="AI1926">
            <v>0</v>
          </cell>
          <cell r="AJ1926">
            <v>12913219649</v>
          </cell>
          <cell r="AK1926">
            <v>1</v>
          </cell>
          <cell r="AL1926"/>
          <cell r="AM1926">
            <v>1</v>
          </cell>
          <cell r="AN1926">
            <v>1</v>
          </cell>
          <cell r="AO1926">
            <v>0</v>
          </cell>
          <cell r="AP1926" t="str">
            <v>Liquidado</v>
          </cell>
          <cell r="AQ1926" t="e">
            <v>#REF!</v>
          </cell>
          <cell r="AR1926" t="e">
            <v>#N/A</v>
          </cell>
          <cell r="AS1926" t="str">
            <v xml:space="preserve">PROYECTO LIQUIDADO
Acta de liquidación del 29/09/2021
</v>
          </cell>
          <cell r="AT1926" t="str">
            <v>No Aplica</v>
          </cell>
          <cell r="AU1926">
            <v>41540</v>
          </cell>
          <cell r="AV1926">
            <v>41954</v>
          </cell>
          <cell r="AW1926" t="e">
            <v>#REF!</v>
          </cell>
          <cell r="AX1926"/>
          <cell r="AY1926"/>
          <cell r="AZ1926">
            <v>0</v>
          </cell>
          <cell r="BA1926" t="str">
            <v>-</v>
          </cell>
          <cell r="BB1926" t="str">
            <v/>
          </cell>
          <cell r="BC1926"/>
          <cell r="BD1926">
            <v>41565</v>
          </cell>
          <cell r="BE1926">
            <v>41716</v>
          </cell>
          <cell r="BF1926">
            <v>41954</v>
          </cell>
          <cell r="BG1926" t="str">
            <v/>
          </cell>
        </row>
        <row r="1927">
          <cell r="C1927" t="str">
            <v>20120040S0088-1</v>
          </cell>
          <cell r="D1927" t="str">
            <v>Proyectos 2011 - 2020</v>
          </cell>
          <cell r="E1927" t="str">
            <v>No Aplica</v>
          </cell>
          <cell r="F1927" t="str">
            <v>CERRADO</v>
          </cell>
          <cell r="G1927" t="str">
            <v>B88</v>
          </cell>
          <cell r="H1927" t="str">
            <v>Cordoba</v>
          </cell>
          <cell r="I1927">
            <v>23660</v>
          </cell>
          <cell r="J1927">
            <v>6</v>
          </cell>
          <cell r="K1927" t="str">
            <v>Sahagun</v>
          </cell>
          <cell r="L1927" t="str">
            <v>Sahagun-Cordoba</v>
          </cell>
          <cell r="M1927">
            <v>40</v>
          </cell>
          <cell r="N1927" t="str">
            <v>Fonade 2</v>
          </cell>
          <cell r="O1927"/>
          <cell r="P1927"/>
          <cell r="Q1927" t="str">
            <v>Construcción Coliseo De Boxeo Noel Cogollo En La Zona Urbana Del Municipio De Sahagun - Cordoba.</v>
          </cell>
          <cell r="R1927" t="str">
            <v>Espacio Público, Recreación Y Deporte</v>
          </cell>
          <cell r="S1927"/>
          <cell r="T1927"/>
          <cell r="U1927"/>
          <cell r="V1927" t="str">
            <v>Municipio</v>
          </cell>
          <cell r="W1927"/>
          <cell r="X1927" t="str">
            <v/>
          </cell>
          <cell r="Y1927"/>
          <cell r="Z1927">
            <v>1759000000</v>
          </cell>
          <cell r="AA1927"/>
          <cell r="AB1927">
            <v>1759000000</v>
          </cell>
          <cell r="AC1927"/>
          <cell r="AD1927">
            <v>1759000000</v>
          </cell>
          <cell r="AE1927">
            <v>0</v>
          </cell>
          <cell r="AF1927"/>
          <cell r="AG1927">
            <v>0</v>
          </cell>
          <cell r="AH1927">
            <v>1759000000</v>
          </cell>
          <cell r="AI1927">
            <v>0</v>
          </cell>
          <cell r="AJ1927">
            <v>1759000000</v>
          </cell>
          <cell r="AK1927">
            <v>0.12</v>
          </cell>
          <cell r="AL1927"/>
          <cell r="AM1927">
            <v>1</v>
          </cell>
          <cell r="AN1927">
            <v>1</v>
          </cell>
          <cell r="AO1927">
            <v>0</v>
          </cell>
          <cell r="AP1927" t="str">
            <v>Liquidado</v>
          </cell>
          <cell r="AQ1927" t="e">
            <v>#REF!</v>
          </cell>
          <cell r="AR1927" t="e">
            <v>#N/A</v>
          </cell>
          <cell r="AS1927" t="str">
            <v xml:space="preserve">PROYECTO LIQUIDADO
Acta de liquidación del 29/09/2021
</v>
          </cell>
          <cell r="AT1927" t="str">
            <v>No Aplica</v>
          </cell>
          <cell r="AU1927">
            <v>41976</v>
          </cell>
          <cell r="AV1927">
            <v>42342</v>
          </cell>
          <cell r="AW1927" t="e">
            <v>#REF!</v>
          </cell>
          <cell r="AX1927"/>
          <cell r="AY1927"/>
          <cell r="AZ1927">
            <v>0</v>
          </cell>
          <cell r="BA1927" t="str">
            <v>-</v>
          </cell>
          <cell r="BB1927" t="str">
            <v/>
          </cell>
          <cell r="BC1927"/>
          <cell r="BD1927">
            <v>41990</v>
          </cell>
          <cell r="BE1927" t="str">
            <v>No Aplica</v>
          </cell>
          <cell r="BF1927">
            <v>42353</v>
          </cell>
          <cell r="BG1927" t="str">
            <v/>
          </cell>
        </row>
        <row r="1928">
          <cell r="C1928" t="str">
            <v>20120040S0113-1</v>
          </cell>
          <cell r="D1928" t="str">
            <v>Proyectos 2011 - 2020</v>
          </cell>
          <cell r="E1928" t="str">
            <v>No Aplica</v>
          </cell>
          <cell r="F1928" t="str">
            <v>CERRADO</v>
          </cell>
          <cell r="G1928" t="str">
            <v>B113</v>
          </cell>
          <cell r="H1928" t="str">
            <v>Cordoba</v>
          </cell>
          <cell r="I1928">
            <v>23660</v>
          </cell>
          <cell r="J1928">
            <v>6</v>
          </cell>
          <cell r="K1928" t="str">
            <v>Sahagun</v>
          </cell>
          <cell r="L1928" t="str">
            <v>Sahagun-Cordoba</v>
          </cell>
          <cell r="M1928">
            <v>40</v>
          </cell>
          <cell r="N1928" t="str">
            <v>Fonade 2</v>
          </cell>
          <cell r="O1928"/>
          <cell r="P1928"/>
          <cell r="Q1928" t="str">
            <v>Estudios Diseños Sala De Cine En El Municipio Sahagún - Córdoba</v>
          </cell>
          <cell r="R1928" t="str">
            <v>Social Comunitario</v>
          </cell>
          <cell r="S1928"/>
          <cell r="T1928"/>
          <cell r="U1928"/>
          <cell r="V1928" t="str">
            <v>Fonade</v>
          </cell>
          <cell r="W1928"/>
          <cell r="X1928" t="str">
            <v/>
          </cell>
          <cell r="Y1928"/>
          <cell r="Z1928">
            <v>77605490</v>
          </cell>
          <cell r="AA1928"/>
          <cell r="AB1928">
            <v>77605490</v>
          </cell>
          <cell r="AC1928"/>
          <cell r="AD1928">
            <v>77605490</v>
          </cell>
          <cell r="AE1928">
            <v>0</v>
          </cell>
          <cell r="AF1928"/>
          <cell r="AG1928">
            <v>0</v>
          </cell>
          <cell r="AH1928">
            <v>77605490</v>
          </cell>
          <cell r="AI1928">
            <v>0</v>
          </cell>
          <cell r="AJ1928">
            <v>77605490</v>
          </cell>
          <cell r="AK1928">
            <v>1</v>
          </cell>
          <cell r="AL1928"/>
          <cell r="AM1928">
            <v>1</v>
          </cell>
          <cell r="AN1928">
            <v>1</v>
          </cell>
          <cell r="AO1928">
            <v>0</v>
          </cell>
          <cell r="AP1928" t="str">
            <v>Liquidado</v>
          </cell>
          <cell r="AQ1928" t="e">
            <v>#REF!</v>
          </cell>
          <cell r="AR1928" t="e">
            <v>#N/A</v>
          </cell>
          <cell r="AS1928" t="str">
            <v xml:space="preserve">PROYECTO LIQUIDADO
Acta de liquidación del 29/09/2021
</v>
          </cell>
          <cell r="AT1928" t="str">
            <v>No Aplica</v>
          </cell>
          <cell r="AU1928" t="str">
            <v>No Aplica</v>
          </cell>
          <cell r="AV1928">
            <v>42124</v>
          </cell>
          <cell r="AW1928" t="e">
            <v>#REF!</v>
          </cell>
          <cell r="AX1928"/>
          <cell r="AY1928"/>
          <cell r="AZ1928">
            <v>0</v>
          </cell>
          <cell r="BA1928" t="str">
            <v>-</v>
          </cell>
          <cell r="BB1928" t="str">
            <v/>
          </cell>
          <cell r="BC1928"/>
          <cell r="BD1928" t="str">
            <v>No Aplica</v>
          </cell>
          <cell r="BE1928" t="str">
            <v>No Aplica</v>
          </cell>
          <cell r="BF1928" t="str">
            <v>No Aplica</v>
          </cell>
          <cell r="BG1928" t="str">
            <v/>
          </cell>
        </row>
        <row r="1929">
          <cell r="C1929" t="str">
            <v>20120040V0020-1</v>
          </cell>
          <cell r="D1929" t="str">
            <v>Proyectos 2011 - 2020</v>
          </cell>
          <cell r="E1929" t="str">
            <v>No Aplica</v>
          </cell>
          <cell r="F1929" t="str">
            <v>CERRADO</v>
          </cell>
          <cell r="G1929" t="str">
            <v>B20</v>
          </cell>
          <cell r="H1929" t="str">
            <v>Cordoba</v>
          </cell>
          <cell r="I1929">
            <v>23660</v>
          </cell>
          <cell r="J1929">
            <v>6</v>
          </cell>
          <cell r="K1929" t="str">
            <v>Sahagun</v>
          </cell>
          <cell r="L1929" t="str">
            <v>Sahagun-Cordoba</v>
          </cell>
          <cell r="M1929">
            <v>40</v>
          </cell>
          <cell r="N1929" t="str">
            <v>Fonade 2</v>
          </cell>
          <cell r="O1929"/>
          <cell r="P1929"/>
          <cell r="Q1929" t="str">
            <v>Construcción De La Terminal De Transporte Del Municipio De Sahagún - Córdoba.</v>
          </cell>
          <cell r="R1929" t="str">
            <v>Vías Urbanas</v>
          </cell>
          <cell r="S1929"/>
          <cell r="T1929"/>
          <cell r="U1929"/>
          <cell r="V1929" t="str">
            <v>Municipio</v>
          </cell>
          <cell r="W1929"/>
          <cell r="X1929" t="str">
            <v/>
          </cell>
          <cell r="Y1929"/>
          <cell r="Z1929">
            <v>12690864855</v>
          </cell>
          <cell r="AA1929"/>
          <cell r="AB1929">
            <v>12690864855</v>
          </cell>
          <cell r="AC1929"/>
          <cell r="AD1929">
            <v>12690864855</v>
          </cell>
          <cell r="AE1929">
            <v>0</v>
          </cell>
          <cell r="AF1929"/>
          <cell r="AG1929">
            <v>0</v>
          </cell>
          <cell r="AH1929">
            <v>12690864855</v>
          </cell>
          <cell r="AI1929">
            <v>0</v>
          </cell>
          <cell r="AJ1929">
            <v>12690864855</v>
          </cell>
          <cell r="AK1929">
            <v>1</v>
          </cell>
          <cell r="AL1929"/>
          <cell r="AM1929">
            <v>1</v>
          </cell>
          <cell r="AN1929">
            <v>1</v>
          </cell>
          <cell r="AO1929">
            <v>0</v>
          </cell>
          <cell r="AP1929" t="str">
            <v>Liquidado</v>
          </cell>
          <cell r="AQ1929" t="e">
            <v>#REF!</v>
          </cell>
          <cell r="AR1929" t="e">
            <v>#N/A</v>
          </cell>
          <cell r="AS1929" t="str">
            <v xml:space="preserve">PROYECTO LIQUIDADO
Acta de liquidación del 29/09/2021
</v>
          </cell>
          <cell r="AT1929" t="str">
            <v>No Aplica</v>
          </cell>
          <cell r="AU1929">
            <v>41540</v>
          </cell>
          <cell r="AV1929">
            <v>41948</v>
          </cell>
          <cell r="AW1929" t="e">
            <v>#REF!</v>
          </cell>
          <cell r="AX1929"/>
          <cell r="AY1929"/>
          <cell r="AZ1929">
            <v>0</v>
          </cell>
          <cell r="BA1929" t="str">
            <v>-</v>
          </cell>
          <cell r="BB1929" t="str">
            <v/>
          </cell>
          <cell r="BC1929"/>
          <cell r="BD1929">
            <v>41534</v>
          </cell>
          <cell r="BE1929">
            <v>41716</v>
          </cell>
          <cell r="BF1929">
            <v>41954</v>
          </cell>
          <cell r="BG1929" t="str">
            <v/>
          </cell>
        </row>
        <row r="1930">
          <cell r="C1930" t="str">
            <v>20120040V0021-1</v>
          </cell>
          <cell r="D1930" t="str">
            <v>Proyectos 2011 - 2020</v>
          </cell>
          <cell r="E1930" t="str">
            <v>No Aplica</v>
          </cell>
          <cell r="F1930" t="str">
            <v>CERRADO</v>
          </cell>
          <cell r="G1930" t="str">
            <v>B21</v>
          </cell>
          <cell r="H1930" t="str">
            <v>Cordoba</v>
          </cell>
          <cell r="I1930">
            <v>23660</v>
          </cell>
          <cell r="J1930">
            <v>6</v>
          </cell>
          <cell r="K1930" t="str">
            <v>Sahagun</v>
          </cell>
          <cell r="L1930" t="str">
            <v>Sahagun-Cordoba</v>
          </cell>
          <cell r="M1930">
            <v>40</v>
          </cell>
          <cell r="N1930" t="str">
            <v>Fonade 2</v>
          </cell>
          <cell r="O1930"/>
          <cell r="P1930"/>
          <cell r="Q1930" t="str">
            <v>Pavimentación En Concreto Rígido De 3500 Psi De La Red Vial Rural Municipio De Sahagún - Córdoba.</v>
          </cell>
          <cell r="R1930" t="str">
            <v>Vías Red Terciaria</v>
          </cell>
          <cell r="S1930"/>
          <cell r="T1930"/>
          <cell r="U1930"/>
          <cell r="V1930" t="str">
            <v>Municipio</v>
          </cell>
          <cell r="W1930"/>
          <cell r="X1930" t="str">
            <v/>
          </cell>
          <cell r="Y1930"/>
          <cell r="Z1930">
            <v>9999785000</v>
          </cell>
          <cell r="AA1930"/>
          <cell r="AB1930">
            <v>9999785000</v>
          </cell>
          <cell r="AC1930"/>
          <cell r="AD1930">
            <v>9999785000</v>
          </cell>
          <cell r="AE1930">
            <v>0</v>
          </cell>
          <cell r="AF1930"/>
          <cell r="AG1930">
            <v>0</v>
          </cell>
          <cell r="AH1930">
            <v>9999785000</v>
          </cell>
          <cell r="AI1930">
            <v>0</v>
          </cell>
          <cell r="AJ1930">
            <v>9999785000</v>
          </cell>
          <cell r="AK1930">
            <v>0.96</v>
          </cell>
          <cell r="AL1930"/>
          <cell r="AM1930">
            <v>1</v>
          </cell>
          <cell r="AN1930">
            <v>1</v>
          </cell>
          <cell r="AO1930">
            <v>0</v>
          </cell>
          <cell r="AP1930" t="str">
            <v>Liquidado</v>
          </cell>
          <cell r="AQ1930" t="e">
            <v>#REF!</v>
          </cell>
          <cell r="AR1930" t="e">
            <v>#N/A</v>
          </cell>
          <cell r="AS1930" t="str">
            <v xml:space="preserve">PROYECTO LIQUIDADO
Acta de liquidación del 29/09/2021
</v>
          </cell>
          <cell r="AT1930" t="str">
            <v>No Aplica</v>
          </cell>
          <cell r="AU1930">
            <v>42139</v>
          </cell>
          <cell r="AV1930">
            <v>42676</v>
          </cell>
          <cell r="AW1930" t="e">
            <v>#REF!</v>
          </cell>
          <cell r="AX1930"/>
          <cell r="AY1930"/>
          <cell r="AZ1930">
            <v>0</v>
          </cell>
          <cell r="BA1930" t="str">
            <v>-</v>
          </cell>
          <cell r="BB1930" t="str">
            <v/>
          </cell>
          <cell r="BC1930"/>
          <cell r="BD1930">
            <v>42208</v>
          </cell>
          <cell r="BE1930">
            <v>42459</v>
          </cell>
          <cell r="BF1930">
            <v>42776</v>
          </cell>
          <cell r="BG1930" t="str">
            <v/>
          </cell>
        </row>
        <row r="1931">
          <cell r="C1931" t="str">
            <v>20120040V0042-1</v>
          </cell>
          <cell r="D1931" t="str">
            <v>Proyectos 2011 - 2020</v>
          </cell>
          <cell r="E1931" t="str">
            <v>No Aplica</v>
          </cell>
          <cell r="F1931" t="str">
            <v>CERRADO</v>
          </cell>
          <cell r="G1931" t="str">
            <v>B42</v>
          </cell>
          <cell r="H1931" t="str">
            <v>Cordoba</v>
          </cell>
          <cell r="I1931">
            <v>23660</v>
          </cell>
          <cell r="J1931">
            <v>6</v>
          </cell>
          <cell r="K1931" t="str">
            <v>Sahagun</v>
          </cell>
          <cell r="L1931" t="str">
            <v>Sahagun-Cordoba</v>
          </cell>
          <cell r="M1931">
            <v>40</v>
          </cell>
          <cell r="N1931" t="str">
            <v>Fonade 2</v>
          </cell>
          <cell r="O1931"/>
          <cell r="P1931"/>
          <cell r="Q1931" t="str">
            <v>Construcción De Andenes Y Obras De Urbanismo En Ambos Lados De La Doble Vía Partiendo De La Troncal A Todo Lo Largo De La Cll 18 Hasta La Cra 6 En El Parque Centenario. En El Municipio De Sahagún -Córdoba</v>
          </cell>
          <cell r="R1931" t="str">
            <v>Vías Urbanas</v>
          </cell>
          <cell r="S1931"/>
          <cell r="T1931"/>
          <cell r="U1931"/>
          <cell r="V1931" t="str">
            <v>Municipio</v>
          </cell>
          <cell r="W1931"/>
          <cell r="X1931" t="str">
            <v/>
          </cell>
          <cell r="Y1931"/>
          <cell r="Z1931">
            <v>7422516677</v>
          </cell>
          <cell r="AA1931"/>
          <cell r="AB1931">
            <v>7422516677</v>
          </cell>
          <cell r="AC1931"/>
          <cell r="AD1931">
            <v>7422516677</v>
          </cell>
          <cell r="AE1931">
            <v>0</v>
          </cell>
          <cell r="AF1931"/>
          <cell r="AG1931">
            <v>0</v>
          </cell>
          <cell r="AH1931">
            <v>7422516677</v>
          </cell>
          <cell r="AI1931">
            <v>0</v>
          </cell>
          <cell r="AJ1931">
            <v>7422516677</v>
          </cell>
          <cell r="AK1931">
            <v>1</v>
          </cell>
          <cell r="AL1931"/>
          <cell r="AM1931">
            <v>1</v>
          </cell>
          <cell r="AN1931">
            <v>1</v>
          </cell>
          <cell r="AO1931">
            <v>0</v>
          </cell>
          <cell r="AP1931" t="str">
            <v>Liquidado</v>
          </cell>
          <cell r="AQ1931" t="e">
            <v>#REF!</v>
          </cell>
          <cell r="AR1931" t="e">
            <v>#N/A</v>
          </cell>
          <cell r="AS1931" t="str">
            <v xml:space="preserve">PROYECTO LIQUIDADO
Acta de liquidación del 29/09/2021
</v>
          </cell>
          <cell r="AT1931" t="str">
            <v>No Aplica</v>
          </cell>
          <cell r="AU1931">
            <v>41565</v>
          </cell>
          <cell r="AV1931">
            <v>41905</v>
          </cell>
          <cell r="AW1931" t="e">
            <v>#REF!</v>
          </cell>
          <cell r="AX1931"/>
          <cell r="AY1931"/>
          <cell r="AZ1931">
            <v>0</v>
          </cell>
          <cell r="BA1931" t="str">
            <v>-</v>
          </cell>
          <cell r="BB1931" t="str">
            <v/>
          </cell>
          <cell r="BC1931"/>
          <cell r="BD1931">
            <v>41522</v>
          </cell>
          <cell r="BE1931">
            <v>41724</v>
          </cell>
          <cell r="BF1931">
            <v>42087</v>
          </cell>
          <cell r="BG1931" t="str">
            <v/>
          </cell>
        </row>
        <row r="1932">
          <cell r="C1932" t="str">
            <v>20120040V0043-1</v>
          </cell>
          <cell r="D1932" t="str">
            <v>Proyectos 2011 - 2020</v>
          </cell>
          <cell r="E1932" t="str">
            <v>No Aplica</v>
          </cell>
          <cell r="F1932" t="str">
            <v>CERRADO</v>
          </cell>
          <cell r="G1932" t="str">
            <v>B43</v>
          </cell>
          <cell r="H1932" t="str">
            <v>Cordoba</v>
          </cell>
          <cell r="I1932">
            <v>23660</v>
          </cell>
          <cell r="J1932">
            <v>6</v>
          </cell>
          <cell r="K1932" t="str">
            <v>Sahagun</v>
          </cell>
          <cell r="L1932" t="str">
            <v>Sahagun-Cordoba</v>
          </cell>
          <cell r="M1932">
            <v>40</v>
          </cell>
          <cell r="N1932" t="str">
            <v>Fonade 2</v>
          </cell>
          <cell r="O1932"/>
          <cell r="P1932"/>
          <cell r="Q1932" t="str">
            <v>Construcción De Andenes Perimetrales En Los Parques Corocito, Centenario, Central, San Roque, De La Lotería Y Venecia. En El Municipio De Sahagún -Córdoba.</v>
          </cell>
          <cell r="R1932" t="str">
            <v>Vías Urbanas</v>
          </cell>
          <cell r="S1932"/>
          <cell r="T1932"/>
          <cell r="U1932"/>
          <cell r="V1932" t="str">
            <v>Municipio</v>
          </cell>
          <cell r="W1932"/>
          <cell r="X1932" t="str">
            <v/>
          </cell>
          <cell r="Y1932"/>
          <cell r="Z1932">
            <v>7973609939</v>
          </cell>
          <cell r="AA1932"/>
          <cell r="AB1932">
            <v>7973609939</v>
          </cell>
          <cell r="AC1932"/>
          <cell r="AD1932">
            <v>7973609939</v>
          </cell>
          <cell r="AE1932">
            <v>0</v>
          </cell>
          <cell r="AF1932"/>
          <cell r="AG1932">
            <v>0</v>
          </cell>
          <cell r="AH1932">
            <v>7973609939</v>
          </cell>
          <cell r="AI1932">
            <v>0</v>
          </cell>
          <cell r="AJ1932">
            <v>7973609939</v>
          </cell>
          <cell r="AK1932">
            <v>1</v>
          </cell>
          <cell r="AL1932"/>
          <cell r="AM1932">
            <v>1</v>
          </cell>
          <cell r="AN1932">
            <v>1</v>
          </cell>
          <cell r="AO1932">
            <v>0</v>
          </cell>
          <cell r="AP1932" t="str">
            <v>Liquidado</v>
          </cell>
          <cell r="AQ1932" t="e">
            <v>#REF!</v>
          </cell>
          <cell r="AR1932" t="e">
            <v>#N/A</v>
          </cell>
          <cell r="AS1932" t="str">
            <v xml:space="preserve">PROYECTO LIQUIDADO
Acta de liquidación del 29/09/2021
</v>
          </cell>
          <cell r="AT1932" t="str">
            <v>No Aplica</v>
          </cell>
          <cell r="AU1932">
            <v>41554</v>
          </cell>
          <cell r="AV1932">
            <v>41804</v>
          </cell>
          <cell r="AW1932" t="e">
            <v>#REF!</v>
          </cell>
          <cell r="AX1932"/>
          <cell r="AY1932"/>
          <cell r="AZ1932">
            <v>0</v>
          </cell>
          <cell r="BA1932" t="str">
            <v>-</v>
          </cell>
          <cell r="BB1932" t="str">
            <v/>
          </cell>
          <cell r="BC1932"/>
          <cell r="BD1932">
            <v>41501</v>
          </cell>
          <cell r="BE1932">
            <v>41725</v>
          </cell>
          <cell r="BF1932">
            <v>41936</v>
          </cell>
          <cell r="BG1932" t="str">
            <v/>
          </cell>
        </row>
        <row r="1933">
          <cell r="C1933" t="str">
            <v>20120040V0076-1</v>
          </cell>
          <cell r="D1933" t="str">
            <v>Proyectos 2011 - 2020</v>
          </cell>
          <cell r="E1933" t="str">
            <v>No Aplica</v>
          </cell>
          <cell r="F1933" t="str">
            <v>CERRADO</v>
          </cell>
          <cell r="G1933" t="str">
            <v>B76</v>
          </cell>
          <cell r="H1933" t="str">
            <v>Cordoba</v>
          </cell>
          <cell r="I1933">
            <v>23660</v>
          </cell>
          <cell r="J1933">
            <v>6</v>
          </cell>
          <cell r="K1933" t="str">
            <v>Sahagun</v>
          </cell>
          <cell r="L1933" t="str">
            <v>Sahagun-Cordoba</v>
          </cell>
          <cell r="M1933">
            <v>40</v>
          </cell>
          <cell r="N1933" t="str">
            <v>Fonade 2</v>
          </cell>
          <cell r="O1933"/>
          <cell r="P1933"/>
          <cell r="Q1933" t="str">
            <v>Construcción De Andenes Y Cicloruta En La Via Troncal Urbana Del Municipio De Ashagun En El Departamento De Cordoba</v>
          </cell>
          <cell r="R1933" t="str">
            <v>Vías Urbanas</v>
          </cell>
          <cell r="S1933"/>
          <cell r="T1933"/>
          <cell r="U1933"/>
          <cell r="V1933" t="str">
            <v>Municipio</v>
          </cell>
          <cell r="W1933"/>
          <cell r="X1933" t="str">
            <v/>
          </cell>
          <cell r="Y1933"/>
          <cell r="Z1933">
            <v>12764082640</v>
          </cell>
          <cell r="AA1933"/>
          <cell r="AB1933">
            <v>12764082640</v>
          </cell>
          <cell r="AC1933"/>
          <cell r="AD1933">
            <v>12764082640</v>
          </cell>
          <cell r="AE1933">
            <v>0</v>
          </cell>
          <cell r="AF1933"/>
          <cell r="AG1933">
            <v>0</v>
          </cell>
          <cell r="AH1933">
            <v>12764082640</v>
          </cell>
          <cell r="AI1933">
            <v>0</v>
          </cell>
          <cell r="AJ1933">
            <v>12764082640</v>
          </cell>
          <cell r="AK1933">
            <v>1</v>
          </cell>
          <cell r="AL1933"/>
          <cell r="AM1933">
            <v>1</v>
          </cell>
          <cell r="AN1933">
            <v>1</v>
          </cell>
          <cell r="AO1933">
            <v>0</v>
          </cell>
          <cell r="AP1933" t="str">
            <v>Liquidado</v>
          </cell>
          <cell r="AQ1933" t="e">
            <v>#REF!</v>
          </cell>
          <cell r="AR1933" t="e">
            <v>#N/A</v>
          </cell>
          <cell r="AS1933" t="str">
            <v xml:space="preserve">PROYECTO LIQUIDADO
Acta de liquidación del 29/09/2021
</v>
          </cell>
          <cell r="AT1933" t="str">
            <v>No Aplica</v>
          </cell>
          <cell r="AU1933">
            <v>41578</v>
          </cell>
          <cell r="AV1933">
            <v>41881</v>
          </cell>
          <cell r="AW1933" t="e">
            <v>#REF!</v>
          </cell>
          <cell r="AX1933"/>
          <cell r="AY1933"/>
          <cell r="AZ1933">
            <v>0</v>
          </cell>
          <cell r="BA1933" t="str">
            <v>-</v>
          </cell>
          <cell r="BB1933" t="str">
            <v/>
          </cell>
          <cell r="BC1933"/>
          <cell r="BD1933">
            <v>41522</v>
          </cell>
          <cell r="BE1933">
            <v>41724</v>
          </cell>
          <cell r="BF1933">
            <v>41936</v>
          </cell>
          <cell r="BG1933" t="str">
            <v/>
          </cell>
        </row>
        <row r="1934">
          <cell r="C1934" t="str">
            <v>20120069V0134-1</v>
          </cell>
          <cell r="D1934" t="str">
            <v>Proyectos 2011 - 2020</v>
          </cell>
          <cell r="E1934" t="str">
            <v>No Aplica</v>
          </cell>
          <cell r="F1934" t="str">
            <v>CERRADO</v>
          </cell>
          <cell r="G1934" t="str">
            <v>C134</v>
          </cell>
          <cell r="H1934" t="str">
            <v>Cordoba</v>
          </cell>
          <cell r="I1934">
            <v>23660</v>
          </cell>
          <cell r="J1934">
            <v>6</v>
          </cell>
          <cell r="K1934" t="str">
            <v>Sahagun</v>
          </cell>
          <cell r="L1934" t="str">
            <v>Sahagun-Cordoba</v>
          </cell>
          <cell r="M1934">
            <v>69</v>
          </cell>
          <cell r="N1934" t="str">
            <v>Fonade 3</v>
          </cell>
          <cell r="O1934"/>
          <cell r="P1934"/>
          <cell r="Q1934" t="str">
            <v>Construcción De Pavimento En Concreto De 3500 Psi En Las Vias Urbanas Del Municipio De Sahagun</v>
          </cell>
          <cell r="R1934" t="str">
            <v>Vías Urbanas</v>
          </cell>
          <cell r="S1934"/>
          <cell r="T1934"/>
          <cell r="U1934"/>
          <cell r="V1934" t="str">
            <v>Departamento</v>
          </cell>
          <cell r="W1934"/>
          <cell r="X1934" t="str">
            <v/>
          </cell>
          <cell r="Y1934"/>
          <cell r="Z1934">
            <v>11584718453</v>
          </cell>
          <cell r="AA1934"/>
          <cell r="AB1934">
            <v>11584718453</v>
          </cell>
          <cell r="AC1934"/>
          <cell r="AD1934">
            <v>11584718453</v>
          </cell>
          <cell r="AE1934">
            <v>0</v>
          </cell>
          <cell r="AF1934"/>
          <cell r="AG1934">
            <v>0</v>
          </cell>
          <cell r="AH1934">
            <v>11584718453</v>
          </cell>
          <cell r="AI1934">
            <v>0</v>
          </cell>
          <cell r="AJ1934">
            <v>11584718453</v>
          </cell>
          <cell r="AK1934">
            <v>0.98</v>
          </cell>
          <cell r="AL1934"/>
          <cell r="AM1934">
            <v>1</v>
          </cell>
          <cell r="AN1934">
            <v>1</v>
          </cell>
          <cell r="AO1934">
            <v>0</v>
          </cell>
          <cell r="AP1934" t="str">
            <v>En Liquidación</v>
          </cell>
          <cell r="AQ1934" t="e">
            <v>#REF!</v>
          </cell>
          <cell r="AR1934" t="e">
            <v>#N/A</v>
          </cell>
          <cell r="AS1934" t="str">
            <v>CONTRATOS LIQUIDADOS  - PENDIENTE  CIERRE COSTOS FIJOS Y VARIABLES - INTERVENTORIA 
1. INFORMACION Y ESTADO CONTRATO DE OBRA: se encuentra liquidado con acta de fecha    02/02/2018
2.  INFORMACION Y ESTADO CONTRATO INTERADMINISTRATIVO:  convenio liquidado con acta del 21/07/2020
3. INFORMACION Y ESTADO INTERVENTORIA: Se encuentra en cierre de costos fijos y variables.</v>
          </cell>
          <cell r="AT1934" t="str">
            <v>No Aplica</v>
          </cell>
          <cell r="AU1934">
            <v>42037</v>
          </cell>
          <cell r="AV1934">
            <v>42988</v>
          </cell>
          <cell r="AW1934" t="e">
            <v>#REF!</v>
          </cell>
          <cell r="AX1934"/>
          <cell r="AY1934"/>
          <cell r="AZ1934">
            <v>0</v>
          </cell>
          <cell r="BA1934" t="str">
            <v>-</v>
          </cell>
          <cell r="BB1934" t="str">
            <v/>
          </cell>
          <cell r="BC1934"/>
          <cell r="BD1934">
            <v>42088</v>
          </cell>
          <cell r="BE1934" t="str">
            <v>12/06/2015
04/05/2017</v>
          </cell>
          <cell r="BF1934">
            <v>43119</v>
          </cell>
          <cell r="BG1934" t="str">
            <v/>
          </cell>
        </row>
        <row r="1935">
          <cell r="C1935" t="str">
            <v>20120160S0372-1</v>
          </cell>
          <cell r="D1935" t="str">
            <v>Proyectos 2011 - 2020</v>
          </cell>
          <cell r="E1935" t="str">
            <v>No Aplica</v>
          </cell>
          <cell r="F1935" t="str">
            <v>CERRADO</v>
          </cell>
          <cell r="G1935" t="str">
            <v>A372</v>
          </cell>
          <cell r="H1935" t="str">
            <v>Cordoba</v>
          </cell>
          <cell r="I1935">
            <v>23660</v>
          </cell>
          <cell r="J1935">
            <v>6</v>
          </cell>
          <cell r="K1935" t="str">
            <v>Sahagun</v>
          </cell>
          <cell r="L1935" t="str">
            <v>Sahagun-Cordoba</v>
          </cell>
          <cell r="M1935">
            <v>160</v>
          </cell>
          <cell r="N1935" t="str">
            <v>Fonade 1</v>
          </cell>
          <cell r="O1935"/>
          <cell r="P1935"/>
          <cell r="Q1935" t="str">
            <v>Construcción Del Complejo Deportivo Y Parque Estadio Municipal. Municipio De Sahagún - Córdoba.</v>
          </cell>
          <cell r="R1935" t="str">
            <v>Espacio Público, Recreación Y Deporte</v>
          </cell>
          <cell r="S1935"/>
          <cell r="T1935"/>
          <cell r="U1935"/>
          <cell r="V1935" t="str">
            <v>Municipio</v>
          </cell>
          <cell r="W1935"/>
          <cell r="X1935" t="str">
            <v/>
          </cell>
          <cell r="Y1935"/>
          <cell r="Z1935">
            <v>15462575241.15</v>
          </cell>
          <cell r="AA1935"/>
          <cell r="AB1935">
            <v>15462575241.15</v>
          </cell>
          <cell r="AC1935"/>
          <cell r="AD1935">
            <v>15462575241.15</v>
          </cell>
          <cell r="AE1935">
            <v>0</v>
          </cell>
          <cell r="AF1935"/>
          <cell r="AG1935">
            <v>0</v>
          </cell>
          <cell r="AH1935">
            <v>15462575241.15</v>
          </cell>
          <cell r="AI1935">
            <v>0</v>
          </cell>
          <cell r="AJ1935">
            <v>15462575241.15</v>
          </cell>
          <cell r="AK1935">
            <v>0</v>
          </cell>
          <cell r="AL1935"/>
          <cell r="AM1935">
            <v>1</v>
          </cell>
          <cell r="AN1935">
            <v>1</v>
          </cell>
          <cell r="AO1935">
            <v>0</v>
          </cell>
          <cell r="AP1935" t="str">
            <v>En Liquidación</v>
          </cell>
          <cell r="AQ1935" t="e">
            <v>#REF!</v>
          </cell>
          <cell r="AR1935" t="e">
            <v>#N/A</v>
          </cell>
          <cell r="AS1935" t="str">
            <v>CONTRATOS LIQUIDADOS  - PENDIENTE  CIERRE COSTOS FIJOS Y VARIABLES - INTERVENTORIA 
1. INFORMACION Y ESTADO CONTRATO DE OBRA: se encuentra liquidado con acta de fecha 21/11/2018   
2.  INFORMACION Y ESTADO CONTRATO INTERADMINISTRATIVO:  convenio liquidado con acta del 05/09/2019
3. INFORMACION Y ESTADO INTERVENTORIA: Se encuentra en cierre de costos fijos y variables.</v>
          </cell>
          <cell r="AT1935" t="str">
            <v>No Aplica</v>
          </cell>
          <cell r="AU1935">
            <v>41536</v>
          </cell>
          <cell r="AV1935">
            <v>42522</v>
          </cell>
          <cell r="AW1935" t="e">
            <v>#REF!</v>
          </cell>
          <cell r="AX1935"/>
          <cell r="AY1935"/>
          <cell r="AZ1935">
            <v>0</v>
          </cell>
          <cell r="BA1935" t="str">
            <v>-</v>
          </cell>
          <cell r="BB1935" t="str">
            <v/>
          </cell>
          <cell r="BC1935"/>
          <cell r="BD1935">
            <v>41536</v>
          </cell>
          <cell r="BE1935">
            <v>41974</v>
          </cell>
          <cell r="BF1935">
            <v>42583</v>
          </cell>
          <cell r="BG1935" t="str">
            <v/>
          </cell>
        </row>
        <row r="1936">
          <cell r="C1936" t="str">
            <v>20160416V4829-1</v>
          </cell>
          <cell r="D1936" t="str">
            <v>Proyectos 2011 - 2020</v>
          </cell>
          <cell r="E1936" t="str">
            <v>ANTES 2018</v>
          </cell>
          <cell r="F1936" t="str">
            <v>VIGENTE</v>
          </cell>
          <cell r="G1936"/>
          <cell r="H1936" t="str">
            <v>Cordoba</v>
          </cell>
          <cell r="I1936">
            <v>23660</v>
          </cell>
          <cell r="J1936">
            <v>6</v>
          </cell>
          <cell r="K1936" t="str">
            <v>Sahagun</v>
          </cell>
          <cell r="L1936" t="str">
            <v>Sahagun-Cordoba</v>
          </cell>
          <cell r="M1936">
            <v>416</v>
          </cell>
          <cell r="N1936" t="str">
            <v>DPS 2016</v>
          </cell>
          <cell r="O1936"/>
          <cell r="P1936"/>
          <cell r="Q1936" t="str">
            <v>Pavimentación En Concreto Rígido De 3500 Psi En El  Barrio Las Brisas Del Municipio De Sahagun - Córdoba</v>
          </cell>
          <cell r="R1936" t="str">
            <v>Vías Urbanas</v>
          </cell>
          <cell r="S1936"/>
          <cell r="T1936"/>
          <cell r="U1936"/>
          <cell r="V1936" t="str">
            <v>Municipio</v>
          </cell>
          <cell r="W1936" t="str">
            <v>Urbano</v>
          </cell>
          <cell r="X1936" t="str">
            <v>Barrio Las Brisas</v>
          </cell>
          <cell r="Y1936"/>
          <cell r="Z1936">
            <v>4518940130</v>
          </cell>
          <cell r="AA1936"/>
          <cell r="AB1936">
            <v>4518940130</v>
          </cell>
          <cell r="AC1936"/>
          <cell r="AD1936">
            <v>4518940130</v>
          </cell>
          <cell r="AE1936">
            <v>220771020</v>
          </cell>
          <cell r="AF1936"/>
          <cell r="AG1936">
            <v>220771020</v>
          </cell>
          <cell r="AH1936">
            <v>4739711150</v>
          </cell>
          <cell r="AI1936">
            <v>0</v>
          </cell>
          <cell r="AJ1936">
            <v>4739711150</v>
          </cell>
          <cell r="AK1936">
            <v>1</v>
          </cell>
          <cell r="AL1936"/>
          <cell r="AM1936">
            <v>1</v>
          </cell>
          <cell r="AN1936">
            <v>1</v>
          </cell>
          <cell r="AO1936">
            <v>0</v>
          </cell>
          <cell r="AP1936" t="str">
            <v>Entregado A Municipio</v>
          </cell>
          <cell r="AQ1936" t="e">
            <v>#REF!</v>
          </cell>
          <cell r="AR1936" t="e">
            <v>#N/A</v>
          </cell>
          <cell r="AS1936" t="str">
            <v>Se le solicito a area financiera de PS los certificados de contabilidad y tesorería para completar las carpetas
Se organizó y compartió la carpetas de liquidación del convenio con la supervisora Astrid, de la documentacion que remitio el ET el 23-07-21 en respuesta al comunicado S-2021-4301-216413 enviado a municipio para solicitar los documentos pendiente para tramite de liquidacion.
Supervision y apoyo tecnico remiten carpeta con documentacion para tramite de liquidacion a Esther Muñoz.
No ha sido asignado supervisor de liquidacion de la carpeta con documentacion para tramite de liquidacion.
Actas de terminación y recibo final subscritas par las partes
visible 3 realizada 16/10/2020</v>
          </cell>
          <cell r="AT1936" t="str">
            <v>No Aplica</v>
          </cell>
          <cell r="AU1936">
            <v>43627</v>
          </cell>
          <cell r="AV1936">
            <v>44057</v>
          </cell>
          <cell r="AW1936" t="e">
            <v>#REF!</v>
          </cell>
          <cell r="AX1936"/>
          <cell r="AY1936"/>
          <cell r="AZ1936">
            <v>0</v>
          </cell>
          <cell r="BA1936" t="str">
            <v>-</v>
          </cell>
          <cell r="BB1936" t="str">
            <v>2 Km</v>
          </cell>
          <cell r="BC1936"/>
          <cell r="BD1936">
            <v>43658</v>
          </cell>
          <cell r="BE1936">
            <v>43796</v>
          </cell>
          <cell r="BF1936">
            <v>44120</v>
          </cell>
          <cell r="BG1936">
            <v>6058</v>
          </cell>
        </row>
        <row r="1937">
          <cell r="C1937" t="str">
            <v>E-2020-2203-099040</v>
          </cell>
          <cell r="D1937" t="str">
            <v>CV 001-2020</v>
          </cell>
          <cell r="E1937" t="str">
            <v>2018-2022</v>
          </cell>
          <cell r="F1937" t="str">
            <v>VIGENTE</v>
          </cell>
          <cell r="G1937"/>
          <cell r="H1937" t="str">
            <v>Cordoba</v>
          </cell>
          <cell r="I1937"/>
          <cell r="J1937"/>
          <cell r="K1937" t="str">
            <v>Sahagun</v>
          </cell>
          <cell r="L1937" t="str">
            <v>Sahagun-Cordoba</v>
          </cell>
          <cell r="M1937" t="str">
            <v>426 FIP 2021</v>
          </cell>
          <cell r="N1937" t="str">
            <v>DPS 2021</v>
          </cell>
          <cell r="O1937">
            <v>44390</v>
          </cell>
          <cell r="P1937">
            <v>44773</v>
          </cell>
          <cell r="Q1937" t="str">
            <v>Construcción De Pavimento Rígido En Clls Del Casco Urbano Del Municipio Sahagún - Córdoba</v>
          </cell>
          <cell r="R1937" t="str">
            <v>Vias y Transporte</v>
          </cell>
          <cell r="S1937" t="str">
            <v>Vias Urbanas</v>
          </cell>
          <cell r="T1937"/>
          <cell r="U1937">
            <v>1</v>
          </cell>
          <cell r="V1937"/>
          <cell r="W1937"/>
          <cell r="X1937"/>
          <cell r="Y1937"/>
          <cell r="Z1937">
            <v>2500000000</v>
          </cell>
          <cell r="AA1937"/>
          <cell r="AB1937">
            <v>2500000000</v>
          </cell>
          <cell r="AC1937">
            <v>0</v>
          </cell>
          <cell r="AD1937">
            <v>2500000000</v>
          </cell>
          <cell r="AE1937"/>
          <cell r="AF1937"/>
          <cell r="AG1937">
            <v>0</v>
          </cell>
          <cell r="AH1937">
            <v>2500000000</v>
          </cell>
          <cell r="AI1937">
            <v>0</v>
          </cell>
          <cell r="AJ1937">
            <v>2500000000</v>
          </cell>
          <cell r="AK1937"/>
          <cell r="AL1937"/>
          <cell r="AM1937">
            <v>0.22989999999999999</v>
          </cell>
          <cell r="AN1937">
            <v>0.24890000000000001</v>
          </cell>
          <cell r="AO1937">
            <v>1.9000000000000017E-2</v>
          </cell>
          <cell r="AP1937" t="str">
            <v>En Ejecución</v>
          </cell>
          <cell r="AQ1937" t="e">
            <v>#REF!</v>
          </cell>
          <cell r="AR1937" t="e">
            <v>#N/A</v>
          </cell>
          <cell r="AS1937" t="str">
            <v>-</v>
          </cell>
          <cell r="AT1937"/>
          <cell r="AU1937">
            <v>44713</v>
          </cell>
          <cell r="AV1937">
            <v>44862</v>
          </cell>
          <cell r="AW1937" t="e">
            <v>#REF!</v>
          </cell>
          <cell r="AX1937">
            <v>9</v>
          </cell>
          <cell r="AY1937"/>
          <cell r="AZ1937">
            <v>9</v>
          </cell>
          <cell r="BA1937"/>
          <cell r="BB1937" t="str">
            <v>3756 ML</v>
          </cell>
          <cell r="BC1937"/>
          <cell r="BD1937" t="str">
            <v>-</v>
          </cell>
          <cell r="BE1937" t="str">
            <v>-</v>
          </cell>
          <cell r="BF1937" t="str">
            <v>-</v>
          </cell>
          <cell r="BG1937">
            <v>15000</v>
          </cell>
        </row>
        <row r="1938">
          <cell r="C1938" t="str">
            <v>20090165V0942-1</v>
          </cell>
          <cell r="D1938" t="str">
            <v>Proyectos 2011 - 2020</v>
          </cell>
          <cell r="E1938" t="str">
            <v>No Aplica</v>
          </cell>
          <cell r="F1938" t="str">
            <v>CERRADO</v>
          </cell>
          <cell r="G1938"/>
          <cell r="H1938" t="str">
            <v>Cordoba</v>
          </cell>
          <cell r="I1938">
            <v>23670</v>
          </cell>
          <cell r="J1938">
            <v>6</v>
          </cell>
          <cell r="K1938" t="str">
            <v>San Andres Sotavento</v>
          </cell>
          <cell r="L1938" t="str">
            <v>San Andres Sotavento-Cordoba</v>
          </cell>
          <cell r="M1938" t="str">
            <v/>
          </cell>
          <cell r="N1938" t="str">
            <v>Infraestructura</v>
          </cell>
          <cell r="O1938"/>
          <cell r="P1938"/>
          <cell r="Q1938" t="str">
            <v>Convenio Entre Acción Social Y El Departamento De Cordoba Para Unir Esfuerzos Y Contribuir Con El Mantenimiento De Las Vias Los Castillos - Los Palmitos - Cruz Del Guayabo - Malanoche - Las Casitas - Los Correo, Municipio De San Andrés De Sotavento - Cordoba</v>
          </cell>
          <cell r="R1938" t="str">
            <v>Vías Red Terciaria</v>
          </cell>
          <cell r="S1938"/>
          <cell r="T1938"/>
          <cell r="U1938"/>
          <cell r="V1938" t="str">
            <v>Departamento</v>
          </cell>
          <cell r="W1938"/>
          <cell r="X1938" t="str">
            <v/>
          </cell>
          <cell r="Y1938"/>
          <cell r="Z1938">
            <v>354844790</v>
          </cell>
          <cell r="AA1938"/>
          <cell r="AB1938">
            <v>354844790</v>
          </cell>
          <cell r="AC1938"/>
          <cell r="AD1938">
            <v>354844790</v>
          </cell>
          <cell r="AE1938">
            <v>0</v>
          </cell>
          <cell r="AF1938"/>
          <cell r="AG1938">
            <v>0</v>
          </cell>
          <cell r="AH1938">
            <v>354844790</v>
          </cell>
          <cell r="AI1938">
            <v>0</v>
          </cell>
          <cell r="AJ1938">
            <v>354844790</v>
          </cell>
          <cell r="AK1938">
            <v>1</v>
          </cell>
          <cell r="AL1938"/>
          <cell r="AM1938">
            <v>1</v>
          </cell>
          <cell r="AN1938">
            <v>1</v>
          </cell>
          <cell r="AO1938">
            <v>0</v>
          </cell>
          <cell r="AP1938" t="str">
            <v>Liquidado</v>
          </cell>
          <cell r="AQ1938" t="e">
            <v>#REF!</v>
          </cell>
          <cell r="AR1938" t="e">
            <v>#N/A</v>
          </cell>
          <cell r="AS1938" t="str">
            <v>Entregado en 2011.</v>
          </cell>
          <cell r="AT1938" t="str">
            <v>No Aplica</v>
          </cell>
          <cell r="AU1938" t="str">
            <v/>
          </cell>
          <cell r="AV1938">
            <v>40738</v>
          </cell>
          <cell r="AW1938" t="e">
            <v>#REF!</v>
          </cell>
          <cell r="AX1938"/>
          <cell r="AY1938"/>
          <cell r="AZ1938">
            <v>0</v>
          </cell>
          <cell r="BA1938" t="str">
            <v>-</v>
          </cell>
          <cell r="BB1938" t="str">
            <v/>
          </cell>
          <cell r="BC1938"/>
          <cell r="BD1938" t="str">
            <v/>
          </cell>
          <cell r="BE1938" t="str">
            <v/>
          </cell>
          <cell r="BF1938" t="str">
            <v/>
          </cell>
          <cell r="BG1938" t="str">
            <v/>
          </cell>
        </row>
        <row r="1939">
          <cell r="C1939" t="str">
            <v>20120040S0095-1</v>
          </cell>
          <cell r="D1939" t="str">
            <v>Proyectos 2011 - 2020</v>
          </cell>
          <cell r="E1939" t="str">
            <v>No Aplica</v>
          </cell>
          <cell r="F1939" t="str">
            <v>CERRADO</v>
          </cell>
          <cell r="G1939" t="str">
            <v>B95</v>
          </cell>
          <cell r="H1939" t="str">
            <v>Cordoba</v>
          </cell>
          <cell r="I1939">
            <v>23670</v>
          </cell>
          <cell r="J1939">
            <v>6</v>
          </cell>
          <cell r="K1939" t="str">
            <v>San Andres Sotavento</v>
          </cell>
          <cell r="L1939" t="str">
            <v>San Andres Sotavento-Cordoba</v>
          </cell>
          <cell r="M1939">
            <v>40</v>
          </cell>
          <cell r="N1939" t="str">
            <v>Fonade 2</v>
          </cell>
          <cell r="O1939"/>
          <cell r="P1939"/>
          <cell r="Q1939" t="str">
            <v>Construcción De La Tarima Para Eventos En El Parque Principal Del Municipio De San Andrés De Sotavento – Departamento De Córdoba</v>
          </cell>
          <cell r="R1939" t="str">
            <v>Espacio Público, Recreación Y Deporte</v>
          </cell>
          <cell r="S1939"/>
          <cell r="T1939"/>
          <cell r="U1939"/>
          <cell r="V1939" t="str">
            <v>Municipio</v>
          </cell>
          <cell r="W1939"/>
          <cell r="X1939" t="str">
            <v/>
          </cell>
          <cell r="Y1939"/>
          <cell r="Z1939">
            <v>527532777.38999999</v>
          </cell>
          <cell r="AA1939"/>
          <cell r="AB1939">
            <v>527532777.38999999</v>
          </cell>
          <cell r="AC1939"/>
          <cell r="AD1939">
            <v>527532777.38999999</v>
          </cell>
          <cell r="AE1939">
            <v>0</v>
          </cell>
          <cell r="AF1939"/>
          <cell r="AG1939">
            <v>0</v>
          </cell>
          <cell r="AH1939">
            <v>527532777.38999999</v>
          </cell>
          <cell r="AI1939">
            <v>0</v>
          </cell>
          <cell r="AJ1939">
            <v>527532777.38999999</v>
          </cell>
          <cell r="AK1939">
            <v>0.52</v>
          </cell>
          <cell r="AL1939"/>
          <cell r="AM1939">
            <v>0.74970000000000003</v>
          </cell>
          <cell r="AN1939">
            <v>1</v>
          </cell>
          <cell r="AO1939">
            <v>0.25029999999999997</v>
          </cell>
          <cell r="AP1939" t="str">
            <v>Liquidado</v>
          </cell>
          <cell r="AQ1939" t="e">
            <v>#REF!</v>
          </cell>
          <cell r="AR1939" t="e">
            <v>#N/A</v>
          </cell>
          <cell r="AS1939" t="str">
            <v xml:space="preserve">PROYECTO LIQUIDADO
Acta de liquidación del 29/09/2021
</v>
          </cell>
          <cell r="AT1939" t="str">
            <v>No Aplica</v>
          </cell>
          <cell r="AU1939">
            <v>42462</v>
          </cell>
          <cell r="AV1939">
            <v>43211</v>
          </cell>
          <cell r="AW1939" t="e">
            <v>#REF!</v>
          </cell>
          <cell r="AX1939"/>
          <cell r="AY1939"/>
          <cell r="AZ1939">
            <v>0</v>
          </cell>
          <cell r="BA1939" t="str">
            <v>-</v>
          </cell>
          <cell r="BB1939" t="str">
            <v/>
          </cell>
          <cell r="BC1939"/>
          <cell r="BD1939">
            <v>42830</v>
          </cell>
          <cell r="BE1939" t="str">
            <v>No Aplica</v>
          </cell>
          <cell r="BF1939">
            <v>43216</v>
          </cell>
          <cell r="BG1939" t="str">
            <v/>
          </cell>
        </row>
        <row r="1940">
          <cell r="C1940" t="str">
            <v>20120069V0135-1</v>
          </cell>
          <cell r="D1940" t="str">
            <v>Proyectos 2011 - 2020</v>
          </cell>
          <cell r="E1940" t="str">
            <v>No Aplica</v>
          </cell>
          <cell r="F1940" t="str">
            <v>CERRADO</v>
          </cell>
          <cell r="G1940" t="str">
            <v>C135</v>
          </cell>
          <cell r="H1940" t="str">
            <v>Cordoba</v>
          </cell>
          <cell r="I1940">
            <v>23670</v>
          </cell>
          <cell r="J1940">
            <v>6</v>
          </cell>
          <cell r="K1940" t="str">
            <v>San Andres Sotavento</v>
          </cell>
          <cell r="L1940" t="str">
            <v>San Andres Sotavento-Cordoba</v>
          </cell>
          <cell r="M1940">
            <v>69</v>
          </cell>
          <cell r="N1940" t="str">
            <v>Fonade 3</v>
          </cell>
          <cell r="O1940"/>
          <cell r="P1940"/>
          <cell r="Q1940" t="str">
            <v>Mantenimiento Y Rehabilitacion De Tramos Criticos Y Construccion De Cunetas En Concreto En La Via Que De San Andres Conduce A Cruz De Mayo</v>
          </cell>
          <cell r="R1940" t="str">
            <v>Vías Red Terciaria</v>
          </cell>
          <cell r="S1940"/>
          <cell r="T1940"/>
          <cell r="U1940"/>
          <cell r="V1940" t="str">
            <v>Municipio</v>
          </cell>
          <cell r="W1940"/>
          <cell r="X1940" t="str">
            <v/>
          </cell>
          <cell r="Y1940"/>
          <cell r="Z1940">
            <v>250000000</v>
          </cell>
          <cell r="AA1940"/>
          <cell r="AB1940">
            <v>250000000</v>
          </cell>
          <cell r="AC1940"/>
          <cell r="AD1940">
            <v>250000000</v>
          </cell>
          <cell r="AE1940">
            <v>0</v>
          </cell>
          <cell r="AF1940"/>
          <cell r="AG1940">
            <v>0</v>
          </cell>
          <cell r="AH1940">
            <v>250000000</v>
          </cell>
          <cell r="AI1940">
            <v>0</v>
          </cell>
          <cell r="AJ1940">
            <v>250000000</v>
          </cell>
          <cell r="AK1940">
            <v>0</v>
          </cell>
          <cell r="AL1940"/>
          <cell r="AM1940">
            <v>1</v>
          </cell>
          <cell r="AN1940">
            <v>1</v>
          </cell>
          <cell r="AO1940">
            <v>0</v>
          </cell>
          <cell r="AP1940" t="str">
            <v>En Liquidación</v>
          </cell>
          <cell r="AQ1940" t="e">
            <v>#REF!</v>
          </cell>
          <cell r="AR1940" t="e">
            <v>#N/A</v>
          </cell>
          <cell r="AS1940" t="str">
            <v>CONTRATOS  LIQUIDADOS PENDIENTE CIERRE DE COSTOS FIJOS Y VARIABLES - INTERVENTORIA
1. INFORMACIÓN Y ESTADO CONTRATO DE OBRA: Acta de liquidación  suscrita el   19/05/2016
                                                                                                                                                                                                                                                                                                                                                                                                                                                                                                                                                                                                                                                                                                                                                                                                                                                                                                                                                                                                                                                                  2. INFORMACIÓN Y ESTADO DE CONTRATO INTERADMINISTRATIVO: Liquidado 04/04/2017
3. INFORMACIÓN Y ESTADO INTERVENTORIA: En cierre de costos fijos y variables.</v>
          </cell>
          <cell r="AT1940" t="str">
            <v>No Aplica</v>
          </cell>
          <cell r="AU1940">
            <v>42149</v>
          </cell>
          <cell r="AV1940">
            <v>42223</v>
          </cell>
          <cell r="AW1940" t="e">
            <v>#REF!</v>
          </cell>
          <cell r="AX1940"/>
          <cell r="AY1940"/>
          <cell r="AZ1940">
            <v>0</v>
          </cell>
          <cell r="BA1940" t="str">
            <v>-</v>
          </cell>
          <cell r="BB1940" t="str">
            <v/>
          </cell>
          <cell r="BC1940"/>
          <cell r="BD1940">
            <v>42179</v>
          </cell>
          <cell r="BE1940" t="str">
            <v>No Aplica</v>
          </cell>
          <cell r="BF1940">
            <v>42348</v>
          </cell>
          <cell r="BG1940" t="str">
            <v/>
          </cell>
        </row>
        <row r="1941">
          <cell r="C1941" t="str">
            <v>20130056V0076-1</v>
          </cell>
          <cell r="D1941" t="str">
            <v>Proyectos 2011 - 2020</v>
          </cell>
          <cell r="E1941" t="str">
            <v>No Aplica</v>
          </cell>
          <cell r="F1941" t="str">
            <v>CERRADO</v>
          </cell>
          <cell r="G1941"/>
          <cell r="H1941" t="str">
            <v>Cordoba</v>
          </cell>
          <cell r="I1941">
            <v>23670</v>
          </cell>
          <cell r="J1941">
            <v>6</v>
          </cell>
          <cell r="K1941" t="str">
            <v>San Andres Sotavento</v>
          </cell>
          <cell r="L1941" t="str">
            <v>San Andres Sotavento-Cordoba</v>
          </cell>
          <cell r="M1941">
            <v>56</v>
          </cell>
          <cell r="N1941" t="str">
            <v>DPS 2013</v>
          </cell>
          <cell r="O1941"/>
          <cell r="P1941"/>
          <cell r="Q1941" t="str">
            <v>Pavimento Rigido De Las Calles Del Barrio Villa Elia Municipio De San Andrés De Sotavento - Córdoba</v>
          </cell>
          <cell r="R1941" t="str">
            <v>Vías Urbanas</v>
          </cell>
          <cell r="S1941"/>
          <cell r="T1941"/>
          <cell r="U1941"/>
          <cell r="V1941" t="str">
            <v>Municipio</v>
          </cell>
          <cell r="W1941"/>
          <cell r="X1941" t="str">
            <v>Villa Elia</v>
          </cell>
          <cell r="Y1941"/>
          <cell r="Z1941">
            <v>1927088960</v>
          </cell>
          <cell r="AA1941"/>
          <cell r="AB1941">
            <v>1927088960</v>
          </cell>
          <cell r="AC1941"/>
          <cell r="AD1941">
            <v>1927088960</v>
          </cell>
          <cell r="AE1941">
            <v>192708896</v>
          </cell>
          <cell r="AF1941"/>
          <cell r="AG1941">
            <v>192708896</v>
          </cell>
          <cell r="AH1941">
            <v>2119797856</v>
          </cell>
          <cell r="AI1941">
            <v>0</v>
          </cell>
          <cell r="AJ1941">
            <v>2119797856</v>
          </cell>
          <cell r="AK1941">
            <v>1</v>
          </cell>
          <cell r="AL1941"/>
          <cell r="AM1941">
            <v>1</v>
          </cell>
          <cell r="AN1941">
            <v>1</v>
          </cell>
          <cell r="AO1941">
            <v>0</v>
          </cell>
          <cell r="AP1941" t="str">
            <v>Liquidado</v>
          </cell>
          <cell r="AQ1941" t="e">
            <v>#REF!</v>
          </cell>
          <cell r="AR1941" t="e">
            <v>#N/A</v>
          </cell>
          <cell r="AS1941" t="str">
            <v>Entregado en enero de 2016.</v>
          </cell>
          <cell r="AT1941" t="str">
            <v>No Aplica</v>
          </cell>
          <cell r="AU1941">
            <v>42216</v>
          </cell>
          <cell r="AV1941">
            <v>42381</v>
          </cell>
          <cell r="AW1941" t="e">
            <v>#REF!</v>
          </cell>
          <cell r="AX1941"/>
          <cell r="AY1941"/>
          <cell r="AZ1941">
            <v>0</v>
          </cell>
          <cell r="BA1941" t="str">
            <v>-</v>
          </cell>
          <cell r="BB1941">
            <v>1.17</v>
          </cell>
          <cell r="BC1941"/>
          <cell r="BD1941">
            <v>42228</v>
          </cell>
          <cell r="BE1941">
            <v>42446</v>
          </cell>
          <cell r="BF1941">
            <v>42446</v>
          </cell>
          <cell r="BG1941">
            <v>4000</v>
          </cell>
        </row>
        <row r="1942">
          <cell r="C1942" t="str">
            <v>20130056V0472-1</v>
          </cell>
          <cell r="D1942" t="str">
            <v>Proyectos 2011 - 2020</v>
          </cell>
          <cell r="E1942" t="str">
            <v>No Aplica</v>
          </cell>
          <cell r="F1942" t="str">
            <v>CERRADO</v>
          </cell>
          <cell r="G1942"/>
          <cell r="H1942" t="str">
            <v>Cordoba</v>
          </cell>
          <cell r="I1942">
            <v>23670</v>
          </cell>
          <cell r="J1942">
            <v>6</v>
          </cell>
          <cell r="K1942" t="str">
            <v>San Andres Sotavento</v>
          </cell>
          <cell r="L1942" t="str">
            <v>San Andres Sotavento-Cordoba</v>
          </cell>
          <cell r="M1942">
            <v>56</v>
          </cell>
          <cell r="N1942" t="str">
            <v>DPS 2013</v>
          </cell>
          <cell r="O1942"/>
          <cell r="P1942"/>
          <cell r="Q1942" t="str">
            <v>Construcción De Pavimento Rígido Para El Barrio La Bomba, Casco Urbano Del Municipio De San Andrés De Sotavento - Córdoba</v>
          </cell>
          <cell r="R1942" t="str">
            <v>Vías Urbanas</v>
          </cell>
          <cell r="S1942"/>
          <cell r="T1942"/>
          <cell r="U1942"/>
          <cell r="V1942" t="str">
            <v>Municipio</v>
          </cell>
          <cell r="W1942"/>
          <cell r="X1942" t="str">
            <v>La Bomba</v>
          </cell>
          <cell r="Y1942"/>
          <cell r="Z1942">
            <v>644268038</v>
          </cell>
          <cell r="AA1942"/>
          <cell r="AB1942">
            <v>644268038</v>
          </cell>
          <cell r="AC1942"/>
          <cell r="AD1942">
            <v>644268038</v>
          </cell>
          <cell r="AE1942">
            <v>64426803.800000004</v>
          </cell>
          <cell r="AF1942"/>
          <cell r="AG1942">
            <v>64426803.800000004</v>
          </cell>
          <cell r="AH1942">
            <v>708694841.79999995</v>
          </cell>
          <cell r="AI1942">
            <v>0</v>
          </cell>
          <cell r="AJ1942">
            <v>708694841.79999995</v>
          </cell>
          <cell r="AK1942">
            <v>1</v>
          </cell>
          <cell r="AL1942"/>
          <cell r="AM1942">
            <v>1</v>
          </cell>
          <cell r="AN1942">
            <v>1</v>
          </cell>
          <cell r="AO1942">
            <v>0</v>
          </cell>
          <cell r="AP1942" t="str">
            <v>Liquidado</v>
          </cell>
          <cell r="AQ1942" t="e">
            <v>#REF!</v>
          </cell>
          <cell r="AR1942" t="e">
            <v>#N/A</v>
          </cell>
          <cell r="AS1942" t="str">
            <v>Entregado en enero de 2016.</v>
          </cell>
          <cell r="AT1942" t="str">
            <v>No Aplica</v>
          </cell>
          <cell r="AU1942">
            <v>42216</v>
          </cell>
          <cell r="AV1942">
            <v>42381</v>
          </cell>
          <cell r="AW1942" t="e">
            <v>#REF!</v>
          </cell>
          <cell r="AX1942"/>
          <cell r="AY1942"/>
          <cell r="AZ1942">
            <v>0</v>
          </cell>
          <cell r="BA1942" t="str">
            <v>-</v>
          </cell>
          <cell r="BB1942">
            <v>0.39500000000000002</v>
          </cell>
          <cell r="BC1942"/>
          <cell r="BD1942">
            <v>42229</v>
          </cell>
          <cell r="BE1942">
            <v>42446</v>
          </cell>
          <cell r="BF1942">
            <v>42446</v>
          </cell>
          <cell r="BG1942">
            <v>4000</v>
          </cell>
        </row>
        <row r="1943">
          <cell r="C1943" t="str">
            <v>20150262M3184-1</v>
          </cell>
          <cell r="D1943" t="str">
            <v>Proyectos 2011 - 2020</v>
          </cell>
          <cell r="E1943" t="str">
            <v>ANTES 2018</v>
          </cell>
          <cell r="F1943" t="str">
            <v>VIGENTE</v>
          </cell>
          <cell r="G1943"/>
          <cell r="H1943" t="str">
            <v>Cordoba</v>
          </cell>
          <cell r="I1943">
            <v>23670</v>
          </cell>
          <cell r="J1943">
            <v>6</v>
          </cell>
          <cell r="K1943" t="str">
            <v>San Andres Sotavento</v>
          </cell>
          <cell r="L1943" t="str">
            <v>San Andres Sotavento-Cordoba</v>
          </cell>
          <cell r="M1943">
            <v>262</v>
          </cell>
          <cell r="N1943" t="str">
            <v>DPS 2015</v>
          </cell>
          <cell r="O1943"/>
          <cell r="P1943"/>
          <cell r="Q1943" t="str">
            <v>Mejoramiento De Condiciones De Habitabilidad En El Municipio De San Andrés De Sotavento - Córdoba</v>
          </cell>
          <cell r="R1943" t="str">
            <v>Mejoramiento Condiciones De Habitabilidad</v>
          </cell>
          <cell r="S1943"/>
          <cell r="T1943"/>
          <cell r="U1943"/>
          <cell r="V1943" t="str">
            <v>Municipio</v>
          </cell>
          <cell r="W1943" t="str">
            <v>Urbano y Rural</v>
          </cell>
          <cell r="X1943" t="str">
            <v/>
          </cell>
          <cell r="Y1943"/>
          <cell r="Z1943">
            <v>6250000000</v>
          </cell>
          <cell r="AA1943"/>
          <cell r="AB1943">
            <v>6250000000</v>
          </cell>
          <cell r="AC1943"/>
          <cell r="AD1943">
            <v>6250000000</v>
          </cell>
          <cell r="AE1943">
            <v>1125000000</v>
          </cell>
          <cell r="AF1943"/>
          <cell r="AG1943">
            <v>1125000000</v>
          </cell>
          <cell r="AH1943">
            <v>7375000000</v>
          </cell>
          <cell r="AI1943">
            <v>0</v>
          </cell>
          <cell r="AJ1943">
            <v>7375000000</v>
          </cell>
          <cell r="AK1943">
            <v>1.11E-2</v>
          </cell>
          <cell r="AL1943"/>
          <cell r="AM1943">
            <v>0.8286</v>
          </cell>
          <cell r="AN1943">
            <v>0.54</v>
          </cell>
          <cell r="AO1943">
            <v>-0.28859999999999997</v>
          </cell>
          <cell r="AP1943" t="str">
            <v>Suspendido</v>
          </cell>
          <cell r="AQ1943" t="e">
            <v>#REF!</v>
          </cell>
          <cell r="AR1943" t="str">
            <v>EN EJECUCIÓN</v>
          </cell>
          <cell r="AS1943" t="str">
            <v>Reinició el 14/03/2022. Suspendido desde 29/04/2022. Según la trazabilidad y a través de las diferentes mesas de trabajo que se han realizado entre el Ente Territorial, contratista, Prosperidad Social e interventoría y especialmente la pasada mesa de trabajo realizada el día 10/03/2022, donde se indica a la Interventoria estar realizando los trámites correspondientes a la prórroga por dos meses adicionales sin adición de recursos, por tanto, se debe realizar el Otrosí al  Contrato de Obra, para que este pueda ser prorrogado por el mismo tiempo asignado para la Interventoría.                                            
El contratista solicitó 2 meses más de prórroga para terminar las viviendas. La Interventoría, teniendo en cuenta lo solicitado por el contratista y dado que el ET debe pagar la mayor permanencia de Interventoria Teniendo en cuenta que el contratista y la interventoria relacionan datos diferentes en la ejecución de los mejoramientos así: Contratista: total 540 beneficiarios, 279 intervenidos, objeto de otrosí para terminación y entrega por contratista, 70 que no se intervinieron en su momento. Interventoria: 87 viviendas sin intervenir segun lo manifestado en la mesa, sin embargo, tienen pendiente verificar unas intervenciones adelantadas por el contratista. El 27/05/2022 se  mesa de trabajo presencial con el Alcalde, donde se reitera al municipio iniciar el proceso de incumplimiento respectivo y además se informa que se citará a Audiencia de arreglo directo para el cumplimiento del objeto del Convenio. Con fecha de 24/06/2022, el Contratista de obra solicitó la prórroga 2 a la suspensión 4, la cual fue avalada por la interventoría.</v>
          </cell>
          <cell r="AT1943"/>
          <cell r="AU1943">
            <v>43430</v>
          </cell>
          <cell r="AV1943"/>
          <cell r="AW1943" t="e">
            <v>#REF!</v>
          </cell>
          <cell r="AX1943"/>
          <cell r="AY1943"/>
          <cell r="AZ1943">
            <v>0</v>
          </cell>
          <cell r="BA1943" t="str">
            <v>ADMINISTRATIVO (Suspensiones y vencimientos de Fiducias, Pólizas, Asignación de Interventoría)</v>
          </cell>
          <cell r="BB1943" t="str">
            <v>540  Viviendas</v>
          </cell>
          <cell r="BC1943"/>
          <cell r="BD1943">
            <v>42663</v>
          </cell>
          <cell r="BE1943">
            <v>42892</v>
          </cell>
          <cell r="BF1943" t="str">
            <v/>
          </cell>
          <cell r="BG1943">
            <v>1944</v>
          </cell>
        </row>
        <row r="1944">
          <cell r="C1944" t="str">
            <v>20090165V0944-1</v>
          </cell>
          <cell r="D1944" t="str">
            <v>Proyectos 2011 - 2020</v>
          </cell>
          <cell r="E1944" t="str">
            <v>No Aplica</v>
          </cell>
          <cell r="F1944" t="str">
            <v>CERRADO</v>
          </cell>
          <cell r="G1944"/>
          <cell r="H1944" t="str">
            <v>Cordoba</v>
          </cell>
          <cell r="I1944">
            <v>23672</v>
          </cell>
          <cell r="J1944">
            <v>6</v>
          </cell>
          <cell r="K1944" t="str">
            <v>San Antero</v>
          </cell>
          <cell r="L1944" t="str">
            <v>San Antero-Cordoba</v>
          </cell>
          <cell r="M1944" t="str">
            <v/>
          </cell>
          <cell r="N1944" t="str">
            <v>Infraestructura</v>
          </cell>
          <cell r="O1944"/>
          <cell r="P1944"/>
          <cell r="Q1944" t="str">
            <v>Convenio Entre Acción Social Y El Departamento De Cordoba Para Unir Esfuerzos Y Contribuir Con La Rehabilitación Y Construcción En El Pavimento Hidráulico De La Vía Principal Del Corregemiento De Santa Rosa, Municipio De San Antero, Cordoba</v>
          </cell>
          <cell r="R1944" t="str">
            <v>Vías Red Terciaria</v>
          </cell>
          <cell r="S1944"/>
          <cell r="T1944"/>
          <cell r="U1944"/>
          <cell r="V1944" t="str">
            <v>Departamento</v>
          </cell>
          <cell r="W1944"/>
          <cell r="X1944" t="str">
            <v/>
          </cell>
          <cell r="Y1944"/>
          <cell r="Z1944">
            <v>395800641</v>
          </cell>
          <cell r="AA1944"/>
          <cell r="AB1944">
            <v>395800641</v>
          </cell>
          <cell r="AC1944"/>
          <cell r="AD1944">
            <v>395800641</v>
          </cell>
          <cell r="AE1944">
            <v>0</v>
          </cell>
          <cell r="AF1944"/>
          <cell r="AG1944">
            <v>0</v>
          </cell>
          <cell r="AH1944">
            <v>395800641</v>
          </cell>
          <cell r="AI1944">
            <v>0</v>
          </cell>
          <cell r="AJ1944">
            <v>395800641</v>
          </cell>
          <cell r="AK1944">
            <v>1</v>
          </cell>
          <cell r="AL1944"/>
          <cell r="AM1944">
            <v>1</v>
          </cell>
          <cell r="AN1944">
            <v>1</v>
          </cell>
          <cell r="AO1944">
            <v>0</v>
          </cell>
          <cell r="AP1944" t="str">
            <v>Liquidado</v>
          </cell>
          <cell r="AQ1944" t="e">
            <v>#REF!</v>
          </cell>
          <cell r="AR1944" t="e">
            <v>#N/A</v>
          </cell>
          <cell r="AS1944" t="str">
            <v>Entregado en 2011.</v>
          </cell>
          <cell r="AT1944" t="str">
            <v>No Aplica</v>
          </cell>
          <cell r="AU1944" t="str">
            <v/>
          </cell>
          <cell r="AV1944">
            <v>40850</v>
          </cell>
          <cell r="AW1944" t="e">
            <v>#REF!</v>
          </cell>
          <cell r="AX1944"/>
          <cell r="AY1944"/>
          <cell r="AZ1944">
            <v>0</v>
          </cell>
          <cell r="BA1944" t="str">
            <v>-</v>
          </cell>
          <cell r="BB1944" t="str">
            <v/>
          </cell>
          <cell r="BC1944"/>
          <cell r="BD1944" t="str">
            <v/>
          </cell>
          <cell r="BE1944" t="str">
            <v/>
          </cell>
          <cell r="BF1944" t="str">
            <v/>
          </cell>
          <cell r="BG1944" t="str">
            <v/>
          </cell>
        </row>
        <row r="1945">
          <cell r="C1945" t="str">
            <v>20090165V0945-1</v>
          </cell>
          <cell r="D1945" t="str">
            <v>Proyectos 2011 - 2020</v>
          </cell>
          <cell r="E1945" t="str">
            <v>No Aplica</v>
          </cell>
          <cell r="F1945" t="str">
            <v>CERRADO</v>
          </cell>
          <cell r="G1945"/>
          <cell r="H1945" t="str">
            <v>Cordoba</v>
          </cell>
          <cell r="I1945">
            <v>23672</v>
          </cell>
          <cell r="J1945">
            <v>6</v>
          </cell>
          <cell r="K1945" t="str">
            <v>San Antero</v>
          </cell>
          <cell r="L1945" t="str">
            <v>San Antero-Cordoba</v>
          </cell>
          <cell r="M1945" t="str">
            <v/>
          </cell>
          <cell r="N1945" t="str">
            <v>Infraestructura</v>
          </cell>
          <cell r="O1945"/>
          <cell r="P1945"/>
          <cell r="Q1945" t="str">
            <v>Convenio Entre Acción Social Y El Departamento De Cordoba Para Unir Esfuerzos Y Contribuir Con La Rehabilitación Y Construcción En El Pavimento Hidráulico De La Vía Principal Del Corregieminto De El Porvenir, Municipio De San Antero, Cordoba</v>
          </cell>
          <cell r="R1945" t="str">
            <v>Vías Red Terciaria</v>
          </cell>
          <cell r="S1945"/>
          <cell r="T1945"/>
          <cell r="U1945"/>
          <cell r="V1945" t="str">
            <v>Departamento</v>
          </cell>
          <cell r="W1945"/>
          <cell r="X1945" t="str">
            <v/>
          </cell>
          <cell r="Y1945"/>
          <cell r="Z1945">
            <v>469041877</v>
          </cell>
          <cell r="AA1945"/>
          <cell r="AB1945">
            <v>469041877</v>
          </cell>
          <cell r="AC1945"/>
          <cell r="AD1945">
            <v>469041877</v>
          </cell>
          <cell r="AE1945">
            <v>0</v>
          </cell>
          <cell r="AF1945"/>
          <cell r="AG1945">
            <v>0</v>
          </cell>
          <cell r="AH1945">
            <v>469041877</v>
          </cell>
          <cell r="AI1945">
            <v>0</v>
          </cell>
          <cell r="AJ1945">
            <v>469041877</v>
          </cell>
          <cell r="AK1945">
            <v>1</v>
          </cell>
          <cell r="AL1945"/>
          <cell r="AM1945">
            <v>1</v>
          </cell>
          <cell r="AN1945">
            <v>1</v>
          </cell>
          <cell r="AO1945">
            <v>0</v>
          </cell>
          <cell r="AP1945" t="str">
            <v>Liquidado</v>
          </cell>
          <cell r="AQ1945" t="e">
            <v>#REF!</v>
          </cell>
          <cell r="AR1945" t="e">
            <v>#N/A</v>
          </cell>
          <cell r="AS1945" t="str">
            <v>Entregado en 2013.</v>
          </cell>
          <cell r="AT1945" t="str">
            <v>No Aplica</v>
          </cell>
          <cell r="AU1945" t="str">
            <v/>
          </cell>
          <cell r="AV1945">
            <v>41428</v>
          </cell>
          <cell r="AW1945" t="e">
            <v>#REF!</v>
          </cell>
          <cell r="AX1945"/>
          <cell r="AY1945"/>
          <cell r="AZ1945">
            <v>0</v>
          </cell>
          <cell r="BA1945" t="str">
            <v>-</v>
          </cell>
          <cell r="BB1945" t="str">
            <v/>
          </cell>
          <cell r="BC1945"/>
          <cell r="BD1945" t="str">
            <v/>
          </cell>
          <cell r="BE1945" t="str">
            <v/>
          </cell>
          <cell r="BF1945" t="str">
            <v/>
          </cell>
          <cell r="BG1945" t="str">
            <v/>
          </cell>
        </row>
        <row r="1946">
          <cell r="C1946" t="str">
            <v>20090165V0946-1</v>
          </cell>
          <cell r="D1946" t="str">
            <v>Proyectos 2011 - 2020</v>
          </cell>
          <cell r="E1946" t="str">
            <v>No Aplica</v>
          </cell>
          <cell r="F1946" t="str">
            <v>CERRADO</v>
          </cell>
          <cell r="G1946"/>
          <cell r="H1946" t="str">
            <v>Cordoba</v>
          </cell>
          <cell r="I1946">
            <v>23672</v>
          </cell>
          <cell r="J1946">
            <v>6</v>
          </cell>
          <cell r="K1946" t="str">
            <v>San Antero</v>
          </cell>
          <cell r="L1946" t="str">
            <v>San Antero-Cordoba</v>
          </cell>
          <cell r="M1946" t="str">
            <v/>
          </cell>
          <cell r="N1946" t="str">
            <v>Infraestructura</v>
          </cell>
          <cell r="O1946"/>
          <cell r="P1946"/>
          <cell r="Q1946" t="str">
            <v>Convenio Entre Acción Social Y El Departamento De Cordoba Para Unir Esfuerzos Y Contribuir Con La Rehabilitación Y Construcción En Pavimento Hidráulico De La Vía Principal Del Corregimiento Bijaito, Del Municipio De De San Antero – Córdoba.</v>
          </cell>
          <cell r="R1946" t="str">
            <v>Vías Red Terciaria</v>
          </cell>
          <cell r="S1946"/>
          <cell r="T1946"/>
          <cell r="U1946"/>
          <cell r="V1946" t="str">
            <v>Departamento</v>
          </cell>
          <cell r="W1946"/>
          <cell r="X1946" t="str">
            <v/>
          </cell>
          <cell r="Y1946"/>
          <cell r="Z1946">
            <v>617831398</v>
          </cell>
          <cell r="AA1946"/>
          <cell r="AB1946">
            <v>617831398</v>
          </cell>
          <cell r="AC1946"/>
          <cell r="AD1946">
            <v>617831398</v>
          </cell>
          <cell r="AE1946">
            <v>0</v>
          </cell>
          <cell r="AF1946"/>
          <cell r="AG1946">
            <v>0</v>
          </cell>
          <cell r="AH1946">
            <v>617831398</v>
          </cell>
          <cell r="AI1946">
            <v>0</v>
          </cell>
          <cell r="AJ1946">
            <v>617831398</v>
          </cell>
          <cell r="AK1946">
            <v>1</v>
          </cell>
          <cell r="AL1946"/>
          <cell r="AM1946">
            <v>1</v>
          </cell>
          <cell r="AN1946">
            <v>1</v>
          </cell>
          <cell r="AO1946">
            <v>0</v>
          </cell>
          <cell r="AP1946" t="str">
            <v>Liquidado</v>
          </cell>
          <cell r="AQ1946" t="e">
            <v>#REF!</v>
          </cell>
          <cell r="AR1946" t="e">
            <v>#N/A</v>
          </cell>
          <cell r="AS1946" t="str">
            <v>Entregado en 2013.</v>
          </cell>
          <cell r="AT1946" t="str">
            <v>No Aplica</v>
          </cell>
          <cell r="AU1946" t="str">
            <v/>
          </cell>
          <cell r="AV1946">
            <v>41624</v>
          </cell>
          <cell r="AW1946" t="e">
            <v>#REF!</v>
          </cell>
          <cell r="AX1946"/>
          <cell r="AY1946"/>
          <cell r="AZ1946">
            <v>0</v>
          </cell>
          <cell r="BA1946" t="str">
            <v>-</v>
          </cell>
          <cell r="BB1946" t="str">
            <v/>
          </cell>
          <cell r="BC1946"/>
          <cell r="BD1946" t="str">
            <v/>
          </cell>
          <cell r="BE1946" t="str">
            <v/>
          </cell>
          <cell r="BF1946" t="str">
            <v/>
          </cell>
          <cell r="BG1946" t="str">
            <v/>
          </cell>
        </row>
        <row r="1947">
          <cell r="C1947" t="str">
            <v>20130300V0015-1</v>
          </cell>
          <cell r="D1947" t="str">
            <v>Proyectos 2011 - 2020</v>
          </cell>
          <cell r="E1947" t="str">
            <v>No Aplica</v>
          </cell>
          <cell r="F1947" t="str">
            <v>CERRADO</v>
          </cell>
          <cell r="G1947"/>
          <cell r="H1947" t="str">
            <v>Cordoba</v>
          </cell>
          <cell r="I1947">
            <v>23672</v>
          </cell>
          <cell r="J1947">
            <v>6</v>
          </cell>
          <cell r="K1947" t="str">
            <v>San Antero</v>
          </cell>
          <cell r="L1947" t="str">
            <v>San Antero-Cordoba</v>
          </cell>
          <cell r="M1947">
            <v>300</v>
          </cell>
          <cell r="N1947" t="str">
            <v>DPS 2013</v>
          </cell>
          <cell r="O1947"/>
          <cell r="P1947"/>
          <cell r="Q1947" t="str">
            <v>Pavimentacion En Concreto Hidraulico De La Via San Antero Caño Lobo Municipio San Antero - Córdoba</v>
          </cell>
          <cell r="R1947" t="str">
            <v>Vías Red Terciaria</v>
          </cell>
          <cell r="S1947"/>
          <cell r="T1947"/>
          <cell r="U1947"/>
          <cell r="V1947" t="str">
            <v>Municipio</v>
          </cell>
          <cell r="W1947"/>
          <cell r="X1947" t="str">
            <v>Via San Antero Caño Lobo</v>
          </cell>
          <cell r="Y1947"/>
          <cell r="Z1947">
            <v>5374588205</v>
          </cell>
          <cell r="AA1947"/>
          <cell r="AB1947">
            <v>5374588205</v>
          </cell>
          <cell r="AC1947"/>
          <cell r="AD1947">
            <v>5374588205</v>
          </cell>
          <cell r="AE1947">
            <v>537458820.5</v>
          </cell>
          <cell r="AF1947"/>
          <cell r="AG1947">
            <v>537458820.5</v>
          </cell>
          <cell r="AH1947">
            <v>5912047025.5</v>
          </cell>
          <cell r="AI1947">
            <v>0</v>
          </cell>
          <cell r="AJ1947">
            <v>5912047025.5</v>
          </cell>
          <cell r="AK1947">
            <v>1</v>
          </cell>
          <cell r="AL1947"/>
          <cell r="AM1947">
            <v>1</v>
          </cell>
          <cell r="AN1947">
            <v>1</v>
          </cell>
          <cell r="AO1947">
            <v>0</v>
          </cell>
          <cell r="AP1947" t="str">
            <v>Liquidado</v>
          </cell>
          <cell r="AQ1947" t="e">
            <v>#REF!</v>
          </cell>
          <cell r="AR1947" t="e">
            <v>#N/A</v>
          </cell>
          <cell r="AS1947" t="str">
            <v>Entregado en abril de 2016.</v>
          </cell>
          <cell r="AT1947" t="str">
            <v>No Aplica</v>
          </cell>
          <cell r="AU1947">
            <v>42177</v>
          </cell>
          <cell r="AV1947">
            <v>42460</v>
          </cell>
          <cell r="AW1947" t="e">
            <v>#REF!</v>
          </cell>
          <cell r="AX1947"/>
          <cell r="AY1947"/>
          <cell r="AZ1947">
            <v>0</v>
          </cell>
          <cell r="BA1947" t="str">
            <v>-</v>
          </cell>
          <cell r="BB1947">
            <v>2.2599999999999998</v>
          </cell>
          <cell r="BC1947"/>
          <cell r="BD1947">
            <v>42227</v>
          </cell>
          <cell r="BE1947">
            <v>42445</v>
          </cell>
          <cell r="BF1947">
            <v>42479</v>
          </cell>
          <cell r="BG1947">
            <v>16336</v>
          </cell>
        </row>
        <row r="1948">
          <cell r="C1948" t="str">
            <v>20150403S1498-1</v>
          </cell>
          <cell r="D1948" t="str">
            <v>Proyectos 2011 - 2020</v>
          </cell>
          <cell r="E1948" t="str">
            <v>ANTES 2018</v>
          </cell>
          <cell r="F1948" t="str">
            <v>VIGENTE</v>
          </cell>
          <cell r="G1948"/>
          <cell r="H1948" t="str">
            <v>Cordoba</v>
          </cell>
          <cell r="I1948">
            <v>23672</v>
          </cell>
          <cell r="J1948">
            <v>6</v>
          </cell>
          <cell r="K1948" t="str">
            <v>San Antero</v>
          </cell>
          <cell r="L1948" t="str">
            <v>San Antero-Cordoba</v>
          </cell>
          <cell r="M1948">
            <v>403</v>
          </cell>
          <cell r="N1948" t="str">
            <v>DPS 2015</v>
          </cell>
          <cell r="O1948"/>
          <cell r="P1948"/>
          <cell r="Q1948" t="str">
            <v>Estudios Y Diseños Para La Rehabilitación Y Adecuación Integral Del Mercado Público Municipal Del Municipio De San Antero - Córdoba</v>
          </cell>
          <cell r="R1948" t="str">
            <v>Social Comunitario</v>
          </cell>
          <cell r="S1948"/>
          <cell r="T1948"/>
          <cell r="U1948"/>
          <cell r="V1948" t="str">
            <v>Municipio</v>
          </cell>
          <cell r="W1948" t="str">
            <v>Urbano</v>
          </cell>
          <cell r="X1948" t="str">
            <v/>
          </cell>
          <cell r="Y1948"/>
          <cell r="Z1948">
            <v>3199803684</v>
          </cell>
          <cell r="AA1948"/>
          <cell r="AB1948">
            <v>3199803684</v>
          </cell>
          <cell r="AC1948"/>
          <cell r="AD1948">
            <v>3199803684</v>
          </cell>
          <cell r="AE1948">
            <v>319980368.40000004</v>
          </cell>
          <cell r="AF1948"/>
          <cell r="AG1948">
            <v>319980368.40000004</v>
          </cell>
          <cell r="AH1948">
            <v>3519784052.4000001</v>
          </cell>
          <cell r="AI1948">
            <v>0</v>
          </cell>
          <cell r="AJ1948">
            <v>3519784052.4000001</v>
          </cell>
          <cell r="AK1948">
            <v>0.93</v>
          </cell>
          <cell r="AL1948"/>
          <cell r="AM1948">
            <v>1</v>
          </cell>
          <cell r="AN1948">
            <v>0.43</v>
          </cell>
          <cell r="AO1948">
            <v>-0.57000000000000006</v>
          </cell>
          <cell r="AP1948" t="str">
            <v>Terminado Inconcluso</v>
          </cell>
          <cell r="AQ1948" t="e">
            <v>#REF!</v>
          </cell>
          <cell r="AR1948" t="e">
            <v>#N/A</v>
          </cell>
          <cell r="AS1948" t="str">
            <v>Proyecto terminado obras inconclusas. 16 abril 2021
Resolución de pago en tramite para pago de vigencia expirada
Memorando de justificación enviado el 8 de octubre para revisión y tramite de pasivo exigible, pendiente ajuste CDP.
Convenio entre el municipio y el Departamento para terminación de obras suscrito.
El municipio ya aporte CDP de los recursos ($1.600 millones aprox)
Acta de liquidacion del contrato de obra suscrita por las partes.ok.
Acta de aclaracion de avance definitivo de obras. suscrita entre las partes.ok</v>
          </cell>
          <cell r="AT1948" t="str">
            <v>No Aplica</v>
          </cell>
          <cell r="AU1948">
            <v>42592</v>
          </cell>
          <cell r="AV1948">
            <v>44302</v>
          </cell>
          <cell r="AW1948" t="e">
            <v>#REF!</v>
          </cell>
          <cell r="AX1948"/>
          <cell r="AY1948"/>
          <cell r="AZ1948">
            <v>0</v>
          </cell>
          <cell r="BA1948" t="str">
            <v>-</v>
          </cell>
          <cell r="BB1948" t="str">
            <v>2188 m2</v>
          </cell>
          <cell r="BC1948"/>
          <cell r="BD1948">
            <v>42608</v>
          </cell>
          <cell r="BE1948">
            <v>43020</v>
          </cell>
          <cell r="BF1948" t="str">
            <v/>
          </cell>
          <cell r="BG1948">
            <v>2500</v>
          </cell>
        </row>
        <row r="1949">
          <cell r="C1949" t="str">
            <v>E-2020-2203-053665</v>
          </cell>
          <cell r="D1949" t="str">
            <v>CV 001-2020</v>
          </cell>
          <cell r="E1949" t="str">
            <v>2018-2022</v>
          </cell>
          <cell r="F1949" t="str">
            <v>VIGENTE</v>
          </cell>
          <cell r="G1949"/>
          <cell r="H1949" t="str">
            <v>Cordoba</v>
          </cell>
          <cell r="I1949"/>
          <cell r="J1949"/>
          <cell r="K1949" t="str">
            <v>San Antero</v>
          </cell>
          <cell r="L1949" t="str">
            <v>San Antero-Cordoba</v>
          </cell>
          <cell r="M1949" t="str">
            <v>538 FIP 2021</v>
          </cell>
          <cell r="N1949" t="str">
            <v>DPS 2021</v>
          </cell>
          <cell r="O1949">
            <v>44489</v>
          </cell>
          <cell r="P1949">
            <v>44773</v>
          </cell>
          <cell r="Q1949" t="str">
            <v>Construcción De Pavimento En Concreto Hidráulico En La Vía Que Comunica A Las Veredas Del Puerto De Cispata, Amaya Y Caño De Lobo En El Municipio De San Antero - Córdoba</v>
          </cell>
          <cell r="R1949" t="str">
            <v>Vias y Transporte</v>
          </cell>
          <cell r="S1949" t="str">
            <v>Vias Urbanas</v>
          </cell>
          <cell r="T1949"/>
          <cell r="U1949">
            <v>1</v>
          </cell>
          <cell r="V1949"/>
          <cell r="W1949"/>
          <cell r="X1949"/>
          <cell r="Y1949"/>
          <cell r="Z1949">
            <v>5125447564</v>
          </cell>
          <cell r="AA1949"/>
          <cell r="AB1949">
            <v>5125447564</v>
          </cell>
          <cell r="AC1949">
            <v>0</v>
          </cell>
          <cell r="AD1949">
            <v>5125447564</v>
          </cell>
          <cell r="AE1949"/>
          <cell r="AF1949"/>
          <cell r="AG1949">
            <v>0</v>
          </cell>
          <cell r="AH1949">
            <v>5125447564</v>
          </cell>
          <cell r="AI1949">
            <v>0</v>
          </cell>
          <cell r="AJ1949">
            <v>5125447564</v>
          </cell>
          <cell r="AK1949"/>
          <cell r="AL1949"/>
          <cell r="AM1949"/>
          <cell r="AN1949"/>
          <cell r="AO1949">
            <v>0</v>
          </cell>
          <cell r="AP1949" t="str">
            <v>Adjudicado</v>
          </cell>
          <cell r="AQ1949" t="e">
            <v>#REF!</v>
          </cell>
          <cell r="AR1949" t="e">
            <v>#N/A</v>
          </cell>
          <cell r="AS1949" t="str">
            <v>-</v>
          </cell>
          <cell r="AT1949"/>
          <cell r="AU1949" t="str">
            <v>-</v>
          </cell>
          <cell r="AV1949" t="str">
            <v>-</v>
          </cell>
          <cell r="AW1949" t="e">
            <v>#REF!</v>
          </cell>
          <cell r="AX1949">
            <v>9</v>
          </cell>
          <cell r="AY1949"/>
          <cell r="AZ1949">
            <v>9</v>
          </cell>
          <cell r="BA1949"/>
          <cell r="BB1949" t="str">
            <v>2520 ML</v>
          </cell>
          <cell r="BC1949"/>
          <cell r="BD1949" t="str">
            <v>-</v>
          </cell>
          <cell r="BE1949" t="str">
            <v>-</v>
          </cell>
          <cell r="BF1949" t="str">
            <v>-</v>
          </cell>
          <cell r="BG1949" t="str">
            <v>-</v>
          </cell>
        </row>
        <row r="1950">
          <cell r="C1950" t="str">
            <v>20090165V0948-1</v>
          </cell>
          <cell r="D1950" t="str">
            <v>Proyectos 2011 - 2020</v>
          </cell>
          <cell r="E1950" t="str">
            <v>No Aplica</v>
          </cell>
          <cell r="F1950" t="str">
            <v>CERRADO</v>
          </cell>
          <cell r="G1950"/>
          <cell r="H1950" t="str">
            <v>Cordoba</v>
          </cell>
          <cell r="I1950">
            <v>23675</v>
          </cell>
          <cell r="J1950">
            <v>6</v>
          </cell>
          <cell r="K1950" t="str">
            <v>San Bernardo Del  Viento</v>
          </cell>
          <cell r="L1950" t="str">
            <v>San Bernardo Del  Viento-Cordoba</v>
          </cell>
          <cell r="M1950" t="str">
            <v/>
          </cell>
          <cell r="N1950" t="str">
            <v>Infraestructura</v>
          </cell>
          <cell r="O1950"/>
          <cell r="P1950"/>
          <cell r="Q1950" t="str">
            <v>Convenio Entre Acción Social Y El Departamento De Cordoba Para Unir Esfuerzos Y Contribuir Con El Mantenimiento Del  Carreteable (Sitios Críticos) José Manuel Del  Altamira - Junia - Barcelona - Municipio De San Bernardo Del  Viento, Córdoba</v>
          </cell>
          <cell r="R1950" t="str">
            <v>Vías Red Terciaria</v>
          </cell>
          <cell r="S1950"/>
          <cell r="T1950"/>
          <cell r="U1950"/>
          <cell r="V1950" t="str">
            <v>Departamento</v>
          </cell>
          <cell r="W1950"/>
          <cell r="X1950" t="str">
            <v/>
          </cell>
          <cell r="Y1950"/>
          <cell r="Z1950">
            <v>250044800</v>
          </cell>
          <cell r="AA1950"/>
          <cell r="AB1950">
            <v>250044800</v>
          </cell>
          <cell r="AC1950"/>
          <cell r="AD1950">
            <v>250044800</v>
          </cell>
          <cell r="AE1950">
            <v>0</v>
          </cell>
          <cell r="AF1950"/>
          <cell r="AG1950">
            <v>0</v>
          </cell>
          <cell r="AH1950">
            <v>250044800</v>
          </cell>
          <cell r="AI1950">
            <v>0</v>
          </cell>
          <cell r="AJ1950">
            <v>250044800</v>
          </cell>
          <cell r="AK1950">
            <v>1</v>
          </cell>
          <cell r="AL1950"/>
          <cell r="AM1950">
            <v>1</v>
          </cell>
          <cell r="AN1950">
            <v>1</v>
          </cell>
          <cell r="AO1950">
            <v>0</v>
          </cell>
          <cell r="AP1950" t="str">
            <v>Liquidado</v>
          </cell>
          <cell r="AQ1950" t="e">
            <v>#REF!</v>
          </cell>
          <cell r="AR1950" t="e">
            <v>#N/A</v>
          </cell>
          <cell r="AS1950" t="str">
            <v>Entregado en 2011.</v>
          </cell>
          <cell r="AT1950" t="str">
            <v>No Aplica</v>
          </cell>
          <cell r="AU1950" t="str">
            <v/>
          </cell>
          <cell r="AV1950">
            <v>40738</v>
          </cell>
          <cell r="AW1950" t="e">
            <v>#REF!</v>
          </cell>
          <cell r="AX1950"/>
          <cell r="AY1950"/>
          <cell r="AZ1950">
            <v>0</v>
          </cell>
          <cell r="BA1950" t="str">
            <v>-</v>
          </cell>
          <cell r="BB1950" t="str">
            <v/>
          </cell>
          <cell r="BC1950"/>
          <cell r="BD1950" t="str">
            <v/>
          </cell>
          <cell r="BE1950" t="str">
            <v/>
          </cell>
          <cell r="BF1950" t="str">
            <v/>
          </cell>
          <cell r="BG1950" t="str">
            <v/>
          </cell>
        </row>
        <row r="1951">
          <cell r="C1951" t="str">
            <v>20120069V0516-1</v>
          </cell>
          <cell r="D1951" t="str">
            <v>Proyectos 2011 - 2020</v>
          </cell>
          <cell r="E1951" t="str">
            <v>ANTES 2018</v>
          </cell>
          <cell r="F1951" t="str">
            <v>VIGENTE</v>
          </cell>
          <cell r="G1951" t="str">
            <v>C516</v>
          </cell>
          <cell r="H1951" t="str">
            <v>Cordoba</v>
          </cell>
          <cell r="I1951">
            <v>23675</v>
          </cell>
          <cell r="J1951">
            <v>6</v>
          </cell>
          <cell r="K1951" t="str">
            <v>San Bernardo Del  Viento</v>
          </cell>
          <cell r="L1951" t="str">
            <v>San Bernardo Del  Viento-Cordoba</v>
          </cell>
          <cell r="M1951">
            <v>69</v>
          </cell>
          <cell r="N1951" t="str">
            <v>Fonade 3</v>
          </cell>
          <cell r="O1951"/>
          <cell r="P1951"/>
          <cell r="Q1951" t="str">
            <v>Pavimentacion De La Carrera 10 Entre Calle 8C Y Calle 6, De La Calle 6 Entre Carreras 9 Y 10, Del  Sector Urbano Del  Municipio De San Bernardo Del  Viento - Cordoba</v>
          </cell>
          <cell r="R1951" t="str">
            <v>Vías Urbanas</v>
          </cell>
          <cell r="S1951"/>
          <cell r="T1951"/>
          <cell r="U1951"/>
          <cell r="V1951" t="str">
            <v>Fonade</v>
          </cell>
          <cell r="W1951"/>
          <cell r="X1951" t="str">
            <v/>
          </cell>
          <cell r="Y1951"/>
          <cell r="Z1951">
            <v>1026358693</v>
          </cell>
          <cell r="AA1951"/>
          <cell r="AB1951">
            <v>1026358693</v>
          </cell>
          <cell r="AC1951"/>
          <cell r="AD1951">
            <v>1026358693</v>
          </cell>
          <cell r="AE1951">
            <v>0</v>
          </cell>
          <cell r="AF1951"/>
          <cell r="AG1951">
            <v>0</v>
          </cell>
          <cell r="AH1951">
            <v>1026358693</v>
          </cell>
          <cell r="AI1951">
            <v>0</v>
          </cell>
          <cell r="AJ1951">
            <v>1026358693</v>
          </cell>
          <cell r="AK1951">
            <v>0</v>
          </cell>
          <cell r="AL1951"/>
          <cell r="AM1951">
            <v>1</v>
          </cell>
          <cell r="AN1951">
            <v>1</v>
          </cell>
          <cell r="AO1951">
            <v>0</v>
          </cell>
          <cell r="AP1951" t="str">
            <v>En Liquidación</v>
          </cell>
          <cell r="AQ1951" t="e">
            <v>#REF!</v>
          </cell>
          <cell r="AR1951" t="e">
            <v>#N/A</v>
          </cell>
          <cell r="AS1951" t="str">
            <v>CONTRATOS LIQUIDADOS  - PENDIENTE  CIERRE COSTOS FIJOS Y VARIABLES - INTERVENTORIA 
1. INFORMACION Y ESTADO CONTRATO DE OBRA: se encuentra liquidado con acta de fecha    27/05/2019
2.  INFORMACION Y ESTADO CONTRATO INTERADMINISTRATIVO:  convenio liquidado con acta del 31/08/2020
3. INFORMACION Y ESTADO INTERVENTORIA: Se encuentra en cierre de costos fijos y variables.</v>
          </cell>
          <cell r="AT1951" t="str">
            <v>No Aplica</v>
          </cell>
          <cell r="AU1951">
            <v>43067</v>
          </cell>
          <cell r="AV1951">
            <v>43449</v>
          </cell>
          <cell r="AW1951" t="e">
            <v>#REF!</v>
          </cell>
          <cell r="AX1951"/>
          <cell r="AY1951"/>
          <cell r="AZ1951">
            <v>0</v>
          </cell>
          <cell r="BA1951" t="str">
            <v>-</v>
          </cell>
          <cell r="BB1951" t="str">
            <v>511 ml</v>
          </cell>
          <cell r="BC1951"/>
          <cell r="BD1951">
            <v>43118</v>
          </cell>
          <cell r="BE1951">
            <v>43174</v>
          </cell>
          <cell r="BF1951">
            <v>43546</v>
          </cell>
          <cell r="BG1951">
            <v>9193</v>
          </cell>
        </row>
        <row r="1952">
          <cell r="C1952" t="str">
            <v>20130069V0459-1</v>
          </cell>
          <cell r="D1952" t="str">
            <v>Proyectos 2011 - 2020</v>
          </cell>
          <cell r="E1952" t="str">
            <v>No Aplica</v>
          </cell>
          <cell r="F1952" t="str">
            <v>CERRADO</v>
          </cell>
          <cell r="G1952" t="str">
            <v>C459</v>
          </cell>
          <cell r="H1952" t="str">
            <v>Cordoba</v>
          </cell>
          <cell r="I1952">
            <v>23675</v>
          </cell>
          <cell r="J1952">
            <v>6</v>
          </cell>
          <cell r="K1952" t="str">
            <v>San Bernardo Del  Viento</v>
          </cell>
          <cell r="L1952" t="str">
            <v>San Bernardo Del  Viento-Cordoba</v>
          </cell>
          <cell r="M1952">
            <v>69</v>
          </cell>
          <cell r="N1952" t="str">
            <v>Fonade 3</v>
          </cell>
          <cell r="O1952"/>
          <cell r="P1952"/>
          <cell r="Q1952" t="str">
            <v>Mejoramiento, Mantenimiento Y Conservacion De Las Vias Jose Manuel – Junin; Las Camorras – Las Cañas – Chamba Y San Javier – Junin – Barcelona – Altp Mirar En El Municipio De San Bernanrdo Del  Viento</v>
          </cell>
          <cell r="R1952" t="str">
            <v>Vías Red Terciaria</v>
          </cell>
          <cell r="S1952"/>
          <cell r="T1952"/>
          <cell r="U1952"/>
          <cell r="V1952" t="str">
            <v>Municipio</v>
          </cell>
          <cell r="W1952"/>
          <cell r="X1952" t="str">
            <v/>
          </cell>
          <cell r="Y1952"/>
          <cell r="Z1952">
            <v>9700000000</v>
          </cell>
          <cell r="AA1952"/>
          <cell r="AB1952">
            <v>9700000000</v>
          </cell>
          <cell r="AC1952"/>
          <cell r="AD1952">
            <v>9700000000</v>
          </cell>
          <cell r="AE1952">
            <v>0</v>
          </cell>
          <cell r="AF1952"/>
          <cell r="AG1952">
            <v>0</v>
          </cell>
          <cell r="AH1952">
            <v>9700000000</v>
          </cell>
          <cell r="AI1952">
            <v>0</v>
          </cell>
          <cell r="AJ1952">
            <v>9700000000</v>
          </cell>
          <cell r="AK1952">
            <v>0</v>
          </cell>
          <cell r="AL1952"/>
          <cell r="AM1952">
            <v>1</v>
          </cell>
          <cell r="AN1952">
            <v>1</v>
          </cell>
          <cell r="AO1952">
            <v>0</v>
          </cell>
          <cell r="AP1952" t="str">
            <v>En Liquidación</v>
          </cell>
          <cell r="AQ1952" t="e">
            <v>#REF!</v>
          </cell>
          <cell r="AR1952" t="e">
            <v>#N/A</v>
          </cell>
          <cell r="AS1952" t="str">
            <v>CONTRATOS LIQUIDADOS PENDIENTE CIERRE COSTOS FIJOS Y VARIABLES - INTERVENTORIA.
1. INFORMACIÓN Y ESTADO CONTRATO DE OBRA:                                                                         Acta de liquidación suscrita el  13/05/2016
                                                                                                                                                                                                                                                                                                                                                                                                                                                                                                                                                                           2.  INFORMACION Y ESTADO CONVENIO INTERADMINISTRATIVO:   Liquidado.  Se  suscribe acta de fecha   15/11/2016
3.  INFORMACION Y ESTADO INTERVENTORIA:  Se encuentra en cierre de costos fijos y variables.</v>
          </cell>
          <cell r="AT1952" t="str">
            <v>No Aplica</v>
          </cell>
          <cell r="AU1952">
            <v>41997</v>
          </cell>
          <cell r="AV1952">
            <v>42301</v>
          </cell>
          <cell r="AW1952" t="e">
            <v>#REF!</v>
          </cell>
          <cell r="AX1952"/>
          <cell r="AY1952"/>
          <cell r="AZ1952">
            <v>0</v>
          </cell>
          <cell r="BA1952" t="str">
            <v>-</v>
          </cell>
          <cell r="BB1952" t="str">
            <v>3161 m2</v>
          </cell>
          <cell r="BC1952"/>
          <cell r="BD1952">
            <v>42041</v>
          </cell>
          <cell r="BE1952">
            <v>42150</v>
          </cell>
          <cell r="BF1952">
            <v>42447</v>
          </cell>
          <cell r="BG1952" t="str">
            <v/>
          </cell>
        </row>
        <row r="1953">
          <cell r="C1953" t="str">
            <v>20140097V0042-1</v>
          </cell>
          <cell r="D1953" t="str">
            <v>Proyectos 2011 - 2020</v>
          </cell>
          <cell r="E1953" t="str">
            <v>No Aplica</v>
          </cell>
          <cell r="F1953" t="str">
            <v>CERRADO</v>
          </cell>
          <cell r="G1953"/>
          <cell r="H1953" t="str">
            <v>Cordoba</v>
          </cell>
          <cell r="I1953">
            <v>23675</v>
          </cell>
          <cell r="J1953">
            <v>6</v>
          </cell>
          <cell r="K1953" t="str">
            <v>San Bernardo Del  Viento</v>
          </cell>
          <cell r="L1953" t="str">
            <v>San Bernardo Del  Viento-Cordoba</v>
          </cell>
          <cell r="M1953">
            <v>97</v>
          </cell>
          <cell r="N1953" t="str">
            <v>DPS 2014</v>
          </cell>
          <cell r="O1953"/>
          <cell r="P1953"/>
          <cell r="Q1953" t="str">
            <v>Adecuación Y Rehabilitación Mediante La Instlación De Placa Huellas Y Material Sellecionado En Las Vias Plataneras De Los Corregimientos De Paso Nuevo - Nueva Estrella - Barbascal Del  Municipio De San Bernardo Del  Viento - Córdoba</v>
          </cell>
          <cell r="R1953" t="str">
            <v>Vías Red Terciaria</v>
          </cell>
          <cell r="S1953"/>
          <cell r="T1953"/>
          <cell r="U1953"/>
          <cell r="V1953" t="str">
            <v>Municipio</v>
          </cell>
          <cell r="W1953"/>
          <cell r="X1953" t="str">
            <v>CORREGIMIENTOS: PASO NEUVO, NUEVA ESTRELLA, BARBASCAL.</v>
          </cell>
          <cell r="Y1953"/>
          <cell r="Z1953">
            <v>2523364486</v>
          </cell>
          <cell r="AA1953"/>
          <cell r="AB1953">
            <v>2523364486</v>
          </cell>
          <cell r="AC1953"/>
          <cell r="AD1953">
            <v>2523364486</v>
          </cell>
          <cell r="AE1953">
            <v>252336448.60000002</v>
          </cell>
          <cell r="AF1953"/>
          <cell r="AG1953">
            <v>252336448.60000002</v>
          </cell>
          <cell r="AH1953">
            <v>2775700934.5999999</v>
          </cell>
          <cell r="AI1953">
            <v>0</v>
          </cell>
          <cell r="AJ1953">
            <v>2775700934.5999999</v>
          </cell>
          <cell r="AK1953">
            <v>1</v>
          </cell>
          <cell r="AL1953"/>
          <cell r="AM1953">
            <v>1</v>
          </cell>
          <cell r="AN1953">
            <v>1</v>
          </cell>
          <cell r="AO1953">
            <v>0</v>
          </cell>
          <cell r="AP1953" t="str">
            <v>Liquidado</v>
          </cell>
          <cell r="AQ1953" t="e">
            <v>#REF!</v>
          </cell>
          <cell r="AR1953" t="e">
            <v>#N/A</v>
          </cell>
          <cell r="AS1953" t="str">
            <v>Entregada en septiembre de 2016.
Proyecto Liquidado.</v>
          </cell>
          <cell r="AT1953" t="str">
            <v>No Aplica</v>
          </cell>
          <cell r="AU1953">
            <v>42227</v>
          </cell>
          <cell r="AV1953">
            <v>42558</v>
          </cell>
          <cell r="AW1953" t="e">
            <v>#REF!</v>
          </cell>
          <cell r="AX1953"/>
          <cell r="AY1953"/>
          <cell r="AZ1953">
            <v>0</v>
          </cell>
          <cell r="BA1953" t="str">
            <v>-</v>
          </cell>
          <cell r="BB1953" t="str">
            <v>2,6 Km</v>
          </cell>
          <cell r="BC1953"/>
          <cell r="BD1953">
            <v>42257</v>
          </cell>
          <cell r="BE1953">
            <v>42419</v>
          </cell>
          <cell r="BF1953">
            <v>42635</v>
          </cell>
          <cell r="BG1953">
            <v>7856</v>
          </cell>
        </row>
        <row r="1954">
          <cell r="C1954" t="str">
            <v>20150239V1499-1</v>
          </cell>
          <cell r="D1954" t="str">
            <v>Proyectos 2011 - 2020</v>
          </cell>
          <cell r="E1954" t="str">
            <v>No Aplica</v>
          </cell>
          <cell r="F1954" t="str">
            <v>CERRADO</v>
          </cell>
          <cell r="G1954"/>
          <cell r="H1954" t="str">
            <v>Cordoba</v>
          </cell>
          <cell r="I1954">
            <v>23675</v>
          </cell>
          <cell r="J1954">
            <v>6</v>
          </cell>
          <cell r="K1954" t="str">
            <v>San Bernardo Del  Viento</v>
          </cell>
          <cell r="L1954" t="str">
            <v>San Bernardo Del  Viento-Cordoba</v>
          </cell>
          <cell r="M1954">
            <v>239</v>
          </cell>
          <cell r="N1954" t="str">
            <v>DPS 2015</v>
          </cell>
          <cell r="O1954"/>
          <cell r="P1954"/>
          <cell r="Q1954" t="str">
            <v>Estudios Y Diseños Para La Construcción De La Vía De Acceso Y Senderos Peatonales K+00 Al K+700 En Pavimento Rígido Estampando Ubicado En La Playa Sector La Y Del  Municipio De San Bernardo Del  Ciento - Córdoba</v>
          </cell>
          <cell r="R1954" t="str">
            <v>Vías Red Terciaria</v>
          </cell>
          <cell r="S1954"/>
          <cell r="T1954"/>
          <cell r="U1954"/>
          <cell r="V1954" t="str">
            <v>Municipio</v>
          </cell>
          <cell r="W1954"/>
          <cell r="X1954" t="str">
            <v xml:space="preserve"> Acceso Y Senderos Peatonale  La Playa Sector La Y</v>
          </cell>
          <cell r="Y1954"/>
          <cell r="Z1954">
            <v>2771693607</v>
          </cell>
          <cell r="AA1954"/>
          <cell r="AB1954">
            <v>2771693607</v>
          </cell>
          <cell r="AC1954"/>
          <cell r="AD1954">
            <v>2771693607</v>
          </cell>
          <cell r="AE1954">
            <v>277169360.69999999</v>
          </cell>
          <cell r="AF1954"/>
          <cell r="AG1954">
            <v>277169360.69999999</v>
          </cell>
          <cell r="AH1954">
            <v>3048862967.6999998</v>
          </cell>
          <cell r="AI1954">
            <v>0</v>
          </cell>
          <cell r="AJ1954">
            <v>3048862967.6999998</v>
          </cell>
          <cell r="AK1954">
            <v>1</v>
          </cell>
          <cell r="AL1954"/>
          <cell r="AM1954">
            <v>1</v>
          </cell>
          <cell r="AN1954">
            <v>1</v>
          </cell>
          <cell r="AO1954">
            <v>0</v>
          </cell>
          <cell r="AP1954" t="str">
            <v>Liquidado</v>
          </cell>
          <cell r="AQ1954" t="e">
            <v>#REF!</v>
          </cell>
          <cell r="AR1954" t="e">
            <v>#N/A</v>
          </cell>
          <cell r="AS1954" t="str">
            <v>PROYECTO LIQUIDADO
Acta de liquidación del 22 de octubre de 2021</v>
          </cell>
          <cell r="AT1954" t="str">
            <v>No Aplica</v>
          </cell>
          <cell r="AU1954">
            <v>42870</v>
          </cell>
          <cell r="AV1954">
            <v>43083</v>
          </cell>
          <cell r="AW1954" t="e">
            <v>#REF!</v>
          </cell>
          <cell r="AX1954"/>
          <cell r="AY1954"/>
          <cell r="AZ1954">
            <v>0</v>
          </cell>
          <cell r="BA1954" t="str">
            <v>-</v>
          </cell>
          <cell r="BB1954" t="str">
            <v>066Km</v>
          </cell>
          <cell r="BC1954"/>
          <cell r="BD1954">
            <v>42818</v>
          </cell>
          <cell r="BE1954">
            <v>43034</v>
          </cell>
          <cell r="BF1954">
            <v>43175</v>
          </cell>
          <cell r="BG1954">
            <v>3000</v>
          </cell>
        </row>
        <row r="1955">
          <cell r="C1955" t="str">
            <v>20150239V2538-1</v>
          </cell>
          <cell r="D1955" t="str">
            <v>Proyectos 2011 - 2020</v>
          </cell>
          <cell r="E1955" t="str">
            <v>No Aplica</v>
          </cell>
          <cell r="F1955" t="str">
            <v>CERRADO</v>
          </cell>
          <cell r="G1955"/>
          <cell r="H1955" t="str">
            <v>Cordoba</v>
          </cell>
          <cell r="I1955">
            <v>23675</v>
          </cell>
          <cell r="J1955">
            <v>6</v>
          </cell>
          <cell r="K1955" t="str">
            <v>San Bernardo Del  Viento</v>
          </cell>
          <cell r="L1955" t="str">
            <v>San Bernardo Del  Viento-Cordoba</v>
          </cell>
          <cell r="M1955">
            <v>239</v>
          </cell>
          <cell r="N1955" t="str">
            <v>DPS 2015</v>
          </cell>
          <cell r="O1955"/>
          <cell r="P1955"/>
          <cell r="Q1955" t="str">
            <v>Construcción De Placa Huella Y Obras De Arte En La Vía Que Va Desde El Corregimiento De José Manuel De Altamira A La Entrada Del  Corregimiento Villa De Rosario, Pasando Por Los Corregimientos De Villa Clara Y Villa Fátima En El Municipio De San Bernardo De Viento Córdoba</v>
          </cell>
          <cell r="R1955" t="str">
            <v>Vías Red Terciaria</v>
          </cell>
          <cell r="S1955"/>
          <cell r="T1955"/>
          <cell r="U1955"/>
          <cell r="V1955" t="str">
            <v>Municipio</v>
          </cell>
          <cell r="W1955"/>
          <cell r="X1955" t="str">
            <v>El Corregimiento De José Manuel De Altamira A La Entrada Del  Corregimiento Villa De Rosario, Pasando Por Los Corregimientos De Villa Clara Y Villa Fátima</v>
          </cell>
          <cell r="Y1955"/>
          <cell r="Z1955">
            <v>11661111112</v>
          </cell>
          <cell r="AA1955"/>
          <cell r="AB1955">
            <v>11661111112</v>
          </cell>
          <cell r="AC1955"/>
          <cell r="AD1955">
            <v>11661111112</v>
          </cell>
          <cell r="AE1955">
            <v>1166111111.2</v>
          </cell>
          <cell r="AF1955"/>
          <cell r="AG1955">
            <v>1166111111.2</v>
          </cell>
          <cell r="AH1955">
            <v>12827222223.200001</v>
          </cell>
          <cell r="AI1955">
            <v>0</v>
          </cell>
          <cell r="AJ1955">
            <v>12827222223.200001</v>
          </cell>
          <cell r="AK1955">
            <v>1</v>
          </cell>
          <cell r="AL1955"/>
          <cell r="AM1955">
            <v>1</v>
          </cell>
          <cell r="AN1955">
            <v>1</v>
          </cell>
          <cell r="AO1955">
            <v>0</v>
          </cell>
          <cell r="AP1955" t="str">
            <v>Liquidado</v>
          </cell>
          <cell r="AQ1955" t="e">
            <v>#REF!</v>
          </cell>
          <cell r="AR1955" t="e">
            <v>#N/A</v>
          </cell>
          <cell r="AS1955" t="str">
            <v>PROYECTO LIQUIDADO
Acta de liquidación del 22 de octubre de 2021</v>
          </cell>
          <cell r="AT1955" t="str">
            <v>No Aplica</v>
          </cell>
          <cell r="AU1955">
            <v>42635</v>
          </cell>
          <cell r="AV1955">
            <v>43035</v>
          </cell>
          <cell r="AW1955" t="e">
            <v>#REF!</v>
          </cell>
          <cell r="AX1955"/>
          <cell r="AY1955"/>
          <cell r="AZ1955">
            <v>0</v>
          </cell>
          <cell r="BA1955" t="str">
            <v>-</v>
          </cell>
          <cell r="BB1955" t="str">
            <v>8.55Km</v>
          </cell>
          <cell r="BC1955"/>
          <cell r="BD1955">
            <v>42881</v>
          </cell>
          <cell r="BE1955">
            <v>43034</v>
          </cell>
          <cell r="BF1955">
            <v>43081</v>
          </cell>
          <cell r="BG1955">
            <v>7000</v>
          </cell>
        </row>
        <row r="1956">
          <cell r="C1956" t="str">
            <v>20160438V4507-1</v>
          </cell>
          <cell r="D1956" t="str">
            <v>Proyectos 2011 - 2020</v>
          </cell>
          <cell r="E1956" t="str">
            <v>ANTES 2018</v>
          </cell>
          <cell r="F1956" t="str">
            <v>VIGENTE</v>
          </cell>
          <cell r="G1956"/>
          <cell r="H1956" t="str">
            <v>Cordoba</v>
          </cell>
          <cell r="I1956">
            <v>23675</v>
          </cell>
          <cell r="J1956">
            <v>6</v>
          </cell>
          <cell r="K1956" t="str">
            <v>San Bernardo Del  Viento</v>
          </cell>
          <cell r="L1956" t="str">
            <v>San Bernardo Del  Viento-Cordoba</v>
          </cell>
          <cell r="M1956">
            <v>438</v>
          </cell>
          <cell r="N1956" t="str">
            <v>DPS 2016</v>
          </cell>
          <cell r="O1956"/>
          <cell r="P1956"/>
          <cell r="Q1956" t="str">
            <v>Construccion De Pavimento Hidraulico En Los Barrios De Estrato 1 Y 2 En El Municipio De San Bernardo Del  Viento - Departamento De Cordoba</v>
          </cell>
          <cell r="R1956" t="str">
            <v>Vías Urbanas</v>
          </cell>
          <cell r="S1956"/>
          <cell r="T1956"/>
          <cell r="U1956"/>
          <cell r="V1956" t="str">
            <v>Municipio</v>
          </cell>
          <cell r="W1956" t="str">
            <v>Urbano</v>
          </cell>
          <cell r="X1956" t="str">
            <v>Barrios: San José - 23 de Noviembre - 10 de Agosto</v>
          </cell>
          <cell r="Y1956"/>
          <cell r="Z1956">
            <v>2000000001</v>
          </cell>
          <cell r="AA1956"/>
          <cell r="AB1956">
            <v>2000000001</v>
          </cell>
          <cell r="AC1956"/>
          <cell r="AD1956">
            <v>2000000001</v>
          </cell>
          <cell r="AE1956">
            <v>200330599</v>
          </cell>
          <cell r="AF1956"/>
          <cell r="AG1956">
            <v>200330599</v>
          </cell>
          <cell r="AH1956">
            <v>2200330600</v>
          </cell>
          <cell r="AI1956">
            <v>0</v>
          </cell>
          <cell r="AJ1956">
            <v>2200330600</v>
          </cell>
          <cell r="AK1956">
            <v>1</v>
          </cell>
          <cell r="AL1956"/>
          <cell r="AM1956">
            <v>1</v>
          </cell>
          <cell r="AN1956">
            <v>1</v>
          </cell>
          <cell r="AO1956">
            <v>0</v>
          </cell>
          <cell r="AP1956" t="str">
            <v>Entregado A Municipio</v>
          </cell>
          <cell r="AQ1956" t="e">
            <v>#REF!</v>
          </cell>
          <cell r="AR1956" t="e">
            <v>#N/A</v>
          </cell>
          <cell r="AS1956" t="str">
            <v>Proyecto entregado al municipio.
contrato de obra liquidado
Proyecto inaugurado el 20-10-21.
PS hizo el desembolso al municipio para pagarle al contratista.
Se realizó la liquidación del convenio, recopilando toda la documentación necesaria para ello, con el fin de lograr desembolsar al municipio los recursos que se lograron recuperar para pagar al contratista.
plan de sostenibilidad.ok. aprobado y suscrito.
Se encuentra en revision por la OAP justificacion tecnico economica.
Ps se encuentra realizando las gestiones para el tramite de pasivo exigible.
AV1: 23-10-18
AV2 Y 3: 24-08-21.</v>
          </cell>
          <cell r="AT1956" t="str">
            <v>No Aplica</v>
          </cell>
          <cell r="AU1956">
            <v>43376</v>
          </cell>
          <cell r="AV1956">
            <v>44219</v>
          </cell>
          <cell r="AW1956" t="e">
            <v>#REF!</v>
          </cell>
          <cell r="AX1956"/>
          <cell r="AY1956"/>
          <cell r="AZ1956">
            <v>0</v>
          </cell>
          <cell r="BA1956" t="str">
            <v>-</v>
          </cell>
          <cell r="BB1956" t="str">
            <v>0,910 Km</v>
          </cell>
          <cell r="BC1956"/>
          <cell r="BD1956">
            <v>43396</v>
          </cell>
          <cell r="BE1956">
            <v>43882</v>
          </cell>
          <cell r="BF1956">
            <v>44432</v>
          </cell>
          <cell r="BG1956">
            <v>2005</v>
          </cell>
        </row>
        <row r="1957">
          <cell r="C1957" t="str">
            <v>E-2020-1714-224635</v>
          </cell>
          <cell r="D1957" t="str">
            <v>CV 001-2020</v>
          </cell>
          <cell r="E1957" t="str">
            <v>2018-2022</v>
          </cell>
          <cell r="F1957" t="str">
            <v>VIGENTE</v>
          </cell>
          <cell r="G1957"/>
          <cell r="H1957" t="str">
            <v>Cordoba</v>
          </cell>
          <cell r="I1957"/>
          <cell r="J1957"/>
          <cell r="K1957" t="str">
            <v>San Bernardo Del Viento</v>
          </cell>
          <cell r="L1957" t="str">
            <v>San Bernardo Del Viento-Cordoba</v>
          </cell>
          <cell r="M1957" t="str">
            <v>704 FIP 2021</v>
          </cell>
          <cell r="N1957" t="str">
            <v>DPS 2021</v>
          </cell>
          <cell r="O1957">
            <v>44512</v>
          </cell>
          <cell r="P1957">
            <v>44773</v>
          </cell>
          <cell r="Q1957" t="str">
            <v>Construcción De Pavimento En Concreto Rígido De La Cra 9 Entre Clls 9 Y 6A. Cll 9 Entre Cra 9 Y 10 Y De La Cra 11 Entre Clls 9 Y 7 Del Casco Urbano Del Municipio De San Bernardo Del Viento - Córdoba</v>
          </cell>
          <cell r="R1957" t="str">
            <v>Vias y Transporte</v>
          </cell>
          <cell r="S1957" t="str">
            <v>Vias Urbanas</v>
          </cell>
          <cell r="T1957"/>
          <cell r="U1957">
            <v>1</v>
          </cell>
          <cell r="V1957"/>
          <cell r="W1957"/>
          <cell r="X1957"/>
          <cell r="Y1957"/>
          <cell r="Z1957">
            <v>1530398888</v>
          </cell>
          <cell r="AA1957"/>
          <cell r="AB1957">
            <v>1530398888</v>
          </cell>
          <cell r="AC1957">
            <v>0</v>
          </cell>
          <cell r="AD1957">
            <v>1530398888</v>
          </cell>
          <cell r="AE1957"/>
          <cell r="AF1957"/>
          <cell r="AG1957">
            <v>0</v>
          </cell>
          <cell r="AH1957">
            <v>1530398888</v>
          </cell>
          <cell r="AI1957">
            <v>0</v>
          </cell>
          <cell r="AJ1957">
            <v>1530398888</v>
          </cell>
          <cell r="AK1957"/>
          <cell r="AL1957"/>
          <cell r="AM1957">
            <v>0</v>
          </cell>
          <cell r="AN1957">
            <v>0</v>
          </cell>
          <cell r="AO1957">
            <v>0</v>
          </cell>
          <cell r="AP1957" t="str">
            <v>En Ejecución</v>
          </cell>
          <cell r="AQ1957" t="e">
            <v>#REF!</v>
          </cell>
          <cell r="AR1957" t="e">
            <v>#N/A</v>
          </cell>
          <cell r="AS1957" t="str">
            <v>-</v>
          </cell>
          <cell r="AT1957"/>
          <cell r="AU1957">
            <v>44756</v>
          </cell>
          <cell r="AV1957">
            <v>44879</v>
          </cell>
          <cell r="AW1957" t="e">
            <v>#REF!</v>
          </cell>
          <cell r="AX1957">
            <v>6</v>
          </cell>
          <cell r="AY1957"/>
          <cell r="AZ1957">
            <v>6</v>
          </cell>
          <cell r="BA1957"/>
          <cell r="BB1957" t="str">
            <v>1100 ML</v>
          </cell>
          <cell r="BC1957"/>
          <cell r="BD1957" t="str">
            <v>-</v>
          </cell>
          <cell r="BE1957" t="str">
            <v>-</v>
          </cell>
          <cell r="BF1957" t="str">
            <v>-</v>
          </cell>
          <cell r="BG1957">
            <v>0</v>
          </cell>
        </row>
        <row r="1958">
          <cell r="C1958" t="str">
            <v>20120069A0136-1</v>
          </cell>
          <cell r="D1958" t="str">
            <v>Proyectos 2011 - 2020</v>
          </cell>
          <cell r="E1958" t="str">
            <v>POR FUERA DE LOS 1010</v>
          </cell>
          <cell r="F1958" t="str">
            <v>VIGENTE</v>
          </cell>
          <cell r="G1958" t="str">
            <v>C136</v>
          </cell>
          <cell r="H1958" t="str">
            <v>Cordoba</v>
          </cell>
          <cell r="I1958">
            <v>23678</v>
          </cell>
          <cell r="J1958">
            <v>6</v>
          </cell>
          <cell r="K1958" t="str">
            <v>San Carlos</v>
          </cell>
          <cell r="L1958" t="str">
            <v>San Carlos-Cordoba</v>
          </cell>
          <cell r="M1958">
            <v>69</v>
          </cell>
          <cell r="N1958" t="str">
            <v>Fonade 3</v>
          </cell>
          <cell r="O1958"/>
          <cell r="P1958"/>
          <cell r="Q1958" t="str">
            <v>Construcción Del Sistema De Alcantarillado Sanitario En La Zona Urbana Del Municipio De San Carlos - Cordoba</v>
          </cell>
          <cell r="R1958" t="str">
            <v>Agua Potable Y Saneamiento Básico</v>
          </cell>
          <cell r="S1958"/>
          <cell r="T1958"/>
          <cell r="U1958"/>
          <cell r="V1958" t="str">
            <v>Municipio</v>
          </cell>
          <cell r="W1958"/>
          <cell r="X1958" t="str">
            <v/>
          </cell>
          <cell r="Y1958"/>
          <cell r="Z1958">
            <v>10204377257</v>
          </cell>
          <cell r="AA1958"/>
          <cell r="AB1958">
            <v>10204377257</v>
          </cell>
          <cell r="AC1958"/>
          <cell r="AD1958">
            <v>10204377257</v>
          </cell>
          <cell r="AE1958">
            <v>0</v>
          </cell>
          <cell r="AF1958"/>
          <cell r="AG1958">
            <v>0</v>
          </cell>
          <cell r="AH1958">
            <v>10204377257</v>
          </cell>
          <cell r="AI1958">
            <v>0</v>
          </cell>
          <cell r="AJ1958">
            <v>10204377257</v>
          </cell>
          <cell r="AK1958">
            <v>0</v>
          </cell>
          <cell r="AL1958"/>
          <cell r="AM1958">
            <v>0.91</v>
          </cell>
          <cell r="AN1958">
            <v>0.89259999999999995</v>
          </cell>
          <cell r="AO1958">
            <v>-1.7400000000000082E-2</v>
          </cell>
          <cell r="AP1958" t="str">
            <v>Terminado</v>
          </cell>
          <cell r="AQ1958" t="e">
            <v>#REF!</v>
          </cell>
          <cell r="AR1958" t="e">
            <v>#N/A</v>
          </cell>
          <cell r="AS1958" t="str">
            <v xml:space="preserve">PROYECTO TERMINADO EN LIQUIDACION OBRA (Avance físico alcanzado en el contrato LP002-2013 fue de 89%)
1. INFORMACIÓN Y ESTADO CONTRATO OBRA:  el ente Territorial envío acta de liquidación. En revisión.
2.  INFORMACIÓN Y ESTADO CONTRATO INTERADMINISTRATIVO:  Se solicitó a la interventoria  los formatos de terminación y entrega FMI026 y FMI027.
3. ACTIVIDADES REALIZADAS:
-En atención al Decreto No. 457 del 22/03/2020 relacionado con la emergencia sanitaria Coronavirus – COVID-19 en el territorio nacional y el aislamiento obligatorio, se optó por realizar teletrabajo durante el tiempo que lo determine el Gobierno Nacional.
-El 31/05/2021 mediente correo electronico la interventoria emitio pronnciamiento a la entrega parcial de la información por parte del contrasita de obra. 
-Proyección de respuesta a la interventoria. 
PENDIENTE: 
-Remisión del informe técnico por parte de Alcaldía de San Carlos, Córdoba.
-Respuesta a observaciones al acta de liquidación del contrato de obra. </v>
          </cell>
          <cell r="AT1958" t="str">
            <v>No Aplica</v>
          </cell>
          <cell r="AU1958">
            <v>41926</v>
          </cell>
          <cell r="AV1958">
            <v>42582</v>
          </cell>
          <cell r="AW1958" t="e">
            <v>#REF!</v>
          </cell>
          <cell r="AX1958"/>
          <cell r="AY1958"/>
          <cell r="AZ1958">
            <v>0</v>
          </cell>
          <cell r="BA1958" t="str">
            <v>-</v>
          </cell>
          <cell r="BB1958" t="str">
            <v>INSTALACIÓN DE 9749 ml TUBERÍA PVC SANITARIA DE 8" ;  662  DE 10"</v>
          </cell>
          <cell r="BC1958"/>
          <cell r="BD1958">
            <v>42117</v>
          </cell>
          <cell r="BE1958">
            <v>42334</v>
          </cell>
          <cell r="BF1958" t="str">
            <v xml:space="preserve"> </v>
          </cell>
          <cell r="BG1958" t="str">
            <v/>
          </cell>
        </row>
        <row r="1959">
          <cell r="C1959" t="str">
            <v>20130227V0549-1</v>
          </cell>
          <cell r="D1959" t="str">
            <v>Proyectos 2011 - 2020</v>
          </cell>
          <cell r="E1959" t="str">
            <v>No Aplica</v>
          </cell>
          <cell r="F1959" t="str">
            <v>CERRADO</v>
          </cell>
          <cell r="G1959"/>
          <cell r="H1959" t="str">
            <v>Cordoba</v>
          </cell>
          <cell r="I1959">
            <v>23678</v>
          </cell>
          <cell r="J1959">
            <v>6</v>
          </cell>
          <cell r="K1959" t="str">
            <v>San Carlos</v>
          </cell>
          <cell r="L1959" t="str">
            <v>San Carlos-Cordoba</v>
          </cell>
          <cell r="M1959">
            <v>227</v>
          </cell>
          <cell r="N1959" t="str">
            <v>DPS 2013</v>
          </cell>
          <cell r="O1959"/>
          <cell r="P1959"/>
          <cell r="Q1959" t="str">
            <v>Mejoramiento Y Mantenimiento De La Via San Carlos – Callemar Del Municipio De San Carlos – Córdoba</v>
          </cell>
          <cell r="R1959" t="str">
            <v>Vías Urbanas</v>
          </cell>
          <cell r="S1959"/>
          <cell r="T1959"/>
          <cell r="U1959"/>
          <cell r="V1959" t="str">
            <v>Municipio</v>
          </cell>
          <cell r="W1959"/>
          <cell r="X1959" t="str">
            <v>Callemar, Arroyogrande, Trementino, San Carlos,</v>
          </cell>
          <cell r="Y1959"/>
          <cell r="Z1959">
            <v>1401869159</v>
          </cell>
          <cell r="AA1959"/>
          <cell r="AB1959">
            <v>1401869159</v>
          </cell>
          <cell r="AC1959"/>
          <cell r="AD1959">
            <v>1401869159</v>
          </cell>
          <cell r="AE1959">
            <v>140186915.90000001</v>
          </cell>
          <cell r="AF1959"/>
          <cell r="AG1959">
            <v>140186915.90000001</v>
          </cell>
          <cell r="AH1959">
            <v>1542056074.9000001</v>
          </cell>
          <cell r="AI1959">
            <v>0</v>
          </cell>
          <cell r="AJ1959">
            <v>1542056074.9000001</v>
          </cell>
          <cell r="AK1959">
            <v>1</v>
          </cell>
          <cell r="AL1959"/>
          <cell r="AM1959">
            <v>1</v>
          </cell>
          <cell r="AN1959">
            <v>1</v>
          </cell>
          <cell r="AO1959">
            <v>0</v>
          </cell>
          <cell r="AP1959" t="str">
            <v>Liquidado</v>
          </cell>
          <cell r="AQ1959" t="e">
            <v>#REF!</v>
          </cell>
          <cell r="AR1959" t="e">
            <v>#N/A</v>
          </cell>
          <cell r="AS1959" t="str">
            <v>Entregado en abril de 2016.</v>
          </cell>
          <cell r="AT1959" t="str">
            <v>No Aplica</v>
          </cell>
          <cell r="AU1959">
            <v>42219</v>
          </cell>
          <cell r="AV1959">
            <v>42429</v>
          </cell>
          <cell r="AW1959" t="e">
            <v>#REF!</v>
          </cell>
          <cell r="AX1959"/>
          <cell r="AY1959"/>
          <cell r="AZ1959">
            <v>0</v>
          </cell>
          <cell r="BA1959" t="str">
            <v>-</v>
          </cell>
          <cell r="BB1959">
            <v>4.2300000000000004</v>
          </cell>
          <cell r="BC1959"/>
          <cell r="BD1959">
            <v>42229</v>
          </cell>
          <cell r="BE1959">
            <v>42418</v>
          </cell>
          <cell r="BF1959">
            <v>42468</v>
          </cell>
          <cell r="BG1959">
            <v>2500</v>
          </cell>
        </row>
        <row r="1960">
          <cell r="C1960" t="str">
            <v>20140169V0043-1</v>
          </cell>
          <cell r="D1960" t="str">
            <v>Proyectos 2011 - 2020</v>
          </cell>
          <cell r="E1960" t="str">
            <v>No Aplica</v>
          </cell>
          <cell r="F1960" t="str">
            <v>CERRADO</v>
          </cell>
          <cell r="G1960"/>
          <cell r="H1960" t="str">
            <v>Cordoba</v>
          </cell>
          <cell r="I1960">
            <v>23678</v>
          </cell>
          <cell r="J1960">
            <v>6</v>
          </cell>
          <cell r="K1960" t="str">
            <v>San Carlos</v>
          </cell>
          <cell r="L1960" t="str">
            <v>San Carlos-Cordoba</v>
          </cell>
          <cell r="M1960">
            <v>169</v>
          </cell>
          <cell r="N1960" t="str">
            <v>DPS 2014</v>
          </cell>
          <cell r="O1960"/>
          <cell r="P1960"/>
          <cell r="Q1960" t="str">
            <v>Mejoramiento Y Adecuación De Vías Zona De Vias - Zona Rural Del Municipio De San Carlos - Córdoba</v>
          </cell>
          <cell r="R1960" t="str">
            <v>Vías Red Terciaria</v>
          </cell>
          <cell r="S1960"/>
          <cell r="T1960"/>
          <cell r="U1960"/>
          <cell r="V1960" t="str">
            <v>Municipio</v>
          </cell>
          <cell r="W1960"/>
          <cell r="X1960" t="str">
            <v>CORREGIMIENTO EL HATO, VEREDAS: ARROYO BURGOS, EL CAÑITO, SAN MIGUEL, SANTA ROSA</v>
          </cell>
          <cell r="Y1960"/>
          <cell r="Z1960">
            <v>2867300950</v>
          </cell>
          <cell r="AA1960"/>
          <cell r="AB1960">
            <v>2867300950</v>
          </cell>
          <cell r="AC1960"/>
          <cell r="AD1960">
            <v>2867300950</v>
          </cell>
          <cell r="AE1960">
            <v>286730095</v>
          </cell>
          <cell r="AF1960"/>
          <cell r="AG1960">
            <v>286730095</v>
          </cell>
          <cell r="AH1960">
            <v>3154031045</v>
          </cell>
          <cell r="AI1960">
            <v>0</v>
          </cell>
          <cell r="AJ1960">
            <v>3154031045</v>
          </cell>
          <cell r="AK1960">
            <v>1</v>
          </cell>
          <cell r="AL1960"/>
          <cell r="AM1960">
            <v>1</v>
          </cell>
          <cell r="AN1960">
            <v>1</v>
          </cell>
          <cell r="AO1960">
            <v>0</v>
          </cell>
          <cell r="AP1960" t="str">
            <v>Liquidado</v>
          </cell>
          <cell r="AQ1960" t="e">
            <v>#REF!</v>
          </cell>
          <cell r="AR1960" t="e">
            <v>#N/A</v>
          </cell>
          <cell r="AS1960" t="str">
            <v>Liquidado mediante Acta de Liquidación Bilateral de Contratos y Convenios de 23 de diciembre de 2019.</v>
          </cell>
          <cell r="AT1960" t="str">
            <v>No Aplica</v>
          </cell>
          <cell r="AU1960">
            <v>42416</v>
          </cell>
          <cell r="AV1960">
            <v>42837</v>
          </cell>
          <cell r="AW1960" t="e">
            <v>#REF!</v>
          </cell>
          <cell r="AX1960"/>
          <cell r="AY1960"/>
          <cell r="AZ1960">
            <v>0</v>
          </cell>
          <cell r="BA1960" t="str">
            <v>-</v>
          </cell>
          <cell r="BB1960" t="str">
            <v>3,2 Km</v>
          </cell>
          <cell r="BC1960"/>
          <cell r="BD1960">
            <v>42447</v>
          </cell>
          <cell r="BE1960">
            <v>42801</v>
          </cell>
          <cell r="BF1960">
            <v>42914</v>
          </cell>
          <cell r="BG1960">
            <v>10000</v>
          </cell>
        </row>
        <row r="1961">
          <cell r="C1961" t="str">
            <v>20150279V2190-1</v>
          </cell>
          <cell r="D1961" t="str">
            <v>Proyectos 2011 - 2020</v>
          </cell>
          <cell r="E1961" t="str">
            <v>No Aplica</v>
          </cell>
          <cell r="F1961" t="str">
            <v>CERRADO</v>
          </cell>
          <cell r="G1961"/>
          <cell r="H1961" t="str">
            <v>Cordoba</v>
          </cell>
          <cell r="I1961">
            <v>23678</v>
          </cell>
          <cell r="J1961">
            <v>6</v>
          </cell>
          <cell r="K1961" t="str">
            <v>San Carlos</v>
          </cell>
          <cell r="L1961" t="str">
            <v>San Carlos-Cordoba</v>
          </cell>
          <cell r="M1961">
            <v>279</v>
          </cell>
          <cell r="N1961" t="str">
            <v>DPS 2015</v>
          </cell>
          <cell r="O1961"/>
          <cell r="P1961"/>
          <cell r="Q1961" t="str">
            <v>Pavimentación En Concreto Rígido De La Malla Vial Urbana Del Municipio De San Carlos - Córdoba</v>
          </cell>
          <cell r="R1961" t="str">
            <v>Vías Urbanas</v>
          </cell>
          <cell r="S1961"/>
          <cell r="T1961"/>
          <cell r="U1961"/>
          <cell r="V1961" t="str">
            <v>Municipio</v>
          </cell>
          <cell r="W1961"/>
          <cell r="X1961" t="str">
            <v>barrios Almendro y Progreso.</v>
          </cell>
          <cell r="Y1961"/>
          <cell r="Z1961">
            <v>5376575628</v>
          </cell>
          <cell r="AA1961"/>
          <cell r="AB1961">
            <v>5376575628</v>
          </cell>
          <cell r="AC1961"/>
          <cell r="AD1961">
            <v>5376575628</v>
          </cell>
          <cell r="AE1961">
            <v>537657562.80000007</v>
          </cell>
          <cell r="AF1961"/>
          <cell r="AG1961">
            <v>537657562.80000007</v>
          </cell>
          <cell r="AH1961">
            <v>5914233190.8000002</v>
          </cell>
          <cell r="AI1961">
            <v>0</v>
          </cell>
          <cell r="AJ1961">
            <v>5914233190.8000002</v>
          </cell>
          <cell r="AK1961">
            <v>1</v>
          </cell>
          <cell r="AL1961"/>
          <cell r="AM1961">
            <v>1</v>
          </cell>
          <cell r="AN1961">
            <v>1</v>
          </cell>
          <cell r="AO1961">
            <v>0</v>
          </cell>
          <cell r="AP1961" t="str">
            <v>Liquidado</v>
          </cell>
          <cell r="AQ1961" t="e">
            <v>#REF!</v>
          </cell>
          <cell r="AR1961" t="e">
            <v>#N/A</v>
          </cell>
          <cell r="AS1961" t="str">
            <v>PROYECTO LIQUIDADO
Acta de liquidación del 30 de agosto de 2021</v>
          </cell>
          <cell r="AT1961" t="str">
            <v>No Aplica</v>
          </cell>
          <cell r="AU1961">
            <v>42536</v>
          </cell>
          <cell r="AV1961">
            <v>42852</v>
          </cell>
          <cell r="AW1961" t="e">
            <v>#REF!</v>
          </cell>
          <cell r="AX1961"/>
          <cell r="AY1961"/>
          <cell r="AZ1961">
            <v>0</v>
          </cell>
          <cell r="BA1961" t="str">
            <v>-</v>
          </cell>
          <cell r="BB1961" t="str">
            <v>3.90 Km</v>
          </cell>
          <cell r="BC1961"/>
          <cell r="BD1961">
            <v>42564</v>
          </cell>
          <cell r="BE1961">
            <v>42801</v>
          </cell>
          <cell r="BF1961">
            <v>42914</v>
          </cell>
          <cell r="BG1961">
            <v>1500</v>
          </cell>
        </row>
        <row r="1962">
          <cell r="C1962" t="str">
            <v>20200224M0003-11</v>
          </cell>
          <cell r="D1962" t="str">
            <v>Proyectos 2011 - 2020</v>
          </cell>
          <cell r="E1962" t="str">
            <v>No Aplica</v>
          </cell>
          <cell r="F1962" t="str">
            <v>CERRADO</v>
          </cell>
          <cell r="G1962"/>
          <cell r="H1962" t="str">
            <v>Cordoba</v>
          </cell>
          <cell r="I1962"/>
          <cell r="J1962"/>
          <cell r="K1962" t="str">
            <v>San Carlos</v>
          </cell>
          <cell r="L1962" t="str">
            <v>San Carlos-Cordoba</v>
          </cell>
          <cell r="M1962">
            <v>224</v>
          </cell>
          <cell r="N1962" t="str">
            <v>DPS 2020</v>
          </cell>
          <cell r="O1962"/>
          <cell r="P1962"/>
          <cell r="Q1962" t="str">
            <v>Mejoramiento De Condiciones De Habitabilidad</v>
          </cell>
          <cell r="R1962" t="str">
            <v>Mejoramiento Condiciones De Habitabilidad</v>
          </cell>
          <cell r="S1962"/>
          <cell r="T1962"/>
          <cell r="U1962"/>
          <cell r="V1962"/>
          <cell r="W1962"/>
          <cell r="X1962"/>
          <cell r="Y1962"/>
          <cell r="Z1962">
            <v>2435157031</v>
          </cell>
          <cell r="AA1962"/>
          <cell r="AB1962">
            <v>2435157031</v>
          </cell>
          <cell r="AC1962"/>
          <cell r="AD1962">
            <v>2435157031</v>
          </cell>
          <cell r="AE1962">
            <v>0</v>
          </cell>
          <cell r="AF1962"/>
          <cell r="AG1962">
            <v>0</v>
          </cell>
          <cell r="AH1962">
            <v>2435157031</v>
          </cell>
          <cell r="AI1962">
            <v>0</v>
          </cell>
          <cell r="AJ1962">
            <v>2435157031</v>
          </cell>
          <cell r="AK1962">
            <v>0</v>
          </cell>
          <cell r="AL1962"/>
          <cell r="AM1962">
            <v>0</v>
          </cell>
          <cell r="AN1962">
            <v>0</v>
          </cell>
          <cell r="AO1962">
            <v>0</v>
          </cell>
          <cell r="AP1962" t="str">
            <v>Cancelado</v>
          </cell>
          <cell r="AQ1962" t="e">
            <v>#REF!</v>
          </cell>
          <cell r="AR1962" t="e">
            <v>#N/A</v>
          </cell>
          <cell r="AS1962" t="str">
            <v>Se llegó a la ejecución de pre-construcción la cual se surtió y se canceló. Se sucribió el Convenio 508 de 2022.</v>
          </cell>
          <cell r="AT1962" t="str">
            <v>No Aplica</v>
          </cell>
          <cell r="AU1962"/>
          <cell r="AV1962"/>
          <cell r="AW1962" t="e">
            <v>#REF!</v>
          </cell>
          <cell r="AX1962"/>
          <cell r="AY1962"/>
          <cell r="AZ1962">
            <v>0</v>
          </cell>
          <cell r="BA1962" t="str">
            <v>-</v>
          </cell>
          <cell r="BB1962" t="str">
            <v>136 Viviendas</v>
          </cell>
          <cell r="BC1962"/>
          <cell r="BD1962"/>
          <cell r="BE1962"/>
          <cell r="BF1962"/>
          <cell r="BG1962"/>
        </row>
        <row r="1963">
          <cell r="C1963" t="str">
            <v>MCH - 013</v>
          </cell>
          <cell r="D1963" t="str">
            <v>Proyectos 2021 - 2022</v>
          </cell>
          <cell r="E1963" t="str">
            <v>2018-2022</v>
          </cell>
          <cell r="F1963" t="str">
            <v>VIGENTE</v>
          </cell>
          <cell r="G1963"/>
          <cell r="H1963" t="str">
            <v>Cordoba</v>
          </cell>
          <cell r="I1963"/>
          <cell r="J1963"/>
          <cell r="K1963" t="str">
            <v>San Carlos</v>
          </cell>
          <cell r="L1963" t="str">
            <v>San Carlos-Cordoba</v>
          </cell>
          <cell r="M1963" t="str">
            <v>706 FIP 2021</v>
          </cell>
          <cell r="N1963" t="str">
            <v>DPS 2021</v>
          </cell>
          <cell r="O1963">
            <v>44512</v>
          </cell>
          <cell r="P1963">
            <v>44773</v>
          </cell>
          <cell r="Q1963" t="str">
            <v>Mejoramientos De Condiciones De Habitabilidad En El Municipio De San Carlos - Cordoba</v>
          </cell>
          <cell r="R1963" t="str">
            <v>Habitat</v>
          </cell>
          <cell r="S1963" t="str">
            <v>MCH</v>
          </cell>
          <cell r="T1963"/>
          <cell r="U1963">
            <v>1</v>
          </cell>
          <cell r="V1963"/>
          <cell r="W1963"/>
          <cell r="X1963"/>
          <cell r="Y1963"/>
          <cell r="Z1963">
            <v>0</v>
          </cell>
          <cell r="AA1963"/>
          <cell r="AB1963">
            <v>0</v>
          </cell>
          <cell r="AC1963">
            <v>0</v>
          </cell>
          <cell r="AD1963">
            <v>0</v>
          </cell>
          <cell r="AE1963"/>
          <cell r="AF1963"/>
          <cell r="AG1963">
            <v>0</v>
          </cell>
          <cell r="AH1963">
            <v>0</v>
          </cell>
          <cell r="AI1963">
            <v>0</v>
          </cell>
          <cell r="AJ1963">
            <v>0</v>
          </cell>
          <cell r="AK1963"/>
          <cell r="AL1963"/>
          <cell r="AM1963"/>
          <cell r="AN1963"/>
          <cell r="AO1963">
            <v>0</v>
          </cell>
          <cell r="AP1963" t="str">
            <v>Cancelado</v>
          </cell>
          <cell r="AQ1963" t="e">
            <v>#REF!</v>
          </cell>
          <cell r="AR1963" t="str">
            <v>LIQUIDACIÓN ANTICIPADA</v>
          </cell>
          <cell r="AS1963" t="str">
            <v>-</v>
          </cell>
          <cell r="AT1963"/>
          <cell r="AU1963" t="str">
            <v>-</v>
          </cell>
          <cell r="AV1963" t="str">
            <v>-</v>
          </cell>
          <cell r="AW1963" t="e">
            <v>#REF!</v>
          </cell>
          <cell r="AX1963"/>
          <cell r="AY1963"/>
          <cell r="AZ1963">
            <v>0</v>
          </cell>
          <cell r="BA1963"/>
          <cell r="BB1963" t="str">
            <v>- Viviendas</v>
          </cell>
          <cell r="BC1963"/>
          <cell r="BD1963" t="str">
            <v>-</v>
          </cell>
          <cell r="BE1963" t="str">
            <v>-</v>
          </cell>
          <cell r="BF1963" t="str">
            <v>-</v>
          </cell>
          <cell r="BG1963" t="str">
            <v>-</v>
          </cell>
        </row>
        <row r="1964">
          <cell r="C1964" t="str">
            <v>20120040V0136-1</v>
          </cell>
          <cell r="D1964" t="str">
            <v>Proyectos 2011 - 2020</v>
          </cell>
          <cell r="E1964" t="str">
            <v>No Aplica</v>
          </cell>
          <cell r="F1964" t="str">
            <v>CERRADO</v>
          </cell>
          <cell r="G1964" t="str">
            <v>B136</v>
          </cell>
          <cell r="H1964" t="str">
            <v>Cordoba</v>
          </cell>
          <cell r="I1964">
            <v>23682</v>
          </cell>
          <cell r="J1964">
            <v>6</v>
          </cell>
          <cell r="K1964" t="str">
            <v>San Jose De Ure</v>
          </cell>
          <cell r="L1964" t="str">
            <v>San Jose De Ure-Cordoba</v>
          </cell>
          <cell r="M1964">
            <v>40</v>
          </cell>
          <cell r="N1964" t="str">
            <v>Fonade 2</v>
          </cell>
          <cell r="O1964"/>
          <cell r="P1964"/>
          <cell r="Q1964" t="str">
            <v xml:space="preserve">Construcción Del Puente Cobre La Quebrada San Jose De Ure, En El Municipio De San Jose De Ure </v>
          </cell>
          <cell r="R1964" t="str">
            <v>Vías Red Terciaria</v>
          </cell>
          <cell r="S1964"/>
          <cell r="T1964"/>
          <cell r="U1964"/>
          <cell r="V1964" t="str">
            <v>Fonade</v>
          </cell>
          <cell r="W1964"/>
          <cell r="X1964" t="str">
            <v/>
          </cell>
          <cell r="Y1964"/>
          <cell r="Z1964">
            <v>1325796028</v>
          </cell>
          <cell r="AA1964"/>
          <cell r="AB1964">
            <v>1325796028</v>
          </cell>
          <cell r="AC1964"/>
          <cell r="AD1964">
            <v>1325796028</v>
          </cell>
          <cell r="AE1964">
            <v>0</v>
          </cell>
          <cell r="AF1964"/>
          <cell r="AG1964">
            <v>0</v>
          </cell>
          <cell r="AH1964">
            <v>1325796028</v>
          </cell>
          <cell r="AI1964">
            <v>0</v>
          </cell>
          <cell r="AJ1964">
            <v>1325796028</v>
          </cell>
          <cell r="AK1964">
            <v>0.31</v>
          </cell>
          <cell r="AL1964"/>
          <cell r="AM1964">
            <v>1</v>
          </cell>
          <cell r="AN1964">
            <v>1</v>
          </cell>
          <cell r="AO1964">
            <v>0</v>
          </cell>
          <cell r="AP1964" t="str">
            <v>Liquidado</v>
          </cell>
          <cell r="AQ1964" t="e">
            <v>#REF!</v>
          </cell>
          <cell r="AR1964" t="e">
            <v>#N/A</v>
          </cell>
          <cell r="AS1964" t="str">
            <v xml:space="preserve">PROYECTO LIQUIDADO
Acta de liquidación del 29/09/2021
</v>
          </cell>
          <cell r="AT1964" t="str">
            <v>No Aplica</v>
          </cell>
          <cell r="AU1964">
            <v>42921</v>
          </cell>
          <cell r="AV1964">
            <v>43184</v>
          </cell>
          <cell r="AW1964" t="e">
            <v>#REF!</v>
          </cell>
          <cell r="AX1964"/>
          <cell r="AY1964"/>
          <cell r="AZ1964">
            <v>0</v>
          </cell>
          <cell r="BA1964" t="str">
            <v>-</v>
          </cell>
          <cell r="BB1964" t="str">
            <v/>
          </cell>
          <cell r="BC1964"/>
          <cell r="BD1964">
            <v>42935</v>
          </cell>
          <cell r="BE1964">
            <v>43049</v>
          </cell>
          <cell r="BF1964">
            <v>43229</v>
          </cell>
          <cell r="BG1964" t="str">
            <v/>
          </cell>
        </row>
        <row r="1965">
          <cell r="C1965" t="str">
            <v>20160244MU021-1</v>
          </cell>
          <cell r="D1965" t="str">
            <v>Proyectos 2011 - 2020</v>
          </cell>
          <cell r="E1965" t="str">
            <v>ANTES 2018</v>
          </cell>
          <cell r="F1965" t="str">
            <v>VIGENTE</v>
          </cell>
          <cell r="G1965"/>
          <cell r="H1965" t="str">
            <v>Cordoba</v>
          </cell>
          <cell r="I1965">
            <v>23682</v>
          </cell>
          <cell r="J1965">
            <v>6</v>
          </cell>
          <cell r="K1965" t="str">
            <v>San Jose De Ure</v>
          </cell>
          <cell r="L1965" t="str">
            <v>San Jose De Ure-Cordoba</v>
          </cell>
          <cell r="M1965">
            <v>244</v>
          </cell>
          <cell r="N1965" t="str">
            <v>Unops
DPS 2016</v>
          </cell>
          <cell r="O1965"/>
          <cell r="P1965"/>
          <cell r="Q1965" t="str">
            <v>Mejoramiento De Condiciones De Habitabilidad</v>
          </cell>
          <cell r="R1965" t="str">
            <v>Mejoramiento Condiciones De Habitabilidad</v>
          </cell>
          <cell r="S1965"/>
          <cell r="T1965"/>
          <cell r="U1965"/>
          <cell r="V1965" t="str">
            <v>Unops</v>
          </cell>
          <cell r="W1965"/>
          <cell r="X1965" t="str">
            <v/>
          </cell>
          <cell r="Y1965"/>
          <cell r="Z1965">
            <v>139726350</v>
          </cell>
          <cell r="AA1965"/>
          <cell r="AB1965">
            <v>139726350</v>
          </cell>
          <cell r="AC1965"/>
          <cell r="AD1965">
            <v>139726350</v>
          </cell>
          <cell r="AE1965">
            <v>60233117.615999997</v>
          </cell>
          <cell r="AF1965"/>
          <cell r="AG1965">
            <v>60233117.615999997</v>
          </cell>
          <cell r="AH1965">
            <v>199959467.616</v>
          </cell>
          <cell r="AI1965">
            <v>0</v>
          </cell>
          <cell r="AJ1965">
            <v>199959467.616</v>
          </cell>
          <cell r="AK1965">
            <v>1</v>
          </cell>
          <cell r="AL1965"/>
          <cell r="AM1965">
            <v>1</v>
          </cell>
          <cell r="AN1965">
            <v>1</v>
          </cell>
          <cell r="AO1965">
            <v>0</v>
          </cell>
          <cell r="AP1965" t="str">
            <v>En Liquidación</v>
          </cell>
          <cell r="AQ1965" t="e">
            <v>#REF!</v>
          </cell>
          <cell r="AR1965" t="str">
            <v>TERMINADO</v>
          </cell>
          <cell r="AS1965" t="str">
            <v xml:space="preserve">Numero de MCH: 12 para 24 intervenciones
Estado: Terminado. Proyecto en liquidación. </v>
          </cell>
          <cell r="AT1965"/>
          <cell r="AU1965">
            <v>42976</v>
          </cell>
          <cell r="AV1965" t="str">
            <v/>
          </cell>
          <cell r="AW1965" t="e">
            <v>#REF!</v>
          </cell>
          <cell r="AX1965"/>
          <cell r="AY1965"/>
          <cell r="AZ1965">
            <v>0</v>
          </cell>
          <cell r="BA1965" t="str">
            <v>-</v>
          </cell>
          <cell r="BB1965" t="str">
            <v>12  Viviendas</v>
          </cell>
          <cell r="BC1965"/>
          <cell r="BD1965">
            <v>42997</v>
          </cell>
          <cell r="BE1965">
            <v>43216</v>
          </cell>
          <cell r="BF1965">
            <v>43216</v>
          </cell>
          <cell r="BG1965">
            <v>48</v>
          </cell>
        </row>
        <row r="1966">
          <cell r="C1966" t="str">
            <v>20170327V8454-1</v>
          </cell>
          <cell r="D1966" t="str">
            <v>Proyectos 2011 - 2020</v>
          </cell>
          <cell r="E1966" t="str">
            <v>ANTES 2018</v>
          </cell>
          <cell r="F1966" t="str">
            <v>VIGENTE</v>
          </cell>
          <cell r="G1966"/>
          <cell r="H1966" t="str">
            <v>Cordoba</v>
          </cell>
          <cell r="I1966">
            <v>23682</v>
          </cell>
          <cell r="J1966">
            <v>6</v>
          </cell>
          <cell r="K1966" t="str">
            <v>San Jose De Ure</v>
          </cell>
          <cell r="L1966" t="str">
            <v>San Jose De Ure-Cordoba</v>
          </cell>
          <cell r="M1966">
            <v>327</v>
          </cell>
          <cell r="N1966" t="str">
            <v>DPS 2017</v>
          </cell>
          <cell r="O1966"/>
          <cell r="P1966"/>
          <cell r="Q1966" t="str">
            <v>Pavimentación En Concreto De 3500 Psi En Las Vías Urbanas Del Municipio De San José De Uré, Departamento De Córdoba</v>
          </cell>
          <cell r="R1966" t="str">
            <v>Vías Urbanas</v>
          </cell>
          <cell r="S1966"/>
          <cell r="T1966"/>
          <cell r="U1966"/>
          <cell r="V1966" t="str">
            <v>Municipio</v>
          </cell>
          <cell r="W1966" t="str">
            <v>Urbano</v>
          </cell>
          <cell r="X1966" t="str">
            <v>Barrios: Cinco de Abril,La Esperanza, Pueblo Nuevo;Rabo Largo,San Jose,Taraza, Tolu,Villa Lulu</v>
          </cell>
          <cell r="Y1966"/>
          <cell r="Z1966">
            <v>5675878517</v>
          </cell>
          <cell r="AA1966"/>
          <cell r="AB1966">
            <v>5675878517</v>
          </cell>
          <cell r="AC1966"/>
          <cell r="AD1966">
            <v>5675878517</v>
          </cell>
          <cell r="AE1966">
            <v>567587852</v>
          </cell>
          <cell r="AF1966"/>
          <cell r="AG1966">
            <v>567587852</v>
          </cell>
          <cell r="AH1966">
            <v>6243466369</v>
          </cell>
          <cell r="AI1966">
            <v>0</v>
          </cell>
          <cell r="AJ1966">
            <v>6243466369</v>
          </cell>
          <cell r="AK1966">
            <v>1</v>
          </cell>
          <cell r="AL1966"/>
          <cell r="AM1966">
            <v>1</v>
          </cell>
          <cell r="AN1966">
            <v>1</v>
          </cell>
          <cell r="AO1966">
            <v>0</v>
          </cell>
          <cell r="AP1966" t="str">
            <v>Entregado A Municipio</v>
          </cell>
          <cell r="AQ1966" t="e">
            <v>#REF!</v>
          </cell>
          <cell r="AR1966" t="e">
            <v>#N/A</v>
          </cell>
          <cell r="AS1966" t="str">
            <v>carpeta lista para liquidacion del convenio por parte de la supervision.
Acta de entrega y compromiso de sostenibilidad suscrita por las partes.ok.
liquidacion obra.ok.
AV3: 04/12/2020</v>
          </cell>
          <cell r="AT1966" t="str">
            <v>No Aplica</v>
          </cell>
          <cell r="AU1966">
            <v>43599</v>
          </cell>
          <cell r="AV1966">
            <v>44134</v>
          </cell>
          <cell r="AW1966" t="e">
            <v>#REF!</v>
          </cell>
          <cell r="AX1966"/>
          <cell r="AY1966"/>
          <cell r="AZ1966">
            <v>0</v>
          </cell>
          <cell r="BA1966" t="str">
            <v>-</v>
          </cell>
          <cell r="BB1966" t="str">
            <v>2546 ml</v>
          </cell>
          <cell r="BC1966"/>
          <cell r="BD1966">
            <v>43648</v>
          </cell>
          <cell r="BE1966">
            <v>44169</v>
          </cell>
          <cell r="BF1966">
            <v>44169</v>
          </cell>
          <cell r="BG1966">
            <v>4303</v>
          </cell>
        </row>
        <row r="1967">
          <cell r="C1967" t="str">
            <v>20130303S0473-1</v>
          </cell>
          <cell r="D1967" t="str">
            <v>Proyectos 2011 - 2020</v>
          </cell>
          <cell r="E1967" t="str">
            <v>No Aplica</v>
          </cell>
          <cell r="F1967" t="str">
            <v>CERRADO</v>
          </cell>
          <cell r="G1967"/>
          <cell r="H1967" t="str">
            <v>Cordoba</v>
          </cell>
          <cell r="I1967">
            <v>23686</v>
          </cell>
          <cell r="J1967">
            <v>6</v>
          </cell>
          <cell r="K1967" t="str">
            <v>San Pelayo</v>
          </cell>
          <cell r="L1967" t="str">
            <v>San Pelayo-Cordoba</v>
          </cell>
          <cell r="M1967">
            <v>303</v>
          </cell>
          <cell r="N1967" t="str">
            <v>DPS 2013</v>
          </cell>
          <cell r="O1967"/>
          <cell r="P1967"/>
          <cell r="Q1967" t="str">
            <v>Construcción De Un Parque En El Corregimiento De Carrillo Zona Rural Del Municipio De San Pelayo - Córdoba</v>
          </cell>
          <cell r="R1967" t="str">
            <v>Espacio Público, Recreación Y Deporte</v>
          </cell>
          <cell r="S1967"/>
          <cell r="T1967"/>
          <cell r="U1967"/>
          <cell r="V1967" t="str">
            <v>Municipio</v>
          </cell>
          <cell r="W1967"/>
          <cell r="X1967" t="str">
            <v>Corregimiento De Carrillo</v>
          </cell>
          <cell r="Y1967"/>
          <cell r="Z1967">
            <v>1257084572</v>
          </cell>
          <cell r="AA1967"/>
          <cell r="AB1967">
            <v>1257084572</v>
          </cell>
          <cell r="AC1967"/>
          <cell r="AD1967">
            <v>1257084572</v>
          </cell>
          <cell r="AE1967">
            <v>125708457.2</v>
          </cell>
          <cell r="AF1967"/>
          <cell r="AG1967">
            <v>125708457.2</v>
          </cell>
          <cell r="AH1967">
            <v>1382793029.2</v>
          </cell>
          <cell r="AI1967">
            <v>0</v>
          </cell>
          <cell r="AJ1967">
            <v>1382793029.2</v>
          </cell>
          <cell r="AK1967">
            <v>1</v>
          </cell>
          <cell r="AL1967"/>
          <cell r="AM1967">
            <v>1</v>
          </cell>
          <cell r="AN1967">
            <v>1</v>
          </cell>
          <cell r="AO1967">
            <v>0</v>
          </cell>
          <cell r="AP1967" t="str">
            <v>En Liquidación</v>
          </cell>
          <cell r="AQ1967" t="e">
            <v>#REF!</v>
          </cell>
          <cell r="AR1967" t="e">
            <v>#N/A</v>
          </cell>
          <cell r="AS1967" t="str">
            <v>Entregado en septiembre de 2016.
En proceso de liquidación. 10/12/2020 Certificado de Contabilidad.</v>
          </cell>
          <cell r="AT1967" t="str">
            <v>No Aplica</v>
          </cell>
          <cell r="AU1967">
            <v>42191</v>
          </cell>
          <cell r="AV1967">
            <v>42366</v>
          </cell>
          <cell r="AW1967" t="e">
            <v>#REF!</v>
          </cell>
          <cell r="AX1967"/>
          <cell r="AY1967"/>
          <cell r="AZ1967">
            <v>0</v>
          </cell>
          <cell r="BA1967" t="str">
            <v>-</v>
          </cell>
          <cell r="BB1967" t="str">
            <v>2400 m2</v>
          </cell>
          <cell r="BC1967"/>
          <cell r="BD1967">
            <v>42419</v>
          </cell>
          <cell r="BE1967">
            <v>42419</v>
          </cell>
          <cell r="BF1967">
            <v>42621</v>
          </cell>
          <cell r="BG1967">
            <v>5000</v>
          </cell>
        </row>
        <row r="1968">
          <cell r="C1968" t="str">
            <v>20130303S0541-1</v>
          </cell>
          <cell r="D1968" t="str">
            <v>Proyectos 2011 - 2020</v>
          </cell>
          <cell r="E1968" t="str">
            <v>No Aplica</v>
          </cell>
          <cell r="F1968" t="str">
            <v>CERRADO</v>
          </cell>
          <cell r="G1968"/>
          <cell r="H1968" t="str">
            <v>Cordoba</v>
          </cell>
          <cell r="I1968">
            <v>23686</v>
          </cell>
          <cell r="J1968">
            <v>6</v>
          </cell>
          <cell r="K1968" t="str">
            <v>San Pelayo</v>
          </cell>
          <cell r="L1968" t="str">
            <v>San Pelayo-Cordoba</v>
          </cell>
          <cell r="M1968">
            <v>303</v>
          </cell>
          <cell r="N1968" t="str">
            <v>DPS 2013</v>
          </cell>
          <cell r="O1968"/>
          <cell r="P1968"/>
          <cell r="Q1968" t="str">
            <v>Construcción Y Ampliación Del Parque Central De La Cabecera Municipal Del Municipio De San Pelayo - Córdoba</v>
          </cell>
          <cell r="R1968" t="str">
            <v>Espacio Público, Recreación Y Deporte</v>
          </cell>
          <cell r="S1968"/>
          <cell r="T1968"/>
          <cell r="U1968"/>
          <cell r="V1968" t="str">
            <v>Municipio</v>
          </cell>
          <cell r="W1968"/>
          <cell r="X1968" t="str">
            <v>Centro</v>
          </cell>
          <cell r="Y1968"/>
          <cell r="Z1968">
            <v>1407198541</v>
          </cell>
          <cell r="AA1968"/>
          <cell r="AB1968">
            <v>1407198541</v>
          </cell>
          <cell r="AC1968"/>
          <cell r="AD1968">
            <v>1407198541</v>
          </cell>
          <cell r="AE1968">
            <v>140719854.09999999</v>
          </cell>
          <cell r="AF1968"/>
          <cell r="AG1968">
            <v>140719854.09999999</v>
          </cell>
          <cell r="AH1968">
            <v>1547918395.0999999</v>
          </cell>
          <cell r="AI1968">
            <v>0</v>
          </cell>
          <cell r="AJ1968">
            <v>1547918395.0999999</v>
          </cell>
          <cell r="AK1968">
            <v>1</v>
          </cell>
          <cell r="AL1968"/>
          <cell r="AM1968">
            <v>1</v>
          </cell>
          <cell r="AN1968">
            <v>1</v>
          </cell>
          <cell r="AO1968">
            <v>0</v>
          </cell>
          <cell r="AP1968" t="str">
            <v>En Liquidación</v>
          </cell>
          <cell r="AQ1968" t="e">
            <v>#REF!</v>
          </cell>
          <cell r="AR1968" t="e">
            <v>#N/A</v>
          </cell>
          <cell r="AS1968" t="str">
            <v>Entregado en septiembre de 2016.
En proceso de liquidación. 10/12/2020 Certificado de Contabilidad.</v>
          </cell>
          <cell r="AT1968" t="str">
            <v>No Aplica</v>
          </cell>
          <cell r="AU1968">
            <v>42191</v>
          </cell>
          <cell r="AV1968">
            <v>42366</v>
          </cell>
          <cell r="AW1968" t="e">
            <v>#REF!</v>
          </cell>
          <cell r="AX1968"/>
          <cell r="AY1968"/>
          <cell r="AZ1968">
            <v>0</v>
          </cell>
          <cell r="BA1968" t="str">
            <v>-</v>
          </cell>
          <cell r="BB1968" t="str">
            <v>2.572 m2</v>
          </cell>
          <cell r="BC1968"/>
          <cell r="BD1968">
            <v>42418</v>
          </cell>
          <cell r="BE1968">
            <v>42418</v>
          </cell>
          <cell r="BF1968">
            <v>42621</v>
          </cell>
          <cell r="BG1968">
            <v>6900</v>
          </cell>
        </row>
        <row r="1969">
          <cell r="C1969" t="str">
            <v>20130303V0474-1</v>
          </cell>
          <cell r="D1969" t="str">
            <v>Proyectos 2011 - 2020</v>
          </cell>
          <cell r="E1969" t="str">
            <v>No Aplica</v>
          </cell>
          <cell r="F1969" t="str">
            <v>CERRADO</v>
          </cell>
          <cell r="G1969"/>
          <cell r="H1969" t="str">
            <v>Cordoba</v>
          </cell>
          <cell r="I1969">
            <v>23686</v>
          </cell>
          <cell r="J1969">
            <v>6</v>
          </cell>
          <cell r="K1969" t="str">
            <v>San Pelayo</v>
          </cell>
          <cell r="L1969" t="str">
            <v>San Pelayo-Cordoba</v>
          </cell>
          <cell r="M1969">
            <v>303</v>
          </cell>
          <cell r="N1969" t="str">
            <v>DPS 2013</v>
          </cell>
          <cell r="O1969"/>
          <cell r="P1969"/>
          <cell r="Q1969" t="str">
            <v>Construcción De Pavimento En Concreto Rígido  En El Casco Urbano Del Municipio De San Pelayo – Córdoba</v>
          </cell>
          <cell r="R1969" t="str">
            <v>Vías Urbanas</v>
          </cell>
          <cell r="S1969"/>
          <cell r="T1969"/>
          <cell r="U1969"/>
          <cell r="V1969" t="str">
            <v>Municipio</v>
          </cell>
          <cell r="W1969"/>
          <cell r="X1969" t="str">
            <v>Zona urbana</v>
          </cell>
          <cell r="Y1969"/>
          <cell r="Z1969">
            <v>2941948984</v>
          </cell>
          <cell r="AA1969"/>
          <cell r="AB1969">
            <v>2941948984</v>
          </cell>
          <cell r="AC1969"/>
          <cell r="AD1969">
            <v>2941948984</v>
          </cell>
          <cell r="AE1969">
            <v>294194898.40000004</v>
          </cell>
          <cell r="AF1969"/>
          <cell r="AG1969">
            <v>294194898.40000004</v>
          </cell>
          <cell r="AH1969">
            <v>3236143882.4000001</v>
          </cell>
          <cell r="AI1969">
            <v>0</v>
          </cell>
          <cell r="AJ1969">
            <v>3236143882.4000001</v>
          </cell>
          <cell r="AK1969">
            <v>1</v>
          </cell>
          <cell r="AL1969"/>
          <cell r="AM1969">
            <v>1</v>
          </cell>
          <cell r="AN1969">
            <v>1</v>
          </cell>
          <cell r="AO1969">
            <v>0</v>
          </cell>
          <cell r="AP1969" t="str">
            <v>En Liquidación</v>
          </cell>
          <cell r="AQ1969" t="e">
            <v>#REF!</v>
          </cell>
          <cell r="AR1969" t="e">
            <v>#N/A</v>
          </cell>
          <cell r="AS1969" t="str">
            <v>Entregado el 20 de dicmebre de 2017
En proceso de liquidación. 10/12/2020 Certificado de Contabilidad.</v>
          </cell>
          <cell r="AT1969" t="str">
            <v>No Aplica</v>
          </cell>
          <cell r="AU1969">
            <v>42536</v>
          </cell>
          <cell r="AV1969">
            <v>43008</v>
          </cell>
          <cell r="AW1969" t="e">
            <v>#REF!</v>
          </cell>
          <cell r="AX1969"/>
          <cell r="AY1969"/>
          <cell r="AZ1969">
            <v>0</v>
          </cell>
          <cell r="BA1969" t="str">
            <v>-</v>
          </cell>
          <cell r="BB1969" t="str">
            <v>2.409 ml</v>
          </cell>
          <cell r="BC1969"/>
          <cell r="BD1969">
            <v>42550</v>
          </cell>
          <cell r="BE1969">
            <v>42909</v>
          </cell>
          <cell r="BF1969">
            <v>43089</v>
          </cell>
          <cell r="BG1969">
            <v>6900</v>
          </cell>
        </row>
        <row r="1970">
          <cell r="C1970" t="str">
            <v>20150185M3179-1</v>
          </cell>
          <cell r="D1970" t="str">
            <v>Proyectos 2011 - 2020</v>
          </cell>
          <cell r="E1970" t="str">
            <v>ANTES 2018</v>
          </cell>
          <cell r="F1970" t="str">
            <v>VIGENTE</v>
          </cell>
          <cell r="G1970"/>
          <cell r="H1970" t="str">
            <v>Cordoba</v>
          </cell>
          <cell r="I1970">
            <v>23686</v>
          </cell>
          <cell r="J1970">
            <v>6</v>
          </cell>
          <cell r="K1970" t="str">
            <v>San Pelayo</v>
          </cell>
          <cell r="L1970" t="str">
            <v>San Pelayo-Cordoba</v>
          </cell>
          <cell r="M1970">
            <v>185</v>
          </cell>
          <cell r="N1970" t="str">
            <v>DPS 2015</v>
          </cell>
          <cell r="O1970"/>
          <cell r="P1970"/>
          <cell r="Q1970" t="str">
            <v>Mejoramiento De Condiciones De Habitabilidad Municipio De San Pelayo - Córdoba</v>
          </cell>
          <cell r="R1970" t="str">
            <v>Mejoramiento Condiciones De Habitabilidad</v>
          </cell>
          <cell r="S1970"/>
          <cell r="T1970"/>
          <cell r="U1970"/>
          <cell r="V1970" t="str">
            <v>Municipio</v>
          </cell>
          <cell r="W1970" t="str">
            <v>Urbano y Rural</v>
          </cell>
          <cell r="X1970" t="str">
            <v/>
          </cell>
          <cell r="Y1970"/>
          <cell r="Z1970">
            <v>1339285715</v>
          </cell>
          <cell r="AA1970"/>
          <cell r="AB1970">
            <v>1339285715</v>
          </cell>
          <cell r="AC1970"/>
          <cell r="AD1970">
            <v>1339285715</v>
          </cell>
          <cell r="AE1970">
            <v>241071428.69999999</v>
          </cell>
          <cell r="AF1970"/>
          <cell r="AG1970">
            <v>241071428.69999999</v>
          </cell>
          <cell r="AH1970">
            <v>1580357143.7</v>
          </cell>
          <cell r="AI1970">
            <v>0</v>
          </cell>
          <cell r="AJ1970">
            <v>1580357143.7</v>
          </cell>
          <cell r="AK1970">
            <v>0.9</v>
          </cell>
          <cell r="AL1970"/>
          <cell r="AM1970">
            <v>0.98</v>
          </cell>
          <cell r="AN1970">
            <v>0.72</v>
          </cell>
          <cell r="AO1970">
            <v>-0.26</v>
          </cell>
          <cell r="AP1970" t="str">
            <v>Suspendido</v>
          </cell>
          <cell r="AQ1970" t="e">
            <v>#REF!</v>
          </cell>
          <cell r="AR1970" t="str">
            <v>EN EJECUCIÓN</v>
          </cell>
          <cell r="AS1970" t="str">
            <v>Continua Suspendido desde 22/12/2021. De acuerdo a las dificultades para el reinicio de obra, se solicitó el 08/03/2022 por parte de la Supervisión, a la Dirección de Contratación, la Audiencia de Incumplimiento del Convenio. El 05/04/2022 se hizo la audiencia de arreglo directo, la cual se continuó y se terminó el 19/04/2022. El municipio se comprometió para reiniciar el proyecto el 02/05/2022. A la fecha no se han cumplido los compromisos adquiridos en la Audiencia de Arreglo Directo y por tanto no se ha realizó el reinicio el 02/05/2022.</v>
          </cell>
          <cell r="AT1970" t="str">
            <v>No Aplica</v>
          </cell>
          <cell r="AU1970">
            <v>43284</v>
          </cell>
          <cell r="AV1970"/>
          <cell r="AW1970" t="e">
            <v>#REF!</v>
          </cell>
          <cell r="AX1970"/>
          <cell r="AY1970"/>
          <cell r="AZ1970">
            <v>0</v>
          </cell>
          <cell r="BA1970" t="str">
            <v>CAUSAS ATRIBUIBLES AL CONTRATISTA (Atrasos cronograma, Incumplimientos, Multas, Sanciones, Apremios, Cesiones)</v>
          </cell>
          <cell r="BB1970" t="str">
            <v>130  Viviendas</v>
          </cell>
          <cell r="BC1970"/>
          <cell r="BD1970">
            <v>43397</v>
          </cell>
          <cell r="BE1970" t="str">
            <v/>
          </cell>
          <cell r="BF1970" t="str">
            <v/>
          </cell>
          <cell r="BG1970">
            <v>468</v>
          </cell>
        </row>
        <row r="1971">
          <cell r="C1971" t="str">
            <v>20090165V0951-1</v>
          </cell>
          <cell r="D1971" t="str">
            <v>Proyectos 2011 - 2020</v>
          </cell>
          <cell r="E1971" t="str">
            <v>No Aplica</v>
          </cell>
          <cell r="F1971" t="str">
            <v>CERRADO</v>
          </cell>
          <cell r="G1971"/>
          <cell r="H1971" t="str">
            <v>Cordoba</v>
          </cell>
          <cell r="I1971">
            <v>23807</v>
          </cell>
          <cell r="J1971">
            <v>6</v>
          </cell>
          <cell r="K1971" t="str">
            <v>Tierralta</v>
          </cell>
          <cell r="L1971" t="str">
            <v>Tierralta-Cordoba</v>
          </cell>
          <cell r="M1971" t="str">
            <v/>
          </cell>
          <cell r="N1971" t="str">
            <v>Infraestructura</v>
          </cell>
          <cell r="O1971"/>
          <cell r="P1971"/>
          <cell r="Q1971" t="str">
            <v>Convenio Entre Acción Social Y El Departamento De Cordoba Para Unir Esfuerzos Y Contribuir Con La Rehabilitación Y Mejoramiento De La Via El Loro - Tierralta, Del Municipio De Tierralta - Cordoba.</v>
          </cell>
          <cell r="R1971" t="str">
            <v>Vías Red Terciaria</v>
          </cell>
          <cell r="S1971"/>
          <cell r="T1971"/>
          <cell r="U1971"/>
          <cell r="V1971" t="str">
            <v>Departamento</v>
          </cell>
          <cell r="W1971"/>
          <cell r="X1971" t="str">
            <v/>
          </cell>
          <cell r="Y1971"/>
          <cell r="Z1971">
            <v>396500000</v>
          </cell>
          <cell r="AA1971"/>
          <cell r="AB1971">
            <v>396500000</v>
          </cell>
          <cell r="AC1971"/>
          <cell r="AD1971">
            <v>396500000</v>
          </cell>
          <cell r="AE1971">
            <v>0</v>
          </cell>
          <cell r="AF1971"/>
          <cell r="AG1971">
            <v>0</v>
          </cell>
          <cell r="AH1971">
            <v>396500000</v>
          </cell>
          <cell r="AI1971">
            <v>0</v>
          </cell>
          <cell r="AJ1971">
            <v>396500000</v>
          </cell>
          <cell r="AK1971">
            <v>1</v>
          </cell>
          <cell r="AL1971"/>
          <cell r="AM1971">
            <v>1</v>
          </cell>
          <cell r="AN1971">
            <v>1</v>
          </cell>
          <cell r="AO1971">
            <v>0</v>
          </cell>
          <cell r="AP1971" t="str">
            <v>Liquidado</v>
          </cell>
          <cell r="AQ1971" t="e">
            <v>#REF!</v>
          </cell>
          <cell r="AR1971" t="e">
            <v>#N/A</v>
          </cell>
          <cell r="AS1971" t="str">
            <v>Entregado el 12 de noviembre de 2011.</v>
          </cell>
          <cell r="AT1971" t="str">
            <v>No Aplica</v>
          </cell>
          <cell r="AU1971" t="str">
            <v/>
          </cell>
          <cell r="AV1971">
            <v>40859</v>
          </cell>
          <cell r="AW1971" t="e">
            <v>#REF!</v>
          </cell>
          <cell r="AX1971"/>
          <cell r="AY1971"/>
          <cell r="AZ1971">
            <v>0</v>
          </cell>
          <cell r="BA1971" t="str">
            <v>-</v>
          </cell>
          <cell r="BB1971" t="str">
            <v/>
          </cell>
          <cell r="BC1971"/>
          <cell r="BD1971" t="str">
            <v/>
          </cell>
          <cell r="BE1971" t="str">
            <v/>
          </cell>
          <cell r="BF1971" t="str">
            <v/>
          </cell>
          <cell r="BG1971" t="str">
            <v/>
          </cell>
        </row>
        <row r="1972">
          <cell r="C1972" t="str">
            <v>20090165V0952-1</v>
          </cell>
          <cell r="D1972" t="str">
            <v>Proyectos 2011 - 2020</v>
          </cell>
          <cell r="E1972" t="str">
            <v>No Aplica</v>
          </cell>
          <cell r="F1972" t="str">
            <v>CERRADO</v>
          </cell>
          <cell r="G1972"/>
          <cell r="H1972" t="str">
            <v>Cordoba</v>
          </cell>
          <cell r="I1972">
            <v>23807</v>
          </cell>
          <cell r="J1972">
            <v>6</v>
          </cell>
          <cell r="K1972" t="str">
            <v>Tierralta</v>
          </cell>
          <cell r="L1972" t="str">
            <v>Tierralta-Cordoba</v>
          </cell>
          <cell r="M1972" t="str">
            <v/>
          </cell>
          <cell r="N1972" t="str">
            <v>Infraestructura</v>
          </cell>
          <cell r="O1972"/>
          <cell r="P1972"/>
          <cell r="Q1972" t="str">
            <v xml:space="preserve">Convenio Entre Acción Social Y El Departamento De Cordoba Para Unir Esfuerzos Y Contribuir Con El Mejoramiento De Vías Mediante Pavimentación En Concreto Hidraulico En Las Calles 6, 7, 7 A, 8 Y 9 Entre Carreras 12 Y 13; Calle 10 Entre 10 Y 16; Carrera 16 Entre 15 Y 17; Carrera 16 Y 17 Entre Calle 7Y 8, Municipio De Tierralta, Cordoba </v>
          </cell>
          <cell r="R1972" t="str">
            <v>Vías Urbanas</v>
          </cell>
          <cell r="S1972"/>
          <cell r="T1972"/>
          <cell r="U1972"/>
          <cell r="V1972" t="str">
            <v>Departamento</v>
          </cell>
          <cell r="W1972"/>
          <cell r="X1972" t="str">
            <v/>
          </cell>
          <cell r="Y1972"/>
          <cell r="Z1972">
            <v>887340373</v>
          </cell>
          <cell r="AA1972"/>
          <cell r="AB1972">
            <v>887340373</v>
          </cell>
          <cell r="AC1972"/>
          <cell r="AD1972">
            <v>887340373</v>
          </cell>
          <cell r="AE1972">
            <v>0</v>
          </cell>
          <cell r="AF1972"/>
          <cell r="AG1972">
            <v>0</v>
          </cell>
          <cell r="AH1972">
            <v>887340373</v>
          </cell>
          <cell r="AI1972">
            <v>0</v>
          </cell>
          <cell r="AJ1972">
            <v>887340373</v>
          </cell>
          <cell r="AK1972">
            <v>1</v>
          </cell>
          <cell r="AL1972"/>
          <cell r="AM1972">
            <v>1</v>
          </cell>
          <cell r="AN1972">
            <v>1</v>
          </cell>
          <cell r="AO1972">
            <v>0</v>
          </cell>
          <cell r="AP1972" t="str">
            <v>Liquidado</v>
          </cell>
          <cell r="AQ1972" t="e">
            <v>#REF!</v>
          </cell>
          <cell r="AR1972" t="e">
            <v>#N/A</v>
          </cell>
          <cell r="AS1972" t="str">
            <v>Entregado en 2013.</v>
          </cell>
          <cell r="AT1972" t="str">
            <v>No Aplica</v>
          </cell>
          <cell r="AU1972" t="str">
            <v/>
          </cell>
          <cell r="AV1972">
            <v>41438</v>
          </cell>
          <cell r="AW1972" t="e">
            <v>#REF!</v>
          </cell>
          <cell r="AX1972"/>
          <cell r="AY1972"/>
          <cell r="AZ1972">
            <v>0</v>
          </cell>
          <cell r="BA1972" t="str">
            <v>-</v>
          </cell>
          <cell r="BB1972" t="str">
            <v/>
          </cell>
          <cell r="BC1972"/>
          <cell r="BD1972" t="str">
            <v/>
          </cell>
          <cell r="BE1972" t="str">
            <v/>
          </cell>
          <cell r="BF1972" t="str">
            <v/>
          </cell>
          <cell r="BG1972" t="str">
            <v/>
          </cell>
        </row>
        <row r="1973">
          <cell r="C1973" t="str">
            <v>20100026V0953-1</v>
          </cell>
          <cell r="D1973" t="str">
            <v>Proyectos 2011 - 2020</v>
          </cell>
          <cell r="E1973" t="str">
            <v>No Aplica</v>
          </cell>
          <cell r="F1973" t="str">
            <v>CERRADO</v>
          </cell>
          <cell r="G1973"/>
          <cell r="H1973" t="str">
            <v>Cordoba</v>
          </cell>
          <cell r="I1973">
            <v>23807</v>
          </cell>
          <cell r="J1973">
            <v>6</v>
          </cell>
          <cell r="K1973" t="str">
            <v>Tierralta</v>
          </cell>
          <cell r="L1973" t="str">
            <v>Tierralta-Cordoba</v>
          </cell>
          <cell r="M1973" t="str">
            <v/>
          </cell>
          <cell r="N1973" t="str">
            <v>Infraestructura</v>
          </cell>
          <cell r="O1973"/>
          <cell r="P1973"/>
          <cell r="Q1973" t="str">
            <v>Convenio Interadministrativo Con La Federación Nacional De Cafeteros - Comité Departamental De Cafeteros Del Valle Del Cauca, Para Aunar Esfuerzos Para La Elaboración De Diseños Y/O Ajustes A Diseños Y/O Construcción Del Puente Colgante Peatonal Que Atraviesa El Río Verde, Municipio De Tierralta, Localidad De Saiza (Parque Paramillo) - Cordoba</v>
          </cell>
          <cell r="R1973" t="str">
            <v>Vías Red Terciaria</v>
          </cell>
          <cell r="S1973"/>
          <cell r="T1973"/>
          <cell r="U1973"/>
          <cell r="V1973" t="str">
            <v>Federación Nacional De Cafeteros</v>
          </cell>
          <cell r="W1973"/>
          <cell r="X1973" t="str">
            <v/>
          </cell>
          <cell r="Y1973"/>
          <cell r="Z1973">
            <v>160000000</v>
          </cell>
          <cell r="AA1973"/>
          <cell r="AB1973">
            <v>160000000</v>
          </cell>
          <cell r="AC1973"/>
          <cell r="AD1973">
            <v>160000000</v>
          </cell>
          <cell r="AE1973">
            <v>0</v>
          </cell>
          <cell r="AF1973"/>
          <cell r="AG1973">
            <v>0</v>
          </cell>
          <cell r="AH1973">
            <v>160000000</v>
          </cell>
          <cell r="AI1973">
            <v>0</v>
          </cell>
          <cell r="AJ1973">
            <v>160000000</v>
          </cell>
          <cell r="AK1973">
            <v>1</v>
          </cell>
          <cell r="AL1973"/>
          <cell r="AM1973">
            <v>1</v>
          </cell>
          <cell r="AN1973">
            <v>1</v>
          </cell>
          <cell r="AO1973">
            <v>0</v>
          </cell>
          <cell r="AP1973" t="str">
            <v>Liquidado</v>
          </cell>
          <cell r="AQ1973" t="e">
            <v>#REF!</v>
          </cell>
          <cell r="AR1973" t="e">
            <v>#N/A</v>
          </cell>
          <cell r="AS1973" t="str">
            <v>Entregado el 31 de diciembre de 2012.</v>
          </cell>
          <cell r="AT1973" t="str">
            <v>No Aplica</v>
          </cell>
          <cell r="AU1973" t="str">
            <v/>
          </cell>
          <cell r="AV1973">
            <v>40908</v>
          </cell>
          <cell r="AW1973" t="e">
            <v>#REF!</v>
          </cell>
          <cell r="AX1973"/>
          <cell r="AY1973"/>
          <cell r="AZ1973">
            <v>0</v>
          </cell>
          <cell r="BA1973" t="str">
            <v>-</v>
          </cell>
          <cell r="BB1973" t="str">
            <v/>
          </cell>
          <cell r="BC1973"/>
          <cell r="BD1973" t="str">
            <v/>
          </cell>
          <cell r="BE1973" t="str">
            <v/>
          </cell>
          <cell r="BF1973" t="str">
            <v/>
          </cell>
          <cell r="BG1973" t="str">
            <v/>
          </cell>
        </row>
        <row r="1974">
          <cell r="C1974" t="str">
            <v>20130182S0019-1</v>
          </cell>
          <cell r="D1974" t="str">
            <v>Proyectos 2011 - 2020</v>
          </cell>
          <cell r="E1974" t="str">
            <v>No Aplica</v>
          </cell>
          <cell r="F1974" t="str">
            <v>CERRADO</v>
          </cell>
          <cell r="G1974"/>
          <cell r="H1974" t="str">
            <v>Cordoba</v>
          </cell>
          <cell r="I1974">
            <v>23807</v>
          </cell>
          <cell r="J1974">
            <v>6</v>
          </cell>
          <cell r="K1974" t="str">
            <v>Tierralta</v>
          </cell>
          <cell r="L1974" t="str">
            <v>Tierralta-Cordoba</v>
          </cell>
          <cell r="M1974">
            <v>182</v>
          </cell>
          <cell r="N1974" t="str">
            <v>DPS 2013</v>
          </cell>
          <cell r="O1974"/>
          <cell r="P1974"/>
          <cell r="Q1974" t="str">
            <v>Adecuacion Del Parque Deportivo Y Recreativo Santiago Canabal En La Zona Urbana  Del Municipio De Tierralta - Córdoba</v>
          </cell>
          <cell r="R1974" t="str">
            <v>Espacio Público, Recreación Y Deporte</v>
          </cell>
          <cell r="S1974"/>
          <cell r="T1974"/>
          <cell r="U1974"/>
          <cell r="V1974" t="str">
            <v>Municipio</v>
          </cell>
          <cell r="W1974"/>
          <cell r="X1974" t="str">
            <v>Montevideo</v>
          </cell>
          <cell r="Y1974"/>
          <cell r="Z1974">
            <v>1617991094</v>
          </cell>
          <cell r="AA1974"/>
          <cell r="AB1974">
            <v>1617991094</v>
          </cell>
          <cell r="AC1974"/>
          <cell r="AD1974">
            <v>1617991094</v>
          </cell>
          <cell r="AE1974">
            <v>161799109.40000001</v>
          </cell>
          <cell r="AF1974"/>
          <cell r="AG1974">
            <v>161799109.40000001</v>
          </cell>
          <cell r="AH1974">
            <v>1779790203.4000001</v>
          </cell>
          <cell r="AI1974">
            <v>0</v>
          </cell>
          <cell r="AJ1974">
            <v>1779790203.4000001</v>
          </cell>
          <cell r="AK1974">
            <v>1</v>
          </cell>
          <cell r="AL1974"/>
          <cell r="AM1974">
            <v>1</v>
          </cell>
          <cell r="AN1974">
            <v>1</v>
          </cell>
          <cell r="AO1974">
            <v>0</v>
          </cell>
          <cell r="AP1974" t="str">
            <v>Liquidado</v>
          </cell>
          <cell r="AQ1974" t="e">
            <v>#REF!</v>
          </cell>
          <cell r="AR1974" t="e">
            <v>#N/A</v>
          </cell>
          <cell r="AS1974" t="str">
            <v>Entregado en marzo de 2016.</v>
          </cell>
          <cell r="AT1974" t="str">
            <v>No Aplica</v>
          </cell>
          <cell r="AU1974">
            <v>42149</v>
          </cell>
          <cell r="AV1974">
            <v>42345</v>
          </cell>
          <cell r="AW1974" t="e">
            <v>#REF!</v>
          </cell>
          <cell r="AX1974"/>
          <cell r="AY1974"/>
          <cell r="AZ1974">
            <v>0</v>
          </cell>
          <cell r="BA1974" t="str">
            <v>-</v>
          </cell>
          <cell r="BB1974">
            <v>4515</v>
          </cell>
          <cell r="BC1974"/>
          <cell r="BD1974">
            <v>42187</v>
          </cell>
          <cell r="BE1974">
            <v>42431</v>
          </cell>
          <cell r="BF1974">
            <v>42431</v>
          </cell>
          <cell r="BG1974">
            <v>2500</v>
          </cell>
        </row>
        <row r="1975">
          <cell r="C1975" t="str">
            <v>20130182S0019-2</v>
          </cell>
          <cell r="D1975" t="str">
            <v>Proyectos 2011 - 2020</v>
          </cell>
          <cell r="E1975" t="str">
            <v>No Aplica</v>
          </cell>
          <cell r="F1975" t="str">
            <v>CERRADO</v>
          </cell>
          <cell r="G1975"/>
          <cell r="H1975" t="str">
            <v>Cordoba</v>
          </cell>
          <cell r="I1975">
            <v>23807</v>
          </cell>
          <cell r="J1975">
            <v>6</v>
          </cell>
          <cell r="K1975" t="str">
            <v>Tierralta</v>
          </cell>
          <cell r="L1975" t="str">
            <v>Tierralta-Cordoba</v>
          </cell>
          <cell r="M1975">
            <v>182</v>
          </cell>
          <cell r="N1975" t="str">
            <v>DPS 2013</v>
          </cell>
          <cell r="O1975"/>
          <cell r="P1975"/>
          <cell r="Q1975" t="str">
            <v>Construccion De Parque Deportivo Y Recreativo Barrio Montevideo Ii En La Zona Urbana  Del Municipio De Tierralta - Córdoba</v>
          </cell>
          <cell r="R1975" t="str">
            <v>Espacio Público, Recreación Y Deporte</v>
          </cell>
          <cell r="S1975"/>
          <cell r="T1975"/>
          <cell r="U1975"/>
          <cell r="V1975" t="str">
            <v>Municipio</v>
          </cell>
          <cell r="W1975"/>
          <cell r="X1975" t="str">
            <v>Montevideo II</v>
          </cell>
          <cell r="Y1975"/>
          <cell r="Z1975">
            <v>454036369</v>
          </cell>
          <cell r="AA1975"/>
          <cell r="AB1975">
            <v>454036369</v>
          </cell>
          <cell r="AC1975"/>
          <cell r="AD1975">
            <v>454036369</v>
          </cell>
          <cell r="AE1975">
            <v>45403636.900000006</v>
          </cell>
          <cell r="AF1975"/>
          <cell r="AG1975">
            <v>45403636.900000006</v>
          </cell>
          <cell r="AH1975">
            <v>499440005.89999998</v>
          </cell>
          <cell r="AI1975">
            <v>0</v>
          </cell>
          <cell r="AJ1975">
            <v>499440005.89999998</v>
          </cell>
          <cell r="AK1975">
            <v>1</v>
          </cell>
          <cell r="AL1975"/>
          <cell r="AM1975">
            <v>1</v>
          </cell>
          <cell r="AN1975">
            <v>1</v>
          </cell>
          <cell r="AO1975">
            <v>0</v>
          </cell>
          <cell r="AP1975" t="str">
            <v>Liquidado</v>
          </cell>
          <cell r="AQ1975" t="e">
            <v>#REF!</v>
          </cell>
          <cell r="AR1975" t="e">
            <v>#N/A</v>
          </cell>
          <cell r="AS1975" t="str">
            <v>Entregado en marzo de 2016.</v>
          </cell>
          <cell r="AT1975" t="str">
            <v>No Aplica</v>
          </cell>
          <cell r="AU1975">
            <v>42149</v>
          </cell>
          <cell r="AV1975">
            <v>42345</v>
          </cell>
          <cell r="AW1975" t="e">
            <v>#REF!</v>
          </cell>
          <cell r="AX1975"/>
          <cell r="AY1975"/>
          <cell r="AZ1975">
            <v>0</v>
          </cell>
          <cell r="BA1975" t="str">
            <v>-</v>
          </cell>
          <cell r="BB1975">
            <v>725</v>
          </cell>
          <cell r="BC1975"/>
          <cell r="BD1975">
            <v>42187</v>
          </cell>
          <cell r="BE1975">
            <v>42431</v>
          </cell>
          <cell r="BF1975">
            <v>42431</v>
          </cell>
          <cell r="BG1975">
            <v>2000</v>
          </cell>
        </row>
        <row r="1976">
          <cell r="C1976" t="str">
            <v>20130182S0019-3</v>
          </cell>
          <cell r="D1976" t="str">
            <v>Proyectos 2011 - 2020</v>
          </cell>
          <cell r="E1976" t="str">
            <v>No Aplica</v>
          </cell>
          <cell r="F1976" t="str">
            <v>CERRADO</v>
          </cell>
          <cell r="G1976"/>
          <cell r="H1976" t="str">
            <v>Cordoba</v>
          </cell>
          <cell r="I1976">
            <v>23807</v>
          </cell>
          <cell r="J1976">
            <v>6</v>
          </cell>
          <cell r="K1976" t="str">
            <v>Tierralta</v>
          </cell>
          <cell r="L1976" t="str">
            <v>Tierralta-Cordoba</v>
          </cell>
          <cell r="M1976">
            <v>182</v>
          </cell>
          <cell r="N1976" t="str">
            <v>DPS 2013</v>
          </cell>
          <cell r="O1976"/>
          <cell r="P1976"/>
          <cell r="Q1976" t="str">
            <v>Construccion De Parque Deportivo Y Recreativo Parque Lineal En La Zona Urbana  Del Municipio De Tierralta - Córdoba</v>
          </cell>
          <cell r="R1976" t="str">
            <v>Espacio Público, Recreación Y Deporte</v>
          </cell>
          <cell r="S1976"/>
          <cell r="T1976"/>
          <cell r="U1976"/>
          <cell r="V1976" t="str">
            <v>Municipio</v>
          </cell>
          <cell r="W1976"/>
          <cell r="X1976" t="str">
            <v>Paraíso</v>
          </cell>
          <cell r="Y1976"/>
          <cell r="Z1976">
            <v>731365144</v>
          </cell>
          <cell r="AA1976"/>
          <cell r="AB1976">
            <v>731365144</v>
          </cell>
          <cell r="AC1976"/>
          <cell r="AD1976">
            <v>731365144</v>
          </cell>
          <cell r="AE1976">
            <v>73136514.400000006</v>
          </cell>
          <cell r="AF1976"/>
          <cell r="AG1976">
            <v>73136514.400000006</v>
          </cell>
          <cell r="AH1976">
            <v>804501658.39999998</v>
          </cell>
          <cell r="AI1976">
            <v>0</v>
          </cell>
          <cell r="AJ1976">
            <v>804501658.39999998</v>
          </cell>
          <cell r="AK1976">
            <v>1</v>
          </cell>
          <cell r="AL1976"/>
          <cell r="AM1976">
            <v>1</v>
          </cell>
          <cell r="AN1976">
            <v>1</v>
          </cell>
          <cell r="AO1976">
            <v>0</v>
          </cell>
          <cell r="AP1976" t="str">
            <v>Liquidado</v>
          </cell>
          <cell r="AQ1976" t="e">
            <v>#REF!</v>
          </cell>
          <cell r="AR1976" t="e">
            <v>#N/A</v>
          </cell>
          <cell r="AS1976" t="str">
            <v>Entregado en marzo de 2016.</v>
          </cell>
          <cell r="AT1976" t="str">
            <v>No Aplica</v>
          </cell>
          <cell r="AU1976">
            <v>42149</v>
          </cell>
          <cell r="AV1976">
            <v>42345</v>
          </cell>
          <cell r="AW1976" t="e">
            <v>#REF!</v>
          </cell>
          <cell r="AX1976"/>
          <cell r="AY1976"/>
          <cell r="AZ1976">
            <v>0</v>
          </cell>
          <cell r="BA1976" t="str">
            <v>-</v>
          </cell>
          <cell r="BB1976">
            <v>3000</v>
          </cell>
          <cell r="BC1976"/>
          <cell r="BD1976">
            <v>42187</v>
          </cell>
          <cell r="BE1976">
            <v>42431</v>
          </cell>
          <cell r="BF1976">
            <v>42431</v>
          </cell>
          <cell r="BG1976">
            <v>2000</v>
          </cell>
        </row>
        <row r="1977">
          <cell r="C1977" t="str">
            <v>20130182V0018-1</v>
          </cell>
          <cell r="D1977" t="str">
            <v>Proyectos 2011 - 2020</v>
          </cell>
          <cell r="E1977" t="str">
            <v>No Aplica</v>
          </cell>
          <cell r="F1977" t="str">
            <v>CERRADO</v>
          </cell>
          <cell r="G1977"/>
          <cell r="H1977" t="str">
            <v>Cordoba</v>
          </cell>
          <cell r="I1977">
            <v>23807</v>
          </cell>
          <cell r="J1977">
            <v>6</v>
          </cell>
          <cell r="K1977" t="str">
            <v>Tierralta</v>
          </cell>
          <cell r="L1977" t="str">
            <v>Tierralta-Cordoba</v>
          </cell>
          <cell r="M1977">
            <v>182</v>
          </cell>
          <cell r="N1977" t="str">
            <v>DPS 2013</v>
          </cell>
          <cell r="O1977"/>
          <cell r="P1977"/>
          <cell r="Q1977" t="str">
            <v>Construccion De Pavimento Rigido En La Zona Urbana Del Municipio De Tierralta - Córdoba</v>
          </cell>
          <cell r="R1977" t="str">
            <v>Vías Urbanas</v>
          </cell>
          <cell r="S1977"/>
          <cell r="T1977"/>
          <cell r="U1977"/>
          <cell r="V1977" t="str">
            <v>Municipio</v>
          </cell>
          <cell r="W1977"/>
          <cell r="X1977" t="str">
            <v>Galán, 20 de Julio, El Prado</v>
          </cell>
          <cell r="Y1977"/>
          <cell r="Z1977">
            <v>6541615971</v>
          </cell>
          <cell r="AA1977"/>
          <cell r="AB1977">
            <v>6541615971</v>
          </cell>
          <cell r="AC1977"/>
          <cell r="AD1977">
            <v>6541615971</v>
          </cell>
          <cell r="AE1977">
            <v>654161597.10000002</v>
          </cell>
          <cell r="AF1977"/>
          <cell r="AG1977">
            <v>654161597.10000002</v>
          </cell>
          <cell r="AH1977">
            <v>7195777568.1000004</v>
          </cell>
          <cell r="AI1977">
            <v>0</v>
          </cell>
          <cell r="AJ1977">
            <v>7195777568.1000004</v>
          </cell>
          <cell r="AK1977">
            <v>1</v>
          </cell>
          <cell r="AL1977"/>
          <cell r="AM1977">
            <v>1</v>
          </cell>
          <cell r="AN1977">
            <v>1</v>
          </cell>
          <cell r="AO1977">
            <v>0</v>
          </cell>
          <cell r="AP1977" t="str">
            <v>Liquidado</v>
          </cell>
          <cell r="AQ1977" t="e">
            <v>#REF!</v>
          </cell>
          <cell r="AR1977" t="e">
            <v>#N/A</v>
          </cell>
          <cell r="AS1977" t="str">
            <v>Entregado en marzo de 2016.</v>
          </cell>
          <cell r="AT1977" t="str">
            <v>No Aplica</v>
          </cell>
          <cell r="AU1977">
            <v>42164</v>
          </cell>
          <cell r="AV1977">
            <v>42345</v>
          </cell>
          <cell r="AW1977" t="e">
            <v>#REF!</v>
          </cell>
          <cell r="AX1977"/>
          <cell r="AY1977"/>
          <cell r="AZ1977">
            <v>0</v>
          </cell>
          <cell r="BA1977" t="str">
            <v>-</v>
          </cell>
          <cell r="BB1977">
            <v>3.28</v>
          </cell>
          <cell r="BC1977"/>
          <cell r="BD1977">
            <v>42188</v>
          </cell>
          <cell r="BE1977">
            <v>42430</v>
          </cell>
          <cell r="BF1977">
            <v>42430</v>
          </cell>
          <cell r="BG1977">
            <v>1300</v>
          </cell>
        </row>
        <row r="1978">
          <cell r="C1978" t="str">
            <v>2014040V0152-1</v>
          </cell>
          <cell r="D1978" t="str">
            <v>Proyectos 2011 - 2020</v>
          </cell>
          <cell r="E1978" t="str">
            <v>No Aplica</v>
          </cell>
          <cell r="F1978" t="str">
            <v>CERRADO</v>
          </cell>
          <cell r="G1978" t="str">
            <v>B152</v>
          </cell>
          <cell r="H1978" t="str">
            <v>Cordoba</v>
          </cell>
          <cell r="I1978">
            <v>23807</v>
          </cell>
          <cell r="J1978">
            <v>6</v>
          </cell>
          <cell r="K1978" t="str">
            <v>Tierralta</v>
          </cell>
          <cell r="L1978" t="str">
            <v>Tierralta-Cordoba</v>
          </cell>
          <cell r="M1978">
            <v>40</v>
          </cell>
          <cell r="N1978" t="str">
            <v>Fonade 2</v>
          </cell>
          <cell r="O1978"/>
          <cell r="P1978"/>
          <cell r="Q1978" t="str">
            <v>Estudios Y Diseños Para La Rehabilitación De 13,2 Km De Vía Y Construcción De 6 Boxcoulvert De 1*1  En La Vía El Bicho - Caramelo Municipio De Tierralta - Departamento De Córdoba</v>
          </cell>
          <cell r="R1978" t="str">
            <v>Vías Red Terciaria</v>
          </cell>
          <cell r="S1978"/>
          <cell r="T1978"/>
          <cell r="U1978"/>
          <cell r="V1978" t="str">
            <v>Fonade</v>
          </cell>
          <cell r="W1978"/>
          <cell r="X1978" t="str">
            <v/>
          </cell>
          <cell r="Y1978"/>
          <cell r="Z1978">
            <v>728000000</v>
          </cell>
          <cell r="AA1978"/>
          <cell r="AB1978">
            <v>728000000</v>
          </cell>
          <cell r="AC1978"/>
          <cell r="AD1978">
            <v>728000000</v>
          </cell>
          <cell r="AE1978">
            <v>0</v>
          </cell>
          <cell r="AF1978"/>
          <cell r="AG1978">
            <v>0</v>
          </cell>
          <cell r="AH1978">
            <v>728000000</v>
          </cell>
          <cell r="AI1978">
            <v>0</v>
          </cell>
          <cell r="AJ1978">
            <v>728000000</v>
          </cell>
          <cell r="AK1978">
            <v>1</v>
          </cell>
          <cell r="AL1978"/>
          <cell r="AM1978">
            <v>1</v>
          </cell>
          <cell r="AN1978">
            <v>1</v>
          </cell>
          <cell r="AO1978">
            <v>0</v>
          </cell>
          <cell r="AP1978" t="str">
            <v>Liquidado</v>
          </cell>
          <cell r="AQ1978" t="e">
            <v>#REF!</v>
          </cell>
          <cell r="AR1978" t="e">
            <v>#N/A</v>
          </cell>
          <cell r="AS1978" t="str">
            <v xml:space="preserve">PROYECTO LIQUIDADO
Acta de liquidación del 29/09/2021
</v>
          </cell>
          <cell r="AT1978" t="str">
            <v>No Aplica</v>
          </cell>
          <cell r="AU1978">
            <v>42328</v>
          </cell>
          <cell r="AV1978">
            <v>42420</v>
          </cell>
          <cell r="AW1978" t="e">
            <v>#REF!</v>
          </cell>
          <cell r="AX1978"/>
          <cell r="AY1978"/>
          <cell r="AZ1978">
            <v>0</v>
          </cell>
          <cell r="BA1978" t="str">
            <v>-</v>
          </cell>
          <cell r="BB1978" t="str">
            <v/>
          </cell>
          <cell r="BC1978"/>
          <cell r="BD1978" t="str">
            <v>No Aplica</v>
          </cell>
          <cell r="BE1978" t="str">
            <v>No Aplica</v>
          </cell>
          <cell r="BF1978">
            <v>42481</v>
          </cell>
          <cell r="BG1978" t="str">
            <v/>
          </cell>
        </row>
        <row r="1979">
          <cell r="C1979" t="str">
            <v>2014040V0158-1</v>
          </cell>
          <cell r="D1979" t="str">
            <v>Proyectos 2011 - 2020</v>
          </cell>
          <cell r="E1979" t="str">
            <v>No Aplica</v>
          </cell>
          <cell r="F1979" t="str">
            <v>CERRADO</v>
          </cell>
          <cell r="G1979" t="str">
            <v>B158</v>
          </cell>
          <cell r="H1979" t="str">
            <v>Cordoba</v>
          </cell>
          <cell r="I1979">
            <v>23807</v>
          </cell>
          <cell r="J1979">
            <v>6</v>
          </cell>
          <cell r="K1979" t="str">
            <v>Tierralta</v>
          </cell>
          <cell r="L1979" t="str">
            <v>Tierralta-Cordoba</v>
          </cell>
          <cell r="M1979">
            <v>40</v>
          </cell>
          <cell r="N1979" t="str">
            <v>Fonade 2</v>
          </cell>
          <cell r="O1979"/>
          <cell r="P1979"/>
          <cell r="Q1979" t="str">
            <v>Construcción De Dos Aulas Adosadas Donde Funcionará El Área De Acceso A Internet En El Centro De Recursos Educativos Municipales Crem, En El Municipio De Tierralta.</v>
          </cell>
          <cell r="R1979" t="str">
            <v>Social Comunitario</v>
          </cell>
          <cell r="S1979"/>
          <cell r="T1979"/>
          <cell r="U1979"/>
          <cell r="V1979" t="str">
            <v>Fonade</v>
          </cell>
          <cell r="W1979"/>
          <cell r="X1979" t="str">
            <v/>
          </cell>
          <cell r="Y1979"/>
          <cell r="Z1979">
            <v>175091026</v>
          </cell>
          <cell r="AA1979"/>
          <cell r="AB1979">
            <v>175091026</v>
          </cell>
          <cell r="AC1979"/>
          <cell r="AD1979">
            <v>175091026</v>
          </cell>
          <cell r="AE1979">
            <v>0</v>
          </cell>
          <cell r="AF1979"/>
          <cell r="AG1979">
            <v>0</v>
          </cell>
          <cell r="AH1979">
            <v>175091026</v>
          </cell>
          <cell r="AI1979">
            <v>0</v>
          </cell>
          <cell r="AJ1979">
            <v>175091026</v>
          </cell>
          <cell r="AK1979">
            <v>0.5</v>
          </cell>
          <cell r="AL1979"/>
          <cell r="AM1979">
            <v>1</v>
          </cell>
          <cell r="AN1979">
            <v>1</v>
          </cell>
          <cell r="AO1979">
            <v>0</v>
          </cell>
          <cell r="AP1979" t="str">
            <v>Liquidado</v>
          </cell>
          <cell r="AQ1979" t="e">
            <v>#REF!</v>
          </cell>
          <cell r="AR1979" t="e">
            <v>#N/A</v>
          </cell>
          <cell r="AS1979" t="str">
            <v xml:space="preserve">PROYECTO LIQUIDADO
Acta de liquidación del 29/09/2021
</v>
          </cell>
          <cell r="AT1979" t="str">
            <v>No Aplica</v>
          </cell>
          <cell r="AU1979">
            <v>42604</v>
          </cell>
          <cell r="AV1979">
            <v>42664</v>
          </cell>
          <cell r="AW1979" t="e">
            <v>#REF!</v>
          </cell>
          <cell r="AX1979"/>
          <cell r="AY1979"/>
          <cell r="AZ1979">
            <v>0</v>
          </cell>
          <cell r="BA1979" t="str">
            <v>-</v>
          </cell>
          <cell r="BB1979" t="str">
            <v/>
          </cell>
          <cell r="BC1979"/>
          <cell r="BD1979">
            <v>42621</v>
          </cell>
          <cell r="BE1979" t="str">
            <v/>
          </cell>
          <cell r="BF1979">
            <v>42717</v>
          </cell>
          <cell r="BG1979" t="str">
            <v/>
          </cell>
        </row>
        <row r="1980">
          <cell r="C1980" t="str">
            <v>20150339V0635-1</v>
          </cell>
          <cell r="D1980" t="str">
            <v>Proyectos 2011 - 2020</v>
          </cell>
          <cell r="E1980" t="str">
            <v>No Aplica</v>
          </cell>
          <cell r="F1980" t="str">
            <v>CERRADO</v>
          </cell>
          <cell r="G1980"/>
          <cell r="H1980" t="str">
            <v>Cordoba</v>
          </cell>
          <cell r="I1980">
            <v>23807</v>
          </cell>
          <cell r="J1980">
            <v>6</v>
          </cell>
          <cell r="K1980" t="str">
            <v>Tierralta</v>
          </cell>
          <cell r="L1980" t="str">
            <v>Tierralta-Cordoba</v>
          </cell>
          <cell r="M1980">
            <v>339</v>
          </cell>
          <cell r="N1980" t="str">
            <v>DPS 2015</v>
          </cell>
          <cell r="O1980"/>
          <cell r="P1980"/>
          <cell r="Q1980" t="str">
            <v>Construcción De Pavimento Rígido Barrios Centro, Prado, Libardo López, 20 De Julio, Alfonso López Y Escolar Municipio De Tierralta - Córdoba</v>
          </cell>
          <cell r="R1980" t="str">
            <v>Vías Urbanas</v>
          </cell>
          <cell r="S1980"/>
          <cell r="T1980"/>
          <cell r="U1980"/>
          <cell r="V1980" t="str">
            <v>Municipio</v>
          </cell>
          <cell r="W1980"/>
          <cell r="X1980" t="str">
            <v xml:space="preserve">Barrios Centro, Prado, Libardo López, 20 De Julio, Alfonso López Y Escolar </v>
          </cell>
          <cell r="Y1980"/>
          <cell r="Z1980">
            <v>4629629630</v>
          </cell>
          <cell r="AA1980"/>
          <cell r="AB1980">
            <v>4629629630</v>
          </cell>
          <cell r="AC1980"/>
          <cell r="AD1980">
            <v>4629629630</v>
          </cell>
          <cell r="AE1980">
            <v>462962963</v>
          </cell>
          <cell r="AF1980"/>
          <cell r="AG1980">
            <v>462962963</v>
          </cell>
          <cell r="AH1980">
            <v>5092592593</v>
          </cell>
          <cell r="AI1980">
            <v>0</v>
          </cell>
          <cell r="AJ1980">
            <v>5092592593</v>
          </cell>
          <cell r="AK1980">
            <v>1</v>
          </cell>
          <cell r="AL1980"/>
          <cell r="AM1980">
            <v>1</v>
          </cell>
          <cell r="AN1980">
            <v>1</v>
          </cell>
          <cell r="AO1980">
            <v>0</v>
          </cell>
          <cell r="AP1980" t="str">
            <v>En Liquidación</v>
          </cell>
          <cell r="AQ1980" t="e">
            <v>#REF!</v>
          </cell>
          <cell r="AR1980" t="e">
            <v>#N/A</v>
          </cell>
          <cell r="AS1980" t="str">
            <v>ESTADO: En Liquidación.</v>
          </cell>
          <cell r="AT1980" t="str">
            <v>No Aplica</v>
          </cell>
          <cell r="AU1980">
            <v>43025</v>
          </cell>
          <cell r="AV1980">
            <v>43327</v>
          </cell>
          <cell r="AW1980" t="e">
            <v>#REF!</v>
          </cell>
          <cell r="AX1980"/>
          <cell r="AY1980"/>
          <cell r="AZ1980">
            <v>0</v>
          </cell>
          <cell r="BA1980" t="str">
            <v>-</v>
          </cell>
          <cell r="BB1980" t="str">
            <v>3.00Km</v>
          </cell>
          <cell r="BC1980"/>
          <cell r="BD1980">
            <v>43063</v>
          </cell>
          <cell r="BE1980">
            <v>43230</v>
          </cell>
          <cell r="BF1980">
            <v>43385</v>
          </cell>
          <cell r="BG1980">
            <v>1200</v>
          </cell>
        </row>
        <row r="1981">
          <cell r="C1981" t="str">
            <v>20150339V2541-1</v>
          </cell>
          <cell r="D1981" t="str">
            <v>Proyectos 2011 - 2020</v>
          </cell>
          <cell r="E1981" t="str">
            <v>No Aplica</v>
          </cell>
          <cell r="F1981" t="str">
            <v>CERRADO</v>
          </cell>
          <cell r="G1981"/>
          <cell r="H1981" t="str">
            <v>Cordoba</v>
          </cell>
          <cell r="I1981">
            <v>23807</v>
          </cell>
          <cell r="J1981">
            <v>6</v>
          </cell>
          <cell r="K1981" t="str">
            <v>Tierralta</v>
          </cell>
          <cell r="L1981" t="str">
            <v>Tierralta-Cordoba</v>
          </cell>
          <cell r="M1981">
            <v>339</v>
          </cell>
          <cell r="N1981" t="str">
            <v>DPS 2015</v>
          </cell>
          <cell r="O1981"/>
          <cell r="P1981"/>
          <cell r="Q1981" t="str">
            <v>Construcción De 3,7 Km De Pavimento Rígido En El Municipio De Tierralta - Córdoba</v>
          </cell>
          <cell r="R1981" t="str">
            <v>Vías Urbanas</v>
          </cell>
          <cell r="S1981"/>
          <cell r="T1981"/>
          <cell r="U1981"/>
          <cell r="V1981" t="str">
            <v>Municipio</v>
          </cell>
          <cell r="W1981"/>
          <cell r="X1981" t="str">
            <v xml:space="preserve">Prado, Centro, LIBARDO Lopez y 20 de Julio </v>
          </cell>
          <cell r="Y1981"/>
          <cell r="Z1981">
            <v>7810335406.1700001</v>
          </cell>
          <cell r="AA1981"/>
          <cell r="AB1981">
            <v>7810335406.1700001</v>
          </cell>
          <cell r="AC1981"/>
          <cell r="AD1981">
            <v>7810335406.1700001</v>
          </cell>
          <cell r="AE1981">
            <v>787037037.10000002</v>
          </cell>
          <cell r="AF1981"/>
          <cell r="AG1981">
            <v>787037037.10000002</v>
          </cell>
          <cell r="AH1981">
            <v>8597372443.2700005</v>
          </cell>
          <cell r="AI1981">
            <v>0</v>
          </cell>
          <cell r="AJ1981">
            <v>8597372443.2700005</v>
          </cell>
          <cell r="AK1981">
            <v>1</v>
          </cell>
          <cell r="AL1981"/>
          <cell r="AM1981">
            <v>1</v>
          </cell>
          <cell r="AN1981">
            <v>1</v>
          </cell>
          <cell r="AO1981">
            <v>0</v>
          </cell>
          <cell r="AP1981" t="str">
            <v>En Liquidación</v>
          </cell>
          <cell r="AQ1981" t="e">
            <v>#REF!</v>
          </cell>
          <cell r="AR1981" t="e">
            <v>#N/A</v>
          </cell>
          <cell r="AS1981" t="str">
            <v>ESTADO: En Liquidación.</v>
          </cell>
          <cell r="AT1981" t="str">
            <v>No Aplica</v>
          </cell>
          <cell r="AU1981">
            <v>42758</v>
          </cell>
          <cell r="AV1981">
            <v>42986</v>
          </cell>
          <cell r="AW1981" t="e">
            <v>#REF!</v>
          </cell>
          <cell r="AX1981"/>
          <cell r="AY1981"/>
          <cell r="AZ1981">
            <v>0</v>
          </cell>
          <cell r="BA1981" t="str">
            <v>-</v>
          </cell>
          <cell r="BB1981" t="str">
            <v>3.70Km</v>
          </cell>
          <cell r="BC1981"/>
          <cell r="BD1981">
            <v>42802</v>
          </cell>
          <cell r="BE1981">
            <v>42872</v>
          </cell>
          <cell r="BF1981">
            <v>43033</v>
          </cell>
          <cell r="BG1981">
            <v>43884</v>
          </cell>
        </row>
        <row r="1982">
          <cell r="C1982" t="str">
            <v>20160450V3420-1</v>
          </cell>
          <cell r="D1982" t="str">
            <v>Proyectos 2011 - 2020</v>
          </cell>
          <cell r="E1982" t="str">
            <v>ANTES 2018</v>
          </cell>
          <cell r="F1982" t="str">
            <v>VIGENTE</v>
          </cell>
          <cell r="G1982"/>
          <cell r="H1982" t="str">
            <v>Cordoba</v>
          </cell>
          <cell r="I1982">
            <v>23807</v>
          </cell>
          <cell r="J1982">
            <v>6</v>
          </cell>
          <cell r="K1982" t="str">
            <v>Tierralta</v>
          </cell>
          <cell r="L1982" t="str">
            <v>Tierralta-Cordoba</v>
          </cell>
          <cell r="M1982">
            <v>450</v>
          </cell>
          <cell r="N1982" t="str">
            <v>DPS 2016</v>
          </cell>
          <cell r="O1982"/>
          <cell r="P1982"/>
          <cell r="Q1982" t="str">
            <v>Construcción De Pavimento Rígido Y Obras De Urbanismo En Los Barrios Paraíso Y Bula Hoyos Municipio De Tierralta - Córdoba</v>
          </cell>
          <cell r="R1982" t="str">
            <v>Vías Urbanas</v>
          </cell>
          <cell r="S1982"/>
          <cell r="T1982"/>
          <cell r="U1982"/>
          <cell r="V1982" t="str">
            <v>Municipio</v>
          </cell>
          <cell r="W1982"/>
          <cell r="X1982" t="str">
            <v>Barrios: El Paraíso - Bula Hoyos</v>
          </cell>
          <cell r="Y1982"/>
          <cell r="Z1982">
            <v>8130917292</v>
          </cell>
          <cell r="AA1982"/>
          <cell r="AB1982">
            <v>8130917292</v>
          </cell>
          <cell r="AC1982"/>
          <cell r="AD1982">
            <v>8130917292</v>
          </cell>
          <cell r="AE1982">
            <v>426153977</v>
          </cell>
          <cell r="AF1982"/>
          <cell r="AG1982">
            <v>426153977</v>
          </cell>
          <cell r="AH1982">
            <v>8557071269</v>
          </cell>
          <cell r="AI1982">
            <v>0</v>
          </cell>
          <cell r="AJ1982">
            <v>8557071269</v>
          </cell>
          <cell r="AK1982">
            <v>1</v>
          </cell>
          <cell r="AL1982"/>
          <cell r="AM1982">
            <v>1</v>
          </cell>
          <cell r="AN1982">
            <v>1</v>
          </cell>
          <cell r="AO1982">
            <v>0</v>
          </cell>
          <cell r="AP1982" t="str">
            <v>Entregado A Municipio</v>
          </cell>
          <cell r="AQ1982" t="e">
            <v>#REF!</v>
          </cell>
          <cell r="AR1982" t="e">
            <v>#N/A</v>
          </cell>
          <cell r="AS1982" t="str">
            <v>Proyecto Entregado.</v>
          </cell>
          <cell r="AT1982" t="str">
            <v>No Aplica</v>
          </cell>
          <cell r="AU1982">
            <v>43384</v>
          </cell>
          <cell r="AV1982">
            <v>43822</v>
          </cell>
          <cell r="AW1982" t="e">
            <v>#REF!</v>
          </cell>
          <cell r="AX1982"/>
          <cell r="AY1982"/>
          <cell r="AZ1982">
            <v>0</v>
          </cell>
          <cell r="BA1982" t="str">
            <v>-</v>
          </cell>
          <cell r="BB1982" t="str">
            <v>4,5 Km</v>
          </cell>
          <cell r="BC1982"/>
          <cell r="BD1982">
            <v>43395</v>
          </cell>
          <cell r="BE1982">
            <v>43559</v>
          </cell>
          <cell r="BF1982">
            <v>44110</v>
          </cell>
          <cell r="BG1982">
            <v>2522</v>
          </cell>
        </row>
        <row r="1983">
          <cell r="C1983" t="str">
            <v>20130219V0022-1</v>
          </cell>
          <cell r="D1983" t="str">
            <v>Proyectos 2011 - 2020</v>
          </cell>
          <cell r="E1983" t="str">
            <v>No Aplica</v>
          </cell>
          <cell r="F1983" t="str">
            <v>CERRADO</v>
          </cell>
          <cell r="G1983"/>
          <cell r="H1983" t="str">
            <v>Cordoba</v>
          </cell>
          <cell r="I1983">
            <v>23815</v>
          </cell>
          <cell r="J1983">
            <v>6</v>
          </cell>
          <cell r="K1983" t="str">
            <v>Tuchin</v>
          </cell>
          <cell r="L1983" t="str">
            <v>Tuchin-Cordoba</v>
          </cell>
          <cell r="M1983">
            <v>219</v>
          </cell>
          <cell r="N1983" t="str">
            <v>DPS 2013</v>
          </cell>
          <cell r="O1983"/>
          <cell r="P1983"/>
          <cell r="Q1983" t="str">
            <v>Pavimentacion En Concreto Rigido En Los Barrios Las Flores, Las Palmeras, San Martin, Los Cocos Y La Nacha En El Municipio De Tuchin - Córdoba</v>
          </cell>
          <cell r="R1983" t="str">
            <v>Vías Urbanas</v>
          </cell>
          <cell r="S1983"/>
          <cell r="T1983"/>
          <cell r="U1983"/>
          <cell r="V1983" t="str">
            <v>Municipio</v>
          </cell>
          <cell r="W1983"/>
          <cell r="X1983" t="str">
            <v>Las Flores, Las Palmeras, San Martin, Los Cocos Y La Nacha</v>
          </cell>
          <cell r="Y1983"/>
          <cell r="Z1983">
            <v>1868202875</v>
          </cell>
          <cell r="AA1983"/>
          <cell r="AB1983">
            <v>1868202875</v>
          </cell>
          <cell r="AC1983"/>
          <cell r="AD1983">
            <v>1868202875</v>
          </cell>
          <cell r="AE1983">
            <v>186820287.5</v>
          </cell>
          <cell r="AF1983"/>
          <cell r="AG1983">
            <v>186820287.5</v>
          </cell>
          <cell r="AH1983">
            <v>2055023162.5</v>
          </cell>
          <cell r="AI1983">
            <v>0</v>
          </cell>
          <cell r="AJ1983">
            <v>2055023162.5</v>
          </cell>
          <cell r="AK1983">
            <v>1</v>
          </cell>
          <cell r="AL1983"/>
          <cell r="AM1983">
            <v>1</v>
          </cell>
          <cell r="AN1983">
            <v>1</v>
          </cell>
          <cell r="AO1983">
            <v>0</v>
          </cell>
          <cell r="AP1983" t="str">
            <v>Liquidado</v>
          </cell>
          <cell r="AQ1983" t="e">
            <v>#REF!</v>
          </cell>
          <cell r="AR1983" t="e">
            <v>#N/A</v>
          </cell>
          <cell r="AS1983" t="str">
            <v>Entregado en febrero de 2016.</v>
          </cell>
          <cell r="AT1983" t="str">
            <v>No Aplica</v>
          </cell>
          <cell r="AU1983">
            <v>42216</v>
          </cell>
          <cell r="AV1983">
            <v>42369</v>
          </cell>
          <cell r="AW1983" t="e">
            <v>#REF!</v>
          </cell>
          <cell r="AX1983"/>
          <cell r="AY1983"/>
          <cell r="AZ1983">
            <v>0</v>
          </cell>
          <cell r="BA1983" t="str">
            <v>-</v>
          </cell>
          <cell r="BB1983" t="str">
            <v>1,13 Km</v>
          </cell>
          <cell r="BC1983"/>
          <cell r="BD1983">
            <v>42228</v>
          </cell>
          <cell r="BE1983">
            <v>42418</v>
          </cell>
          <cell r="BF1983">
            <v>42418</v>
          </cell>
          <cell r="BG1983">
            <v>15000</v>
          </cell>
        </row>
        <row r="1984">
          <cell r="C1984" t="str">
            <v>20150268V2214-1</v>
          </cell>
          <cell r="D1984" t="str">
            <v>Proyectos 2011 - 2020</v>
          </cell>
          <cell r="E1984" t="str">
            <v>No Aplica</v>
          </cell>
          <cell r="F1984" t="str">
            <v>CERRADO</v>
          </cell>
          <cell r="G1984"/>
          <cell r="H1984" t="str">
            <v>Cordoba</v>
          </cell>
          <cell r="I1984">
            <v>23815</v>
          </cell>
          <cell r="J1984">
            <v>6</v>
          </cell>
          <cell r="K1984" t="str">
            <v>Tuchin</v>
          </cell>
          <cell r="L1984" t="str">
            <v>Tuchin-Cordoba</v>
          </cell>
          <cell r="M1984">
            <v>268</v>
          </cell>
          <cell r="N1984" t="str">
            <v>DPS 2015</v>
          </cell>
          <cell r="O1984"/>
          <cell r="P1984"/>
          <cell r="Q1984" t="str">
            <v>Pavimentación En Concreto Rígido Del Barrio San Pedro, Barrio Nuevo, Barrio Libertad Y Calle Central Del Municipio De Tuchín - Córdoba</v>
          </cell>
          <cell r="R1984" t="str">
            <v>Vías Urbanas</v>
          </cell>
          <cell r="S1984"/>
          <cell r="T1984"/>
          <cell r="U1984"/>
          <cell r="V1984" t="str">
            <v>Municipio</v>
          </cell>
          <cell r="W1984"/>
          <cell r="X1984" t="str">
            <v>Barrio San Pedro, Barrio Nuevo, Barrio Libertad Y Calle Central Del Municipio</v>
          </cell>
          <cell r="Y1984"/>
          <cell r="Z1984">
            <v>4629113340</v>
          </cell>
          <cell r="AA1984"/>
          <cell r="AB1984">
            <v>4629113340</v>
          </cell>
          <cell r="AC1984"/>
          <cell r="AD1984">
            <v>4629113340</v>
          </cell>
          <cell r="AE1984">
            <v>462962963</v>
          </cell>
          <cell r="AF1984"/>
          <cell r="AG1984">
            <v>462962963</v>
          </cell>
          <cell r="AH1984">
            <v>5092076303</v>
          </cell>
          <cell r="AI1984">
            <v>0</v>
          </cell>
          <cell r="AJ1984">
            <v>5092076303</v>
          </cell>
          <cell r="AK1984">
            <v>1</v>
          </cell>
          <cell r="AL1984"/>
          <cell r="AM1984">
            <v>1</v>
          </cell>
          <cell r="AN1984">
            <v>1</v>
          </cell>
          <cell r="AO1984">
            <v>0</v>
          </cell>
          <cell r="AP1984" t="str">
            <v>Liquidado</v>
          </cell>
          <cell r="AQ1984" t="e">
            <v>#REF!</v>
          </cell>
          <cell r="AR1984" t="e">
            <v>#N/A</v>
          </cell>
          <cell r="AS1984" t="str">
            <v>PROYECTO LIQUIDADO
Acta de liquidación del 20 de agosto del 2021</v>
          </cell>
          <cell r="AT1984" t="str">
            <v>No Aplica</v>
          </cell>
          <cell r="AU1984">
            <v>42689</v>
          </cell>
          <cell r="AV1984">
            <v>43000</v>
          </cell>
          <cell r="AW1984" t="e">
            <v>#REF!</v>
          </cell>
          <cell r="AX1984"/>
          <cell r="AY1984"/>
          <cell r="AZ1984">
            <v>0</v>
          </cell>
          <cell r="BA1984" t="str">
            <v>-</v>
          </cell>
          <cell r="BB1984" t="str">
            <v>2.40Km</v>
          </cell>
          <cell r="BC1984"/>
          <cell r="BD1984">
            <v>42721</v>
          </cell>
          <cell r="BE1984">
            <v>42880</v>
          </cell>
          <cell r="BF1984">
            <v>43062</v>
          </cell>
          <cell r="BG1984">
            <v>215</v>
          </cell>
        </row>
        <row r="1985">
          <cell r="C1985" t="str">
            <v>20160549M5467-1</v>
          </cell>
          <cell r="D1985" t="str">
            <v>Proyectos 2011 - 2020</v>
          </cell>
          <cell r="E1985" t="str">
            <v>ANTES 2018</v>
          </cell>
          <cell r="F1985" t="str">
            <v>VIGENTE</v>
          </cell>
          <cell r="G1985"/>
          <cell r="H1985" t="str">
            <v>Cordoba</v>
          </cell>
          <cell r="I1985">
            <v>23815</v>
          </cell>
          <cell r="J1985">
            <v>6</v>
          </cell>
          <cell r="K1985" t="str">
            <v>Tuchin</v>
          </cell>
          <cell r="L1985" t="str">
            <v>Tuchin-Cordoba</v>
          </cell>
          <cell r="M1985">
            <v>549</v>
          </cell>
          <cell r="N1985" t="str">
            <v>DPS 2016</v>
          </cell>
          <cell r="O1985"/>
          <cell r="P1985"/>
          <cell r="Q1985" t="str">
            <v>Mejoramiento De Condiciones De Habitabilidad</v>
          </cell>
          <cell r="R1985" t="str">
            <v>Mejoramiento Condiciones De Habitabilidad</v>
          </cell>
          <cell r="S1985"/>
          <cell r="T1985"/>
          <cell r="U1985"/>
          <cell r="V1985" t="str">
            <v>Municipio</v>
          </cell>
          <cell r="W1985" t="str">
            <v>Urbano y Rural</v>
          </cell>
          <cell r="X1985" t="str">
            <v/>
          </cell>
          <cell r="Y1985"/>
          <cell r="Z1985">
            <v>2103418983</v>
          </cell>
          <cell r="AA1985"/>
          <cell r="AB1985">
            <v>2103418983</v>
          </cell>
          <cell r="AC1985"/>
          <cell r="AD1985">
            <v>2103418983</v>
          </cell>
          <cell r="AE1985">
            <v>210341898</v>
          </cell>
          <cell r="AF1985"/>
          <cell r="AG1985">
            <v>210341898</v>
          </cell>
          <cell r="AH1985">
            <v>2313760881</v>
          </cell>
          <cell r="AI1985">
            <v>0</v>
          </cell>
          <cell r="AJ1985">
            <v>2313760881</v>
          </cell>
          <cell r="AK1985">
            <v>0.95</v>
          </cell>
          <cell r="AL1985"/>
          <cell r="AM1985">
            <v>1</v>
          </cell>
          <cell r="AN1985">
            <v>1</v>
          </cell>
          <cell r="AO1985">
            <v>0</v>
          </cell>
          <cell r="AP1985" t="str">
            <v>Entregado A Municipio</v>
          </cell>
          <cell r="AQ1985" t="e">
            <v>#REF!</v>
          </cell>
          <cell r="AR1985" t="str">
            <v>TERMINADO</v>
          </cell>
          <cell r="AS1985" t="str">
            <v>Entragado a municipio
En revisión informe final enviado por interventoria 
Tramitado el ultimo desembolso, pago relizado al contratista.
Acta de liquidacion suscrita por las partes.ok.
acta de terminacion ok.
acta de cierre ok
AV3 10-02-21</v>
          </cell>
          <cell r="AT1985"/>
          <cell r="AU1985">
            <v>44055</v>
          </cell>
          <cell r="AV1985">
            <v>44186</v>
          </cell>
          <cell r="AW1985" t="e">
            <v>#REF!</v>
          </cell>
          <cell r="AX1985"/>
          <cell r="AY1985"/>
          <cell r="AZ1985">
            <v>0</v>
          </cell>
          <cell r="BA1985" t="str">
            <v>-</v>
          </cell>
          <cell r="BB1985" t="str">
            <v>150  Viviendas</v>
          </cell>
          <cell r="BC1985"/>
          <cell r="BD1985">
            <v>44075</v>
          </cell>
          <cell r="BE1985">
            <v>44237</v>
          </cell>
          <cell r="BF1985">
            <v>44237</v>
          </cell>
          <cell r="BG1985">
            <v>540</v>
          </cell>
        </row>
        <row r="1986">
          <cell r="C1986" t="str">
            <v>E-2020-2203-226953</v>
          </cell>
          <cell r="D1986" t="str">
            <v>CV 001-2020</v>
          </cell>
          <cell r="E1986" t="str">
            <v>2018-2022</v>
          </cell>
          <cell r="F1986" t="str">
            <v>VIGENTE</v>
          </cell>
          <cell r="G1986"/>
          <cell r="H1986" t="str">
            <v>Cordoba</v>
          </cell>
          <cell r="I1986"/>
          <cell r="J1986"/>
          <cell r="K1986" t="str">
            <v>Tuchin</v>
          </cell>
          <cell r="L1986" t="str">
            <v>Tuchin-Cordoba</v>
          </cell>
          <cell r="M1986" t="str">
            <v>471 FIP 2021</v>
          </cell>
          <cell r="N1986" t="str">
            <v>DPS 2021</v>
          </cell>
          <cell r="O1986">
            <v>44421</v>
          </cell>
          <cell r="P1986">
            <v>44773</v>
          </cell>
          <cell r="Q1986" t="str">
            <v>Mejoramiento De La Vía Terciaria Carretal. Nueva Esperanza. Castilelral. Cruz Chiquita. Belén. San Juan De La Cruz - Tolima. Mediante La Construcción De Placa Huella En Puntos Críticos. Zona Rural Del Municipio De Tuchin - Córdoba</v>
          </cell>
          <cell r="R1986" t="str">
            <v>Vias y Transporte</v>
          </cell>
          <cell r="S1986" t="str">
            <v>Vias Rurales</v>
          </cell>
          <cell r="T1986"/>
          <cell r="U1986">
            <v>1</v>
          </cell>
          <cell r="V1986"/>
          <cell r="W1986"/>
          <cell r="X1986"/>
          <cell r="Y1986"/>
          <cell r="Z1986">
            <v>4275119204</v>
          </cell>
          <cell r="AA1986"/>
          <cell r="AB1986">
            <v>4275119204</v>
          </cell>
          <cell r="AC1986">
            <v>0</v>
          </cell>
          <cell r="AD1986">
            <v>4275119204</v>
          </cell>
          <cell r="AE1986"/>
          <cell r="AF1986"/>
          <cell r="AG1986">
            <v>0</v>
          </cell>
          <cell r="AH1986">
            <v>4275119204</v>
          </cell>
          <cell r="AI1986">
            <v>0</v>
          </cell>
          <cell r="AJ1986">
            <v>4275119204</v>
          </cell>
          <cell r="AK1986"/>
          <cell r="AL1986"/>
          <cell r="AM1986">
            <v>0</v>
          </cell>
          <cell r="AN1986">
            <v>0</v>
          </cell>
          <cell r="AO1986">
            <v>0</v>
          </cell>
          <cell r="AP1986" t="str">
            <v>En Ejecución</v>
          </cell>
          <cell r="AQ1986" t="e">
            <v>#REF!</v>
          </cell>
          <cell r="AR1986" t="e">
            <v>#N/A</v>
          </cell>
          <cell r="AS1986" t="str">
            <v>-</v>
          </cell>
          <cell r="AT1986"/>
          <cell r="AU1986">
            <v>44760</v>
          </cell>
          <cell r="AV1986">
            <v>44944</v>
          </cell>
          <cell r="AW1986" t="e">
            <v>#REF!</v>
          </cell>
          <cell r="AX1986">
            <v>9</v>
          </cell>
          <cell r="AY1986"/>
          <cell r="AZ1986">
            <v>9</v>
          </cell>
          <cell r="BA1986"/>
          <cell r="BB1986" t="str">
            <v>2864 ML</v>
          </cell>
          <cell r="BC1986"/>
          <cell r="BD1986" t="str">
            <v>-</v>
          </cell>
          <cell r="BE1986" t="str">
            <v>-</v>
          </cell>
          <cell r="BF1986" t="str">
            <v>-</v>
          </cell>
          <cell r="BG1986">
            <v>0</v>
          </cell>
        </row>
        <row r="1987">
          <cell r="C1987" t="str">
            <v>E-2020-2203-235443</v>
          </cell>
          <cell r="D1987" t="str">
            <v>CV 001-2020</v>
          </cell>
          <cell r="E1987" t="str">
            <v>2018-2022</v>
          </cell>
          <cell r="F1987" t="str">
            <v>VIGENTE</v>
          </cell>
          <cell r="G1987"/>
          <cell r="H1987" t="str">
            <v>Cordoba</v>
          </cell>
          <cell r="I1987"/>
          <cell r="J1987"/>
          <cell r="K1987" t="str">
            <v>Tuchin</v>
          </cell>
          <cell r="L1987" t="str">
            <v>Tuchin-Cordoba</v>
          </cell>
          <cell r="M1987" t="str">
            <v>427 FIP 2021</v>
          </cell>
          <cell r="N1987" t="str">
            <v>DPS 2021</v>
          </cell>
          <cell r="O1987">
            <v>44390</v>
          </cell>
          <cell r="P1987">
            <v>44773</v>
          </cell>
          <cell r="Q1987" t="str">
            <v xml:space="preserve">Mejoramiento De Vías Terciarias Mediante La Construcción De La Placa Huella En Las Vías Rurales Hacia Barbacoa .Guaimaral Para El Fortalecimiento En La Comercialización De Productos Agrícolas En El Municipio De Tuchin - Córdoba </v>
          </cell>
          <cell r="R1987" t="str">
            <v>Vias y Transporte</v>
          </cell>
          <cell r="S1987" t="str">
            <v>Vias Rurales</v>
          </cell>
          <cell r="T1987"/>
          <cell r="U1987">
            <v>1</v>
          </cell>
          <cell r="V1987"/>
          <cell r="W1987"/>
          <cell r="X1987"/>
          <cell r="Y1987"/>
          <cell r="Z1987">
            <v>5428771348</v>
          </cell>
          <cell r="AA1987"/>
          <cell r="AB1987">
            <v>5428771348</v>
          </cell>
          <cell r="AC1987">
            <v>0</v>
          </cell>
          <cell r="AD1987">
            <v>5428771348</v>
          </cell>
          <cell r="AE1987"/>
          <cell r="AF1987"/>
          <cell r="AG1987">
            <v>0</v>
          </cell>
          <cell r="AH1987">
            <v>5428771348</v>
          </cell>
          <cell r="AI1987">
            <v>0</v>
          </cell>
          <cell r="AJ1987">
            <v>5428771348</v>
          </cell>
          <cell r="AK1987"/>
          <cell r="AL1987"/>
          <cell r="AM1987"/>
          <cell r="AN1987"/>
          <cell r="AO1987">
            <v>0</v>
          </cell>
          <cell r="AP1987" t="str">
            <v>Adjudicado</v>
          </cell>
          <cell r="AQ1987" t="e">
            <v>#REF!</v>
          </cell>
          <cell r="AR1987" t="e">
            <v>#N/A</v>
          </cell>
          <cell r="AS1987" t="str">
            <v>-</v>
          </cell>
          <cell r="AT1987"/>
          <cell r="AU1987" t="str">
            <v>-</v>
          </cell>
          <cell r="AV1987" t="str">
            <v>-</v>
          </cell>
          <cell r="AW1987" t="e">
            <v>#REF!</v>
          </cell>
          <cell r="AX1987">
            <v>9</v>
          </cell>
          <cell r="AY1987"/>
          <cell r="AZ1987">
            <v>9</v>
          </cell>
          <cell r="BA1987"/>
          <cell r="BB1987" t="str">
            <v>5177 ML</v>
          </cell>
          <cell r="BC1987"/>
          <cell r="BD1987" t="str">
            <v>-</v>
          </cell>
          <cell r="BE1987" t="str">
            <v>-</v>
          </cell>
          <cell r="BF1987" t="str">
            <v>-</v>
          </cell>
          <cell r="BG1987" t="str">
            <v>-</v>
          </cell>
        </row>
        <row r="1988">
          <cell r="C1988" t="str">
            <v>20110180V0963-1</v>
          </cell>
          <cell r="D1988" t="str">
            <v>Proyectos 2011 - 2020</v>
          </cell>
          <cell r="E1988" t="str">
            <v>No Aplica</v>
          </cell>
          <cell r="F1988" t="str">
            <v>CERRADO</v>
          </cell>
          <cell r="G1988"/>
          <cell r="H1988" t="str">
            <v>Cordoba</v>
          </cell>
          <cell r="I1988">
            <v>23855</v>
          </cell>
          <cell r="J1988">
            <v>6</v>
          </cell>
          <cell r="K1988" t="str">
            <v>Valencia</v>
          </cell>
          <cell r="L1988" t="str">
            <v>Valencia-Cordoba</v>
          </cell>
          <cell r="M1988" t="str">
            <v/>
          </cell>
          <cell r="N1988" t="str">
            <v>Infraestructura</v>
          </cell>
          <cell r="O1988"/>
          <cell r="P1988"/>
          <cell r="Q1988" t="str">
            <v>Mejoramiento Via Valencia - Guadual Abajo A Partir De La Y En La Vereda Guadual Central Hacia Guadual Abajo Del Municipio De Valencia - Cordoba.</v>
          </cell>
          <cell r="R1988" t="str">
            <v>Vías Red Terciaria</v>
          </cell>
          <cell r="S1988"/>
          <cell r="T1988"/>
          <cell r="U1988"/>
          <cell r="V1988" t="str">
            <v>Consorcio M&amp;M</v>
          </cell>
          <cell r="W1988"/>
          <cell r="X1988" t="str">
            <v/>
          </cell>
          <cell r="Y1988"/>
          <cell r="Z1988">
            <v>398001777</v>
          </cell>
          <cell r="AA1988"/>
          <cell r="AB1988">
            <v>398001777</v>
          </cell>
          <cell r="AC1988"/>
          <cell r="AD1988">
            <v>398001777</v>
          </cell>
          <cell r="AE1988">
            <v>0</v>
          </cell>
          <cell r="AF1988"/>
          <cell r="AG1988">
            <v>0</v>
          </cell>
          <cell r="AH1988">
            <v>398001777</v>
          </cell>
          <cell r="AI1988">
            <v>0</v>
          </cell>
          <cell r="AJ1988">
            <v>398001777</v>
          </cell>
          <cell r="AK1988">
            <v>1</v>
          </cell>
          <cell r="AL1988"/>
          <cell r="AM1988">
            <v>1</v>
          </cell>
          <cell r="AN1988">
            <v>1</v>
          </cell>
          <cell r="AO1988">
            <v>0</v>
          </cell>
          <cell r="AP1988" t="str">
            <v>Liquidado</v>
          </cell>
          <cell r="AQ1988" t="e">
            <v>#REF!</v>
          </cell>
          <cell r="AR1988" t="e">
            <v>#N/A</v>
          </cell>
          <cell r="AS1988" t="str">
            <v>Entregado en 2012.</v>
          </cell>
          <cell r="AT1988" t="str">
            <v>No Aplica</v>
          </cell>
          <cell r="AU1988" t="str">
            <v/>
          </cell>
          <cell r="AV1988">
            <v>41178</v>
          </cell>
          <cell r="AW1988" t="e">
            <v>#REF!</v>
          </cell>
          <cell r="AX1988"/>
          <cell r="AY1988"/>
          <cell r="AZ1988">
            <v>0</v>
          </cell>
          <cell r="BA1988" t="str">
            <v>-</v>
          </cell>
          <cell r="BB1988" t="str">
            <v/>
          </cell>
          <cell r="BC1988"/>
          <cell r="BD1988" t="str">
            <v/>
          </cell>
          <cell r="BE1988" t="str">
            <v/>
          </cell>
          <cell r="BF1988" t="str">
            <v/>
          </cell>
          <cell r="BG1988" t="str">
            <v/>
          </cell>
        </row>
        <row r="1989">
          <cell r="C1989" t="str">
            <v>2014040V0159-1</v>
          </cell>
          <cell r="D1989" t="str">
            <v>Proyectos 2011 - 2020</v>
          </cell>
          <cell r="E1989" t="str">
            <v>No Aplica</v>
          </cell>
          <cell r="F1989" t="str">
            <v>CERRADO</v>
          </cell>
          <cell r="G1989" t="str">
            <v>B159</v>
          </cell>
          <cell r="H1989" t="str">
            <v>Cordoba</v>
          </cell>
          <cell r="I1989">
            <v>23855</v>
          </cell>
          <cell r="J1989">
            <v>6</v>
          </cell>
          <cell r="K1989" t="str">
            <v>Valencia</v>
          </cell>
          <cell r="L1989" t="str">
            <v>Valencia-Cordoba</v>
          </cell>
          <cell r="M1989">
            <v>40</v>
          </cell>
          <cell r="N1989" t="str">
            <v>Fonade 2</v>
          </cell>
          <cell r="O1989"/>
          <cell r="P1989"/>
          <cell r="Q1989" t="str">
            <v xml:space="preserve">Adecuación De La Cancha Multifuncional Y Área Recreativa En El Corregimiento De San Rafael Del Piru, Zona Rural Del Municipio De Valencia </v>
          </cell>
          <cell r="R1989" t="str">
            <v>Espacio Público, Recreación Y Deporte</v>
          </cell>
          <cell r="S1989"/>
          <cell r="T1989"/>
          <cell r="U1989"/>
          <cell r="V1989" t="str">
            <v>Fonade</v>
          </cell>
          <cell r="W1989"/>
          <cell r="X1989" t="str">
            <v/>
          </cell>
          <cell r="Y1989"/>
          <cell r="Z1989">
            <v>79186098</v>
          </cell>
          <cell r="AA1989"/>
          <cell r="AB1989">
            <v>79186098</v>
          </cell>
          <cell r="AC1989"/>
          <cell r="AD1989">
            <v>79186098</v>
          </cell>
          <cell r="AE1989">
            <v>0</v>
          </cell>
          <cell r="AF1989"/>
          <cell r="AG1989">
            <v>0</v>
          </cell>
          <cell r="AH1989">
            <v>79186098</v>
          </cell>
          <cell r="AI1989">
            <v>0</v>
          </cell>
          <cell r="AJ1989">
            <v>79186098</v>
          </cell>
          <cell r="AK1989">
            <v>0.5</v>
          </cell>
          <cell r="AL1989"/>
          <cell r="AM1989">
            <v>1</v>
          </cell>
          <cell r="AN1989">
            <v>1</v>
          </cell>
          <cell r="AO1989">
            <v>0</v>
          </cell>
          <cell r="AP1989" t="str">
            <v>Liquidado</v>
          </cell>
          <cell r="AQ1989" t="e">
            <v>#REF!</v>
          </cell>
          <cell r="AR1989" t="e">
            <v>#N/A</v>
          </cell>
          <cell r="AS1989" t="str">
            <v xml:space="preserve">PROYECTO LIQUIDADO
Acta de liquidación del 29/09/2021
</v>
          </cell>
          <cell r="AT1989" t="str">
            <v>No Aplica</v>
          </cell>
          <cell r="AU1989">
            <v>42604</v>
          </cell>
          <cell r="AV1989">
            <v>42664</v>
          </cell>
          <cell r="AW1989" t="e">
            <v>#REF!</v>
          </cell>
          <cell r="AX1989"/>
          <cell r="AY1989"/>
          <cell r="AZ1989">
            <v>0</v>
          </cell>
          <cell r="BA1989" t="str">
            <v>-</v>
          </cell>
          <cell r="BB1989" t="str">
            <v/>
          </cell>
          <cell r="BC1989"/>
          <cell r="BD1989">
            <v>42622</v>
          </cell>
          <cell r="BE1989" t="str">
            <v/>
          </cell>
          <cell r="BF1989">
            <v>42718</v>
          </cell>
          <cell r="BG1989" t="str">
            <v/>
          </cell>
        </row>
        <row r="1990">
          <cell r="C1990" t="str">
            <v>20160548M5930-1</v>
          </cell>
          <cell r="D1990" t="str">
            <v>Proyectos 2011 - 2020</v>
          </cell>
          <cell r="E1990" t="str">
            <v>ANTES 2018</v>
          </cell>
          <cell r="F1990" t="str">
            <v>VIGENTE</v>
          </cell>
          <cell r="G1990"/>
          <cell r="H1990" t="str">
            <v>Cordoba</v>
          </cell>
          <cell r="I1990">
            <v>23855</v>
          </cell>
          <cell r="J1990">
            <v>6</v>
          </cell>
          <cell r="K1990" t="str">
            <v>Valencia</v>
          </cell>
          <cell r="L1990" t="str">
            <v>Valencia-Cordoba</v>
          </cell>
          <cell r="M1990">
            <v>548</v>
          </cell>
          <cell r="N1990" t="str">
            <v>DPS 2016</v>
          </cell>
          <cell r="O1990"/>
          <cell r="P1990"/>
          <cell r="Q1990" t="str">
            <v>Mejoramiento De Condiciones De Habitabilidad</v>
          </cell>
          <cell r="R1990" t="str">
            <v>Mejoramiento Condiciones De Habitabilidad</v>
          </cell>
          <cell r="S1990"/>
          <cell r="T1990"/>
          <cell r="U1990"/>
          <cell r="V1990" t="str">
            <v>Municipio</v>
          </cell>
          <cell r="W1990" t="str">
            <v>Urbano y Rural</v>
          </cell>
          <cell r="X1990" t="str">
            <v/>
          </cell>
          <cell r="Y1990"/>
          <cell r="Z1990">
            <v>692034955</v>
          </cell>
          <cell r="AA1990"/>
          <cell r="AB1990">
            <v>692034955</v>
          </cell>
          <cell r="AC1990"/>
          <cell r="AD1990">
            <v>692034955</v>
          </cell>
          <cell r="AE1990">
            <v>120976683.73</v>
          </cell>
          <cell r="AF1990"/>
          <cell r="AG1990">
            <v>120976683.73</v>
          </cell>
          <cell r="AH1990">
            <v>813011638.73000002</v>
          </cell>
          <cell r="AI1990">
            <v>0</v>
          </cell>
          <cell r="AJ1990">
            <v>813011638.73000002</v>
          </cell>
          <cell r="AK1990">
            <v>1</v>
          </cell>
          <cell r="AL1990"/>
          <cell r="AM1990">
            <v>1</v>
          </cell>
          <cell r="AN1990">
            <v>1</v>
          </cell>
          <cell r="AO1990">
            <v>0</v>
          </cell>
          <cell r="AP1990" t="str">
            <v>Entregado A Municipio</v>
          </cell>
          <cell r="AQ1990" t="e">
            <v>#REF!</v>
          </cell>
          <cell r="AR1990" t="str">
            <v>TERMINADO</v>
          </cell>
          <cell r="AS1990" t="str">
            <v>fecha de terminacion proyecto: 12 dic  2020.
En esperas de las subsanaciones solicitadas al informe final de interventoría.
Se hace efectivo el cobro del pasivo exigible el 13 de octubre del pago del saldo del 90% y del 10% FINAL,. En esperas de las subsanaciones solicitadas al informe final de interventoría.
Certificación de presupuesto expedida, así como la certificación de Planeación. Resolución de pago firmada y RP expedido. 
Informes mensuales aprobados por supervision DPS.
Ya se expidió CDP de vigencia expirada. 
AV3 11-02-21</v>
          </cell>
          <cell r="AT1990"/>
          <cell r="AU1990">
            <v>43661</v>
          </cell>
          <cell r="AV1990">
            <v>44177</v>
          </cell>
          <cell r="AW1990" t="e">
            <v>#REF!</v>
          </cell>
          <cell r="AX1990"/>
          <cell r="AY1990"/>
          <cell r="AZ1990">
            <v>0</v>
          </cell>
          <cell r="BA1990" t="str">
            <v>-</v>
          </cell>
          <cell r="BB1990" t="str">
            <v>50  Viviendas</v>
          </cell>
          <cell r="BC1990"/>
          <cell r="BD1990">
            <v>44070</v>
          </cell>
          <cell r="BE1990">
            <v>44238</v>
          </cell>
          <cell r="BF1990">
            <v>44238</v>
          </cell>
          <cell r="BG1990">
            <v>180</v>
          </cell>
        </row>
        <row r="1991">
          <cell r="C1991" t="str">
            <v>20170664V7629-1</v>
          </cell>
          <cell r="D1991" t="str">
            <v>Proyectos 2011 - 2020</v>
          </cell>
          <cell r="E1991" t="str">
            <v>ANTES 2018</v>
          </cell>
          <cell r="F1991" t="str">
            <v>VIGENTE</v>
          </cell>
          <cell r="G1991"/>
          <cell r="H1991" t="str">
            <v>Cordoba</v>
          </cell>
          <cell r="I1991">
            <v>23855</v>
          </cell>
          <cell r="J1991">
            <v>6</v>
          </cell>
          <cell r="K1991" t="str">
            <v>Valencia</v>
          </cell>
          <cell r="L1991" t="str">
            <v>Valencia-Cordoba</v>
          </cell>
          <cell r="M1991">
            <v>664</v>
          </cell>
          <cell r="N1991" t="str">
            <v>DPS 2017</v>
          </cell>
          <cell r="O1991"/>
          <cell r="P1991"/>
          <cell r="Q1991" t="str">
            <v>Construcción De Pavimento Rígido Y Obras De Urbanismo En El Barrio San Jose Zona Urbana Del Municipio De Valencia - Córdoba.</v>
          </cell>
          <cell r="R1991" t="str">
            <v>Vías Urbanas</v>
          </cell>
          <cell r="S1991"/>
          <cell r="T1991"/>
          <cell r="U1991"/>
          <cell r="V1991" t="str">
            <v>Municipio</v>
          </cell>
          <cell r="W1991"/>
          <cell r="X1991" t="str">
            <v>San Jose</v>
          </cell>
          <cell r="Y1991"/>
          <cell r="Z1991">
            <v>2219404231</v>
          </cell>
          <cell r="AA1991"/>
          <cell r="AB1991">
            <v>2219404231</v>
          </cell>
          <cell r="AC1991"/>
          <cell r="AD1991">
            <v>2219404231</v>
          </cell>
          <cell r="AE1991">
            <v>221940423</v>
          </cell>
          <cell r="AF1991"/>
          <cell r="AG1991">
            <v>221940423</v>
          </cell>
          <cell r="AH1991">
            <v>2441344654</v>
          </cell>
          <cell r="AI1991">
            <v>0</v>
          </cell>
          <cell r="AJ1991">
            <v>2441344654</v>
          </cell>
          <cell r="AK1991">
            <v>1</v>
          </cell>
          <cell r="AL1991"/>
          <cell r="AM1991">
            <v>1</v>
          </cell>
          <cell r="AN1991">
            <v>1</v>
          </cell>
          <cell r="AO1991">
            <v>0</v>
          </cell>
          <cell r="AP1991" t="str">
            <v>Entregado A Municipio</v>
          </cell>
          <cell r="AQ1991" t="e">
            <v>#REF!</v>
          </cell>
          <cell r="AR1991" t="e">
            <v>#N/A</v>
          </cell>
          <cell r="AS1991" t="str">
            <v>Proyecto Entregado.
Carpeta lista para liquidación del convenio por parte de la supervisión.</v>
          </cell>
          <cell r="AT1991" t="str">
            <v>No Aplica</v>
          </cell>
          <cell r="AU1991">
            <v>43654</v>
          </cell>
          <cell r="AV1991">
            <v>43777</v>
          </cell>
          <cell r="AW1991" t="e">
            <v>#REF!</v>
          </cell>
          <cell r="AX1991"/>
          <cell r="AY1991"/>
          <cell r="AZ1991">
            <v>0</v>
          </cell>
          <cell r="BA1991" t="str">
            <v>-</v>
          </cell>
          <cell r="BB1991" t="str">
            <v>1094,93m</v>
          </cell>
          <cell r="BC1991"/>
          <cell r="BD1991">
            <v>43719</v>
          </cell>
          <cell r="BE1991">
            <v>43719</v>
          </cell>
          <cell r="BF1991">
            <v>44001</v>
          </cell>
          <cell r="BG1991">
            <v>1560</v>
          </cell>
        </row>
        <row r="1992">
          <cell r="C1992" t="str">
            <v>20170687V9607-1</v>
          </cell>
          <cell r="D1992" t="str">
            <v>Proyectos 2011 - 2020</v>
          </cell>
          <cell r="E1992" t="str">
            <v>ANTES 2018</v>
          </cell>
          <cell r="F1992" t="str">
            <v>VIGENTE</v>
          </cell>
          <cell r="G1992"/>
          <cell r="H1992" t="str">
            <v>Cordoba</v>
          </cell>
          <cell r="I1992">
            <v>23855</v>
          </cell>
          <cell r="J1992">
            <v>6</v>
          </cell>
          <cell r="K1992" t="str">
            <v>Valencia</v>
          </cell>
          <cell r="L1992" t="str">
            <v>Valencia-Cordoba</v>
          </cell>
          <cell r="M1992">
            <v>687</v>
          </cell>
          <cell r="N1992" t="str">
            <v>DPS 2017</v>
          </cell>
          <cell r="O1992"/>
          <cell r="P1992"/>
          <cell r="Q1992" t="str">
            <v>Construcción De Pavimento Rígido Y Obras De Urbanismo En Los Barrios Nazareth Y Jaraguay Zona Urbana Del Municipio De Valencia - Córdoba.</v>
          </cell>
          <cell r="R1992" t="str">
            <v>Vías Urbanas</v>
          </cell>
          <cell r="S1992"/>
          <cell r="T1992"/>
          <cell r="U1992"/>
          <cell r="V1992" t="str">
            <v>Municipio</v>
          </cell>
          <cell r="W1992" t="str">
            <v>Urbano</v>
          </cell>
          <cell r="X1992" t="str">
            <v>Barrios Nazareht y Jaraguay</v>
          </cell>
          <cell r="Y1992"/>
          <cell r="Z1992">
            <v>3098170291</v>
          </cell>
          <cell r="AA1992"/>
          <cell r="AB1992">
            <v>3098170291</v>
          </cell>
          <cell r="AC1992"/>
          <cell r="AD1992">
            <v>3098170291</v>
          </cell>
          <cell r="AE1992">
            <v>309817029</v>
          </cell>
          <cell r="AF1992"/>
          <cell r="AG1992">
            <v>309817029</v>
          </cell>
          <cell r="AH1992">
            <v>3407987320</v>
          </cell>
          <cell r="AI1992">
            <v>0</v>
          </cell>
          <cell r="AJ1992">
            <v>3407987320</v>
          </cell>
          <cell r="AK1992">
            <v>1</v>
          </cell>
          <cell r="AL1992"/>
          <cell r="AM1992">
            <v>1</v>
          </cell>
          <cell r="AN1992">
            <v>1</v>
          </cell>
          <cell r="AO1992">
            <v>0</v>
          </cell>
          <cell r="AP1992" t="str">
            <v>Entregado A Municipio</v>
          </cell>
          <cell r="AQ1992" t="e">
            <v>#REF!</v>
          </cell>
          <cell r="AR1992" t="e">
            <v>#N/A</v>
          </cell>
          <cell r="AS1992" t="str">
            <v>Entregado a municipio.
Se están organizando con Astrid Puche la actualización de los informes de supervisión del convenio, esta en revision.
carpeta lista para liquidacion del convenio por parte de la supervision.
Se entregó a la supervisora las fichas técnicas necesarias para la inauguración del proyecto con el fin de que estén disponibles cuando la entidad requiera organizar la inauguración de dicho proyecto
Se le solicito a area financiera de PS los certificados de contabilidad y tesorería para completar las carpetas
Se organizó y compartió la carpetas de liquidación del convenio con la supervisora Astrid, de la documentacion que ET el 22-07-21 remitio a PS en respuesta a oficio de solicitud de documentacion para liquidacion del convenio
Se encuentra en revision por financiera la documentacion y soliciitud de ultimo desembolso 10% enviado por contratista. 
Interventoria remite plan de sostenibilidad aprobado. ok
AV1: 18/06/21
AV2:20/02/2020
AV1: 18/10/2019</v>
          </cell>
          <cell r="AT1992" t="str">
            <v>No Aplica</v>
          </cell>
          <cell r="AU1992">
            <v>43731</v>
          </cell>
          <cell r="AV1992">
            <v>44104</v>
          </cell>
          <cell r="AW1992" t="e">
            <v>#REF!</v>
          </cell>
          <cell r="AX1992"/>
          <cell r="AY1992"/>
          <cell r="AZ1992">
            <v>0</v>
          </cell>
          <cell r="BA1992" t="str">
            <v>-</v>
          </cell>
          <cell r="BB1992" t="str">
            <v>922m</v>
          </cell>
          <cell r="BC1992"/>
          <cell r="BD1992">
            <v>43756</v>
          </cell>
          <cell r="BE1992">
            <v>43881</v>
          </cell>
          <cell r="BF1992">
            <v>44365</v>
          </cell>
          <cell r="BG1992">
            <v>1024</v>
          </cell>
        </row>
        <row r="1993">
          <cell r="C1993" t="str">
            <v>20090117V0967-1</v>
          </cell>
          <cell r="D1993" t="str">
            <v>Proyectos 2011 - 2020</v>
          </cell>
          <cell r="E1993" t="str">
            <v>No Aplica</v>
          </cell>
          <cell r="F1993" t="str">
            <v>CERRADO</v>
          </cell>
          <cell r="G1993"/>
          <cell r="H1993" t="str">
            <v>Cundinamarca</v>
          </cell>
          <cell r="I1993">
            <v>25001</v>
          </cell>
          <cell r="J1993">
            <v>6</v>
          </cell>
          <cell r="K1993" t="str">
            <v>Agua De Dios</v>
          </cell>
          <cell r="L1993" t="str">
            <v>Agua De Dios-Cundinamarca</v>
          </cell>
          <cell r="M1993" t="str">
            <v/>
          </cell>
          <cell r="N1993" t="str">
            <v>Infraestructura</v>
          </cell>
          <cell r="O1993"/>
          <cell r="P1993"/>
          <cell r="Q1993" t="str">
            <v>Convenio Interadministrativo Entre Acción Social Y El Municipio De Agua De Dios Para Aunar Esfuerzos Y Contribuir Con El Ajuste A Diseños Y La Pavimentación En Concreto Rigido De La Calle 10 Desde El Puente De La Cuerera Hasta La Cra 1 Barrio Nueva Colombi Del Municipio De Agua De Dios - Cundinamarca</v>
          </cell>
          <cell r="R1993" t="str">
            <v>Vías Urbanas</v>
          </cell>
          <cell r="S1993"/>
          <cell r="T1993"/>
          <cell r="U1993"/>
          <cell r="V1993" t="str">
            <v>Municipio</v>
          </cell>
          <cell r="W1993"/>
          <cell r="X1993" t="str">
            <v/>
          </cell>
          <cell r="Y1993"/>
          <cell r="Z1993">
            <v>425000000</v>
          </cell>
          <cell r="AA1993"/>
          <cell r="AB1993">
            <v>425000000</v>
          </cell>
          <cell r="AC1993"/>
          <cell r="AD1993">
            <v>425000000</v>
          </cell>
          <cell r="AE1993">
            <v>0</v>
          </cell>
          <cell r="AF1993"/>
          <cell r="AG1993">
            <v>0</v>
          </cell>
          <cell r="AH1993">
            <v>425000000</v>
          </cell>
          <cell r="AI1993">
            <v>0</v>
          </cell>
          <cell r="AJ1993">
            <v>425000000</v>
          </cell>
          <cell r="AK1993">
            <v>0</v>
          </cell>
          <cell r="AL1993"/>
          <cell r="AM1993">
            <v>1</v>
          </cell>
          <cell r="AN1993">
            <v>1</v>
          </cell>
          <cell r="AO1993">
            <v>0</v>
          </cell>
          <cell r="AP1993" t="str">
            <v>Liquidado</v>
          </cell>
          <cell r="AQ1993" t="e">
            <v>#REF!</v>
          </cell>
          <cell r="AR1993" t="e">
            <v>#N/A</v>
          </cell>
          <cell r="AS1993" t="str">
            <v>Entregado en 2011.</v>
          </cell>
          <cell r="AT1993" t="str">
            <v>No Aplica</v>
          </cell>
          <cell r="AU1993" t="str">
            <v/>
          </cell>
          <cell r="AV1993" t="str">
            <v/>
          </cell>
          <cell r="AW1993" t="e">
            <v>#REF!</v>
          </cell>
          <cell r="AX1993"/>
          <cell r="AY1993"/>
          <cell r="AZ1993">
            <v>0</v>
          </cell>
          <cell r="BA1993" t="str">
            <v>-</v>
          </cell>
          <cell r="BB1993" t="str">
            <v/>
          </cell>
          <cell r="BC1993"/>
          <cell r="BD1993" t="str">
            <v/>
          </cell>
          <cell r="BE1993" t="str">
            <v/>
          </cell>
          <cell r="BF1993" t="str">
            <v/>
          </cell>
          <cell r="BG1993" t="str">
            <v/>
          </cell>
        </row>
        <row r="1994">
          <cell r="C1994" t="str">
            <v>20100019V0969-1</v>
          </cell>
          <cell r="D1994" t="str">
            <v>Proyectos 2011 - 2020</v>
          </cell>
          <cell r="E1994" t="str">
            <v>No Aplica</v>
          </cell>
          <cell r="F1994" t="str">
            <v>CERRADO</v>
          </cell>
          <cell r="G1994"/>
          <cell r="H1994" t="str">
            <v>Cundinamarca</v>
          </cell>
          <cell r="I1994">
            <v>25001</v>
          </cell>
          <cell r="J1994">
            <v>6</v>
          </cell>
          <cell r="K1994" t="str">
            <v>Agua De Dios</v>
          </cell>
          <cell r="L1994" t="str">
            <v>Agua De Dios-Cundinamarca</v>
          </cell>
          <cell r="M1994" t="str">
            <v/>
          </cell>
          <cell r="N1994" t="str">
            <v>Infraestructura</v>
          </cell>
          <cell r="O1994"/>
          <cell r="P1994"/>
          <cell r="Q1994" t="str">
            <v>Construcción De Pavimento Flexible De La Calle 15 Entre Carreras 2 Y 6 Del Barrio El Mirador Del Municipio De Agua De Dios - Cundinamarca.</v>
          </cell>
          <cell r="R1994" t="str">
            <v>Vías Urbanas</v>
          </cell>
          <cell r="S1994"/>
          <cell r="T1994"/>
          <cell r="U1994"/>
          <cell r="V1994" t="str">
            <v>Federación Nacional De Cafeteros</v>
          </cell>
          <cell r="W1994"/>
          <cell r="X1994" t="str">
            <v/>
          </cell>
          <cell r="Y1994"/>
          <cell r="Z1994">
            <v>97500000</v>
          </cell>
          <cell r="AA1994"/>
          <cell r="AB1994">
            <v>97500000</v>
          </cell>
          <cell r="AC1994"/>
          <cell r="AD1994">
            <v>97500000</v>
          </cell>
          <cell r="AE1994">
            <v>0</v>
          </cell>
          <cell r="AF1994"/>
          <cell r="AG1994">
            <v>0</v>
          </cell>
          <cell r="AH1994">
            <v>97500000</v>
          </cell>
          <cell r="AI1994">
            <v>0</v>
          </cell>
          <cell r="AJ1994">
            <v>97500000</v>
          </cell>
          <cell r="AK1994">
            <v>1</v>
          </cell>
          <cell r="AL1994"/>
          <cell r="AM1994">
            <v>1</v>
          </cell>
          <cell r="AN1994">
            <v>1</v>
          </cell>
          <cell r="AO1994">
            <v>0</v>
          </cell>
          <cell r="AP1994" t="str">
            <v>Liquidado</v>
          </cell>
          <cell r="AQ1994" t="e">
            <v>#REF!</v>
          </cell>
          <cell r="AR1994" t="e">
            <v>#N/A</v>
          </cell>
          <cell r="AS1994" t="str">
            <v>Entregado en 2011.</v>
          </cell>
          <cell r="AT1994" t="str">
            <v>No Aplica</v>
          </cell>
          <cell r="AU1994" t="str">
            <v/>
          </cell>
          <cell r="AV1994">
            <v>40933</v>
          </cell>
          <cell r="AW1994" t="e">
            <v>#REF!</v>
          </cell>
          <cell r="AX1994"/>
          <cell r="AY1994"/>
          <cell r="AZ1994">
            <v>0</v>
          </cell>
          <cell r="BA1994" t="str">
            <v>-</v>
          </cell>
          <cell r="BB1994" t="str">
            <v/>
          </cell>
          <cell r="BC1994"/>
          <cell r="BD1994" t="str">
            <v/>
          </cell>
          <cell r="BE1994" t="str">
            <v/>
          </cell>
          <cell r="BF1994" t="str">
            <v/>
          </cell>
          <cell r="BG1994" t="str">
            <v/>
          </cell>
        </row>
        <row r="1995">
          <cell r="C1995" t="str">
            <v>20120069S0137-1</v>
          </cell>
          <cell r="D1995" t="str">
            <v>Proyectos 2011 - 2020</v>
          </cell>
          <cell r="E1995" t="str">
            <v>No Aplica</v>
          </cell>
          <cell r="F1995" t="str">
            <v>CERRADO</v>
          </cell>
          <cell r="G1995" t="str">
            <v>C137</v>
          </cell>
          <cell r="H1995" t="str">
            <v>Cundinamarca</v>
          </cell>
          <cell r="I1995">
            <v>25001</v>
          </cell>
          <cell r="J1995">
            <v>6</v>
          </cell>
          <cell r="K1995" t="str">
            <v>Agua De Dios</v>
          </cell>
          <cell r="L1995" t="str">
            <v>Agua De Dios-Cundinamarca</v>
          </cell>
          <cell r="M1995">
            <v>69</v>
          </cell>
          <cell r="N1995" t="str">
            <v>Fonade 3</v>
          </cell>
          <cell r="O1995"/>
          <cell r="P1995"/>
          <cell r="Q1995" t="str">
            <v>Mantenimiento Adecuacion Y Conservacion De Los Parques Quince Letras Y Simon Bolivar Del Municipio De Agua De Dios Cundinamarca</v>
          </cell>
          <cell r="R1995" t="str">
            <v>Espacio Público, Recreación Y Deporte</v>
          </cell>
          <cell r="S1995"/>
          <cell r="T1995"/>
          <cell r="U1995"/>
          <cell r="V1995" t="str">
            <v>Municipio</v>
          </cell>
          <cell r="W1995"/>
          <cell r="X1995" t="str">
            <v/>
          </cell>
          <cell r="Y1995"/>
          <cell r="Z1995">
            <v>300000000</v>
          </cell>
          <cell r="AA1995"/>
          <cell r="AB1995">
            <v>300000000</v>
          </cell>
          <cell r="AC1995"/>
          <cell r="AD1995">
            <v>300000000</v>
          </cell>
          <cell r="AE1995">
            <v>0</v>
          </cell>
          <cell r="AF1995"/>
          <cell r="AG1995">
            <v>0</v>
          </cell>
          <cell r="AH1995">
            <v>300000000</v>
          </cell>
          <cell r="AI1995">
            <v>0</v>
          </cell>
          <cell r="AJ1995">
            <v>300000000</v>
          </cell>
          <cell r="AK1995">
            <v>0</v>
          </cell>
          <cell r="AL1995"/>
          <cell r="AM1995">
            <v>1</v>
          </cell>
          <cell r="AN1995">
            <v>1</v>
          </cell>
          <cell r="AO1995">
            <v>0</v>
          </cell>
          <cell r="AP1995" t="str">
            <v>En Liquidación</v>
          </cell>
          <cell r="AQ1995" t="e">
            <v>#REF!</v>
          </cell>
          <cell r="AR1995" t="e">
            <v>#N/A</v>
          </cell>
          <cell r="AS1995"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1995" t="str">
            <v>No Aplica</v>
          </cell>
          <cell r="AU1995">
            <v>42089</v>
          </cell>
          <cell r="AV1995">
            <v>42226</v>
          </cell>
          <cell r="AW1995" t="e">
            <v>#REF!</v>
          </cell>
          <cell r="AX1995"/>
          <cell r="AY1995"/>
          <cell r="AZ1995">
            <v>0</v>
          </cell>
          <cell r="BA1995" t="str">
            <v>-</v>
          </cell>
          <cell r="BB1995" t="str">
            <v/>
          </cell>
          <cell r="BC1995"/>
          <cell r="BD1995">
            <v>42137</v>
          </cell>
          <cell r="BE1995">
            <v>42181</v>
          </cell>
          <cell r="BF1995">
            <v>42328</v>
          </cell>
          <cell r="BG1995" t="str">
            <v/>
          </cell>
        </row>
        <row r="1996">
          <cell r="C1996" t="str">
            <v>20130115V0080-1</v>
          </cell>
          <cell r="D1996" t="str">
            <v>Proyectos 2011 - 2020</v>
          </cell>
          <cell r="E1996" t="str">
            <v>No Aplica</v>
          </cell>
          <cell r="F1996" t="str">
            <v>CERRADO</v>
          </cell>
          <cell r="G1996"/>
          <cell r="H1996" t="str">
            <v>Cundinamarca</v>
          </cell>
          <cell r="I1996">
            <v>25001</v>
          </cell>
          <cell r="J1996">
            <v>6</v>
          </cell>
          <cell r="K1996" t="str">
            <v>Agua De Dios</v>
          </cell>
          <cell r="L1996" t="str">
            <v>Agua De Dios-Cundinamarca</v>
          </cell>
          <cell r="M1996">
            <v>115</v>
          </cell>
          <cell r="N1996" t="str">
            <v>DPS 2013</v>
          </cell>
          <cell r="O1996"/>
          <cell r="P1996"/>
          <cell r="Q1996" t="str">
            <v>Construccion Y Adecuacion En Placa Huella De La Via Que Conduce A Las Veredas De Ibañez, Egipto, Agu Fria Y La Esmeralda En El Municipio De Agua De Dios Departamento De Cundinamarca</v>
          </cell>
          <cell r="R1996" t="str">
            <v>Vías Red Terciaria</v>
          </cell>
          <cell r="S1996"/>
          <cell r="T1996"/>
          <cell r="U1996"/>
          <cell r="V1996" t="str">
            <v>Municipio</v>
          </cell>
          <cell r="W1996"/>
          <cell r="X1996" t="str">
            <v>Ibañez, Egipto, Agua Fria Y La Esmeralda</v>
          </cell>
          <cell r="Y1996"/>
          <cell r="Z1996">
            <v>745364931</v>
          </cell>
          <cell r="AA1996"/>
          <cell r="AB1996">
            <v>745364931</v>
          </cell>
          <cell r="AC1996"/>
          <cell r="AD1996">
            <v>745364931</v>
          </cell>
          <cell r="AE1996">
            <v>78050098.200000003</v>
          </cell>
          <cell r="AF1996"/>
          <cell r="AG1996">
            <v>78050098.200000003</v>
          </cell>
          <cell r="AH1996">
            <v>823415029.20000005</v>
          </cell>
          <cell r="AI1996">
            <v>0</v>
          </cell>
          <cell r="AJ1996">
            <v>823415029.20000005</v>
          </cell>
          <cell r="AK1996">
            <v>0.9698</v>
          </cell>
          <cell r="AL1996"/>
          <cell r="AM1996">
            <v>1</v>
          </cell>
          <cell r="AN1996">
            <v>1</v>
          </cell>
          <cell r="AO1996">
            <v>0</v>
          </cell>
          <cell r="AP1996" t="str">
            <v>Liquidado</v>
          </cell>
          <cell r="AQ1996" t="e">
            <v>#REF!</v>
          </cell>
          <cell r="AR1996" t="e">
            <v>#N/A</v>
          </cell>
          <cell r="AS1996" t="str">
            <v>Una vez aprobado el Informe de liquidación del convenio, se emite Acta de liquidación por la subdirección de contratos, este documento es enviado via correo electronico de fecha 06 de febrero de 2019 a la Secretaria de Planeación y despacho de la Alcaldesa del municipio para su revisión y concertación de reunión para realizar la firma fisica del documento. Se reitera dicha solicitud via telefonica y por correo electronico de fecha 13 de febrero de 2019, sin que a la fecha se haya obtenido respuesta alguna.
Entregado en abril de 2017.</v>
          </cell>
          <cell r="AT1996" t="str">
            <v>No Aplica</v>
          </cell>
          <cell r="AU1996">
            <v>42594</v>
          </cell>
          <cell r="AV1996">
            <v>42713</v>
          </cell>
          <cell r="AW1996" t="e">
            <v>#REF!</v>
          </cell>
          <cell r="AX1996"/>
          <cell r="AY1996"/>
          <cell r="AZ1996">
            <v>0</v>
          </cell>
          <cell r="BA1996" t="str">
            <v>-</v>
          </cell>
          <cell r="BB1996">
            <v>0.3</v>
          </cell>
          <cell r="BC1996"/>
          <cell r="BD1996">
            <v>42656</v>
          </cell>
          <cell r="BE1996">
            <v>42752</v>
          </cell>
          <cell r="BF1996">
            <v>42830</v>
          </cell>
          <cell r="BG1996">
            <v>1200</v>
          </cell>
        </row>
        <row r="1997">
          <cell r="C1997" t="str">
            <v>20150344S0656-1</v>
          </cell>
          <cell r="D1997" t="str">
            <v>Proyectos 2011 - 2020</v>
          </cell>
          <cell r="E1997" t="str">
            <v>No Aplica</v>
          </cell>
          <cell r="F1997" t="str">
            <v>CERRADO</v>
          </cell>
          <cell r="G1997"/>
          <cell r="H1997" t="str">
            <v>Cundinamarca</v>
          </cell>
          <cell r="I1997">
            <v>25001</v>
          </cell>
          <cell r="J1997">
            <v>6</v>
          </cell>
          <cell r="K1997" t="str">
            <v>Agua De Dios</v>
          </cell>
          <cell r="L1997" t="str">
            <v>Agua De Dios-Cundinamarca</v>
          </cell>
          <cell r="M1997">
            <v>344</v>
          </cell>
          <cell r="N1997" t="str">
            <v>DPS 2015</v>
          </cell>
          <cell r="O1997"/>
          <cell r="P1997"/>
          <cell r="Q1997" t="str">
            <v>Remodelación Parque Principal Del Municipio De Agua De Dios - Cundinamarca</v>
          </cell>
          <cell r="R1997" t="str">
            <v>Espacio Público, Recreación Y Deporte</v>
          </cell>
          <cell r="S1997"/>
          <cell r="T1997"/>
          <cell r="U1997"/>
          <cell r="V1997" t="str">
            <v>Municipio</v>
          </cell>
          <cell r="W1997"/>
          <cell r="X1997" t="str">
            <v xml:space="preserve">cabecera Municipal </v>
          </cell>
          <cell r="Y1997"/>
          <cell r="Z1997">
            <v>949201742</v>
          </cell>
          <cell r="AA1997"/>
          <cell r="AB1997">
            <v>949201742</v>
          </cell>
          <cell r="AC1997"/>
          <cell r="AD1997">
            <v>949201742</v>
          </cell>
          <cell r="AE1997">
            <v>94920174.200000003</v>
          </cell>
          <cell r="AF1997"/>
          <cell r="AG1997">
            <v>94920174.200000003</v>
          </cell>
          <cell r="AH1997">
            <v>1044121916.2</v>
          </cell>
          <cell r="AI1997">
            <v>0</v>
          </cell>
          <cell r="AJ1997">
            <v>1044121916.2</v>
          </cell>
          <cell r="AK1997">
            <v>1</v>
          </cell>
          <cell r="AL1997"/>
          <cell r="AM1997">
            <v>0</v>
          </cell>
          <cell r="AN1997">
            <v>1</v>
          </cell>
          <cell r="AO1997">
            <v>1</v>
          </cell>
          <cell r="AP1997" t="str">
            <v>Liquidado</v>
          </cell>
          <cell r="AQ1997" t="e">
            <v>#REF!</v>
          </cell>
          <cell r="AR1997" t="e">
            <v>#N/A</v>
          </cell>
          <cell r="AS1997" t="str">
            <v>Liquidado el 10 de diciembre 2021.</v>
          </cell>
          <cell r="AT1997" t="str">
            <v>No Aplica</v>
          </cell>
          <cell r="AU1997">
            <v>42594</v>
          </cell>
          <cell r="AV1997">
            <v>43342</v>
          </cell>
          <cell r="AW1997" t="e">
            <v>#REF!</v>
          </cell>
          <cell r="AX1997"/>
          <cell r="AY1997"/>
          <cell r="AZ1997">
            <v>0</v>
          </cell>
          <cell r="BA1997" t="str">
            <v>-</v>
          </cell>
          <cell r="BB1997" t="str">
            <v>5742 m2</v>
          </cell>
          <cell r="BC1997"/>
          <cell r="BD1997">
            <v>42656</v>
          </cell>
          <cell r="BE1997">
            <v>42752</v>
          </cell>
          <cell r="BF1997">
            <v>43767</v>
          </cell>
          <cell r="BG1997">
            <v>10995</v>
          </cell>
        </row>
        <row r="1998">
          <cell r="C1998" t="str">
            <v>20160389M5684-1</v>
          </cell>
          <cell r="D1998" t="str">
            <v>Proyectos 2011 - 2020</v>
          </cell>
          <cell r="E1998" t="str">
            <v>ANTES 2018</v>
          </cell>
          <cell r="F1998" t="str">
            <v>VIGENTE</v>
          </cell>
          <cell r="G1998"/>
          <cell r="H1998" t="str">
            <v>Cundinamarca</v>
          </cell>
          <cell r="I1998">
            <v>25001</v>
          </cell>
          <cell r="J1998">
            <v>6</v>
          </cell>
          <cell r="K1998" t="str">
            <v>Agua De Dios</v>
          </cell>
          <cell r="L1998" t="str">
            <v>Agua De Dios-Cundinamarca</v>
          </cell>
          <cell r="M1998">
            <v>389</v>
          </cell>
          <cell r="N1998" t="str">
            <v>DPS 2016</v>
          </cell>
          <cell r="O1998"/>
          <cell r="P1998"/>
          <cell r="Q1998" t="str">
            <v>Mejoramiento De Condiciones De Habitabilidad</v>
          </cell>
          <cell r="R1998" t="str">
            <v>Mejoramiento Condiciones De Habitabilidad</v>
          </cell>
          <cell r="S1998"/>
          <cell r="T1998"/>
          <cell r="U1998"/>
          <cell r="V1998" t="str">
            <v>Municipio</v>
          </cell>
          <cell r="W1998"/>
          <cell r="X1998" t="str">
            <v xml:space="preserve">Centro, Barrios Unidos, Sogamoso, Calle Honda, Peñaliza, El cacho, Caribe Etapa I,II,III, las Granjas, Boyaca, Paseo Mojica, Patio Bonito, Asivivir, 4 de Julio, Capote, Vereda Leticia, Vereda los Fundadores, Vereda la Esmeralda, Vereda San Jose, Vereda la Balsita, Vereda la Puna, Vereda las Lomas, Vereda Egipto, Vereda Agua Fria, </v>
          </cell>
          <cell r="Y1998"/>
          <cell r="Z1998">
            <v>544162316</v>
          </cell>
          <cell r="AA1998"/>
          <cell r="AB1998">
            <v>544162316</v>
          </cell>
          <cell r="AC1998"/>
          <cell r="AD1998">
            <v>544162316</v>
          </cell>
          <cell r="AE1998">
            <v>54416231.600000001</v>
          </cell>
          <cell r="AF1998"/>
          <cell r="AG1998">
            <v>54416231.600000001</v>
          </cell>
          <cell r="AH1998">
            <v>598578547.60000002</v>
          </cell>
          <cell r="AI1998">
            <v>0</v>
          </cell>
          <cell r="AJ1998">
            <v>598578547.60000002</v>
          </cell>
          <cell r="AK1998">
            <v>0.1</v>
          </cell>
          <cell r="AL1998"/>
          <cell r="AM1998">
            <v>1</v>
          </cell>
          <cell r="AN1998">
            <v>1</v>
          </cell>
          <cell r="AO1998">
            <v>0</v>
          </cell>
          <cell r="AP1998" t="str">
            <v>Recibo Interventoría</v>
          </cell>
          <cell r="AQ1998" t="e">
            <v>#REF!</v>
          </cell>
          <cell r="AR1998" t="str">
            <v>TERMINADO</v>
          </cell>
          <cell r="AS1998" t="str">
            <v>AGUA DE DIOS -
Proyecto Terminado.
No se presentan novedades, pendiente remisión de subsanaciones a PS según observaciones en visita de verificación de condiciones, se solicita a  la interventoría su gestión insistente con el contratista para efectos del cumplimiento de compromisos. En trámite solicitudes de desembolso Nos. 1 y 2 correspondientes al 25% y 20%, respectivamante, etapa ejecución de obra.</v>
          </cell>
          <cell r="AT1998">
            <v>43588</v>
          </cell>
          <cell r="AU1998">
            <v>44209</v>
          </cell>
          <cell r="AV1998">
            <v>44592</v>
          </cell>
          <cell r="AW1998" t="e">
            <v>#REF!</v>
          </cell>
          <cell r="AX1998"/>
          <cell r="AY1998"/>
          <cell r="AZ1998">
            <v>0</v>
          </cell>
          <cell r="BA1998" t="str">
            <v>-</v>
          </cell>
          <cell r="BB1998" t="str">
            <v>40  Viviendas</v>
          </cell>
          <cell r="BC1998"/>
          <cell r="BD1998">
            <v>44323</v>
          </cell>
          <cell r="BE1998">
            <v>44581</v>
          </cell>
          <cell r="BF1998" t="str">
            <v/>
          </cell>
          <cell r="BG1998">
            <v>140.4</v>
          </cell>
        </row>
        <row r="1999">
          <cell r="C1999" t="str">
            <v>E-2020-2203-234324</v>
          </cell>
          <cell r="D1999" t="str">
            <v>CV 001-2020</v>
          </cell>
          <cell r="E1999" t="str">
            <v>2018-2022</v>
          </cell>
          <cell r="F1999" t="str">
            <v>VIGENTE</v>
          </cell>
          <cell r="G1999"/>
          <cell r="H1999" t="str">
            <v>Cundinamarca</v>
          </cell>
          <cell r="I1999"/>
          <cell r="J1999"/>
          <cell r="K1999" t="str">
            <v>Alban</v>
          </cell>
          <cell r="L1999" t="str">
            <v>Alban-Cundinamarca</v>
          </cell>
          <cell r="M1999" t="str">
            <v>389 FIP 2021</v>
          </cell>
          <cell r="N1999" t="str">
            <v>DPS 2021</v>
          </cell>
          <cell r="O1999">
            <v>44363</v>
          </cell>
          <cell r="P1999">
            <v>44773</v>
          </cell>
          <cell r="Q1999" t="str">
            <v>Construcción De Placa Huella Social Y Productiva Que Conduce De La Vereda Java A La Vereda Sinaí Fase 1 Municipio De Alban - Cundinamarca</v>
          </cell>
          <cell r="R1999" t="str">
            <v>Vias y Transporte</v>
          </cell>
          <cell r="S1999" t="str">
            <v>Vias Rurales</v>
          </cell>
          <cell r="T1999"/>
          <cell r="U1999">
            <v>1</v>
          </cell>
          <cell r="V1999"/>
          <cell r="W1999"/>
          <cell r="X1999"/>
          <cell r="Y1999"/>
          <cell r="Z1999">
            <v>1154185703</v>
          </cell>
          <cell r="AA1999"/>
          <cell r="AB1999">
            <v>1154185703</v>
          </cell>
          <cell r="AC1999">
            <v>0</v>
          </cell>
          <cell r="AD1999">
            <v>1154185703</v>
          </cell>
          <cell r="AE1999"/>
          <cell r="AF1999"/>
          <cell r="AG1999">
            <v>0</v>
          </cell>
          <cell r="AH1999">
            <v>1154185703</v>
          </cell>
          <cell r="AI1999">
            <v>0</v>
          </cell>
          <cell r="AJ1999">
            <v>1154185703</v>
          </cell>
          <cell r="AK1999"/>
          <cell r="AL1999"/>
          <cell r="AM1999">
            <v>4.8999999999999998E-3</v>
          </cell>
          <cell r="AN1999">
            <v>4.7000000000000002E-3</v>
          </cell>
          <cell r="AO1999">
            <v>-1.9999999999999966E-4</v>
          </cell>
          <cell r="AP1999" t="str">
            <v>En Ejecución</v>
          </cell>
          <cell r="AQ1999" t="e">
            <v>#REF!</v>
          </cell>
          <cell r="AR1999" t="e">
            <v>#N/A</v>
          </cell>
          <cell r="AS1999" t="str">
            <v>-</v>
          </cell>
          <cell r="AT1999"/>
          <cell r="AU1999">
            <v>44712</v>
          </cell>
          <cell r="AV1999">
            <v>44773</v>
          </cell>
          <cell r="AW1999" t="e">
            <v>#REF!</v>
          </cell>
          <cell r="AX1999">
            <v>4</v>
          </cell>
          <cell r="AY1999"/>
          <cell r="AZ1999">
            <v>4</v>
          </cell>
          <cell r="BA1999"/>
          <cell r="BB1999" t="str">
            <v>832 ML</v>
          </cell>
          <cell r="BC1999"/>
          <cell r="BD1999" t="str">
            <v>-</v>
          </cell>
          <cell r="BE1999" t="str">
            <v>-</v>
          </cell>
          <cell r="BF1999" t="str">
            <v>-</v>
          </cell>
          <cell r="BG1999">
            <v>700</v>
          </cell>
        </row>
        <row r="2000">
          <cell r="C2000" t="str">
            <v>E-2020-2203-234334</v>
          </cell>
          <cell r="D2000" t="str">
            <v>CV 001-2020</v>
          </cell>
          <cell r="E2000" t="str">
            <v>2018-2022</v>
          </cell>
          <cell r="F2000" t="str">
            <v>VIGENTE</v>
          </cell>
          <cell r="G2000"/>
          <cell r="H2000" t="str">
            <v>Cundinamarca</v>
          </cell>
          <cell r="I2000"/>
          <cell r="J2000"/>
          <cell r="K2000" t="str">
            <v>Alban</v>
          </cell>
          <cell r="L2000" t="str">
            <v>Alban-Cundinamarca</v>
          </cell>
          <cell r="M2000" t="str">
            <v>303 FIP 2021</v>
          </cell>
          <cell r="N2000" t="str">
            <v>DPS 2021</v>
          </cell>
          <cell r="O2000">
            <v>44327</v>
          </cell>
          <cell r="P2000">
            <v>44926</v>
          </cell>
          <cell r="Q2000" t="str">
            <v>Construcción De La Placa Huella Social Y Productiva Que Conduce La Vereda Java A La Vereda Sinaí Fase 2 Municipio De Alban - Cundinamarca</v>
          </cell>
          <cell r="R2000" t="str">
            <v>Vias y Transporte</v>
          </cell>
          <cell r="S2000" t="str">
            <v>Vias Rurales</v>
          </cell>
          <cell r="T2000"/>
          <cell r="U2000">
            <v>1</v>
          </cell>
          <cell r="V2000"/>
          <cell r="W2000"/>
          <cell r="X2000"/>
          <cell r="Y2000"/>
          <cell r="Z2000">
            <v>1146807463</v>
          </cell>
          <cell r="AA2000"/>
          <cell r="AB2000">
            <v>1146807463</v>
          </cell>
          <cell r="AC2000">
            <v>0</v>
          </cell>
          <cell r="AD2000">
            <v>1146807463</v>
          </cell>
          <cell r="AE2000"/>
          <cell r="AF2000"/>
          <cell r="AG2000">
            <v>0</v>
          </cell>
          <cell r="AH2000">
            <v>1146807463</v>
          </cell>
          <cell r="AI2000">
            <v>0</v>
          </cell>
          <cell r="AJ2000">
            <v>1146807463</v>
          </cell>
          <cell r="AK2000"/>
          <cell r="AL2000"/>
          <cell r="AM2000">
            <v>0.2029</v>
          </cell>
          <cell r="AN2000">
            <v>0.12</v>
          </cell>
          <cell r="AO2000">
            <v>-8.2900000000000001E-2</v>
          </cell>
          <cell r="AP2000" t="str">
            <v>En Ejecución</v>
          </cell>
          <cell r="AQ2000" t="e">
            <v>#REF!</v>
          </cell>
          <cell r="AR2000" t="e">
            <v>#N/A</v>
          </cell>
          <cell r="AS2000" t="str">
            <v>-</v>
          </cell>
          <cell r="AT2000"/>
          <cell r="AU2000">
            <v>44671</v>
          </cell>
          <cell r="AV2000">
            <v>44823</v>
          </cell>
          <cell r="AW2000" t="e">
            <v>#REF!</v>
          </cell>
          <cell r="AX2000">
            <v>4</v>
          </cell>
          <cell r="AY2000"/>
          <cell r="AZ2000">
            <v>4</v>
          </cell>
          <cell r="BA2000"/>
          <cell r="BB2000" t="str">
            <v>845 ML</v>
          </cell>
          <cell r="BC2000"/>
          <cell r="BD2000" t="str">
            <v>-</v>
          </cell>
          <cell r="BE2000" t="str">
            <v>-</v>
          </cell>
          <cell r="BF2000" t="str">
            <v>-</v>
          </cell>
          <cell r="BG2000">
            <v>2206</v>
          </cell>
        </row>
        <row r="2001">
          <cell r="C2001" t="str">
            <v>MCH - 014</v>
          </cell>
          <cell r="D2001" t="str">
            <v>Proyectos 2021 - 2022</v>
          </cell>
          <cell r="E2001" t="str">
            <v>2018-2022</v>
          </cell>
          <cell r="F2001" t="str">
            <v>VIGENTE</v>
          </cell>
          <cell r="G2001"/>
          <cell r="H2001" t="str">
            <v>Cundinamarca</v>
          </cell>
          <cell r="I2001"/>
          <cell r="J2001"/>
          <cell r="K2001" t="str">
            <v>Alban</v>
          </cell>
          <cell r="L2001" t="str">
            <v>Alban-Cundinamarca</v>
          </cell>
          <cell r="M2001" t="str">
            <v>671 FIP 2021</v>
          </cell>
          <cell r="N2001" t="str">
            <v>DPS 2021</v>
          </cell>
          <cell r="O2001">
            <v>44512</v>
          </cell>
          <cell r="P2001">
            <v>44773</v>
          </cell>
          <cell r="Q2001" t="str">
            <v>Mejoramientos De Condiciones De Habitabilidad En El Municipio De Alban - Cundinamarca</v>
          </cell>
          <cell r="R2001" t="str">
            <v>Habitat</v>
          </cell>
          <cell r="S2001" t="str">
            <v>MCH</v>
          </cell>
          <cell r="T2001"/>
          <cell r="U2001">
            <v>1</v>
          </cell>
          <cell r="V2001"/>
          <cell r="W2001"/>
          <cell r="X2001"/>
          <cell r="Y2001"/>
          <cell r="Z2001">
            <v>909090909.090909</v>
          </cell>
          <cell r="AA2001"/>
          <cell r="AB2001">
            <v>909090909.090909</v>
          </cell>
          <cell r="AC2001">
            <v>0</v>
          </cell>
          <cell r="AD2001">
            <v>909090909.090909</v>
          </cell>
          <cell r="AE2001"/>
          <cell r="AF2001"/>
          <cell r="AG2001">
            <v>0</v>
          </cell>
          <cell r="AH2001">
            <v>909090909.090909</v>
          </cell>
          <cell r="AI2001">
            <v>0</v>
          </cell>
          <cell r="AJ2001">
            <v>909090909.090909</v>
          </cell>
          <cell r="AK2001"/>
          <cell r="AL2001"/>
          <cell r="AM2001"/>
          <cell r="AN2001"/>
          <cell r="AO2001">
            <v>0</v>
          </cell>
          <cell r="AP2001" t="str">
            <v>En Ejecución</v>
          </cell>
          <cell r="AQ2001" t="e">
            <v>#REF!</v>
          </cell>
          <cell r="AR2001" t="str">
            <v>EN EJECUCIÓN - PRECONSTRUCCIÓN</v>
          </cell>
          <cell r="AS2001" t="str">
            <v>-</v>
          </cell>
          <cell r="AT2001"/>
          <cell r="AU2001" t="str">
            <v>-</v>
          </cell>
          <cell r="AV2001" t="str">
            <v>-</v>
          </cell>
          <cell r="AW2001" t="e">
            <v>#REF!</v>
          </cell>
          <cell r="AX2001"/>
          <cell r="AY2001"/>
          <cell r="AZ2001">
            <v>0</v>
          </cell>
          <cell r="BA2001"/>
          <cell r="BB2001" t="str">
            <v>- Viviendas</v>
          </cell>
          <cell r="BC2001"/>
          <cell r="BD2001" t="str">
            <v>-</v>
          </cell>
          <cell r="BE2001" t="str">
            <v>-</v>
          </cell>
          <cell r="BF2001" t="str">
            <v>-</v>
          </cell>
          <cell r="BG2001" t="str">
            <v>-</v>
          </cell>
        </row>
        <row r="2002">
          <cell r="C2002">
            <v>4279</v>
          </cell>
          <cell r="D2002" t="str">
            <v>Proyectos 2011 - 2020</v>
          </cell>
          <cell r="E2002" t="str">
            <v>No Aplica</v>
          </cell>
          <cell r="F2002" t="str">
            <v>CERRADO</v>
          </cell>
          <cell r="G2002" t="str">
            <v>B180</v>
          </cell>
          <cell r="H2002" t="str">
            <v>Cundinamarca</v>
          </cell>
          <cell r="I2002">
            <v>25035</v>
          </cell>
          <cell r="J2002">
            <v>5</v>
          </cell>
          <cell r="K2002" t="str">
            <v>Anapoima</v>
          </cell>
          <cell r="L2002" t="str">
            <v>Anapoima-Cundinamarca</v>
          </cell>
          <cell r="M2002">
            <v>40</v>
          </cell>
          <cell r="N2002" t="str">
            <v>Fonade 2</v>
          </cell>
          <cell r="O2002"/>
          <cell r="P2002"/>
          <cell r="Q2002" t="str">
            <v xml:space="preserve">Ejecucion De La Fase Ii, Etapa De Acabados Y Obras Exteriores Del Centro De Escuelas De Formacion Cultural Y Deportiva Del Municipio De Anapoima, Cundinamarca
</v>
          </cell>
          <cell r="R2002" t="str">
            <v>Espacio Público, Recreación Y Deporte</v>
          </cell>
          <cell r="S2002"/>
          <cell r="T2002"/>
          <cell r="U2002"/>
          <cell r="V2002" t="str">
            <v>Fonade</v>
          </cell>
          <cell r="W2002"/>
          <cell r="X2002" t="str">
            <v/>
          </cell>
          <cell r="Y2002"/>
          <cell r="Z2002">
            <v>1485176444</v>
          </cell>
          <cell r="AA2002"/>
          <cell r="AB2002">
            <v>1485176444</v>
          </cell>
          <cell r="AC2002"/>
          <cell r="AD2002">
            <v>1485176444</v>
          </cell>
          <cell r="AE2002">
            <v>0</v>
          </cell>
          <cell r="AF2002"/>
          <cell r="AG2002">
            <v>0</v>
          </cell>
          <cell r="AH2002">
            <v>1485176444</v>
          </cell>
          <cell r="AI2002">
            <v>0</v>
          </cell>
          <cell r="AJ2002">
            <v>1485176444</v>
          </cell>
          <cell r="AK2002">
            <v>0</v>
          </cell>
          <cell r="AL2002"/>
          <cell r="AM2002">
            <v>1</v>
          </cell>
          <cell r="AN2002">
            <v>1</v>
          </cell>
          <cell r="AO2002">
            <v>0</v>
          </cell>
          <cell r="AP2002" t="str">
            <v>Liquidado</v>
          </cell>
          <cell r="AQ2002" t="e">
            <v>#REF!</v>
          </cell>
          <cell r="AR2002" t="e">
            <v>#N/A</v>
          </cell>
          <cell r="AS2002" t="str">
            <v xml:space="preserve">PROYECTO LIQUIDADO
Acta de liquidación del 29/09/2021
</v>
          </cell>
          <cell r="AT2002" t="str">
            <v>No Aplica</v>
          </cell>
          <cell r="AU2002">
            <v>42361</v>
          </cell>
          <cell r="AV2002">
            <v>42641</v>
          </cell>
          <cell r="AW2002" t="e">
            <v>#REF!</v>
          </cell>
          <cell r="AX2002"/>
          <cell r="AY2002"/>
          <cell r="AZ2002">
            <v>0</v>
          </cell>
          <cell r="BA2002" t="str">
            <v>-</v>
          </cell>
          <cell r="BB2002" t="str">
            <v/>
          </cell>
          <cell r="BC2002"/>
          <cell r="BD2002" t="str">
            <v xml:space="preserve"> </v>
          </cell>
          <cell r="BE2002" t="str">
            <v/>
          </cell>
          <cell r="BF2002">
            <v>42676</v>
          </cell>
          <cell r="BG2002" t="str">
            <v/>
          </cell>
        </row>
        <row r="2003">
          <cell r="C2003" t="str">
            <v>20100246S0971-1</v>
          </cell>
          <cell r="D2003" t="str">
            <v>Proyectos 2011 - 2020</v>
          </cell>
          <cell r="E2003" t="str">
            <v>No Aplica</v>
          </cell>
          <cell r="F2003" t="str">
            <v>CERRADO</v>
          </cell>
          <cell r="G2003"/>
          <cell r="H2003" t="str">
            <v>Cundinamarca</v>
          </cell>
          <cell r="I2003">
            <v>25035</v>
          </cell>
          <cell r="J2003">
            <v>5</v>
          </cell>
          <cell r="K2003" t="str">
            <v>Anapoima</v>
          </cell>
          <cell r="L2003" t="str">
            <v>Anapoima-Cundinamarca</v>
          </cell>
          <cell r="M2003" t="str">
            <v/>
          </cell>
          <cell r="N2003" t="str">
            <v>Infraestructura</v>
          </cell>
          <cell r="O2003"/>
          <cell r="P2003"/>
          <cell r="Q2003" t="str">
            <v>Construcción De La Cubierta Para Las Graderias Y Construcción Del Tanque De Almacenamiento Del Estadio Municipal Del Municipio De Anapoima - Cundinamarca.</v>
          </cell>
          <cell r="R2003" t="str">
            <v>Espacio Público, Recreación Y Deporte</v>
          </cell>
          <cell r="S2003"/>
          <cell r="T2003"/>
          <cell r="U2003"/>
          <cell r="V2003" t="str">
            <v>Federación Nacional De Cafeteros</v>
          </cell>
          <cell r="W2003"/>
          <cell r="X2003" t="str">
            <v/>
          </cell>
          <cell r="Y2003"/>
          <cell r="Z2003">
            <v>240000000</v>
          </cell>
          <cell r="AA2003"/>
          <cell r="AB2003">
            <v>240000000</v>
          </cell>
          <cell r="AC2003"/>
          <cell r="AD2003">
            <v>240000000</v>
          </cell>
          <cell r="AE2003">
            <v>0</v>
          </cell>
          <cell r="AF2003"/>
          <cell r="AG2003">
            <v>0</v>
          </cell>
          <cell r="AH2003">
            <v>240000000</v>
          </cell>
          <cell r="AI2003">
            <v>0</v>
          </cell>
          <cell r="AJ2003">
            <v>240000000</v>
          </cell>
          <cell r="AK2003">
            <v>1</v>
          </cell>
          <cell r="AL2003"/>
          <cell r="AM2003">
            <v>1</v>
          </cell>
          <cell r="AN2003">
            <v>1</v>
          </cell>
          <cell r="AO2003">
            <v>0</v>
          </cell>
          <cell r="AP2003" t="str">
            <v>Liquidado</v>
          </cell>
          <cell r="AQ2003" t="e">
            <v>#REF!</v>
          </cell>
          <cell r="AR2003" t="e">
            <v>#N/A</v>
          </cell>
          <cell r="AS2003" t="str">
            <v>Entregado en 2012</v>
          </cell>
          <cell r="AT2003" t="str">
            <v>No Aplica</v>
          </cell>
          <cell r="AU2003" t="str">
            <v/>
          </cell>
          <cell r="AV2003">
            <v>40980</v>
          </cell>
          <cell r="AW2003" t="e">
            <v>#REF!</v>
          </cell>
          <cell r="AX2003"/>
          <cell r="AY2003"/>
          <cell r="AZ2003">
            <v>0</v>
          </cell>
          <cell r="BA2003" t="str">
            <v>-</v>
          </cell>
          <cell r="BB2003" t="str">
            <v/>
          </cell>
          <cell r="BC2003"/>
          <cell r="BD2003" t="str">
            <v/>
          </cell>
          <cell r="BE2003" t="str">
            <v/>
          </cell>
          <cell r="BF2003" t="str">
            <v/>
          </cell>
          <cell r="BG2003" t="str">
            <v/>
          </cell>
        </row>
        <row r="2004">
          <cell r="C2004" t="str">
            <v>20110160S0103-1</v>
          </cell>
          <cell r="D2004" t="str">
            <v>Proyectos 2011 - 2020</v>
          </cell>
          <cell r="E2004" t="str">
            <v>No Aplica</v>
          </cell>
          <cell r="F2004" t="str">
            <v>CERRADO</v>
          </cell>
          <cell r="G2004" t="str">
            <v>A103</v>
          </cell>
          <cell r="H2004" t="str">
            <v>Cundinamarca</v>
          </cell>
          <cell r="I2004">
            <v>25035</v>
          </cell>
          <cell r="J2004">
            <v>5</v>
          </cell>
          <cell r="K2004" t="str">
            <v>Anapoima</v>
          </cell>
          <cell r="L2004" t="str">
            <v>Anapoima-Cundinamarca</v>
          </cell>
          <cell r="M2004">
            <v>160</v>
          </cell>
          <cell r="N2004" t="str">
            <v>Fonade 1</v>
          </cell>
          <cell r="O2004"/>
          <cell r="P2004"/>
          <cell r="Q2004" t="str">
            <v>Construcción Centro De Desarrollo Comunitario Para El Adulto Mayor Barrio Liberia Municipio De Anapoima - Cundinamarca.</v>
          </cell>
          <cell r="R2004" t="str">
            <v>Social Comunitario</v>
          </cell>
          <cell r="S2004"/>
          <cell r="T2004"/>
          <cell r="U2004"/>
          <cell r="V2004" t="str">
            <v>Municipio</v>
          </cell>
          <cell r="W2004"/>
          <cell r="X2004" t="str">
            <v/>
          </cell>
          <cell r="Y2004"/>
          <cell r="Z2004">
            <v>500000000</v>
          </cell>
          <cell r="AA2004"/>
          <cell r="AB2004">
            <v>500000000</v>
          </cell>
          <cell r="AC2004"/>
          <cell r="AD2004">
            <v>500000000</v>
          </cell>
          <cell r="AE2004">
            <v>0</v>
          </cell>
          <cell r="AF2004"/>
          <cell r="AG2004">
            <v>0</v>
          </cell>
          <cell r="AH2004">
            <v>500000000</v>
          </cell>
          <cell r="AI2004">
            <v>0</v>
          </cell>
          <cell r="AJ2004">
            <v>500000000</v>
          </cell>
          <cell r="AK2004">
            <v>0</v>
          </cell>
          <cell r="AL2004"/>
          <cell r="AM2004">
            <v>1</v>
          </cell>
          <cell r="AN2004">
            <v>1</v>
          </cell>
          <cell r="AO2004">
            <v>0</v>
          </cell>
          <cell r="AP2004" t="str">
            <v>En Liquidación</v>
          </cell>
          <cell r="AQ2004" t="e">
            <v>#REF!</v>
          </cell>
          <cell r="AR2004" t="e">
            <v>#N/A</v>
          </cell>
          <cell r="AS2004"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04" t="str">
            <v>No Aplica</v>
          </cell>
          <cell r="AU2004">
            <v>42149</v>
          </cell>
          <cell r="AV2004">
            <v>42330</v>
          </cell>
          <cell r="AW2004" t="e">
            <v>#REF!</v>
          </cell>
          <cell r="AX2004"/>
          <cell r="AY2004"/>
          <cell r="AZ2004">
            <v>0</v>
          </cell>
          <cell r="BA2004" t="str">
            <v>-</v>
          </cell>
          <cell r="BB2004" t="str">
            <v/>
          </cell>
          <cell r="BC2004"/>
          <cell r="BD2004">
            <v>42186</v>
          </cell>
          <cell r="BE2004" t="str">
            <v/>
          </cell>
          <cell r="BF2004">
            <v>42422</v>
          </cell>
          <cell r="BG2004" t="str">
            <v/>
          </cell>
        </row>
        <row r="2005">
          <cell r="C2005" t="str">
            <v>20120040S0023-1</v>
          </cell>
          <cell r="D2005" t="str">
            <v>Proyectos 2011 - 2020</v>
          </cell>
          <cell r="E2005" t="str">
            <v>No Aplica</v>
          </cell>
          <cell r="F2005" t="str">
            <v>CERRADO</v>
          </cell>
          <cell r="G2005" t="str">
            <v>B23</v>
          </cell>
          <cell r="H2005" t="str">
            <v>Cundinamarca</v>
          </cell>
          <cell r="I2005">
            <v>25035</v>
          </cell>
          <cell r="J2005">
            <v>5</v>
          </cell>
          <cell r="K2005" t="str">
            <v>Anapoima</v>
          </cell>
          <cell r="L2005" t="str">
            <v>Anapoima-Cundinamarca</v>
          </cell>
          <cell r="M2005">
            <v>40</v>
          </cell>
          <cell r="N2005" t="str">
            <v>Fonade 2</v>
          </cell>
          <cell r="O2005"/>
          <cell r="P2005"/>
          <cell r="Q2005" t="str">
            <v>Construcción Del Centro De Desarrollo Cultural Y Deportivo Del Municipio De Anapoima, Cundinamarca</v>
          </cell>
          <cell r="R2005" t="str">
            <v>Social Comunitario</v>
          </cell>
          <cell r="S2005"/>
          <cell r="T2005"/>
          <cell r="U2005"/>
          <cell r="V2005" t="str">
            <v>Fonade</v>
          </cell>
          <cell r="W2005"/>
          <cell r="X2005" t="str">
            <v/>
          </cell>
          <cell r="Y2005"/>
          <cell r="Z2005">
            <v>2883756741.6999998</v>
          </cell>
          <cell r="AA2005"/>
          <cell r="AB2005">
            <v>2883756741.6999998</v>
          </cell>
          <cell r="AC2005"/>
          <cell r="AD2005">
            <v>2883756741.6999998</v>
          </cell>
          <cell r="AE2005">
            <v>0</v>
          </cell>
          <cell r="AF2005"/>
          <cell r="AG2005">
            <v>0</v>
          </cell>
          <cell r="AH2005">
            <v>2883756741.6999998</v>
          </cell>
          <cell r="AI2005">
            <v>0</v>
          </cell>
          <cell r="AJ2005">
            <v>2883756741.6999998</v>
          </cell>
          <cell r="AK2005">
            <v>1</v>
          </cell>
          <cell r="AL2005"/>
          <cell r="AM2005">
            <v>1</v>
          </cell>
          <cell r="AN2005">
            <v>1</v>
          </cell>
          <cell r="AO2005">
            <v>0</v>
          </cell>
          <cell r="AP2005" t="str">
            <v>Liquidado</v>
          </cell>
          <cell r="AQ2005" t="e">
            <v>#REF!</v>
          </cell>
          <cell r="AR2005" t="e">
            <v>#N/A</v>
          </cell>
          <cell r="AS2005" t="str">
            <v xml:space="preserve">PROYECTO LIQUIDADO
Acta de liquidación del 29/09/2021
</v>
          </cell>
          <cell r="AT2005" t="str">
            <v>No Aplica</v>
          </cell>
          <cell r="AU2005">
            <v>42104</v>
          </cell>
          <cell r="AV2005">
            <v>42341</v>
          </cell>
          <cell r="AW2005" t="e">
            <v>#REF!</v>
          </cell>
          <cell r="AX2005"/>
          <cell r="AY2005"/>
          <cell r="AZ2005">
            <v>0</v>
          </cell>
          <cell r="BA2005" t="str">
            <v>-</v>
          </cell>
          <cell r="BB2005" t="str">
            <v/>
          </cell>
          <cell r="BC2005"/>
          <cell r="BD2005">
            <v>42144</v>
          </cell>
          <cell r="BE2005">
            <v>42331</v>
          </cell>
          <cell r="BF2005">
            <v>42360</v>
          </cell>
          <cell r="BG2005" t="str">
            <v/>
          </cell>
        </row>
        <row r="2006">
          <cell r="C2006" t="str">
            <v>20120040S0181-1</v>
          </cell>
          <cell r="D2006" t="str">
            <v>Proyectos 2011 - 2020</v>
          </cell>
          <cell r="E2006" t="str">
            <v>No Aplica</v>
          </cell>
          <cell r="F2006" t="str">
            <v>CERRADO</v>
          </cell>
          <cell r="G2006" t="str">
            <v>B181</v>
          </cell>
          <cell r="H2006" t="str">
            <v>Cundinamarca</v>
          </cell>
          <cell r="I2006">
            <v>25035</v>
          </cell>
          <cell r="J2006">
            <v>5</v>
          </cell>
          <cell r="K2006" t="str">
            <v>Anapoima</v>
          </cell>
          <cell r="L2006" t="str">
            <v>Anapoima-Cundinamarca</v>
          </cell>
          <cell r="M2006">
            <v>40</v>
          </cell>
          <cell r="N2006" t="str">
            <v>Fonade 2</v>
          </cell>
          <cell r="O2006"/>
          <cell r="P2006"/>
          <cell r="Q2006" t="str">
            <v>Construccion Centro De Escuelas De Formacion Cultural Y Deportiva En El Municipio De Anapoima, Cundinamarca. Fase Iii</v>
          </cell>
          <cell r="R2006" t="str">
            <v>Social Comunitario</v>
          </cell>
          <cell r="S2006"/>
          <cell r="T2006"/>
          <cell r="U2006"/>
          <cell r="V2006" t="str">
            <v>Fonade</v>
          </cell>
          <cell r="W2006"/>
          <cell r="X2006" t="str">
            <v/>
          </cell>
          <cell r="Y2006"/>
          <cell r="Z2006">
            <v>1212289346.0999999</v>
          </cell>
          <cell r="AA2006"/>
          <cell r="AB2006">
            <v>1212289346.0999999</v>
          </cell>
          <cell r="AC2006"/>
          <cell r="AD2006">
            <v>1212289346.0999999</v>
          </cell>
          <cell r="AE2006">
            <v>0</v>
          </cell>
          <cell r="AF2006"/>
          <cell r="AG2006">
            <v>0</v>
          </cell>
          <cell r="AH2006">
            <v>1212289346.0999999</v>
          </cell>
          <cell r="AI2006">
            <v>0</v>
          </cell>
          <cell r="AJ2006">
            <v>1212289346.0999999</v>
          </cell>
          <cell r="AK2006">
            <v>0</v>
          </cell>
          <cell r="AL2006"/>
          <cell r="AM2006">
            <v>1</v>
          </cell>
          <cell r="AN2006">
            <v>1</v>
          </cell>
          <cell r="AO2006">
            <v>0</v>
          </cell>
          <cell r="AP2006" t="str">
            <v>Liquidado</v>
          </cell>
          <cell r="AQ2006" t="e">
            <v>#REF!</v>
          </cell>
          <cell r="AR2006" t="e">
            <v>#N/A</v>
          </cell>
          <cell r="AS2006" t="str">
            <v xml:space="preserve">PROYECTO LIQUIDADO
Acta de liquidación del 29/09/2021
</v>
          </cell>
          <cell r="AT2006" t="str">
            <v>No Aplica</v>
          </cell>
          <cell r="AU2006">
            <v>42751</v>
          </cell>
          <cell r="AV2006">
            <v>42935</v>
          </cell>
          <cell r="AW2006" t="e">
            <v>#REF!</v>
          </cell>
          <cell r="AX2006"/>
          <cell r="AY2006"/>
          <cell r="AZ2006">
            <v>0</v>
          </cell>
          <cell r="BA2006" t="str">
            <v>-</v>
          </cell>
          <cell r="BB2006" t="str">
            <v/>
          </cell>
          <cell r="BC2006"/>
          <cell r="BD2006" t="str">
            <v xml:space="preserve"> </v>
          </cell>
          <cell r="BE2006">
            <v>42933</v>
          </cell>
          <cell r="BF2006">
            <v>42993</v>
          </cell>
          <cell r="BG2006" t="str">
            <v/>
          </cell>
        </row>
        <row r="2007">
          <cell r="C2007" t="str">
            <v>20130037S0100-1</v>
          </cell>
          <cell r="D2007" t="str">
            <v>Proyectos 2011 - 2020</v>
          </cell>
          <cell r="E2007" t="str">
            <v>No Aplica</v>
          </cell>
          <cell r="F2007" t="str">
            <v>CERRADO</v>
          </cell>
          <cell r="G2007"/>
          <cell r="H2007" t="str">
            <v>Cundinamarca</v>
          </cell>
          <cell r="I2007">
            <v>25035</v>
          </cell>
          <cell r="J2007">
            <v>5</v>
          </cell>
          <cell r="K2007" t="str">
            <v>Anapoima</v>
          </cell>
          <cell r="L2007" t="str">
            <v>Anapoima-Cundinamarca</v>
          </cell>
          <cell r="M2007">
            <v>37</v>
          </cell>
          <cell r="N2007" t="str">
            <v>DPS 2013</v>
          </cell>
          <cell r="O2007"/>
          <cell r="P2007"/>
          <cell r="Q2007" t="str">
            <v>Construccion Institucion Educativa Rural Departamental Vereda La Esmeralda  En El Municipio De Anapoima - Cundinamarca</v>
          </cell>
          <cell r="R2007" t="str">
            <v>Social Comunitario</v>
          </cell>
          <cell r="S2007"/>
          <cell r="T2007"/>
          <cell r="U2007"/>
          <cell r="V2007" t="str">
            <v>Municipio</v>
          </cell>
          <cell r="W2007"/>
          <cell r="X2007" t="str">
            <v>La Esmeralda</v>
          </cell>
          <cell r="Y2007"/>
          <cell r="Z2007">
            <v>280373832</v>
          </cell>
          <cell r="AA2007"/>
          <cell r="AB2007">
            <v>280373832</v>
          </cell>
          <cell r="AC2007"/>
          <cell r="AD2007">
            <v>280373832</v>
          </cell>
          <cell r="AE2007">
            <v>28037383.200000003</v>
          </cell>
          <cell r="AF2007"/>
          <cell r="AG2007">
            <v>28037383.200000003</v>
          </cell>
          <cell r="AH2007">
            <v>308411215.19999999</v>
          </cell>
          <cell r="AI2007">
            <v>0</v>
          </cell>
          <cell r="AJ2007">
            <v>308411215.19999999</v>
          </cell>
          <cell r="AK2007">
            <v>0.99790000000000001</v>
          </cell>
          <cell r="AL2007"/>
          <cell r="AM2007">
            <v>1</v>
          </cell>
          <cell r="AN2007">
            <v>1</v>
          </cell>
          <cell r="AO2007">
            <v>0</v>
          </cell>
          <cell r="AP2007" t="str">
            <v>Cerrado</v>
          </cell>
          <cell r="AQ2007" t="e">
            <v>#REF!</v>
          </cell>
          <cell r="AR2007" t="e">
            <v>#N/A</v>
          </cell>
          <cell r="AS2007" t="str">
            <v>Entregado en agosto de 2016.</v>
          </cell>
          <cell r="AT2007" t="str">
            <v>No Aplica</v>
          </cell>
          <cell r="AU2007">
            <v>42257</v>
          </cell>
          <cell r="AV2007">
            <v>42500</v>
          </cell>
          <cell r="AW2007" t="e">
            <v>#REF!</v>
          </cell>
          <cell r="AX2007"/>
          <cell r="AY2007"/>
          <cell r="AZ2007">
            <v>0</v>
          </cell>
          <cell r="BA2007" t="str">
            <v>-</v>
          </cell>
          <cell r="BB2007">
            <v>400</v>
          </cell>
          <cell r="BC2007"/>
          <cell r="BD2007">
            <v>42256</v>
          </cell>
          <cell r="BE2007">
            <v>42515</v>
          </cell>
          <cell r="BF2007">
            <v>42586</v>
          </cell>
          <cell r="BG2007">
            <v>600</v>
          </cell>
        </row>
        <row r="2008">
          <cell r="C2008" t="str">
            <v>20130037V0081-1</v>
          </cell>
          <cell r="D2008" t="str">
            <v>Proyectos 2011 - 2020</v>
          </cell>
          <cell r="E2008" t="str">
            <v>No Aplica</v>
          </cell>
          <cell r="F2008" t="str">
            <v>CERRADO</v>
          </cell>
          <cell r="G2008"/>
          <cell r="H2008" t="str">
            <v>Cundinamarca</v>
          </cell>
          <cell r="I2008">
            <v>25035</v>
          </cell>
          <cell r="J2008">
            <v>5</v>
          </cell>
          <cell r="K2008" t="str">
            <v>Anapoima</v>
          </cell>
          <cell r="L2008" t="str">
            <v>Anapoima-Cundinamarca</v>
          </cell>
          <cell r="M2008">
            <v>37</v>
          </cell>
          <cell r="N2008" t="str">
            <v>DPS 2013</v>
          </cell>
          <cell r="O2008"/>
          <cell r="P2008"/>
          <cell r="Q2008" t="str">
            <v>Construccion Pavimentacion Y Rehabilitacion Vias Urbanas Barrio La Estrella Y Nueva Colombia Municipio De Anapoima - Cundinamarca</v>
          </cell>
          <cell r="R2008" t="str">
            <v>Vías Urbanas</v>
          </cell>
          <cell r="S2008"/>
          <cell r="T2008"/>
          <cell r="U2008"/>
          <cell r="V2008" t="str">
            <v>Municipio</v>
          </cell>
          <cell r="W2008"/>
          <cell r="X2008" t="str">
            <v>La Estrella, Nueva Colombia</v>
          </cell>
          <cell r="Y2008"/>
          <cell r="Z2008">
            <v>467289720</v>
          </cell>
          <cell r="AA2008"/>
          <cell r="AB2008">
            <v>467289720</v>
          </cell>
          <cell r="AC2008"/>
          <cell r="AD2008">
            <v>467289720</v>
          </cell>
          <cell r="AE2008">
            <v>46728972</v>
          </cell>
          <cell r="AF2008"/>
          <cell r="AG2008">
            <v>46728972</v>
          </cell>
          <cell r="AH2008">
            <v>514018692</v>
          </cell>
          <cell r="AI2008">
            <v>0</v>
          </cell>
          <cell r="AJ2008">
            <v>514018692</v>
          </cell>
          <cell r="AK2008">
            <v>0.98750000000000004</v>
          </cell>
          <cell r="AL2008"/>
          <cell r="AM2008">
            <v>1</v>
          </cell>
          <cell r="AN2008">
            <v>1</v>
          </cell>
          <cell r="AO2008">
            <v>0</v>
          </cell>
          <cell r="AP2008" t="str">
            <v>Liquidado</v>
          </cell>
          <cell r="AQ2008" t="e">
            <v>#REF!</v>
          </cell>
          <cell r="AR2008" t="e">
            <v>#N/A</v>
          </cell>
          <cell r="AS2008" t="str">
            <v>Entregado en febrero de 2016.</v>
          </cell>
          <cell r="AT2008" t="str">
            <v>No Aplica</v>
          </cell>
          <cell r="AU2008">
            <v>42257</v>
          </cell>
          <cell r="AV2008">
            <v>42349</v>
          </cell>
          <cell r="AW2008" t="e">
            <v>#REF!</v>
          </cell>
          <cell r="AX2008"/>
          <cell r="AY2008"/>
          <cell r="AZ2008">
            <v>0</v>
          </cell>
          <cell r="BA2008" t="str">
            <v>-</v>
          </cell>
          <cell r="BB2008">
            <v>0.45</v>
          </cell>
          <cell r="BC2008"/>
          <cell r="BD2008">
            <v>42257</v>
          </cell>
          <cell r="BE2008">
            <v>42426</v>
          </cell>
          <cell r="BF2008">
            <v>42426</v>
          </cell>
          <cell r="BG2008">
            <v>900</v>
          </cell>
        </row>
        <row r="2009">
          <cell r="C2009" t="str">
            <v>20130037V0082-1</v>
          </cell>
          <cell r="D2009" t="str">
            <v>Proyectos 2011 - 2020</v>
          </cell>
          <cell r="E2009" t="str">
            <v>No Aplica</v>
          </cell>
          <cell r="F2009" t="str">
            <v>CERRADO</v>
          </cell>
          <cell r="G2009"/>
          <cell r="H2009" t="str">
            <v>Cundinamarca</v>
          </cell>
          <cell r="I2009">
            <v>25035</v>
          </cell>
          <cell r="J2009">
            <v>5</v>
          </cell>
          <cell r="K2009" t="str">
            <v>Anapoima</v>
          </cell>
          <cell r="L2009" t="str">
            <v>Anapoima-Cundinamarca</v>
          </cell>
          <cell r="M2009">
            <v>37</v>
          </cell>
          <cell r="N2009" t="str">
            <v>DPS 2013</v>
          </cell>
          <cell r="O2009"/>
          <cell r="P2009"/>
          <cell r="Q2009" t="str">
            <v>Mejoramiento De Red Terciaria Rural Del Municipio De Anapoima - Cundinamarca</v>
          </cell>
          <cell r="R2009" t="str">
            <v>Vías Red Terciaria</v>
          </cell>
          <cell r="S2009"/>
          <cell r="T2009"/>
          <cell r="U2009"/>
          <cell r="V2009" t="str">
            <v>Municipio</v>
          </cell>
          <cell r="W2009"/>
          <cell r="X2009" t="str">
            <v>Panamá, Golconda, El Cabral, Patio Bonito, Andalucía, La Esperanza, Calichana</v>
          </cell>
          <cell r="Y2009"/>
          <cell r="Z2009">
            <v>1214953271.5999999</v>
          </cell>
          <cell r="AA2009"/>
          <cell r="AB2009">
            <v>1214953271.5999999</v>
          </cell>
          <cell r="AC2009"/>
          <cell r="AD2009">
            <v>1214953271.5999999</v>
          </cell>
          <cell r="AE2009">
            <v>121495327.16</v>
          </cell>
          <cell r="AF2009"/>
          <cell r="AG2009">
            <v>121495327.16</v>
          </cell>
          <cell r="AH2009">
            <v>1336448598.76</v>
          </cell>
          <cell r="AI2009">
            <v>0</v>
          </cell>
          <cell r="AJ2009">
            <v>1336448598.76</v>
          </cell>
          <cell r="AK2009">
            <v>1</v>
          </cell>
          <cell r="AL2009"/>
          <cell r="AM2009">
            <v>1</v>
          </cell>
          <cell r="AN2009">
            <v>1</v>
          </cell>
          <cell r="AO2009">
            <v>0</v>
          </cell>
          <cell r="AP2009" t="str">
            <v>Liquidado</v>
          </cell>
          <cell r="AQ2009" t="e">
            <v>#REF!</v>
          </cell>
          <cell r="AR2009" t="e">
            <v>#N/A</v>
          </cell>
          <cell r="AS2009" t="str">
            <v>Entregado en agosto de 2016.</v>
          </cell>
          <cell r="AT2009" t="str">
            <v>No Aplica</v>
          </cell>
          <cell r="AU2009">
            <v>42257</v>
          </cell>
          <cell r="AV2009">
            <v>42495</v>
          </cell>
          <cell r="AW2009" t="e">
            <v>#REF!</v>
          </cell>
          <cell r="AX2009"/>
          <cell r="AY2009"/>
          <cell r="AZ2009">
            <v>0</v>
          </cell>
          <cell r="BA2009" t="str">
            <v>-</v>
          </cell>
          <cell r="BB2009">
            <v>1.5</v>
          </cell>
          <cell r="BC2009"/>
          <cell r="BD2009">
            <v>42256</v>
          </cell>
          <cell r="BE2009">
            <v>42587</v>
          </cell>
          <cell r="BF2009">
            <v>42587</v>
          </cell>
          <cell r="BG2009">
            <v>2900</v>
          </cell>
        </row>
        <row r="2010">
          <cell r="C2010" t="str">
            <v>E-2020-2203-233890</v>
          </cell>
          <cell r="D2010" t="str">
            <v>CV 001-2020</v>
          </cell>
          <cell r="E2010" t="str">
            <v>2018-2022</v>
          </cell>
          <cell r="F2010" t="str">
            <v>VIGENTE</v>
          </cell>
          <cell r="G2010"/>
          <cell r="H2010" t="str">
            <v>Cundinamarca</v>
          </cell>
          <cell r="I2010"/>
          <cell r="J2010"/>
          <cell r="K2010" t="str">
            <v>Anapoima</v>
          </cell>
          <cell r="L2010" t="str">
            <v>Anapoima-Cundinamarca</v>
          </cell>
          <cell r="M2010" t="str">
            <v>746 FIP 2021</v>
          </cell>
          <cell r="N2010" t="str">
            <v>DPS 2021</v>
          </cell>
          <cell r="O2010">
            <v>44551</v>
          </cell>
          <cell r="P2010">
            <v>44773</v>
          </cell>
          <cell r="Q2010" t="str">
            <v>Construcción De Un Tapiche Comunitario En La Vereda Calichana Del Municipio De Anapoima - Cundinamarca</v>
          </cell>
          <cell r="R2010" t="str">
            <v>Social Comunitario</v>
          </cell>
          <cell r="S2010" t="str">
            <v>Centro de Transformación Productiva</v>
          </cell>
          <cell r="T2010"/>
          <cell r="U2010">
            <v>1</v>
          </cell>
          <cell r="V2010"/>
          <cell r="W2010"/>
          <cell r="X2010"/>
          <cell r="Y2010"/>
          <cell r="Z2010">
            <v>0</v>
          </cell>
          <cell r="AA2010"/>
          <cell r="AB2010">
            <v>0</v>
          </cell>
          <cell r="AC2010">
            <v>0</v>
          </cell>
          <cell r="AD2010">
            <v>0</v>
          </cell>
          <cell r="AE2010"/>
          <cell r="AF2010"/>
          <cell r="AG2010">
            <v>0</v>
          </cell>
          <cell r="AH2010">
            <v>0</v>
          </cell>
          <cell r="AI2010">
            <v>0</v>
          </cell>
          <cell r="AJ2010">
            <v>0</v>
          </cell>
          <cell r="AK2010"/>
          <cell r="AL2010"/>
          <cell r="AM2010"/>
          <cell r="AN2010"/>
          <cell r="AO2010">
            <v>0</v>
          </cell>
          <cell r="AP2010" t="str">
            <v>Cancelado</v>
          </cell>
          <cell r="AQ2010" t="e">
            <v>#REF!</v>
          </cell>
          <cell r="AR2010" t="e">
            <v>#N/A</v>
          </cell>
          <cell r="AS2010" t="str">
            <v>Fallo Ley de Garantias</v>
          </cell>
          <cell r="AT2010"/>
          <cell r="AU2010" t="str">
            <v>-</v>
          </cell>
          <cell r="AV2010" t="str">
            <v>-</v>
          </cell>
          <cell r="AW2010" t="e">
            <v>#REF!</v>
          </cell>
          <cell r="AX2010">
            <v>9</v>
          </cell>
          <cell r="AY2010"/>
          <cell r="AZ2010">
            <v>9</v>
          </cell>
          <cell r="BA2010"/>
          <cell r="BB2010" t="str">
            <v>1456 M2</v>
          </cell>
          <cell r="BC2010"/>
          <cell r="BD2010" t="str">
            <v>-</v>
          </cell>
          <cell r="BE2010" t="str">
            <v>-</v>
          </cell>
          <cell r="BF2010" t="str">
            <v>-</v>
          </cell>
          <cell r="BG2010" t="str">
            <v>-</v>
          </cell>
        </row>
        <row r="2011">
          <cell r="C2011" t="str">
            <v>20130116V0101-1</v>
          </cell>
          <cell r="D2011" t="str">
            <v>Proyectos 2011 - 2020</v>
          </cell>
          <cell r="E2011" t="str">
            <v>No Aplica</v>
          </cell>
          <cell r="F2011" t="str">
            <v>CERRADO</v>
          </cell>
          <cell r="G2011"/>
          <cell r="H2011" t="str">
            <v>Cundinamarca</v>
          </cell>
          <cell r="I2011">
            <v>25040</v>
          </cell>
          <cell r="J2011">
            <v>6</v>
          </cell>
          <cell r="K2011" t="str">
            <v>Anolaima</v>
          </cell>
          <cell r="L2011" t="str">
            <v>Anolaima-Cundinamarca</v>
          </cell>
          <cell r="M2011">
            <v>116</v>
          </cell>
          <cell r="N2011" t="str">
            <v>DPS 2013</v>
          </cell>
          <cell r="O2011"/>
          <cell r="P2011"/>
          <cell r="Q2011" t="str">
            <v>Mejoramiento Urbano Mediane La Construccion De Andenes Y Sistema De Iluminacion Tipo Colonial De La Calle 3 Entre Carreras 12 Portal De La Virgen Y 7 Del Casco Urbano Del Municipio De Anolaima - Cundinamarca</v>
          </cell>
          <cell r="R2011" t="str">
            <v>Vías Urbanas</v>
          </cell>
          <cell r="S2011"/>
          <cell r="T2011"/>
          <cell r="U2011"/>
          <cell r="V2011" t="str">
            <v>Municipio</v>
          </cell>
          <cell r="W2011"/>
          <cell r="X2011" t="str">
            <v>La Gloria, San Cayetano, Centro</v>
          </cell>
          <cell r="Y2011"/>
          <cell r="Z2011">
            <v>700934579.44000006</v>
          </cell>
          <cell r="AA2011"/>
          <cell r="AB2011">
            <v>700934579.44000006</v>
          </cell>
          <cell r="AC2011"/>
          <cell r="AD2011">
            <v>700934579.44000006</v>
          </cell>
          <cell r="AE2011">
            <v>70093457.944000006</v>
          </cell>
          <cell r="AF2011"/>
          <cell r="AG2011">
            <v>70093457.944000006</v>
          </cell>
          <cell r="AH2011">
            <v>771028037.38400006</v>
          </cell>
          <cell r="AI2011">
            <v>0</v>
          </cell>
          <cell r="AJ2011">
            <v>771028037.38400006</v>
          </cell>
          <cell r="AK2011">
            <v>1</v>
          </cell>
          <cell r="AL2011"/>
          <cell r="AM2011">
            <v>1</v>
          </cell>
          <cell r="AN2011">
            <v>1</v>
          </cell>
          <cell r="AO2011">
            <v>0</v>
          </cell>
          <cell r="AP2011" t="str">
            <v>Liquidado</v>
          </cell>
          <cell r="AQ2011" t="e">
            <v>#REF!</v>
          </cell>
          <cell r="AR2011" t="e">
            <v>#N/A</v>
          </cell>
          <cell r="AS2011" t="str">
            <v>Entregado en junio de 2016.</v>
          </cell>
          <cell r="AT2011" t="str">
            <v>No Aplica</v>
          </cell>
          <cell r="AU2011">
            <v>42268</v>
          </cell>
          <cell r="AV2011">
            <v>42443</v>
          </cell>
          <cell r="AW2011" t="e">
            <v>#REF!</v>
          </cell>
          <cell r="AX2011"/>
          <cell r="AY2011"/>
          <cell r="AZ2011">
            <v>0</v>
          </cell>
          <cell r="BA2011" t="str">
            <v>-</v>
          </cell>
          <cell r="BB2011">
            <v>0.7</v>
          </cell>
          <cell r="BC2011"/>
          <cell r="BD2011">
            <v>42311</v>
          </cell>
          <cell r="BE2011">
            <v>42530</v>
          </cell>
          <cell r="BF2011">
            <v>42530</v>
          </cell>
          <cell r="BG2011">
            <v>5600</v>
          </cell>
        </row>
        <row r="2012">
          <cell r="C2012" t="str">
            <v>20110017S0973-1</v>
          </cell>
          <cell r="D2012" t="str">
            <v>Proyectos 2011 - 2020</v>
          </cell>
          <cell r="E2012" t="str">
            <v>No Aplica</v>
          </cell>
          <cell r="F2012" t="str">
            <v>CERRADO</v>
          </cell>
          <cell r="G2012"/>
          <cell r="H2012" t="str">
            <v>Cundinamarca</v>
          </cell>
          <cell r="I2012">
            <v>25053</v>
          </cell>
          <cell r="J2012">
            <v>6</v>
          </cell>
          <cell r="K2012" t="str">
            <v>Arbelaez</v>
          </cell>
          <cell r="L2012" t="str">
            <v>Arbelaez-Cundinamarca</v>
          </cell>
          <cell r="M2012" t="str">
            <v/>
          </cell>
          <cell r="N2012" t="str">
            <v>Infraestructura</v>
          </cell>
          <cell r="O2012"/>
          <cell r="P2012"/>
          <cell r="Q2012" t="str">
            <v>Fortalecer Las Instalaciones De La Productora  Y Comercializadora De Lácteos, Mediante La Adquisión, Entrega, Transporte E Instalación Del Equipo Necesario Dentro Del Proyecto, Para La Reconversión De Leche Y Producción De Derivados Lacteos Por Parte Del Municipio De Arbelaez - Cundinamarca</v>
          </cell>
          <cell r="R2012" t="str">
            <v>Social Comunitario</v>
          </cell>
          <cell r="S2012"/>
          <cell r="T2012"/>
          <cell r="U2012"/>
          <cell r="V2012" t="str">
            <v>Icomager S.A.</v>
          </cell>
          <cell r="W2012"/>
          <cell r="X2012" t="str">
            <v/>
          </cell>
          <cell r="Y2012"/>
          <cell r="Z2012">
            <v>169000000</v>
          </cell>
          <cell r="AA2012"/>
          <cell r="AB2012">
            <v>169000000</v>
          </cell>
          <cell r="AC2012"/>
          <cell r="AD2012">
            <v>169000000</v>
          </cell>
          <cell r="AE2012">
            <v>0</v>
          </cell>
          <cell r="AF2012"/>
          <cell r="AG2012">
            <v>0</v>
          </cell>
          <cell r="AH2012">
            <v>169000000</v>
          </cell>
          <cell r="AI2012">
            <v>0</v>
          </cell>
          <cell r="AJ2012">
            <v>169000000</v>
          </cell>
          <cell r="AK2012">
            <v>1</v>
          </cell>
          <cell r="AL2012"/>
          <cell r="AM2012">
            <v>1</v>
          </cell>
          <cell r="AN2012">
            <v>1</v>
          </cell>
          <cell r="AO2012">
            <v>0</v>
          </cell>
          <cell r="AP2012" t="str">
            <v>Liquidado</v>
          </cell>
          <cell r="AQ2012" t="e">
            <v>#REF!</v>
          </cell>
          <cell r="AR2012" t="e">
            <v>#N/A</v>
          </cell>
          <cell r="AS2012" t="str">
            <v>Entregado en 2011.</v>
          </cell>
          <cell r="AT2012" t="str">
            <v>No Aplica</v>
          </cell>
          <cell r="AU2012" t="str">
            <v/>
          </cell>
          <cell r="AV2012" t="str">
            <v/>
          </cell>
          <cell r="AW2012" t="e">
            <v>#REF!</v>
          </cell>
          <cell r="AX2012"/>
          <cell r="AY2012"/>
          <cell r="AZ2012">
            <v>0</v>
          </cell>
          <cell r="BA2012" t="str">
            <v>-</v>
          </cell>
          <cell r="BB2012" t="str">
            <v/>
          </cell>
          <cell r="BC2012"/>
          <cell r="BD2012" t="str">
            <v/>
          </cell>
          <cell r="BE2012" t="str">
            <v/>
          </cell>
          <cell r="BF2012" t="str">
            <v/>
          </cell>
          <cell r="BG2012" t="str">
            <v/>
          </cell>
        </row>
        <row r="2013">
          <cell r="C2013" t="str">
            <v>20130124V0364-1</v>
          </cell>
          <cell r="D2013" t="str">
            <v>Proyectos 2011 - 2020</v>
          </cell>
          <cell r="E2013" t="str">
            <v>No Aplica</v>
          </cell>
          <cell r="F2013" t="str">
            <v>CERRADO</v>
          </cell>
          <cell r="G2013"/>
          <cell r="H2013" t="str">
            <v>Cundinamarca</v>
          </cell>
          <cell r="I2013">
            <v>25053</v>
          </cell>
          <cell r="J2013">
            <v>6</v>
          </cell>
          <cell r="K2013" t="str">
            <v>Arbelaez</v>
          </cell>
          <cell r="L2013" t="str">
            <v>Arbelaez-Cundinamarca</v>
          </cell>
          <cell r="M2013">
            <v>124</v>
          </cell>
          <cell r="N2013" t="str">
            <v>DPS 2013</v>
          </cell>
          <cell r="O2013"/>
          <cell r="P2013"/>
          <cell r="Q2013" t="str">
            <v>Pavimentacion De Las Vias Urbanas 1 A Entre Manzanas A Y B La Via Prinicipal B Entre Las Manzanas B Y C De La Urbanizacion Bellevista En El Municipio De Arbeláez - Cundinamarca</v>
          </cell>
          <cell r="R2013" t="str">
            <v>Vías Urbanas</v>
          </cell>
          <cell r="S2013"/>
          <cell r="T2013"/>
          <cell r="U2013"/>
          <cell r="V2013" t="str">
            <v>Municipio</v>
          </cell>
          <cell r="W2013"/>
          <cell r="X2013" t="str">
            <v xml:space="preserve">Bellavista </v>
          </cell>
          <cell r="Y2013"/>
          <cell r="Z2013">
            <v>280373832</v>
          </cell>
          <cell r="AA2013"/>
          <cell r="AB2013">
            <v>280373832</v>
          </cell>
          <cell r="AC2013"/>
          <cell r="AD2013">
            <v>280373832</v>
          </cell>
          <cell r="AE2013">
            <v>28037383.200000003</v>
          </cell>
          <cell r="AF2013"/>
          <cell r="AG2013">
            <v>28037383.200000003</v>
          </cell>
          <cell r="AH2013">
            <v>308411215.19999999</v>
          </cell>
          <cell r="AI2013">
            <v>0</v>
          </cell>
          <cell r="AJ2013">
            <v>308411215.19999999</v>
          </cell>
          <cell r="AK2013">
            <v>1</v>
          </cell>
          <cell r="AL2013"/>
          <cell r="AM2013">
            <v>1</v>
          </cell>
          <cell r="AN2013">
            <v>1</v>
          </cell>
          <cell r="AO2013">
            <v>0</v>
          </cell>
          <cell r="AP2013" t="str">
            <v>Liquidado</v>
          </cell>
          <cell r="AQ2013" t="e">
            <v>#REF!</v>
          </cell>
          <cell r="AR2013" t="e">
            <v>#N/A</v>
          </cell>
          <cell r="AS2013" t="str">
            <v xml:space="preserve">Liquidado
</v>
          </cell>
          <cell r="AT2013" t="str">
            <v>No Aplica</v>
          </cell>
          <cell r="AU2013">
            <v>42614</v>
          </cell>
          <cell r="AV2013">
            <v>42824</v>
          </cell>
          <cell r="AW2013" t="e">
            <v>#REF!</v>
          </cell>
          <cell r="AX2013"/>
          <cell r="AY2013"/>
          <cell r="AZ2013">
            <v>0</v>
          </cell>
          <cell r="BA2013" t="str">
            <v>-</v>
          </cell>
          <cell r="BB2013">
            <v>0.6</v>
          </cell>
          <cell r="BC2013"/>
          <cell r="BD2013">
            <v>42642</v>
          </cell>
          <cell r="BE2013">
            <v>42831</v>
          </cell>
          <cell r="BF2013">
            <v>42894</v>
          </cell>
          <cell r="BG2013">
            <v>3000</v>
          </cell>
        </row>
        <row r="2014">
          <cell r="C2014" t="str">
            <v>20170649S5308-1</v>
          </cell>
          <cell r="D2014" t="str">
            <v>Proyectos 2011 - 2020</v>
          </cell>
          <cell r="E2014" t="str">
            <v>ANTES 2018</v>
          </cell>
          <cell r="F2014" t="str">
            <v>VIGENTE</v>
          </cell>
          <cell r="G2014"/>
          <cell r="H2014" t="str">
            <v>Cundinamarca</v>
          </cell>
          <cell r="I2014">
            <v>25053</v>
          </cell>
          <cell r="J2014">
            <v>6</v>
          </cell>
          <cell r="K2014" t="str">
            <v>Arbelaez</v>
          </cell>
          <cell r="L2014" t="str">
            <v>Arbelaez-Cundinamarca</v>
          </cell>
          <cell r="M2014">
            <v>649</v>
          </cell>
          <cell r="N2014" t="str">
            <v>DPS 2017</v>
          </cell>
          <cell r="O2014"/>
          <cell r="P2014"/>
          <cell r="Q2014" t="str">
            <v xml:space="preserve">Construcción Polideportivo La Mutuaria Del Casco Urbano De Arbeláez - Cundinamarca
</v>
          </cell>
          <cell r="R2014" t="str">
            <v>Espacio Público, Recreación Y Deporte</v>
          </cell>
          <cell r="S2014"/>
          <cell r="T2014"/>
          <cell r="U2014"/>
          <cell r="V2014" t="str">
            <v>Municipio</v>
          </cell>
          <cell r="W2014" t="str">
            <v>Urbano</v>
          </cell>
          <cell r="X2014" t="str">
            <v>Bellavista</v>
          </cell>
          <cell r="Y2014"/>
          <cell r="Z2014">
            <v>965499093</v>
          </cell>
          <cell r="AA2014"/>
          <cell r="AB2014">
            <v>965499093</v>
          </cell>
          <cell r="AC2014"/>
          <cell r="AD2014">
            <v>965499093</v>
          </cell>
          <cell r="AE2014">
            <v>96549909.300000012</v>
          </cell>
          <cell r="AF2014"/>
          <cell r="AG2014">
            <v>96549909.300000012</v>
          </cell>
          <cell r="AH2014">
            <v>1062049002.3</v>
          </cell>
          <cell r="AI2014">
            <v>0</v>
          </cell>
          <cell r="AJ2014">
            <v>1062049002.3</v>
          </cell>
          <cell r="AK2014">
            <v>0.9</v>
          </cell>
          <cell r="AL2014"/>
          <cell r="AM2014">
            <v>1</v>
          </cell>
          <cell r="AN2014">
            <v>1</v>
          </cell>
          <cell r="AO2014">
            <v>0</v>
          </cell>
          <cell r="AP2014" t="str">
            <v>En Liquidación</v>
          </cell>
          <cell r="AQ2014" t="e">
            <v>#REF!</v>
          </cell>
          <cell r="AR2014" t="e">
            <v>#N/A</v>
          </cell>
          <cell r="AS2014" t="str">
            <v xml:space="preserve">ARBELAEZ - 
Proyecto terminado. 
Fecha de terminación: 17-12-20
Se realiza la AV3 el 11-11-21
Se reviso y tramito el 100% de los desembolsos. 
En liquidación del convenio. 
El 07-04-22 se remiten los documentos para liquidación del convenio. </v>
          </cell>
          <cell r="AT2014" t="str">
            <v>No Aplica</v>
          </cell>
          <cell r="AU2014">
            <v>43795</v>
          </cell>
          <cell r="AV2014">
            <v>44182</v>
          </cell>
          <cell r="AW2014" t="e">
            <v>#REF!</v>
          </cell>
          <cell r="AX2014"/>
          <cell r="AY2014"/>
          <cell r="AZ2014">
            <v>0</v>
          </cell>
          <cell r="BA2014" t="str">
            <v>-</v>
          </cell>
          <cell r="BB2014" t="str">
            <v>701,06 m</v>
          </cell>
          <cell r="BC2014"/>
          <cell r="BD2014">
            <v>44040</v>
          </cell>
          <cell r="BE2014">
            <v>44106</v>
          </cell>
          <cell r="BF2014">
            <v>44511</v>
          </cell>
          <cell r="BG2014">
            <v>2122</v>
          </cell>
        </row>
        <row r="2015">
          <cell r="C2015" t="str">
            <v>20110160S0106-1</v>
          </cell>
          <cell r="D2015" t="str">
            <v>Proyectos 2011 - 2020</v>
          </cell>
          <cell r="E2015" t="str">
            <v>No Aplica</v>
          </cell>
          <cell r="F2015" t="str">
            <v>CERRADO</v>
          </cell>
          <cell r="G2015" t="str">
            <v>A106</v>
          </cell>
          <cell r="H2015" t="str">
            <v>Cundinamarca</v>
          </cell>
          <cell r="I2015">
            <v>25086</v>
          </cell>
          <cell r="J2015">
            <v>6</v>
          </cell>
          <cell r="K2015" t="str">
            <v>Beltran</v>
          </cell>
          <cell r="L2015" t="str">
            <v>Beltran-Cundinamarca</v>
          </cell>
          <cell r="M2015">
            <v>160</v>
          </cell>
          <cell r="N2015" t="str">
            <v>Fonade 1</v>
          </cell>
          <cell r="O2015"/>
          <cell r="P2015"/>
          <cell r="Q2015" t="str">
            <v>Reubicación De La Sede De La Institución Educativa Instituto Técnico Agropecuario Jaime De Narváez Del Municipio De Beltrán - Cundinamarca.</v>
          </cell>
          <cell r="R2015" t="str">
            <v>Social Comunitario</v>
          </cell>
          <cell r="S2015"/>
          <cell r="T2015"/>
          <cell r="U2015"/>
          <cell r="V2015" t="str">
            <v>Municipio</v>
          </cell>
          <cell r="W2015"/>
          <cell r="X2015" t="str">
            <v/>
          </cell>
          <cell r="Y2015"/>
          <cell r="Z2015">
            <v>486031322.68000001</v>
          </cell>
          <cell r="AA2015"/>
          <cell r="AB2015">
            <v>486031322.68000001</v>
          </cell>
          <cell r="AC2015"/>
          <cell r="AD2015">
            <v>486031322.68000001</v>
          </cell>
          <cell r="AE2015">
            <v>0</v>
          </cell>
          <cell r="AF2015"/>
          <cell r="AG2015">
            <v>0</v>
          </cell>
          <cell r="AH2015">
            <v>486031322.68000001</v>
          </cell>
          <cell r="AI2015">
            <v>0</v>
          </cell>
          <cell r="AJ2015">
            <v>486031322.68000001</v>
          </cell>
          <cell r="AK2015">
            <v>0</v>
          </cell>
          <cell r="AL2015"/>
          <cell r="AM2015">
            <v>1</v>
          </cell>
          <cell r="AN2015">
            <v>1</v>
          </cell>
          <cell r="AO2015">
            <v>0</v>
          </cell>
          <cell r="AP2015" t="str">
            <v>En Liquidación</v>
          </cell>
          <cell r="AQ2015" t="e">
            <v>#REF!</v>
          </cell>
          <cell r="AR2015" t="e">
            <v>#N/A</v>
          </cell>
          <cell r="AS2015"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15" t="str">
            <v>No Aplica</v>
          </cell>
          <cell r="AU2015">
            <v>42143</v>
          </cell>
          <cell r="AV2015">
            <v>42429</v>
          </cell>
          <cell r="AW2015" t="e">
            <v>#REF!</v>
          </cell>
          <cell r="AX2015"/>
          <cell r="AY2015"/>
          <cell r="AZ2015">
            <v>0</v>
          </cell>
          <cell r="BA2015" t="str">
            <v>-</v>
          </cell>
          <cell r="BB2015" t="str">
            <v/>
          </cell>
          <cell r="BC2015"/>
          <cell r="BD2015">
            <v>42307</v>
          </cell>
          <cell r="BE2015" t="str">
            <v>No Aplica</v>
          </cell>
          <cell r="BF2015">
            <v>43082</v>
          </cell>
          <cell r="BG2015" t="str">
            <v/>
          </cell>
        </row>
        <row r="2016">
          <cell r="C2016" t="str">
            <v>20090141V0974-1</v>
          </cell>
          <cell r="D2016" t="str">
            <v>Proyectos 2011 - 2020</v>
          </cell>
          <cell r="E2016" t="str">
            <v>No Aplica</v>
          </cell>
          <cell r="F2016" t="str">
            <v>CERRADO</v>
          </cell>
          <cell r="G2016"/>
          <cell r="H2016" t="str">
            <v>Cundinamarca</v>
          </cell>
          <cell r="I2016">
            <v>25095</v>
          </cell>
          <cell r="J2016">
            <v>6</v>
          </cell>
          <cell r="K2016" t="str">
            <v>Bituima</v>
          </cell>
          <cell r="L2016" t="str">
            <v>Bituima-Cundinamarca</v>
          </cell>
          <cell r="M2016" t="str">
            <v/>
          </cell>
          <cell r="N2016" t="str">
            <v>Infraestructura</v>
          </cell>
          <cell r="O2016"/>
          <cell r="P2016"/>
          <cell r="Q2016" t="str">
            <v>Convenio Interadminstrativo Entre Acción Social Y El Municipio De Bituima Para Aunar Esfuerzos Y Contribuir Para La Interventoria, Mantenimiento Y Rehabilitación De Las Vias Rurales Bituima - La Plazuela - Alto Pajitas - Vereda Cajón, Sector El Piñon - Antonio Sierra- Periquito - Boqueron De Ilo Del Municipio De Bituima - Cundinamarca</v>
          </cell>
          <cell r="R2016" t="str">
            <v>Vías Red Terciaria</v>
          </cell>
          <cell r="S2016"/>
          <cell r="T2016"/>
          <cell r="U2016"/>
          <cell r="V2016" t="str">
            <v>Municipio</v>
          </cell>
          <cell r="W2016"/>
          <cell r="X2016" t="str">
            <v/>
          </cell>
          <cell r="Y2016"/>
          <cell r="Z2016">
            <v>425000000</v>
          </cell>
          <cell r="AA2016"/>
          <cell r="AB2016">
            <v>425000000</v>
          </cell>
          <cell r="AC2016"/>
          <cell r="AD2016">
            <v>425000000</v>
          </cell>
          <cell r="AE2016">
            <v>0</v>
          </cell>
          <cell r="AF2016"/>
          <cell r="AG2016">
            <v>0</v>
          </cell>
          <cell r="AH2016">
            <v>425000000</v>
          </cell>
          <cell r="AI2016">
            <v>0</v>
          </cell>
          <cell r="AJ2016">
            <v>425000000</v>
          </cell>
          <cell r="AK2016">
            <v>1</v>
          </cell>
          <cell r="AL2016"/>
          <cell r="AM2016">
            <v>1</v>
          </cell>
          <cell r="AN2016">
            <v>1</v>
          </cell>
          <cell r="AO2016">
            <v>0</v>
          </cell>
          <cell r="AP2016" t="str">
            <v>Liquidado</v>
          </cell>
          <cell r="AQ2016" t="e">
            <v>#REF!</v>
          </cell>
          <cell r="AR2016" t="e">
            <v>#N/A</v>
          </cell>
          <cell r="AS2016" t="str">
            <v>Entregado en 2010.</v>
          </cell>
          <cell r="AT2016" t="str">
            <v>No Aplica</v>
          </cell>
          <cell r="AU2016" t="str">
            <v/>
          </cell>
          <cell r="AV2016">
            <v>40574</v>
          </cell>
          <cell r="AW2016" t="e">
            <v>#REF!</v>
          </cell>
          <cell r="AX2016"/>
          <cell r="AY2016"/>
          <cell r="AZ2016">
            <v>0</v>
          </cell>
          <cell r="BA2016" t="str">
            <v>-</v>
          </cell>
          <cell r="BB2016" t="str">
            <v/>
          </cell>
          <cell r="BC2016"/>
          <cell r="BD2016" t="str">
            <v/>
          </cell>
          <cell r="BE2016" t="str">
            <v/>
          </cell>
          <cell r="BF2016" t="str">
            <v/>
          </cell>
          <cell r="BG2016" t="str">
            <v/>
          </cell>
        </row>
        <row r="2017">
          <cell r="C2017" t="str">
            <v>20090157S0975-1</v>
          </cell>
          <cell r="D2017" t="str">
            <v>Proyectos 2011 - 2020</v>
          </cell>
          <cell r="E2017" t="str">
            <v>No Aplica</v>
          </cell>
          <cell r="F2017" t="str">
            <v>CERRADO</v>
          </cell>
          <cell r="G2017"/>
          <cell r="H2017" t="str">
            <v>Cundinamarca</v>
          </cell>
          <cell r="I2017">
            <v>25099</v>
          </cell>
          <cell r="J2017">
            <v>6</v>
          </cell>
          <cell r="K2017" t="str">
            <v>Bojaca</v>
          </cell>
          <cell r="L2017" t="str">
            <v>Bojaca-Cundinamarca</v>
          </cell>
          <cell r="M2017" t="str">
            <v/>
          </cell>
          <cell r="N2017" t="str">
            <v>Infraestructura</v>
          </cell>
          <cell r="O2017"/>
          <cell r="P2017"/>
          <cell r="Q2017" t="str">
            <v>Convenio Interadministrativo Entre Acción Social Y El Municipio De Bojaca, El Cual Tiene Como Objeto Unir Esfuerzos Para La Construcción De Cancha Multiple Cubierta En La Villa Olimpica Del Municipio De Bojacá - Cundinamarca</v>
          </cell>
          <cell r="R2017" t="str">
            <v>Espacio Público, Recreación Y Deporte</v>
          </cell>
          <cell r="S2017"/>
          <cell r="T2017"/>
          <cell r="U2017"/>
          <cell r="V2017" t="str">
            <v>Municipio</v>
          </cell>
          <cell r="W2017"/>
          <cell r="X2017" t="str">
            <v/>
          </cell>
          <cell r="Y2017"/>
          <cell r="Z2017">
            <v>425000000</v>
          </cell>
          <cell r="AA2017"/>
          <cell r="AB2017">
            <v>425000000</v>
          </cell>
          <cell r="AC2017"/>
          <cell r="AD2017">
            <v>425000000</v>
          </cell>
          <cell r="AE2017">
            <v>0</v>
          </cell>
          <cell r="AF2017"/>
          <cell r="AG2017">
            <v>0</v>
          </cell>
          <cell r="AH2017">
            <v>425000000</v>
          </cell>
          <cell r="AI2017">
            <v>0</v>
          </cell>
          <cell r="AJ2017">
            <v>425000000</v>
          </cell>
          <cell r="AK2017">
            <v>1</v>
          </cell>
          <cell r="AL2017"/>
          <cell r="AM2017">
            <v>1</v>
          </cell>
          <cell r="AN2017">
            <v>1</v>
          </cell>
          <cell r="AO2017">
            <v>0</v>
          </cell>
          <cell r="AP2017" t="str">
            <v>Liquidado</v>
          </cell>
          <cell r="AQ2017" t="e">
            <v>#REF!</v>
          </cell>
          <cell r="AR2017" t="e">
            <v>#N/A</v>
          </cell>
          <cell r="AS2017" t="str">
            <v>Entregado en 2011.</v>
          </cell>
          <cell r="AT2017" t="str">
            <v>No Aplica</v>
          </cell>
          <cell r="AU2017" t="str">
            <v/>
          </cell>
          <cell r="AV2017">
            <v>40663</v>
          </cell>
          <cell r="AW2017" t="e">
            <v>#REF!</v>
          </cell>
          <cell r="AX2017"/>
          <cell r="AY2017"/>
          <cell r="AZ2017">
            <v>0</v>
          </cell>
          <cell r="BA2017" t="str">
            <v>-</v>
          </cell>
          <cell r="BB2017" t="str">
            <v/>
          </cell>
          <cell r="BC2017"/>
          <cell r="BD2017" t="str">
            <v/>
          </cell>
          <cell r="BE2017" t="str">
            <v/>
          </cell>
          <cell r="BF2017" t="str">
            <v/>
          </cell>
          <cell r="BG2017" t="str">
            <v/>
          </cell>
        </row>
        <row r="2018">
          <cell r="C2018" t="str">
            <v>20130086V0089-1</v>
          </cell>
          <cell r="D2018" t="str">
            <v>Proyectos 2011 - 2020</v>
          </cell>
          <cell r="E2018" t="str">
            <v>No Aplica</v>
          </cell>
          <cell r="F2018" t="str">
            <v>CERRADO</v>
          </cell>
          <cell r="G2018"/>
          <cell r="H2018" t="str">
            <v>Cundinamarca</v>
          </cell>
          <cell r="I2018">
            <v>25099</v>
          </cell>
          <cell r="J2018">
            <v>6</v>
          </cell>
          <cell r="K2018" t="str">
            <v>Bojaca</v>
          </cell>
          <cell r="L2018" t="str">
            <v>Bojaca-Cundinamarca</v>
          </cell>
          <cell r="M2018">
            <v>86</v>
          </cell>
          <cell r="N2018" t="str">
            <v>DPS 2013</v>
          </cell>
          <cell r="O2018"/>
          <cell r="P2018"/>
          <cell r="Q2018" t="str">
            <v>Construccion De Placa Huella En La Via Mirador Del Municipio De Bojacá - Cundinamarca</v>
          </cell>
          <cell r="R2018" t="str">
            <v>Vías Red Terciaria</v>
          </cell>
          <cell r="S2018"/>
          <cell r="T2018"/>
          <cell r="U2018"/>
          <cell r="V2018" t="str">
            <v>Municipio</v>
          </cell>
          <cell r="W2018"/>
          <cell r="X2018" t="str">
            <v>Bobace</v>
          </cell>
          <cell r="Y2018"/>
          <cell r="Z2018">
            <v>467289720</v>
          </cell>
          <cell r="AA2018"/>
          <cell r="AB2018">
            <v>467289720</v>
          </cell>
          <cell r="AC2018"/>
          <cell r="AD2018">
            <v>467289720</v>
          </cell>
          <cell r="AE2018">
            <v>46728972</v>
          </cell>
          <cell r="AF2018"/>
          <cell r="AG2018">
            <v>46728972</v>
          </cell>
          <cell r="AH2018">
            <v>514018692</v>
          </cell>
          <cell r="AI2018">
            <v>0</v>
          </cell>
          <cell r="AJ2018">
            <v>514018692</v>
          </cell>
          <cell r="AK2018">
            <v>1</v>
          </cell>
          <cell r="AL2018"/>
          <cell r="AM2018">
            <v>1</v>
          </cell>
          <cell r="AN2018">
            <v>1</v>
          </cell>
          <cell r="AO2018">
            <v>0</v>
          </cell>
          <cell r="AP2018" t="str">
            <v>Liquidado</v>
          </cell>
          <cell r="AQ2018" t="e">
            <v>#REF!</v>
          </cell>
          <cell r="AR2018" t="e">
            <v>#N/A</v>
          </cell>
          <cell r="AS2018" t="str">
            <v>Entregado en enero de 2017.</v>
          </cell>
          <cell r="AT2018" t="str">
            <v>No Aplica</v>
          </cell>
          <cell r="AU2018">
            <v>42583</v>
          </cell>
          <cell r="AV2018">
            <v>42674</v>
          </cell>
          <cell r="AW2018" t="e">
            <v>#REF!</v>
          </cell>
          <cell r="AX2018"/>
          <cell r="AY2018"/>
          <cell r="AZ2018">
            <v>0</v>
          </cell>
          <cell r="BA2018" t="str">
            <v>-</v>
          </cell>
          <cell r="BB2018">
            <v>0.48</v>
          </cell>
          <cell r="BC2018"/>
          <cell r="BD2018">
            <v>42649</v>
          </cell>
          <cell r="BE2018">
            <v>42649</v>
          </cell>
          <cell r="BF2018">
            <v>42746</v>
          </cell>
          <cell r="BG2018">
            <v>345</v>
          </cell>
        </row>
        <row r="2019">
          <cell r="C2019" t="str">
            <v>20170629M10634-1</v>
          </cell>
          <cell r="D2019" t="str">
            <v>Proyectos 2011 - 2020</v>
          </cell>
          <cell r="E2019" t="str">
            <v>ANTES 2018</v>
          </cell>
          <cell r="F2019" t="str">
            <v>VIGENTE</v>
          </cell>
          <cell r="G2019"/>
          <cell r="H2019" t="str">
            <v>Cundinamarca</v>
          </cell>
          <cell r="I2019">
            <v>25099</v>
          </cell>
          <cell r="J2019">
            <v>6</v>
          </cell>
          <cell r="K2019" t="str">
            <v>Bojaca</v>
          </cell>
          <cell r="L2019" t="str">
            <v>Bojaca-Cundinamarca</v>
          </cell>
          <cell r="M2019">
            <v>629</v>
          </cell>
          <cell r="N2019" t="str">
            <v>DPS 2017</v>
          </cell>
          <cell r="O2019"/>
          <cell r="P2019"/>
          <cell r="Q2019" t="str">
            <v>Mejoramiento De Condiciones De Vivienda</v>
          </cell>
          <cell r="R2019" t="str">
            <v>Mejoramiento Condiciones De Habitabilidad</v>
          </cell>
          <cell r="S2019"/>
          <cell r="T2019"/>
          <cell r="U2019"/>
          <cell r="V2019" t="str">
            <v>Municipio</v>
          </cell>
          <cell r="W2019"/>
          <cell r="X2019" t="str">
            <v/>
          </cell>
          <cell r="Y2019"/>
          <cell r="Z2019">
            <v>847457627</v>
          </cell>
          <cell r="AA2019"/>
          <cell r="AB2019">
            <v>847457627</v>
          </cell>
          <cell r="AC2019"/>
          <cell r="AD2019">
            <v>847457627</v>
          </cell>
          <cell r="AE2019">
            <v>84745762.700000003</v>
          </cell>
          <cell r="AF2019"/>
          <cell r="AG2019">
            <v>84745762.700000003</v>
          </cell>
          <cell r="AH2019">
            <v>932203389.70000005</v>
          </cell>
          <cell r="AI2019">
            <v>0</v>
          </cell>
          <cell r="AJ2019">
            <v>932203389.70000005</v>
          </cell>
          <cell r="AK2019">
            <v>0.3</v>
          </cell>
          <cell r="AL2019"/>
          <cell r="AM2019">
            <v>0.84689999999999999</v>
          </cell>
          <cell r="AN2019">
            <v>0.85850000000000004</v>
          </cell>
          <cell r="AO2019">
            <v>1.1600000000000055E-2</v>
          </cell>
          <cell r="AP2019" t="str">
            <v>Terminado</v>
          </cell>
          <cell r="AQ2019" t="e">
            <v>#REF!</v>
          </cell>
          <cell r="AR2019" t="str">
            <v>TERMINADO</v>
          </cell>
          <cell r="AS2019" t="str">
            <v xml:space="preserve">BOJACA
Obra en ejecución. 
Prorroga por 30 días.
Fecha de terminación: 07 de agosto de 2022. </v>
          </cell>
          <cell r="AT2019">
            <v>43760</v>
          </cell>
          <cell r="AU2019">
            <v>44199</v>
          </cell>
          <cell r="AV2019"/>
          <cell r="AW2019" t="e">
            <v>#REF!</v>
          </cell>
          <cell r="AX2019"/>
          <cell r="AY2019"/>
          <cell r="AZ2019">
            <v>0</v>
          </cell>
          <cell r="BA2019" t="str">
            <v>-</v>
          </cell>
          <cell r="BB2019" t="str">
            <v>61  Viviendas</v>
          </cell>
          <cell r="BC2019"/>
          <cell r="BD2019">
            <v>44250</v>
          </cell>
          <cell r="BE2019">
            <v>44281</v>
          </cell>
          <cell r="BF2019" t="str">
            <v/>
          </cell>
          <cell r="BG2019">
            <v>219.6</v>
          </cell>
        </row>
        <row r="2020">
          <cell r="C2020" t="str">
            <v>20100019S0976-1</v>
          </cell>
          <cell r="D2020" t="str">
            <v>Proyectos 2011 - 2020</v>
          </cell>
          <cell r="E2020" t="str">
            <v>No Aplica</v>
          </cell>
          <cell r="F2020" t="str">
            <v>CERRADO</v>
          </cell>
          <cell r="G2020"/>
          <cell r="H2020" t="str">
            <v>Cundinamarca</v>
          </cell>
          <cell r="I2020">
            <v>25120</v>
          </cell>
          <cell r="J2020">
            <v>6</v>
          </cell>
          <cell r="K2020" t="str">
            <v>Cabrera</v>
          </cell>
          <cell r="L2020" t="str">
            <v>Cabrera-Cundinamarca</v>
          </cell>
          <cell r="M2020" t="str">
            <v/>
          </cell>
          <cell r="N2020" t="str">
            <v>Infraestructura</v>
          </cell>
          <cell r="O2020"/>
          <cell r="P2020"/>
          <cell r="Q2020" t="str">
            <v>Adecuación De La Infraestructura Del Mercado Campesino En El Municipio De Cabrera - Cundinamarca.</v>
          </cell>
          <cell r="R2020" t="str">
            <v>Social Comunitario</v>
          </cell>
          <cell r="S2020"/>
          <cell r="T2020"/>
          <cell r="U2020"/>
          <cell r="V2020" t="str">
            <v>Federación Nacional De Cafeteros</v>
          </cell>
          <cell r="W2020"/>
          <cell r="X2020" t="str">
            <v/>
          </cell>
          <cell r="Y2020"/>
          <cell r="Z2020">
            <v>97000000</v>
          </cell>
          <cell r="AA2020"/>
          <cell r="AB2020">
            <v>97000000</v>
          </cell>
          <cell r="AC2020"/>
          <cell r="AD2020">
            <v>97000000</v>
          </cell>
          <cell r="AE2020">
            <v>0</v>
          </cell>
          <cell r="AF2020"/>
          <cell r="AG2020">
            <v>0</v>
          </cell>
          <cell r="AH2020">
            <v>97000000</v>
          </cell>
          <cell r="AI2020">
            <v>0</v>
          </cell>
          <cell r="AJ2020">
            <v>97000000</v>
          </cell>
          <cell r="AK2020">
            <v>1</v>
          </cell>
          <cell r="AL2020"/>
          <cell r="AM2020">
            <v>1</v>
          </cell>
          <cell r="AN2020">
            <v>1</v>
          </cell>
          <cell r="AO2020">
            <v>0</v>
          </cell>
          <cell r="AP2020" t="str">
            <v>Liquidado</v>
          </cell>
          <cell r="AQ2020" t="e">
            <v>#REF!</v>
          </cell>
          <cell r="AR2020" t="e">
            <v>#N/A</v>
          </cell>
          <cell r="AS2020" t="str">
            <v>Entregado en 2011.</v>
          </cell>
          <cell r="AT2020" t="str">
            <v>No Aplica</v>
          </cell>
          <cell r="AU2020" t="str">
            <v/>
          </cell>
          <cell r="AV2020">
            <v>40949</v>
          </cell>
          <cell r="AW2020" t="e">
            <v>#REF!</v>
          </cell>
          <cell r="AX2020"/>
          <cell r="AY2020"/>
          <cell r="AZ2020">
            <v>0</v>
          </cell>
          <cell r="BA2020" t="str">
            <v>-</v>
          </cell>
          <cell r="BB2020" t="str">
            <v/>
          </cell>
          <cell r="BC2020"/>
          <cell r="BD2020" t="str">
            <v/>
          </cell>
          <cell r="BE2020" t="str">
            <v/>
          </cell>
          <cell r="BF2020" t="str">
            <v/>
          </cell>
          <cell r="BG2020" t="str">
            <v/>
          </cell>
        </row>
        <row r="2021">
          <cell r="C2021" t="str">
            <v>20120160V0346-1</v>
          </cell>
          <cell r="D2021" t="str">
            <v>Proyectos 2011 - 2020</v>
          </cell>
          <cell r="E2021" t="str">
            <v>No Aplica</v>
          </cell>
          <cell r="F2021" t="str">
            <v>CERRADO</v>
          </cell>
          <cell r="G2021" t="str">
            <v>A346</v>
          </cell>
          <cell r="H2021" t="str">
            <v>Cundinamarca</v>
          </cell>
          <cell r="I2021">
            <v>25123</v>
          </cell>
          <cell r="J2021">
            <v>6</v>
          </cell>
          <cell r="K2021" t="str">
            <v>Cachipay</v>
          </cell>
          <cell r="L2021" t="str">
            <v>Cachipay-Cundinamarca</v>
          </cell>
          <cell r="M2021">
            <v>160</v>
          </cell>
          <cell r="N2021" t="str">
            <v>Fonade 1</v>
          </cell>
          <cell r="O2021"/>
          <cell r="P2021"/>
          <cell r="Q2021" t="str">
            <v>Proyecto Para El Mejoramiento Y Mantenimiento De La Vía Peña Negra -  La Uchuta - Agua Dulce Del Municipio De Cachipay</v>
          </cell>
          <cell r="R2021" t="str">
            <v>Vías Red Terciaria</v>
          </cell>
          <cell r="S2021"/>
          <cell r="T2021"/>
          <cell r="U2021"/>
          <cell r="V2021" t="str">
            <v>Municipio</v>
          </cell>
          <cell r="W2021"/>
          <cell r="X2021" t="str">
            <v/>
          </cell>
          <cell r="Y2021"/>
          <cell r="Z2021">
            <v>2702424607.0700002</v>
          </cell>
          <cell r="AA2021"/>
          <cell r="AB2021">
            <v>2702424607.0700002</v>
          </cell>
          <cell r="AC2021"/>
          <cell r="AD2021">
            <v>2702424607.0700002</v>
          </cell>
          <cell r="AE2021">
            <v>0</v>
          </cell>
          <cell r="AF2021"/>
          <cell r="AG2021">
            <v>0</v>
          </cell>
          <cell r="AH2021">
            <v>2702424607.0700002</v>
          </cell>
          <cell r="AI2021">
            <v>0</v>
          </cell>
          <cell r="AJ2021">
            <v>2702424607.0700002</v>
          </cell>
          <cell r="AK2021">
            <v>0</v>
          </cell>
          <cell r="AL2021"/>
          <cell r="AM2021">
            <v>1</v>
          </cell>
          <cell r="AN2021">
            <v>1</v>
          </cell>
          <cell r="AO2021">
            <v>0</v>
          </cell>
          <cell r="AP2021" t="str">
            <v>En Liquidación</v>
          </cell>
          <cell r="AQ2021" t="e">
            <v>#REF!</v>
          </cell>
          <cell r="AR2021" t="e">
            <v>#N/A</v>
          </cell>
          <cell r="AS2021"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21" t="str">
            <v>No Aplica</v>
          </cell>
          <cell r="AU2021">
            <v>41647</v>
          </cell>
          <cell r="AV2021">
            <v>41912</v>
          </cell>
          <cell r="AW2021" t="e">
            <v>#REF!</v>
          </cell>
          <cell r="AX2021"/>
          <cell r="AY2021"/>
          <cell r="AZ2021">
            <v>0</v>
          </cell>
          <cell r="BA2021" t="str">
            <v>-</v>
          </cell>
          <cell r="BB2021" t="str">
            <v/>
          </cell>
          <cell r="BC2021"/>
          <cell r="BD2021">
            <v>41612</v>
          </cell>
          <cell r="BE2021">
            <v>41852</v>
          </cell>
          <cell r="BF2021">
            <v>42053</v>
          </cell>
          <cell r="BG2021" t="str">
            <v/>
          </cell>
        </row>
        <row r="2022">
          <cell r="C2022" t="str">
            <v>20120160V0347-1</v>
          </cell>
          <cell r="D2022" t="str">
            <v>Proyectos 2011 - 2020</v>
          </cell>
          <cell r="E2022" t="str">
            <v>No Aplica</v>
          </cell>
          <cell r="F2022" t="str">
            <v>CERRADO</v>
          </cell>
          <cell r="G2022" t="str">
            <v>A347</v>
          </cell>
          <cell r="H2022" t="str">
            <v>Cundinamarca</v>
          </cell>
          <cell r="I2022">
            <v>25123</v>
          </cell>
          <cell r="J2022">
            <v>6</v>
          </cell>
          <cell r="K2022" t="str">
            <v>Cachipay</v>
          </cell>
          <cell r="L2022" t="str">
            <v>Cachipay-Cundinamarca</v>
          </cell>
          <cell r="M2022">
            <v>160</v>
          </cell>
          <cell r="N2022" t="str">
            <v>Fonade 1</v>
          </cell>
          <cell r="O2022"/>
          <cell r="P2022"/>
          <cell r="Q2022" t="str">
            <v>Proyecto Para El Mejoramiento Y Mantenimiento De La Vía Naranjal -  Pan De Azúcar - Tolú Del Municipio De Cachipay</v>
          </cell>
          <cell r="R2022" t="str">
            <v>Vías Red Terciaria</v>
          </cell>
          <cell r="S2022"/>
          <cell r="T2022"/>
          <cell r="U2022"/>
          <cell r="V2022" t="str">
            <v>Municipio</v>
          </cell>
          <cell r="W2022"/>
          <cell r="X2022" t="str">
            <v/>
          </cell>
          <cell r="Y2022"/>
          <cell r="Z2022">
            <v>1918844406.5799999</v>
          </cell>
          <cell r="AA2022"/>
          <cell r="AB2022">
            <v>1918844406.5799999</v>
          </cell>
          <cell r="AC2022"/>
          <cell r="AD2022">
            <v>1918844406.5799999</v>
          </cell>
          <cell r="AE2022">
            <v>0</v>
          </cell>
          <cell r="AF2022"/>
          <cell r="AG2022">
            <v>0</v>
          </cell>
          <cell r="AH2022">
            <v>1918844406.5799999</v>
          </cell>
          <cell r="AI2022">
            <v>0</v>
          </cell>
          <cell r="AJ2022">
            <v>1918844406.5799999</v>
          </cell>
          <cell r="AK2022">
            <v>0</v>
          </cell>
          <cell r="AL2022"/>
          <cell r="AM2022">
            <v>1</v>
          </cell>
          <cell r="AN2022">
            <v>1</v>
          </cell>
          <cell r="AO2022">
            <v>0</v>
          </cell>
          <cell r="AP2022" t="str">
            <v>En Liquidación</v>
          </cell>
          <cell r="AQ2022" t="e">
            <v>#REF!</v>
          </cell>
          <cell r="AR2022" t="e">
            <v>#N/A</v>
          </cell>
          <cell r="AS2022"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22" t="str">
            <v>No Aplica</v>
          </cell>
          <cell r="AU2022">
            <v>41647</v>
          </cell>
          <cell r="AV2022">
            <v>41652</v>
          </cell>
          <cell r="AW2022" t="e">
            <v>#REF!</v>
          </cell>
          <cell r="AX2022"/>
          <cell r="AY2022"/>
          <cell r="AZ2022">
            <v>0</v>
          </cell>
          <cell r="BA2022" t="str">
            <v>-</v>
          </cell>
          <cell r="BB2022" t="str">
            <v/>
          </cell>
          <cell r="BC2022"/>
          <cell r="BD2022">
            <v>41612</v>
          </cell>
          <cell r="BE2022">
            <v>41852</v>
          </cell>
          <cell r="BF2022">
            <v>42053</v>
          </cell>
          <cell r="BG2022" t="str">
            <v/>
          </cell>
        </row>
        <row r="2023">
          <cell r="C2023" t="str">
            <v>20120160V0348-1</v>
          </cell>
          <cell r="D2023" t="str">
            <v>Proyectos 2011 - 2020</v>
          </cell>
          <cell r="E2023" t="str">
            <v>No Aplica</v>
          </cell>
          <cell r="F2023" t="str">
            <v>CERRADO</v>
          </cell>
          <cell r="G2023" t="str">
            <v>A348</v>
          </cell>
          <cell r="H2023" t="str">
            <v>Cundinamarca</v>
          </cell>
          <cell r="I2023">
            <v>25123</v>
          </cell>
          <cell r="J2023">
            <v>6</v>
          </cell>
          <cell r="K2023" t="str">
            <v>Cachipay</v>
          </cell>
          <cell r="L2023" t="str">
            <v>Cachipay-Cundinamarca</v>
          </cell>
          <cell r="M2023">
            <v>160</v>
          </cell>
          <cell r="N2023" t="str">
            <v>Fonade 1</v>
          </cell>
          <cell r="O2023"/>
          <cell r="P2023"/>
          <cell r="Q2023" t="str">
            <v>Proyecto Para El Mejoramiento Y Mantenimiento De Cayunda Sector Rio Nola - Tocarema - San José Del Municipio De Cachipay</v>
          </cell>
          <cell r="R2023" t="str">
            <v>Vías Red Terciaria</v>
          </cell>
          <cell r="S2023"/>
          <cell r="T2023"/>
          <cell r="U2023"/>
          <cell r="V2023" t="str">
            <v>Municipio</v>
          </cell>
          <cell r="W2023"/>
          <cell r="X2023" t="str">
            <v/>
          </cell>
          <cell r="Y2023"/>
          <cell r="Z2023">
            <v>2702410375.6700001</v>
          </cell>
          <cell r="AA2023"/>
          <cell r="AB2023">
            <v>2702410375.6700001</v>
          </cell>
          <cell r="AC2023"/>
          <cell r="AD2023">
            <v>2702410375.6700001</v>
          </cell>
          <cell r="AE2023">
            <v>0</v>
          </cell>
          <cell r="AF2023"/>
          <cell r="AG2023">
            <v>0</v>
          </cell>
          <cell r="AH2023">
            <v>2702410375.6700001</v>
          </cell>
          <cell r="AI2023">
            <v>0</v>
          </cell>
          <cell r="AJ2023">
            <v>2702410375.6700001</v>
          </cell>
          <cell r="AK2023">
            <v>0</v>
          </cell>
          <cell r="AL2023"/>
          <cell r="AM2023">
            <v>1</v>
          </cell>
          <cell r="AN2023">
            <v>1</v>
          </cell>
          <cell r="AO2023">
            <v>0</v>
          </cell>
          <cell r="AP2023" t="str">
            <v>En Liquidación</v>
          </cell>
          <cell r="AQ2023" t="e">
            <v>#REF!</v>
          </cell>
          <cell r="AR2023" t="e">
            <v>#N/A</v>
          </cell>
          <cell r="AS2023"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23" t="str">
            <v>No Aplica</v>
          </cell>
          <cell r="AU2023">
            <v>41647</v>
          </cell>
          <cell r="AV2023">
            <v>41652</v>
          </cell>
          <cell r="AW2023" t="e">
            <v>#REF!</v>
          </cell>
          <cell r="AX2023"/>
          <cell r="AY2023"/>
          <cell r="AZ2023">
            <v>0</v>
          </cell>
          <cell r="BA2023" t="str">
            <v>-</v>
          </cell>
          <cell r="BB2023" t="str">
            <v/>
          </cell>
          <cell r="BC2023"/>
          <cell r="BD2023">
            <v>41612</v>
          </cell>
          <cell r="BE2023">
            <v>41852</v>
          </cell>
          <cell r="BF2023">
            <v>42053</v>
          </cell>
          <cell r="BG2023" t="str">
            <v/>
          </cell>
        </row>
        <row r="2024">
          <cell r="C2024" t="str">
            <v>20130180M0093-1</v>
          </cell>
          <cell r="D2024" t="str">
            <v>Proyectos 2011 - 2020</v>
          </cell>
          <cell r="E2024" t="str">
            <v>No Aplica</v>
          </cell>
          <cell r="F2024" t="str">
            <v>CERRADO</v>
          </cell>
          <cell r="G2024"/>
          <cell r="H2024" t="str">
            <v>Cundinamarca</v>
          </cell>
          <cell r="I2024">
            <v>25123</v>
          </cell>
          <cell r="J2024">
            <v>6</v>
          </cell>
          <cell r="K2024" t="str">
            <v>Cachipay</v>
          </cell>
          <cell r="L2024" t="str">
            <v>Cachipay-Cundinamarca</v>
          </cell>
          <cell r="M2024">
            <v>180</v>
          </cell>
          <cell r="N2024" t="str">
            <v>DPS 2013</v>
          </cell>
          <cell r="O2024"/>
          <cell r="P2024"/>
          <cell r="Q2024" t="str">
            <v>Mejoramiento De Vivienda De Interes Social Rural  En El Municipio De Cachipay - Cundinamarca</v>
          </cell>
          <cell r="R2024" t="str">
            <v>Mejoramiento Condiciones De Habitabilidad</v>
          </cell>
          <cell r="S2024"/>
          <cell r="T2024"/>
          <cell r="U2024"/>
          <cell r="V2024" t="str">
            <v>Municipio</v>
          </cell>
          <cell r="W2024"/>
          <cell r="X2024" t="str">
            <v/>
          </cell>
          <cell r="Y2024"/>
          <cell r="Z2024">
            <v>700934579</v>
          </cell>
          <cell r="AA2024"/>
          <cell r="AB2024">
            <v>700934579</v>
          </cell>
          <cell r="AC2024"/>
          <cell r="AD2024">
            <v>700934579</v>
          </cell>
          <cell r="AE2024">
            <v>126168224.22</v>
          </cell>
          <cell r="AF2024"/>
          <cell r="AG2024">
            <v>126168224.22</v>
          </cell>
          <cell r="AH2024">
            <v>827102803.22000003</v>
          </cell>
          <cell r="AI2024">
            <v>0</v>
          </cell>
          <cell r="AJ2024">
            <v>827102803.22000003</v>
          </cell>
          <cell r="AK2024">
            <v>1</v>
          </cell>
          <cell r="AL2024"/>
          <cell r="AM2024">
            <v>1</v>
          </cell>
          <cell r="AN2024">
            <v>1</v>
          </cell>
          <cell r="AO2024">
            <v>0</v>
          </cell>
          <cell r="AP2024" t="str">
            <v>Liquidado</v>
          </cell>
          <cell r="AQ2024" t="e">
            <v>#REF!</v>
          </cell>
          <cell r="AR2024" t="e">
            <v>#N/A</v>
          </cell>
          <cell r="AS2024" t="str">
            <v>Entregado el 30 de Junio de 2016
El convenio se encuentra liquidado (30/10/2018)</v>
          </cell>
          <cell r="AT2024"/>
          <cell r="AU2024">
            <v>42354</v>
          </cell>
          <cell r="AV2024">
            <v>42551</v>
          </cell>
          <cell r="AW2024" t="e">
            <v>#REF!</v>
          </cell>
          <cell r="AX2024"/>
          <cell r="AY2024"/>
          <cell r="AZ2024">
            <v>0</v>
          </cell>
          <cell r="BA2024" t="str">
            <v>-</v>
          </cell>
          <cell r="BB2024" t="str">
            <v>100  Viviendas</v>
          </cell>
          <cell r="BC2024"/>
          <cell r="BD2024" t="str">
            <v/>
          </cell>
          <cell r="BE2024" t="str">
            <v/>
          </cell>
          <cell r="BF2024" t="str">
            <v/>
          </cell>
          <cell r="BG2024">
            <v>400</v>
          </cell>
        </row>
        <row r="2025">
          <cell r="C2025" t="str">
            <v>20130180V0334-1</v>
          </cell>
          <cell r="D2025" t="str">
            <v>Proyectos 2011 - 2020</v>
          </cell>
          <cell r="E2025" t="str">
            <v>No Aplica</v>
          </cell>
          <cell r="F2025" t="str">
            <v>CERRADO</v>
          </cell>
          <cell r="G2025"/>
          <cell r="H2025" t="str">
            <v>Cundinamarca</v>
          </cell>
          <cell r="I2025">
            <v>25123</v>
          </cell>
          <cell r="J2025">
            <v>6</v>
          </cell>
          <cell r="K2025" t="str">
            <v>Cachipay</v>
          </cell>
          <cell r="L2025" t="str">
            <v>Cachipay-Cundinamarca</v>
          </cell>
          <cell r="M2025">
            <v>180</v>
          </cell>
          <cell r="N2025" t="str">
            <v>DPS 2013</v>
          </cell>
          <cell r="O2025"/>
          <cell r="P2025"/>
          <cell r="Q2025" t="str">
            <v>Mejoramiento Y Pavimentacion De La Carrera 5Ta Entre Calle 4 Y 5 Del Municipio De Cachipay - Cundinamarca</v>
          </cell>
          <cell r="R2025" t="str">
            <v>Vías Urbanas</v>
          </cell>
          <cell r="S2025"/>
          <cell r="T2025"/>
          <cell r="U2025"/>
          <cell r="V2025" t="str">
            <v>Municipio</v>
          </cell>
          <cell r="W2025"/>
          <cell r="X2025" t="str">
            <v>Senderito, Andes, Molinos</v>
          </cell>
          <cell r="Y2025"/>
          <cell r="Z2025">
            <v>280373832</v>
          </cell>
          <cell r="AA2025"/>
          <cell r="AB2025">
            <v>280373832</v>
          </cell>
          <cell r="AC2025"/>
          <cell r="AD2025">
            <v>280373832</v>
          </cell>
          <cell r="AE2025">
            <v>28037383.200000003</v>
          </cell>
          <cell r="AF2025"/>
          <cell r="AG2025">
            <v>28037383.200000003</v>
          </cell>
          <cell r="AH2025">
            <v>308411215.19999999</v>
          </cell>
          <cell r="AI2025">
            <v>0</v>
          </cell>
          <cell r="AJ2025">
            <v>308411215.19999999</v>
          </cell>
          <cell r="AK2025">
            <v>1</v>
          </cell>
          <cell r="AL2025"/>
          <cell r="AM2025">
            <v>1</v>
          </cell>
          <cell r="AN2025">
            <v>1</v>
          </cell>
          <cell r="AO2025">
            <v>0</v>
          </cell>
          <cell r="AP2025" t="str">
            <v>Liquidado</v>
          </cell>
          <cell r="AQ2025" t="e">
            <v>#REF!</v>
          </cell>
          <cell r="AR2025" t="e">
            <v>#N/A</v>
          </cell>
          <cell r="AS2025" t="str">
            <v>Entregado en marzo de 2016.</v>
          </cell>
          <cell r="AT2025" t="str">
            <v>No Aplica</v>
          </cell>
          <cell r="AU2025">
            <v>42271</v>
          </cell>
          <cell r="AV2025">
            <v>42361</v>
          </cell>
          <cell r="AW2025" t="e">
            <v>#REF!</v>
          </cell>
          <cell r="AX2025"/>
          <cell r="AY2025"/>
          <cell r="AZ2025">
            <v>0</v>
          </cell>
          <cell r="BA2025" t="str">
            <v>-</v>
          </cell>
          <cell r="BB2025">
            <v>0.2</v>
          </cell>
          <cell r="BC2025"/>
          <cell r="BD2025">
            <v>42458</v>
          </cell>
          <cell r="BE2025">
            <v>42458</v>
          </cell>
          <cell r="BF2025">
            <v>42458</v>
          </cell>
          <cell r="BG2025">
            <v>3700</v>
          </cell>
        </row>
        <row r="2026">
          <cell r="C2026" t="str">
            <v>20140165V0045-1</v>
          </cell>
          <cell r="D2026" t="str">
            <v>Proyectos 2011 - 2020</v>
          </cell>
          <cell r="E2026" t="str">
            <v>No Aplica</v>
          </cell>
          <cell r="F2026" t="str">
            <v>CERRADO</v>
          </cell>
          <cell r="G2026"/>
          <cell r="H2026" t="str">
            <v>Cundinamarca</v>
          </cell>
          <cell r="I2026">
            <v>25123</v>
          </cell>
          <cell r="J2026">
            <v>6</v>
          </cell>
          <cell r="K2026" t="str">
            <v>Cachipay</v>
          </cell>
          <cell r="L2026" t="str">
            <v>Cachipay-Cundinamarca</v>
          </cell>
          <cell r="M2026">
            <v>165</v>
          </cell>
          <cell r="N2026" t="str">
            <v>DPS 2014</v>
          </cell>
          <cell r="O2026"/>
          <cell r="P2026"/>
          <cell r="Q2026" t="str">
            <v>Mejoramiento, Mantenimiento Y Conservación De La Vías Rurales Del Muinicipio De Cachipay - Cundinamarca</v>
          </cell>
          <cell r="R2026" t="str">
            <v>Vías Red Terciaria</v>
          </cell>
          <cell r="S2026"/>
          <cell r="T2026"/>
          <cell r="U2026"/>
          <cell r="V2026" t="str">
            <v>Municipio</v>
          </cell>
          <cell r="W2026"/>
          <cell r="X2026" t="str">
            <v>VEREDAS: CALANDAIMA, SAN ANTONIO, PEÑA NEGRA</v>
          </cell>
          <cell r="Y2026"/>
          <cell r="Z2026">
            <v>2495759664</v>
          </cell>
          <cell r="AA2026"/>
          <cell r="AB2026">
            <v>2495759664</v>
          </cell>
          <cell r="AC2026"/>
          <cell r="AD2026">
            <v>2495759664</v>
          </cell>
          <cell r="AE2026">
            <v>249575966.40000001</v>
          </cell>
          <cell r="AF2026"/>
          <cell r="AG2026">
            <v>249575966.40000001</v>
          </cell>
          <cell r="AH2026">
            <v>2745335630.4000001</v>
          </cell>
          <cell r="AI2026">
            <v>0</v>
          </cell>
          <cell r="AJ2026">
            <v>2745335630.4000001</v>
          </cell>
          <cell r="AK2026">
            <v>1</v>
          </cell>
          <cell r="AL2026"/>
          <cell r="AM2026">
            <v>0</v>
          </cell>
          <cell r="AN2026">
            <v>1</v>
          </cell>
          <cell r="AO2026">
            <v>1</v>
          </cell>
          <cell r="AP2026" t="str">
            <v>En Liquidación</v>
          </cell>
          <cell r="AQ2026" t="e">
            <v>#REF!</v>
          </cell>
          <cell r="AR2026" t="e">
            <v>#N/A</v>
          </cell>
          <cell r="AS2026" t="str">
            <v>En proceso de liquidación.
Estado crítico: El municipio debe hacer una devolución de $1.493.100,97, razón por la cual se le envió petición hace aproximadamente un mes a la Alcaldía y a la fecha no han contestado.
Actualización 25/06/19: manifiesta el supervisor y apoyo a la supervisión que la alcaldía no ha respondido la petición (trabajado por Claudia Cristancho). Para cierre financiero.</v>
          </cell>
          <cell r="AT2026" t="str">
            <v>No Aplica</v>
          </cell>
          <cell r="AU2026">
            <v>42331</v>
          </cell>
          <cell r="AV2026">
            <v>42626</v>
          </cell>
          <cell r="AW2026" t="e">
            <v>#REF!</v>
          </cell>
          <cell r="AX2026"/>
          <cell r="AY2026"/>
          <cell r="AZ2026">
            <v>0</v>
          </cell>
          <cell r="BA2026" t="str">
            <v>-</v>
          </cell>
          <cell r="BB2026" t="str">
            <v>2,5 Km</v>
          </cell>
          <cell r="BC2026"/>
          <cell r="BD2026">
            <v>42459</v>
          </cell>
          <cell r="BE2026">
            <v>42531</v>
          </cell>
          <cell r="BF2026">
            <v>42684</v>
          </cell>
          <cell r="BG2026">
            <v>1600</v>
          </cell>
        </row>
        <row r="2027">
          <cell r="C2027" t="str">
            <v>20090195S0977-1</v>
          </cell>
          <cell r="D2027" t="str">
            <v>Proyectos 2011 - 2020</v>
          </cell>
          <cell r="E2027" t="str">
            <v>No Aplica</v>
          </cell>
          <cell r="F2027" t="str">
            <v>CERRADO</v>
          </cell>
          <cell r="G2027"/>
          <cell r="H2027" t="str">
            <v>Cundinamarca</v>
          </cell>
          <cell r="I2027">
            <v>25126</v>
          </cell>
          <cell r="J2027">
            <v>2</v>
          </cell>
          <cell r="K2027" t="str">
            <v>Cajica</v>
          </cell>
          <cell r="L2027" t="str">
            <v>Cajica-Cundinamarca</v>
          </cell>
          <cell r="M2027" t="str">
            <v/>
          </cell>
          <cell r="N2027" t="str">
            <v>Infraestructura</v>
          </cell>
          <cell r="O2027"/>
          <cell r="P2027"/>
          <cell r="Q2027" t="str">
            <v>Convenio Interadministrativo Con El Municipio De Cajica, Para  Aunar Esfuerzos Técnicos, Administrativos Y Financieros Para Contribuir Con La Realizaciòn De Los Estudios, Diseños Y La Construcción Del Jardin Infantil Y Los Campos Deportivos De La I.E.D.  Pablo Herrera Del Municipio De Cajica - Cundinamarca.</v>
          </cell>
          <cell r="R2027" t="str">
            <v>Social Comunitario</v>
          </cell>
          <cell r="S2027"/>
          <cell r="T2027"/>
          <cell r="U2027"/>
          <cell r="V2027" t="str">
            <v>Municipio</v>
          </cell>
          <cell r="W2027"/>
          <cell r="X2027" t="str">
            <v/>
          </cell>
          <cell r="Y2027"/>
          <cell r="Z2027">
            <v>350000000</v>
          </cell>
          <cell r="AA2027"/>
          <cell r="AB2027">
            <v>350000000</v>
          </cell>
          <cell r="AC2027"/>
          <cell r="AD2027">
            <v>350000000</v>
          </cell>
          <cell r="AE2027">
            <v>0</v>
          </cell>
          <cell r="AF2027"/>
          <cell r="AG2027">
            <v>0</v>
          </cell>
          <cell r="AH2027">
            <v>350000000</v>
          </cell>
          <cell r="AI2027">
            <v>0</v>
          </cell>
          <cell r="AJ2027">
            <v>350000000</v>
          </cell>
          <cell r="AK2027">
            <v>1</v>
          </cell>
          <cell r="AL2027"/>
          <cell r="AM2027">
            <v>1</v>
          </cell>
          <cell r="AN2027">
            <v>1</v>
          </cell>
          <cell r="AO2027">
            <v>0</v>
          </cell>
          <cell r="AP2027" t="str">
            <v>Liquidado</v>
          </cell>
          <cell r="AQ2027" t="e">
            <v>#REF!</v>
          </cell>
          <cell r="AR2027" t="e">
            <v>#N/A</v>
          </cell>
          <cell r="AS2027" t="str">
            <v>Entregado en 2011.</v>
          </cell>
          <cell r="AT2027" t="str">
            <v>No Aplica</v>
          </cell>
          <cell r="AU2027" t="str">
            <v/>
          </cell>
          <cell r="AV2027">
            <v>40617</v>
          </cell>
          <cell r="AW2027" t="e">
            <v>#REF!</v>
          </cell>
          <cell r="AX2027"/>
          <cell r="AY2027"/>
          <cell r="AZ2027">
            <v>0</v>
          </cell>
          <cell r="BA2027" t="str">
            <v>-</v>
          </cell>
          <cell r="BB2027" t="str">
            <v/>
          </cell>
          <cell r="BC2027"/>
          <cell r="BD2027" t="str">
            <v/>
          </cell>
          <cell r="BE2027" t="str">
            <v/>
          </cell>
          <cell r="BF2027" t="str">
            <v/>
          </cell>
          <cell r="BG2027" t="str">
            <v/>
          </cell>
        </row>
        <row r="2028">
          <cell r="C2028" t="str">
            <v>20100019S0978-1</v>
          </cell>
          <cell r="D2028" t="str">
            <v>Proyectos 2011 - 2020</v>
          </cell>
          <cell r="E2028" t="str">
            <v>No Aplica</v>
          </cell>
          <cell r="F2028" t="str">
            <v>CERRADO</v>
          </cell>
          <cell r="G2028"/>
          <cell r="H2028" t="str">
            <v>Cundinamarca</v>
          </cell>
          <cell r="I2028">
            <v>25126</v>
          </cell>
          <cell r="J2028">
            <v>2</v>
          </cell>
          <cell r="K2028" t="str">
            <v>Cajica</v>
          </cell>
          <cell r="L2028" t="str">
            <v>Cajica-Cundinamarca</v>
          </cell>
          <cell r="M2028" t="str">
            <v/>
          </cell>
          <cell r="N2028" t="str">
            <v>Infraestructura</v>
          </cell>
          <cell r="O2028"/>
          <cell r="P2028"/>
          <cell r="Q2028" t="str">
            <v>Convenio Interadministrativo Con La Federación Nacional De Cafeteros - Comité Departamental De Cafeteros De Cundinamarca, Para La Construcción De Tres Polideportivos En El Municipio De Cajica  - Cundinamarca.</v>
          </cell>
          <cell r="R2028" t="str">
            <v>Espacio Público, Recreación Y Deporte</v>
          </cell>
          <cell r="S2028"/>
          <cell r="T2028"/>
          <cell r="U2028"/>
          <cell r="V2028" t="str">
            <v>Federación Nacional De Cafeteros</v>
          </cell>
          <cell r="W2028"/>
          <cell r="X2028" t="str">
            <v/>
          </cell>
          <cell r="Y2028"/>
          <cell r="Z2028">
            <v>180000000</v>
          </cell>
          <cell r="AA2028"/>
          <cell r="AB2028">
            <v>180000000</v>
          </cell>
          <cell r="AC2028"/>
          <cell r="AD2028">
            <v>180000000</v>
          </cell>
          <cell r="AE2028">
            <v>0</v>
          </cell>
          <cell r="AF2028"/>
          <cell r="AG2028">
            <v>0</v>
          </cell>
          <cell r="AH2028">
            <v>180000000</v>
          </cell>
          <cell r="AI2028">
            <v>0</v>
          </cell>
          <cell r="AJ2028">
            <v>180000000</v>
          </cell>
          <cell r="AK2028">
            <v>1</v>
          </cell>
          <cell r="AL2028"/>
          <cell r="AM2028">
            <v>1</v>
          </cell>
          <cell r="AN2028">
            <v>1</v>
          </cell>
          <cell r="AO2028">
            <v>0</v>
          </cell>
          <cell r="AP2028" t="str">
            <v>Liquidado</v>
          </cell>
          <cell r="AQ2028" t="e">
            <v>#REF!</v>
          </cell>
          <cell r="AR2028" t="e">
            <v>#N/A</v>
          </cell>
          <cell r="AS2028" t="str">
            <v>Entregado en 2011.</v>
          </cell>
          <cell r="AT2028" t="str">
            <v>No Aplica</v>
          </cell>
          <cell r="AU2028" t="str">
            <v/>
          </cell>
          <cell r="AV2028">
            <v>40923</v>
          </cell>
          <cell r="AW2028" t="e">
            <v>#REF!</v>
          </cell>
          <cell r="AX2028"/>
          <cell r="AY2028"/>
          <cell r="AZ2028">
            <v>0</v>
          </cell>
          <cell r="BA2028" t="str">
            <v>-</v>
          </cell>
          <cell r="BB2028" t="str">
            <v/>
          </cell>
          <cell r="BC2028"/>
          <cell r="BD2028" t="str">
            <v/>
          </cell>
          <cell r="BE2028" t="str">
            <v/>
          </cell>
          <cell r="BF2028" t="str">
            <v/>
          </cell>
          <cell r="BG2028" t="str">
            <v/>
          </cell>
        </row>
        <row r="2029">
          <cell r="C2029" t="str">
            <v>20100100V0979-1</v>
          </cell>
          <cell r="D2029" t="str">
            <v>Proyectos 2011 - 2020</v>
          </cell>
          <cell r="E2029" t="str">
            <v>No Aplica</v>
          </cell>
          <cell r="F2029" t="str">
            <v>CERRADO</v>
          </cell>
          <cell r="G2029"/>
          <cell r="H2029" t="str">
            <v>Cundinamarca</v>
          </cell>
          <cell r="I2029">
            <v>25126</v>
          </cell>
          <cell r="J2029">
            <v>2</v>
          </cell>
          <cell r="K2029" t="str">
            <v>Cajica</v>
          </cell>
          <cell r="L2029" t="str">
            <v>Cajica-Cundinamarca</v>
          </cell>
          <cell r="M2029" t="str">
            <v/>
          </cell>
          <cell r="N2029" t="str">
            <v>Infraestructura</v>
          </cell>
          <cell r="O2029"/>
          <cell r="P2029"/>
          <cell r="Q2029" t="str">
            <v>Construccion, Ampliacion Y Mejoramiento De Vias: Carrera 3E Entrada Llano Kart Y Vía Camino La Laguna Desde La 15Al Norte, Sector Río Frio - La Florida En El Municipio De Cajica - Cundinamarca.</v>
          </cell>
          <cell r="R2029" t="str">
            <v>Vías Urbanas</v>
          </cell>
          <cell r="S2029"/>
          <cell r="T2029"/>
          <cell r="U2029"/>
          <cell r="V2029" t="str">
            <v>Consorcio Vias 2010</v>
          </cell>
          <cell r="W2029"/>
          <cell r="X2029" t="str">
            <v/>
          </cell>
          <cell r="Y2029"/>
          <cell r="Z2029">
            <v>464034459.56999999</v>
          </cell>
          <cell r="AA2029"/>
          <cell r="AB2029">
            <v>464034459.56999999</v>
          </cell>
          <cell r="AC2029"/>
          <cell r="AD2029">
            <v>464034459.56999999</v>
          </cell>
          <cell r="AE2029">
            <v>0</v>
          </cell>
          <cell r="AF2029"/>
          <cell r="AG2029">
            <v>0</v>
          </cell>
          <cell r="AH2029">
            <v>464034459.56999999</v>
          </cell>
          <cell r="AI2029">
            <v>0</v>
          </cell>
          <cell r="AJ2029">
            <v>464034459.56999999</v>
          </cell>
          <cell r="AK2029">
            <v>1</v>
          </cell>
          <cell r="AL2029"/>
          <cell r="AM2029">
            <v>1</v>
          </cell>
          <cell r="AN2029">
            <v>1</v>
          </cell>
          <cell r="AO2029">
            <v>0</v>
          </cell>
          <cell r="AP2029" t="str">
            <v>Liquidado</v>
          </cell>
          <cell r="AQ2029" t="e">
            <v>#REF!</v>
          </cell>
          <cell r="AR2029" t="e">
            <v>#N/A</v>
          </cell>
          <cell r="AS2029" t="str">
            <v>Entregado en 2011</v>
          </cell>
          <cell r="AT2029" t="str">
            <v>No Aplica</v>
          </cell>
          <cell r="AU2029" t="str">
            <v/>
          </cell>
          <cell r="AV2029">
            <v>40819</v>
          </cell>
          <cell r="AW2029" t="e">
            <v>#REF!</v>
          </cell>
          <cell r="AX2029"/>
          <cell r="AY2029"/>
          <cell r="AZ2029">
            <v>0</v>
          </cell>
          <cell r="BA2029" t="str">
            <v>-</v>
          </cell>
          <cell r="BB2029" t="str">
            <v/>
          </cell>
          <cell r="BC2029"/>
          <cell r="BD2029" t="str">
            <v/>
          </cell>
          <cell r="BE2029" t="str">
            <v/>
          </cell>
          <cell r="BF2029" t="str">
            <v/>
          </cell>
          <cell r="BG2029" t="str">
            <v/>
          </cell>
        </row>
        <row r="2030">
          <cell r="C2030" t="str">
            <v>20110165S0981-1</v>
          </cell>
          <cell r="D2030" t="str">
            <v>Proyectos 2011 - 2020</v>
          </cell>
          <cell r="E2030" t="str">
            <v>No Aplica</v>
          </cell>
          <cell r="F2030" t="str">
            <v>CERRADO</v>
          </cell>
          <cell r="G2030"/>
          <cell r="H2030" t="str">
            <v>Cundinamarca</v>
          </cell>
          <cell r="I2030">
            <v>25126</v>
          </cell>
          <cell r="J2030">
            <v>2</v>
          </cell>
          <cell r="K2030" t="str">
            <v>Cajica</v>
          </cell>
          <cell r="L2030" t="str">
            <v>Cajica-Cundinamarca</v>
          </cell>
          <cell r="M2030" t="str">
            <v/>
          </cell>
          <cell r="N2030" t="str">
            <v>Infraestructura</v>
          </cell>
          <cell r="O2030"/>
          <cell r="P2030"/>
          <cell r="Q2030" t="str">
            <v>Mejoramiento Del Colegio Antonio Nariño En El Municipio De Cajica - Cundinamarca.</v>
          </cell>
          <cell r="R2030" t="str">
            <v>Social Comunitario</v>
          </cell>
          <cell r="S2030"/>
          <cell r="T2030"/>
          <cell r="U2030"/>
          <cell r="V2030" t="str">
            <v>Federación Nacional De Cafeteros</v>
          </cell>
          <cell r="W2030"/>
          <cell r="X2030" t="str">
            <v/>
          </cell>
          <cell r="Y2030"/>
          <cell r="Z2030">
            <v>64977257.814814813</v>
          </cell>
          <cell r="AA2030"/>
          <cell r="AB2030">
            <v>64977257.814814813</v>
          </cell>
          <cell r="AC2030"/>
          <cell r="AD2030">
            <v>64977257.814814813</v>
          </cell>
          <cell r="AE2030">
            <v>0</v>
          </cell>
          <cell r="AF2030"/>
          <cell r="AG2030">
            <v>0</v>
          </cell>
          <cell r="AH2030">
            <v>64977257.814814813</v>
          </cell>
          <cell r="AI2030">
            <v>0</v>
          </cell>
          <cell r="AJ2030">
            <v>64977257.814814813</v>
          </cell>
          <cell r="AK2030">
            <v>1</v>
          </cell>
          <cell r="AL2030"/>
          <cell r="AM2030">
            <v>1</v>
          </cell>
          <cell r="AN2030">
            <v>1</v>
          </cell>
          <cell r="AO2030">
            <v>0</v>
          </cell>
          <cell r="AP2030" t="str">
            <v>Liquidado</v>
          </cell>
          <cell r="AQ2030" t="e">
            <v>#REF!</v>
          </cell>
          <cell r="AR2030" t="e">
            <v>#N/A</v>
          </cell>
          <cell r="AS2030" t="str">
            <v>Entregado en 2013</v>
          </cell>
          <cell r="AT2030" t="str">
            <v>No Aplica</v>
          </cell>
          <cell r="AU2030" t="str">
            <v/>
          </cell>
          <cell r="AV2030">
            <v>41556</v>
          </cell>
          <cell r="AW2030" t="e">
            <v>#REF!</v>
          </cell>
          <cell r="AX2030"/>
          <cell r="AY2030"/>
          <cell r="AZ2030">
            <v>0</v>
          </cell>
          <cell r="BA2030" t="str">
            <v>-</v>
          </cell>
          <cell r="BB2030" t="str">
            <v/>
          </cell>
          <cell r="BC2030"/>
          <cell r="BD2030" t="str">
            <v/>
          </cell>
          <cell r="BE2030" t="str">
            <v/>
          </cell>
          <cell r="BF2030" t="str">
            <v/>
          </cell>
          <cell r="BG2030" t="str">
            <v/>
          </cell>
        </row>
        <row r="2031">
          <cell r="C2031" t="str">
            <v>20110185V0980-1</v>
          </cell>
          <cell r="D2031" t="str">
            <v>Proyectos 2011 - 2020</v>
          </cell>
          <cell r="E2031" t="str">
            <v>No Aplica</v>
          </cell>
          <cell r="F2031" t="str">
            <v>CERRADO</v>
          </cell>
          <cell r="G2031"/>
          <cell r="H2031" t="str">
            <v>Cundinamarca</v>
          </cell>
          <cell r="I2031">
            <v>25126</v>
          </cell>
          <cell r="J2031">
            <v>2</v>
          </cell>
          <cell r="K2031" t="str">
            <v>Cajica</v>
          </cell>
          <cell r="L2031" t="str">
            <v>Cajica-Cundinamarca</v>
          </cell>
          <cell r="M2031" t="str">
            <v/>
          </cell>
          <cell r="N2031" t="str">
            <v>Infraestructura</v>
          </cell>
          <cell r="O2031"/>
          <cell r="P2031"/>
          <cell r="Q2031" t="str">
            <v>Construccion Via En Pavimento Flexible En La Vereda Rio Frio En Florida Camino Los Canastero En El Municipio De Cajica - Cundinamarca.</v>
          </cell>
          <cell r="R2031" t="str">
            <v>Vías Red Terciaria</v>
          </cell>
          <cell r="S2031"/>
          <cell r="T2031"/>
          <cell r="U2031"/>
          <cell r="V2031" t="str">
            <v>Consorcio M&amp;C</v>
          </cell>
          <cell r="W2031"/>
          <cell r="X2031" t="str">
            <v/>
          </cell>
          <cell r="Y2031"/>
          <cell r="Z2031">
            <v>292865404.68000001</v>
          </cell>
          <cell r="AA2031"/>
          <cell r="AB2031">
            <v>292865404.68000001</v>
          </cell>
          <cell r="AC2031"/>
          <cell r="AD2031">
            <v>292865404.68000001</v>
          </cell>
          <cell r="AE2031">
            <v>0</v>
          </cell>
          <cell r="AF2031"/>
          <cell r="AG2031">
            <v>0</v>
          </cell>
          <cell r="AH2031">
            <v>292865404.68000001</v>
          </cell>
          <cell r="AI2031">
            <v>0</v>
          </cell>
          <cell r="AJ2031">
            <v>292865404.68000001</v>
          </cell>
          <cell r="AK2031">
            <v>1</v>
          </cell>
          <cell r="AL2031"/>
          <cell r="AM2031">
            <v>1</v>
          </cell>
          <cell r="AN2031">
            <v>1</v>
          </cell>
          <cell r="AO2031">
            <v>0</v>
          </cell>
          <cell r="AP2031" t="str">
            <v>Liquidado</v>
          </cell>
          <cell r="AQ2031" t="e">
            <v>#REF!</v>
          </cell>
          <cell r="AR2031" t="e">
            <v>#N/A</v>
          </cell>
          <cell r="AS2031" t="str">
            <v>Entregado en 2012</v>
          </cell>
          <cell r="AT2031" t="str">
            <v>No Aplica</v>
          </cell>
          <cell r="AU2031" t="str">
            <v/>
          </cell>
          <cell r="AV2031">
            <v>41150</v>
          </cell>
          <cell r="AW2031" t="e">
            <v>#REF!</v>
          </cell>
          <cell r="AX2031"/>
          <cell r="AY2031"/>
          <cell r="AZ2031">
            <v>0</v>
          </cell>
          <cell r="BA2031" t="str">
            <v>-</v>
          </cell>
          <cell r="BB2031" t="str">
            <v/>
          </cell>
          <cell r="BC2031"/>
          <cell r="BD2031" t="str">
            <v/>
          </cell>
          <cell r="BE2031" t="str">
            <v/>
          </cell>
          <cell r="BF2031" t="str">
            <v/>
          </cell>
          <cell r="BG2031" t="str">
            <v/>
          </cell>
        </row>
        <row r="2032">
          <cell r="C2032" t="str">
            <v>20120069V0138-1</v>
          </cell>
          <cell r="D2032" t="str">
            <v>Proyectos 2011 - 2020</v>
          </cell>
          <cell r="E2032" t="str">
            <v>No Aplica</v>
          </cell>
          <cell r="F2032" t="str">
            <v>CERRADO</v>
          </cell>
          <cell r="G2032" t="str">
            <v>C138</v>
          </cell>
          <cell r="H2032" t="str">
            <v>Cundinamarca</v>
          </cell>
          <cell r="I2032">
            <v>25126</v>
          </cell>
          <cell r="J2032">
            <v>2</v>
          </cell>
          <cell r="K2032" t="str">
            <v>Cajica</v>
          </cell>
          <cell r="L2032" t="str">
            <v>Cajica-Cundinamarca</v>
          </cell>
          <cell r="M2032">
            <v>69</v>
          </cell>
          <cell r="N2032" t="str">
            <v>Fonade 3</v>
          </cell>
          <cell r="O2032"/>
          <cell r="P2032"/>
          <cell r="Q2032" t="str">
            <v>Construcción De Andenes Y Cicloruta Desde La Cra 13A (Sector El Prado) Hasta El Politecnico De La Sabana Costado Sur Del Municipio De Cajica</v>
          </cell>
          <cell r="R2032" t="str">
            <v>Vías Urbanas</v>
          </cell>
          <cell r="S2032"/>
          <cell r="T2032"/>
          <cell r="U2032"/>
          <cell r="V2032" t="str">
            <v>Municipio</v>
          </cell>
          <cell r="W2032"/>
          <cell r="X2032" t="str">
            <v/>
          </cell>
          <cell r="Y2032"/>
          <cell r="Z2032">
            <v>1500000000</v>
          </cell>
          <cell r="AA2032"/>
          <cell r="AB2032">
            <v>1500000000</v>
          </cell>
          <cell r="AC2032"/>
          <cell r="AD2032">
            <v>1500000000</v>
          </cell>
          <cell r="AE2032">
            <v>0</v>
          </cell>
          <cell r="AF2032"/>
          <cell r="AG2032">
            <v>0</v>
          </cell>
          <cell r="AH2032">
            <v>1500000000</v>
          </cell>
          <cell r="AI2032">
            <v>0</v>
          </cell>
          <cell r="AJ2032">
            <v>1500000000</v>
          </cell>
          <cell r="AK2032">
            <v>0</v>
          </cell>
          <cell r="AL2032"/>
          <cell r="AM2032">
            <v>1</v>
          </cell>
          <cell r="AN2032">
            <v>1</v>
          </cell>
          <cell r="AO2032">
            <v>0</v>
          </cell>
          <cell r="AP2032" t="str">
            <v>En Liquidación</v>
          </cell>
          <cell r="AQ2032" t="e">
            <v>#REF!</v>
          </cell>
          <cell r="AR2032" t="e">
            <v>#N/A</v>
          </cell>
          <cell r="AS2032"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32" t="str">
            <v>No Aplica</v>
          </cell>
          <cell r="AU2032">
            <v>42037</v>
          </cell>
          <cell r="AV2032">
            <v>42471</v>
          </cell>
          <cell r="AW2032" t="e">
            <v>#REF!</v>
          </cell>
          <cell r="AX2032"/>
          <cell r="AY2032"/>
          <cell r="AZ2032">
            <v>0</v>
          </cell>
          <cell r="BA2032" t="str">
            <v>-</v>
          </cell>
          <cell r="BB2032" t="str">
            <v/>
          </cell>
          <cell r="BC2032"/>
          <cell r="BD2032">
            <v>42114</v>
          </cell>
          <cell r="BE2032" t="str">
            <v>No Aplica</v>
          </cell>
          <cell r="BF2032">
            <v>42529</v>
          </cell>
          <cell r="BG2032" t="str">
            <v/>
          </cell>
        </row>
        <row r="2033">
          <cell r="C2033" t="str">
            <v>20140126V0046-1</v>
          </cell>
          <cell r="D2033" t="str">
            <v>Proyectos 2011 - 2020</v>
          </cell>
          <cell r="E2033" t="str">
            <v>No Aplica</v>
          </cell>
          <cell r="F2033" t="str">
            <v>CERRADO</v>
          </cell>
          <cell r="G2033"/>
          <cell r="H2033" t="str">
            <v>Cundinamarca</v>
          </cell>
          <cell r="I2033">
            <v>25126</v>
          </cell>
          <cell r="J2033">
            <v>2</v>
          </cell>
          <cell r="K2033" t="str">
            <v>Cajica</v>
          </cell>
          <cell r="L2033" t="str">
            <v>Cajica-Cundinamarca</v>
          </cell>
          <cell r="M2033">
            <v>126</v>
          </cell>
          <cell r="N2033" t="str">
            <v>DPS 2014</v>
          </cell>
          <cell r="O2033"/>
          <cell r="P2033"/>
          <cell r="Q2033" t="str">
            <v>Rehabilitación Vía Departamental Avenida San Gabriel Del K0+400 Al K1+300 Y Desde El K2+000 Al K3+000 Limite Entre Chía Y Cajicá Cundinamarca Centro Oriente Municipio De Cajicá - Cundinamarca</v>
          </cell>
          <cell r="R2033" t="str">
            <v>Vías Red Terciaria</v>
          </cell>
          <cell r="S2033"/>
          <cell r="T2033"/>
          <cell r="U2033"/>
          <cell r="V2033" t="str">
            <v>Municipio</v>
          </cell>
          <cell r="W2033"/>
          <cell r="X2033" t="str">
            <v>VEREDA CANELÓN</v>
          </cell>
          <cell r="Y2033"/>
          <cell r="Z2033">
            <v>3271028037</v>
          </cell>
          <cell r="AA2033"/>
          <cell r="AB2033">
            <v>3271028037</v>
          </cell>
          <cell r="AC2033"/>
          <cell r="AD2033">
            <v>3271028037</v>
          </cell>
          <cell r="AE2033">
            <v>327102803.70000005</v>
          </cell>
          <cell r="AF2033"/>
          <cell r="AG2033">
            <v>327102803.70000005</v>
          </cell>
          <cell r="AH2033">
            <v>3598130840.6999998</v>
          </cell>
          <cell r="AI2033">
            <v>0</v>
          </cell>
          <cell r="AJ2033">
            <v>3598130840.6999998</v>
          </cell>
          <cell r="AK2033">
            <v>1</v>
          </cell>
          <cell r="AL2033"/>
          <cell r="AM2033">
            <v>0</v>
          </cell>
          <cell r="AN2033">
            <v>1</v>
          </cell>
          <cell r="AO2033">
            <v>1</v>
          </cell>
          <cell r="AP2033" t="str">
            <v>Liquidado</v>
          </cell>
          <cell r="AQ2033" t="e">
            <v>#REF!</v>
          </cell>
          <cell r="AR2033" t="e">
            <v>#N/A</v>
          </cell>
          <cell r="AS2033" t="str">
            <v>Liquidado mediante Acta de Liquidación Bilateral de Contratos y Convenios del 18 de junio de 2020.</v>
          </cell>
          <cell r="AT2033" t="str">
            <v>No Aplica</v>
          </cell>
          <cell r="AU2033">
            <v>42695</v>
          </cell>
          <cell r="AV2033">
            <v>42969</v>
          </cell>
          <cell r="AW2033" t="e">
            <v>#REF!</v>
          </cell>
          <cell r="AX2033"/>
          <cell r="AY2033"/>
          <cell r="AZ2033">
            <v>0</v>
          </cell>
          <cell r="BA2033" t="str">
            <v>-</v>
          </cell>
          <cell r="BB2033" t="str">
            <v>1,9 Km</v>
          </cell>
          <cell r="BC2033"/>
          <cell r="BD2033">
            <v>42860</v>
          </cell>
          <cell r="BE2033">
            <v>42860</v>
          </cell>
          <cell r="BF2033">
            <v>43047</v>
          </cell>
          <cell r="BG2033">
            <v>54550</v>
          </cell>
        </row>
        <row r="2034">
          <cell r="C2034" t="str">
            <v>20150313V0740-1</v>
          </cell>
          <cell r="D2034" t="str">
            <v>Proyectos 2011 - 2020</v>
          </cell>
          <cell r="E2034" t="str">
            <v>No Aplica</v>
          </cell>
          <cell r="F2034" t="str">
            <v>CERRADO</v>
          </cell>
          <cell r="G2034"/>
          <cell r="H2034" t="str">
            <v>Cundinamarca</v>
          </cell>
          <cell r="I2034">
            <v>25126</v>
          </cell>
          <cell r="J2034">
            <v>2</v>
          </cell>
          <cell r="K2034" t="str">
            <v>Cajica</v>
          </cell>
          <cell r="L2034" t="str">
            <v>Cajica-Cundinamarca</v>
          </cell>
          <cell r="M2034">
            <v>313</v>
          </cell>
          <cell r="N2034" t="str">
            <v>DPS 2015</v>
          </cell>
          <cell r="O2034"/>
          <cell r="P2034"/>
          <cell r="Q2034" t="str">
            <v>Construcción Vía Puente Peralta. Cicloruta y Acondicionamiento de Vallados con Tubería en el Municipio de Cajicá - Cundinamarca</v>
          </cell>
          <cell r="R2034" t="str">
            <v>Vías urbanas</v>
          </cell>
          <cell r="S2034"/>
          <cell r="T2034"/>
          <cell r="U2034"/>
          <cell r="V2034" t="str">
            <v>Municipio</v>
          </cell>
          <cell r="W2034"/>
          <cell r="X2034" t="str">
            <v/>
          </cell>
          <cell r="Y2034"/>
          <cell r="Z2034">
            <v>3703703704</v>
          </cell>
          <cell r="AA2034"/>
          <cell r="AB2034">
            <v>3703703704</v>
          </cell>
          <cell r="AC2034"/>
          <cell r="AD2034">
            <v>3703703704</v>
          </cell>
          <cell r="AE2034">
            <v>0</v>
          </cell>
          <cell r="AF2034"/>
          <cell r="AG2034">
            <v>0</v>
          </cell>
          <cell r="AH2034">
            <v>3703703704</v>
          </cell>
          <cell r="AI2034">
            <v>0</v>
          </cell>
          <cell r="AJ2034">
            <v>3703703704</v>
          </cell>
          <cell r="AK2034">
            <v>0</v>
          </cell>
          <cell r="AL2034"/>
          <cell r="AM2034">
            <v>0</v>
          </cell>
          <cell r="AN2034">
            <v>0</v>
          </cell>
          <cell r="AO2034">
            <v>0</v>
          </cell>
          <cell r="AP2034" t="str">
            <v>Cerrado</v>
          </cell>
          <cell r="AQ2034" t="e">
            <v>#REF!</v>
          </cell>
          <cell r="AR2034" t="e">
            <v>#N/A</v>
          </cell>
          <cell r="AS2034" t="str">
            <v>Cerrado el 02 de diciembre 2021.</v>
          </cell>
          <cell r="AT2034" t="str">
            <v>No Aplica</v>
          </cell>
          <cell r="AU2034" t="str">
            <v>No Aplica</v>
          </cell>
          <cell r="AV2034" t="str">
            <v>No Aplica</v>
          </cell>
          <cell r="AW2034" t="e">
            <v>#REF!</v>
          </cell>
          <cell r="AX2034"/>
          <cell r="AY2034"/>
          <cell r="AZ2034">
            <v>0</v>
          </cell>
          <cell r="BA2034" t="str">
            <v>-</v>
          </cell>
          <cell r="BB2034" t="str">
            <v/>
          </cell>
          <cell r="BC2034"/>
          <cell r="BD2034" t="str">
            <v>No Aplica</v>
          </cell>
          <cell r="BE2034" t="str">
            <v>No Aplica</v>
          </cell>
          <cell r="BF2034" t="str">
            <v>No Aplica</v>
          </cell>
          <cell r="BG2034">
            <v>7400</v>
          </cell>
        </row>
        <row r="2035">
          <cell r="C2035" t="str">
            <v>20100019V0983-1</v>
          </cell>
          <cell r="D2035" t="str">
            <v>Proyectos 2011 - 2020</v>
          </cell>
          <cell r="E2035" t="str">
            <v>No Aplica</v>
          </cell>
          <cell r="F2035" t="str">
            <v>CERRADO</v>
          </cell>
          <cell r="G2035"/>
          <cell r="H2035" t="str">
            <v>Cundinamarca</v>
          </cell>
          <cell r="I2035">
            <v>25151</v>
          </cell>
          <cell r="J2035">
            <v>6</v>
          </cell>
          <cell r="K2035" t="str">
            <v>Caqueza</v>
          </cell>
          <cell r="L2035" t="str">
            <v>Caqueza-Cundinamarca</v>
          </cell>
          <cell r="M2035" t="str">
            <v/>
          </cell>
          <cell r="N2035" t="str">
            <v>Infraestructura</v>
          </cell>
          <cell r="O2035"/>
          <cell r="P2035"/>
          <cell r="Q2035" t="str">
            <v>Reahibilitación Vía Vereda El Campín, Sector Bajo Del Municipio De Cáqueza - Cundinamarca.</v>
          </cell>
          <cell r="R2035" t="str">
            <v>Vías Red Terciaria</v>
          </cell>
          <cell r="S2035"/>
          <cell r="T2035"/>
          <cell r="U2035"/>
          <cell r="V2035" t="str">
            <v>Federación Nacional De Cafeteros</v>
          </cell>
          <cell r="W2035"/>
          <cell r="X2035" t="str">
            <v/>
          </cell>
          <cell r="Y2035"/>
          <cell r="Z2035">
            <v>48000000</v>
          </cell>
          <cell r="AA2035"/>
          <cell r="AB2035">
            <v>48000000</v>
          </cell>
          <cell r="AC2035"/>
          <cell r="AD2035">
            <v>48000000</v>
          </cell>
          <cell r="AE2035">
            <v>0</v>
          </cell>
          <cell r="AF2035"/>
          <cell r="AG2035">
            <v>0</v>
          </cell>
          <cell r="AH2035">
            <v>48000000</v>
          </cell>
          <cell r="AI2035">
            <v>0</v>
          </cell>
          <cell r="AJ2035">
            <v>48000000</v>
          </cell>
          <cell r="AK2035">
            <v>1</v>
          </cell>
          <cell r="AL2035"/>
          <cell r="AM2035">
            <v>1</v>
          </cell>
          <cell r="AN2035">
            <v>1</v>
          </cell>
          <cell r="AO2035">
            <v>0</v>
          </cell>
          <cell r="AP2035" t="str">
            <v>Liquidado</v>
          </cell>
          <cell r="AQ2035" t="e">
            <v>#REF!</v>
          </cell>
          <cell r="AR2035" t="e">
            <v>#N/A</v>
          </cell>
          <cell r="AS2035" t="str">
            <v>Entregado en 2011.</v>
          </cell>
          <cell r="AT2035" t="str">
            <v>No Aplica</v>
          </cell>
          <cell r="AU2035" t="str">
            <v/>
          </cell>
          <cell r="AV2035">
            <v>40889</v>
          </cell>
          <cell r="AW2035" t="e">
            <v>#REF!</v>
          </cell>
          <cell r="AX2035"/>
          <cell r="AY2035"/>
          <cell r="AZ2035">
            <v>0</v>
          </cell>
          <cell r="BA2035" t="str">
            <v>-</v>
          </cell>
          <cell r="BB2035" t="str">
            <v/>
          </cell>
          <cell r="BC2035"/>
          <cell r="BD2035" t="str">
            <v/>
          </cell>
          <cell r="BE2035" t="str">
            <v/>
          </cell>
          <cell r="BF2035" t="str">
            <v/>
          </cell>
          <cell r="BG2035" t="str">
            <v/>
          </cell>
        </row>
        <row r="2036">
          <cell r="C2036" t="str">
            <v>20100019V0984-1</v>
          </cell>
          <cell r="D2036" t="str">
            <v>Proyectos 2011 - 2020</v>
          </cell>
          <cell r="E2036" t="str">
            <v>No Aplica</v>
          </cell>
          <cell r="F2036" t="str">
            <v>CERRADO</v>
          </cell>
          <cell r="G2036"/>
          <cell r="H2036" t="str">
            <v>Cundinamarca</v>
          </cell>
          <cell r="I2036">
            <v>25151</v>
          </cell>
          <cell r="J2036">
            <v>6</v>
          </cell>
          <cell r="K2036" t="str">
            <v>Caqueza</v>
          </cell>
          <cell r="L2036" t="str">
            <v>Caqueza-Cundinamarca</v>
          </cell>
          <cell r="M2036" t="str">
            <v/>
          </cell>
          <cell r="N2036" t="str">
            <v>Infraestructura</v>
          </cell>
          <cell r="O2036"/>
          <cell r="P2036"/>
          <cell r="Q2036" t="str">
            <v>Rehabilitación Vía Vereda Girón De Blancos Del Municipio De Cáqueza - Cundinamarca.</v>
          </cell>
          <cell r="R2036" t="str">
            <v>Vías Red Terciaria</v>
          </cell>
          <cell r="S2036"/>
          <cell r="T2036"/>
          <cell r="U2036"/>
          <cell r="V2036" t="str">
            <v>Federación Nacional De Cafeteros</v>
          </cell>
          <cell r="W2036"/>
          <cell r="X2036" t="str">
            <v/>
          </cell>
          <cell r="Y2036"/>
          <cell r="Z2036">
            <v>48000000</v>
          </cell>
          <cell r="AA2036"/>
          <cell r="AB2036">
            <v>48000000</v>
          </cell>
          <cell r="AC2036"/>
          <cell r="AD2036">
            <v>48000000</v>
          </cell>
          <cell r="AE2036">
            <v>0</v>
          </cell>
          <cell r="AF2036"/>
          <cell r="AG2036">
            <v>0</v>
          </cell>
          <cell r="AH2036">
            <v>48000000</v>
          </cell>
          <cell r="AI2036">
            <v>0</v>
          </cell>
          <cell r="AJ2036">
            <v>48000000</v>
          </cell>
          <cell r="AK2036">
            <v>1</v>
          </cell>
          <cell r="AL2036"/>
          <cell r="AM2036">
            <v>1</v>
          </cell>
          <cell r="AN2036">
            <v>1</v>
          </cell>
          <cell r="AO2036">
            <v>0</v>
          </cell>
          <cell r="AP2036" t="str">
            <v>Liquidado</v>
          </cell>
          <cell r="AQ2036" t="e">
            <v>#REF!</v>
          </cell>
          <cell r="AR2036" t="e">
            <v>#N/A</v>
          </cell>
          <cell r="AS2036" t="str">
            <v>Entregado en 2011.</v>
          </cell>
          <cell r="AT2036" t="str">
            <v>No Aplica</v>
          </cell>
          <cell r="AU2036" t="str">
            <v/>
          </cell>
          <cell r="AV2036">
            <v>40889</v>
          </cell>
          <cell r="AW2036" t="e">
            <v>#REF!</v>
          </cell>
          <cell r="AX2036"/>
          <cell r="AY2036"/>
          <cell r="AZ2036">
            <v>0</v>
          </cell>
          <cell r="BA2036" t="str">
            <v>-</v>
          </cell>
          <cell r="BB2036" t="str">
            <v/>
          </cell>
          <cell r="BC2036"/>
          <cell r="BD2036" t="str">
            <v/>
          </cell>
          <cell r="BE2036" t="str">
            <v/>
          </cell>
          <cell r="BF2036" t="str">
            <v/>
          </cell>
          <cell r="BG2036" t="str">
            <v/>
          </cell>
        </row>
        <row r="2037">
          <cell r="C2037" t="str">
            <v>20120069S0139-1</v>
          </cell>
          <cell r="D2037" t="str">
            <v>Proyectos 2011 - 2020</v>
          </cell>
          <cell r="E2037" t="str">
            <v>No Aplica</v>
          </cell>
          <cell r="F2037" t="str">
            <v>CERRADO</v>
          </cell>
          <cell r="G2037" t="str">
            <v>C139</v>
          </cell>
          <cell r="H2037" t="str">
            <v>Cundinamarca</v>
          </cell>
          <cell r="I2037">
            <v>25151</v>
          </cell>
          <cell r="J2037">
            <v>6</v>
          </cell>
          <cell r="K2037" t="str">
            <v>Caqueza</v>
          </cell>
          <cell r="L2037" t="str">
            <v>Caqueza-Cundinamarca</v>
          </cell>
          <cell r="M2037">
            <v>69</v>
          </cell>
          <cell r="N2037" t="str">
            <v>Fonade 3</v>
          </cell>
          <cell r="O2037"/>
          <cell r="P2037"/>
          <cell r="Q2037" t="str">
            <v>Construcción Cerramiento Ied Placitas En El Municipio De Caqueza - Cundinamarca</v>
          </cell>
          <cell r="R2037" t="str">
            <v>Social Comunitario</v>
          </cell>
          <cell r="S2037"/>
          <cell r="T2037"/>
          <cell r="U2037"/>
          <cell r="V2037" t="str">
            <v>Municipio</v>
          </cell>
          <cell r="W2037"/>
          <cell r="X2037" t="str">
            <v/>
          </cell>
          <cell r="Y2037"/>
          <cell r="Z2037">
            <v>92420546</v>
          </cell>
          <cell r="AA2037"/>
          <cell r="AB2037">
            <v>92420546</v>
          </cell>
          <cell r="AC2037"/>
          <cell r="AD2037">
            <v>92420546</v>
          </cell>
          <cell r="AE2037">
            <v>0</v>
          </cell>
          <cell r="AF2037"/>
          <cell r="AG2037">
            <v>0</v>
          </cell>
          <cell r="AH2037">
            <v>92420546</v>
          </cell>
          <cell r="AI2037">
            <v>0</v>
          </cell>
          <cell r="AJ2037">
            <v>92420546</v>
          </cell>
          <cell r="AK2037">
            <v>0</v>
          </cell>
          <cell r="AL2037"/>
          <cell r="AM2037">
            <v>1</v>
          </cell>
          <cell r="AN2037">
            <v>1</v>
          </cell>
          <cell r="AO2037">
            <v>0</v>
          </cell>
          <cell r="AP2037" t="str">
            <v>En Liquidación</v>
          </cell>
          <cell r="AQ2037" t="e">
            <v>#REF!</v>
          </cell>
          <cell r="AR2037" t="e">
            <v>#N/A</v>
          </cell>
          <cell r="AS2037"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37" t="str">
            <v>No Aplica</v>
          </cell>
          <cell r="AU2037">
            <v>42002</v>
          </cell>
          <cell r="AV2037">
            <v>42075</v>
          </cell>
          <cell r="AW2037" t="e">
            <v>#REF!</v>
          </cell>
          <cell r="AX2037"/>
          <cell r="AY2037"/>
          <cell r="AZ2037">
            <v>0</v>
          </cell>
          <cell r="BA2037" t="str">
            <v>-</v>
          </cell>
          <cell r="BB2037" t="str">
            <v/>
          </cell>
          <cell r="BC2037"/>
          <cell r="BD2037">
            <v>42065</v>
          </cell>
          <cell r="BE2037" t="str">
            <v>No Aplica</v>
          </cell>
          <cell r="BF2037">
            <v>42122</v>
          </cell>
          <cell r="BG2037" t="str">
            <v/>
          </cell>
        </row>
        <row r="2038">
          <cell r="C2038" t="str">
            <v>20120069S0140-1</v>
          </cell>
          <cell r="D2038" t="str">
            <v>Proyectos 2011 - 2020</v>
          </cell>
          <cell r="E2038" t="str">
            <v>No Aplica</v>
          </cell>
          <cell r="F2038" t="str">
            <v>CERRADO</v>
          </cell>
          <cell r="G2038" t="str">
            <v>C140</v>
          </cell>
          <cell r="H2038" t="str">
            <v>Cundinamarca</v>
          </cell>
          <cell r="I2038">
            <v>25151</v>
          </cell>
          <cell r="J2038">
            <v>6</v>
          </cell>
          <cell r="K2038" t="str">
            <v>Caqueza</v>
          </cell>
          <cell r="L2038" t="str">
            <v>Caqueza-Cundinamarca</v>
          </cell>
          <cell r="M2038">
            <v>69</v>
          </cell>
          <cell r="N2038" t="str">
            <v>Fonade 3</v>
          </cell>
          <cell r="O2038"/>
          <cell r="P2038"/>
          <cell r="Q2038" t="str">
            <v>Construccion Graderias Estadio Antonio Sanchez Luque En El Municipio De Caqueza - Cundinamarca</v>
          </cell>
          <cell r="R2038" t="str">
            <v>Espacio Público, Recreación Y Deporte</v>
          </cell>
          <cell r="S2038"/>
          <cell r="T2038"/>
          <cell r="U2038"/>
          <cell r="V2038" t="str">
            <v>Fonade</v>
          </cell>
          <cell r="W2038"/>
          <cell r="X2038" t="str">
            <v/>
          </cell>
          <cell r="Y2038"/>
          <cell r="Z2038">
            <v>335546775</v>
          </cell>
          <cell r="AA2038"/>
          <cell r="AB2038">
            <v>335546775</v>
          </cell>
          <cell r="AC2038"/>
          <cell r="AD2038">
            <v>335546775</v>
          </cell>
          <cell r="AE2038">
            <v>0</v>
          </cell>
          <cell r="AF2038"/>
          <cell r="AG2038">
            <v>0</v>
          </cell>
          <cell r="AH2038">
            <v>335546775</v>
          </cell>
          <cell r="AI2038">
            <v>0</v>
          </cell>
          <cell r="AJ2038">
            <v>335546775</v>
          </cell>
          <cell r="AK2038">
            <v>0</v>
          </cell>
          <cell r="AL2038"/>
          <cell r="AM2038">
            <v>1</v>
          </cell>
          <cell r="AN2038">
            <v>1</v>
          </cell>
          <cell r="AO2038">
            <v>0</v>
          </cell>
          <cell r="AP2038" t="str">
            <v>En Liquidación</v>
          </cell>
          <cell r="AQ2038" t="e">
            <v>#REF!</v>
          </cell>
          <cell r="AR2038" t="e">
            <v>#N/A</v>
          </cell>
          <cell r="AS2038"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38" t="str">
            <v>No Aplica</v>
          </cell>
          <cell r="AU2038">
            <v>41824</v>
          </cell>
          <cell r="AV2038">
            <v>42171</v>
          </cell>
          <cell r="AW2038" t="e">
            <v>#REF!</v>
          </cell>
          <cell r="AX2038"/>
          <cell r="AY2038"/>
          <cell r="AZ2038">
            <v>0</v>
          </cell>
          <cell r="BA2038" t="str">
            <v>-</v>
          </cell>
          <cell r="BB2038" t="str">
            <v/>
          </cell>
          <cell r="BC2038"/>
          <cell r="BD2038">
            <v>42065</v>
          </cell>
          <cell r="BE2038" t="str">
            <v>No Aplica</v>
          </cell>
          <cell r="BF2038">
            <v>42282</v>
          </cell>
          <cell r="BG2038" t="str">
            <v/>
          </cell>
        </row>
        <row r="2039">
          <cell r="C2039" t="str">
            <v>20160576M5476-1</v>
          </cell>
          <cell r="D2039" t="str">
            <v>Proyectos 2011 - 2020</v>
          </cell>
          <cell r="E2039" t="str">
            <v>ANTES 2018</v>
          </cell>
          <cell r="F2039" t="str">
            <v>VIGENTE</v>
          </cell>
          <cell r="G2039"/>
          <cell r="H2039" t="str">
            <v>Cundinamarca</v>
          </cell>
          <cell r="I2039">
            <v>25151</v>
          </cell>
          <cell r="J2039">
            <v>6</v>
          </cell>
          <cell r="K2039" t="str">
            <v>Caqueza</v>
          </cell>
          <cell r="L2039" t="str">
            <v>Caqueza-Cundinamarca</v>
          </cell>
          <cell r="M2039">
            <v>576</v>
          </cell>
          <cell r="N2039" t="str">
            <v>DPS 2016</v>
          </cell>
          <cell r="O2039"/>
          <cell r="P2039"/>
          <cell r="Q2039" t="str">
            <v>Mejoramiento De Condiciones De Habitabilidad</v>
          </cell>
          <cell r="R2039" t="str">
            <v>Mejoramiento Condiciones De Habitabilidad</v>
          </cell>
          <cell r="S2039"/>
          <cell r="T2039"/>
          <cell r="U2039"/>
          <cell r="V2039" t="str">
            <v>Municipio</v>
          </cell>
          <cell r="W2039"/>
          <cell r="X2039" t="str">
            <v xml:space="preserve">EL PALMAR, LAS DELICIAS, SANTA BARBARA,VILLAS DEL TEJAR,TUNJA, LA ESTRELLA, MERCADILLO 1, PANTANO DE CARLOS, PALO GRANDE,UBATOQUE, UBATOQUE 2, SAN VICENTE, CHAPA, HOYA DE SANTIAGO, EL VOLADOR, RINCON GRANDE. </v>
          </cell>
          <cell r="Y2039"/>
          <cell r="Z2039">
            <v>847457627</v>
          </cell>
          <cell r="AA2039"/>
          <cell r="AB2039">
            <v>847457627</v>
          </cell>
          <cell r="AC2039"/>
          <cell r="AD2039">
            <v>847457627</v>
          </cell>
          <cell r="AE2039">
            <v>84745762.700000003</v>
          </cell>
          <cell r="AF2039"/>
          <cell r="AG2039">
            <v>84745762.700000003</v>
          </cell>
          <cell r="AH2039">
            <v>932203389.70000005</v>
          </cell>
          <cell r="AI2039">
            <v>0</v>
          </cell>
          <cell r="AJ2039">
            <v>932203389.70000005</v>
          </cell>
          <cell r="AK2039">
            <v>0</v>
          </cell>
          <cell r="AL2039"/>
          <cell r="AM2039">
            <v>0.81459999999999999</v>
          </cell>
          <cell r="AN2039">
            <v>0.87549999999999994</v>
          </cell>
          <cell r="AO2039">
            <v>6.0899999999999954E-2</v>
          </cell>
          <cell r="AP2039" t="str">
            <v>Terminado</v>
          </cell>
          <cell r="AQ2039" t="e">
            <v>#REF!</v>
          </cell>
          <cell r="AR2039" t="str">
            <v>TERMINADO</v>
          </cell>
          <cell r="AS2039" t="str">
            <v>CAQUEZA:
Proyecto en ejecución 
01/06/2022: Reinició Construcción últimos 9 beneficiaros.
Interventoría a Supervisión DPS envía copia del Otrosí #2 y Adición #2 y prórroga de 2 meses al contrato (suscrito 01/06/2021).
Se remite al apoyo juridico los documentos requeridos para la prorroga del convenio a 31-12-22</v>
          </cell>
          <cell r="AT2039">
            <v>43626</v>
          </cell>
          <cell r="AU2039">
            <v>44321</v>
          </cell>
          <cell r="AV2039"/>
          <cell r="AW2039" t="e">
            <v>#REF!</v>
          </cell>
          <cell r="AX2039"/>
          <cell r="AY2039"/>
          <cell r="AZ2039">
            <v>0</v>
          </cell>
          <cell r="BA2039" t="str">
            <v>-</v>
          </cell>
          <cell r="BB2039" t="str">
            <v>61  Viviendas</v>
          </cell>
          <cell r="BC2039"/>
          <cell r="BD2039">
            <v>44475</v>
          </cell>
          <cell r="BE2039" t="str">
            <v/>
          </cell>
          <cell r="BF2039" t="str">
            <v/>
          </cell>
          <cell r="BG2039">
            <v>219.6</v>
          </cell>
        </row>
        <row r="2040">
          <cell r="C2040" t="str">
            <v>E-2020-2203-253648</v>
          </cell>
          <cell r="D2040" t="str">
            <v>CV 001-2020</v>
          </cell>
          <cell r="E2040" t="str">
            <v>2018-2022</v>
          </cell>
          <cell r="F2040" t="str">
            <v>VIGENTE</v>
          </cell>
          <cell r="G2040"/>
          <cell r="H2040" t="str">
            <v>Cundinamarca</v>
          </cell>
          <cell r="I2040"/>
          <cell r="J2040"/>
          <cell r="K2040" t="str">
            <v>Caqueza</v>
          </cell>
          <cell r="L2040" t="str">
            <v>Caqueza-Cundinamarca</v>
          </cell>
          <cell r="M2040" t="str">
            <v>732 FIP 2021</v>
          </cell>
          <cell r="N2040" t="str">
            <v>DPS 2021</v>
          </cell>
          <cell r="O2040">
            <v>44551</v>
          </cell>
          <cell r="P2040">
            <v>44773</v>
          </cell>
          <cell r="Q2040" t="str">
            <v>Pavimento De La Vía Localizada En La Vereda El Campin Comprendida Entre La Entrada Bomberos Antiguo Batallón Hasta El Cruce Hacia El Barrio El Palmar En El Municipio De Cáqueza - Cundinamarca</v>
          </cell>
          <cell r="R2040" t="str">
            <v>Vias y Transporte</v>
          </cell>
          <cell r="S2040" t="str">
            <v>Vias Urbanas</v>
          </cell>
          <cell r="T2040"/>
          <cell r="U2040">
            <v>1</v>
          </cell>
          <cell r="V2040"/>
          <cell r="W2040"/>
          <cell r="X2040"/>
          <cell r="Y2040"/>
          <cell r="Z2040">
            <v>0</v>
          </cell>
          <cell r="AA2040"/>
          <cell r="AB2040">
            <v>0</v>
          </cell>
          <cell r="AC2040">
            <v>0</v>
          </cell>
          <cell r="AD2040">
            <v>0</v>
          </cell>
          <cell r="AE2040"/>
          <cell r="AF2040"/>
          <cell r="AG2040">
            <v>0</v>
          </cell>
          <cell r="AH2040">
            <v>0</v>
          </cell>
          <cell r="AI2040">
            <v>0</v>
          </cell>
          <cell r="AJ2040">
            <v>0</v>
          </cell>
          <cell r="AK2040"/>
          <cell r="AL2040"/>
          <cell r="AM2040"/>
          <cell r="AN2040"/>
          <cell r="AO2040">
            <v>0</v>
          </cell>
          <cell r="AP2040" t="str">
            <v>Cancelado</v>
          </cell>
          <cell r="AQ2040" t="e">
            <v>#REF!</v>
          </cell>
          <cell r="AR2040" t="e">
            <v>#N/A</v>
          </cell>
          <cell r="AS2040" t="str">
            <v>Fallo Ley de Garantias</v>
          </cell>
          <cell r="AT2040"/>
          <cell r="AU2040" t="str">
            <v>-</v>
          </cell>
          <cell r="AV2040" t="str">
            <v>-</v>
          </cell>
          <cell r="AW2040" t="e">
            <v>#REF!</v>
          </cell>
          <cell r="AX2040">
            <v>4</v>
          </cell>
          <cell r="AY2040"/>
          <cell r="AZ2040">
            <v>4</v>
          </cell>
          <cell r="BA2040"/>
          <cell r="BB2040" t="str">
            <v>297.8 ML</v>
          </cell>
          <cell r="BC2040"/>
          <cell r="BD2040" t="str">
            <v>-</v>
          </cell>
          <cell r="BE2040" t="str">
            <v>-</v>
          </cell>
          <cell r="BF2040" t="str">
            <v>-</v>
          </cell>
          <cell r="BG2040" t="str">
            <v>-</v>
          </cell>
        </row>
        <row r="2041">
          <cell r="C2041" t="str">
            <v>20100019S0985-1</v>
          </cell>
          <cell r="D2041" t="str">
            <v>Proyectos 2011 - 2020</v>
          </cell>
          <cell r="E2041" t="str">
            <v>No Aplica</v>
          </cell>
          <cell r="F2041" t="str">
            <v>CERRADO</v>
          </cell>
          <cell r="G2041"/>
          <cell r="H2041" t="str">
            <v>Cundinamarca</v>
          </cell>
          <cell r="I2041">
            <v>25154</v>
          </cell>
          <cell r="J2041">
            <v>6</v>
          </cell>
          <cell r="K2041" t="str">
            <v>Carmen De Carupa</v>
          </cell>
          <cell r="L2041" t="str">
            <v>Carmen De Carupa-Cundinamarca</v>
          </cell>
          <cell r="M2041" t="str">
            <v/>
          </cell>
          <cell r="N2041" t="str">
            <v>Infraestructura</v>
          </cell>
          <cell r="O2041"/>
          <cell r="P2041"/>
          <cell r="Q2041" t="str">
            <v>Cerramiento Ieds San José, El Hato, Narazareth Tres Esquinas Y Mortiño Del Del Municipio De Carmen De Carupa</v>
          </cell>
          <cell r="R2041" t="str">
            <v>Social Comunitario</v>
          </cell>
          <cell r="S2041"/>
          <cell r="T2041"/>
          <cell r="U2041"/>
          <cell r="V2041" t="str">
            <v>Federación Nacional De Cafeteros</v>
          </cell>
          <cell r="W2041"/>
          <cell r="X2041" t="str">
            <v/>
          </cell>
          <cell r="Y2041"/>
          <cell r="Z2041">
            <v>180000000</v>
          </cell>
          <cell r="AA2041"/>
          <cell r="AB2041">
            <v>180000000</v>
          </cell>
          <cell r="AC2041"/>
          <cell r="AD2041">
            <v>180000000</v>
          </cell>
          <cell r="AE2041">
            <v>0</v>
          </cell>
          <cell r="AF2041"/>
          <cell r="AG2041">
            <v>0</v>
          </cell>
          <cell r="AH2041">
            <v>180000000</v>
          </cell>
          <cell r="AI2041">
            <v>0</v>
          </cell>
          <cell r="AJ2041">
            <v>180000000</v>
          </cell>
          <cell r="AK2041">
            <v>1</v>
          </cell>
          <cell r="AL2041"/>
          <cell r="AM2041">
            <v>1</v>
          </cell>
          <cell r="AN2041">
            <v>1</v>
          </cell>
          <cell r="AO2041">
            <v>0</v>
          </cell>
          <cell r="AP2041" t="str">
            <v>Liquidado</v>
          </cell>
          <cell r="AQ2041" t="e">
            <v>#REF!</v>
          </cell>
          <cell r="AR2041" t="e">
            <v>#N/A</v>
          </cell>
          <cell r="AS2041" t="str">
            <v>Entregado en 2011.</v>
          </cell>
          <cell r="AT2041" t="str">
            <v>No Aplica</v>
          </cell>
          <cell r="AU2041" t="str">
            <v/>
          </cell>
          <cell r="AV2041">
            <v>40956</v>
          </cell>
          <cell r="AW2041" t="e">
            <v>#REF!</v>
          </cell>
          <cell r="AX2041"/>
          <cell r="AY2041"/>
          <cell r="AZ2041">
            <v>0</v>
          </cell>
          <cell r="BA2041" t="str">
            <v>-</v>
          </cell>
          <cell r="BB2041" t="str">
            <v/>
          </cell>
          <cell r="BC2041"/>
          <cell r="BD2041" t="str">
            <v/>
          </cell>
          <cell r="BE2041" t="str">
            <v/>
          </cell>
          <cell r="BF2041" t="str">
            <v/>
          </cell>
          <cell r="BG2041" t="str">
            <v/>
          </cell>
        </row>
        <row r="2042">
          <cell r="C2042" t="str">
            <v>20130131S0160-1</v>
          </cell>
          <cell r="D2042" t="str">
            <v>Proyectos 2011 - 2020</v>
          </cell>
          <cell r="E2042" t="str">
            <v>No Aplica</v>
          </cell>
          <cell r="F2042" t="str">
            <v>CERRADO</v>
          </cell>
          <cell r="G2042"/>
          <cell r="H2042" t="str">
            <v>Cundinamarca</v>
          </cell>
          <cell r="I2042">
            <v>25154</v>
          </cell>
          <cell r="J2042">
            <v>6</v>
          </cell>
          <cell r="K2042" t="str">
            <v>Carmen De Carupa</v>
          </cell>
          <cell r="L2042" t="str">
            <v>Carmen De Carupa-Cundinamarca</v>
          </cell>
          <cell r="M2042">
            <v>131</v>
          </cell>
          <cell r="N2042" t="str">
            <v>DPS 2013</v>
          </cell>
          <cell r="O2042"/>
          <cell r="P2042"/>
          <cell r="Q2042" t="str">
            <v>Construccion Del Sistema Estructural, Graderas, Columnas Y Camerinos Del Polideportivo Del Municipio De Carmen De Carupa - Cundinamarca</v>
          </cell>
          <cell r="R2042" t="str">
            <v>Espacio Público, Recreación Y Deporte</v>
          </cell>
          <cell r="S2042"/>
          <cell r="T2042"/>
          <cell r="U2042"/>
          <cell r="V2042" t="str">
            <v>Municipio</v>
          </cell>
          <cell r="W2042"/>
          <cell r="X2042" t="str">
            <v>Aportadero, Santuario, Centro</v>
          </cell>
          <cell r="Y2042"/>
          <cell r="Z2042">
            <v>747663551</v>
          </cell>
          <cell r="AA2042"/>
          <cell r="AB2042">
            <v>747663551</v>
          </cell>
          <cell r="AC2042"/>
          <cell r="AD2042">
            <v>747663551</v>
          </cell>
          <cell r="AE2042">
            <v>74766355.100000009</v>
          </cell>
          <cell r="AF2042"/>
          <cell r="AG2042">
            <v>74766355.100000009</v>
          </cell>
          <cell r="AH2042">
            <v>822429906.10000002</v>
          </cell>
          <cell r="AI2042">
            <v>0</v>
          </cell>
          <cell r="AJ2042">
            <v>822429906.10000002</v>
          </cell>
          <cell r="AK2042">
            <v>1</v>
          </cell>
          <cell r="AL2042"/>
          <cell r="AM2042">
            <v>1</v>
          </cell>
          <cell r="AN2042">
            <v>1</v>
          </cell>
          <cell r="AO2042">
            <v>0</v>
          </cell>
          <cell r="AP2042" t="str">
            <v>Liquidado</v>
          </cell>
          <cell r="AQ2042" t="e">
            <v>#REF!</v>
          </cell>
          <cell r="AR2042" t="e">
            <v>#N/A</v>
          </cell>
          <cell r="AS2042" t="str">
            <v>Entregado en junio de 2017.
Proyecto Liquidado.</v>
          </cell>
          <cell r="AT2042" t="str">
            <v>No Aplica</v>
          </cell>
          <cell r="AU2042">
            <v>42321</v>
          </cell>
          <cell r="AV2042">
            <v>42721</v>
          </cell>
          <cell r="AW2042" t="e">
            <v>#REF!</v>
          </cell>
          <cell r="AX2042"/>
          <cell r="AY2042"/>
          <cell r="AZ2042">
            <v>0</v>
          </cell>
          <cell r="BA2042" t="str">
            <v>-</v>
          </cell>
          <cell r="BB2042" t="str">
            <v/>
          </cell>
          <cell r="BC2042"/>
          <cell r="BD2042">
            <v>42510</v>
          </cell>
          <cell r="BE2042">
            <v>42622</v>
          </cell>
          <cell r="BF2042">
            <v>42909</v>
          </cell>
          <cell r="BG2042">
            <v>24000</v>
          </cell>
        </row>
        <row r="2043">
          <cell r="C2043" t="str">
            <v>20130131S0370-1</v>
          </cell>
          <cell r="D2043" t="str">
            <v>Proyectos 2011 - 2020</v>
          </cell>
          <cell r="E2043" t="str">
            <v>No Aplica</v>
          </cell>
          <cell r="F2043" t="str">
            <v>CERRADO</v>
          </cell>
          <cell r="G2043"/>
          <cell r="H2043" t="str">
            <v>Cundinamarca</v>
          </cell>
          <cell r="I2043">
            <v>25154</v>
          </cell>
          <cell r="J2043">
            <v>6</v>
          </cell>
          <cell r="K2043" t="str">
            <v>Carmen De Carupa</v>
          </cell>
          <cell r="L2043" t="str">
            <v>Carmen De Carupa-Cundinamarca</v>
          </cell>
          <cell r="M2043">
            <v>131</v>
          </cell>
          <cell r="N2043" t="str">
            <v>DPS 2013</v>
          </cell>
          <cell r="O2043"/>
          <cell r="P2043"/>
          <cell r="Q2043" t="str">
            <v>Construcción Cubierta Campo Deportivo Vereda Playa En El Municipio De Carmen De Carupa - Cundinamarca</v>
          </cell>
          <cell r="R2043" t="str">
            <v>Espacio Público, Recreación Y Deporte</v>
          </cell>
          <cell r="S2043"/>
          <cell r="T2043"/>
          <cell r="U2043"/>
          <cell r="V2043" t="str">
            <v>Municipio</v>
          </cell>
          <cell r="W2043"/>
          <cell r="X2043" t="str">
            <v>Playa</v>
          </cell>
          <cell r="Y2043"/>
          <cell r="Z2043">
            <v>280373832</v>
          </cell>
          <cell r="AA2043"/>
          <cell r="AB2043">
            <v>280373832</v>
          </cell>
          <cell r="AC2043"/>
          <cell r="AD2043">
            <v>280373832</v>
          </cell>
          <cell r="AE2043">
            <v>28037383.200000003</v>
          </cell>
          <cell r="AF2043"/>
          <cell r="AG2043">
            <v>28037383.200000003</v>
          </cell>
          <cell r="AH2043">
            <v>308411215.19999999</v>
          </cell>
          <cell r="AI2043">
            <v>0</v>
          </cell>
          <cell r="AJ2043">
            <v>308411215.19999999</v>
          </cell>
          <cell r="AK2043">
            <v>0.98529999999999995</v>
          </cell>
          <cell r="AL2043"/>
          <cell r="AM2043">
            <v>1</v>
          </cell>
          <cell r="AN2043">
            <v>1</v>
          </cell>
          <cell r="AO2043">
            <v>0</v>
          </cell>
          <cell r="AP2043" t="str">
            <v>Liquidado</v>
          </cell>
          <cell r="AQ2043" t="e">
            <v>#REF!</v>
          </cell>
          <cell r="AR2043" t="e">
            <v>#N/A</v>
          </cell>
          <cell r="AS2043" t="str">
            <v>Entregado en mayo de 2016.
Proyecto Liquidado.</v>
          </cell>
          <cell r="AT2043" t="str">
            <v>No Aplica</v>
          </cell>
          <cell r="AU2043">
            <v>42268</v>
          </cell>
          <cell r="AV2043">
            <v>42450</v>
          </cell>
          <cell r="AW2043" t="e">
            <v>#REF!</v>
          </cell>
          <cell r="AX2043"/>
          <cell r="AY2043"/>
          <cell r="AZ2043">
            <v>0</v>
          </cell>
          <cell r="BA2043" t="str">
            <v>-</v>
          </cell>
          <cell r="BB2043">
            <v>800</v>
          </cell>
          <cell r="BC2043"/>
          <cell r="BD2043">
            <v>42306</v>
          </cell>
          <cell r="BE2043">
            <v>42505</v>
          </cell>
          <cell r="BF2043">
            <v>42509</v>
          </cell>
          <cell r="BG2043">
            <v>350</v>
          </cell>
        </row>
        <row r="2044">
          <cell r="C2044" t="str">
            <v>20130131S0385-1</v>
          </cell>
          <cell r="D2044" t="str">
            <v>Proyectos 2011 - 2020</v>
          </cell>
          <cell r="E2044" t="str">
            <v>No Aplica</v>
          </cell>
          <cell r="F2044" t="str">
            <v>CERRADO</v>
          </cell>
          <cell r="G2044"/>
          <cell r="H2044" t="str">
            <v>Cundinamarca</v>
          </cell>
          <cell r="I2044">
            <v>25154</v>
          </cell>
          <cell r="J2044">
            <v>6</v>
          </cell>
          <cell r="K2044" t="str">
            <v>Carmen De Carupa</v>
          </cell>
          <cell r="L2044" t="str">
            <v>Carmen De Carupa-Cundinamarca</v>
          </cell>
          <cell r="M2044">
            <v>131</v>
          </cell>
          <cell r="N2044" t="str">
            <v>DPS 2013</v>
          </cell>
          <cell r="O2044"/>
          <cell r="P2044"/>
          <cell r="Q2044" t="str">
            <v>Construccion Cubierta Campo Deportivo Vereda Charquira En El Municipio De Carmen De Carupa - Cundinamarca</v>
          </cell>
          <cell r="R2044" t="str">
            <v>Espacio Público, Recreación Y Deporte</v>
          </cell>
          <cell r="S2044"/>
          <cell r="T2044"/>
          <cell r="U2044"/>
          <cell r="V2044" t="str">
            <v>Municipio</v>
          </cell>
          <cell r="W2044"/>
          <cell r="X2044" t="str">
            <v>Charquirá</v>
          </cell>
          <cell r="Y2044"/>
          <cell r="Z2044">
            <v>280373832</v>
          </cell>
          <cell r="AA2044"/>
          <cell r="AB2044">
            <v>280373832</v>
          </cell>
          <cell r="AC2044"/>
          <cell r="AD2044">
            <v>280373832</v>
          </cell>
          <cell r="AE2044">
            <v>28037383.200000003</v>
          </cell>
          <cell r="AF2044"/>
          <cell r="AG2044">
            <v>28037383.200000003</v>
          </cell>
          <cell r="AH2044">
            <v>308411215.19999999</v>
          </cell>
          <cell r="AI2044">
            <v>0</v>
          </cell>
          <cell r="AJ2044">
            <v>308411215.19999999</v>
          </cell>
          <cell r="AK2044">
            <v>0.98529999999999995</v>
          </cell>
          <cell r="AL2044"/>
          <cell r="AM2044">
            <v>1</v>
          </cell>
          <cell r="AN2044">
            <v>1</v>
          </cell>
          <cell r="AO2044">
            <v>0</v>
          </cell>
          <cell r="AP2044" t="str">
            <v>Liquidado</v>
          </cell>
          <cell r="AQ2044" t="e">
            <v>#REF!</v>
          </cell>
          <cell r="AR2044" t="e">
            <v>#N/A</v>
          </cell>
          <cell r="AS2044" t="str">
            <v>Entregado en Mayo de 2016.
Proyecto Liquidado.</v>
          </cell>
          <cell r="AT2044" t="str">
            <v>No Aplica</v>
          </cell>
          <cell r="AU2044">
            <v>42268</v>
          </cell>
          <cell r="AV2044">
            <v>42450</v>
          </cell>
          <cell r="AW2044" t="e">
            <v>#REF!</v>
          </cell>
          <cell r="AX2044"/>
          <cell r="AY2044"/>
          <cell r="AZ2044">
            <v>0</v>
          </cell>
          <cell r="BA2044" t="str">
            <v>-</v>
          </cell>
          <cell r="BB2044">
            <v>600</v>
          </cell>
          <cell r="BC2044"/>
          <cell r="BD2044">
            <v>42306</v>
          </cell>
          <cell r="BE2044">
            <v>42509</v>
          </cell>
          <cell r="BF2044">
            <v>42509</v>
          </cell>
          <cell r="BG2044">
            <v>788</v>
          </cell>
        </row>
        <row r="2045">
          <cell r="C2045" t="str">
            <v>20130131V0360-1</v>
          </cell>
          <cell r="D2045" t="str">
            <v>Proyectos 2011 - 2020</v>
          </cell>
          <cell r="E2045" t="str">
            <v>No Aplica</v>
          </cell>
          <cell r="F2045" t="str">
            <v>CERRADO</v>
          </cell>
          <cell r="G2045"/>
          <cell r="H2045" t="str">
            <v>Cundinamarca</v>
          </cell>
          <cell r="I2045">
            <v>25154</v>
          </cell>
          <cell r="J2045">
            <v>6</v>
          </cell>
          <cell r="K2045" t="str">
            <v>Carmen De Carupa</v>
          </cell>
          <cell r="L2045" t="str">
            <v>Carmen De Carupa-Cundinamarca</v>
          </cell>
          <cell r="M2045">
            <v>131</v>
          </cell>
          <cell r="N2045" t="str">
            <v>DPS 2013</v>
          </cell>
          <cell r="O2045"/>
          <cell r="P2045"/>
          <cell r="Q2045" t="str">
            <v>Construcción Cintas En Concreto En Las Veredas Alisal, Sector Escuela, Vereda Santuario, Sector Barrancas, Vereda Charquira Sector La Escuela Y Vereda Mortiño, Sector Puente González En El Municipio De Carmen De Carupa - Cundinamarca</v>
          </cell>
          <cell r="R2045" t="str">
            <v>Vías Red Terciaria</v>
          </cell>
          <cell r="S2045"/>
          <cell r="T2045"/>
          <cell r="U2045"/>
          <cell r="V2045" t="str">
            <v>Municipio</v>
          </cell>
          <cell r="W2045"/>
          <cell r="X2045" t="str">
            <v>Veredas: Alisal, Sector Escuela; Santuario, Sector Barrancas; Charquira, Sector La Escuela; Mortiño, Sector Puente González</v>
          </cell>
          <cell r="Y2045"/>
          <cell r="Z2045">
            <v>280373832</v>
          </cell>
          <cell r="AA2045"/>
          <cell r="AB2045">
            <v>280373832</v>
          </cell>
          <cell r="AC2045"/>
          <cell r="AD2045">
            <v>280373832</v>
          </cell>
          <cell r="AE2045">
            <v>28037383.200000003</v>
          </cell>
          <cell r="AF2045"/>
          <cell r="AG2045">
            <v>28037383.200000003</v>
          </cell>
          <cell r="AH2045">
            <v>308411215.19999999</v>
          </cell>
          <cell r="AI2045">
            <v>0</v>
          </cell>
          <cell r="AJ2045">
            <v>308411215.19999999</v>
          </cell>
          <cell r="AK2045">
            <v>1</v>
          </cell>
          <cell r="AL2045"/>
          <cell r="AM2045">
            <v>1</v>
          </cell>
          <cell r="AN2045">
            <v>1</v>
          </cell>
          <cell r="AO2045">
            <v>0</v>
          </cell>
          <cell r="AP2045" t="str">
            <v>Liquidado</v>
          </cell>
          <cell r="AQ2045" t="e">
            <v>#REF!</v>
          </cell>
          <cell r="AR2045" t="e">
            <v>#N/A</v>
          </cell>
          <cell r="AS2045" t="str">
            <v>Entregado en Mayo de 2016.
Proyecto Liquidado.</v>
          </cell>
          <cell r="AT2045" t="str">
            <v>No Aplica</v>
          </cell>
          <cell r="AU2045">
            <v>42256</v>
          </cell>
          <cell r="AV2045">
            <v>42343</v>
          </cell>
          <cell r="AW2045" t="e">
            <v>#REF!</v>
          </cell>
          <cell r="AX2045"/>
          <cell r="AY2045"/>
          <cell r="AZ2045">
            <v>0</v>
          </cell>
          <cell r="BA2045" t="str">
            <v>-</v>
          </cell>
          <cell r="BB2045">
            <v>0.45</v>
          </cell>
          <cell r="BC2045"/>
          <cell r="BD2045">
            <v>42306</v>
          </cell>
          <cell r="BE2045">
            <v>42505</v>
          </cell>
          <cell r="BF2045">
            <v>42509</v>
          </cell>
          <cell r="BG2045">
            <v>1200</v>
          </cell>
        </row>
        <row r="2046">
          <cell r="C2046" t="str">
            <v>20140185V0047-1</v>
          </cell>
          <cell r="D2046" t="str">
            <v>Proyectos 2011 - 2020</v>
          </cell>
          <cell r="E2046" t="str">
            <v>No Aplica</v>
          </cell>
          <cell r="F2046" t="str">
            <v>CERRADO</v>
          </cell>
          <cell r="G2046"/>
          <cell r="H2046" t="str">
            <v>Cundinamarca</v>
          </cell>
          <cell r="I2046">
            <v>25154</v>
          </cell>
          <cell r="J2046">
            <v>6</v>
          </cell>
          <cell r="K2046" t="str">
            <v>Carmen De Carupa</v>
          </cell>
          <cell r="L2046" t="str">
            <v>Carmen De Carupa-Cundinamarca</v>
          </cell>
          <cell r="M2046">
            <v>185</v>
          </cell>
          <cell r="N2046" t="str">
            <v>DPS 2014</v>
          </cell>
          <cell r="O2046"/>
          <cell r="P2046"/>
          <cell r="Q2046" t="str">
            <v>Mejoramiento, Mantenimiento Y Conservación De La Vía Carmen De Carupa - Cundinamarca</v>
          </cell>
          <cell r="R2046" t="str">
            <v>Vías Red Terciaria</v>
          </cell>
          <cell r="S2046"/>
          <cell r="T2046"/>
          <cell r="U2046"/>
          <cell r="V2046" t="str">
            <v>Municipio</v>
          </cell>
          <cell r="W2046"/>
          <cell r="X2046" t="str">
            <v>ENTRADA CASCO URBANO, VEREDAS: HATICO, ENEAS, ALISAL Y LÍMITES CON EL MUNICIPIO DE UBATÉ</v>
          </cell>
          <cell r="Y2046"/>
          <cell r="Z2046">
            <v>2488865642.5999999</v>
          </cell>
          <cell r="AA2046"/>
          <cell r="AB2046">
            <v>2488865642.5999999</v>
          </cell>
          <cell r="AC2046"/>
          <cell r="AD2046">
            <v>2488865642.5999999</v>
          </cell>
          <cell r="AE2046">
            <v>248894493.5</v>
          </cell>
          <cell r="AF2046"/>
          <cell r="AG2046">
            <v>248894493.5</v>
          </cell>
          <cell r="AH2046">
            <v>2737760136.0999999</v>
          </cell>
          <cell r="AI2046">
            <v>0</v>
          </cell>
          <cell r="AJ2046">
            <v>2737760136.0999999</v>
          </cell>
          <cell r="AK2046">
            <v>1</v>
          </cell>
          <cell r="AL2046"/>
          <cell r="AM2046">
            <v>0</v>
          </cell>
          <cell r="AN2046">
            <v>1</v>
          </cell>
          <cell r="AO2046">
            <v>1</v>
          </cell>
          <cell r="AP2046" t="str">
            <v>Liquidado</v>
          </cell>
          <cell r="AQ2046" t="e">
            <v>#REF!</v>
          </cell>
          <cell r="AR2046" t="e">
            <v>#N/A</v>
          </cell>
          <cell r="AS2046" t="str">
            <v xml:space="preserve">Liquidado mediante Acta de Liquidación Bilateral de Contratos y Convenios del 30 de junio de 2020.
</v>
          </cell>
          <cell r="AT2046" t="str">
            <v>No Aplica</v>
          </cell>
          <cell r="AU2046">
            <v>42819</v>
          </cell>
          <cell r="AV2046">
            <v>43069</v>
          </cell>
          <cell r="AW2046" t="e">
            <v>#REF!</v>
          </cell>
          <cell r="AX2046"/>
          <cell r="AY2046"/>
          <cell r="AZ2046">
            <v>0</v>
          </cell>
          <cell r="BA2046" t="str">
            <v>-</v>
          </cell>
          <cell r="BB2046" t="str">
            <v>1,5 Km</v>
          </cell>
          <cell r="BC2046"/>
          <cell r="BD2046">
            <v>42832</v>
          </cell>
          <cell r="BE2046">
            <v>43005</v>
          </cell>
          <cell r="BF2046">
            <v>43126</v>
          </cell>
          <cell r="BG2046">
            <v>3800</v>
          </cell>
        </row>
        <row r="2047">
          <cell r="C2047" t="str">
            <v>20090128V0986-1</v>
          </cell>
          <cell r="D2047" t="str">
            <v>Proyectos 2011 - 2020</v>
          </cell>
          <cell r="E2047" t="str">
            <v>No Aplica</v>
          </cell>
          <cell r="F2047" t="str">
            <v>CERRADO</v>
          </cell>
          <cell r="G2047"/>
          <cell r="H2047" t="str">
            <v>Cundinamarca</v>
          </cell>
          <cell r="I2047">
            <v>25168</v>
          </cell>
          <cell r="J2047">
            <v>6</v>
          </cell>
          <cell r="K2047" t="str">
            <v>Chaguani</v>
          </cell>
          <cell r="L2047" t="str">
            <v>Chaguani-Cundinamarca</v>
          </cell>
          <cell r="M2047" t="str">
            <v/>
          </cell>
          <cell r="N2047" t="str">
            <v>Infraestructura</v>
          </cell>
          <cell r="O2047"/>
          <cell r="P2047"/>
          <cell r="Q2047" t="str">
            <v>Convenio Interadministartivo Con El Municipio De Chaguni, Para Que Con Plena Autonomia Técnica Y Administrativa Se Aunen Esfuerzos Para La Interventoria, Mantenimiento Y Recuperación De La Vía Alto De La Virgen - Quebrada Los Espinos Del Municipio De Chaguani - Cundinamarca</v>
          </cell>
          <cell r="R2047" t="str">
            <v>Vías Red Terciaria</v>
          </cell>
          <cell r="S2047"/>
          <cell r="T2047"/>
          <cell r="U2047"/>
          <cell r="V2047" t="str">
            <v>Municipio</v>
          </cell>
          <cell r="W2047"/>
          <cell r="X2047" t="str">
            <v/>
          </cell>
          <cell r="Y2047"/>
          <cell r="Z2047">
            <v>800000000</v>
          </cell>
          <cell r="AA2047"/>
          <cell r="AB2047">
            <v>800000000</v>
          </cell>
          <cell r="AC2047"/>
          <cell r="AD2047">
            <v>800000000</v>
          </cell>
          <cell r="AE2047">
            <v>0</v>
          </cell>
          <cell r="AF2047"/>
          <cell r="AG2047">
            <v>0</v>
          </cell>
          <cell r="AH2047">
            <v>800000000</v>
          </cell>
          <cell r="AI2047">
            <v>0</v>
          </cell>
          <cell r="AJ2047">
            <v>800000000</v>
          </cell>
          <cell r="AK2047">
            <v>0</v>
          </cell>
          <cell r="AL2047"/>
          <cell r="AM2047">
            <v>1</v>
          </cell>
          <cell r="AN2047">
            <v>1</v>
          </cell>
          <cell r="AO2047">
            <v>0</v>
          </cell>
          <cell r="AP2047" t="str">
            <v>Liquidado</v>
          </cell>
          <cell r="AQ2047" t="e">
            <v>#REF!</v>
          </cell>
          <cell r="AR2047" t="e">
            <v>#N/A</v>
          </cell>
          <cell r="AS2047" t="str">
            <v>Entregado en 2010.</v>
          </cell>
          <cell r="AT2047" t="str">
            <v>No Aplica</v>
          </cell>
          <cell r="AU2047" t="str">
            <v/>
          </cell>
          <cell r="AV2047">
            <v>40451</v>
          </cell>
          <cell r="AW2047" t="e">
            <v>#REF!</v>
          </cell>
          <cell r="AX2047"/>
          <cell r="AY2047"/>
          <cell r="AZ2047">
            <v>0</v>
          </cell>
          <cell r="BA2047" t="str">
            <v>-</v>
          </cell>
          <cell r="BB2047" t="str">
            <v/>
          </cell>
          <cell r="BC2047"/>
          <cell r="BD2047" t="str">
            <v/>
          </cell>
          <cell r="BE2047" t="str">
            <v/>
          </cell>
          <cell r="BF2047" t="str">
            <v/>
          </cell>
          <cell r="BG2047" t="str">
            <v/>
          </cell>
        </row>
        <row r="2048">
          <cell r="C2048" t="str">
            <v>20100019V0987-1</v>
          </cell>
          <cell r="D2048" t="str">
            <v>Proyectos 2011 - 2020</v>
          </cell>
          <cell r="E2048" t="str">
            <v>No Aplica</v>
          </cell>
          <cell r="F2048" t="str">
            <v>CERRADO</v>
          </cell>
          <cell r="G2048"/>
          <cell r="H2048" t="str">
            <v>Cundinamarca</v>
          </cell>
          <cell r="I2048">
            <v>25168</v>
          </cell>
          <cell r="J2048">
            <v>6</v>
          </cell>
          <cell r="K2048" t="str">
            <v>Chaguani</v>
          </cell>
          <cell r="L2048" t="str">
            <v>Chaguani-Cundinamarca</v>
          </cell>
          <cell r="M2048" t="str">
            <v/>
          </cell>
          <cell r="N2048" t="str">
            <v>Infraestructura</v>
          </cell>
          <cell r="O2048"/>
          <cell r="P2048"/>
          <cell r="Q2048" t="str">
            <v>Mejoramiento Y Mantenimiento De La Vía Sector La Polonia - Cruce Los Robles Quebrada Vieja En El Limite De Las Veredas Llanadas Y Montefrio Del Municipio De Chaguani  - Cundinamarca.</v>
          </cell>
          <cell r="R2048" t="str">
            <v>Vías Red Terciaria</v>
          </cell>
          <cell r="S2048"/>
          <cell r="T2048"/>
          <cell r="U2048"/>
          <cell r="V2048" t="str">
            <v>Federación Nacional De Cafeteros</v>
          </cell>
          <cell r="W2048"/>
          <cell r="X2048" t="str">
            <v/>
          </cell>
          <cell r="Y2048"/>
          <cell r="Z2048">
            <v>1325000000</v>
          </cell>
          <cell r="AA2048"/>
          <cell r="AB2048">
            <v>1325000000</v>
          </cell>
          <cell r="AC2048"/>
          <cell r="AD2048">
            <v>1325000000</v>
          </cell>
          <cell r="AE2048">
            <v>0</v>
          </cell>
          <cell r="AF2048"/>
          <cell r="AG2048">
            <v>0</v>
          </cell>
          <cell r="AH2048">
            <v>1325000000</v>
          </cell>
          <cell r="AI2048">
            <v>0</v>
          </cell>
          <cell r="AJ2048">
            <v>1325000000</v>
          </cell>
          <cell r="AK2048">
            <v>1</v>
          </cell>
          <cell r="AL2048"/>
          <cell r="AM2048">
            <v>1</v>
          </cell>
          <cell r="AN2048">
            <v>1</v>
          </cell>
          <cell r="AO2048">
            <v>0</v>
          </cell>
          <cell r="AP2048" t="str">
            <v>Liquidado</v>
          </cell>
          <cell r="AQ2048" t="e">
            <v>#REF!</v>
          </cell>
          <cell r="AR2048" t="e">
            <v>#N/A</v>
          </cell>
          <cell r="AS2048" t="str">
            <v>Entregado en 2011.</v>
          </cell>
          <cell r="AT2048" t="str">
            <v>No Aplica</v>
          </cell>
          <cell r="AU2048" t="str">
            <v/>
          </cell>
          <cell r="AV2048">
            <v>40923</v>
          </cell>
          <cell r="AW2048" t="e">
            <v>#REF!</v>
          </cell>
          <cell r="AX2048"/>
          <cell r="AY2048"/>
          <cell r="AZ2048">
            <v>0</v>
          </cell>
          <cell r="BA2048" t="str">
            <v>-</v>
          </cell>
          <cell r="BB2048" t="str">
            <v/>
          </cell>
          <cell r="BC2048"/>
          <cell r="BD2048" t="str">
            <v/>
          </cell>
          <cell r="BE2048" t="str">
            <v/>
          </cell>
          <cell r="BF2048" t="str">
            <v/>
          </cell>
          <cell r="BG2048" t="str">
            <v/>
          </cell>
        </row>
        <row r="2049">
          <cell r="C2049" t="str">
            <v>20130069V0331-1</v>
          </cell>
          <cell r="D2049" t="str">
            <v>Proyectos 2011 - 2020</v>
          </cell>
          <cell r="E2049" t="str">
            <v>No Aplica</v>
          </cell>
          <cell r="F2049" t="str">
            <v>CERRADO</v>
          </cell>
          <cell r="G2049" t="str">
            <v>C331</v>
          </cell>
          <cell r="H2049" t="str">
            <v>Cundinamarca</v>
          </cell>
          <cell r="I2049">
            <v>25168</v>
          </cell>
          <cell r="J2049">
            <v>6</v>
          </cell>
          <cell r="K2049" t="str">
            <v>Chaguani</v>
          </cell>
          <cell r="L2049" t="str">
            <v>Chaguani-Cundinamarca</v>
          </cell>
          <cell r="M2049">
            <v>69</v>
          </cell>
          <cell r="N2049" t="str">
            <v>Fonade 3</v>
          </cell>
          <cell r="O2049"/>
          <cell r="P2049"/>
          <cell r="Q2049" t="str">
            <v>Mejoramiento De Vias Terciarias En El Municpio De Chaguani - Cundinamarca</v>
          </cell>
          <cell r="R2049" t="str">
            <v>Vías Red Terciaria</v>
          </cell>
          <cell r="S2049"/>
          <cell r="T2049"/>
          <cell r="U2049"/>
          <cell r="V2049" t="str">
            <v>Municipio</v>
          </cell>
          <cell r="W2049"/>
          <cell r="X2049" t="str">
            <v/>
          </cell>
          <cell r="Y2049"/>
          <cell r="Z2049">
            <v>3000000000</v>
          </cell>
          <cell r="AA2049"/>
          <cell r="AB2049">
            <v>3000000000</v>
          </cell>
          <cell r="AC2049"/>
          <cell r="AD2049">
            <v>3000000000</v>
          </cell>
          <cell r="AE2049">
            <v>0</v>
          </cell>
          <cell r="AF2049"/>
          <cell r="AG2049">
            <v>0</v>
          </cell>
          <cell r="AH2049">
            <v>3000000000</v>
          </cell>
          <cell r="AI2049">
            <v>0</v>
          </cell>
          <cell r="AJ2049">
            <v>3000000000</v>
          </cell>
          <cell r="AK2049">
            <v>0</v>
          </cell>
          <cell r="AL2049"/>
          <cell r="AM2049">
            <v>1</v>
          </cell>
          <cell r="AN2049">
            <v>1</v>
          </cell>
          <cell r="AO2049">
            <v>0</v>
          </cell>
          <cell r="AP2049" t="str">
            <v>En Liquidación</v>
          </cell>
          <cell r="AQ2049" t="e">
            <v>#REF!</v>
          </cell>
          <cell r="AR2049" t="e">
            <v>#N/A</v>
          </cell>
          <cell r="AS2049" t="str">
            <v>PROYECTO ENTREGADO EN LIQUIDACION CONVENIO
1.  INFORMACIÓN Y ESTADO CONTRATO DE OBRA: Liquidado. se cuenta con acta de liquidación suscrita del 23/07/2015 y terminado de acuerdo con el FMI026 el día 30/04/2014, a su vez entregado al municipio por Prosperidad Social y ENTerritorio el 14/11/2014.
2. INFORMACIÓN Y ESTADO CONTRATO INTERADMINISTRATIVO: en liquidación.  
Actividades realizadas:
Se invita al alcalde a mesa de trabajo el 06 de febrero de 2020 con el fin de aclarar el acta de liquidacion del contrato de obra, puesto que cuenta con observaciones de acuerdo a FMI026 y Fmi027, con el fin de continuar con el proceso de liquidacion del convenio interadministrativo.
POr solicitud de la alcaldia se hace entrega mediante correo electronico del 19/02/2020 la carpeta que se tiene para la liquidacion del convenio, con el fin de que el muncipio de respuesta a la solicitudes realizadas en la mesa de trabajo del 06/02/2020
Se realiza mesa de trabajo el 12/03/2020 en las instalaciones de ENTerritorio con el fin de que el secretario de planeacion verifique las observaciones enviadas al acta de liquidacion con el fin de subsanar y continuar con el tramite de liquidacion.
Mediante llamada telefonica del 23/03/2020 el municipio manifiesta que no no se a logrado comunicar con el contratista para la firma de la aclaratoria al acta de liquidacion, por tal razon estan verificando que acciones pueden tomar para que esta quede en firme.
mediante llamada telefonica se logra contactar con el secretario de planeacion el cual allego el acta aclaratoria suscrito por el municipio, y la interventoria, puesto que con el contratsiata no se lograron contactar. Se encuentra en la busqueda del contratista para lograr la suscripciòn.
Se realiza mesa de trabajo 18/06/2020 con el fin de verificar el estado de la acta aclaratoria, puesto qque la tienen pero hace falta la firma del contratista y no han sido capaz de localizarlo 
31/07/2020 Se verifica y complementa informe de termino del proyecto, para iniciar tramite de verificaciòn por la coordinaciòn y la profesional de calidad. Se tiene pendiente el certificado o ofricio de emplazamiento 
Se verifica y complementa informe de termino y se envia verificacion de la coordinacion el 04/08/2020
Se solicita al municipi de Chaguani mediante comunicacion telefonica el 12/08/2020 informe el estado de la aclaratoria al acta de liquidacion, anexando emplazamiento.
Se encuentra en verificacion documental de la profesional de calidad desde el 19/08/2020 una vez se encuentre aprobado se iniciara tramite para enviar a Gestión Postcontractual.
Se subsanan observaciones el 28/08/2020 y se hace entrega el 01/09/2020 al profesional de apoyo el borrador de memorando de constancia de archivo y cierre financiero, para tenerlo al momento de radicar carpeta a Gestion Postcontractual
la profesional de calidad elabora observaciones al informe de termino que fueron subsanados el 15/09/2020.
El 30/11/2020 se hace entrega al grupo de Gestion Post-Contractual para elaboracion de constancia de archivo.</v>
          </cell>
          <cell r="AT2049" t="str">
            <v>No Aplica</v>
          </cell>
          <cell r="AU2049">
            <v>41518</v>
          </cell>
          <cell r="AV2049">
            <v>41759</v>
          </cell>
          <cell r="AW2049" t="e">
            <v>#REF!</v>
          </cell>
          <cell r="AX2049"/>
          <cell r="AY2049"/>
          <cell r="AZ2049">
            <v>0</v>
          </cell>
          <cell r="BA2049" t="str">
            <v>-</v>
          </cell>
          <cell r="BB2049" t="str">
            <v/>
          </cell>
          <cell r="BC2049"/>
          <cell r="BD2049">
            <v>41529</v>
          </cell>
          <cell r="BE2049">
            <v>41677</v>
          </cell>
          <cell r="BF2049">
            <v>41957</v>
          </cell>
          <cell r="BG2049" t="str">
            <v/>
          </cell>
        </row>
        <row r="2050">
          <cell r="C2050" t="str">
            <v>20160578M5670-1</v>
          </cell>
          <cell r="D2050" t="str">
            <v>Proyectos 2011 - 2020</v>
          </cell>
          <cell r="E2050" t="str">
            <v>ANTES 2018</v>
          </cell>
          <cell r="F2050" t="str">
            <v>VIGENTE</v>
          </cell>
          <cell r="G2050"/>
          <cell r="H2050" t="str">
            <v>Cundinamarca</v>
          </cell>
          <cell r="I2050">
            <v>25168</v>
          </cell>
          <cell r="J2050">
            <v>6</v>
          </cell>
          <cell r="K2050" t="str">
            <v>Chaguani</v>
          </cell>
          <cell r="L2050" t="str">
            <v>Chaguani-Cundinamarca</v>
          </cell>
          <cell r="M2050">
            <v>578</v>
          </cell>
          <cell r="N2050" t="str">
            <v>DPS 2016</v>
          </cell>
          <cell r="O2050"/>
          <cell r="P2050"/>
          <cell r="Q2050" t="str">
            <v>Mejoramiento De Condiciones De Habitabilidad</v>
          </cell>
          <cell r="R2050" t="str">
            <v>Mejoramiento Condiciones De Habitabilidad</v>
          </cell>
          <cell r="S2050"/>
          <cell r="T2050"/>
          <cell r="U2050"/>
          <cell r="V2050" t="str">
            <v>Municipio</v>
          </cell>
          <cell r="W2050"/>
          <cell r="X2050" t="str">
            <v/>
          </cell>
          <cell r="Y2050"/>
          <cell r="Z2050">
            <v>423728814</v>
          </cell>
          <cell r="AA2050"/>
          <cell r="AB2050">
            <v>423728814</v>
          </cell>
          <cell r="AC2050"/>
          <cell r="AD2050">
            <v>423728814</v>
          </cell>
          <cell r="AE2050">
            <v>42372881.400000006</v>
          </cell>
          <cell r="AF2050"/>
          <cell r="AG2050">
            <v>42372881.400000006</v>
          </cell>
          <cell r="AH2050">
            <v>466101695.39999998</v>
          </cell>
          <cell r="AI2050">
            <v>0</v>
          </cell>
          <cell r="AJ2050">
            <v>466101695.39999998</v>
          </cell>
          <cell r="AK2050">
            <v>0.95000000000000007</v>
          </cell>
          <cell r="AL2050"/>
          <cell r="AM2050">
            <v>1</v>
          </cell>
          <cell r="AN2050">
            <v>1</v>
          </cell>
          <cell r="AO2050">
            <v>0</v>
          </cell>
          <cell r="AP2050" t="str">
            <v>Entregado A Municipio</v>
          </cell>
          <cell r="AQ2050" t="e">
            <v>#REF!</v>
          </cell>
          <cell r="AR2050" t="str">
            <v>TERMINADO</v>
          </cell>
          <cell r="AS2050" t="str">
            <v>CHAGUANÍ -
Proyecto terminado y entregado.
Fecha de terminación: 28-07-21
Se realiza AV3 el día 21 de diciembre de 2021.</v>
          </cell>
          <cell r="AT2050">
            <v>43641</v>
          </cell>
          <cell r="AU2050">
            <v>44139</v>
          </cell>
          <cell r="AV2050">
            <v>44405</v>
          </cell>
          <cell r="AW2050" t="e">
            <v>#REF!</v>
          </cell>
          <cell r="AX2050"/>
          <cell r="AY2050"/>
          <cell r="AZ2050">
            <v>0</v>
          </cell>
          <cell r="BA2050" t="str">
            <v>-</v>
          </cell>
          <cell r="BB2050" t="str">
            <v>31  Viviendas</v>
          </cell>
          <cell r="BC2050"/>
          <cell r="BD2050">
            <v>44232</v>
          </cell>
          <cell r="BE2050">
            <v>44267</v>
          </cell>
          <cell r="BF2050">
            <v>44551</v>
          </cell>
          <cell r="BG2050">
            <v>111.60000000000001</v>
          </cell>
        </row>
        <row r="2051">
          <cell r="C2051" t="str">
            <v>MCH - 015</v>
          </cell>
          <cell r="D2051" t="str">
            <v>Proyectos 2021 - 2022</v>
          </cell>
          <cell r="E2051" t="str">
            <v>2018-2022</v>
          </cell>
          <cell r="F2051" t="str">
            <v>VIGENTE</v>
          </cell>
          <cell r="G2051"/>
          <cell r="H2051" t="str">
            <v>Cundinamarca</v>
          </cell>
          <cell r="I2051"/>
          <cell r="J2051"/>
          <cell r="K2051" t="str">
            <v>Chia</v>
          </cell>
          <cell r="L2051" t="str">
            <v>Chia-Cundinamarca</v>
          </cell>
          <cell r="M2051" t="str">
            <v>671 FIP 2021</v>
          </cell>
          <cell r="N2051" t="str">
            <v>DPS 2021</v>
          </cell>
          <cell r="O2051">
            <v>44512</v>
          </cell>
          <cell r="P2051">
            <v>44773</v>
          </cell>
          <cell r="Q2051" t="str">
            <v>Mejoramientos De Condiciones De Habitabilidad En El Municipio De Chia - Cundinamarca</v>
          </cell>
          <cell r="R2051" t="str">
            <v>Habitat</v>
          </cell>
          <cell r="S2051" t="str">
            <v>MCH</v>
          </cell>
          <cell r="T2051"/>
          <cell r="U2051">
            <v>1</v>
          </cell>
          <cell r="V2051"/>
          <cell r="W2051"/>
          <cell r="X2051"/>
          <cell r="Y2051"/>
          <cell r="Z2051">
            <v>909090909.090909</v>
          </cell>
          <cell r="AA2051"/>
          <cell r="AB2051">
            <v>909090909.090909</v>
          </cell>
          <cell r="AC2051">
            <v>0</v>
          </cell>
          <cell r="AD2051">
            <v>909090909.090909</v>
          </cell>
          <cell r="AE2051"/>
          <cell r="AF2051"/>
          <cell r="AG2051">
            <v>0</v>
          </cell>
          <cell r="AH2051">
            <v>909090909.090909</v>
          </cell>
          <cell r="AI2051">
            <v>0</v>
          </cell>
          <cell r="AJ2051">
            <v>909090909.090909</v>
          </cell>
          <cell r="AK2051"/>
          <cell r="AL2051"/>
          <cell r="AM2051"/>
          <cell r="AN2051"/>
          <cell r="AO2051">
            <v>0</v>
          </cell>
          <cell r="AP2051" t="str">
            <v>En Ejecución</v>
          </cell>
          <cell r="AQ2051" t="e">
            <v>#REF!</v>
          </cell>
          <cell r="AR2051" t="str">
            <v>EN EJECUCIÓN - PRECONSTRUCCIÓN</v>
          </cell>
          <cell r="AS2051" t="str">
            <v>-</v>
          </cell>
          <cell r="AT2051"/>
          <cell r="AU2051" t="str">
            <v>-</v>
          </cell>
          <cell r="AV2051" t="str">
            <v>-</v>
          </cell>
          <cell r="AW2051" t="e">
            <v>#REF!</v>
          </cell>
          <cell r="AX2051"/>
          <cell r="AY2051"/>
          <cell r="AZ2051">
            <v>0</v>
          </cell>
          <cell r="BA2051"/>
          <cell r="BB2051" t="str">
            <v>- Viviendas</v>
          </cell>
          <cell r="BC2051"/>
          <cell r="BD2051" t="str">
            <v>-</v>
          </cell>
          <cell r="BE2051" t="str">
            <v>-</v>
          </cell>
          <cell r="BF2051" t="str">
            <v>-</v>
          </cell>
          <cell r="BG2051" t="str">
            <v>-</v>
          </cell>
        </row>
        <row r="2052">
          <cell r="C2052" t="str">
            <v>20120040S0044-1</v>
          </cell>
          <cell r="D2052" t="str">
            <v>Proyectos 2011 - 2020</v>
          </cell>
          <cell r="E2052" t="str">
            <v>No Aplica</v>
          </cell>
          <cell r="F2052" t="str">
            <v>CERRADO</v>
          </cell>
          <cell r="G2052" t="str">
            <v>B44</v>
          </cell>
          <cell r="H2052" t="str">
            <v>Cundinamarca</v>
          </cell>
          <cell r="I2052">
            <v>25178</v>
          </cell>
          <cell r="J2052">
            <v>6</v>
          </cell>
          <cell r="K2052" t="str">
            <v>Chipaque</v>
          </cell>
          <cell r="L2052" t="str">
            <v>Chipaque-Cundinamarca</v>
          </cell>
          <cell r="M2052">
            <v>40</v>
          </cell>
          <cell r="N2052" t="str">
            <v>Fonade 2</v>
          </cell>
          <cell r="O2052"/>
          <cell r="P2052"/>
          <cell r="Q2052" t="str">
            <v>Construcción Plaza De Mercado, Municipio De Chipaque- Cundinamarca</v>
          </cell>
          <cell r="R2052" t="str">
            <v>Social Comunitario</v>
          </cell>
          <cell r="S2052"/>
          <cell r="T2052"/>
          <cell r="U2052"/>
          <cell r="V2052" t="str">
            <v>Municipio</v>
          </cell>
          <cell r="W2052"/>
          <cell r="X2052" t="str">
            <v/>
          </cell>
          <cell r="Y2052"/>
          <cell r="Z2052">
            <v>4042501548</v>
          </cell>
          <cell r="AA2052"/>
          <cell r="AB2052">
            <v>4042501548</v>
          </cell>
          <cell r="AC2052"/>
          <cell r="AD2052">
            <v>4042501548</v>
          </cell>
          <cell r="AE2052">
            <v>0</v>
          </cell>
          <cell r="AF2052"/>
          <cell r="AG2052">
            <v>0</v>
          </cell>
          <cell r="AH2052">
            <v>4042501548</v>
          </cell>
          <cell r="AI2052">
            <v>0</v>
          </cell>
          <cell r="AJ2052">
            <v>4042501548</v>
          </cell>
          <cell r="AK2052">
            <v>0.9</v>
          </cell>
          <cell r="AL2052"/>
          <cell r="AM2052">
            <v>1</v>
          </cell>
          <cell r="AN2052">
            <v>1</v>
          </cell>
          <cell r="AO2052">
            <v>0</v>
          </cell>
          <cell r="AP2052" t="str">
            <v>Liquidado</v>
          </cell>
          <cell r="AQ2052" t="e">
            <v>#REF!</v>
          </cell>
          <cell r="AR2052" t="e">
            <v>#N/A</v>
          </cell>
          <cell r="AS2052" t="str">
            <v xml:space="preserve">PROYECTO LIQUIDADO
Acta de liquidación del 29/09/2021
</v>
          </cell>
          <cell r="AT2052" t="str">
            <v>No Aplica</v>
          </cell>
          <cell r="AU2052">
            <v>41672</v>
          </cell>
          <cell r="AV2052">
            <v>42034</v>
          </cell>
          <cell r="AW2052" t="e">
            <v>#REF!</v>
          </cell>
          <cell r="AX2052"/>
          <cell r="AY2052"/>
          <cell r="AZ2052">
            <v>0</v>
          </cell>
          <cell r="BA2052" t="str">
            <v>-</v>
          </cell>
          <cell r="BB2052" t="str">
            <v/>
          </cell>
          <cell r="BC2052"/>
          <cell r="BD2052">
            <v>41683</v>
          </cell>
          <cell r="BE2052">
            <v>41901</v>
          </cell>
          <cell r="BF2052">
            <v>42537</v>
          </cell>
          <cell r="BG2052" t="str">
            <v/>
          </cell>
        </row>
        <row r="2053">
          <cell r="C2053" t="str">
            <v>20120040S0089-1</v>
          </cell>
          <cell r="D2053" t="str">
            <v>Proyectos 2011 - 2020</v>
          </cell>
          <cell r="E2053" t="str">
            <v>No Aplica</v>
          </cell>
          <cell r="F2053" t="str">
            <v>CERRADO</v>
          </cell>
          <cell r="G2053" t="str">
            <v>B89</v>
          </cell>
          <cell r="H2053" t="str">
            <v>Cundinamarca</v>
          </cell>
          <cell r="I2053">
            <v>25178</v>
          </cell>
          <cell r="J2053">
            <v>6</v>
          </cell>
          <cell r="K2053" t="str">
            <v>Chipaque</v>
          </cell>
          <cell r="L2053" t="str">
            <v>Chipaque-Cundinamarca</v>
          </cell>
          <cell r="M2053">
            <v>40</v>
          </cell>
          <cell r="N2053" t="str">
            <v>Fonade 2</v>
          </cell>
          <cell r="O2053"/>
          <cell r="P2053"/>
          <cell r="Q2053" t="str">
            <v>Adecuación De Las Instalaciones Del Polideportivo Urbano Del Municipio De Chipaque - Cundinamarca.</v>
          </cell>
          <cell r="R2053" t="str">
            <v>Espacio Público, Recreación Y Deporte</v>
          </cell>
          <cell r="S2053"/>
          <cell r="T2053"/>
          <cell r="U2053"/>
          <cell r="V2053" t="str">
            <v>Municipio</v>
          </cell>
          <cell r="W2053"/>
          <cell r="X2053" t="str">
            <v/>
          </cell>
          <cell r="Y2053"/>
          <cell r="Z2053">
            <v>1260495174</v>
          </cell>
          <cell r="AA2053"/>
          <cell r="AB2053">
            <v>1260495174</v>
          </cell>
          <cell r="AC2053"/>
          <cell r="AD2053">
            <v>1260495174</v>
          </cell>
          <cell r="AE2053">
            <v>0</v>
          </cell>
          <cell r="AF2053"/>
          <cell r="AG2053">
            <v>0</v>
          </cell>
          <cell r="AH2053">
            <v>1260495174</v>
          </cell>
          <cell r="AI2053">
            <v>0</v>
          </cell>
          <cell r="AJ2053">
            <v>1260495174</v>
          </cell>
          <cell r="AK2053">
            <v>1</v>
          </cell>
          <cell r="AL2053"/>
          <cell r="AM2053">
            <v>1</v>
          </cell>
          <cell r="AN2053">
            <v>1</v>
          </cell>
          <cell r="AO2053">
            <v>0</v>
          </cell>
          <cell r="AP2053" t="str">
            <v>Liquidado</v>
          </cell>
          <cell r="AQ2053" t="e">
            <v>#REF!</v>
          </cell>
          <cell r="AR2053" t="e">
            <v>#N/A</v>
          </cell>
          <cell r="AS2053" t="str">
            <v xml:space="preserve">PROYECTO LIQUIDADO
Acta de liquidación del 29/09/2021
</v>
          </cell>
          <cell r="AT2053" t="str">
            <v>No Aplica</v>
          </cell>
          <cell r="AU2053">
            <v>41988</v>
          </cell>
          <cell r="AV2053">
            <v>42361</v>
          </cell>
          <cell r="AW2053" t="e">
            <v>#REF!</v>
          </cell>
          <cell r="AX2053"/>
          <cell r="AY2053"/>
          <cell r="AZ2053">
            <v>0</v>
          </cell>
          <cell r="BA2053" t="str">
            <v>-</v>
          </cell>
          <cell r="BB2053" t="str">
            <v/>
          </cell>
          <cell r="BC2053"/>
          <cell r="BD2053">
            <v>42019</v>
          </cell>
          <cell r="BE2053" t="str">
            <v>No Aplica</v>
          </cell>
          <cell r="BF2053">
            <v>42367</v>
          </cell>
          <cell r="BG2053" t="str">
            <v/>
          </cell>
        </row>
        <row r="2054">
          <cell r="C2054" t="str">
            <v>20130082V0024-1</v>
          </cell>
          <cell r="D2054" t="str">
            <v>Proyectos 2011 - 2020</v>
          </cell>
          <cell r="E2054" t="str">
            <v>No Aplica</v>
          </cell>
          <cell r="F2054" t="str">
            <v>CERRADO</v>
          </cell>
          <cell r="G2054"/>
          <cell r="H2054" t="str">
            <v>Cundinamarca</v>
          </cell>
          <cell r="I2054">
            <v>25178</v>
          </cell>
          <cell r="J2054">
            <v>6</v>
          </cell>
          <cell r="K2054" t="str">
            <v>Chipaque</v>
          </cell>
          <cell r="L2054" t="str">
            <v>Chipaque-Cundinamarca</v>
          </cell>
          <cell r="M2054">
            <v>82</v>
          </cell>
          <cell r="N2054" t="str">
            <v>DPS 2013</v>
          </cell>
          <cell r="O2054"/>
          <cell r="P2054"/>
          <cell r="Q2054" t="str">
            <v>Construcción Del Sendero Turístico Peatonal, Mejoramiento Y Rehabilitación De La Carrera Tercera En Zona Urbana Del Municipio De Chipaque - Cundinamarca</v>
          </cell>
          <cell r="R2054" t="str">
            <v>Vías Urbanas</v>
          </cell>
          <cell r="S2054"/>
          <cell r="T2054"/>
          <cell r="U2054"/>
          <cell r="V2054" t="str">
            <v>Municipio</v>
          </cell>
          <cell r="W2054"/>
          <cell r="X2054" t="str">
            <v>Centro</v>
          </cell>
          <cell r="Y2054"/>
          <cell r="Z2054">
            <v>1203514133</v>
          </cell>
          <cell r="AA2054"/>
          <cell r="AB2054">
            <v>1203514133</v>
          </cell>
          <cell r="AC2054"/>
          <cell r="AD2054">
            <v>1203514133</v>
          </cell>
          <cell r="AE2054">
            <v>123251413.30000001</v>
          </cell>
          <cell r="AF2054"/>
          <cell r="AG2054">
            <v>123251413.30000001</v>
          </cell>
          <cell r="AH2054">
            <v>1326765546.3</v>
          </cell>
          <cell r="AI2054">
            <v>0</v>
          </cell>
          <cell r="AJ2054">
            <v>1326765546.3</v>
          </cell>
          <cell r="AK2054">
            <v>1</v>
          </cell>
          <cell r="AL2054"/>
          <cell r="AM2054">
            <v>1</v>
          </cell>
          <cell r="AN2054">
            <v>1</v>
          </cell>
          <cell r="AO2054">
            <v>0</v>
          </cell>
          <cell r="AP2054" t="str">
            <v>Liquidado</v>
          </cell>
          <cell r="AQ2054" t="e">
            <v>#REF!</v>
          </cell>
          <cell r="AR2054" t="e">
            <v>#N/A</v>
          </cell>
          <cell r="AS2054" t="str">
            <v>Entregado en noviembre de 2016.</v>
          </cell>
          <cell r="AT2054" t="str">
            <v>No Aplica</v>
          </cell>
          <cell r="AU2054">
            <v>42227</v>
          </cell>
          <cell r="AV2054">
            <v>42625</v>
          </cell>
          <cell r="AW2054" t="e">
            <v>#REF!</v>
          </cell>
          <cell r="AX2054"/>
          <cell r="AY2054"/>
          <cell r="AZ2054">
            <v>0</v>
          </cell>
          <cell r="BA2054" t="str">
            <v>-</v>
          </cell>
          <cell r="BB2054">
            <v>0.8</v>
          </cell>
          <cell r="BC2054"/>
          <cell r="BD2054">
            <v>42235</v>
          </cell>
          <cell r="BE2054">
            <v>42447</v>
          </cell>
          <cell r="BF2054">
            <v>42626</v>
          </cell>
          <cell r="BG2054">
            <v>9277</v>
          </cell>
        </row>
        <row r="2055">
          <cell r="C2055" t="str">
            <v>20170566S9948-1</v>
          </cell>
          <cell r="D2055" t="str">
            <v>Proyectos 2011 - 2020</v>
          </cell>
          <cell r="E2055" t="str">
            <v>ANTES 2018</v>
          </cell>
          <cell r="F2055" t="str">
            <v>VIGENTE</v>
          </cell>
          <cell r="G2055"/>
          <cell r="H2055" t="str">
            <v>Cundinamarca</v>
          </cell>
          <cell r="I2055">
            <v>25178</v>
          </cell>
          <cell r="J2055">
            <v>6</v>
          </cell>
          <cell r="K2055" t="str">
            <v>Chipaque</v>
          </cell>
          <cell r="L2055" t="str">
            <v>Chipaque-Cundinamarca</v>
          </cell>
          <cell r="M2055">
            <v>566</v>
          </cell>
          <cell r="N2055" t="str">
            <v>DPS 2017</v>
          </cell>
          <cell r="O2055"/>
          <cell r="P2055"/>
          <cell r="Q2055" t="str">
            <v>Construcción Polideportivo Vereda Nizame Del Municipio Chipaque-Cundinamarca</v>
          </cell>
          <cell r="R2055" t="str">
            <v>Espacio Público, Recreación Y Deporte</v>
          </cell>
          <cell r="S2055"/>
          <cell r="T2055"/>
          <cell r="U2055"/>
          <cell r="V2055" t="str">
            <v>Municipio</v>
          </cell>
          <cell r="W2055" t="str">
            <v>Rural</v>
          </cell>
          <cell r="X2055" t="str">
            <v xml:space="preserve">Vereda Nizame </v>
          </cell>
          <cell r="Y2055"/>
          <cell r="Z2055">
            <v>593480089</v>
          </cell>
          <cell r="AA2055"/>
          <cell r="AB2055">
            <v>593480089</v>
          </cell>
          <cell r="AC2055"/>
          <cell r="AD2055">
            <v>593480089</v>
          </cell>
          <cell r="AE2055">
            <v>59348008.900000006</v>
          </cell>
          <cell r="AF2055"/>
          <cell r="AG2055">
            <v>59348008.900000006</v>
          </cell>
          <cell r="AH2055">
            <v>652828097.89999998</v>
          </cell>
          <cell r="AI2055">
            <v>0</v>
          </cell>
          <cell r="AJ2055">
            <v>652828097.89999998</v>
          </cell>
          <cell r="AK2055">
            <v>1</v>
          </cell>
          <cell r="AL2055"/>
          <cell r="AM2055">
            <v>1</v>
          </cell>
          <cell r="AN2055">
            <v>1</v>
          </cell>
          <cell r="AO2055">
            <v>0</v>
          </cell>
          <cell r="AP2055" t="str">
            <v>En Liquidación</v>
          </cell>
          <cell r="AQ2055" t="e">
            <v>#REF!</v>
          </cell>
          <cell r="AR2055" t="e">
            <v>#N/A</v>
          </cell>
          <cell r="AS2055" t="str">
            <v xml:space="preserve">CHIPAQUE 2 - 
Obra terminada al 100% y con acta de recibo final, se realizo AV2 y AV3.
Se tramito el 100% de los desembolsos. 
Se remite certificado de suficiencia al informe final aprobado.
En liquidación del convenio. 
El 16-04-22 se remiten los documentos para liquidación del convenio. </v>
          </cell>
          <cell r="AT2055" t="str">
            <v>No Aplica</v>
          </cell>
          <cell r="AU2055">
            <v>43774</v>
          </cell>
          <cell r="AV2055">
            <v>44029</v>
          </cell>
          <cell r="AW2055" t="e">
            <v>#REF!</v>
          </cell>
          <cell r="AX2055"/>
          <cell r="AY2055"/>
          <cell r="AZ2055">
            <v>0</v>
          </cell>
          <cell r="BA2055" t="str">
            <v>-</v>
          </cell>
          <cell r="BB2055" t="str">
            <v>600 m2</v>
          </cell>
          <cell r="BC2055"/>
          <cell r="BD2055">
            <v>43808</v>
          </cell>
          <cell r="BE2055">
            <v>44139</v>
          </cell>
          <cell r="BF2055">
            <v>44139</v>
          </cell>
          <cell r="BG2055">
            <v>500</v>
          </cell>
        </row>
        <row r="2056">
          <cell r="C2056" t="str">
            <v>20170569S9311-1</v>
          </cell>
          <cell r="D2056" t="str">
            <v>Proyectos 2011 - 2020</v>
          </cell>
          <cell r="E2056" t="str">
            <v>ANTES 2018</v>
          </cell>
          <cell r="F2056" t="str">
            <v>VIGENTE</v>
          </cell>
          <cell r="G2056"/>
          <cell r="H2056" t="str">
            <v>Cundinamarca</v>
          </cell>
          <cell r="I2056">
            <v>25178</v>
          </cell>
          <cell r="J2056">
            <v>6</v>
          </cell>
          <cell r="K2056" t="str">
            <v>Chipaque</v>
          </cell>
          <cell r="L2056" t="str">
            <v>Chipaque-Cundinamarca</v>
          </cell>
          <cell r="M2056">
            <v>569</v>
          </cell>
          <cell r="N2056" t="str">
            <v>DPS 2017</v>
          </cell>
          <cell r="O2056"/>
          <cell r="P2056"/>
          <cell r="Q2056" t="str">
            <v>Construcción Polideportivo Vereda Querente Del Municipio Chipaque - Cundinamarca</v>
          </cell>
          <cell r="R2056" t="str">
            <v>Espacio Público, Recreación Y Deporte</v>
          </cell>
          <cell r="S2056"/>
          <cell r="T2056"/>
          <cell r="U2056"/>
          <cell r="V2056" t="str">
            <v>Municipio</v>
          </cell>
          <cell r="W2056" t="str">
            <v>Rural</v>
          </cell>
          <cell r="X2056" t="str">
            <v>Vereda Querente</v>
          </cell>
          <cell r="Y2056"/>
          <cell r="Z2056">
            <v>630889513</v>
          </cell>
          <cell r="AA2056"/>
          <cell r="AB2056">
            <v>630889513</v>
          </cell>
          <cell r="AC2056"/>
          <cell r="AD2056">
            <v>630889513</v>
          </cell>
          <cell r="AE2056">
            <v>63088951.300000004</v>
          </cell>
          <cell r="AF2056"/>
          <cell r="AG2056">
            <v>63088951.300000004</v>
          </cell>
          <cell r="AH2056">
            <v>693978464.29999995</v>
          </cell>
          <cell r="AI2056">
            <v>0</v>
          </cell>
          <cell r="AJ2056">
            <v>693978464.29999995</v>
          </cell>
          <cell r="AK2056">
            <v>1</v>
          </cell>
          <cell r="AL2056"/>
          <cell r="AM2056">
            <v>1</v>
          </cell>
          <cell r="AN2056">
            <v>1</v>
          </cell>
          <cell r="AO2056">
            <v>0</v>
          </cell>
          <cell r="AP2056" t="str">
            <v>En Liquidación</v>
          </cell>
          <cell r="AQ2056" t="e">
            <v>#REF!</v>
          </cell>
          <cell r="AR2056" t="e">
            <v>#N/A</v>
          </cell>
          <cell r="AS2056" t="str">
            <v xml:space="preserve">CHIPAQUE 1 - 
Proyecto terminado y entregado. 
Se realizó el trámite y pago de todos los desembolsos.
Obra terminada y con acta de recibo final. 
Se realizaron las  AV2 y AV3 conjuntas. 
En liquidación del convenio. 
El 16-04-22 se remiten los documentos para liquidación del convenio. </v>
          </cell>
          <cell r="AT2056" t="str">
            <v>No Aplica</v>
          </cell>
          <cell r="AU2056">
            <v>43774</v>
          </cell>
          <cell r="AV2056">
            <v>44045</v>
          </cell>
          <cell r="AW2056" t="e">
            <v>#REF!</v>
          </cell>
          <cell r="AX2056"/>
          <cell r="AY2056"/>
          <cell r="AZ2056">
            <v>0</v>
          </cell>
          <cell r="BA2056" t="str">
            <v>-</v>
          </cell>
          <cell r="BB2056" t="str">
            <v>600 m2</v>
          </cell>
          <cell r="BC2056"/>
          <cell r="BD2056">
            <v>43808</v>
          </cell>
          <cell r="BE2056">
            <v>44139</v>
          </cell>
          <cell r="BF2056">
            <v>44139</v>
          </cell>
          <cell r="BG2056">
            <v>200</v>
          </cell>
        </row>
        <row r="2057">
          <cell r="C2057" t="str">
            <v>E-2020-2203-142941</v>
          </cell>
          <cell r="D2057" t="str">
            <v>CV 001-2020</v>
          </cell>
          <cell r="E2057" t="str">
            <v>2018-2022</v>
          </cell>
          <cell r="F2057" t="str">
            <v>VIGENTE</v>
          </cell>
          <cell r="G2057"/>
          <cell r="H2057" t="str">
            <v>Cundinamarca</v>
          </cell>
          <cell r="I2057"/>
          <cell r="J2057"/>
          <cell r="K2057" t="str">
            <v>Chipaque</v>
          </cell>
          <cell r="L2057" t="str">
            <v>Chipaque-Cundinamarca</v>
          </cell>
          <cell r="M2057" t="str">
            <v>365 FIP 2021</v>
          </cell>
          <cell r="N2057" t="str">
            <v>DPS 2021</v>
          </cell>
          <cell r="O2057">
            <v>44351</v>
          </cell>
          <cell r="P2057">
            <v>44773</v>
          </cell>
          <cell r="Q2057" t="str">
            <v>Construcción segunda etapa Plaza de Mercado y Centro Agroindustrial del municipio de Chipaque - Cundinamarca</v>
          </cell>
          <cell r="R2057" t="str">
            <v>Social Comunitario</v>
          </cell>
          <cell r="S2057" t="str">
            <v>Plaza de Mercado</v>
          </cell>
          <cell r="T2057"/>
          <cell r="U2057">
            <v>1</v>
          </cell>
          <cell r="V2057"/>
          <cell r="W2057"/>
          <cell r="X2057"/>
          <cell r="Y2057"/>
          <cell r="Z2057">
            <v>0</v>
          </cell>
          <cell r="AA2057"/>
          <cell r="AB2057">
            <v>0</v>
          </cell>
          <cell r="AC2057">
            <v>0</v>
          </cell>
          <cell r="AD2057">
            <v>0</v>
          </cell>
          <cell r="AE2057"/>
          <cell r="AF2057"/>
          <cell r="AG2057">
            <v>0</v>
          </cell>
          <cell r="AH2057">
            <v>0</v>
          </cell>
          <cell r="AI2057">
            <v>0</v>
          </cell>
          <cell r="AJ2057">
            <v>0</v>
          </cell>
          <cell r="AK2057"/>
          <cell r="AL2057"/>
          <cell r="AM2057"/>
          <cell r="AN2057"/>
          <cell r="AO2057">
            <v>0</v>
          </cell>
          <cell r="AP2057" t="str">
            <v>Cancelado</v>
          </cell>
          <cell r="AQ2057" t="e">
            <v>#REF!</v>
          </cell>
          <cell r="AR2057" t="e">
            <v>#N/A</v>
          </cell>
          <cell r="AS2057" t="str">
            <v>Publicación Proceso de Contratación por parte del ET previo a la Legalización del Convenio</v>
          </cell>
          <cell r="AT2057"/>
          <cell r="AU2057" t="str">
            <v>-</v>
          </cell>
          <cell r="AV2057" t="str">
            <v>-</v>
          </cell>
          <cell r="AW2057" t="e">
            <v>#REF!</v>
          </cell>
          <cell r="AX2057">
            <v>9</v>
          </cell>
          <cell r="AY2057"/>
          <cell r="AZ2057">
            <v>9</v>
          </cell>
          <cell r="BA2057"/>
          <cell r="BB2057" t="str">
            <v>1306 M2</v>
          </cell>
          <cell r="BC2057"/>
          <cell r="BD2057" t="str">
            <v>-</v>
          </cell>
          <cell r="BE2057" t="str">
            <v>-</v>
          </cell>
          <cell r="BF2057" t="str">
            <v>-</v>
          </cell>
          <cell r="BG2057" t="str">
            <v>-</v>
          </cell>
        </row>
        <row r="2058">
          <cell r="C2058" t="str">
            <v>20100019V0988-1</v>
          </cell>
          <cell r="D2058" t="str">
            <v>Proyectos 2011 - 2020</v>
          </cell>
          <cell r="E2058" t="str">
            <v>No Aplica</v>
          </cell>
          <cell r="F2058" t="str">
            <v>CERRADO</v>
          </cell>
          <cell r="G2058"/>
          <cell r="H2058" t="str">
            <v>Cundinamarca</v>
          </cell>
          <cell r="I2058">
            <v>25181</v>
          </cell>
          <cell r="J2058">
            <v>6</v>
          </cell>
          <cell r="K2058" t="str">
            <v>Choachi</v>
          </cell>
          <cell r="L2058" t="str">
            <v>Choachi-Cundinamarca</v>
          </cell>
          <cell r="M2058" t="str">
            <v/>
          </cell>
          <cell r="N2058" t="str">
            <v>Infraestructura</v>
          </cell>
          <cell r="O2058"/>
          <cell r="P2058"/>
          <cell r="Q2058" t="str">
            <v>Convenio Interadministrativo Con La Federación Nacional De Cafeteros - Comité Departamental De Cafeteros De Cundinamarca, Para Construcción Cintas, Sector El Manzano, Vereda Maza, Municipio De Choachi - Cundinamarca.</v>
          </cell>
          <cell r="R2058" t="str">
            <v>Vías Red Terciaria</v>
          </cell>
          <cell r="S2058"/>
          <cell r="T2058"/>
          <cell r="U2058"/>
          <cell r="V2058" t="str">
            <v>Federación Nacional De Cafeteros</v>
          </cell>
          <cell r="W2058"/>
          <cell r="X2058" t="str">
            <v/>
          </cell>
          <cell r="Y2058"/>
          <cell r="Z2058">
            <v>75000000</v>
          </cell>
          <cell r="AA2058"/>
          <cell r="AB2058">
            <v>75000000</v>
          </cell>
          <cell r="AC2058"/>
          <cell r="AD2058">
            <v>75000000</v>
          </cell>
          <cell r="AE2058">
            <v>0</v>
          </cell>
          <cell r="AF2058"/>
          <cell r="AG2058">
            <v>0</v>
          </cell>
          <cell r="AH2058">
            <v>75000000</v>
          </cell>
          <cell r="AI2058">
            <v>0</v>
          </cell>
          <cell r="AJ2058">
            <v>75000000</v>
          </cell>
          <cell r="AK2058">
            <v>1</v>
          </cell>
          <cell r="AL2058"/>
          <cell r="AM2058">
            <v>1</v>
          </cell>
          <cell r="AN2058">
            <v>1</v>
          </cell>
          <cell r="AO2058">
            <v>0</v>
          </cell>
          <cell r="AP2058" t="str">
            <v>Liquidado</v>
          </cell>
          <cell r="AQ2058" t="e">
            <v>#REF!</v>
          </cell>
          <cell r="AR2058" t="e">
            <v>#N/A</v>
          </cell>
          <cell r="AS2058" t="str">
            <v>Entregado en 2011.</v>
          </cell>
          <cell r="AT2058" t="str">
            <v>No Aplica</v>
          </cell>
          <cell r="AU2058" t="str">
            <v/>
          </cell>
          <cell r="AV2058">
            <v>40553</v>
          </cell>
          <cell r="AW2058" t="e">
            <v>#REF!</v>
          </cell>
          <cell r="AX2058"/>
          <cell r="AY2058"/>
          <cell r="AZ2058">
            <v>0</v>
          </cell>
          <cell r="BA2058" t="str">
            <v>-</v>
          </cell>
          <cell r="BB2058" t="str">
            <v/>
          </cell>
          <cell r="BC2058"/>
          <cell r="BD2058" t="str">
            <v/>
          </cell>
          <cell r="BE2058" t="str">
            <v/>
          </cell>
          <cell r="BF2058" t="str">
            <v/>
          </cell>
          <cell r="BG2058" t="str">
            <v/>
          </cell>
        </row>
        <row r="2059">
          <cell r="C2059" t="str">
            <v>20140195V0048-1</v>
          </cell>
          <cell r="D2059" t="str">
            <v>Proyectos 2011 - 2020</v>
          </cell>
          <cell r="E2059" t="str">
            <v>No Aplica</v>
          </cell>
          <cell r="F2059" t="str">
            <v>CERRADO</v>
          </cell>
          <cell r="G2059"/>
          <cell r="H2059" t="str">
            <v>Cundinamarca</v>
          </cell>
          <cell r="I2059">
            <v>25181</v>
          </cell>
          <cell r="J2059">
            <v>6</v>
          </cell>
          <cell r="K2059" t="str">
            <v>Choachi</v>
          </cell>
          <cell r="L2059" t="str">
            <v>Choachi-Cundinamarca</v>
          </cell>
          <cell r="M2059">
            <v>195</v>
          </cell>
          <cell r="N2059" t="str">
            <v>DPS 2014</v>
          </cell>
          <cell r="O2059"/>
          <cell r="P2059"/>
          <cell r="Q2059" t="str">
            <v>Construcción De Placa Huellas En Concreto La Via Choachi, Resguardo Bajo, Rio Blanco Y La Union En El Municipio De Choachi - Cundinamarca</v>
          </cell>
          <cell r="R2059" t="str">
            <v>Vías Red Terciaria</v>
          </cell>
          <cell r="S2059"/>
          <cell r="T2059"/>
          <cell r="U2059"/>
          <cell r="V2059" t="str">
            <v>Municipio</v>
          </cell>
          <cell r="W2059"/>
          <cell r="X2059" t="str">
            <v>VEREDAS: RESGUARDO BAJO, RIO BLANCO, LA UNIÓN</v>
          </cell>
          <cell r="Y2059"/>
          <cell r="Z2059">
            <v>1401869159</v>
          </cell>
          <cell r="AA2059"/>
          <cell r="AB2059">
            <v>1401869159</v>
          </cell>
          <cell r="AC2059"/>
          <cell r="AD2059">
            <v>1401869159</v>
          </cell>
          <cell r="AE2059">
            <v>140186915.90000001</v>
          </cell>
          <cell r="AF2059"/>
          <cell r="AG2059">
            <v>140186915.90000001</v>
          </cell>
          <cell r="AH2059">
            <v>1542056074.9000001</v>
          </cell>
          <cell r="AI2059">
            <v>0</v>
          </cell>
          <cell r="AJ2059">
            <v>1542056074.9000001</v>
          </cell>
          <cell r="AK2059">
            <v>1</v>
          </cell>
          <cell r="AL2059"/>
          <cell r="AM2059">
            <v>1</v>
          </cell>
          <cell r="AN2059">
            <v>1</v>
          </cell>
          <cell r="AO2059">
            <v>0</v>
          </cell>
          <cell r="AP2059" t="str">
            <v>Liquidado</v>
          </cell>
          <cell r="AQ2059" t="e">
            <v>#REF!</v>
          </cell>
          <cell r="AR2059" t="e">
            <v>#N/A</v>
          </cell>
          <cell r="AS2059" t="str">
            <v>Entregado en junio de 2016.
Pendiente cierre de cuenta</v>
          </cell>
          <cell r="AT2059" t="str">
            <v>No Aplica</v>
          </cell>
          <cell r="AU2059">
            <v>42367</v>
          </cell>
          <cell r="AV2059">
            <v>42511</v>
          </cell>
          <cell r="AW2059" t="e">
            <v>#REF!</v>
          </cell>
          <cell r="AX2059"/>
          <cell r="AY2059"/>
          <cell r="AZ2059">
            <v>0</v>
          </cell>
          <cell r="BA2059" t="str">
            <v>-</v>
          </cell>
          <cell r="BB2059" t="str">
            <v>1,36 Km</v>
          </cell>
          <cell r="BC2059"/>
          <cell r="BD2059">
            <v>42431</v>
          </cell>
          <cell r="BE2059">
            <v>42481</v>
          </cell>
          <cell r="BF2059">
            <v>42543</v>
          </cell>
          <cell r="BG2059">
            <v>2450</v>
          </cell>
        </row>
        <row r="2060">
          <cell r="C2060" t="str">
            <v>20170630M9075-1</v>
          </cell>
          <cell r="D2060" t="str">
            <v>Proyectos 2011 - 2020</v>
          </cell>
          <cell r="E2060" t="str">
            <v>ANTES 2018</v>
          </cell>
          <cell r="F2060" t="str">
            <v>VIGENTE</v>
          </cell>
          <cell r="G2060"/>
          <cell r="H2060" t="str">
            <v>Cundinamarca</v>
          </cell>
          <cell r="I2060">
            <v>25181</v>
          </cell>
          <cell r="J2060">
            <v>6</v>
          </cell>
          <cell r="K2060" t="str">
            <v>Choachi</v>
          </cell>
          <cell r="L2060" t="str">
            <v>Choachi-Cundinamarca</v>
          </cell>
          <cell r="M2060">
            <v>630</v>
          </cell>
          <cell r="N2060" t="str">
            <v>DPS 2017</v>
          </cell>
          <cell r="O2060"/>
          <cell r="P2060"/>
          <cell r="Q2060" t="str">
            <v>Mejoramiento De Condiciones De Vivienda</v>
          </cell>
          <cell r="R2060" t="str">
            <v>Mejoramiento Condiciones De Habitabilidad</v>
          </cell>
          <cell r="S2060"/>
          <cell r="T2060"/>
          <cell r="U2060"/>
          <cell r="V2060" t="str">
            <v>Municipio</v>
          </cell>
          <cell r="W2060"/>
          <cell r="X2060" t="str">
            <v>QUIUZA, SAN CARLOS, SECTOR CUCUATE CENTRO, VEREDA DE MAZA, GRANADILLO, VEREDA EL PULPITO,  CHATASUGA, LA LLANADA PARTE BAJA, RESGUARDO BAJO,CHIVATE, RESGUARDO ALTO DEL VIENTO, RESGUARDO SUR SECTOR EL PAJONAL, VEREDA BOBADILLAS,  FERRALARADA, FERRALARADA BAJA,  MAZA, EL CURI, EL CARRIZO.</v>
          </cell>
          <cell r="Y2060"/>
          <cell r="Z2060">
            <v>508474577</v>
          </cell>
          <cell r="AA2060"/>
          <cell r="AB2060">
            <v>508474577</v>
          </cell>
          <cell r="AC2060"/>
          <cell r="AD2060">
            <v>508474577</v>
          </cell>
          <cell r="AE2060">
            <v>50847457.700000003</v>
          </cell>
          <cell r="AF2060"/>
          <cell r="AG2060">
            <v>50847457.700000003</v>
          </cell>
          <cell r="AH2060">
            <v>559322034.70000005</v>
          </cell>
          <cell r="AI2060">
            <v>0</v>
          </cell>
          <cell r="AJ2060">
            <v>559322034.70000005</v>
          </cell>
          <cell r="AK2060">
            <v>0.68030000000000002</v>
          </cell>
          <cell r="AL2060"/>
          <cell r="AM2060">
            <v>1</v>
          </cell>
          <cell r="AN2060">
            <v>1</v>
          </cell>
          <cell r="AO2060">
            <v>0</v>
          </cell>
          <cell r="AP2060" t="str">
            <v>En Liquidación</v>
          </cell>
          <cell r="AQ2060" t="e">
            <v>#REF!</v>
          </cell>
          <cell r="AR2060" t="str">
            <v>TERMINADO</v>
          </cell>
          <cell r="AS2060" t="str">
            <v xml:space="preserve">CHOACHI - 
Proyecto terminado y entregado 
El 27-05-21 se realizó la AV2 y AV3
02-09-21 Se reviso y tramito el desembolso final. 
En liquidación del convenio. 
El 19-04-22 se remiten los documentos para liquidación del convenio. </v>
          </cell>
          <cell r="AT2060">
            <v>43641</v>
          </cell>
          <cell r="AU2060">
            <v>44055</v>
          </cell>
          <cell r="AV2060">
            <v>44260</v>
          </cell>
          <cell r="AW2060" t="e">
            <v>#REF!</v>
          </cell>
          <cell r="AX2060"/>
          <cell r="AY2060"/>
          <cell r="AZ2060">
            <v>0</v>
          </cell>
          <cell r="BA2060" t="str">
            <v>-</v>
          </cell>
          <cell r="BB2060" t="str">
            <v>35  Viviendas</v>
          </cell>
          <cell r="BC2060"/>
          <cell r="BD2060">
            <v>44102</v>
          </cell>
          <cell r="BE2060">
            <v>44242</v>
          </cell>
          <cell r="BF2060">
            <v>44343</v>
          </cell>
          <cell r="BG2060">
            <v>133.20000000000002</v>
          </cell>
        </row>
        <row r="2061">
          <cell r="C2061" t="str">
            <v>20110160V0110-1</v>
          </cell>
          <cell r="D2061" t="str">
            <v>Proyectos 2011 - 2020</v>
          </cell>
          <cell r="E2061" t="str">
            <v>No Aplica</v>
          </cell>
          <cell r="F2061" t="str">
            <v>CERRADO</v>
          </cell>
          <cell r="G2061" t="str">
            <v>A110</v>
          </cell>
          <cell r="H2061" t="str">
            <v>Cundinamarca</v>
          </cell>
          <cell r="I2061">
            <v>25183</v>
          </cell>
          <cell r="J2061">
            <v>6</v>
          </cell>
          <cell r="K2061" t="str">
            <v>Choconta</v>
          </cell>
          <cell r="L2061" t="str">
            <v>Choconta-Cundinamarca</v>
          </cell>
          <cell r="M2061">
            <v>160</v>
          </cell>
          <cell r="N2061" t="str">
            <v>Fonade 1</v>
          </cell>
          <cell r="O2061"/>
          <cell r="P2061"/>
          <cell r="Q2061" t="str">
            <v>Construcción Placa Huella En Concreto De Las Veredas Aposentos, Aguascaliente Bajo, Cruces Turmal, Tilata Alto, Mochila Y Boquerón En El Municipio De Chocontá – Cundinamarca</v>
          </cell>
          <cell r="R2061" t="str">
            <v>Vías Red Terciaria</v>
          </cell>
          <cell r="S2061"/>
          <cell r="T2061"/>
          <cell r="U2061"/>
          <cell r="V2061" t="str">
            <v>Municipio</v>
          </cell>
          <cell r="W2061"/>
          <cell r="X2061" t="str">
            <v/>
          </cell>
          <cell r="Y2061"/>
          <cell r="Z2061">
            <v>2721450325.0700002</v>
          </cell>
          <cell r="AA2061"/>
          <cell r="AB2061">
            <v>2721450325.0700002</v>
          </cell>
          <cell r="AC2061"/>
          <cell r="AD2061">
            <v>2721450325.0700002</v>
          </cell>
          <cell r="AE2061">
            <v>0</v>
          </cell>
          <cell r="AF2061"/>
          <cell r="AG2061">
            <v>0</v>
          </cell>
          <cell r="AH2061">
            <v>2721450325.0700002</v>
          </cell>
          <cell r="AI2061">
            <v>0</v>
          </cell>
          <cell r="AJ2061">
            <v>2721450325.0700002</v>
          </cell>
          <cell r="AK2061">
            <v>0</v>
          </cell>
          <cell r="AL2061"/>
          <cell r="AM2061">
            <v>1</v>
          </cell>
          <cell r="AN2061">
            <v>1</v>
          </cell>
          <cell r="AO2061">
            <v>0</v>
          </cell>
          <cell r="AP2061" t="str">
            <v>En Liquidación</v>
          </cell>
          <cell r="AQ2061" t="e">
            <v>#REF!</v>
          </cell>
          <cell r="AR2061" t="e">
            <v>#N/A</v>
          </cell>
          <cell r="AS2061"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61" t="str">
            <v>No Aplica</v>
          </cell>
          <cell r="AU2061">
            <v>41638</v>
          </cell>
          <cell r="AV2061">
            <v>41998</v>
          </cell>
          <cell r="AW2061" t="e">
            <v>#REF!</v>
          </cell>
          <cell r="AX2061"/>
          <cell r="AY2061"/>
          <cell r="AZ2061">
            <v>0</v>
          </cell>
          <cell r="BA2061" t="str">
            <v>-</v>
          </cell>
          <cell r="BB2061" t="str">
            <v/>
          </cell>
          <cell r="BC2061"/>
          <cell r="BD2061">
            <v>41652</v>
          </cell>
          <cell r="BE2061">
            <v>41836</v>
          </cell>
          <cell r="BF2061">
            <v>42058</v>
          </cell>
          <cell r="BG2061" t="str">
            <v/>
          </cell>
        </row>
        <row r="2062">
          <cell r="C2062" t="str">
            <v>20130184V0125-1</v>
          </cell>
          <cell r="D2062" t="str">
            <v>Proyectos 2011 - 2020</v>
          </cell>
          <cell r="E2062" t="str">
            <v>No Aplica</v>
          </cell>
          <cell r="F2062" t="str">
            <v>CERRADO</v>
          </cell>
          <cell r="G2062"/>
          <cell r="H2062" t="str">
            <v>Cundinamarca</v>
          </cell>
          <cell r="I2062">
            <v>25183</v>
          </cell>
          <cell r="J2062">
            <v>6</v>
          </cell>
          <cell r="K2062" t="str">
            <v>Choconta</v>
          </cell>
          <cell r="L2062" t="str">
            <v>Choconta-Cundinamarca</v>
          </cell>
          <cell r="M2062">
            <v>184</v>
          </cell>
          <cell r="N2062" t="str">
            <v>DPS 2013</v>
          </cell>
          <cell r="O2062"/>
          <cell r="P2062"/>
          <cell r="Q2062" t="str">
            <v>Construcción De Algunas Vías Urbanas Barrios Nariño, Liceo Y Colpaz Del Municipio De Chocontá - Cundinamarca</v>
          </cell>
          <cell r="R2062" t="str">
            <v>Vías Urbanas</v>
          </cell>
          <cell r="S2062"/>
          <cell r="T2062"/>
          <cell r="U2062"/>
          <cell r="V2062" t="str">
            <v>Municipio</v>
          </cell>
          <cell r="W2062"/>
          <cell r="X2062" t="str">
            <v>Nariño, Liceo, Colpaz</v>
          </cell>
          <cell r="Y2062"/>
          <cell r="Z2062">
            <v>934579439</v>
          </cell>
          <cell r="AA2062"/>
          <cell r="AB2062">
            <v>934579439</v>
          </cell>
          <cell r="AC2062"/>
          <cell r="AD2062">
            <v>934579439</v>
          </cell>
          <cell r="AE2062">
            <v>93457943.900000006</v>
          </cell>
          <cell r="AF2062"/>
          <cell r="AG2062">
            <v>93457943.900000006</v>
          </cell>
          <cell r="AH2062">
            <v>1028037382.9</v>
          </cell>
          <cell r="AI2062">
            <v>0</v>
          </cell>
          <cell r="AJ2062">
            <v>1028037382.9</v>
          </cell>
          <cell r="AK2062">
            <v>0.99409999999999998</v>
          </cell>
          <cell r="AL2062"/>
          <cell r="AM2062">
            <v>1</v>
          </cell>
          <cell r="AN2062">
            <v>1</v>
          </cell>
          <cell r="AO2062">
            <v>0</v>
          </cell>
          <cell r="AP2062" t="str">
            <v>Liquidado</v>
          </cell>
          <cell r="AQ2062" t="e">
            <v>#REF!</v>
          </cell>
          <cell r="AR2062" t="e">
            <v>#N/A</v>
          </cell>
          <cell r="AS2062" t="str">
            <v>Entregado en octubre de 2016.</v>
          </cell>
          <cell r="AT2062" t="str">
            <v>No Aplica</v>
          </cell>
          <cell r="AU2062">
            <v>42270</v>
          </cell>
          <cell r="AV2062">
            <v>42421</v>
          </cell>
          <cell r="AW2062" t="e">
            <v>#REF!</v>
          </cell>
          <cell r="AX2062"/>
          <cell r="AY2062"/>
          <cell r="AZ2062">
            <v>0</v>
          </cell>
          <cell r="BA2062" t="str">
            <v>-</v>
          </cell>
          <cell r="BB2062">
            <v>0.97</v>
          </cell>
          <cell r="BC2062"/>
          <cell r="BD2062">
            <v>42650</v>
          </cell>
          <cell r="BE2062">
            <v>42650</v>
          </cell>
          <cell r="BF2062">
            <v>42650</v>
          </cell>
          <cell r="BG2062">
            <v>1800</v>
          </cell>
        </row>
        <row r="2063">
          <cell r="C2063" t="str">
            <v>20170702V7706-1</v>
          </cell>
          <cell r="D2063" t="str">
            <v>Proyectos 2011 - 2020</v>
          </cell>
          <cell r="E2063" t="str">
            <v>ANTES 2018</v>
          </cell>
          <cell r="F2063" t="str">
            <v>VIGENTE</v>
          </cell>
          <cell r="G2063"/>
          <cell r="H2063" t="str">
            <v>Cundinamarca</v>
          </cell>
          <cell r="I2063">
            <v>25183</v>
          </cell>
          <cell r="J2063">
            <v>6</v>
          </cell>
          <cell r="K2063" t="str">
            <v>Choconta</v>
          </cell>
          <cell r="L2063" t="str">
            <v>Choconta-Cundinamarca</v>
          </cell>
          <cell r="M2063">
            <v>702</v>
          </cell>
          <cell r="N2063" t="str">
            <v>DPS 2017</v>
          </cell>
          <cell r="O2063"/>
          <cell r="P2063"/>
          <cell r="Q2063" t="str">
            <v>Construcción Pavimento Rígido En Vías Urbanas Del Municipio De Chocontá - Cundinamarca</v>
          </cell>
          <cell r="R2063" t="str">
            <v>Vías Urbanas</v>
          </cell>
          <cell r="S2063"/>
          <cell r="T2063"/>
          <cell r="U2063"/>
          <cell r="V2063" t="str">
            <v>Municipio</v>
          </cell>
          <cell r="W2063"/>
          <cell r="X2063" t="str">
            <v>Barrios: Rufiño Nuevo, Rufiño Viejo,Nariñño, Santander,La Aurora</v>
          </cell>
          <cell r="Y2063"/>
          <cell r="Z2063">
            <v>966635867</v>
          </cell>
          <cell r="AA2063"/>
          <cell r="AB2063">
            <v>966635867</v>
          </cell>
          <cell r="AC2063"/>
          <cell r="AD2063">
            <v>966635867</v>
          </cell>
          <cell r="AE2063">
            <v>96663586.700000003</v>
          </cell>
          <cell r="AF2063"/>
          <cell r="AG2063">
            <v>96663586.700000003</v>
          </cell>
          <cell r="AH2063">
            <v>1063299453.7</v>
          </cell>
          <cell r="AI2063">
            <v>0</v>
          </cell>
          <cell r="AJ2063">
            <v>1063299453.7</v>
          </cell>
          <cell r="AK2063">
            <v>0.99999999999999989</v>
          </cell>
          <cell r="AL2063"/>
          <cell r="AM2063">
            <v>1</v>
          </cell>
          <cell r="AN2063">
            <v>1</v>
          </cell>
          <cell r="AO2063">
            <v>0</v>
          </cell>
          <cell r="AP2063" t="str">
            <v>En Liquidación</v>
          </cell>
          <cell r="AQ2063" t="e">
            <v>#REF!</v>
          </cell>
          <cell r="AR2063" t="e">
            <v>#N/A</v>
          </cell>
          <cell r="AS2063" t="str">
            <v>ESTADO: En Liquidación.
Proyecto terminado el 23 de Noviembre 2019. 
Se realizó la AV3 el 12-12-20
Se reviso y trámite último desembolso. 
Se remite certificado de suficiencia al informe final.</v>
          </cell>
          <cell r="AT2063" t="str">
            <v>No Aplica</v>
          </cell>
          <cell r="AU2063">
            <v>43595</v>
          </cell>
          <cell r="AV2063">
            <v>43792</v>
          </cell>
          <cell r="AW2063" t="e">
            <v>#REF!</v>
          </cell>
          <cell r="AX2063"/>
          <cell r="AY2063"/>
          <cell r="AZ2063">
            <v>0</v>
          </cell>
          <cell r="BA2063" t="str">
            <v>-</v>
          </cell>
          <cell r="BB2063" t="str">
            <v>1252m</v>
          </cell>
          <cell r="BC2063"/>
          <cell r="BD2063">
            <v>43614</v>
          </cell>
          <cell r="BE2063">
            <v>43726</v>
          </cell>
          <cell r="BF2063">
            <v>44177</v>
          </cell>
          <cell r="BG2063">
            <v>25895</v>
          </cell>
        </row>
        <row r="2064">
          <cell r="C2064" t="str">
            <v>20090286V0990-1</v>
          </cell>
          <cell r="D2064" t="str">
            <v>Proyectos 2011 - 2020</v>
          </cell>
          <cell r="E2064" t="str">
            <v>No Aplica</v>
          </cell>
          <cell r="F2064" t="str">
            <v>CERRADO</v>
          </cell>
          <cell r="G2064"/>
          <cell r="H2064" t="str">
            <v>Cundinamarca</v>
          </cell>
          <cell r="I2064">
            <v>25200</v>
          </cell>
          <cell r="J2064">
            <v>5</v>
          </cell>
          <cell r="K2064" t="str">
            <v>Cogua</v>
          </cell>
          <cell r="L2064" t="str">
            <v>Cogua-Cundinamarca</v>
          </cell>
          <cell r="M2064" t="str">
            <v/>
          </cell>
          <cell r="N2064" t="str">
            <v>Infraestructura</v>
          </cell>
          <cell r="O2064"/>
          <cell r="P2064"/>
          <cell r="Q2064" t="str">
            <v>Rehabilitacion E Intervnetoria De La Via Principal Vereda Barrio Blanco Cascajal Del Municipio De Cogua - Cundinamarca</v>
          </cell>
          <cell r="R2064" t="str">
            <v>Vías Urbanas</v>
          </cell>
          <cell r="S2064"/>
          <cell r="T2064"/>
          <cell r="U2064"/>
          <cell r="V2064" t="str">
            <v>Gestión Energetica S.A. - Gensa S.A. E.S.P.</v>
          </cell>
          <cell r="W2064"/>
          <cell r="X2064" t="str">
            <v/>
          </cell>
          <cell r="Y2064"/>
          <cell r="Z2064">
            <v>60082579</v>
          </cell>
          <cell r="AA2064"/>
          <cell r="AB2064">
            <v>60082579</v>
          </cell>
          <cell r="AC2064"/>
          <cell r="AD2064">
            <v>60082579</v>
          </cell>
          <cell r="AE2064">
            <v>0</v>
          </cell>
          <cell r="AF2064"/>
          <cell r="AG2064">
            <v>0</v>
          </cell>
          <cell r="AH2064">
            <v>60082579</v>
          </cell>
          <cell r="AI2064">
            <v>0</v>
          </cell>
          <cell r="AJ2064">
            <v>60082579</v>
          </cell>
          <cell r="AK2064">
            <v>1</v>
          </cell>
          <cell r="AL2064"/>
          <cell r="AM2064">
            <v>1</v>
          </cell>
          <cell r="AN2064">
            <v>1</v>
          </cell>
          <cell r="AO2064">
            <v>0</v>
          </cell>
          <cell r="AP2064" t="str">
            <v>Liquidado</v>
          </cell>
          <cell r="AQ2064" t="e">
            <v>#REF!</v>
          </cell>
          <cell r="AR2064" t="e">
            <v>#N/A</v>
          </cell>
          <cell r="AS2064" t="str">
            <v>Entregado en 2011.</v>
          </cell>
          <cell r="AT2064" t="str">
            <v>No Aplica</v>
          </cell>
          <cell r="AU2064" t="str">
            <v/>
          </cell>
          <cell r="AV2064" t="str">
            <v/>
          </cell>
          <cell r="AW2064" t="e">
            <v>#REF!</v>
          </cell>
          <cell r="AX2064"/>
          <cell r="AY2064"/>
          <cell r="AZ2064">
            <v>0</v>
          </cell>
          <cell r="BA2064" t="str">
            <v>-</v>
          </cell>
          <cell r="BB2064" t="str">
            <v/>
          </cell>
          <cell r="BC2064"/>
          <cell r="BD2064" t="str">
            <v/>
          </cell>
          <cell r="BE2064" t="str">
            <v/>
          </cell>
          <cell r="BF2064" t="str">
            <v/>
          </cell>
          <cell r="BG2064" t="str">
            <v/>
          </cell>
        </row>
        <row r="2065">
          <cell r="C2065" t="str">
            <v>20120069V0141-1</v>
          </cell>
          <cell r="D2065" t="str">
            <v>Proyectos 2011 - 2020</v>
          </cell>
          <cell r="E2065" t="str">
            <v>No Aplica</v>
          </cell>
          <cell r="F2065" t="str">
            <v>CERRADO</v>
          </cell>
          <cell r="G2065" t="str">
            <v>C141</v>
          </cell>
          <cell r="H2065" t="str">
            <v>Cundinamarca</v>
          </cell>
          <cell r="I2065">
            <v>25200</v>
          </cell>
          <cell r="J2065">
            <v>5</v>
          </cell>
          <cell r="K2065" t="str">
            <v>Cogua</v>
          </cell>
          <cell r="L2065" t="str">
            <v>Cogua-Cundinamarca</v>
          </cell>
          <cell r="M2065">
            <v>69</v>
          </cell>
          <cell r="N2065" t="str">
            <v>Fonade 3</v>
          </cell>
          <cell r="O2065"/>
          <cell r="P2065"/>
          <cell r="Q2065" t="str">
            <v>Construcción De Placas Huellas Y Obras De Arte Via El Pedregal - Salón Comunal Buenavista, Vereda Casablanca Municipio De Cogua - Cundinamarca.</v>
          </cell>
          <cell r="R2065" t="str">
            <v>Vías Red Terciaria</v>
          </cell>
          <cell r="S2065"/>
          <cell r="T2065"/>
          <cell r="U2065"/>
          <cell r="V2065" t="str">
            <v>Municipio</v>
          </cell>
          <cell r="W2065"/>
          <cell r="X2065" t="str">
            <v/>
          </cell>
          <cell r="Y2065"/>
          <cell r="Z2065">
            <v>300000000</v>
          </cell>
          <cell r="AA2065"/>
          <cell r="AB2065">
            <v>300000000</v>
          </cell>
          <cell r="AC2065"/>
          <cell r="AD2065">
            <v>300000000</v>
          </cell>
          <cell r="AE2065">
            <v>0</v>
          </cell>
          <cell r="AF2065"/>
          <cell r="AG2065">
            <v>0</v>
          </cell>
          <cell r="AH2065">
            <v>300000000</v>
          </cell>
          <cell r="AI2065">
            <v>0</v>
          </cell>
          <cell r="AJ2065">
            <v>300000000</v>
          </cell>
          <cell r="AK2065">
            <v>0</v>
          </cell>
          <cell r="AL2065"/>
          <cell r="AM2065">
            <v>1</v>
          </cell>
          <cell r="AN2065">
            <v>1</v>
          </cell>
          <cell r="AO2065">
            <v>0</v>
          </cell>
          <cell r="AP2065" t="str">
            <v>En Liquidación</v>
          </cell>
          <cell r="AQ2065" t="e">
            <v>#REF!</v>
          </cell>
          <cell r="AR2065" t="e">
            <v>#N/A</v>
          </cell>
          <cell r="AS2065"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65" t="str">
            <v>No Aplica</v>
          </cell>
          <cell r="AU2065">
            <v>41780</v>
          </cell>
          <cell r="AV2065">
            <v>41929</v>
          </cell>
          <cell r="AW2065" t="e">
            <v>#REF!</v>
          </cell>
          <cell r="AX2065"/>
          <cell r="AY2065"/>
          <cell r="AZ2065">
            <v>0</v>
          </cell>
          <cell r="BA2065" t="str">
            <v>-</v>
          </cell>
          <cell r="BB2065" t="str">
            <v/>
          </cell>
          <cell r="BC2065"/>
          <cell r="BD2065" t="str">
            <v>No Aplica</v>
          </cell>
          <cell r="BE2065" t="str">
            <v>No Aplica</v>
          </cell>
          <cell r="BF2065">
            <v>41991</v>
          </cell>
          <cell r="BG2065" t="str">
            <v/>
          </cell>
        </row>
        <row r="2066">
          <cell r="C2066" t="str">
            <v>20120160S0344-1</v>
          </cell>
          <cell r="D2066" t="str">
            <v>Proyectos 2011 - 2020</v>
          </cell>
          <cell r="E2066" t="str">
            <v>No Aplica</v>
          </cell>
          <cell r="F2066" t="str">
            <v>CERRADO</v>
          </cell>
          <cell r="G2066" t="str">
            <v>A344</v>
          </cell>
          <cell r="H2066" t="str">
            <v>Cundinamarca</v>
          </cell>
          <cell r="I2066">
            <v>25200</v>
          </cell>
          <cell r="J2066">
            <v>5</v>
          </cell>
          <cell r="K2066" t="str">
            <v>Cogua</v>
          </cell>
          <cell r="L2066" t="str">
            <v>Cogua-Cundinamarca</v>
          </cell>
          <cell r="M2066">
            <v>160</v>
          </cell>
          <cell r="N2066" t="str">
            <v>Fonade 1</v>
          </cell>
          <cell r="O2066"/>
          <cell r="P2066"/>
          <cell r="Q2066" t="str">
            <v>Construcción Tercera Etapa Jardín Social Para La Primera Infancia Municipio De Cogua</v>
          </cell>
          <cell r="R2066" t="str">
            <v>Social Comunitario</v>
          </cell>
          <cell r="S2066"/>
          <cell r="T2066"/>
          <cell r="U2066"/>
          <cell r="V2066" t="str">
            <v>Municipio</v>
          </cell>
          <cell r="W2066"/>
          <cell r="X2066" t="str">
            <v/>
          </cell>
          <cell r="Y2066"/>
          <cell r="Z2066">
            <v>905387499</v>
          </cell>
          <cell r="AA2066"/>
          <cell r="AB2066">
            <v>905387499</v>
          </cell>
          <cell r="AC2066"/>
          <cell r="AD2066">
            <v>905387499</v>
          </cell>
          <cell r="AE2066">
            <v>0</v>
          </cell>
          <cell r="AF2066"/>
          <cell r="AG2066">
            <v>0</v>
          </cell>
          <cell r="AH2066">
            <v>905387499</v>
          </cell>
          <cell r="AI2066">
            <v>0</v>
          </cell>
          <cell r="AJ2066">
            <v>905387499</v>
          </cell>
          <cell r="AK2066">
            <v>0.71</v>
          </cell>
          <cell r="AL2066"/>
          <cell r="AM2066">
            <v>1</v>
          </cell>
          <cell r="AN2066">
            <v>1</v>
          </cell>
          <cell r="AO2066">
            <v>0</v>
          </cell>
          <cell r="AP2066" t="str">
            <v>En Liquidación</v>
          </cell>
          <cell r="AQ2066" t="e">
            <v>#REF!</v>
          </cell>
          <cell r="AR2066" t="e">
            <v>#N/A</v>
          </cell>
          <cell r="AS2066" t="str">
            <v>1. INFORMACIÓN Y ESTADO CONTRATO OBRA:  se encuentra liquidado con acta de fecha 10/12/2018.
2.  INFORMACIÓN Y ESTADO CONTRATO INTERADMINISTRATIVO:  Se encuentra adelantando la recopilación documental necesaria para la liquidación.
Actividades realizadas durante el periodo:
Se liquida el convenio interadministrativo el 12/02/2021.</v>
          </cell>
          <cell r="AT2066" t="str">
            <v>No Aplica</v>
          </cell>
          <cell r="AU2066">
            <v>42044</v>
          </cell>
          <cell r="AV2066">
            <v>42609</v>
          </cell>
          <cell r="AW2066" t="e">
            <v>#REF!</v>
          </cell>
          <cell r="AX2066"/>
          <cell r="AY2066"/>
          <cell r="AZ2066">
            <v>0</v>
          </cell>
          <cell r="BA2066" t="str">
            <v>-</v>
          </cell>
          <cell r="BB2066" t="str">
            <v/>
          </cell>
          <cell r="BC2066"/>
          <cell r="BD2066">
            <v>42111</v>
          </cell>
          <cell r="BE2066">
            <v>42139</v>
          </cell>
          <cell r="BF2066">
            <v>43434</v>
          </cell>
          <cell r="BG2066" t="str">
            <v/>
          </cell>
        </row>
        <row r="2067">
          <cell r="C2067" t="str">
            <v>20130156S0389-1</v>
          </cell>
          <cell r="D2067" t="str">
            <v>Proyectos 2011 - 2020</v>
          </cell>
          <cell r="E2067" t="str">
            <v>No Aplica</v>
          </cell>
          <cell r="F2067" t="str">
            <v>CERRADO</v>
          </cell>
          <cell r="G2067"/>
          <cell r="H2067" t="str">
            <v>Cundinamarca</v>
          </cell>
          <cell r="I2067">
            <v>25200</v>
          </cell>
          <cell r="J2067">
            <v>5</v>
          </cell>
          <cell r="K2067" t="str">
            <v>Cogua</v>
          </cell>
          <cell r="L2067" t="str">
            <v>Cogua-Cundinamarca</v>
          </cell>
          <cell r="M2067">
            <v>156</v>
          </cell>
          <cell r="N2067" t="str">
            <v>DPS 2013</v>
          </cell>
          <cell r="O2067"/>
          <cell r="P2067"/>
          <cell r="Q2067" t="str">
            <v>Ampliación De La Infraestructura Educativa Colegio El Altico Del Municipio De Cogua - Cundinamarca</v>
          </cell>
          <cell r="R2067" t="str">
            <v>Social Comunitario</v>
          </cell>
          <cell r="S2067"/>
          <cell r="T2067"/>
          <cell r="U2067"/>
          <cell r="V2067" t="str">
            <v>Municipio</v>
          </cell>
          <cell r="W2067"/>
          <cell r="X2067" t="str">
            <v>Arcadia, Altico</v>
          </cell>
          <cell r="Y2067"/>
          <cell r="Z2067">
            <v>373831776</v>
          </cell>
          <cell r="AA2067"/>
          <cell r="AB2067">
            <v>373831776</v>
          </cell>
          <cell r="AC2067"/>
          <cell r="AD2067">
            <v>373831776</v>
          </cell>
          <cell r="AE2067">
            <v>37383177.600000001</v>
          </cell>
          <cell r="AF2067"/>
          <cell r="AG2067">
            <v>37383177.600000001</v>
          </cell>
          <cell r="AH2067">
            <v>411214953.60000002</v>
          </cell>
          <cell r="AI2067">
            <v>0</v>
          </cell>
          <cell r="AJ2067">
            <v>411214953.60000002</v>
          </cell>
          <cell r="AK2067">
            <v>1</v>
          </cell>
          <cell r="AL2067"/>
          <cell r="AM2067">
            <v>1</v>
          </cell>
          <cell r="AN2067">
            <v>1</v>
          </cell>
          <cell r="AO2067">
            <v>0</v>
          </cell>
          <cell r="AP2067" t="str">
            <v>Liquidado</v>
          </cell>
          <cell r="AQ2067" t="e">
            <v>#REF!</v>
          </cell>
          <cell r="AR2067" t="e">
            <v>#N/A</v>
          </cell>
          <cell r="AS2067" t="str">
            <v>Entregado en agosto de 2016.
pendiente certificación de paz y salvo del area financiera.</v>
          </cell>
          <cell r="AT2067" t="str">
            <v>No Aplica</v>
          </cell>
          <cell r="AU2067">
            <v>42422</v>
          </cell>
          <cell r="AV2067">
            <v>42532</v>
          </cell>
          <cell r="AW2067" t="e">
            <v>#REF!</v>
          </cell>
          <cell r="AX2067"/>
          <cell r="AY2067"/>
          <cell r="AZ2067">
            <v>0</v>
          </cell>
          <cell r="BA2067" t="str">
            <v>-</v>
          </cell>
          <cell r="BB2067" t="str">
            <v>700 m2</v>
          </cell>
          <cell r="BC2067"/>
          <cell r="BD2067">
            <v>42510</v>
          </cell>
          <cell r="BE2067">
            <v>42510</v>
          </cell>
          <cell r="BF2067">
            <v>42607</v>
          </cell>
          <cell r="BG2067">
            <v>918</v>
          </cell>
        </row>
        <row r="2068">
          <cell r="C2068" t="str">
            <v>20130156V0408-1</v>
          </cell>
          <cell r="D2068" t="str">
            <v>Proyectos 2011 - 2020</v>
          </cell>
          <cell r="E2068" t="str">
            <v>No Aplica</v>
          </cell>
          <cell r="F2068" t="str">
            <v>CERRADO</v>
          </cell>
          <cell r="G2068"/>
          <cell r="H2068" t="str">
            <v>Cundinamarca</v>
          </cell>
          <cell r="I2068">
            <v>25200</v>
          </cell>
          <cell r="J2068">
            <v>5</v>
          </cell>
          <cell r="K2068" t="str">
            <v>Cogua</v>
          </cell>
          <cell r="L2068" t="str">
            <v>Cogua-Cundinamarca</v>
          </cell>
          <cell r="M2068">
            <v>156</v>
          </cell>
          <cell r="N2068" t="str">
            <v>DPS 2013</v>
          </cell>
          <cell r="O2068"/>
          <cell r="P2068"/>
          <cell r="Q2068" t="str">
            <v>Pavimentacion Via Carrera 7 Complejo Deportivo – Colegio Las Villas Incluye Centro Poblado San Antonio En El Municipio De Cogua - Cundinamarca</v>
          </cell>
          <cell r="R2068" t="str">
            <v>Vías Urbanas</v>
          </cell>
          <cell r="S2068"/>
          <cell r="T2068"/>
          <cell r="U2068"/>
          <cell r="V2068" t="str">
            <v>Municipio</v>
          </cell>
          <cell r="W2068"/>
          <cell r="X2068" t="str">
            <v>San Antonio</v>
          </cell>
          <cell r="Y2068"/>
          <cell r="Z2068">
            <v>892523364</v>
          </cell>
          <cell r="AA2068"/>
          <cell r="AB2068">
            <v>892523364</v>
          </cell>
          <cell r="AC2068"/>
          <cell r="AD2068">
            <v>892523364</v>
          </cell>
          <cell r="AE2068">
            <v>89252336.400000006</v>
          </cell>
          <cell r="AF2068"/>
          <cell r="AG2068">
            <v>89252336.400000006</v>
          </cell>
          <cell r="AH2068">
            <v>981775700.39999998</v>
          </cell>
          <cell r="AI2068">
            <v>0</v>
          </cell>
          <cell r="AJ2068">
            <v>981775700.39999998</v>
          </cell>
          <cell r="AK2068">
            <v>0.98319999999999996</v>
          </cell>
          <cell r="AL2068"/>
          <cell r="AM2068">
            <v>1</v>
          </cell>
          <cell r="AN2068">
            <v>1</v>
          </cell>
          <cell r="AO2068">
            <v>0</v>
          </cell>
          <cell r="AP2068" t="str">
            <v>Liquidado</v>
          </cell>
          <cell r="AQ2068" t="e">
            <v>#REF!</v>
          </cell>
          <cell r="AR2068" t="e">
            <v>#N/A</v>
          </cell>
          <cell r="AS2068" t="str">
            <v>Entregado en julio de 2016.
En proceso de liquidación.</v>
          </cell>
          <cell r="AT2068" t="str">
            <v>No Aplica</v>
          </cell>
          <cell r="AU2068">
            <v>42268</v>
          </cell>
          <cell r="AV2068">
            <v>42359</v>
          </cell>
          <cell r="AW2068" t="e">
            <v>#REF!</v>
          </cell>
          <cell r="AX2068"/>
          <cell r="AY2068"/>
          <cell r="AZ2068">
            <v>0</v>
          </cell>
          <cell r="BA2068" t="str">
            <v>-</v>
          </cell>
          <cell r="BB2068">
            <v>0.95</v>
          </cell>
          <cell r="BC2068"/>
          <cell r="BD2068">
            <v>42559</v>
          </cell>
          <cell r="BE2068">
            <v>42559</v>
          </cell>
          <cell r="BF2068">
            <v>42559</v>
          </cell>
          <cell r="BG2068">
            <v>760</v>
          </cell>
        </row>
        <row r="2069">
          <cell r="C2069" t="str">
            <v>20130156V0520-1</v>
          </cell>
          <cell r="D2069" t="str">
            <v>Proyectos 2011 - 2020</v>
          </cell>
          <cell r="E2069" t="str">
            <v>No Aplica</v>
          </cell>
          <cell r="F2069" t="str">
            <v>CERRADO</v>
          </cell>
          <cell r="G2069"/>
          <cell r="H2069" t="str">
            <v>Cundinamarca</v>
          </cell>
          <cell r="I2069">
            <v>25200</v>
          </cell>
          <cell r="J2069">
            <v>5</v>
          </cell>
          <cell r="K2069" t="str">
            <v>Cogua</v>
          </cell>
          <cell r="L2069" t="str">
            <v>Cogua-Cundinamarca</v>
          </cell>
          <cell r="M2069">
            <v>156</v>
          </cell>
          <cell r="N2069" t="str">
            <v>DPS 2013</v>
          </cell>
          <cell r="O2069"/>
          <cell r="P2069"/>
          <cell r="Q2069" t="str">
            <v>Placa - Huella - Vereda Rincon Santo Sector Via Salon Comunal - Autopista Ubate En El Municipio De Cogua - Cundinamarca</v>
          </cell>
          <cell r="R2069" t="str">
            <v>Vías Red Terciaria</v>
          </cell>
          <cell r="S2069"/>
          <cell r="T2069"/>
          <cell r="U2069"/>
          <cell r="V2069" t="str">
            <v>Municipio</v>
          </cell>
          <cell r="W2069"/>
          <cell r="X2069" t="str">
            <v>Rincón Santo</v>
          </cell>
          <cell r="Y2069"/>
          <cell r="Z2069">
            <v>280373832</v>
          </cell>
          <cell r="AA2069"/>
          <cell r="AB2069">
            <v>280373832</v>
          </cell>
          <cell r="AC2069"/>
          <cell r="AD2069">
            <v>280373832</v>
          </cell>
          <cell r="AE2069">
            <v>28037383.200000003</v>
          </cell>
          <cell r="AF2069"/>
          <cell r="AG2069">
            <v>28037383.200000003</v>
          </cell>
          <cell r="AH2069">
            <v>308411215.19999999</v>
          </cell>
          <cell r="AI2069">
            <v>0</v>
          </cell>
          <cell r="AJ2069">
            <v>308411215.19999999</v>
          </cell>
          <cell r="AK2069">
            <v>1</v>
          </cell>
          <cell r="AL2069"/>
          <cell r="AM2069">
            <v>1</v>
          </cell>
          <cell r="AN2069">
            <v>1</v>
          </cell>
          <cell r="AO2069">
            <v>0</v>
          </cell>
          <cell r="AP2069" t="str">
            <v>Liquidado</v>
          </cell>
          <cell r="AQ2069" t="e">
            <v>#REF!</v>
          </cell>
          <cell r="AR2069" t="e">
            <v>#N/A</v>
          </cell>
          <cell r="AS2069" t="str">
            <v>Entregado en Mayo de 2016.
En proceso de liquidación.</v>
          </cell>
          <cell r="AT2069" t="str">
            <v>No Aplica</v>
          </cell>
          <cell r="AU2069">
            <v>42261</v>
          </cell>
          <cell r="AV2069">
            <v>42352</v>
          </cell>
          <cell r="AW2069" t="e">
            <v>#REF!</v>
          </cell>
          <cell r="AX2069"/>
          <cell r="AY2069"/>
          <cell r="AZ2069">
            <v>0</v>
          </cell>
          <cell r="BA2069" t="str">
            <v>-</v>
          </cell>
          <cell r="BB2069">
            <v>0.45</v>
          </cell>
          <cell r="BC2069"/>
          <cell r="BD2069">
            <v>42510</v>
          </cell>
          <cell r="BE2069">
            <v>42510</v>
          </cell>
          <cell r="BF2069">
            <v>42510</v>
          </cell>
          <cell r="BG2069">
            <v>1200</v>
          </cell>
        </row>
        <row r="2070">
          <cell r="C2070" t="str">
            <v>20100019V0991-1</v>
          </cell>
          <cell r="D2070" t="str">
            <v>Proyectos 2011 - 2020</v>
          </cell>
          <cell r="E2070" t="str">
            <v>No Aplica</v>
          </cell>
          <cell r="F2070" t="str">
            <v>CERRADO</v>
          </cell>
          <cell r="G2070"/>
          <cell r="H2070" t="str">
            <v>Cundinamarca</v>
          </cell>
          <cell r="I2070">
            <v>25224</v>
          </cell>
          <cell r="J2070">
            <v>6</v>
          </cell>
          <cell r="K2070" t="str">
            <v>Cucunuba</v>
          </cell>
          <cell r="L2070" t="str">
            <v>Cucunuba-Cundinamarca</v>
          </cell>
          <cell r="M2070" t="str">
            <v/>
          </cell>
          <cell r="N2070" t="str">
            <v>Infraestructura</v>
          </cell>
          <cell r="O2070"/>
          <cell r="P2070"/>
          <cell r="Q2070" t="str">
            <v>Construcción Pavimiento Vía El Peñón - Ied Pueblo Viejo, Miuncpio De Cucunubá</v>
          </cell>
          <cell r="R2070" t="str">
            <v>Vías Red Terciaria</v>
          </cell>
          <cell r="S2070"/>
          <cell r="T2070"/>
          <cell r="U2070"/>
          <cell r="V2070" t="str">
            <v>Federación Nacional De Cafeteros</v>
          </cell>
          <cell r="W2070"/>
          <cell r="X2070" t="str">
            <v/>
          </cell>
          <cell r="Y2070"/>
          <cell r="Z2070">
            <v>97000000</v>
          </cell>
          <cell r="AA2070"/>
          <cell r="AB2070">
            <v>97000000</v>
          </cell>
          <cell r="AC2070"/>
          <cell r="AD2070">
            <v>97000000</v>
          </cell>
          <cell r="AE2070">
            <v>0</v>
          </cell>
          <cell r="AF2070"/>
          <cell r="AG2070">
            <v>0</v>
          </cell>
          <cell r="AH2070">
            <v>97000000</v>
          </cell>
          <cell r="AI2070">
            <v>0</v>
          </cell>
          <cell r="AJ2070">
            <v>97000000</v>
          </cell>
          <cell r="AK2070">
            <v>1</v>
          </cell>
          <cell r="AL2070"/>
          <cell r="AM2070">
            <v>1</v>
          </cell>
          <cell r="AN2070">
            <v>1</v>
          </cell>
          <cell r="AO2070">
            <v>0</v>
          </cell>
          <cell r="AP2070" t="str">
            <v>Liquidado</v>
          </cell>
          <cell r="AQ2070" t="e">
            <v>#REF!</v>
          </cell>
          <cell r="AR2070" t="e">
            <v>#N/A</v>
          </cell>
          <cell r="AS2070" t="str">
            <v>Entregado en 2011.</v>
          </cell>
          <cell r="AT2070" t="str">
            <v>No Aplica</v>
          </cell>
          <cell r="AU2070" t="str">
            <v/>
          </cell>
          <cell r="AV2070">
            <v>41137</v>
          </cell>
          <cell r="AW2070" t="e">
            <v>#REF!</v>
          </cell>
          <cell r="AX2070"/>
          <cell r="AY2070"/>
          <cell r="AZ2070">
            <v>0</v>
          </cell>
          <cell r="BA2070" t="str">
            <v>-</v>
          </cell>
          <cell r="BB2070" t="str">
            <v/>
          </cell>
          <cell r="BC2070"/>
          <cell r="BD2070" t="str">
            <v/>
          </cell>
          <cell r="BE2070" t="str">
            <v/>
          </cell>
          <cell r="BF2070" t="str">
            <v/>
          </cell>
          <cell r="BG2070" t="str">
            <v/>
          </cell>
        </row>
        <row r="2071">
          <cell r="C2071" t="str">
            <v>20110160S0111-1</v>
          </cell>
          <cell r="D2071" t="str">
            <v>Proyectos 2011 - 2020</v>
          </cell>
          <cell r="E2071" t="str">
            <v>No Aplica</v>
          </cell>
          <cell r="F2071" t="str">
            <v>CERRADO</v>
          </cell>
          <cell r="G2071" t="str">
            <v>A111</v>
          </cell>
          <cell r="H2071" t="str">
            <v>Cundinamarca</v>
          </cell>
          <cell r="I2071">
            <v>25224</v>
          </cell>
          <cell r="J2071">
            <v>6</v>
          </cell>
          <cell r="K2071" t="str">
            <v>Cucunuba</v>
          </cell>
          <cell r="L2071" t="str">
            <v>Cucunuba-Cundinamarca</v>
          </cell>
          <cell r="M2071">
            <v>160</v>
          </cell>
          <cell r="N2071" t="str">
            <v>Fonade 1</v>
          </cell>
          <cell r="O2071"/>
          <cell r="P2071"/>
          <cell r="Q2071" t="str">
            <v>Construcción Salón Comunal Y Campo Deportivo En La Vereda Peñas, Municipio De Cucunubá - Cundinamarca.</v>
          </cell>
          <cell r="R2071" t="str">
            <v>Social Comunitario</v>
          </cell>
          <cell r="S2071"/>
          <cell r="T2071"/>
          <cell r="U2071"/>
          <cell r="V2071" t="str">
            <v>Municipio</v>
          </cell>
          <cell r="W2071"/>
          <cell r="X2071" t="str">
            <v/>
          </cell>
          <cell r="Y2071"/>
          <cell r="Z2071">
            <v>445892946.72000003</v>
          </cell>
          <cell r="AA2071"/>
          <cell r="AB2071">
            <v>445892946.72000003</v>
          </cell>
          <cell r="AC2071"/>
          <cell r="AD2071">
            <v>445892946.72000003</v>
          </cell>
          <cell r="AE2071">
            <v>0</v>
          </cell>
          <cell r="AF2071"/>
          <cell r="AG2071">
            <v>0</v>
          </cell>
          <cell r="AH2071">
            <v>445892946.72000003</v>
          </cell>
          <cell r="AI2071">
            <v>0</v>
          </cell>
          <cell r="AJ2071">
            <v>445892946.72000003</v>
          </cell>
          <cell r="AK2071">
            <v>0</v>
          </cell>
          <cell r="AL2071"/>
          <cell r="AM2071">
            <v>1</v>
          </cell>
          <cell r="AN2071">
            <v>1</v>
          </cell>
          <cell r="AO2071">
            <v>0</v>
          </cell>
          <cell r="AP2071" t="str">
            <v>En Liquidación</v>
          </cell>
          <cell r="AQ2071" t="e">
            <v>#REF!</v>
          </cell>
          <cell r="AR2071" t="e">
            <v>#N/A</v>
          </cell>
          <cell r="AS2071"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71" t="str">
            <v>No Aplica</v>
          </cell>
          <cell r="AU2071">
            <v>41618</v>
          </cell>
          <cell r="AV2071">
            <v>42023</v>
          </cell>
          <cell r="AW2071" t="e">
            <v>#REF!</v>
          </cell>
          <cell r="AX2071"/>
          <cell r="AY2071"/>
          <cell r="AZ2071">
            <v>0</v>
          </cell>
          <cell r="BA2071" t="str">
            <v>-</v>
          </cell>
          <cell r="BB2071" t="str">
            <v/>
          </cell>
          <cell r="BC2071"/>
          <cell r="BD2071">
            <v>41894</v>
          </cell>
          <cell r="BE2071">
            <v>41976</v>
          </cell>
          <cell r="BF2071">
            <v>42144</v>
          </cell>
          <cell r="BG2071" t="str">
            <v/>
          </cell>
        </row>
        <row r="2072">
          <cell r="C2072" t="str">
            <v>20130138S0335-1</v>
          </cell>
          <cell r="D2072" t="str">
            <v>Proyectos 2011 - 2020</v>
          </cell>
          <cell r="E2072" t="str">
            <v>No Aplica</v>
          </cell>
          <cell r="F2072" t="str">
            <v>CERRADO</v>
          </cell>
          <cell r="G2072"/>
          <cell r="H2072" t="str">
            <v>Cundinamarca</v>
          </cell>
          <cell r="I2072">
            <v>25224</v>
          </cell>
          <cell r="J2072">
            <v>6</v>
          </cell>
          <cell r="K2072" t="str">
            <v>Cucunuba</v>
          </cell>
          <cell r="L2072" t="str">
            <v>Cucunuba-Cundinamarca</v>
          </cell>
          <cell r="M2072">
            <v>138</v>
          </cell>
          <cell r="N2072" t="str">
            <v>DPS 2013</v>
          </cell>
          <cell r="O2072"/>
          <cell r="P2072"/>
          <cell r="Q2072" t="str">
            <v>Construccion Aula Multiple Y Unidad Sanitaria Vereda Buita En El Municipio De Cucunuba - Cundinamarca</v>
          </cell>
          <cell r="R2072" t="str">
            <v>Social Comunitario</v>
          </cell>
          <cell r="S2072"/>
          <cell r="T2072"/>
          <cell r="U2072"/>
          <cell r="V2072" t="str">
            <v>Municipio</v>
          </cell>
          <cell r="W2072"/>
          <cell r="X2072" t="str">
            <v>Buita</v>
          </cell>
          <cell r="Y2072"/>
          <cell r="Z2072">
            <v>280373832</v>
          </cell>
          <cell r="AA2072"/>
          <cell r="AB2072">
            <v>280373832</v>
          </cell>
          <cell r="AC2072"/>
          <cell r="AD2072">
            <v>280373832</v>
          </cell>
          <cell r="AE2072">
            <v>28037383.200000003</v>
          </cell>
          <cell r="AF2072"/>
          <cell r="AG2072">
            <v>28037383.200000003</v>
          </cell>
          <cell r="AH2072">
            <v>308411215.19999999</v>
          </cell>
          <cell r="AI2072">
            <v>0</v>
          </cell>
          <cell r="AJ2072">
            <v>308411215.19999999</v>
          </cell>
          <cell r="AK2072">
            <v>1</v>
          </cell>
          <cell r="AL2072"/>
          <cell r="AM2072">
            <v>1</v>
          </cell>
          <cell r="AN2072">
            <v>1</v>
          </cell>
          <cell r="AO2072">
            <v>0</v>
          </cell>
          <cell r="AP2072" t="str">
            <v>Liquidado</v>
          </cell>
          <cell r="AQ2072" t="e">
            <v>#REF!</v>
          </cell>
          <cell r="AR2072" t="e">
            <v>#N/A</v>
          </cell>
          <cell r="AS2072" t="str">
            <v>Entregado en junio de 2017.</v>
          </cell>
          <cell r="AT2072" t="str">
            <v>No Aplica</v>
          </cell>
          <cell r="AU2072">
            <v>42321</v>
          </cell>
          <cell r="AV2072">
            <v>42457</v>
          </cell>
          <cell r="AW2072" t="e">
            <v>#REF!</v>
          </cell>
          <cell r="AX2072"/>
          <cell r="AY2072"/>
          <cell r="AZ2072">
            <v>0</v>
          </cell>
          <cell r="BA2072" t="str">
            <v>-</v>
          </cell>
          <cell r="BB2072">
            <v>900</v>
          </cell>
          <cell r="BC2072"/>
          <cell r="BD2072">
            <v>42494</v>
          </cell>
          <cell r="BE2072">
            <v>42494</v>
          </cell>
          <cell r="BF2072">
            <v>42908</v>
          </cell>
          <cell r="BG2072">
            <v>350</v>
          </cell>
        </row>
        <row r="2073">
          <cell r="C2073" t="str">
            <v>20170655S5143-1</v>
          </cell>
          <cell r="D2073" t="str">
            <v>Proyectos 2011 - 2020</v>
          </cell>
          <cell r="E2073" t="str">
            <v>ANTES 2018</v>
          </cell>
          <cell r="F2073" t="str">
            <v>VIGENTE</v>
          </cell>
          <cell r="G2073"/>
          <cell r="H2073" t="str">
            <v>Cundinamarca</v>
          </cell>
          <cell r="I2073">
            <v>25224</v>
          </cell>
          <cell r="J2073">
            <v>6</v>
          </cell>
          <cell r="K2073" t="str">
            <v>Cucunuba</v>
          </cell>
          <cell r="L2073" t="str">
            <v>Cucunuba-Cundinamarca</v>
          </cell>
          <cell r="M2073">
            <v>655</v>
          </cell>
          <cell r="N2073" t="str">
            <v>DPS 2017</v>
          </cell>
          <cell r="O2073"/>
          <cell r="P2073"/>
          <cell r="Q2073" t="str">
            <v>Construcción Polideportivo Vereda Media Luna Del Municipio De Cucunubá - Cundinamarca</v>
          </cell>
          <cell r="R2073" t="str">
            <v>Espacio Público, Recreación Y Deporte</v>
          </cell>
          <cell r="S2073"/>
          <cell r="T2073"/>
          <cell r="U2073"/>
          <cell r="V2073" t="str">
            <v>Municipio</v>
          </cell>
          <cell r="W2073" t="str">
            <v>Rural</v>
          </cell>
          <cell r="X2073" t="str">
            <v>Vereda Media Luna</v>
          </cell>
          <cell r="Y2073"/>
          <cell r="Z2073">
            <v>479483403</v>
          </cell>
          <cell r="AA2073"/>
          <cell r="AB2073">
            <v>479483403</v>
          </cell>
          <cell r="AC2073"/>
          <cell r="AD2073">
            <v>479483403</v>
          </cell>
          <cell r="AE2073">
            <v>47948340</v>
          </cell>
          <cell r="AF2073"/>
          <cell r="AG2073">
            <v>47948340</v>
          </cell>
          <cell r="AH2073">
            <v>527431743</v>
          </cell>
          <cell r="AI2073">
            <v>0</v>
          </cell>
          <cell r="AJ2073">
            <v>527431743</v>
          </cell>
          <cell r="AK2073">
            <v>1</v>
          </cell>
          <cell r="AL2073"/>
          <cell r="AM2073">
            <v>1</v>
          </cell>
          <cell r="AN2073">
            <v>1</v>
          </cell>
          <cell r="AO2073">
            <v>0</v>
          </cell>
          <cell r="AP2073" t="str">
            <v>En Liquidación</v>
          </cell>
          <cell r="AQ2073" t="e">
            <v>#REF!</v>
          </cell>
          <cell r="AR2073" t="e">
            <v>#N/A</v>
          </cell>
          <cell r="AS2073" t="str">
            <v>Proyecto Terminado y entregado.
Se realizo AV3 el 10 de febrero de 2021.
Fueron revisados y tramitados todos los desembolsos.
Se remite documentos para la liquidación del convenio.</v>
          </cell>
          <cell r="AT2073" t="str">
            <v>No Aplica</v>
          </cell>
          <cell r="AU2073">
            <v>43774</v>
          </cell>
          <cell r="AV2073">
            <v>44175</v>
          </cell>
          <cell r="AW2073" t="e">
            <v>#REF!</v>
          </cell>
          <cell r="AX2073"/>
          <cell r="AY2073"/>
          <cell r="AZ2073">
            <v>0</v>
          </cell>
          <cell r="BA2073" t="str">
            <v>-</v>
          </cell>
          <cell r="BB2073" t="str">
            <v>392 m2</v>
          </cell>
          <cell r="BC2073"/>
          <cell r="BD2073">
            <v>43805</v>
          </cell>
          <cell r="BE2073">
            <v>44165</v>
          </cell>
          <cell r="BF2073">
            <v>44237</v>
          </cell>
          <cell r="BG2073">
            <v>181</v>
          </cell>
        </row>
        <row r="2074">
          <cell r="C2074" t="str">
            <v>20150418V2764-1</v>
          </cell>
          <cell r="D2074" t="str">
            <v>Proyectos 2011 - 2020</v>
          </cell>
          <cell r="E2074" t="str">
            <v>No Aplica</v>
          </cell>
          <cell r="F2074" t="str">
            <v>CERRADO</v>
          </cell>
          <cell r="G2074"/>
          <cell r="H2074" t="str">
            <v>Cundinamarca</v>
          </cell>
          <cell r="I2074">
            <v>0</v>
          </cell>
          <cell r="J2074">
            <v>0</v>
          </cell>
          <cell r="K2074" t="str">
            <v>Cundinamarca (Dp)</v>
          </cell>
          <cell r="L2074" t="str">
            <v>Cundinamarca (Dp)-Cundinamarca</v>
          </cell>
          <cell r="M2074">
            <v>418</v>
          </cell>
          <cell r="N2074" t="str">
            <v>DPS 2015</v>
          </cell>
          <cell r="O2074"/>
          <cell r="P2074"/>
          <cell r="Q2074" t="str">
            <v>Construcción De Placa Huellas En Comunidad Para La Superación De La Pobreza Y La Consolidación De Territorios En 50 Municipios De Cundinamarca.</v>
          </cell>
          <cell r="R2074" t="str">
            <v>Vías Red Terciaria</v>
          </cell>
          <cell r="S2074"/>
          <cell r="T2074"/>
          <cell r="U2074"/>
          <cell r="V2074" t="str">
            <v>Departamento</v>
          </cell>
          <cell r="W2074"/>
          <cell r="X2074" t="str">
            <v/>
          </cell>
          <cell r="Y2074"/>
          <cell r="Z2074">
            <v>1998259532</v>
          </cell>
          <cell r="AA2074"/>
          <cell r="AB2074">
            <v>1998259532</v>
          </cell>
          <cell r="AC2074"/>
          <cell r="AD2074">
            <v>1998259532</v>
          </cell>
          <cell r="AE2074">
            <v>429733232.60000002</v>
          </cell>
          <cell r="AF2074"/>
          <cell r="AG2074">
            <v>429733232.60000002</v>
          </cell>
          <cell r="AH2074">
            <v>2427992764.5999999</v>
          </cell>
          <cell r="AI2074">
            <v>0</v>
          </cell>
          <cell r="AJ2074">
            <v>2427992764.5999999</v>
          </cell>
          <cell r="AK2074">
            <v>0.9244</v>
          </cell>
          <cell r="AL2074"/>
          <cell r="AM2074">
            <v>1</v>
          </cell>
          <cell r="AN2074">
            <v>1</v>
          </cell>
          <cell r="AO2074">
            <v>0</v>
          </cell>
          <cell r="AP2074" t="str">
            <v>Liquidado</v>
          </cell>
          <cell r="AQ2074" t="e">
            <v>#REF!</v>
          </cell>
          <cell r="AR2074" t="e">
            <v>#N/A</v>
          </cell>
          <cell r="AS2074" t="str">
            <v>Entregado en 2015.</v>
          </cell>
          <cell r="AT2074" t="str">
            <v>No Aplica</v>
          </cell>
          <cell r="AU2074">
            <v>42301</v>
          </cell>
          <cell r="AV2074" t="str">
            <v/>
          </cell>
          <cell r="AW2074" t="e">
            <v>#REF!</v>
          </cell>
          <cell r="AX2074"/>
          <cell r="AY2074"/>
          <cell r="AZ2074">
            <v>0</v>
          </cell>
          <cell r="BA2074" t="str">
            <v>-</v>
          </cell>
          <cell r="BB2074" t="str">
            <v/>
          </cell>
          <cell r="BC2074"/>
          <cell r="BD2074">
            <v>42319</v>
          </cell>
          <cell r="BE2074">
            <v>42319</v>
          </cell>
          <cell r="BF2074">
            <v>42340</v>
          </cell>
          <cell r="BG2074" t="str">
            <v/>
          </cell>
        </row>
        <row r="2075">
          <cell r="C2075" t="str">
            <v>20090203V0996-1</v>
          </cell>
          <cell r="D2075" t="str">
            <v>Proyectos 2011 - 2020</v>
          </cell>
          <cell r="E2075" t="str">
            <v>No Aplica</v>
          </cell>
          <cell r="F2075" t="str">
            <v>CERRADO</v>
          </cell>
          <cell r="G2075"/>
          <cell r="H2075" t="str">
            <v>Cundinamarca</v>
          </cell>
          <cell r="I2075">
            <v>25245</v>
          </cell>
          <cell r="J2075">
            <v>6</v>
          </cell>
          <cell r="K2075" t="str">
            <v>El Colegio</v>
          </cell>
          <cell r="L2075" t="str">
            <v>El Colegio-Cundinamarca</v>
          </cell>
          <cell r="M2075" t="str">
            <v/>
          </cell>
          <cell r="N2075" t="str">
            <v>Infraestructura</v>
          </cell>
          <cell r="O2075"/>
          <cell r="P2075"/>
          <cell r="Q2075" t="str">
            <v>Convenio Interadministrativo Con El Municipio De El Colegio, Para Aunar Esfuerzos Técnicos, Administrativos Y Financieros Y Contribuir Con La Construcción Del Paseo Peatonal Avenida Medina, Desde La Calle 10 Hasta La Calle 4, En El Municipio De El Colegio - Cundinamarca.</v>
          </cell>
          <cell r="R2075" t="str">
            <v>Vías Urbanas</v>
          </cell>
          <cell r="S2075"/>
          <cell r="T2075"/>
          <cell r="U2075"/>
          <cell r="V2075" t="str">
            <v>Municipio</v>
          </cell>
          <cell r="W2075"/>
          <cell r="X2075" t="str">
            <v/>
          </cell>
          <cell r="Y2075"/>
          <cell r="Z2075">
            <v>700000000</v>
          </cell>
          <cell r="AA2075"/>
          <cell r="AB2075">
            <v>700000000</v>
          </cell>
          <cell r="AC2075"/>
          <cell r="AD2075">
            <v>700000000</v>
          </cell>
          <cell r="AE2075">
            <v>0</v>
          </cell>
          <cell r="AF2075"/>
          <cell r="AG2075">
            <v>0</v>
          </cell>
          <cell r="AH2075">
            <v>700000000</v>
          </cell>
          <cell r="AI2075">
            <v>0</v>
          </cell>
          <cell r="AJ2075">
            <v>700000000</v>
          </cell>
          <cell r="AK2075">
            <v>1</v>
          </cell>
          <cell r="AL2075"/>
          <cell r="AM2075">
            <v>1</v>
          </cell>
          <cell r="AN2075">
            <v>1</v>
          </cell>
          <cell r="AO2075">
            <v>0</v>
          </cell>
          <cell r="AP2075" t="str">
            <v>Liquidado</v>
          </cell>
          <cell r="AQ2075" t="e">
            <v>#REF!</v>
          </cell>
          <cell r="AR2075" t="e">
            <v>#N/A</v>
          </cell>
          <cell r="AS2075" t="str">
            <v>Entregado en 2011.</v>
          </cell>
          <cell r="AT2075" t="str">
            <v>No Aplica</v>
          </cell>
          <cell r="AU2075" t="str">
            <v/>
          </cell>
          <cell r="AV2075">
            <v>39903</v>
          </cell>
          <cell r="AW2075" t="e">
            <v>#REF!</v>
          </cell>
          <cell r="AX2075"/>
          <cell r="AY2075"/>
          <cell r="AZ2075">
            <v>0</v>
          </cell>
          <cell r="BA2075" t="str">
            <v>-</v>
          </cell>
          <cell r="BB2075" t="str">
            <v/>
          </cell>
          <cell r="BC2075"/>
          <cell r="BD2075" t="str">
            <v/>
          </cell>
          <cell r="BE2075" t="str">
            <v/>
          </cell>
          <cell r="BF2075" t="str">
            <v/>
          </cell>
          <cell r="BG2075" t="str">
            <v/>
          </cell>
        </row>
        <row r="2076">
          <cell r="C2076" t="str">
            <v>20110037M0997-1</v>
          </cell>
          <cell r="D2076" t="str">
            <v>Proyectos 2011 - 2020</v>
          </cell>
          <cell r="E2076" t="str">
            <v>No Aplica</v>
          </cell>
          <cell r="F2076" t="str">
            <v>CERRADO</v>
          </cell>
          <cell r="G2076"/>
          <cell r="H2076" t="str">
            <v>Cundinamarca</v>
          </cell>
          <cell r="I2076">
            <v>25245</v>
          </cell>
          <cell r="J2076">
            <v>6</v>
          </cell>
          <cell r="K2076" t="str">
            <v>El Colegio</v>
          </cell>
          <cell r="L2076" t="str">
            <v>El Colegio-Cundinamarca</v>
          </cell>
          <cell r="M2076" t="str">
            <v/>
          </cell>
          <cell r="N2076" t="str">
            <v>Infraestructura</v>
          </cell>
          <cell r="O2076"/>
          <cell r="P2076"/>
          <cell r="Q2076" t="str">
            <v>Estudios Y Diseños Mejoramiento De Vivienda, Municipio De Mesitas De El Colegio - Cundinamarca.</v>
          </cell>
          <cell r="R2076" t="str">
            <v>Mejoramiento Condiciones De Habitabilidad</v>
          </cell>
          <cell r="S2076"/>
          <cell r="T2076"/>
          <cell r="U2076"/>
          <cell r="V2076" t="str">
            <v>Gestión Energetica S.A. - Gensa S.A. E.S.P.</v>
          </cell>
          <cell r="W2076"/>
          <cell r="X2076" t="str">
            <v/>
          </cell>
          <cell r="Y2076"/>
          <cell r="Z2076">
            <v>6400000</v>
          </cell>
          <cell r="AA2076"/>
          <cell r="AB2076">
            <v>6400000</v>
          </cell>
          <cell r="AC2076"/>
          <cell r="AD2076">
            <v>6400000</v>
          </cell>
          <cell r="AE2076">
            <v>0</v>
          </cell>
          <cell r="AF2076"/>
          <cell r="AG2076">
            <v>0</v>
          </cell>
          <cell r="AH2076">
            <v>6400000</v>
          </cell>
          <cell r="AI2076">
            <v>0</v>
          </cell>
          <cell r="AJ2076">
            <v>6400000</v>
          </cell>
          <cell r="AK2076">
            <v>1</v>
          </cell>
          <cell r="AL2076"/>
          <cell r="AM2076">
            <v>1</v>
          </cell>
          <cell r="AN2076">
            <v>1</v>
          </cell>
          <cell r="AO2076">
            <v>0</v>
          </cell>
          <cell r="AP2076" t="str">
            <v>Liquidado</v>
          </cell>
          <cell r="AQ2076" t="e">
            <v>#REF!</v>
          </cell>
          <cell r="AR2076" t="e">
            <v>#N/A</v>
          </cell>
          <cell r="AS2076" t="str">
            <v>Entregados estudios y diseños</v>
          </cell>
          <cell r="AT2076"/>
          <cell r="AU2076" t="str">
            <v/>
          </cell>
          <cell r="AV2076">
            <v>41258</v>
          </cell>
          <cell r="AW2076" t="e">
            <v>#REF!</v>
          </cell>
          <cell r="AX2076"/>
          <cell r="AY2076"/>
          <cell r="AZ2076">
            <v>0</v>
          </cell>
          <cell r="BA2076" t="str">
            <v>-</v>
          </cell>
          <cell r="BB2076" t="str">
            <v>1  Vivienda</v>
          </cell>
          <cell r="BC2076"/>
          <cell r="BD2076" t="str">
            <v/>
          </cell>
          <cell r="BE2076" t="str">
            <v/>
          </cell>
          <cell r="BF2076" t="str">
            <v/>
          </cell>
          <cell r="BG2076">
            <v>4</v>
          </cell>
        </row>
        <row r="2077">
          <cell r="C2077" t="str">
            <v>20110160V0112-1</v>
          </cell>
          <cell r="D2077" t="str">
            <v>Proyectos 2011 - 2020</v>
          </cell>
          <cell r="E2077" t="str">
            <v>No Aplica</v>
          </cell>
          <cell r="F2077" t="str">
            <v>CERRADO</v>
          </cell>
          <cell r="G2077" t="str">
            <v>A112</v>
          </cell>
          <cell r="H2077" t="str">
            <v>Cundinamarca</v>
          </cell>
          <cell r="I2077">
            <v>25245</v>
          </cell>
          <cell r="J2077">
            <v>6</v>
          </cell>
          <cell r="K2077" t="str">
            <v>El Colegio</v>
          </cell>
          <cell r="L2077" t="str">
            <v>El Colegio-Cundinamarca</v>
          </cell>
          <cell r="M2077">
            <v>160</v>
          </cell>
          <cell r="N2077" t="str">
            <v>Fonade 1</v>
          </cell>
          <cell r="O2077"/>
          <cell r="P2077"/>
          <cell r="Q2077" t="str">
            <v>Mejoramiento De Vías Rurales Veredas Lucerna, Santo Domingo, Arcadia, Subia, Municipio De El Colegio - Cundinamarca.</v>
          </cell>
          <cell r="R2077" t="str">
            <v>Vías Red Terciaria</v>
          </cell>
          <cell r="S2077"/>
          <cell r="T2077"/>
          <cell r="U2077"/>
          <cell r="V2077" t="str">
            <v>Municipio</v>
          </cell>
          <cell r="W2077"/>
          <cell r="X2077" t="str">
            <v/>
          </cell>
          <cell r="Y2077"/>
          <cell r="Z2077">
            <v>368188553</v>
          </cell>
          <cell r="AA2077"/>
          <cell r="AB2077">
            <v>368188553</v>
          </cell>
          <cell r="AC2077"/>
          <cell r="AD2077">
            <v>368188553</v>
          </cell>
          <cell r="AE2077">
            <v>0</v>
          </cell>
          <cell r="AF2077"/>
          <cell r="AG2077">
            <v>0</v>
          </cell>
          <cell r="AH2077">
            <v>368188553</v>
          </cell>
          <cell r="AI2077">
            <v>0</v>
          </cell>
          <cell r="AJ2077">
            <v>368188553</v>
          </cell>
          <cell r="AK2077">
            <v>1</v>
          </cell>
          <cell r="AL2077"/>
          <cell r="AM2077">
            <v>1</v>
          </cell>
          <cell r="AN2077">
            <v>1</v>
          </cell>
          <cell r="AO2077">
            <v>0</v>
          </cell>
          <cell r="AP2077" t="str">
            <v>En Liquidación</v>
          </cell>
          <cell r="AQ2077" t="e">
            <v>#REF!</v>
          </cell>
          <cell r="AR2077" t="e">
            <v>#N/A</v>
          </cell>
          <cell r="AS2077"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77" t="str">
            <v>No Aplica</v>
          </cell>
          <cell r="AU2077">
            <v>41366</v>
          </cell>
          <cell r="AV2077">
            <v>41457</v>
          </cell>
          <cell r="AW2077" t="e">
            <v>#REF!</v>
          </cell>
          <cell r="AX2077"/>
          <cell r="AY2077"/>
          <cell r="AZ2077">
            <v>0</v>
          </cell>
          <cell r="BA2077" t="str">
            <v>-</v>
          </cell>
          <cell r="BB2077" t="str">
            <v/>
          </cell>
          <cell r="BC2077"/>
          <cell r="BD2077">
            <v>41242</v>
          </cell>
          <cell r="BE2077">
            <v>41411</v>
          </cell>
          <cell r="BF2077">
            <v>41568</v>
          </cell>
          <cell r="BG2077" t="str">
            <v/>
          </cell>
        </row>
        <row r="2078">
          <cell r="C2078" t="str">
            <v>20120160S0345-1</v>
          </cell>
          <cell r="D2078" t="str">
            <v>Proyectos 2011 - 2020</v>
          </cell>
          <cell r="E2078" t="str">
            <v>ANTES 2018</v>
          </cell>
          <cell r="F2078" t="str">
            <v>VIGENTE</v>
          </cell>
          <cell r="G2078" t="str">
            <v>A345</v>
          </cell>
          <cell r="H2078" t="str">
            <v>Cundinamarca</v>
          </cell>
          <cell r="I2078">
            <v>25245</v>
          </cell>
          <cell r="J2078">
            <v>6</v>
          </cell>
          <cell r="K2078" t="str">
            <v>El Colegio</v>
          </cell>
          <cell r="L2078" t="str">
            <v>El Colegio-Cundinamarca</v>
          </cell>
          <cell r="M2078">
            <v>160</v>
          </cell>
          <cell r="N2078" t="str">
            <v>Fonade 1</v>
          </cell>
          <cell r="O2078"/>
          <cell r="P2078"/>
          <cell r="Q2078" t="str">
            <v>Construcción Paraninfo Casa De La Cultura Municipal Municipio Del Colegio</v>
          </cell>
          <cell r="R2078" t="str">
            <v>Social Comunitario</v>
          </cell>
          <cell r="S2078"/>
          <cell r="T2078"/>
          <cell r="U2078"/>
          <cell r="V2078" t="str">
            <v>Municipio</v>
          </cell>
          <cell r="W2078"/>
          <cell r="X2078" t="str">
            <v/>
          </cell>
          <cell r="Y2078"/>
          <cell r="Z2078">
            <v>733459991.5</v>
          </cell>
          <cell r="AA2078"/>
          <cell r="AB2078">
            <v>733459991.5</v>
          </cell>
          <cell r="AC2078"/>
          <cell r="AD2078">
            <v>733459991.5</v>
          </cell>
          <cell r="AE2078">
            <v>0</v>
          </cell>
          <cell r="AF2078"/>
          <cell r="AG2078">
            <v>0</v>
          </cell>
          <cell r="AH2078">
            <v>733459991.5</v>
          </cell>
          <cell r="AI2078">
            <v>0</v>
          </cell>
          <cell r="AJ2078">
            <v>733459991.5</v>
          </cell>
          <cell r="AK2078">
            <v>0</v>
          </cell>
          <cell r="AL2078"/>
          <cell r="AM2078">
            <v>1</v>
          </cell>
          <cell r="AN2078">
            <v>1</v>
          </cell>
          <cell r="AO2078">
            <v>0</v>
          </cell>
          <cell r="AP2078" t="str">
            <v>Entregado A Municipio</v>
          </cell>
          <cell r="AQ2078" t="e">
            <v>#REF!</v>
          </cell>
          <cell r="AR2078" t="e">
            <v>#N/A</v>
          </cell>
          <cell r="AS2078" t="str">
            <v>PROYECTO TERMINADO Y ENTREGADO.
Fecha de terminación: 21/07/2019.
- Se cuenta con el ajuste del acta de liquidación debidamente suscrita por el municipio de El Colegio - Cundinamarca.
- Revisión y aval al desembolso final del Contrato de Obra No. 158-2014 contra liquidación del proyecto.
*  Gestiones realizadas durante el periodo: 
Se inicia la verificacion documental y financiera del proyecto el 05/11/2020, se solicita balance financiero el 15/11/2020 
El 12/02/2021 se cita a mesa de trabajo a la interventoria para la verificacion financiera.</v>
          </cell>
          <cell r="AT2078" t="str">
            <v>No Aplica</v>
          </cell>
          <cell r="AU2078">
            <v>42823</v>
          </cell>
          <cell r="AV2078">
            <v>43667</v>
          </cell>
          <cell r="AW2078" t="e">
            <v>#REF!</v>
          </cell>
          <cell r="AX2078"/>
          <cell r="AY2078"/>
          <cell r="AZ2078">
            <v>0</v>
          </cell>
          <cell r="BA2078" t="str">
            <v>-</v>
          </cell>
          <cell r="BB2078" t="str">
            <v/>
          </cell>
          <cell r="BC2078"/>
          <cell r="BD2078">
            <v>42828</v>
          </cell>
          <cell r="BE2078">
            <v>43612</v>
          </cell>
          <cell r="BF2078">
            <v>43714</v>
          </cell>
          <cell r="BG2078">
            <v>218</v>
          </cell>
        </row>
        <row r="2079">
          <cell r="C2079" t="str">
            <v>20130175V0086-1</v>
          </cell>
          <cell r="D2079" t="str">
            <v>Proyectos 2011 - 2020</v>
          </cell>
          <cell r="E2079" t="str">
            <v>No Aplica</v>
          </cell>
          <cell r="F2079" t="str">
            <v>CERRADO</v>
          </cell>
          <cell r="G2079"/>
          <cell r="H2079" t="str">
            <v>Cundinamarca</v>
          </cell>
          <cell r="I2079">
            <v>25245</v>
          </cell>
          <cell r="J2079">
            <v>6</v>
          </cell>
          <cell r="K2079" t="str">
            <v>El Colegio</v>
          </cell>
          <cell r="L2079" t="str">
            <v>El Colegio-Cundinamarca</v>
          </cell>
          <cell r="M2079">
            <v>175</v>
          </cell>
          <cell r="N2079" t="str">
            <v>DPS 2013</v>
          </cell>
          <cell r="O2079"/>
          <cell r="P2079"/>
          <cell r="Q2079" t="str">
            <v>Mejoramiento De Via Terciaria Vereda Misiones Baja En El Municipio De El Colegio - Cundinamarca</v>
          </cell>
          <cell r="R2079" t="str">
            <v>Vías Red Terciaria</v>
          </cell>
          <cell r="S2079"/>
          <cell r="T2079"/>
          <cell r="U2079"/>
          <cell r="V2079" t="str">
            <v>Municipio</v>
          </cell>
          <cell r="W2079"/>
          <cell r="X2079" t="str">
            <v>Misiones Baja</v>
          </cell>
          <cell r="Y2079"/>
          <cell r="Z2079">
            <v>467289720</v>
          </cell>
          <cell r="AA2079"/>
          <cell r="AB2079">
            <v>467289720</v>
          </cell>
          <cell r="AC2079"/>
          <cell r="AD2079">
            <v>467289720</v>
          </cell>
          <cell r="AE2079">
            <v>46728972</v>
          </cell>
          <cell r="AF2079"/>
          <cell r="AG2079">
            <v>46728972</v>
          </cell>
          <cell r="AH2079">
            <v>514018692</v>
          </cell>
          <cell r="AI2079">
            <v>0</v>
          </cell>
          <cell r="AJ2079">
            <v>514018692</v>
          </cell>
          <cell r="AK2079">
            <v>1</v>
          </cell>
          <cell r="AL2079"/>
          <cell r="AM2079">
            <v>1</v>
          </cell>
          <cell r="AN2079">
            <v>1</v>
          </cell>
          <cell r="AO2079">
            <v>0</v>
          </cell>
          <cell r="AP2079" t="str">
            <v>Liquidado</v>
          </cell>
          <cell r="AQ2079" t="e">
            <v>#REF!</v>
          </cell>
          <cell r="AR2079" t="e">
            <v>#N/A</v>
          </cell>
          <cell r="AS2079" t="str">
            <v>Proyecto Liquidado mediante Acta de Liquidación del 2/12/2020.</v>
          </cell>
          <cell r="AT2079" t="str">
            <v>No Aplica</v>
          </cell>
          <cell r="AU2079">
            <v>42577</v>
          </cell>
          <cell r="AV2079">
            <v>43098</v>
          </cell>
          <cell r="AW2079" t="e">
            <v>#REF!</v>
          </cell>
          <cell r="AX2079"/>
          <cell r="AY2079"/>
          <cell r="AZ2079">
            <v>0</v>
          </cell>
          <cell r="BA2079" t="str">
            <v>-</v>
          </cell>
          <cell r="BB2079">
            <v>0.5</v>
          </cell>
          <cell r="BC2079"/>
          <cell r="BD2079">
            <v>42625</v>
          </cell>
          <cell r="BE2079">
            <v>42662</v>
          </cell>
          <cell r="BF2079">
            <v>44029</v>
          </cell>
          <cell r="BG2079">
            <v>3600</v>
          </cell>
        </row>
        <row r="2080">
          <cell r="C2080" t="str">
            <v>20130175M0368-1</v>
          </cell>
          <cell r="D2080" t="str">
            <v>Proyectos 2011 - 2020</v>
          </cell>
          <cell r="E2080" t="str">
            <v>No Aplica</v>
          </cell>
          <cell r="F2080" t="str">
            <v>CERRADO</v>
          </cell>
          <cell r="G2080"/>
          <cell r="H2080" t="str">
            <v>Cundinamarca</v>
          </cell>
          <cell r="I2080">
            <v>25245</v>
          </cell>
          <cell r="J2080">
            <v>6</v>
          </cell>
          <cell r="K2080" t="str">
            <v>El Colegio</v>
          </cell>
          <cell r="L2080" t="str">
            <v>El Colegio-Cundinamarca</v>
          </cell>
          <cell r="M2080">
            <v>175</v>
          </cell>
          <cell r="N2080" t="str">
            <v>DPS 2013</v>
          </cell>
          <cell r="O2080"/>
          <cell r="P2080"/>
          <cell r="Q2080" t="str">
            <v>Cocinas, Baños, Alcobas Y Pisos De Viviendas Ubicados En La Zona Rural Y Urbana En El Municipio De El Colegio - Cundinamarca</v>
          </cell>
          <cell r="R2080" t="str">
            <v>Mejoramiento Condiciones De Habitabilidad</v>
          </cell>
          <cell r="S2080"/>
          <cell r="T2080"/>
          <cell r="U2080"/>
          <cell r="V2080" t="str">
            <v>Municipio</v>
          </cell>
          <cell r="W2080"/>
          <cell r="X2080" t="str">
            <v/>
          </cell>
          <cell r="Y2080"/>
          <cell r="Z2080">
            <v>280373832</v>
          </cell>
          <cell r="AA2080"/>
          <cell r="AB2080">
            <v>280373832</v>
          </cell>
          <cell r="AC2080"/>
          <cell r="AD2080">
            <v>280373832</v>
          </cell>
          <cell r="AE2080">
            <v>0</v>
          </cell>
          <cell r="AF2080"/>
          <cell r="AG2080">
            <v>0</v>
          </cell>
          <cell r="AH2080">
            <v>280373832</v>
          </cell>
          <cell r="AI2080">
            <v>0</v>
          </cell>
          <cell r="AJ2080">
            <v>280373832</v>
          </cell>
          <cell r="AK2080">
            <v>0</v>
          </cell>
          <cell r="AL2080"/>
          <cell r="AM2080">
            <v>0</v>
          </cell>
          <cell r="AN2080">
            <v>0</v>
          </cell>
          <cell r="AO2080">
            <v>0</v>
          </cell>
          <cell r="AP2080" t="str">
            <v>Cancelado</v>
          </cell>
          <cell r="AQ2080" t="e">
            <v>#REF!</v>
          </cell>
          <cell r="AR2080" t="e">
            <v>#N/A</v>
          </cell>
          <cell r="AS2080" t="str">
            <v>Cancelado por el municipio. Liquidado mediante Acta de Liquidación del 2/12/2020.</v>
          </cell>
          <cell r="AT2080"/>
          <cell r="AU2080" t="str">
            <v>No Aplica</v>
          </cell>
          <cell r="AV2080" t="str">
            <v>No Aplica</v>
          </cell>
          <cell r="AW2080" t="e">
            <v>#REF!</v>
          </cell>
          <cell r="AX2080"/>
          <cell r="AY2080"/>
          <cell r="AZ2080">
            <v>0</v>
          </cell>
          <cell r="BA2080" t="str">
            <v>-</v>
          </cell>
          <cell r="BB2080" t="str">
            <v>42  Viviendas</v>
          </cell>
          <cell r="BC2080"/>
          <cell r="BD2080" t="str">
            <v>No Aplica</v>
          </cell>
          <cell r="BE2080" t="str">
            <v>No Aplica</v>
          </cell>
          <cell r="BF2080" t="str">
            <v>No Aplica</v>
          </cell>
          <cell r="BG2080">
            <v>200</v>
          </cell>
        </row>
        <row r="2081">
          <cell r="C2081" t="str">
            <v>20100019S0999-1</v>
          </cell>
          <cell r="D2081" t="str">
            <v>Proyectos 2011 - 2020</v>
          </cell>
          <cell r="E2081" t="str">
            <v>No Aplica</v>
          </cell>
          <cell r="F2081" t="str">
            <v>CERRADO</v>
          </cell>
          <cell r="G2081"/>
          <cell r="H2081" t="str">
            <v>Cundinamarca</v>
          </cell>
          <cell r="I2081">
            <v>25260</v>
          </cell>
          <cell r="J2081">
            <v>6</v>
          </cell>
          <cell r="K2081" t="str">
            <v>El Rosal</v>
          </cell>
          <cell r="L2081" t="str">
            <v>El Rosal-Cundinamarca</v>
          </cell>
          <cell r="M2081" t="str">
            <v/>
          </cell>
          <cell r="N2081" t="str">
            <v>Infraestructura</v>
          </cell>
          <cell r="O2081"/>
          <cell r="P2081"/>
          <cell r="Q2081" t="str">
            <v>Convenio Interadministrativo Con La Federación Nacional De Cafeteros - Comité Departamental De Cafeteros De Cundinamarca, Para La Construcción Y Mejoramiento Polideportivos Barrio Obando Y Vereda El Rodeo Del Municipio El Rosal - Cundinamarca.</v>
          </cell>
          <cell r="R2081" t="str">
            <v>Espacio Público, Recreación Y Deporte</v>
          </cell>
          <cell r="S2081"/>
          <cell r="T2081"/>
          <cell r="U2081"/>
          <cell r="V2081" t="str">
            <v>Federación Nacional De Cafeteros</v>
          </cell>
          <cell r="W2081"/>
          <cell r="X2081" t="str">
            <v/>
          </cell>
          <cell r="Y2081"/>
          <cell r="Z2081">
            <v>500000000</v>
          </cell>
          <cell r="AA2081"/>
          <cell r="AB2081">
            <v>500000000</v>
          </cell>
          <cell r="AC2081"/>
          <cell r="AD2081">
            <v>500000000</v>
          </cell>
          <cell r="AE2081">
            <v>0</v>
          </cell>
          <cell r="AF2081"/>
          <cell r="AG2081">
            <v>0</v>
          </cell>
          <cell r="AH2081">
            <v>500000000</v>
          </cell>
          <cell r="AI2081">
            <v>0</v>
          </cell>
          <cell r="AJ2081">
            <v>500000000</v>
          </cell>
          <cell r="AK2081">
            <v>1</v>
          </cell>
          <cell r="AL2081"/>
          <cell r="AM2081">
            <v>1</v>
          </cell>
          <cell r="AN2081">
            <v>1</v>
          </cell>
          <cell r="AO2081">
            <v>0</v>
          </cell>
          <cell r="AP2081" t="str">
            <v>Liquidado</v>
          </cell>
          <cell r="AQ2081" t="e">
            <v>#REF!</v>
          </cell>
          <cell r="AR2081" t="e">
            <v>#N/A</v>
          </cell>
          <cell r="AS2081" t="str">
            <v>Entregado en 2011</v>
          </cell>
          <cell r="AT2081" t="str">
            <v>No Aplica</v>
          </cell>
          <cell r="AU2081" t="str">
            <v/>
          </cell>
          <cell r="AV2081">
            <v>40781</v>
          </cell>
          <cell r="AW2081" t="e">
            <v>#REF!</v>
          </cell>
          <cell r="AX2081"/>
          <cell r="AY2081"/>
          <cell r="AZ2081">
            <v>0</v>
          </cell>
          <cell r="BA2081" t="str">
            <v>-</v>
          </cell>
          <cell r="BB2081" t="str">
            <v/>
          </cell>
          <cell r="BC2081"/>
          <cell r="BD2081" t="str">
            <v/>
          </cell>
          <cell r="BE2081" t="str">
            <v/>
          </cell>
          <cell r="BF2081" t="str">
            <v/>
          </cell>
          <cell r="BG2081" t="str">
            <v/>
          </cell>
        </row>
        <row r="2082">
          <cell r="C2082" t="str">
            <v>20100129V1000-1</v>
          </cell>
          <cell r="D2082" t="str">
            <v>Proyectos 2011 - 2020</v>
          </cell>
          <cell r="E2082" t="str">
            <v>No Aplica</v>
          </cell>
          <cell r="F2082" t="str">
            <v>CERRADO</v>
          </cell>
          <cell r="G2082"/>
          <cell r="H2082" t="str">
            <v>Cundinamarca</v>
          </cell>
          <cell r="I2082">
            <v>25260</v>
          </cell>
          <cell r="J2082">
            <v>6</v>
          </cell>
          <cell r="K2082" t="str">
            <v>El Rosal</v>
          </cell>
          <cell r="L2082" t="str">
            <v>El Rosal-Cundinamarca</v>
          </cell>
          <cell r="M2082" t="str">
            <v/>
          </cell>
          <cell r="N2082" t="str">
            <v>Infraestructura</v>
          </cell>
          <cell r="O2082"/>
          <cell r="P2082"/>
          <cell r="Q2082" t="str">
            <v>Pavimentación De Las Vías Urbanas En El Barrio Lleras Calle 7 Entre Cr. 6 Y 8; Y Barrio San Carlos En La Cr. 9 Entre Calle 10 Y 11, Y En La Cr. 7 Entre Calle 11 Y 13, Del Municipio De El Rosal - Cundinamarca.</v>
          </cell>
          <cell r="R2082" t="str">
            <v>Vías Urbanas</v>
          </cell>
          <cell r="S2082"/>
          <cell r="T2082"/>
          <cell r="U2082"/>
          <cell r="V2082" t="str">
            <v>Consorcio Dms</v>
          </cell>
          <cell r="W2082"/>
          <cell r="X2082" t="str">
            <v/>
          </cell>
          <cell r="Y2082"/>
          <cell r="Z2082">
            <v>275243065</v>
          </cell>
          <cell r="AA2082"/>
          <cell r="AB2082">
            <v>275243065</v>
          </cell>
          <cell r="AC2082"/>
          <cell r="AD2082">
            <v>275243065</v>
          </cell>
          <cell r="AE2082">
            <v>0</v>
          </cell>
          <cell r="AF2082"/>
          <cell r="AG2082">
            <v>0</v>
          </cell>
          <cell r="AH2082">
            <v>275243065</v>
          </cell>
          <cell r="AI2082">
            <v>0</v>
          </cell>
          <cell r="AJ2082">
            <v>275243065</v>
          </cell>
          <cell r="AK2082">
            <v>1</v>
          </cell>
          <cell r="AL2082"/>
          <cell r="AM2082">
            <v>1</v>
          </cell>
          <cell r="AN2082">
            <v>1</v>
          </cell>
          <cell r="AO2082">
            <v>0</v>
          </cell>
          <cell r="AP2082" t="str">
            <v>Liquidado</v>
          </cell>
          <cell r="AQ2082" t="e">
            <v>#REF!</v>
          </cell>
          <cell r="AR2082" t="e">
            <v>#N/A</v>
          </cell>
          <cell r="AS2082" t="str">
            <v>Entregado en 2011.</v>
          </cell>
          <cell r="AT2082" t="str">
            <v>No Aplica</v>
          </cell>
          <cell r="AU2082" t="str">
            <v/>
          </cell>
          <cell r="AV2082">
            <v>40742</v>
          </cell>
          <cell r="AW2082" t="e">
            <v>#REF!</v>
          </cell>
          <cell r="AX2082"/>
          <cell r="AY2082"/>
          <cell r="AZ2082">
            <v>0</v>
          </cell>
          <cell r="BA2082" t="str">
            <v>-</v>
          </cell>
          <cell r="BB2082" t="str">
            <v/>
          </cell>
          <cell r="BC2082"/>
          <cell r="BD2082" t="str">
            <v/>
          </cell>
          <cell r="BE2082" t="str">
            <v/>
          </cell>
          <cell r="BF2082" t="str">
            <v/>
          </cell>
          <cell r="BG2082" t="str">
            <v/>
          </cell>
        </row>
        <row r="2083">
          <cell r="C2083" t="str">
            <v>20140140V0049-1</v>
          </cell>
          <cell r="D2083" t="str">
            <v>Proyectos 2011 - 2020</v>
          </cell>
          <cell r="E2083" t="str">
            <v>No Aplica</v>
          </cell>
          <cell r="F2083" t="str">
            <v>CERRADO</v>
          </cell>
          <cell r="G2083"/>
          <cell r="H2083" t="str">
            <v>Cundinamarca</v>
          </cell>
          <cell r="I2083">
            <v>25260</v>
          </cell>
          <cell r="J2083">
            <v>6</v>
          </cell>
          <cell r="K2083" t="str">
            <v>El Rosal</v>
          </cell>
          <cell r="L2083" t="str">
            <v>El Rosal-Cundinamarca</v>
          </cell>
          <cell r="M2083">
            <v>140</v>
          </cell>
          <cell r="N2083" t="str">
            <v>DPS 2014</v>
          </cell>
          <cell r="O2083"/>
          <cell r="P2083"/>
          <cell r="Q2083" t="str">
            <v xml:space="preserve">Mejoramiento, Mantenimiento Y Conservación De Las Vías Rurales </v>
          </cell>
          <cell r="R2083" t="str">
            <v>Vías Red Terciaria</v>
          </cell>
          <cell r="S2083"/>
          <cell r="T2083"/>
          <cell r="U2083"/>
          <cell r="V2083" t="str">
            <v>Municipio</v>
          </cell>
          <cell r="W2083"/>
          <cell r="X2083" t="str">
            <v xml:space="preserve">VEREDAS: BUENAVISTA, EL NOGAL, SAN CARLOS, </v>
          </cell>
          <cell r="Y2083"/>
          <cell r="Z2083">
            <v>2576456340</v>
          </cell>
          <cell r="AA2083"/>
          <cell r="AB2083">
            <v>2576456340</v>
          </cell>
          <cell r="AC2083"/>
          <cell r="AD2083">
            <v>2576456340</v>
          </cell>
          <cell r="AE2083">
            <v>257645634</v>
          </cell>
          <cell r="AF2083"/>
          <cell r="AG2083">
            <v>257645634</v>
          </cell>
          <cell r="AH2083">
            <v>2834101974</v>
          </cell>
          <cell r="AI2083">
            <v>0</v>
          </cell>
          <cell r="AJ2083">
            <v>2834101974</v>
          </cell>
          <cell r="AK2083">
            <v>1</v>
          </cell>
          <cell r="AL2083"/>
          <cell r="AM2083">
            <v>1</v>
          </cell>
          <cell r="AN2083">
            <v>1</v>
          </cell>
          <cell r="AO2083">
            <v>0</v>
          </cell>
          <cell r="AP2083" t="str">
            <v>Liquidado</v>
          </cell>
          <cell r="AQ2083" t="e">
            <v>#REF!</v>
          </cell>
          <cell r="AR2083" t="e">
            <v>#N/A</v>
          </cell>
          <cell r="AS2083" t="str">
            <v>Entregado en febrero de 2017
Pendiente cierre financiero</v>
          </cell>
          <cell r="AT2083" t="str">
            <v>No Aplica</v>
          </cell>
          <cell r="AU2083">
            <v>42353</v>
          </cell>
          <cell r="AV2083">
            <v>42707</v>
          </cell>
          <cell r="AW2083" t="e">
            <v>#REF!</v>
          </cell>
          <cell r="AX2083"/>
          <cell r="AY2083"/>
          <cell r="AZ2083">
            <v>0</v>
          </cell>
          <cell r="BA2083" t="str">
            <v>-</v>
          </cell>
          <cell r="BB2083" t="str">
            <v>0,232 Km</v>
          </cell>
          <cell r="BC2083"/>
          <cell r="BD2083">
            <v>42432</v>
          </cell>
          <cell r="BE2083">
            <v>42685</v>
          </cell>
          <cell r="BF2083">
            <v>42781</v>
          </cell>
          <cell r="BG2083">
            <v>3500</v>
          </cell>
        </row>
        <row r="2084">
          <cell r="C2084" t="str">
            <v>20090129S1002-1</v>
          </cell>
          <cell r="D2084" t="str">
            <v>Proyectos 2011 - 2020</v>
          </cell>
          <cell r="E2084" t="str">
            <v>No Aplica</v>
          </cell>
          <cell r="F2084" t="str">
            <v>CERRADO</v>
          </cell>
          <cell r="G2084"/>
          <cell r="H2084" t="str">
            <v>Cundinamarca</v>
          </cell>
          <cell r="I2084">
            <v>25269</v>
          </cell>
          <cell r="J2084">
            <v>2</v>
          </cell>
          <cell r="K2084" t="str">
            <v>Facatativa</v>
          </cell>
          <cell r="L2084" t="str">
            <v>Facatativa-Cundinamarca</v>
          </cell>
          <cell r="M2084" t="str">
            <v/>
          </cell>
          <cell r="N2084" t="str">
            <v>Infraestructura</v>
          </cell>
          <cell r="O2084"/>
          <cell r="P2084"/>
          <cell r="Q2084" t="str">
            <v>Convenio  Con El Municipio De Facatativa, El Cual Tiene Por Objeto Unir Esfuerzos Para La Elaboración De Ajuste A Diseños Y Construcción Del Parque Lineal Y Ambiental Las Tingas Del Municipio De Facatativa - Cundinamarca</v>
          </cell>
          <cell r="R2084" t="str">
            <v>Espacio Público, Recreación Y Deporte</v>
          </cell>
          <cell r="S2084"/>
          <cell r="T2084"/>
          <cell r="U2084"/>
          <cell r="V2084" t="str">
            <v>Municipio</v>
          </cell>
          <cell r="W2084"/>
          <cell r="X2084" t="str">
            <v/>
          </cell>
          <cell r="Y2084"/>
          <cell r="Z2084">
            <v>800000000</v>
          </cell>
          <cell r="AA2084"/>
          <cell r="AB2084">
            <v>800000000</v>
          </cell>
          <cell r="AC2084"/>
          <cell r="AD2084">
            <v>800000000</v>
          </cell>
          <cell r="AE2084">
            <v>0</v>
          </cell>
          <cell r="AF2084"/>
          <cell r="AG2084">
            <v>0</v>
          </cell>
          <cell r="AH2084">
            <v>800000000</v>
          </cell>
          <cell r="AI2084">
            <v>0</v>
          </cell>
          <cell r="AJ2084">
            <v>800000000</v>
          </cell>
          <cell r="AK2084">
            <v>1</v>
          </cell>
          <cell r="AL2084"/>
          <cell r="AM2084">
            <v>1</v>
          </cell>
          <cell r="AN2084">
            <v>1</v>
          </cell>
          <cell r="AO2084">
            <v>0</v>
          </cell>
          <cell r="AP2084" t="str">
            <v>Liquidado</v>
          </cell>
          <cell r="AQ2084" t="e">
            <v>#REF!</v>
          </cell>
          <cell r="AR2084" t="e">
            <v>#N/A</v>
          </cell>
          <cell r="AS2084" t="str">
            <v>Entregado en 2011.</v>
          </cell>
          <cell r="AT2084" t="str">
            <v>No Aplica</v>
          </cell>
          <cell r="AU2084" t="str">
            <v/>
          </cell>
          <cell r="AV2084">
            <v>40602</v>
          </cell>
          <cell r="AW2084" t="e">
            <v>#REF!</v>
          </cell>
          <cell r="AX2084"/>
          <cell r="AY2084"/>
          <cell r="AZ2084">
            <v>0</v>
          </cell>
          <cell r="BA2084" t="str">
            <v>-</v>
          </cell>
          <cell r="BB2084" t="str">
            <v/>
          </cell>
          <cell r="BC2084"/>
          <cell r="BD2084" t="str">
            <v/>
          </cell>
          <cell r="BE2084" t="str">
            <v/>
          </cell>
          <cell r="BF2084" t="str">
            <v/>
          </cell>
          <cell r="BG2084" t="str">
            <v/>
          </cell>
        </row>
        <row r="2085">
          <cell r="C2085" t="str">
            <v>20090189S1003-1</v>
          </cell>
          <cell r="D2085" t="str">
            <v>Proyectos 2011 - 2020</v>
          </cell>
          <cell r="E2085" t="str">
            <v>No Aplica</v>
          </cell>
          <cell r="F2085" t="str">
            <v>CERRADO</v>
          </cell>
          <cell r="G2085"/>
          <cell r="H2085" t="str">
            <v>Cundinamarca</v>
          </cell>
          <cell r="I2085">
            <v>25269</v>
          </cell>
          <cell r="J2085">
            <v>2</v>
          </cell>
          <cell r="K2085" t="str">
            <v>Facatativa</v>
          </cell>
          <cell r="L2085" t="str">
            <v>Facatativa-Cundinamarca</v>
          </cell>
          <cell r="M2085" t="str">
            <v/>
          </cell>
          <cell r="N2085" t="str">
            <v>Infraestructura</v>
          </cell>
          <cell r="O2085"/>
          <cell r="P2085"/>
          <cell r="Q2085" t="str">
            <v>Convenio Interadministrativo Entre Acción Social Y El Municipio De Facatativa El Cual Tiene Por Objeto De Unir Esfuerzos Para La Elaboración De El Ajuste A Diseño Y Construcción Y Mejoramiento De Instituciones Educativas Colegio Nacional Emilio Cifuentes, Colegio Policarpa Salavarrieta Sede Manzanos E Instituto Técnico Industrial En El Municipio De Facatativa - Cundinamarca</v>
          </cell>
          <cell r="R2085" t="str">
            <v>Social Comunitario</v>
          </cell>
          <cell r="S2085"/>
          <cell r="T2085"/>
          <cell r="U2085"/>
          <cell r="V2085" t="str">
            <v>Municipio</v>
          </cell>
          <cell r="W2085"/>
          <cell r="X2085" t="str">
            <v/>
          </cell>
          <cell r="Y2085"/>
          <cell r="Z2085">
            <v>425000000</v>
          </cell>
          <cell r="AA2085"/>
          <cell r="AB2085">
            <v>425000000</v>
          </cell>
          <cell r="AC2085"/>
          <cell r="AD2085">
            <v>425000000</v>
          </cell>
          <cell r="AE2085">
            <v>0</v>
          </cell>
          <cell r="AF2085"/>
          <cell r="AG2085">
            <v>0</v>
          </cell>
          <cell r="AH2085">
            <v>425000000</v>
          </cell>
          <cell r="AI2085">
            <v>0</v>
          </cell>
          <cell r="AJ2085">
            <v>425000000</v>
          </cell>
          <cell r="AK2085">
            <v>1</v>
          </cell>
          <cell r="AL2085"/>
          <cell r="AM2085">
            <v>1</v>
          </cell>
          <cell r="AN2085">
            <v>1</v>
          </cell>
          <cell r="AO2085">
            <v>0</v>
          </cell>
          <cell r="AP2085" t="str">
            <v>Liquidado</v>
          </cell>
          <cell r="AQ2085" t="e">
            <v>#REF!</v>
          </cell>
          <cell r="AR2085" t="e">
            <v>#N/A</v>
          </cell>
          <cell r="AS2085" t="str">
            <v>Entregado en 2011.</v>
          </cell>
          <cell r="AT2085" t="str">
            <v>No Aplica</v>
          </cell>
          <cell r="AU2085" t="str">
            <v/>
          </cell>
          <cell r="AV2085">
            <v>40753</v>
          </cell>
          <cell r="AW2085" t="e">
            <v>#REF!</v>
          </cell>
          <cell r="AX2085"/>
          <cell r="AY2085"/>
          <cell r="AZ2085">
            <v>0</v>
          </cell>
          <cell r="BA2085" t="str">
            <v>-</v>
          </cell>
          <cell r="BB2085" t="str">
            <v/>
          </cell>
          <cell r="BC2085"/>
          <cell r="BD2085" t="str">
            <v/>
          </cell>
          <cell r="BE2085" t="str">
            <v/>
          </cell>
          <cell r="BF2085" t="str">
            <v/>
          </cell>
          <cell r="BG2085" t="str">
            <v/>
          </cell>
        </row>
        <row r="2086">
          <cell r="C2086" t="str">
            <v>20100019S1004-1</v>
          </cell>
          <cell r="D2086" t="str">
            <v>Proyectos 2011 - 2020</v>
          </cell>
          <cell r="E2086" t="str">
            <v>No Aplica</v>
          </cell>
          <cell r="F2086" t="str">
            <v>CERRADO</v>
          </cell>
          <cell r="G2086"/>
          <cell r="H2086" t="str">
            <v>Cundinamarca</v>
          </cell>
          <cell r="I2086">
            <v>25269</v>
          </cell>
          <cell r="J2086">
            <v>2</v>
          </cell>
          <cell r="K2086" t="str">
            <v>Facatativa</v>
          </cell>
          <cell r="L2086" t="str">
            <v>Facatativa-Cundinamarca</v>
          </cell>
          <cell r="M2086" t="str">
            <v/>
          </cell>
          <cell r="N2086" t="str">
            <v>Infraestructura</v>
          </cell>
          <cell r="O2086"/>
          <cell r="P2086"/>
          <cell r="Q2086" t="str">
            <v>Convenio Interadministrativo Con La Federación Nacional De Cafeteros - Comité Departamental De Cafeteros De Cundinamarca, Para Aunar Esfuerzos Para La Elaboración De Diseños Y/O Construcción Hogar Multiple, Barrio San Benito, Municipio De Facatativa - Cundinamarca.</v>
          </cell>
          <cell r="R2086" t="str">
            <v>Social Comunitario</v>
          </cell>
          <cell r="S2086"/>
          <cell r="T2086"/>
          <cell r="U2086"/>
          <cell r="V2086" t="str">
            <v>Federación Nacional De Cafeteros</v>
          </cell>
          <cell r="W2086"/>
          <cell r="X2086" t="str">
            <v/>
          </cell>
          <cell r="Y2086"/>
          <cell r="Z2086">
            <v>425000000</v>
          </cell>
          <cell r="AA2086"/>
          <cell r="AB2086">
            <v>425000000</v>
          </cell>
          <cell r="AC2086"/>
          <cell r="AD2086">
            <v>425000000</v>
          </cell>
          <cell r="AE2086">
            <v>0</v>
          </cell>
          <cell r="AF2086"/>
          <cell r="AG2086">
            <v>0</v>
          </cell>
          <cell r="AH2086">
            <v>425000000</v>
          </cell>
          <cell r="AI2086">
            <v>0</v>
          </cell>
          <cell r="AJ2086">
            <v>425000000</v>
          </cell>
          <cell r="AK2086">
            <v>1</v>
          </cell>
          <cell r="AL2086"/>
          <cell r="AM2086">
            <v>1</v>
          </cell>
          <cell r="AN2086">
            <v>1</v>
          </cell>
          <cell r="AO2086">
            <v>0</v>
          </cell>
          <cell r="AP2086" t="str">
            <v>Liquidado</v>
          </cell>
          <cell r="AQ2086" t="e">
            <v>#REF!</v>
          </cell>
          <cell r="AR2086" t="e">
            <v>#N/A</v>
          </cell>
          <cell r="AS2086" t="str">
            <v>Entregado en 2011.</v>
          </cell>
          <cell r="AT2086" t="str">
            <v>No Aplica</v>
          </cell>
          <cell r="AU2086" t="str">
            <v/>
          </cell>
          <cell r="AV2086">
            <v>40633</v>
          </cell>
          <cell r="AW2086" t="e">
            <v>#REF!</v>
          </cell>
          <cell r="AX2086"/>
          <cell r="AY2086"/>
          <cell r="AZ2086">
            <v>0</v>
          </cell>
          <cell r="BA2086" t="str">
            <v>-</v>
          </cell>
          <cell r="BB2086" t="str">
            <v/>
          </cell>
          <cell r="BC2086"/>
          <cell r="BD2086" t="str">
            <v/>
          </cell>
          <cell r="BE2086" t="str">
            <v/>
          </cell>
          <cell r="BF2086" t="str">
            <v/>
          </cell>
          <cell r="BG2086" t="str">
            <v/>
          </cell>
        </row>
        <row r="2087">
          <cell r="C2087" t="str">
            <v>20100019S1005-1</v>
          </cell>
          <cell r="D2087" t="str">
            <v>Proyectos 2011 - 2020</v>
          </cell>
          <cell r="E2087" t="str">
            <v>No Aplica</v>
          </cell>
          <cell r="F2087" t="str">
            <v>CERRADO</v>
          </cell>
          <cell r="G2087"/>
          <cell r="H2087" t="str">
            <v>Cundinamarca</v>
          </cell>
          <cell r="I2087">
            <v>25269</v>
          </cell>
          <cell r="J2087">
            <v>2</v>
          </cell>
          <cell r="K2087" t="str">
            <v>Facatativa</v>
          </cell>
          <cell r="L2087" t="str">
            <v>Facatativa-Cundinamarca</v>
          </cell>
          <cell r="M2087" t="str">
            <v/>
          </cell>
          <cell r="N2087" t="str">
            <v>Infraestructura</v>
          </cell>
          <cell r="O2087"/>
          <cell r="P2087"/>
          <cell r="Q2087" t="str">
            <v>Convenio Interadministrativo Con La Federación Nacional De Cafeteros - Comité Departamental De Cafeteros De Cundinamarca, Para La Construcción, Terminación Y Adecuación Centros De Desarrollo Social Del Municipio De Facatativa - Cundinamarca.</v>
          </cell>
          <cell r="R2087" t="str">
            <v>Social Comunitario</v>
          </cell>
          <cell r="S2087"/>
          <cell r="T2087"/>
          <cell r="U2087"/>
          <cell r="V2087" t="str">
            <v>Federación Nacional De Cafeteros</v>
          </cell>
          <cell r="W2087"/>
          <cell r="X2087" t="str">
            <v/>
          </cell>
          <cell r="Y2087"/>
          <cell r="Z2087">
            <v>850000000</v>
          </cell>
          <cell r="AA2087"/>
          <cell r="AB2087">
            <v>850000000</v>
          </cell>
          <cell r="AC2087"/>
          <cell r="AD2087">
            <v>850000000</v>
          </cell>
          <cell r="AE2087">
            <v>0</v>
          </cell>
          <cell r="AF2087"/>
          <cell r="AG2087">
            <v>0</v>
          </cell>
          <cell r="AH2087">
            <v>850000000</v>
          </cell>
          <cell r="AI2087">
            <v>0</v>
          </cell>
          <cell r="AJ2087">
            <v>850000000</v>
          </cell>
          <cell r="AK2087">
            <v>1</v>
          </cell>
          <cell r="AL2087"/>
          <cell r="AM2087">
            <v>1</v>
          </cell>
          <cell r="AN2087">
            <v>1</v>
          </cell>
          <cell r="AO2087">
            <v>0</v>
          </cell>
          <cell r="AP2087" t="str">
            <v>Liquidado</v>
          </cell>
          <cell r="AQ2087" t="e">
            <v>#REF!</v>
          </cell>
          <cell r="AR2087" t="e">
            <v>#N/A</v>
          </cell>
          <cell r="AS2087" t="str">
            <v>Entregado en 2011.</v>
          </cell>
          <cell r="AT2087" t="str">
            <v>No Aplica</v>
          </cell>
          <cell r="AU2087" t="str">
            <v/>
          </cell>
          <cell r="AV2087">
            <v>40633</v>
          </cell>
          <cell r="AW2087" t="e">
            <v>#REF!</v>
          </cell>
          <cell r="AX2087"/>
          <cell r="AY2087"/>
          <cell r="AZ2087">
            <v>0</v>
          </cell>
          <cell r="BA2087" t="str">
            <v>-</v>
          </cell>
          <cell r="BB2087" t="str">
            <v/>
          </cell>
          <cell r="BC2087"/>
          <cell r="BD2087" t="str">
            <v/>
          </cell>
          <cell r="BE2087" t="str">
            <v/>
          </cell>
          <cell r="BF2087" t="str">
            <v/>
          </cell>
          <cell r="BG2087" t="str">
            <v/>
          </cell>
        </row>
        <row r="2088">
          <cell r="C2088" t="str">
            <v>20100019V1006-1</v>
          </cell>
          <cell r="D2088" t="str">
            <v>Proyectos 2011 - 2020</v>
          </cell>
          <cell r="E2088" t="str">
            <v>No Aplica</v>
          </cell>
          <cell r="F2088" t="str">
            <v>CERRADO</v>
          </cell>
          <cell r="G2088"/>
          <cell r="H2088" t="str">
            <v>Cundinamarca</v>
          </cell>
          <cell r="I2088">
            <v>25269</v>
          </cell>
          <cell r="J2088">
            <v>2</v>
          </cell>
          <cell r="K2088" t="str">
            <v>Facatativa</v>
          </cell>
          <cell r="L2088" t="str">
            <v>Facatativa-Cundinamarca</v>
          </cell>
          <cell r="M2088" t="str">
            <v/>
          </cell>
          <cell r="N2088" t="str">
            <v>Infraestructura</v>
          </cell>
          <cell r="O2088"/>
          <cell r="P2088"/>
          <cell r="Q2088" t="str">
            <v>Convenio Interadministrativo Con La Federación Nacional De Cafeteros - Comité Departamental De Cafeteros De Cundinamarca, Para  El Mejoramienteo Y Pavimentación De Las Vias Urbanas Del Municipio De Facatativa - Cundinamarca.</v>
          </cell>
          <cell r="R2088" t="str">
            <v>Vías Urbanas</v>
          </cell>
          <cell r="S2088"/>
          <cell r="T2088"/>
          <cell r="U2088"/>
          <cell r="V2088" t="str">
            <v>Federación Nacional De Cafeteros</v>
          </cell>
          <cell r="W2088"/>
          <cell r="X2088" t="str">
            <v/>
          </cell>
          <cell r="Y2088"/>
          <cell r="Z2088">
            <v>500000000</v>
          </cell>
          <cell r="AA2088"/>
          <cell r="AB2088">
            <v>500000000</v>
          </cell>
          <cell r="AC2088"/>
          <cell r="AD2088">
            <v>500000000</v>
          </cell>
          <cell r="AE2088">
            <v>0</v>
          </cell>
          <cell r="AF2088"/>
          <cell r="AG2088">
            <v>0</v>
          </cell>
          <cell r="AH2088">
            <v>500000000</v>
          </cell>
          <cell r="AI2088">
            <v>0</v>
          </cell>
          <cell r="AJ2088">
            <v>500000000</v>
          </cell>
          <cell r="AK2088">
            <v>1</v>
          </cell>
          <cell r="AL2088"/>
          <cell r="AM2088">
            <v>1</v>
          </cell>
          <cell r="AN2088">
            <v>1</v>
          </cell>
          <cell r="AO2088">
            <v>0</v>
          </cell>
          <cell r="AP2088" t="str">
            <v>Liquidado</v>
          </cell>
          <cell r="AQ2088" t="e">
            <v>#REF!</v>
          </cell>
          <cell r="AR2088" t="e">
            <v>#N/A</v>
          </cell>
          <cell r="AS2088" t="str">
            <v>Entregado en 2011.</v>
          </cell>
          <cell r="AT2088" t="str">
            <v>No Aplica</v>
          </cell>
          <cell r="AU2088" t="str">
            <v/>
          </cell>
          <cell r="AV2088">
            <v>40933</v>
          </cell>
          <cell r="AW2088" t="e">
            <v>#REF!</v>
          </cell>
          <cell r="AX2088"/>
          <cell r="AY2088"/>
          <cell r="AZ2088">
            <v>0</v>
          </cell>
          <cell r="BA2088" t="str">
            <v>-</v>
          </cell>
          <cell r="BB2088" t="str">
            <v/>
          </cell>
          <cell r="BC2088"/>
          <cell r="BD2088" t="str">
            <v/>
          </cell>
          <cell r="BE2088" t="str">
            <v/>
          </cell>
          <cell r="BF2088" t="str">
            <v/>
          </cell>
          <cell r="BG2088" t="str">
            <v/>
          </cell>
        </row>
        <row r="2089">
          <cell r="C2089" t="str">
            <v>20100019V1008-1</v>
          </cell>
          <cell r="D2089" t="str">
            <v>Proyectos 2011 - 2020</v>
          </cell>
          <cell r="E2089" t="str">
            <v>No Aplica</v>
          </cell>
          <cell r="F2089" t="str">
            <v>CERRADO</v>
          </cell>
          <cell r="G2089"/>
          <cell r="H2089" t="str">
            <v>Cundinamarca</v>
          </cell>
          <cell r="I2089">
            <v>25269</v>
          </cell>
          <cell r="J2089">
            <v>2</v>
          </cell>
          <cell r="K2089" t="str">
            <v>Facatativa</v>
          </cell>
          <cell r="L2089" t="str">
            <v>Facatativa-Cundinamarca</v>
          </cell>
          <cell r="M2089" t="str">
            <v/>
          </cell>
          <cell r="N2089" t="str">
            <v>Infraestructura</v>
          </cell>
          <cell r="O2089"/>
          <cell r="P2089"/>
          <cell r="Q2089" t="str">
            <v>Pavimento Vía Vereda Pueblo Viejo, Municipio De Facatativá</v>
          </cell>
          <cell r="R2089" t="str">
            <v>Vías Red Terciaria</v>
          </cell>
          <cell r="S2089"/>
          <cell r="T2089"/>
          <cell r="U2089"/>
          <cell r="V2089" t="str">
            <v>Federación Nacional De Cafeteros</v>
          </cell>
          <cell r="W2089"/>
          <cell r="X2089" t="str">
            <v/>
          </cell>
          <cell r="Y2089"/>
          <cell r="Z2089">
            <v>100000000</v>
          </cell>
          <cell r="AA2089"/>
          <cell r="AB2089">
            <v>100000000</v>
          </cell>
          <cell r="AC2089"/>
          <cell r="AD2089">
            <v>100000000</v>
          </cell>
          <cell r="AE2089">
            <v>0</v>
          </cell>
          <cell r="AF2089"/>
          <cell r="AG2089">
            <v>0</v>
          </cell>
          <cell r="AH2089">
            <v>100000000</v>
          </cell>
          <cell r="AI2089">
            <v>0</v>
          </cell>
          <cell r="AJ2089">
            <v>100000000</v>
          </cell>
          <cell r="AK2089">
            <v>1</v>
          </cell>
          <cell r="AL2089"/>
          <cell r="AM2089">
            <v>1</v>
          </cell>
          <cell r="AN2089">
            <v>1</v>
          </cell>
          <cell r="AO2089">
            <v>0</v>
          </cell>
          <cell r="AP2089" t="str">
            <v>Liquidado</v>
          </cell>
          <cell r="AQ2089" t="e">
            <v>#REF!</v>
          </cell>
          <cell r="AR2089" t="e">
            <v>#N/A</v>
          </cell>
          <cell r="AS2089" t="str">
            <v>Entregado en 2011.</v>
          </cell>
          <cell r="AT2089" t="str">
            <v>No Aplica</v>
          </cell>
          <cell r="AU2089" t="str">
            <v/>
          </cell>
          <cell r="AV2089">
            <v>40929</v>
          </cell>
          <cell r="AW2089" t="e">
            <v>#REF!</v>
          </cell>
          <cell r="AX2089"/>
          <cell r="AY2089"/>
          <cell r="AZ2089">
            <v>0</v>
          </cell>
          <cell r="BA2089" t="str">
            <v>-</v>
          </cell>
          <cell r="BB2089" t="str">
            <v/>
          </cell>
          <cell r="BC2089"/>
          <cell r="BD2089" t="str">
            <v/>
          </cell>
          <cell r="BE2089" t="str">
            <v/>
          </cell>
          <cell r="BF2089" t="str">
            <v/>
          </cell>
          <cell r="BG2089" t="str">
            <v/>
          </cell>
        </row>
        <row r="2090">
          <cell r="C2090" t="str">
            <v>20100019V1009-1</v>
          </cell>
          <cell r="D2090" t="str">
            <v>Proyectos 2011 - 2020</v>
          </cell>
          <cell r="E2090" t="str">
            <v>No Aplica</v>
          </cell>
          <cell r="F2090" t="str">
            <v>CERRADO</v>
          </cell>
          <cell r="G2090"/>
          <cell r="H2090" t="str">
            <v>Cundinamarca</v>
          </cell>
          <cell r="I2090">
            <v>25269</v>
          </cell>
          <cell r="J2090">
            <v>2</v>
          </cell>
          <cell r="K2090" t="str">
            <v>Facatativa</v>
          </cell>
          <cell r="L2090" t="str">
            <v>Facatativa-Cundinamarca</v>
          </cell>
          <cell r="M2090" t="str">
            <v/>
          </cell>
          <cell r="N2090" t="str">
            <v>Infraestructura</v>
          </cell>
          <cell r="O2090"/>
          <cell r="P2090"/>
          <cell r="Q2090" t="str">
            <v>Pavimento Vía Urbana Salida Carretera Antigua De La Inspección De Cartagenita, Municipio De Facatativá</v>
          </cell>
          <cell r="R2090" t="str">
            <v>Vías Urbanas</v>
          </cell>
          <cell r="S2090"/>
          <cell r="T2090"/>
          <cell r="U2090"/>
          <cell r="V2090" t="str">
            <v>Federación Nacional De Cafeteros</v>
          </cell>
          <cell r="W2090"/>
          <cell r="X2090" t="str">
            <v/>
          </cell>
          <cell r="Y2090"/>
          <cell r="Z2090">
            <v>100000000</v>
          </cell>
          <cell r="AA2090"/>
          <cell r="AB2090">
            <v>100000000</v>
          </cell>
          <cell r="AC2090"/>
          <cell r="AD2090">
            <v>100000000</v>
          </cell>
          <cell r="AE2090">
            <v>0</v>
          </cell>
          <cell r="AF2090"/>
          <cell r="AG2090">
            <v>0</v>
          </cell>
          <cell r="AH2090">
            <v>100000000</v>
          </cell>
          <cell r="AI2090">
            <v>0</v>
          </cell>
          <cell r="AJ2090">
            <v>100000000</v>
          </cell>
          <cell r="AK2090">
            <v>1</v>
          </cell>
          <cell r="AL2090"/>
          <cell r="AM2090">
            <v>1</v>
          </cell>
          <cell r="AN2090">
            <v>1</v>
          </cell>
          <cell r="AO2090">
            <v>0</v>
          </cell>
          <cell r="AP2090" t="str">
            <v>Liquidado</v>
          </cell>
          <cell r="AQ2090" t="e">
            <v>#REF!</v>
          </cell>
          <cell r="AR2090" t="e">
            <v>#N/A</v>
          </cell>
          <cell r="AS2090" t="str">
            <v>Entregado en 2011.</v>
          </cell>
          <cell r="AT2090" t="str">
            <v>No Aplica</v>
          </cell>
          <cell r="AU2090" t="str">
            <v/>
          </cell>
          <cell r="AV2090">
            <v>40995</v>
          </cell>
          <cell r="AW2090" t="e">
            <v>#REF!</v>
          </cell>
          <cell r="AX2090"/>
          <cell r="AY2090"/>
          <cell r="AZ2090">
            <v>0</v>
          </cell>
          <cell r="BA2090" t="str">
            <v>-</v>
          </cell>
          <cell r="BB2090" t="str">
            <v/>
          </cell>
          <cell r="BC2090"/>
          <cell r="BD2090" t="str">
            <v/>
          </cell>
          <cell r="BE2090" t="str">
            <v/>
          </cell>
          <cell r="BF2090" t="str">
            <v/>
          </cell>
          <cell r="BG2090" t="str">
            <v/>
          </cell>
        </row>
        <row r="2091">
          <cell r="C2091" t="str">
            <v>20100246S1007-1</v>
          </cell>
          <cell r="D2091" t="str">
            <v>Proyectos 2011 - 2020</v>
          </cell>
          <cell r="E2091" t="str">
            <v>No Aplica</v>
          </cell>
          <cell r="F2091" t="str">
            <v>CERRADO</v>
          </cell>
          <cell r="G2091"/>
          <cell r="H2091" t="str">
            <v>Cundinamarca</v>
          </cell>
          <cell r="I2091">
            <v>25269</v>
          </cell>
          <cell r="J2091">
            <v>2</v>
          </cell>
          <cell r="K2091" t="str">
            <v>Facatativa</v>
          </cell>
          <cell r="L2091" t="str">
            <v>Facatativa-Cundinamarca</v>
          </cell>
          <cell r="M2091" t="str">
            <v/>
          </cell>
          <cell r="N2091" t="str">
            <v>Infraestructura</v>
          </cell>
          <cell r="O2091"/>
          <cell r="P2091"/>
          <cell r="Q2091" t="str">
            <v>Construcción Parque Lineal Y Ambiental Las Tinguas Del Municipio De Facatativá - Cundinamarca.</v>
          </cell>
          <cell r="R2091" t="str">
            <v>Espacio Público, Recreación Y Deporte</v>
          </cell>
          <cell r="S2091"/>
          <cell r="T2091"/>
          <cell r="U2091"/>
          <cell r="V2091" t="str">
            <v>Federación Nacional De Cafeteros</v>
          </cell>
          <cell r="W2091"/>
          <cell r="X2091" t="str">
            <v/>
          </cell>
          <cell r="Y2091"/>
          <cell r="Z2091">
            <v>605245757</v>
          </cell>
          <cell r="AA2091"/>
          <cell r="AB2091">
            <v>605245757</v>
          </cell>
          <cell r="AC2091"/>
          <cell r="AD2091">
            <v>605245757</v>
          </cell>
          <cell r="AE2091">
            <v>0</v>
          </cell>
          <cell r="AF2091"/>
          <cell r="AG2091">
            <v>0</v>
          </cell>
          <cell r="AH2091">
            <v>605245757</v>
          </cell>
          <cell r="AI2091">
            <v>0</v>
          </cell>
          <cell r="AJ2091">
            <v>605245757</v>
          </cell>
          <cell r="AK2091">
            <v>1</v>
          </cell>
          <cell r="AL2091"/>
          <cell r="AM2091">
            <v>1</v>
          </cell>
          <cell r="AN2091">
            <v>1</v>
          </cell>
          <cell r="AO2091">
            <v>0</v>
          </cell>
          <cell r="AP2091" t="str">
            <v>Liquidado</v>
          </cell>
          <cell r="AQ2091" t="e">
            <v>#REF!</v>
          </cell>
          <cell r="AR2091" t="e">
            <v>#N/A</v>
          </cell>
          <cell r="AS2091" t="str">
            <v>Entregado en 2012</v>
          </cell>
          <cell r="AT2091" t="str">
            <v>No Aplica</v>
          </cell>
          <cell r="AU2091" t="str">
            <v/>
          </cell>
          <cell r="AV2091">
            <v>40933</v>
          </cell>
          <cell r="AW2091" t="e">
            <v>#REF!</v>
          </cell>
          <cell r="AX2091"/>
          <cell r="AY2091"/>
          <cell r="AZ2091">
            <v>0</v>
          </cell>
          <cell r="BA2091" t="str">
            <v>-</v>
          </cell>
          <cell r="BB2091" t="str">
            <v/>
          </cell>
          <cell r="BC2091"/>
          <cell r="BD2091" t="str">
            <v/>
          </cell>
          <cell r="BE2091" t="str">
            <v/>
          </cell>
          <cell r="BF2091" t="str">
            <v/>
          </cell>
          <cell r="BG2091" t="str">
            <v/>
          </cell>
        </row>
        <row r="2092">
          <cell r="C2092" t="str">
            <v>20110160S0113-1</v>
          </cell>
          <cell r="D2092" t="str">
            <v>Proyectos 2011 - 2020</v>
          </cell>
          <cell r="E2092" t="str">
            <v>No Aplica</v>
          </cell>
          <cell r="F2092" t="str">
            <v>CERRADO</v>
          </cell>
          <cell r="G2092" t="str">
            <v>A113</v>
          </cell>
          <cell r="H2092" t="str">
            <v>Cundinamarca</v>
          </cell>
          <cell r="I2092">
            <v>25269</v>
          </cell>
          <cell r="J2092">
            <v>2</v>
          </cell>
          <cell r="K2092" t="str">
            <v>Facatativa</v>
          </cell>
          <cell r="L2092" t="str">
            <v>Facatativa-Cundinamarca</v>
          </cell>
          <cell r="M2092">
            <v>160</v>
          </cell>
          <cell r="N2092" t="str">
            <v>Fonade 1</v>
          </cell>
          <cell r="O2092"/>
          <cell r="P2092"/>
          <cell r="Q2092" t="str">
            <v>Construcción Tercera Etapa Del Parque Lineal Y Ambiental Las Tinguas Municipio De Facatativá - Cundinamarca.</v>
          </cell>
          <cell r="R2092" t="str">
            <v>Espacio Público, Recreación Y Deporte</v>
          </cell>
          <cell r="S2092"/>
          <cell r="T2092"/>
          <cell r="U2092"/>
          <cell r="V2092" t="str">
            <v>Municipio</v>
          </cell>
          <cell r="W2092"/>
          <cell r="X2092" t="str">
            <v/>
          </cell>
          <cell r="Y2092"/>
          <cell r="Z2092">
            <v>726814227.39999998</v>
          </cell>
          <cell r="AA2092"/>
          <cell r="AB2092">
            <v>726814227.39999998</v>
          </cell>
          <cell r="AC2092"/>
          <cell r="AD2092">
            <v>726814227.39999998</v>
          </cell>
          <cell r="AE2092">
            <v>0</v>
          </cell>
          <cell r="AF2092"/>
          <cell r="AG2092">
            <v>0</v>
          </cell>
          <cell r="AH2092">
            <v>726814227.39999998</v>
          </cell>
          <cell r="AI2092">
            <v>0</v>
          </cell>
          <cell r="AJ2092">
            <v>726814227.39999998</v>
          </cell>
          <cell r="AK2092">
            <v>0</v>
          </cell>
          <cell r="AL2092"/>
          <cell r="AM2092">
            <v>1</v>
          </cell>
          <cell r="AN2092">
            <v>1</v>
          </cell>
          <cell r="AO2092">
            <v>0</v>
          </cell>
          <cell r="AP2092" t="str">
            <v>En Liquidación</v>
          </cell>
          <cell r="AQ2092" t="e">
            <v>#REF!</v>
          </cell>
          <cell r="AR2092" t="e">
            <v>#N/A</v>
          </cell>
          <cell r="AS2092"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92" t="str">
            <v>No Aplica</v>
          </cell>
          <cell r="AU2092">
            <v>41933</v>
          </cell>
          <cell r="AV2092">
            <v>42216</v>
          </cell>
          <cell r="AW2092" t="e">
            <v>#REF!</v>
          </cell>
          <cell r="AX2092"/>
          <cell r="AY2092"/>
          <cell r="AZ2092">
            <v>0</v>
          </cell>
          <cell r="BA2092" t="str">
            <v>-</v>
          </cell>
          <cell r="BB2092" t="str">
            <v/>
          </cell>
          <cell r="BC2092"/>
          <cell r="BD2092">
            <v>42046</v>
          </cell>
          <cell r="BE2092" t="str">
            <v>No Aplica</v>
          </cell>
          <cell r="BF2092">
            <v>43070</v>
          </cell>
          <cell r="BG2092" t="str">
            <v/>
          </cell>
        </row>
        <row r="2093">
          <cell r="C2093" t="str">
            <v>20110160S0114-1</v>
          </cell>
          <cell r="D2093" t="str">
            <v>Proyectos 2011 - 2020</v>
          </cell>
          <cell r="E2093" t="str">
            <v>No Aplica</v>
          </cell>
          <cell r="F2093" t="str">
            <v>CERRADO</v>
          </cell>
          <cell r="G2093" t="str">
            <v>A114</v>
          </cell>
          <cell r="H2093" t="str">
            <v>Cundinamarca</v>
          </cell>
          <cell r="I2093">
            <v>25269</v>
          </cell>
          <cell r="J2093">
            <v>2</v>
          </cell>
          <cell r="K2093" t="str">
            <v>Facatativa</v>
          </cell>
          <cell r="L2093" t="str">
            <v>Facatativa-Cundinamarca</v>
          </cell>
          <cell r="M2093">
            <v>160</v>
          </cell>
          <cell r="N2093" t="str">
            <v>Fonade 1</v>
          </cell>
          <cell r="O2093"/>
          <cell r="P2093"/>
          <cell r="Q2093" t="str">
            <v>Mejoramiento, Terminación Hogar Múltiple Barrio San Benito En El Municipio De Facatativá - Cundinamarca.</v>
          </cell>
          <cell r="R2093" t="str">
            <v>Social Comunitario</v>
          </cell>
          <cell r="S2093"/>
          <cell r="T2093"/>
          <cell r="U2093"/>
          <cell r="V2093" t="str">
            <v>Municipio</v>
          </cell>
          <cell r="W2093"/>
          <cell r="X2093" t="str">
            <v/>
          </cell>
          <cell r="Y2093"/>
          <cell r="Z2093">
            <v>301183104.41000003</v>
          </cell>
          <cell r="AA2093"/>
          <cell r="AB2093">
            <v>301183104.41000003</v>
          </cell>
          <cell r="AC2093"/>
          <cell r="AD2093">
            <v>301183104.41000003</v>
          </cell>
          <cell r="AE2093">
            <v>0</v>
          </cell>
          <cell r="AF2093"/>
          <cell r="AG2093">
            <v>0</v>
          </cell>
          <cell r="AH2093">
            <v>301183104.41000003</v>
          </cell>
          <cell r="AI2093">
            <v>0</v>
          </cell>
          <cell r="AJ2093">
            <v>301183104.41000003</v>
          </cell>
          <cell r="AK2093">
            <v>0</v>
          </cell>
          <cell r="AL2093"/>
          <cell r="AM2093">
            <v>1</v>
          </cell>
          <cell r="AN2093">
            <v>1</v>
          </cell>
          <cell r="AO2093">
            <v>0</v>
          </cell>
          <cell r="AP2093" t="str">
            <v>En Liquidación</v>
          </cell>
          <cell r="AQ2093" t="e">
            <v>#REF!</v>
          </cell>
          <cell r="AR2093" t="e">
            <v>#N/A</v>
          </cell>
          <cell r="AS2093"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093" t="str">
            <v>No Aplica</v>
          </cell>
          <cell r="AU2093">
            <v>41918</v>
          </cell>
          <cell r="AV2093">
            <v>42259</v>
          </cell>
          <cell r="AW2093" t="e">
            <v>#REF!</v>
          </cell>
          <cell r="AX2093"/>
          <cell r="AY2093"/>
          <cell r="AZ2093">
            <v>0</v>
          </cell>
          <cell r="BA2093" t="str">
            <v>-</v>
          </cell>
          <cell r="BB2093" t="str">
            <v/>
          </cell>
          <cell r="BC2093"/>
          <cell r="BD2093">
            <v>42046</v>
          </cell>
          <cell r="BE2093" t="str">
            <v>No Aplica</v>
          </cell>
          <cell r="BF2093">
            <v>42339</v>
          </cell>
          <cell r="BG2093" t="str">
            <v/>
          </cell>
        </row>
        <row r="2094">
          <cell r="C2094" t="str">
            <v>20110160S0115-1</v>
          </cell>
          <cell r="D2094" t="str">
            <v>Proyectos 2011 - 2020</v>
          </cell>
          <cell r="E2094" t="str">
            <v>No Aplica</v>
          </cell>
          <cell r="F2094" t="str">
            <v>CERRADO</v>
          </cell>
          <cell r="G2094" t="str">
            <v>A115</v>
          </cell>
          <cell r="H2094" t="str">
            <v>Cundinamarca</v>
          </cell>
          <cell r="I2094">
            <v>25269</v>
          </cell>
          <cell r="J2094">
            <v>2</v>
          </cell>
          <cell r="K2094" t="str">
            <v>Facatativa</v>
          </cell>
          <cell r="L2094" t="str">
            <v>Facatativa-Cundinamarca</v>
          </cell>
          <cell r="M2094">
            <v>160</v>
          </cell>
          <cell r="N2094" t="str">
            <v>Fonade 1</v>
          </cell>
          <cell r="O2094"/>
          <cell r="P2094"/>
          <cell r="Q2094" t="str">
            <v>Mejoramiento Y Adecuación Casa Del Adulto Mayor "Luz Berza" Municipio De Facatativá - Cundinamarca.</v>
          </cell>
          <cell r="R2094" t="str">
            <v>Social Comunitario</v>
          </cell>
          <cell r="S2094"/>
          <cell r="T2094"/>
          <cell r="U2094"/>
          <cell r="V2094" t="str">
            <v>Municipio</v>
          </cell>
          <cell r="W2094"/>
          <cell r="X2094" t="str">
            <v/>
          </cell>
          <cell r="Y2094"/>
          <cell r="Z2094">
            <v>1068984110.86</v>
          </cell>
          <cell r="AA2094"/>
          <cell r="AB2094">
            <v>1068984110.86</v>
          </cell>
          <cell r="AC2094"/>
          <cell r="AD2094">
            <v>1068984110.86</v>
          </cell>
          <cell r="AE2094">
            <v>0</v>
          </cell>
          <cell r="AF2094"/>
          <cell r="AG2094">
            <v>0</v>
          </cell>
          <cell r="AH2094">
            <v>1068984110.86</v>
          </cell>
          <cell r="AI2094">
            <v>0</v>
          </cell>
          <cell r="AJ2094">
            <v>1068984110.86</v>
          </cell>
          <cell r="AK2094">
            <v>0.93</v>
          </cell>
          <cell r="AL2094"/>
          <cell r="AM2094">
            <v>1</v>
          </cell>
          <cell r="AN2094">
            <v>1</v>
          </cell>
          <cell r="AO2094">
            <v>0</v>
          </cell>
          <cell r="AP2094" t="str">
            <v>En Liquidación</v>
          </cell>
          <cell r="AQ2094" t="e">
            <v>#REF!</v>
          </cell>
          <cell r="AR2094" t="e">
            <v>#N/A</v>
          </cell>
          <cell r="AS2094" t="str">
            <v>PROYECTO TERMINADO EN LIQUIDACION CONTRATO O CONVENIO  
1. LIQUIDACION CONTRATO DE OBRA:  en tramite de liquidación por parte del Ente Territorial.
2.  LIQUIDACION CONTRATO INTERADMINISTRATIVO:  Se adelanta compilación de la documentación necesaria para liquidar.
Actividades realizadas:
Se solicita a la alcaldia Municipal allegar a la mesa de trabajo del 06 de febrero de 2020 el estado de liquidacion del contrato de obra No. 303/2014, con el fin de continuar con el proceso de liquidación.
En mesa de trabajo del 11/02/2020 se da entrega de las observaciones al borrador del acta de liquidacion del contrato 303/2014, en el cual se solicitaba verificar los desembolsos efectuados por FONADE, Hoy ENTerritorio, en la relacion de las actas verificar las prorrogas, se solicita se anexe soportes de los descuentos y revisar las polizas puesto que las que tienen no son las ultimas.
Se verifica el 20/02/2020 el borrador del acta de liquidación, el cual sigue presentado errores en lo concerniente a las polizas del contrato de obra. Se solicita mediante correo electronico se verifique con la aseguradora la ultima modificacion que se tiene. 
Se solicita a la alcaldia de Facatativa mediante correo electronico el estado de liquidacion del contrato de obra.
Mediante oficio No. 20202700081481 del 08/04/2020 y de correo electronico del 13/04/2020, se solicita al municipio de Facatativa informe el estado de liquidaciòn del Contrato de obra.
Se reitera correo electronico el 28/04/2020, donde se solicita el estado actual del acta de liquidacion del contrato de obra, con el fin de liquidar el convenio.
Se recibe el 24/04/2020 subsanacion al informe final de interventoria
Mediante correo electronico del 07/05/2020, se le solicita al municipio de Facatativa el estado actual del acta de liquidacion del contrato de obra, con el fin de tener la documentacion requerid para la liquidacion del convenio.
Asi mismo se adelanta la verificacion documental y financierael para la realizacion del informe de tèrmino.
Se elabora mesa de trabajo el 08/06/2020 y el 18/06/2020, con el fin de verificar el avance en la liquidacion del contrato de obra, el cual se encuentra pendiente de aprobacion de cesion de derechos economicos y firma del señor alcalde y contratista.
El 20/07/2020, se inicia la elaboraciòn del informe de termino y la verificacion financiera para dar tramite de verificaciòn a la coordinaciòn y a la profesional de calidad.
Se entrega carpeta a Coordinación el 30/07/2020
Se encuentra en verificacion documental de la profesional de calidad desde el 11/08/2020 una vez se encuentre aprobado se iniciara tramite para enviar a Gestión Postcontractual
El 05/10/2020 se radica a Gestion Postconstractual el informe de termino para inicio de liquidacion del convenio.
El 20/10/2020 Gestion Postcontractual hace entrega al grupo de Desarrollo de Proyectos 2 el acta de  liquidacion del convenio para que está se suscrita por el Municipio de Facatativa, esta se verifica para su respectivo envio al municipio.
el 23/11/2020 se realiza ficha tecnica para solicitud de conciliacion del pago final contra acta de liquidaciòn.
El 25/11/2020 se regresa a Gestion Postcontractual para firma del gerente y liquidacion del convenio. 
CONVENIO LIQUIDADO EL 25/11/2020.</v>
          </cell>
          <cell r="AT2094" t="str">
            <v>No Aplica</v>
          </cell>
          <cell r="AU2094">
            <v>42128</v>
          </cell>
          <cell r="AV2094">
            <v>42735</v>
          </cell>
          <cell r="AW2094" t="e">
            <v>#REF!</v>
          </cell>
          <cell r="AX2094"/>
          <cell r="AY2094"/>
          <cell r="AZ2094">
            <v>0</v>
          </cell>
          <cell r="BA2094" t="str">
            <v>-</v>
          </cell>
          <cell r="BB2094" t="str">
            <v/>
          </cell>
          <cell r="BC2094"/>
          <cell r="BD2094" t="str">
            <v>No Aplica</v>
          </cell>
          <cell r="BE2094">
            <v>42669</v>
          </cell>
          <cell r="BF2094">
            <v>43287</v>
          </cell>
          <cell r="BG2094" t="str">
            <v/>
          </cell>
        </row>
        <row r="2095">
          <cell r="C2095" t="str">
            <v>20110160S0116-1</v>
          </cell>
          <cell r="D2095" t="str">
            <v>Proyectos 2011 - 2020</v>
          </cell>
          <cell r="E2095" t="str">
            <v>No Aplica</v>
          </cell>
          <cell r="F2095" t="str">
            <v>CERRADO</v>
          </cell>
          <cell r="G2095" t="str">
            <v>A116</v>
          </cell>
          <cell r="H2095" t="str">
            <v>Cundinamarca</v>
          </cell>
          <cell r="I2095">
            <v>25269</v>
          </cell>
          <cell r="J2095">
            <v>2</v>
          </cell>
          <cell r="K2095" t="str">
            <v>Facatativa</v>
          </cell>
          <cell r="L2095" t="str">
            <v>Facatativa-Cundinamarca</v>
          </cell>
          <cell r="M2095">
            <v>160</v>
          </cell>
          <cell r="N2095" t="str">
            <v>Fonade 1</v>
          </cell>
          <cell r="O2095"/>
          <cell r="P2095"/>
          <cell r="Q2095" t="str">
            <v>Mejoramiento, Terminación Y Adecuación De Los Centros De Desarrollo Integral Comunitarios De Los Barrio Chico Ii, Chapinero Y Daniel Ortega Franco Del Municipio De Facatativá - Cundinamarca.</v>
          </cell>
          <cell r="R2095" t="str">
            <v>Social Comunitario</v>
          </cell>
          <cell r="S2095"/>
          <cell r="T2095"/>
          <cell r="U2095"/>
          <cell r="V2095" t="str">
            <v>Municipio</v>
          </cell>
          <cell r="W2095"/>
          <cell r="X2095" t="str">
            <v/>
          </cell>
          <cell r="Y2095"/>
          <cell r="Z2095">
            <v>396499240</v>
          </cell>
          <cell r="AA2095"/>
          <cell r="AB2095">
            <v>396499240</v>
          </cell>
          <cell r="AC2095"/>
          <cell r="AD2095">
            <v>396499240</v>
          </cell>
          <cell r="AE2095">
            <v>0</v>
          </cell>
          <cell r="AF2095"/>
          <cell r="AG2095">
            <v>0</v>
          </cell>
          <cell r="AH2095">
            <v>396499240</v>
          </cell>
          <cell r="AI2095">
            <v>0</v>
          </cell>
          <cell r="AJ2095">
            <v>396499240</v>
          </cell>
          <cell r="AK2095">
            <v>0</v>
          </cell>
          <cell r="AL2095"/>
          <cell r="AM2095">
            <v>1</v>
          </cell>
          <cell r="AN2095">
            <v>1</v>
          </cell>
          <cell r="AO2095">
            <v>0</v>
          </cell>
          <cell r="AP2095" t="str">
            <v>En Liquidación</v>
          </cell>
          <cell r="AQ2095" t="e">
            <v>#REF!</v>
          </cell>
          <cell r="AR2095" t="e">
            <v>#N/A</v>
          </cell>
          <cell r="AS2095" t="str">
            <v xml:space="preserve">PROYECTO TERMINADO EN LIQUIDACION  CONVENIO
1.  INFORMACIÓN Y ESTADO CONTRATO OBRA:  Liquidado. Cuenta con acta de liquidación de fecha 15/12/2017.
2.  INFORMACION Y ESTADO CONVENIO INTERADMINISTRATIVO: Entregado en auditoria visible 3 el día 11 de febrero  de 2015.      
Recomendaciones: Remitir requerimiento al municipio solicitando que con la cofinanciacion de los recursos y que estos sean pagos al contratista de obra con el fin de liquidar el convenio interadministrativo. </v>
          </cell>
          <cell r="AT2095" t="str">
            <v>No Aplica</v>
          </cell>
          <cell r="AU2095">
            <v>42401</v>
          </cell>
          <cell r="AV2095">
            <v>42658</v>
          </cell>
          <cell r="AW2095" t="e">
            <v>#REF!</v>
          </cell>
          <cell r="AX2095"/>
          <cell r="AY2095"/>
          <cell r="AZ2095">
            <v>0</v>
          </cell>
          <cell r="BA2095" t="str">
            <v>-</v>
          </cell>
          <cell r="BB2095" t="str">
            <v/>
          </cell>
          <cell r="BC2095"/>
          <cell r="BD2095">
            <v>42543</v>
          </cell>
          <cell r="BE2095" t="str">
            <v>No Aplica</v>
          </cell>
          <cell r="BF2095">
            <v>43602</v>
          </cell>
          <cell r="BG2095" t="str">
            <v/>
          </cell>
        </row>
        <row r="2096">
          <cell r="C2096" t="str">
            <v>20110160S0117-1</v>
          </cell>
          <cell r="D2096" t="str">
            <v>Proyectos 2011 - 2020</v>
          </cell>
          <cell r="E2096" t="str">
            <v>No Aplica</v>
          </cell>
          <cell r="F2096" t="str">
            <v>CERRADO</v>
          </cell>
          <cell r="G2096" t="str">
            <v>A117</v>
          </cell>
          <cell r="H2096" t="str">
            <v>Cundinamarca</v>
          </cell>
          <cell r="I2096">
            <v>25269</v>
          </cell>
          <cell r="J2096">
            <v>2</v>
          </cell>
          <cell r="K2096" t="str">
            <v>Facatativa</v>
          </cell>
          <cell r="L2096" t="str">
            <v>Facatativa-Cundinamarca</v>
          </cell>
          <cell r="M2096">
            <v>160</v>
          </cell>
          <cell r="N2096" t="str">
            <v>Fonade 1</v>
          </cell>
          <cell r="O2096"/>
          <cell r="P2096"/>
          <cell r="Q2096" t="str">
            <v>Adecuación Y Mejoramiento Del Parque Las Ballenitas Del Barrio Zambrano Camader En El Municipio De Facatativá - Cundinamarca.</v>
          </cell>
          <cell r="R2096" t="str">
            <v>Espacio Público, Recreación Y Deporte</v>
          </cell>
          <cell r="S2096"/>
          <cell r="T2096"/>
          <cell r="U2096"/>
          <cell r="V2096" t="str">
            <v>Municipio</v>
          </cell>
          <cell r="W2096"/>
          <cell r="X2096" t="str">
            <v/>
          </cell>
          <cell r="Y2096"/>
          <cell r="Z2096">
            <v>373913118</v>
          </cell>
          <cell r="AA2096"/>
          <cell r="AB2096">
            <v>373913118</v>
          </cell>
          <cell r="AC2096"/>
          <cell r="AD2096">
            <v>373913118</v>
          </cell>
          <cell r="AE2096">
            <v>0</v>
          </cell>
          <cell r="AF2096"/>
          <cell r="AG2096">
            <v>0</v>
          </cell>
          <cell r="AH2096">
            <v>373913118</v>
          </cell>
          <cell r="AI2096">
            <v>0</v>
          </cell>
          <cell r="AJ2096">
            <v>373913118</v>
          </cell>
          <cell r="AK2096">
            <v>0</v>
          </cell>
          <cell r="AL2096"/>
          <cell r="AM2096">
            <v>1</v>
          </cell>
          <cell r="AN2096">
            <v>1</v>
          </cell>
          <cell r="AO2096">
            <v>0</v>
          </cell>
          <cell r="AP2096" t="str">
            <v>En Liquidación</v>
          </cell>
          <cell r="AQ2096" t="e">
            <v>#REF!</v>
          </cell>
          <cell r="AR2096" t="e">
            <v>#N/A</v>
          </cell>
          <cell r="AS2096" t="str">
            <v>PROYECTO TERMINADO EN LIQUIDACION  CONVENIO
1.  INFORMACIÓN Y ESTADO CONTRATO OBRA:  Liquidado. Cuenta con acta de liquidación de fecha 15/12/2017.
2.  INFORMACION Y ESTADO CONVENIO INTERADMINISTRATIVO: Entregado en auditoria visible 3 el día 11 de febrero  de 2015.                                                                                                      
Actividades realizadas durante el periodo: Esta pendiente que surta la liquidación del contrato de obra del proyecto A116.
Se encuentra en verificacion el informe final de interventoria
La supervision se encuentra recopilando la informaciòn correspondiente para la liquidacion del convenio.
Mediante comunicación telefónica el 20/07/2020, 22/07/2020, 24/07/2020 se solicita allegar a ENTerritorio copia del Egreso, CDP y RP, correspondiente al proyecto para verificacion financiera.
El 29/07/2020 se hace entrega al municipio de Facatativa de los formatos FMI026, FMI027, Acta de Liquidacion  y pagos realizados por ENTerritorio, antes FONADE, al contratista para su verificaciòn.
el 03/08/2020 se solicita allegar a ENTerritorio copia del Egreso, CDP y RP, correspondiente al proyecto para verificacion financiera.
Mediante correo electronico se solicita al municipio de Facatativa de informacion de la demanada del proyecto A116, y allegue los documentos antes solicitados para verificacion financiera del proyecto y del convenio.</v>
          </cell>
          <cell r="AT2096" t="str">
            <v>No Aplica</v>
          </cell>
          <cell r="AU2096">
            <v>41856</v>
          </cell>
          <cell r="AV2096">
            <v>41993</v>
          </cell>
          <cell r="AW2096" t="e">
            <v>#REF!</v>
          </cell>
          <cell r="AX2096"/>
          <cell r="AY2096"/>
          <cell r="AZ2096">
            <v>0</v>
          </cell>
          <cell r="BA2096" t="str">
            <v>-</v>
          </cell>
          <cell r="BB2096" t="str">
            <v/>
          </cell>
          <cell r="BC2096"/>
          <cell r="BD2096">
            <v>41886</v>
          </cell>
          <cell r="BE2096">
            <v>41976</v>
          </cell>
          <cell r="BF2096">
            <v>42046</v>
          </cell>
          <cell r="BG2096" t="str">
            <v/>
          </cell>
        </row>
        <row r="2097">
          <cell r="C2097" t="str">
            <v>20110160S0118-1</v>
          </cell>
          <cell r="D2097" t="str">
            <v>Proyectos 2011 - 2020</v>
          </cell>
          <cell r="E2097" t="str">
            <v>No Aplica</v>
          </cell>
          <cell r="F2097" t="str">
            <v>CERRADO</v>
          </cell>
          <cell r="G2097" t="str">
            <v>A118</v>
          </cell>
          <cell r="H2097" t="str">
            <v>Cundinamarca</v>
          </cell>
          <cell r="I2097">
            <v>25269</v>
          </cell>
          <cell r="J2097">
            <v>2</v>
          </cell>
          <cell r="K2097" t="str">
            <v>Facatativa</v>
          </cell>
          <cell r="L2097" t="str">
            <v>Facatativa-Cundinamarca</v>
          </cell>
          <cell r="M2097">
            <v>160</v>
          </cell>
          <cell r="N2097" t="str">
            <v>Fonade 1</v>
          </cell>
          <cell r="O2097"/>
          <cell r="P2097"/>
          <cell r="Q2097" t="str">
            <v>Construcción, Adecuación Y Mantenimiento De Espacio Publico Fase Ii Del Barrio Juan Pablo Ii Del Municipio De Facatativá - Cundinamarca.</v>
          </cell>
          <cell r="R2097" t="str">
            <v>Espacio Público, Recreación Y Deporte</v>
          </cell>
          <cell r="S2097"/>
          <cell r="T2097"/>
          <cell r="U2097"/>
          <cell r="V2097" t="str">
            <v>Municipio</v>
          </cell>
          <cell r="W2097"/>
          <cell r="X2097" t="str">
            <v/>
          </cell>
          <cell r="Y2097"/>
          <cell r="Z2097">
            <v>520212192.68000007</v>
          </cell>
          <cell r="AA2097"/>
          <cell r="AB2097">
            <v>520212192.68000007</v>
          </cell>
          <cell r="AC2097"/>
          <cell r="AD2097">
            <v>520212192.68000007</v>
          </cell>
          <cell r="AE2097">
            <v>0</v>
          </cell>
          <cell r="AF2097"/>
          <cell r="AG2097">
            <v>0</v>
          </cell>
          <cell r="AH2097">
            <v>520212192.68000007</v>
          </cell>
          <cell r="AI2097">
            <v>0</v>
          </cell>
          <cell r="AJ2097">
            <v>520212192.68000007</v>
          </cell>
          <cell r="AK2097">
            <v>0</v>
          </cell>
          <cell r="AL2097"/>
          <cell r="AM2097">
            <v>1</v>
          </cell>
          <cell r="AN2097">
            <v>1</v>
          </cell>
          <cell r="AO2097">
            <v>0</v>
          </cell>
          <cell r="AP2097" t="str">
            <v>En Liquidación</v>
          </cell>
          <cell r="AQ2097" t="e">
            <v>#REF!</v>
          </cell>
          <cell r="AR2097" t="e">
            <v>#N/A</v>
          </cell>
          <cell r="AS2097" t="str">
            <v>PROYECTO TERMINADO EN LIQUIDACION  CONVENIO
1. INFORMACIÓN Y ESTADO OBRA: Se encuentra liquidado el contrato de obra con acta de fecha  07/03/2016.
2. INFORMACIÓN Y ESTADO CONTRATO INTERADMINISTRATIVO:  Se debe realizar recopilación de documentos necesarios parra iniciar el proceso de liquidación.
Recomendaciones: Remitir requerimiento al municipio solicitando que con la cofinanciacion de los recursos y que estos sean pagos al contratista de obra con el fin de liquidar el convenio interadministrativo.</v>
          </cell>
          <cell r="AT2097" t="str">
            <v>No Aplica</v>
          </cell>
          <cell r="AU2097">
            <v>41808</v>
          </cell>
          <cell r="AV2097">
            <v>42431</v>
          </cell>
          <cell r="AW2097" t="e">
            <v>#REF!</v>
          </cell>
          <cell r="AX2097"/>
          <cell r="AY2097"/>
          <cell r="AZ2097">
            <v>0</v>
          </cell>
          <cell r="BA2097" t="str">
            <v>-</v>
          </cell>
          <cell r="BB2097" t="str">
            <v/>
          </cell>
          <cell r="BC2097"/>
          <cell r="BD2097">
            <v>41831</v>
          </cell>
          <cell r="BE2097">
            <v>41880</v>
          </cell>
          <cell r="BF2097">
            <v>42559</v>
          </cell>
          <cell r="BG2097" t="str">
            <v/>
          </cell>
        </row>
        <row r="2098">
          <cell r="C2098" t="str">
            <v>20120069S0143-1</v>
          </cell>
          <cell r="D2098" t="str">
            <v>Proyectos 2011 - 2020</v>
          </cell>
          <cell r="E2098" t="str">
            <v>ANTES 2018</v>
          </cell>
          <cell r="F2098" t="str">
            <v>VIGENTE</v>
          </cell>
          <cell r="G2098" t="str">
            <v>C143</v>
          </cell>
          <cell r="H2098" t="str">
            <v>Cundinamarca</v>
          </cell>
          <cell r="I2098">
            <v>25269</v>
          </cell>
          <cell r="J2098">
            <v>2</v>
          </cell>
          <cell r="K2098" t="str">
            <v>Facatativa</v>
          </cell>
          <cell r="L2098" t="str">
            <v>Facatativa-Cundinamarca</v>
          </cell>
          <cell r="M2098">
            <v>69</v>
          </cell>
          <cell r="N2098" t="str">
            <v>Fonade 3</v>
          </cell>
          <cell r="O2098"/>
          <cell r="P2098"/>
          <cell r="Q2098" t="str">
            <v>Mejoramiento Adecuacion Remodelacion Y Ajustes A Diseños De Polideportivos En Los Barrios Cartagenita Sector  Jardin, La Paz, Los Monarkas Y La Convencion Municipio De Factativa Cundinamarca</v>
          </cell>
          <cell r="R2098" t="str">
            <v>Espacio Público, Recreación Y Deporte</v>
          </cell>
          <cell r="S2098"/>
          <cell r="T2098"/>
          <cell r="U2098"/>
          <cell r="V2098" t="str">
            <v>Municipio</v>
          </cell>
          <cell r="W2098" t="str">
            <v>Urbano</v>
          </cell>
          <cell r="X2098" t="str">
            <v/>
          </cell>
          <cell r="Y2098"/>
          <cell r="Z2098">
            <v>1509479231</v>
          </cell>
          <cell r="AA2098"/>
          <cell r="AB2098">
            <v>1509479231</v>
          </cell>
          <cell r="AC2098"/>
          <cell r="AD2098">
            <v>1509479231</v>
          </cell>
          <cell r="AE2098">
            <v>0</v>
          </cell>
          <cell r="AF2098"/>
          <cell r="AG2098">
            <v>0</v>
          </cell>
          <cell r="AH2098">
            <v>1509479231</v>
          </cell>
          <cell r="AI2098">
            <v>0</v>
          </cell>
          <cell r="AJ2098">
            <v>1509479231</v>
          </cell>
          <cell r="AK2098">
            <v>0</v>
          </cell>
          <cell r="AL2098"/>
          <cell r="AM2098">
            <v>1</v>
          </cell>
          <cell r="AN2098">
            <v>1</v>
          </cell>
          <cell r="AO2098">
            <v>0</v>
          </cell>
          <cell r="AP2098" t="str">
            <v>Entregado A Municipio</v>
          </cell>
          <cell r="AQ2098" t="e">
            <v>#REF!</v>
          </cell>
          <cell r="AR2098" t="e">
            <v>#N/A</v>
          </cell>
          <cell r="AS2098" t="str">
            <v xml:space="preserve">Proyecto entregado a la comunidad mediante AV3 del 9 de julio de 2021. </v>
          </cell>
          <cell r="AT2098" t="str">
            <v>No Aplica</v>
          </cell>
          <cell r="AU2098">
            <v>42149</v>
          </cell>
          <cell r="AV2098">
            <v>44373</v>
          </cell>
          <cell r="AW2098" t="e">
            <v>#REF!</v>
          </cell>
          <cell r="AX2098"/>
          <cell r="AY2098"/>
          <cell r="AZ2098">
            <v>0</v>
          </cell>
          <cell r="BA2098" t="str">
            <v>-</v>
          </cell>
          <cell r="BB2098" t="str">
            <v>Jardín: 544 m2
La Paz: 714 m2
Monarkas: 722 m2</v>
          </cell>
          <cell r="BC2098"/>
          <cell r="BD2098">
            <v>42158</v>
          </cell>
          <cell r="BE2098">
            <v>44260</v>
          </cell>
          <cell r="BF2098">
            <v>44386</v>
          </cell>
          <cell r="BG2098">
            <v>1262</v>
          </cell>
        </row>
        <row r="2099">
          <cell r="C2099" t="str">
            <v>20120069S0145-1</v>
          </cell>
          <cell r="D2099" t="str">
            <v>Proyectos 2011 - 2020</v>
          </cell>
          <cell r="E2099" t="str">
            <v>No Aplica</v>
          </cell>
          <cell r="F2099" t="str">
            <v>CERRADO</v>
          </cell>
          <cell r="G2099" t="str">
            <v>C145</v>
          </cell>
          <cell r="H2099" t="str">
            <v>Cundinamarca</v>
          </cell>
          <cell r="I2099">
            <v>25269</v>
          </cell>
          <cell r="J2099">
            <v>2</v>
          </cell>
          <cell r="K2099" t="str">
            <v>Facatativa</v>
          </cell>
          <cell r="L2099" t="str">
            <v>Facatativa-Cundinamarca</v>
          </cell>
          <cell r="M2099">
            <v>69</v>
          </cell>
          <cell r="N2099" t="str">
            <v>Fonade 3</v>
          </cell>
          <cell r="O2099"/>
          <cell r="P2099"/>
          <cell r="Q2099" t="str">
            <v>Construccion Y Ajustes A Diseños Del Centro De Desarrallo Integral Comunitario Barrio Santa Rita Municipio De Facatativa Cundinamarca</v>
          </cell>
          <cell r="R2099" t="str">
            <v>Social Comunitario</v>
          </cell>
          <cell r="S2099"/>
          <cell r="T2099"/>
          <cell r="U2099"/>
          <cell r="V2099" t="str">
            <v>Municipio</v>
          </cell>
          <cell r="W2099"/>
          <cell r="X2099" t="str">
            <v/>
          </cell>
          <cell r="Y2099"/>
          <cell r="Z2099">
            <v>481482640</v>
          </cell>
          <cell r="AA2099"/>
          <cell r="AB2099">
            <v>481482640</v>
          </cell>
          <cell r="AC2099"/>
          <cell r="AD2099">
            <v>481482640</v>
          </cell>
          <cell r="AE2099">
            <v>0</v>
          </cell>
          <cell r="AF2099"/>
          <cell r="AG2099">
            <v>0</v>
          </cell>
          <cell r="AH2099">
            <v>481482640</v>
          </cell>
          <cell r="AI2099">
            <v>0</v>
          </cell>
          <cell r="AJ2099">
            <v>481482640</v>
          </cell>
          <cell r="AK2099">
            <v>0</v>
          </cell>
          <cell r="AL2099"/>
          <cell r="AM2099">
            <v>1</v>
          </cell>
          <cell r="AN2099">
            <v>1</v>
          </cell>
          <cell r="AO2099">
            <v>0</v>
          </cell>
          <cell r="AP2099" t="str">
            <v>En Liquidación</v>
          </cell>
          <cell r="AQ2099" t="e">
            <v>#REF!</v>
          </cell>
          <cell r="AR2099" t="e">
            <v>#N/A</v>
          </cell>
          <cell r="AS209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099" t="str">
            <v>No Aplica</v>
          </cell>
          <cell r="AU2099">
            <v>41909</v>
          </cell>
          <cell r="AV2099">
            <v>42279</v>
          </cell>
          <cell r="AW2099" t="e">
            <v>#REF!</v>
          </cell>
          <cell r="AX2099"/>
          <cell r="AY2099"/>
          <cell r="AZ2099">
            <v>0</v>
          </cell>
          <cell r="BA2099" t="str">
            <v>-</v>
          </cell>
          <cell r="BB2099" t="str">
            <v/>
          </cell>
          <cell r="BC2099"/>
          <cell r="BD2099">
            <v>41949</v>
          </cell>
          <cell r="BE2099">
            <v>42061</v>
          </cell>
          <cell r="BF2099">
            <v>42328</v>
          </cell>
          <cell r="BG2099" t="str">
            <v/>
          </cell>
        </row>
        <row r="2100">
          <cell r="C2100" t="str">
            <v>20120069S0146-1</v>
          </cell>
          <cell r="D2100" t="str">
            <v>Proyectos 2011 - 2020</v>
          </cell>
          <cell r="E2100" t="str">
            <v>No Aplica</v>
          </cell>
          <cell r="F2100" t="str">
            <v>CERRADO</v>
          </cell>
          <cell r="G2100" t="str">
            <v>C146</v>
          </cell>
          <cell r="H2100" t="str">
            <v>Cundinamarca</v>
          </cell>
          <cell r="I2100">
            <v>25269</v>
          </cell>
          <cell r="J2100">
            <v>2</v>
          </cell>
          <cell r="K2100" t="str">
            <v>Facatativa</v>
          </cell>
          <cell r="L2100" t="str">
            <v>Facatativa-Cundinamarca</v>
          </cell>
          <cell r="M2100">
            <v>69</v>
          </cell>
          <cell r="N2100" t="str">
            <v>Fonade 3</v>
          </cell>
          <cell r="O2100"/>
          <cell r="P2100"/>
          <cell r="Q2100" t="str">
            <v>Mejoramiento, Adecuacion, Remodelacion, Construccion Y Ajuste A Diseños Del Centro De Desarrollo Integral Comunitario Barrio El Porvenir Municipio De Facatativa Cundinamarca</v>
          </cell>
          <cell r="R2100" t="str">
            <v>Social Comunitario</v>
          </cell>
          <cell r="S2100"/>
          <cell r="T2100"/>
          <cell r="U2100"/>
          <cell r="V2100" t="str">
            <v>Municipio</v>
          </cell>
          <cell r="W2100"/>
          <cell r="X2100" t="str">
            <v/>
          </cell>
          <cell r="Y2100"/>
          <cell r="Z2100">
            <v>210914496</v>
          </cell>
          <cell r="AA2100"/>
          <cell r="AB2100">
            <v>210914496</v>
          </cell>
          <cell r="AC2100"/>
          <cell r="AD2100">
            <v>210914496</v>
          </cell>
          <cell r="AE2100">
            <v>0</v>
          </cell>
          <cell r="AF2100"/>
          <cell r="AG2100">
            <v>0</v>
          </cell>
          <cell r="AH2100">
            <v>210914496</v>
          </cell>
          <cell r="AI2100">
            <v>0</v>
          </cell>
          <cell r="AJ2100">
            <v>210914496</v>
          </cell>
          <cell r="AK2100">
            <v>0</v>
          </cell>
          <cell r="AL2100"/>
          <cell r="AM2100">
            <v>1</v>
          </cell>
          <cell r="AN2100">
            <v>1</v>
          </cell>
          <cell r="AO2100">
            <v>0</v>
          </cell>
          <cell r="AP2100" t="str">
            <v>En Liquidación</v>
          </cell>
          <cell r="AQ2100" t="e">
            <v>#REF!</v>
          </cell>
          <cell r="AR2100" t="e">
            <v>#N/A</v>
          </cell>
          <cell r="AS2100"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00" t="str">
            <v>No Aplica</v>
          </cell>
          <cell r="AU2100">
            <v>41913</v>
          </cell>
          <cell r="AV2100">
            <v>42027</v>
          </cell>
          <cell r="AW2100" t="e">
            <v>#REF!</v>
          </cell>
          <cell r="AX2100"/>
          <cell r="AY2100"/>
          <cell r="AZ2100">
            <v>0</v>
          </cell>
          <cell r="BA2100" t="str">
            <v>-</v>
          </cell>
          <cell r="BB2100" t="str">
            <v/>
          </cell>
          <cell r="BC2100"/>
          <cell r="BD2100">
            <v>41949</v>
          </cell>
          <cell r="BE2100" t="str">
            <v>No Aplica</v>
          </cell>
          <cell r="BF2100">
            <v>42121</v>
          </cell>
          <cell r="BG2100" t="str">
            <v/>
          </cell>
        </row>
        <row r="2101">
          <cell r="C2101" t="str">
            <v>20120069S0147-1</v>
          </cell>
          <cell r="D2101" t="str">
            <v>Proyectos 2011 - 2020</v>
          </cell>
          <cell r="E2101" t="str">
            <v>No Aplica</v>
          </cell>
          <cell r="F2101" t="str">
            <v>CERRADO</v>
          </cell>
          <cell r="G2101" t="str">
            <v>C147</v>
          </cell>
          <cell r="H2101" t="str">
            <v>Cundinamarca</v>
          </cell>
          <cell r="I2101">
            <v>25269</v>
          </cell>
          <cell r="J2101">
            <v>2</v>
          </cell>
          <cell r="K2101" t="str">
            <v>Facatativa</v>
          </cell>
          <cell r="L2101" t="str">
            <v>Facatativa-Cundinamarca</v>
          </cell>
          <cell r="M2101">
            <v>69</v>
          </cell>
          <cell r="N2101" t="str">
            <v>Fonade 3</v>
          </cell>
          <cell r="O2101"/>
          <cell r="P2101"/>
          <cell r="Q2101" t="str">
            <v>Mejoramiento Y Ampliación Y Remodelación Polideportivo Barrio Girardot Muncipio De Facatativa</v>
          </cell>
          <cell r="R2101" t="str">
            <v>Espacio Público, Recreación Y Deporte</v>
          </cell>
          <cell r="S2101"/>
          <cell r="T2101"/>
          <cell r="U2101"/>
          <cell r="V2101" t="str">
            <v>Municipio</v>
          </cell>
          <cell r="W2101"/>
          <cell r="X2101" t="str">
            <v/>
          </cell>
          <cell r="Y2101"/>
          <cell r="Z2101">
            <v>1011196858</v>
          </cell>
          <cell r="AA2101"/>
          <cell r="AB2101">
            <v>1011196858</v>
          </cell>
          <cell r="AC2101"/>
          <cell r="AD2101">
            <v>1011196858</v>
          </cell>
          <cell r="AE2101">
            <v>0</v>
          </cell>
          <cell r="AF2101"/>
          <cell r="AG2101">
            <v>0</v>
          </cell>
          <cell r="AH2101">
            <v>1011196858</v>
          </cell>
          <cell r="AI2101">
            <v>0</v>
          </cell>
          <cell r="AJ2101">
            <v>1011196858</v>
          </cell>
          <cell r="AK2101">
            <v>0</v>
          </cell>
          <cell r="AL2101"/>
          <cell r="AM2101">
            <v>1</v>
          </cell>
          <cell r="AN2101">
            <v>1</v>
          </cell>
          <cell r="AO2101">
            <v>0</v>
          </cell>
          <cell r="AP2101" t="str">
            <v>En Liquidación</v>
          </cell>
          <cell r="AQ2101" t="e">
            <v>#REF!</v>
          </cell>
          <cell r="AR2101" t="e">
            <v>#N/A</v>
          </cell>
          <cell r="AS2101"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01" t="str">
            <v>No Aplica</v>
          </cell>
          <cell r="AU2101">
            <v>41868</v>
          </cell>
          <cell r="AV2101">
            <v>42165</v>
          </cell>
          <cell r="AW2101" t="e">
            <v>#REF!</v>
          </cell>
          <cell r="AX2101"/>
          <cell r="AY2101"/>
          <cell r="AZ2101">
            <v>0</v>
          </cell>
          <cell r="BA2101" t="str">
            <v>-</v>
          </cell>
          <cell r="BB2101" t="str">
            <v/>
          </cell>
          <cell r="BC2101"/>
          <cell r="BD2101">
            <v>41904</v>
          </cell>
          <cell r="BE2101">
            <v>42107</v>
          </cell>
          <cell r="BF2101">
            <v>42283</v>
          </cell>
          <cell r="BG2101" t="str">
            <v/>
          </cell>
        </row>
        <row r="2102">
          <cell r="C2102" t="str">
            <v>20120069V0144-1</v>
          </cell>
          <cell r="D2102" t="str">
            <v>Proyectos 2011 - 2020</v>
          </cell>
          <cell r="E2102" t="str">
            <v>No Aplica</v>
          </cell>
          <cell r="F2102" t="str">
            <v>CERRADO</v>
          </cell>
          <cell r="G2102" t="str">
            <v>C144</v>
          </cell>
          <cell r="H2102" t="str">
            <v>Cundinamarca</v>
          </cell>
          <cell r="I2102">
            <v>25269</v>
          </cell>
          <cell r="J2102">
            <v>2</v>
          </cell>
          <cell r="K2102" t="str">
            <v>Facatativa</v>
          </cell>
          <cell r="L2102" t="str">
            <v>Facatativa-Cundinamarca</v>
          </cell>
          <cell r="M2102">
            <v>69</v>
          </cell>
          <cell r="N2102" t="str">
            <v>Fonade 3</v>
          </cell>
          <cell r="O2102"/>
          <cell r="P2102"/>
          <cell r="Q2102" t="str">
            <v>Rehabilitacion Mejoramiento Y Ajuste A Diseños De Vias Calle 17 Y Calle 18 Urbanizacion Maria Paula Sector Villas Del Norte Municipio De Facatativa Cundinamarca</v>
          </cell>
          <cell r="R2102" t="str">
            <v>Vías Urbanas</v>
          </cell>
          <cell r="S2102"/>
          <cell r="T2102"/>
          <cell r="U2102"/>
          <cell r="V2102" t="str">
            <v>Municipio</v>
          </cell>
          <cell r="W2102"/>
          <cell r="X2102" t="str">
            <v/>
          </cell>
          <cell r="Y2102"/>
          <cell r="Z2102">
            <v>357575928</v>
          </cell>
          <cell r="AA2102"/>
          <cell r="AB2102">
            <v>357575928</v>
          </cell>
          <cell r="AC2102"/>
          <cell r="AD2102">
            <v>357575928</v>
          </cell>
          <cell r="AE2102">
            <v>0</v>
          </cell>
          <cell r="AF2102"/>
          <cell r="AG2102">
            <v>0</v>
          </cell>
          <cell r="AH2102">
            <v>357575928</v>
          </cell>
          <cell r="AI2102">
            <v>0</v>
          </cell>
          <cell r="AJ2102">
            <v>357575928</v>
          </cell>
          <cell r="AK2102">
            <v>0</v>
          </cell>
          <cell r="AL2102"/>
          <cell r="AM2102">
            <v>1</v>
          </cell>
          <cell r="AN2102">
            <v>1</v>
          </cell>
          <cell r="AO2102">
            <v>0</v>
          </cell>
          <cell r="AP2102" t="str">
            <v>En Liquidación</v>
          </cell>
          <cell r="AQ2102" t="e">
            <v>#REF!</v>
          </cell>
          <cell r="AR2102" t="e">
            <v>#N/A</v>
          </cell>
          <cell r="AS2102"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02" t="str">
            <v>No Aplica</v>
          </cell>
          <cell r="AU2102">
            <v>42282</v>
          </cell>
          <cell r="AV2102">
            <v>42355</v>
          </cell>
          <cell r="AW2102" t="e">
            <v>#REF!</v>
          </cell>
          <cell r="AX2102"/>
          <cell r="AY2102"/>
          <cell r="AZ2102">
            <v>0</v>
          </cell>
          <cell r="BA2102" t="str">
            <v>-</v>
          </cell>
          <cell r="BB2102" t="str">
            <v/>
          </cell>
          <cell r="BC2102"/>
          <cell r="BD2102" t="str">
            <v>No Aplica</v>
          </cell>
          <cell r="BE2102" t="str">
            <v>No Aplica</v>
          </cell>
          <cell r="BF2102">
            <v>42789</v>
          </cell>
          <cell r="BG2102" t="str">
            <v/>
          </cell>
        </row>
        <row r="2103">
          <cell r="C2103" t="str">
            <v>20130241S0084-1</v>
          </cell>
          <cell r="D2103" t="str">
            <v>Proyectos 2011 - 2020</v>
          </cell>
          <cell r="E2103" t="str">
            <v>No Aplica</v>
          </cell>
          <cell r="F2103" t="str">
            <v>CERRADO</v>
          </cell>
          <cell r="G2103"/>
          <cell r="H2103" t="str">
            <v>Cundinamarca</v>
          </cell>
          <cell r="I2103">
            <v>25269</v>
          </cell>
          <cell r="J2103">
            <v>2</v>
          </cell>
          <cell r="K2103" t="str">
            <v>Facatativa</v>
          </cell>
          <cell r="L2103" t="str">
            <v>Facatativa-Cundinamarca</v>
          </cell>
          <cell r="M2103">
            <v>241</v>
          </cell>
          <cell r="N2103" t="str">
            <v>DPS 2013</v>
          </cell>
          <cell r="O2103"/>
          <cell r="P2103"/>
          <cell r="Q2103" t="str">
            <v>Construcción Bloque De Aulas Institución Educativa Municipal Tecnico Industrial Sede Rafael Pombo Mpio De Facatativá - Cundinamarca</v>
          </cell>
          <cell r="R2103" t="str">
            <v>Social Comunitario</v>
          </cell>
          <cell r="S2103"/>
          <cell r="T2103"/>
          <cell r="U2103"/>
          <cell r="V2103" t="str">
            <v>Municipio</v>
          </cell>
          <cell r="W2103"/>
          <cell r="X2103" t="str">
            <v/>
          </cell>
          <cell r="Y2103"/>
          <cell r="Z2103">
            <v>959868793</v>
          </cell>
          <cell r="AA2103"/>
          <cell r="AB2103">
            <v>959868793</v>
          </cell>
          <cell r="AC2103"/>
          <cell r="AD2103">
            <v>959868793</v>
          </cell>
          <cell r="AE2103">
            <v>95986879.300000012</v>
          </cell>
          <cell r="AF2103"/>
          <cell r="AG2103">
            <v>95986879.300000012</v>
          </cell>
          <cell r="AH2103">
            <v>1055855672.3</v>
          </cell>
          <cell r="AI2103">
            <v>0</v>
          </cell>
          <cell r="AJ2103">
            <v>1055855672.3</v>
          </cell>
          <cell r="AK2103">
            <v>0.99980000000000002</v>
          </cell>
          <cell r="AL2103"/>
          <cell r="AM2103">
            <v>0</v>
          </cell>
          <cell r="AN2103">
            <v>1</v>
          </cell>
          <cell r="AO2103">
            <v>1</v>
          </cell>
          <cell r="AP2103" t="str">
            <v>Liquidado</v>
          </cell>
          <cell r="AQ2103" t="e">
            <v>#REF!</v>
          </cell>
          <cell r="AR2103" t="e">
            <v>#N/A</v>
          </cell>
          <cell r="AS2103" t="str">
            <v>Liquidado mediante Acta de Liquidación  Bilateral de Contratos y Convenios del 31 de julio de 2020.</v>
          </cell>
          <cell r="AT2103" t="str">
            <v>No Aplica</v>
          </cell>
          <cell r="AU2103">
            <v>42678</v>
          </cell>
          <cell r="AV2103">
            <v>43189</v>
          </cell>
          <cell r="AW2103" t="e">
            <v>#REF!</v>
          </cell>
          <cell r="AX2103"/>
          <cell r="AY2103"/>
          <cell r="AZ2103">
            <v>0</v>
          </cell>
          <cell r="BA2103" t="str">
            <v>-</v>
          </cell>
          <cell r="BB2103" t="str">
            <v>1134 m2</v>
          </cell>
          <cell r="BC2103"/>
          <cell r="BD2103">
            <v>42810</v>
          </cell>
          <cell r="BE2103">
            <v>43061</v>
          </cell>
          <cell r="BF2103">
            <v>43349</v>
          </cell>
          <cell r="BG2103">
            <v>1600</v>
          </cell>
        </row>
        <row r="2104">
          <cell r="C2104" t="str">
            <v>20130241S0475-1</v>
          </cell>
          <cell r="D2104" t="str">
            <v>Proyectos 2011 - 2020</v>
          </cell>
          <cell r="E2104" t="str">
            <v>No Aplica</v>
          </cell>
          <cell r="F2104" t="str">
            <v>CERRADO</v>
          </cell>
          <cell r="G2104"/>
          <cell r="H2104" t="str">
            <v>Cundinamarca</v>
          </cell>
          <cell r="I2104">
            <v>25269</v>
          </cell>
          <cell r="J2104">
            <v>2</v>
          </cell>
          <cell r="K2104" t="str">
            <v>Facatativa</v>
          </cell>
          <cell r="L2104" t="str">
            <v>Facatativa-Cundinamarca</v>
          </cell>
          <cell r="M2104">
            <v>241</v>
          </cell>
          <cell r="N2104" t="str">
            <v>DPS 2013</v>
          </cell>
          <cell r="O2104"/>
          <cell r="P2104"/>
          <cell r="Q2104" t="str">
            <v xml:space="preserve">Mejoramiento Y Adecuacion De Polideportivo En El Barrio Chico Ii Municipio De Facatativá - Cundinamarca </v>
          </cell>
          <cell r="R2104" t="str">
            <v>Espacio Público, Recreación Y Deporte</v>
          </cell>
          <cell r="S2104"/>
          <cell r="T2104"/>
          <cell r="U2104"/>
          <cell r="V2104" t="str">
            <v>Municipio</v>
          </cell>
          <cell r="W2104"/>
          <cell r="X2104" t="str">
            <v>Chico ll</v>
          </cell>
          <cell r="Y2104"/>
          <cell r="Z2104">
            <v>447458704</v>
          </cell>
          <cell r="AA2104"/>
          <cell r="AB2104">
            <v>447458704</v>
          </cell>
          <cell r="AC2104"/>
          <cell r="AD2104">
            <v>447458704</v>
          </cell>
          <cell r="AE2104">
            <v>44745870.400000006</v>
          </cell>
          <cell r="AF2104"/>
          <cell r="AG2104">
            <v>44745870.400000006</v>
          </cell>
          <cell r="AH2104">
            <v>492204574.39999998</v>
          </cell>
          <cell r="AI2104">
            <v>0</v>
          </cell>
          <cell r="AJ2104">
            <v>492204574.39999998</v>
          </cell>
          <cell r="AK2104">
            <v>0.99980000000000002</v>
          </cell>
          <cell r="AL2104"/>
          <cell r="AM2104">
            <v>0</v>
          </cell>
          <cell r="AN2104">
            <v>1</v>
          </cell>
          <cell r="AO2104">
            <v>1</v>
          </cell>
          <cell r="AP2104" t="str">
            <v>Liquidado</v>
          </cell>
          <cell r="AQ2104" t="e">
            <v>#REF!</v>
          </cell>
          <cell r="AR2104" t="e">
            <v>#N/A</v>
          </cell>
          <cell r="AS2104" t="str">
            <v>Liquidado mediante Acta de Liquidación  Bilateral de Contratos y Convenios del 31 de julio de 2020.</v>
          </cell>
          <cell r="AT2104" t="str">
            <v>No Aplica</v>
          </cell>
          <cell r="AU2104">
            <v>42678</v>
          </cell>
          <cell r="AV2104">
            <v>43189</v>
          </cell>
          <cell r="AW2104" t="e">
            <v>#REF!</v>
          </cell>
          <cell r="AX2104"/>
          <cell r="AY2104"/>
          <cell r="AZ2104">
            <v>0</v>
          </cell>
          <cell r="BA2104" t="str">
            <v>-</v>
          </cell>
          <cell r="BB2104" t="str">
            <v>583,74 m2</v>
          </cell>
          <cell r="BC2104"/>
          <cell r="BD2104">
            <v>42807</v>
          </cell>
          <cell r="BE2104">
            <v>43061</v>
          </cell>
          <cell r="BF2104">
            <v>43349</v>
          </cell>
          <cell r="BG2104">
            <v>3500</v>
          </cell>
        </row>
        <row r="2105">
          <cell r="C2105" t="str">
            <v>20150335V1496-1</v>
          </cell>
          <cell r="D2105" t="str">
            <v>Proyectos 2011 - 2020</v>
          </cell>
          <cell r="E2105" t="str">
            <v>No Aplica</v>
          </cell>
          <cell r="F2105" t="str">
            <v>CERRADO</v>
          </cell>
          <cell r="G2105"/>
          <cell r="H2105" t="str">
            <v>Cundinamarca</v>
          </cell>
          <cell r="I2105">
            <v>25269</v>
          </cell>
          <cell r="J2105">
            <v>2</v>
          </cell>
          <cell r="K2105" t="str">
            <v>Facatativa</v>
          </cell>
          <cell r="L2105" t="str">
            <v>Facatativa-Cundinamarca</v>
          </cell>
          <cell r="M2105">
            <v>335</v>
          </cell>
          <cell r="N2105" t="str">
            <v>DPS 2015</v>
          </cell>
          <cell r="O2105"/>
          <cell r="P2105"/>
          <cell r="Q2105" t="str">
            <v>Mantenimiento, Mejoramiento Y Adecuación En Cintas, De Concreto Vía Vereda Mancilla Del Municipio De Facatativá - Cundinamarca</v>
          </cell>
          <cell r="R2105" t="str">
            <v>Vías Red Terciaria</v>
          </cell>
          <cell r="S2105"/>
          <cell r="T2105"/>
          <cell r="U2105"/>
          <cell r="V2105" t="str">
            <v>Municipio</v>
          </cell>
          <cell r="W2105"/>
          <cell r="X2105" t="str">
            <v>vereda Mancilla</v>
          </cell>
          <cell r="Y2105"/>
          <cell r="Z2105">
            <v>1388888889</v>
          </cell>
          <cell r="AA2105"/>
          <cell r="AB2105">
            <v>1388888889</v>
          </cell>
          <cell r="AC2105"/>
          <cell r="AD2105">
            <v>1388888889</v>
          </cell>
          <cell r="AE2105">
            <v>138888888.90000001</v>
          </cell>
          <cell r="AF2105"/>
          <cell r="AG2105">
            <v>138888888.90000001</v>
          </cell>
          <cell r="AH2105">
            <v>1527777777.9000001</v>
          </cell>
          <cell r="AI2105">
            <v>0</v>
          </cell>
          <cell r="AJ2105">
            <v>1527777777.9000001</v>
          </cell>
          <cell r="AK2105">
            <v>0.99990000000000001</v>
          </cell>
          <cell r="AL2105"/>
          <cell r="AM2105">
            <v>0</v>
          </cell>
          <cell r="AN2105">
            <v>1</v>
          </cell>
          <cell r="AO2105">
            <v>1</v>
          </cell>
          <cell r="AP2105" t="str">
            <v>Liquidado</v>
          </cell>
          <cell r="AQ2105" t="e">
            <v>#REF!</v>
          </cell>
          <cell r="AR2105" t="e">
            <v>#N/A</v>
          </cell>
          <cell r="AS2105" t="str">
            <v>PROYECTO LIQUIDADO
Acta de liquidación del 22 de julio de 2021</v>
          </cell>
          <cell r="AT2105" t="str">
            <v>No Aplica</v>
          </cell>
          <cell r="AU2105">
            <v>42947</v>
          </cell>
          <cell r="AV2105">
            <v>43174</v>
          </cell>
          <cell r="AW2105" t="e">
            <v>#REF!</v>
          </cell>
          <cell r="AX2105"/>
          <cell r="AY2105"/>
          <cell r="AZ2105">
            <v>0</v>
          </cell>
          <cell r="BA2105" t="str">
            <v>-</v>
          </cell>
          <cell r="BB2105" t="str">
            <v>1.46 Km</v>
          </cell>
          <cell r="BC2105"/>
          <cell r="BD2105">
            <v>43014</v>
          </cell>
          <cell r="BE2105">
            <v>43236</v>
          </cell>
          <cell r="BF2105">
            <v>43236</v>
          </cell>
          <cell r="BG2105">
            <v>200</v>
          </cell>
        </row>
        <row r="2106">
          <cell r="C2106" t="str">
            <v>20130188S0407-1</v>
          </cell>
          <cell r="D2106" t="str">
            <v>Proyectos 2011 - 2020</v>
          </cell>
          <cell r="E2106" t="str">
            <v>No Aplica</v>
          </cell>
          <cell r="F2106" t="str">
            <v>CERRADO</v>
          </cell>
          <cell r="G2106"/>
          <cell r="H2106" t="str">
            <v>Cundinamarca</v>
          </cell>
          <cell r="I2106">
            <v>25279</v>
          </cell>
          <cell r="J2106">
            <v>6</v>
          </cell>
          <cell r="K2106" t="str">
            <v>Fomeque</v>
          </cell>
          <cell r="L2106" t="str">
            <v>Fomeque-Cundinamarca</v>
          </cell>
          <cell r="M2106">
            <v>188</v>
          </cell>
          <cell r="N2106" t="str">
            <v>DPS 2013</v>
          </cell>
          <cell r="O2106"/>
          <cell r="P2106"/>
          <cell r="Q2106" t="str">
            <v>Construccion Cubierta Polideportiva Institucion Educativa Departamental Monseñor Agustin Gutiérrez (Idemag) En El Municipio De Fómeque - Cundinamarca</v>
          </cell>
          <cell r="R2106" t="str">
            <v>Espacio Público, Recreación Y Deporte</v>
          </cell>
          <cell r="S2106"/>
          <cell r="T2106"/>
          <cell r="U2106"/>
          <cell r="V2106" t="str">
            <v>Municipio</v>
          </cell>
          <cell r="W2106"/>
          <cell r="X2106" t="str">
            <v>La Uvita, Martiñal</v>
          </cell>
          <cell r="Y2106"/>
          <cell r="Z2106">
            <v>280373832</v>
          </cell>
          <cell r="AA2106"/>
          <cell r="AB2106">
            <v>280373832</v>
          </cell>
          <cell r="AC2106"/>
          <cell r="AD2106">
            <v>280373832</v>
          </cell>
          <cell r="AE2106">
            <v>28037383.200000003</v>
          </cell>
          <cell r="AF2106"/>
          <cell r="AG2106">
            <v>28037383.200000003</v>
          </cell>
          <cell r="AH2106">
            <v>308411215.19999999</v>
          </cell>
          <cell r="AI2106">
            <v>0</v>
          </cell>
          <cell r="AJ2106">
            <v>308411215.19999999</v>
          </cell>
          <cell r="AK2106">
            <v>0.99970000000000003</v>
          </cell>
          <cell r="AL2106"/>
          <cell r="AM2106">
            <v>1</v>
          </cell>
          <cell r="AN2106">
            <v>1</v>
          </cell>
          <cell r="AO2106">
            <v>0</v>
          </cell>
          <cell r="AP2106" t="str">
            <v>Liquidado</v>
          </cell>
          <cell r="AQ2106" t="e">
            <v>#REF!</v>
          </cell>
          <cell r="AR2106" t="e">
            <v>#N/A</v>
          </cell>
          <cell r="AS2106" t="str">
            <v>Entregada en abril de 2016.</v>
          </cell>
          <cell r="AT2106" t="str">
            <v>No Aplica</v>
          </cell>
          <cell r="AU2106">
            <v>42296</v>
          </cell>
          <cell r="AV2106">
            <v>42447</v>
          </cell>
          <cell r="AW2106" t="e">
            <v>#REF!</v>
          </cell>
          <cell r="AX2106"/>
          <cell r="AY2106"/>
          <cell r="AZ2106">
            <v>0</v>
          </cell>
          <cell r="BA2106" t="str">
            <v>-</v>
          </cell>
          <cell r="BB2106" t="str">
            <v>900m2</v>
          </cell>
          <cell r="BC2106"/>
          <cell r="BD2106">
            <v>42487</v>
          </cell>
          <cell r="BE2106">
            <v>42487</v>
          </cell>
          <cell r="BF2106">
            <v>42487</v>
          </cell>
          <cell r="BG2106">
            <v>800</v>
          </cell>
        </row>
        <row r="2107">
          <cell r="C2107" t="str">
            <v>20160388M5615-1</v>
          </cell>
          <cell r="D2107" t="str">
            <v>Proyectos 2011 - 2020</v>
          </cell>
          <cell r="E2107" t="str">
            <v>ANTES 2018</v>
          </cell>
          <cell r="F2107" t="str">
            <v>VIGENTE</v>
          </cell>
          <cell r="G2107"/>
          <cell r="H2107" t="str">
            <v>Cundinamarca</v>
          </cell>
          <cell r="I2107">
            <v>25279</v>
          </cell>
          <cell r="J2107">
            <v>6</v>
          </cell>
          <cell r="K2107" t="str">
            <v>Fomeque</v>
          </cell>
          <cell r="L2107" t="str">
            <v>Fomeque-Cundinamarca</v>
          </cell>
          <cell r="M2107">
            <v>388</v>
          </cell>
          <cell r="N2107" t="str">
            <v>DPS 2016</v>
          </cell>
          <cell r="O2107"/>
          <cell r="P2107"/>
          <cell r="Q2107" t="str">
            <v>Mejoramiento De Condiciones De Habitabilidad</v>
          </cell>
          <cell r="R2107" t="str">
            <v>Mejoramiento Condiciones De Habitabilidad</v>
          </cell>
          <cell r="S2107"/>
          <cell r="T2107"/>
          <cell r="U2107"/>
          <cell r="V2107" t="str">
            <v>Municipio</v>
          </cell>
          <cell r="W2107"/>
          <cell r="X2107" t="str">
            <v/>
          </cell>
          <cell r="Y2107"/>
          <cell r="Z2107">
            <v>593220339</v>
          </cell>
          <cell r="AA2107"/>
          <cell r="AB2107">
            <v>593220339</v>
          </cell>
          <cell r="AC2107"/>
          <cell r="AD2107">
            <v>593220339</v>
          </cell>
          <cell r="AE2107">
            <v>98302912.060000002</v>
          </cell>
          <cell r="AF2107"/>
          <cell r="AG2107">
            <v>98302912.060000002</v>
          </cell>
          <cell r="AH2107">
            <v>691523251.05999994</v>
          </cell>
          <cell r="AI2107">
            <v>0</v>
          </cell>
          <cell r="AJ2107">
            <v>691523251.05999994</v>
          </cell>
          <cell r="AK2107">
            <v>0.15</v>
          </cell>
          <cell r="AL2107"/>
          <cell r="AM2107">
            <v>1</v>
          </cell>
          <cell r="AN2107">
            <v>1</v>
          </cell>
          <cell r="AO2107">
            <v>0</v>
          </cell>
          <cell r="AP2107" t="str">
            <v>En Liquidación</v>
          </cell>
          <cell r="AQ2107" t="e">
            <v>#REF!</v>
          </cell>
          <cell r="AR2107" t="str">
            <v>TERMINADO</v>
          </cell>
          <cell r="AS2107" t="str">
            <v>FOMEQUE - 
Proyecto Terminado y entregado.
Fecha de terminación del 100% de las obras: 03 de julio de 2021. 
Se realiza la AV2 y AV3 el 22-09-21 
El 09-02-22 se hace efectivo el pago de pasivo exigible.
En tramite la liquidación del convenio.</v>
          </cell>
          <cell r="AT2107">
            <v>43426</v>
          </cell>
          <cell r="AU2107">
            <v>43801</v>
          </cell>
          <cell r="AV2107">
            <v>44380</v>
          </cell>
          <cell r="AW2107" t="e">
            <v>#REF!</v>
          </cell>
          <cell r="AX2107"/>
          <cell r="AY2107"/>
          <cell r="AZ2107">
            <v>0</v>
          </cell>
          <cell r="BA2107" t="str">
            <v>-</v>
          </cell>
          <cell r="BB2107" t="str">
            <v>41  Viviendas</v>
          </cell>
          <cell r="BC2107"/>
          <cell r="BD2107" t="str">
            <v/>
          </cell>
          <cell r="BE2107">
            <v>44461</v>
          </cell>
          <cell r="BF2107">
            <v>44461</v>
          </cell>
          <cell r="BG2107">
            <v>154.80000000000001</v>
          </cell>
        </row>
        <row r="2108">
          <cell r="C2108" t="str">
            <v>20160396S5145-1</v>
          </cell>
          <cell r="D2108" t="str">
            <v>Proyectos 2011 - 2020</v>
          </cell>
          <cell r="E2108" t="str">
            <v>No Aplica</v>
          </cell>
          <cell r="F2108" t="str">
            <v>CERRADO</v>
          </cell>
          <cell r="G2108"/>
          <cell r="H2108" t="str">
            <v>Cundinamarca</v>
          </cell>
          <cell r="I2108">
            <v>25279</v>
          </cell>
          <cell r="J2108">
            <v>6</v>
          </cell>
          <cell r="K2108" t="str">
            <v>Fomeque</v>
          </cell>
          <cell r="L2108" t="str">
            <v>Fomeque-Cundinamarca</v>
          </cell>
          <cell r="M2108">
            <v>396</v>
          </cell>
          <cell r="N2108" t="str">
            <v>DPS 2016</v>
          </cell>
          <cell r="O2108"/>
          <cell r="P2108"/>
          <cell r="Q2108" t="str">
            <v>Construcción De Polideportivo En El Centro Poblado Del Municipio De Fomeque - Cundinamarca</v>
          </cell>
          <cell r="R2108" t="str">
            <v>Espacio Público, Recreación Y Deporte</v>
          </cell>
          <cell r="S2108"/>
          <cell r="T2108"/>
          <cell r="U2108"/>
          <cell r="V2108" t="str">
            <v>Municipio</v>
          </cell>
          <cell r="W2108"/>
          <cell r="X2108" t="str">
            <v>Corregimiento La Unión</v>
          </cell>
          <cell r="Y2108"/>
          <cell r="Z2108">
            <v>579241323</v>
          </cell>
          <cell r="AA2108"/>
          <cell r="AB2108">
            <v>579241323</v>
          </cell>
          <cell r="AC2108"/>
          <cell r="AD2108">
            <v>579241323</v>
          </cell>
          <cell r="AE2108">
            <v>57924132.300000004</v>
          </cell>
          <cell r="AF2108"/>
          <cell r="AG2108">
            <v>57924132.300000004</v>
          </cell>
          <cell r="AH2108">
            <v>637165455.29999995</v>
          </cell>
          <cell r="AI2108">
            <v>0</v>
          </cell>
          <cell r="AJ2108">
            <v>637165455.29999995</v>
          </cell>
          <cell r="AK2108">
            <v>1</v>
          </cell>
          <cell r="AL2108"/>
          <cell r="AM2108">
            <v>0</v>
          </cell>
          <cell r="AN2108">
            <v>1</v>
          </cell>
          <cell r="AO2108">
            <v>1</v>
          </cell>
          <cell r="AP2108" t="str">
            <v>Liquidado</v>
          </cell>
          <cell r="AQ2108" t="e">
            <v>#REF!</v>
          </cell>
          <cell r="AR2108" t="e">
            <v>#N/A</v>
          </cell>
          <cell r="AS2108" t="str">
            <v>Proyecto Liquidado mediante Acta de Liquidación Bilateral de Contratos y Convenios del 13 de abril del 2021.</v>
          </cell>
          <cell r="AT2108" t="str">
            <v>No Aplica</v>
          </cell>
          <cell r="AU2108">
            <v>43213</v>
          </cell>
          <cell r="AV2108">
            <v>43398</v>
          </cell>
          <cell r="AW2108" t="e">
            <v>#REF!</v>
          </cell>
          <cell r="AX2108"/>
          <cell r="AY2108"/>
          <cell r="AZ2108">
            <v>0</v>
          </cell>
          <cell r="BA2108" t="str">
            <v>-</v>
          </cell>
          <cell r="BB2108" t="str">
            <v>886,08 m2</v>
          </cell>
          <cell r="BC2108"/>
          <cell r="BD2108">
            <v>43370</v>
          </cell>
          <cell r="BE2108">
            <v>43412</v>
          </cell>
          <cell r="BF2108">
            <v>43692</v>
          </cell>
          <cell r="BG2108">
            <v>2600</v>
          </cell>
        </row>
        <row r="2109">
          <cell r="C2109" t="str">
            <v>20170565S9534-1</v>
          </cell>
          <cell r="D2109" t="str">
            <v>Proyectos 2011 - 2020</v>
          </cell>
          <cell r="E2109" t="str">
            <v>ANTES 2018</v>
          </cell>
          <cell r="F2109" t="str">
            <v>VIGENTE</v>
          </cell>
          <cell r="G2109"/>
          <cell r="H2109" t="str">
            <v>Cundinamarca</v>
          </cell>
          <cell r="I2109">
            <v>25279</v>
          </cell>
          <cell r="J2109">
            <v>6</v>
          </cell>
          <cell r="K2109" t="str">
            <v>Fomeque</v>
          </cell>
          <cell r="L2109" t="str">
            <v>Fomeque-Cundinamarca</v>
          </cell>
          <cell r="M2109">
            <v>565</v>
          </cell>
          <cell r="N2109" t="str">
            <v>DPS 2017</v>
          </cell>
          <cell r="O2109"/>
          <cell r="P2109"/>
          <cell r="Q2109" t="str">
            <v xml:space="preserve">Adecuación Y Construcción De Aulas Educativas E Infraestructura De La Escuela Rural  De San Lorenzo En El Municipio De Fómeque - Cundinamarca. </v>
          </cell>
          <cell r="R2109" t="str">
            <v>Social Comunitario</v>
          </cell>
          <cell r="S2109"/>
          <cell r="T2109"/>
          <cell r="U2109"/>
          <cell r="V2109" t="str">
            <v>Municipio</v>
          </cell>
          <cell r="W2109" t="str">
            <v>Rural</v>
          </cell>
          <cell r="X2109" t="str">
            <v>Vereda San Lorenzo</v>
          </cell>
          <cell r="Y2109"/>
          <cell r="Z2109">
            <v>1913543407</v>
          </cell>
          <cell r="AA2109"/>
          <cell r="AB2109">
            <v>1913543407</v>
          </cell>
          <cell r="AC2109"/>
          <cell r="AD2109">
            <v>1913543407</v>
          </cell>
          <cell r="AE2109">
            <v>191354341</v>
          </cell>
          <cell r="AF2109"/>
          <cell r="AG2109">
            <v>191354341</v>
          </cell>
          <cell r="AH2109">
            <v>2104897748</v>
          </cell>
          <cell r="AI2109">
            <v>0</v>
          </cell>
          <cell r="AJ2109">
            <v>2104897748</v>
          </cell>
          <cell r="AK2109">
            <v>1</v>
          </cell>
          <cell r="AL2109"/>
          <cell r="AM2109">
            <v>1</v>
          </cell>
          <cell r="AN2109">
            <v>1</v>
          </cell>
          <cell r="AO2109">
            <v>0</v>
          </cell>
          <cell r="AP2109" t="str">
            <v>Entregado A Municipio</v>
          </cell>
          <cell r="AQ2109" t="e">
            <v>#REF!</v>
          </cell>
          <cell r="AR2109" t="e">
            <v>#N/A</v>
          </cell>
          <cell r="AS2109" t="str">
            <v xml:space="preserve">FOMEQUE-
Proyecto terminado y entregado.
Junio 30: Pendiente entrega de acta No 7 por falta de entrega de documentos y el formato del acta. 
Julio 06: Se reitera al ente territorial la entrega del acta de liquidación del contrato de obra. </v>
          </cell>
          <cell r="AT2109" t="str">
            <v>No Aplica</v>
          </cell>
          <cell r="AU2109">
            <v>43656</v>
          </cell>
          <cell r="AV2109">
            <v>44176</v>
          </cell>
          <cell r="AW2109" t="e">
            <v>#REF!</v>
          </cell>
          <cell r="AX2109"/>
          <cell r="AY2109"/>
          <cell r="AZ2109">
            <v>0</v>
          </cell>
          <cell r="BA2109" t="str">
            <v>-</v>
          </cell>
          <cell r="BB2109" t="str">
            <v>840 m2</v>
          </cell>
          <cell r="BC2109"/>
          <cell r="BD2109">
            <v>43692</v>
          </cell>
          <cell r="BE2109">
            <v>44118</v>
          </cell>
          <cell r="BF2109">
            <v>44238</v>
          </cell>
          <cell r="BG2109">
            <v>300</v>
          </cell>
        </row>
        <row r="2110">
          <cell r="C2110" t="str">
            <v>20090028S1010-1</v>
          </cell>
          <cell r="D2110" t="str">
            <v>Proyectos 2011 - 2020</v>
          </cell>
          <cell r="E2110" t="str">
            <v>No Aplica</v>
          </cell>
          <cell r="F2110" t="str">
            <v>CERRADO</v>
          </cell>
          <cell r="G2110"/>
          <cell r="H2110" t="str">
            <v>Cundinamarca</v>
          </cell>
          <cell r="I2110">
            <v>25281</v>
          </cell>
          <cell r="J2110">
            <v>6</v>
          </cell>
          <cell r="K2110" t="str">
            <v>Fosca</v>
          </cell>
          <cell r="L2110" t="str">
            <v>Fosca-Cundinamarca</v>
          </cell>
          <cell r="M2110" t="str">
            <v/>
          </cell>
          <cell r="N2110" t="str">
            <v>Infraestructura</v>
          </cell>
          <cell r="O2110"/>
          <cell r="P2110"/>
          <cell r="Q2110" t="str">
            <v>Convenio Interadministrativo Entre Acción Social Y El Municipio De Fosca, Para Aunar Esfuerzos Para La Construcción Cubierta Polideportivo Escuela Rural Vereda Robles Y Construcción Cubierta Polideportivo Escuela Rural Vereda La Palma Del Municipio De Fosca</v>
          </cell>
          <cell r="R2110" t="str">
            <v>Espacio Público, Recreación Y Deporte</v>
          </cell>
          <cell r="S2110"/>
          <cell r="T2110"/>
          <cell r="U2110"/>
          <cell r="V2110" t="str">
            <v>Municipio</v>
          </cell>
          <cell r="W2110"/>
          <cell r="X2110" t="str">
            <v/>
          </cell>
          <cell r="Y2110"/>
          <cell r="Z2110">
            <v>100000000</v>
          </cell>
          <cell r="AA2110"/>
          <cell r="AB2110">
            <v>100000000</v>
          </cell>
          <cell r="AC2110"/>
          <cell r="AD2110">
            <v>100000000</v>
          </cell>
          <cell r="AE2110">
            <v>0</v>
          </cell>
          <cell r="AF2110"/>
          <cell r="AG2110">
            <v>0</v>
          </cell>
          <cell r="AH2110">
            <v>100000000</v>
          </cell>
          <cell r="AI2110">
            <v>0</v>
          </cell>
          <cell r="AJ2110">
            <v>100000000</v>
          </cell>
          <cell r="AK2110">
            <v>0</v>
          </cell>
          <cell r="AL2110"/>
          <cell r="AM2110">
            <v>1</v>
          </cell>
          <cell r="AN2110">
            <v>1</v>
          </cell>
          <cell r="AO2110">
            <v>0</v>
          </cell>
          <cell r="AP2110" t="str">
            <v>Liquidado</v>
          </cell>
          <cell r="AQ2110" t="e">
            <v>#REF!</v>
          </cell>
          <cell r="AR2110" t="e">
            <v>#N/A</v>
          </cell>
          <cell r="AS2110" t="str">
            <v>Entregado en 2010.</v>
          </cell>
          <cell r="AT2110" t="str">
            <v>No Aplica</v>
          </cell>
          <cell r="AU2110" t="str">
            <v/>
          </cell>
          <cell r="AV2110" t="str">
            <v/>
          </cell>
          <cell r="AW2110" t="e">
            <v>#REF!</v>
          </cell>
          <cell r="AX2110"/>
          <cell r="AY2110"/>
          <cell r="AZ2110">
            <v>0</v>
          </cell>
          <cell r="BA2110" t="str">
            <v>-</v>
          </cell>
          <cell r="BB2110" t="str">
            <v/>
          </cell>
          <cell r="BC2110"/>
          <cell r="BD2110" t="str">
            <v/>
          </cell>
          <cell r="BE2110" t="str">
            <v/>
          </cell>
          <cell r="BF2110" t="str">
            <v/>
          </cell>
          <cell r="BG2110" t="str">
            <v/>
          </cell>
        </row>
        <row r="2111">
          <cell r="C2111" t="str">
            <v>20110160S0119-1</v>
          </cell>
          <cell r="D2111" t="str">
            <v>Proyectos 2011 - 2020</v>
          </cell>
          <cell r="E2111" t="str">
            <v>No Aplica</v>
          </cell>
          <cell r="F2111" t="str">
            <v>CERRADO</v>
          </cell>
          <cell r="G2111" t="str">
            <v>A119</v>
          </cell>
          <cell r="H2111" t="str">
            <v>Cundinamarca</v>
          </cell>
          <cell r="I2111">
            <v>25281</v>
          </cell>
          <cell r="J2111">
            <v>6</v>
          </cell>
          <cell r="K2111" t="str">
            <v>Fosca</v>
          </cell>
          <cell r="L2111" t="str">
            <v>Fosca-Cundinamarca</v>
          </cell>
          <cell r="M2111">
            <v>160</v>
          </cell>
          <cell r="N2111" t="str">
            <v>Fonade 1</v>
          </cell>
          <cell r="O2111"/>
          <cell r="P2111"/>
          <cell r="Q2111" t="str">
            <v>Construcción De Cubierta Para El Polideportivo De La Escuela  Rural Vereda La Palma, Municipio De Fosca - Cundinamarca.</v>
          </cell>
          <cell r="R2111" t="str">
            <v>Espacio Público, Recreación Y Deporte</v>
          </cell>
          <cell r="S2111"/>
          <cell r="T2111"/>
          <cell r="U2111"/>
          <cell r="V2111" t="str">
            <v>Municipio</v>
          </cell>
          <cell r="W2111"/>
          <cell r="X2111" t="str">
            <v/>
          </cell>
          <cell r="Y2111"/>
          <cell r="Z2111">
            <v>187800687</v>
          </cell>
          <cell r="AA2111"/>
          <cell r="AB2111">
            <v>187800687</v>
          </cell>
          <cell r="AC2111"/>
          <cell r="AD2111">
            <v>187800687</v>
          </cell>
          <cell r="AE2111">
            <v>0</v>
          </cell>
          <cell r="AF2111"/>
          <cell r="AG2111">
            <v>0</v>
          </cell>
          <cell r="AH2111">
            <v>187800687</v>
          </cell>
          <cell r="AI2111">
            <v>0</v>
          </cell>
          <cell r="AJ2111">
            <v>187800687</v>
          </cell>
          <cell r="AK2111">
            <v>0</v>
          </cell>
          <cell r="AL2111"/>
          <cell r="AM2111">
            <v>1</v>
          </cell>
          <cell r="AN2111">
            <v>1</v>
          </cell>
          <cell r="AO2111">
            <v>0</v>
          </cell>
          <cell r="AP2111" t="str">
            <v>En Liquidación</v>
          </cell>
          <cell r="AQ2111" t="e">
            <v>#REF!</v>
          </cell>
          <cell r="AR2111" t="e">
            <v>#N/A</v>
          </cell>
          <cell r="AS2111" t="str">
            <v>PROYECTO TERMINADO EN LIQUIDACION CONVENIO
1.  INFORMACIÓN Y ESTADO CONTRATO OBRA: Liquidao. Acta de liquidacion suscrita de fecha 03/08/2016.
2.  INFORMACION Y ESTADO CONVENIO INTERADMINISTRATIVO:  Entregado en auditoria visible 3 el día 11 de febrero  de 2015.                                                                                                        
Actividades realizadas durante el periodo:
Se encuentra en verificacion por parte de la coordinadora de liquidaciones el informe de termino y la solicitud de constancia de archivo, con el fin de dar tramite a calidad para su verificación. No tiene ningun  tipo de seguimiento por entes de control.
Se verifica las observaciones realizadas al informe de termino, se envia de nuevo para su revision. 
El Informe de termino se encuentra en revisión de calidad desde el 6/03/2020
Se encuentra en revision el memorando de acta de cierre de la interventoria, y el memorando de constancia de archivo.
Se encuentra en recopilacion de documentacion suscrita para darle traslado a Gestion Postcontractua para su liquidacion.
Mediante oficio con Radicado No. 20202700147621, se solicita al Ente Territorial, como contratante de obra, conmine al contratista a tramitar la cuenta final.
29/07/2020 Revisión con apoyo profesional sobre el estado de liquidación. Se entrega carpeta a Gestion post-contractual el 13/07/2020
Mediante comunicación telefonica con el contratista se le indican los requisitos para el pago y se le informa de la confinanciacion del  municipio.
El grupo de Gestion Postcongtractual devuelve la constancia de archivo el 18/08/2020, por lo tanto se encuentra pendiente de directiz.</v>
          </cell>
          <cell r="AT2111" t="str">
            <v>No Aplica</v>
          </cell>
          <cell r="AU2111">
            <v>42234</v>
          </cell>
          <cell r="AV2111">
            <v>42517</v>
          </cell>
          <cell r="AW2111" t="e">
            <v>#REF!</v>
          </cell>
          <cell r="AX2111"/>
          <cell r="AY2111"/>
          <cell r="AZ2111">
            <v>0</v>
          </cell>
          <cell r="BA2111" t="str">
            <v>-</v>
          </cell>
          <cell r="BB2111" t="str">
            <v/>
          </cell>
          <cell r="BC2111"/>
          <cell r="BD2111">
            <v>42341</v>
          </cell>
          <cell r="BE2111" t="str">
            <v>No Aplica</v>
          </cell>
          <cell r="BF2111">
            <v>42550</v>
          </cell>
          <cell r="BG2111" t="str">
            <v/>
          </cell>
        </row>
        <row r="2112">
          <cell r="C2112" t="str">
            <v>20120069V0150-1</v>
          </cell>
          <cell r="D2112" t="str">
            <v>Proyectos 2011 - 2020</v>
          </cell>
          <cell r="E2112" t="str">
            <v>No Aplica</v>
          </cell>
          <cell r="F2112" t="str">
            <v>CERRADO</v>
          </cell>
          <cell r="G2112" t="str">
            <v>C150</v>
          </cell>
          <cell r="H2112" t="str">
            <v>Cundinamarca</v>
          </cell>
          <cell r="I2112">
            <v>25281</v>
          </cell>
          <cell r="J2112">
            <v>6</v>
          </cell>
          <cell r="K2112" t="str">
            <v>Fosca</v>
          </cell>
          <cell r="L2112" t="str">
            <v>Fosca-Cundinamarca</v>
          </cell>
          <cell r="M2112">
            <v>69</v>
          </cell>
          <cell r="N2112" t="str">
            <v>Fonade 3</v>
          </cell>
          <cell r="O2112"/>
          <cell r="P2112"/>
          <cell r="Q2112" t="str">
            <v>Construcción De Placas Huellas En Concreto Y Mejoramiento Via San Antonio, Arrayanal, Mesa De Castro En El Municipio De Fosca - Cundinamarca</v>
          </cell>
          <cell r="R2112" t="str">
            <v>Vías Red Terciaria</v>
          </cell>
          <cell r="S2112"/>
          <cell r="T2112"/>
          <cell r="U2112"/>
          <cell r="V2112" t="str">
            <v>Municipio</v>
          </cell>
          <cell r="W2112"/>
          <cell r="X2112" t="str">
            <v/>
          </cell>
          <cell r="Y2112"/>
          <cell r="Z2112">
            <v>500000000</v>
          </cell>
          <cell r="AA2112"/>
          <cell r="AB2112">
            <v>500000000</v>
          </cell>
          <cell r="AC2112"/>
          <cell r="AD2112">
            <v>500000000</v>
          </cell>
          <cell r="AE2112">
            <v>0</v>
          </cell>
          <cell r="AF2112"/>
          <cell r="AG2112">
            <v>0</v>
          </cell>
          <cell r="AH2112">
            <v>500000000</v>
          </cell>
          <cell r="AI2112">
            <v>0</v>
          </cell>
          <cell r="AJ2112">
            <v>500000000</v>
          </cell>
          <cell r="AK2112">
            <v>0</v>
          </cell>
          <cell r="AL2112"/>
          <cell r="AM2112">
            <v>1</v>
          </cell>
          <cell r="AN2112">
            <v>1</v>
          </cell>
          <cell r="AO2112">
            <v>0</v>
          </cell>
          <cell r="AP2112" t="str">
            <v>En Liquidación</v>
          </cell>
          <cell r="AQ2112" t="e">
            <v>#REF!</v>
          </cell>
          <cell r="AR2112" t="e">
            <v>#N/A</v>
          </cell>
          <cell r="AS2112"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12" t="str">
            <v>No Aplica</v>
          </cell>
          <cell r="AU2112">
            <v>42312</v>
          </cell>
          <cell r="AV2112">
            <v>42401</v>
          </cell>
          <cell r="AW2112" t="e">
            <v>#REF!</v>
          </cell>
          <cell r="AX2112"/>
          <cell r="AY2112"/>
          <cell r="AZ2112">
            <v>0</v>
          </cell>
          <cell r="BA2112" t="str">
            <v>-</v>
          </cell>
          <cell r="BB2112" t="str">
            <v/>
          </cell>
          <cell r="BC2112"/>
          <cell r="BD2112">
            <v>42461</v>
          </cell>
          <cell r="BE2112" t="str">
            <v/>
          </cell>
          <cell r="BF2112">
            <v>42461</v>
          </cell>
          <cell r="BG2112" t="str">
            <v/>
          </cell>
        </row>
        <row r="2113">
          <cell r="C2113" t="str">
            <v>20140149V0050-1</v>
          </cell>
          <cell r="D2113" t="str">
            <v>Proyectos 2011 - 2020</v>
          </cell>
          <cell r="E2113" t="str">
            <v>No Aplica</v>
          </cell>
          <cell r="F2113" t="str">
            <v>CERRADO</v>
          </cell>
          <cell r="G2113"/>
          <cell r="H2113" t="str">
            <v>Cundinamarca</v>
          </cell>
          <cell r="I2113">
            <v>25281</v>
          </cell>
          <cell r="J2113">
            <v>6</v>
          </cell>
          <cell r="K2113" t="str">
            <v>Fosca</v>
          </cell>
          <cell r="L2113" t="str">
            <v>Fosca-Cundinamarca</v>
          </cell>
          <cell r="M2113">
            <v>149</v>
          </cell>
          <cell r="N2113" t="str">
            <v>DPS 2014</v>
          </cell>
          <cell r="O2113"/>
          <cell r="P2113"/>
          <cell r="Q2113" t="str">
            <v xml:space="preserve">Rehabilitación Y Pavimentación En Concreto Rígido Malla Vial Urbana Del Municipio De Fosca - Cundinamarca </v>
          </cell>
          <cell r="R2113" t="str">
            <v>Vías Urbanas</v>
          </cell>
          <cell r="S2113"/>
          <cell r="T2113"/>
          <cell r="U2113"/>
          <cell r="V2113" t="str">
            <v>Municipio</v>
          </cell>
          <cell r="W2113"/>
          <cell r="X2113" t="str">
            <v>BARRIO CENTRO</v>
          </cell>
          <cell r="Y2113"/>
          <cell r="Z2113">
            <v>2760000000</v>
          </cell>
          <cell r="AA2113"/>
          <cell r="AB2113">
            <v>2760000000</v>
          </cell>
          <cell r="AC2113"/>
          <cell r="AD2113">
            <v>2760000000</v>
          </cell>
          <cell r="AE2113">
            <v>276000000</v>
          </cell>
          <cell r="AF2113"/>
          <cell r="AG2113">
            <v>276000000</v>
          </cell>
          <cell r="AH2113">
            <v>3036000000</v>
          </cell>
          <cell r="AI2113">
            <v>0</v>
          </cell>
          <cell r="AJ2113">
            <v>3036000000</v>
          </cell>
          <cell r="AK2113">
            <v>1</v>
          </cell>
          <cell r="AL2113"/>
          <cell r="AM2113">
            <v>0</v>
          </cell>
          <cell r="AN2113">
            <v>1</v>
          </cell>
          <cell r="AO2113">
            <v>1</v>
          </cell>
          <cell r="AP2113" t="str">
            <v>En Liquidación</v>
          </cell>
          <cell r="AQ2113" t="e">
            <v>#REF!</v>
          </cell>
          <cell r="AR2113" t="e">
            <v>#N/A</v>
          </cell>
          <cell r="AS2113" t="str">
            <v>Entregado en diciembre de 2016.
Pendiente cierre de cuenta</v>
          </cell>
          <cell r="AT2113" t="str">
            <v>No Aplica</v>
          </cell>
          <cell r="AU2113">
            <v>42340</v>
          </cell>
          <cell r="AV2113">
            <v>42666</v>
          </cell>
          <cell r="AW2113" t="e">
            <v>#REF!</v>
          </cell>
          <cell r="AX2113"/>
          <cell r="AY2113"/>
          <cell r="AZ2113">
            <v>0</v>
          </cell>
          <cell r="BA2113" t="str">
            <v>-</v>
          </cell>
          <cell r="BB2113" t="str">
            <v>1,55 Km</v>
          </cell>
          <cell r="BC2113"/>
          <cell r="BD2113">
            <v>42439</v>
          </cell>
          <cell r="BE2113">
            <v>42538</v>
          </cell>
          <cell r="BF2113">
            <v>42706</v>
          </cell>
          <cell r="BG2113">
            <v>1746</v>
          </cell>
        </row>
        <row r="2114">
          <cell r="C2114" t="str">
            <v>20150199V1263-1</v>
          </cell>
          <cell r="D2114" t="str">
            <v>Proyectos 2011 - 2020</v>
          </cell>
          <cell r="E2114" t="str">
            <v>No Aplica</v>
          </cell>
          <cell r="F2114" t="str">
            <v>CERRADO</v>
          </cell>
          <cell r="G2114"/>
          <cell r="H2114" t="str">
            <v>Cundinamarca</v>
          </cell>
          <cell r="I2114">
            <v>25281</v>
          </cell>
          <cell r="J2114">
            <v>6</v>
          </cell>
          <cell r="K2114" t="str">
            <v>Fosca</v>
          </cell>
          <cell r="L2114" t="str">
            <v>Fosca-Cundinamarca</v>
          </cell>
          <cell r="M2114">
            <v>199</v>
          </cell>
          <cell r="N2114" t="str">
            <v>DPS 2015</v>
          </cell>
          <cell r="O2114"/>
          <cell r="P2114"/>
          <cell r="Q2114" t="str">
            <v>Construcción De Placa Huellas Y Rehabilitación De La Vía Yerbabuena - Placitas - Ramal En El Municipio De Fosca - Cundinamarca</v>
          </cell>
          <cell r="R2114" t="str">
            <v>Vías Red Terciaria</v>
          </cell>
          <cell r="S2114"/>
          <cell r="T2114"/>
          <cell r="U2114"/>
          <cell r="V2114" t="str">
            <v>Municipio</v>
          </cell>
          <cell r="W2114"/>
          <cell r="X2114" t="str">
            <v>Veredas:  Yerbabuena - Placitas</v>
          </cell>
          <cell r="Y2114"/>
          <cell r="Z2114">
            <v>318656757</v>
          </cell>
          <cell r="AA2114"/>
          <cell r="AB2114">
            <v>318656757</v>
          </cell>
          <cell r="AC2114"/>
          <cell r="AD2114">
            <v>318656757</v>
          </cell>
          <cell r="AE2114">
            <v>31865675.700000003</v>
          </cell>
          <cell r="AF2114"/>
          <cell r="AG2114">
            <v>31865675.700000003</v>
          </cell>
          <cell r="AH2114">
            <v>350522432.69999999</v>
          </cell>
          <cell r="AI2114">
            <v>0</v>
          </cell>
          <cell r="AJ2114">
            <v>350522432.69999999</v>
          </cell>
          <cell r="AK2114">
            <v>1</v>
          </cell>
          <cell r="AL2114"/>
          <cell r="AM2114">
            <v>0</v>
          </cell>
          <cell r="AN2114">
            <v>1</v>
          </cell>
          <cell r="AO2114">
            <v>1</v>
          </cell>
          <cell r="AP2114" t="str">
            <v>Liquidado</v>
          </cell>
          <cell r="AQ2114" t="e">
            <v>#REF!</v>
          </cell>
          <cell r="AR2114" t="e">
            <v>#N/A</v>
          </cell>
          <cell r="AS2114" t="str">
            <v>PROYECTO LIQUIDADO 
Acta de liquidación del 30 de agosto de 2021</v>
          </cell>
          <cell r="AT2114" t="str">
            <v>No Aplica</v>
          </cell>
          <cell r="AU2114">
            <v>42702</v>
          </cell>
          <cell r="AV2114">
            <v>43054</v>
          </cell>
          <cell r="AW2114" t="e">
            <v>#REF!</v>
          </cell>
          <cell r="AX2114"/>
          <cell r="AY2114"/>
          <cell r="AZ2114">
            <v>0</v>
          </cell>
          <cell r="BA2114" t="str">
            <v>-</v>
          </cell>
          <cell r="BB2114" t="str">
            <v>2.6 Km</v>
          </cell>
          <cell r="BC2114"/>
          <cell r="BD2114">
            <v>42704</v>
          </cell>
          <cell r="BE2114">
            <v>42998</v>
          </cell>
          <cell r="BF2114">
            <v>43081</v>
          </cell>
          <cell r="BG2114">
            <v>130</v>
          </cell>
        </row>
        <row r="2115">
          <cell r="C2115" t="str">
            <v>20150199V1266-1</v>
          </cell>
          <cell r="D2115" t="str">
            <v>Proyectos 2011 - 2020</v>
          </cell>
          <cell r="E2115" t="str">
            <v>No Aplica</v>
          </cell>
          <cell r="F2115" t="str">
            <v>CERRADO</v>
          </cell>
          <cell r="G2115"/>
          <cell r="H2115" t="str">
            <v>Cundinamarca</v>
          </cell>
          <cell r="I2115">
            <v>25281</v>
          </cell>
          <cell r="J2115">
            <v>6</v>
          </cell>
          <cell r="K2115" t="str">
            <v>Fosca</v>
          </cell>
          <cell r="L2115" t="str">
            <v>Fosca-Cundinamarca</v>
          </cell>
          <cell r="M2115">
            <v>199</v>
          </cell>
          <cell r="N2115" t="str">
            <v>DPS 2015</v>
          </cell>
          <cell r="O2115"/>
          <cell r="P2115"/>
          <cell r="Q2115" t="str">
            <v>Construcción De Placa Huellas Y Rehabilitación De La Vía San Antonio - La Preciosa En El Municipio De Fosca - Cundinamarca</v>
          </cell>
          <cell r="R2115" t="str">
            <v>Vías Red Terciaria</v>
          </cell>
          <cell r="S2115"/>
          <cell r="T2115"/>
          <cell r="U2115"/>
          <cell r="V2115" t="str">
            <v>Municipio</v>
          </cell>
          <cell r="W2115"/>
          <cell r="X2115" t="str">
            <v>vereda Mancilla</v>
          </cell>
          <cell r="Y2115"/>
          <cell r="Z2115">
            <v>462962963</v>
          </cell>
          <cell r="AA2115"/>
          <cell r="AB2115">
            <v>462962963</v>
          </cell>
          <cell r="AC2115"/>
          <cell r="AD2115">
            <v>462962963</v>
          </cell>
          <cell r="AE2115">
            <v>46296296.300000004</v>
          </cell>
          <cell r="AF2115"/>
          <cell r="AG2115">
            <v>46296296.300000004</v>
          </cell>
          <cell r="AH2115">
            <v>509259259.30000001</v>
          </cell>
          <cell r="AI2115">
            <v>0</v>
          </cell>
          <cell r="AJ2115">
            <v>509259259.30000001</v>
          </cell>
          <cell r="AK2115">
            <v>1</v>
          </cell>
          <cell r="AL2115"/>
          <cell r="AM2115">
            <v>0</v>
          </cell>
          <cell r="AN2115">
            <v>1</v>
          </cell>
          <cell r="AO2115">
            <v>1</v>
          </cell>
          <cell r="AP2115" t="str">
            <v>Liquidado</v>
          </cell>
          <cell r="AQ2115" t="e">
            <v>#REF!</v>
          </cell>
          <cell r="AR2115" t="e">
            <v>#N/A</v>
          </cell>
          <cell r="AS2115" t="str">
            <v>PROYECTO LIQUIDADO 
Acta de liquidación del 30 de agosto de 2021</v>
          </cell>
          <cell r="AT2115" t="str">
            <v>No Aplica</v>
          </cell>
          <cell r="AU2115">
            <v>42702</v>
          </cell>
          <cell r="AV2115">
            <v>43054</v>
          </cell>
          <cell r="AW2115" t="e">
            <v>#REF!</v>
          </cell>
          <cell r="AX2115"/>
          <cell r="AY2115"/>
          <cell r="AZ2115">
            <v>0</v>
          </cell>
          <cell r="BA2115" t="str">
            <v>-</v>
          </cell>
          <cell r="BB2115" t="str">
            <v>0.77Km</v>
          </cell>
          <cell r="BC2115"/>
          <cell r="BD2115">
            <v>42704</v>
          </cell>
          <cell r="BE2115">
            <v>42998</v>
          </cell>
          <cell r="BF2115">
            <v>43081</v>
          </cell>
          <cell r="BG2115">
            <v>180</v>
          </cell>
        </row>
        <row r="2116">
          <cell r="C2116" t="str">
            <v>20150199V1268-1</v>
          </cell>
          <cell r="D2116" t="str">
            <v>Proyectos 2011 - 2020</v>
          </cell>
          <cell r="E2116" t="str">
            <v>No Aplica</v>
          </cell>
          <cell r="F2116" t="str">
            <v>CERRADO</v>
          </cell>
          <cell r="G2116"/>
          <cell r="H2116" t="str">
            <v>Cundinamarca</v>
          </cell>
          <cell r="I2116">
            <v>25281</v>
          </cell>
          <cell r="J2116">
            <v>6</v>
          </cell>
          <cell r="K2116" t="str">
            <v>Fosca</v>
          </cell>
          <cell r="L2116" t="str">
            <v>Fosca-Cundinamarca</v>
          </cell>
          <cell r="M2116">
            <v>199</v>
          </cell>
          <cell r="N2116" t="str">
            <v>DPS 2015</v>
          </cell>
          <cell r="O2116"/>
          <cell r="P2116"/>
          <cell r="Q2116" t="str">
            <v>Construcción De Placas Huellas Vías Terciarias Veredas El Herrero - Trayecto Puente Río Saname Al Sector Los Pantanos, Trayecto Alto El Lacre Al Alto De La Enrramada En La Vereda La Palma Y La Vereda Las Huertas, Trayecto Escuela Las Huertas Al Sector La Silleta Municipio De Fosca - Cundinamarca</v>
          </cell>
          <cell r="R2116" t="str">
            <v>Vías Red Terciaria</v>
          </cell>
          <cell r="S2116"/>
          <cell r="T2116"/>
          <cell r="U2116"/>
          <cell r="V2116" t="str">
            <v>Municipio</v>
          </cell>
          <cell r="W2116"/>
          <cell r="X2116" t="str">
            <v>Veredas El Herrero - Trayecto Puente Río Saname Al Sector Los Pantanos, Trayecto Alto El Lacre Al Alto De La Enrramada En La Vereda La Palma Y La Vereda Las Huertas, Trayecto Escuela Las Huertas Al Sector La Silleta Municipio De Fosca</v>
          </cell>
          <cell r="Y2116"/>
          <cell r="Z2116">
            <v>3421296297</v>
          </cell>
          <cell r="AA2116"/>
          <cell r="AB2116">
            <v>3421296297</v>
          </cell>
          <cell r="AC2116"/>
          <cell r="AD2116">
            <v>3421296297</v>
          </cell>
          <cell r="AE2116">
            <v>342129629.70000005</v>
          </cell>
          <cell r="AF2116"/>
          <cell r="AG2116">
            <v>342129629.70000005</v>
          </cell>
          <cell r="AH2116">
            <v>3763425926.6999998</v>
          </cell>
          <cell r="AI2116">
            <v>0</v>
          </cell>
          <cell r="AJ2116">
            <v>3763425926.6999998</v>
          </cell>
          <cell r="AK2116">
            <v>1</v>
          </cell>
          <cell r="AL2116"/>
          <cell r="AM2116">
            <v>0</v>
          </cell>
          <cell r="AN2116">
            <v>1</v>
          </cell>
          <cell r="AO2116">
            <v>1</v>
          </cell>
          <cell r="AP2116" t="str">
            <v>Liquidado</v>
          </cell>
          <cell r="AQ2116" t="e">
            <v>#REF!</v>
          </cell>
          <cell r="AR2116" t="e">
            <v>#N/A</v>
          </cell>
          <cell r="AS2116" t="str">
            <v>PROYECTO LIQUIDADO 
Acta de liquidación del 30 de agosto de 2021</v>
          </cell>
          <cell r="AT2116" t="str">
            <v>No Aplica</v>
          </cell>
          <cell r="AU2116">
            <v>42702</v>
          </cell>
          <cell r="AV2116">
            <v>43054</v>
          </cell>
          <cell r="AW2116" t="e">
            <v>#REF!</v>
          </cell>
          <cell r="AX2116"/>
          <cell r="AY2116"/>
          <cell r="AZ2116">
            <v>0</v>
          </cell>
          <cell r="BA2116" t="str">
            <v>-</v>
          </cell>
          <cell r="BB2116" t="str">
            <v>1.58Km</v>
          </cell>
          <cell r="BC2116"/>
          <cell r="BD2116">
            <v>42704</v>
          </cell>
          <cell r="BE2116">
            <v>42998</v>
          </cell>
          <cell r="BF2116">
            <v>43082</v>
          </cell>
          <cell r="BG2116">
            <v>240</v>
          </cell>
        </row>
        <row r="2117">
          <cell r="C2117" t="str">
            <v>20150393S1267-1</v>
          </cell>
          <cell r="D2117" t="str">
            <v>Proyectos 2011 - 2020</v>
          </cell>
          <cell r="E2117" t="str">
            <v>No Aplica</v>
          </cell>
          <cell r="F2117" t="str">
            <v>CERRADO</v>
          </cell>
          <cell r="G2117"/>
          <cell r="H2117" t="str">
            <v>Cundinamarca</v>
          </cell>
          <cell r="I2117">
            <v>25281</v>
          </cell>
          <cell r="J2117">
            <v>6</v>
          </cell>
          <cell r="K2117" t="str">
            <v>Fosca</v>
          </cell>
          <cell r="L2117" t="str">
            <v>Fosca-Cundinamarca</v>
          </cell>
          <cell r="M2117">
            <v>393</v>
          </cell>
          <cell r="N2117" t="str">
            <v>DPS 2015</v>
          </cell>
          <cell r="O2117"/>
          <cell r="P2117"/>
          <cell r="Q2117" t="str">
            <v>Construcción Cubierta Polideportivo Vereda California Municipio De Fosca - Cundinamarca</v>
          </cell>
          <cell r="R2117" t="str">
            <v>Espacio Público, Recreación Y Deporte</v>
          </cell>
          <cell r="S2117"/>
          <cell r="T2117"/>
          <cell r="U2117"/>
          <cell r="V2117" t="str">
            <v>Municipio</v>
          </cell>
          <cell r="W2117"/>
          <cell r="X2117" t="str">
            <v>Vereda California</v>
          </cell>
          <cell r="Y2117"/>
          <cell r="Z2117">
            <v>435008608</v>
          </cell>
          <cell r="AA2117"/>
          <cell r="AB2117">
            <v>435008608</v>
          </cell>
          <cell r="AC2117"/>
          <cell r="AD2117">
            <v>435008608</v>
          </cell>
          <cell r="AE2117">
            <v>43500860.800000004</v>
          </cell>
          <cell r="AF2117"/>
          <cell r="AG2117">
            <v>43500860.800000004</v>
          </cell>
          <cell r="AH2117">
            <v>478509468.80000001</v>
          </cell>
          <cell r="AI2117">
            <v>0</v>
          </cell>
          <cell r="AJ2117">
            <v>478509468.80000001</v>
          </cell>
          <cell r="AK2117">
            <v>0.99929999999999997</v>
          </cell>
          <cell r="AL2117"/>
          <cell r="AM2117">
            <v>1</v>
          </cell>
          <cell r="AN2117">
            <v>1</v>
          </cell>
          <cell r="AO2117">
            <v>0</v>
          </cell>
          <cell r="AP2117" t="str">
            <v>Liquidado</v>
          </cell>
          <cell r="AQ2117" t="e">
            <v>#REF!</v>
          </cell>
          <cell r="AR2117" t="e">
            <v>#N/A</v>
          </cell>
          <cell r="AS2117" t="str">
            <v>Entregada en agosto de 2016.</v>
          </cell>
          <cell r="AT2117" t="str">
            <v>No Aplica</v>
          </cell>
          <cell r="AU2117">
            <v>42423</v>
          </cell>
          <cell r="AV2117">
            <v>42543</v>
          </cell>
          <cell r="AW2117" t="e">
            <v>#REF!</v>
          </cell>
          <cell r="AX2117"/>
          <cell r="AY2117"/>
          <cell r="AZ2117">
            <v>0</v>
          </cell>
          <cell r="BA2117" t="str">
            <v>-</v>
          </cell>
          <cell r="BB2117" t="str">
            <v>832 m2</v>
          </cell>
          <cell r="BC2117"/>
          <cell r="BD2117">
            <v>42439</v>
          </cell>
          <cell r="BE2117">
            <v>42537</v>
          </cell>
          <cell r="BF2117">
            <v>42586</v>
          </cell>
          <cell r="BG2117">
            <v>140</v>
          </cell>
        </row>
        <row r="2118">
          <cell r="C2118" t="str">
            <v>20160387M5484-1</v>
          </cell>
          <cell r="D2118" t="str">
            <v>Proyectos 2011 - 2020</v>
          </cell>
          <cell r="E2118" t="str">
            <v>ANTES 2018</v>
          </cell>
          <cell r="F2118" t="str">
            <v>VIGENTE</v>
          </cell>
          <cell r="G2118"/>
          <cell r="H2118" t="str">
            <v>Cundinamarca</v>
          </cell>
          <cell r="I2118">
            <v>25281</v>
          </cell>
          <cell r="J2118">
            <v>6</v>
          </cell>
          <cell r="K2118" t="str">
            <v>Fosca</v>
          </cell>
          <cell r="L2118" t="str">
            <v>Fosca-Cundinamarca</v>
          </cell>
          <cell r="M2118">
            <v>387</v>
          </cell>
          <cell r="N2118" t="str">
            <v>DPS 2016</v>
          </cell>
          <cell r="O2118"/>
          <cell r="P2118"/>
          <cell r="Q2118" t="str">
            <v>Mejoramiento De Condiciones De Habitabilidad</v>
          </cell>
          <cell r="R2118" t="str">
            <v>Mejoramiento Condiciones De Habitabilidad</v>
          </cell>
          <cell r="S2118"/>
          <cell r="T2118"/>
          <cell r="U2118"/>
          <cell r="V2118" t="str">
            <v>Municipio</v>
          </cell>
          <cell r="W2118"/>
          <cell r="X2118" t="str">
            <v/>
          </cell>
          <cell r="Y2118"/>
          <cell r="Z2118">
            <v>423728814</v>
          </cell>
          <cell r="AA2118"/>
          <cell r="AB2118">
            <v>423728814</v>
          </cell>
          <cell r="AC2118"/>
          <cell r="AD2118">
            <v>423728814</v>
          </cell>
          <cell r="AE2118">
            <v>42372881.400000006</v>
          </cell>
          <cell r="AF2118"/>
          <cell r="AG2118">
            <v>42372881.400000006</v>
          </cell>
          <cell r="AH2118">
            <v>466101695.39999998</v>
          </cell>
          <cell r="AI2118">
            <v>0</v>
          </cell>
          <cell r="AJ2118">
            <v>466101695.39999998</v>
          </cell>
          <cell r="AK2118">
            <v>0.1</v>
          </cell>
          <cell r="AL2118"/>
          <cell r="AM2118">
            <v>1</v>
          </cell>
          <cell r="AN2118">
            <v>1</v>
          </cell>
          <cell r="AO2118">
            <v>0</v>
          </cell>
          <cell r="AP2118" t="str">
            <v>Recibo Interventoría</v>
          </cell>
          <cell r="AQ2118" t="e">
            <v>#REF!</v>
          </cell>
          <cell r="AR2118" t="str">
            <v>TERMINADO</v>
          </cell>
          <cell r="AS2118" t="str">
            <v>FOSCA - 
Proyecto Terminado.
Fecha de terminación: 13 de enero de 2022.
No se presentan novedades, pendiente remisión de subsanaciones a PS según observaciones en visita de verificación de condiciones, se solicita a  la interventoría su gestión insistente con el contratista para efectos del cumplimiento de compromisos.</v>
          </cell>
          <cell r="AT2118">
            <v>43578</v>
          </cell>
          <cell r="AU2118">
            <v>44146</v>
          </cell>
          <cell r="AV2118">
            <v>44574</v>
          </cell>
          <cell r="AW2118" t="e">
            <v>#REF!</v>
          </cell>
          <cell r="AX2118"/>
          <cell r="AY2118"/>
          <cell r="AZ2118">
            <v>0</v>
          </cell>
          <cell r="BA2118" t="str">
            <v>-</v>
          </cell>
          <cell r="BB2118" t="str">
            <v>31  Viviendas</v>
          </cell>
          <cell r="BC2118"/>
          <cell r="BD2118">
            <v>44232</v>
          </cell>
          <cell r="BE2118">
            <v>44260</v>
          </cell>
          <cell r="BF2118" t="str">
            <v/>
          </cell>
          <cell r="BG2118">
            <v>111.60000000000001</v>
          </cell>
        </row>
        <row r="2119">
          <cell r="C2119" t="str">
            <v>E-2020-2203-253168</v>
          </cell>
          <cell r="D2119" t="str">
            <v>CV 001-2020</v>
          </cell>
          <cell r="E2119" t="str">
            <v>2018-2022</v>
          </cell>
          <cell r="F2119" t="str">
            <v>VIGENTE</v>
          </cell>
          <cell r="G2119"/>
          <cell r="H2119" t="str">
            <v>Cundinamarca</v>
          </cell>
          <cell r="I2119"/>
          <cell r="J2119"/>
          <cell r="K2119" t="str">
            <v>Fosca</v>
          </cell>
          <cell r="L2119" t="str">
            <v>Fosca-Cundinamarca</v>
          </cell>
          <cell r="M2119" t="str">
            <v>646 FIP 2021</v>
          </cell>
          <cell r="N2119" t="str">
            <v>DPS 2021</v>
          </cell>
          <cell r="O2119">
            <v>44512</v>
          </cell>
          <cell r="P2119">
            <v>44773</v>
          </cell>
          <cell r="Q2119" t="str">
            <v>Pavimentación De La Vía De Acceso Al Municipio De Fosca - Cundinamarca</v>
          </cell>
          <cell r="R2119" t="str">
            <v>Vias y Transporte</v>
          </cell>
          <cell r="S2119" t="str">
            <v>Vias Urbanas</v>
          </cell>
          <cell r="T2119"/>
          <cell r="U2119">
            <v>1</v>
          </cell>
          <cell r="V2119"/>
          <cell r="W2119"/>
          <cell r="X2119"/>
          <cell r="Y2119"/>
          <cell r="Z2119">
            <v>1500000000</v>
          </cell>
          <cell r="AA2119"/>
          <cell r="AB2119">
            <v>1500000000</v>
          </cell>
          <cell r="AC2119">
            <v>0</v>
          </cell>
          <cell r="AD2119">
            <v>1500000000</v>
          </cell>
          <cell r="AE2119"/>
          <cell r="AF2119"/>
          <cell r="AG2119">
            <v>0</v>
          </cell>
          <cell r="AH2119">
            <v>1500000000</v>
          </cell>
          <cell r="AI2119">
            <v>0</v>
          </cell>
          <cell r="AJ2119">
            <v>1500000000</v>
          </cell>
          <cell r="AK2119"/>
          <cell r="AL2119"/>
          <cell r="AM2119">
            <v>0</v>
          </cell>
          <cell r="AN2119">
            <v>0</v>
          </cell>
          <cell r="AO2119">
            <v>0</v>
          </cell>
          <cell r="AP2119" t="str">
            <v>En Ejecución</v>
          </cell>
          <cell r="AQ2119" t="e">
            <v>#REF!</v>
          </cell>
          <cell r="AR2119" t="e">
            <v>#N/A</v>
          </cell>
          <cell r="AS2119" t="str">
            <v>-</v>
          </cell>
          <cell r="AT2119"/>
          <cell r="AU2119">
            <v>44757</v>
          </cell>
          <cell r="AV2119">
            <v>0</v>
          </cell>
          <cell r="AW2119" t="e">
            <v>#REF!</v>
          </cell>
          <cell r="AX2119">
            <v>6</v>
          </cell>
          <cell r="AY2119"/>
          <cell r="AZ2119">
            <v>6</v>
          </cell>
          <cell r="BA2119"/>
          <cell r="BB2119" t="str">
            <v>1600 ML</v>
          </cell>
          <cell r="BC2119"/>
          <cell r="BD2119" t="str">
            <v>-</v>
          </cell>
          <cell r="BE2119" t="str">
            <v>-</v>
          </cell>
          <cell r="BF2119" t="str">
            <v>-</v>
          </cell>
          <cell r="BG2119">
            <v>0</v>
          </cell>
        </row>
        <row r="2120">
          <cell r="C2120" t="str">
            <v>20130135S0126-1</v>
          </cell>
          <cell r="D2120" t="str">
            <v>Proyectos 2011 - 2020</v>
          </cell>
          <cell r="E2120" t="str">
            <v>No Aplica</v>
          </cell>
          <cell r="F2120" t="str">
            <v>CERRADO</v>
          </cell>
          <cell r="G2120"/>
          <cell r="H2120" t="str">
            <v>Cundinamarca</v>
          </cell>
          <cell r="I2120">
            <v>25286</v>
          </cell>
          <cell r="J2120">
            <v>1</v>
          </cell>
          <cell r="K2120" t="str">
            <v>Funza</v>
          </cell>
          <cell r="L2120" t="str">
            <v>Funza-Cundinamarca</v>
          </cell>
          <cell r="M2120">
            <v>135</v>
          </cell>
          <cell r="N2120" t="str">
            <v>DPS 2013</v>
          </cell>
          <cell r="O2120"/>
          <cell r="P2120"/>
          <cell r="Q2120" t="str">
            <v>Construcción Cubierta Cancha Múltiple Para Eventos Culturales Y Deportivos De Los Barrios Popular Y Villa Paúl En El Municipio De Funza - Cundinamarca</v>
          </cell>
          <cell r="R2120" t="str">
            <v>Espacio Público, Recreación Y Deporte</v>
          </cell>
          <cell r="S2120"/>
          <cell r="T2120"/>
          <cell r="U2120"/>
          <cell r="V2120" t="str">
            <v>Municipio</v>
          </cell>
          <cell r="W2120"/>
          <cell r="X2120" t="str">
            <v>Popular, Villa Paúl</v>
          </cell>
          <cell r="Y2120"/>
          <cell r="Z2120">
            <v>771320829</v>
          </cell>
          <cell r="AA2120"/>
          <cell r="AB2120">
            <v>771320829</v>
          </cell>
          <cell r="AC2120"/>
          <cell r="AD2120">
            <v>771320829</v>
          </cell>
          <cell r="AE2120">
            <v>77132082.900000006</v>
          </cell>
          <cell r="AF2120"/>
          <cell r="AG2120">
            <v>77132082.900000006</v>
          </cell>
          <cell r="AH2120">
            <v>848452911.89999998</v>
          </cell>
          <cell r="AI2120">
            <v>0</v>
          </cell>
          <cell r="AJ2120">
            <v>848452911.89999998</v>
          </cell>
          <cell r="AK2120">
            <v>1</v>
          </cell>
          <cell r="AL2120"/>
          <cell r="AM2120">
            <v>1</v>
          </cell>
          <cell r="AN2120">
            <v>1</v>
          </cell>
          <cell r="AO2120">
            <v>0</v>
          </cell>
          <cell r="AP2120" t="str">
            <v>Liquidado</v>
          </cell>
          <cell r="AQ2120" t="e">
            <v>#REF!</v>
          </cell>
          <cell r="AR2120" t="e">
            <v>#N/A</v>
          </cell>
          <cell r="AS2120" t="str">
            <v>Entregada en julio de 2016.
Proyecto Liquidado</v>
          </cell>
          <cell r="AT2120" t="str">
            <v>No Aplica</v>
          </cell>
          <cell r="AU2120">
            <v>42272</v>
          </cell>
          <cell r="AV2120">
            <v>42492</v>
          </cell>
          <cell r="AW2120" t="e">
            <v>#REF!</v>
          </cell>
          <cell r="AX2120"/>
          <cell r="AY2120"/>
          <cell r="AZ2120">
            <v>0</v>
          </cell>
          <cell r="BA2120" t="str">
            <v>-</v>
          </cell>
          <cell r="BB2120">
            <v>1600</v>
          </cell>
          <cell r="BC2120"/>
          <cell r="BD2120">
            <v>42461</v>
          </cell>
          <cell r="BE2120">
            <v>42461</v>
          </cell>
          <cell r="BF2120">
            <v>42563</v>
          </cell>
          <cell r="BG2120">
            <v>4000</v>
          </cell>
        </row>
        <row r="2121">
          <cell r="C2121" t="str">
            <v>20100090S1012-1</v>
          </cell>
          <cell r="D2121" t="str">
            <v>Proyectos 2011 - 2020</v>
          </cell>
          <cell r="E2121" t="str">
            <v>No Aplica</v>
          </cell>
          <cell r="F2121" t="str">
            <v>CERRADO</v>
          </cell>
          <cell r="G2121"/>
          <cell r="H2121" t="str">
            <v>Cundinamarca</v>
          </cell>
          <cell r="I2121">
            <v>25288</v>
          </cell>
          <cell r="J2121">
            <v>6</v>
          </cell>
          <cell r="K2121" t="str">
            <v>Fuquene</v>
          </cell>
          <cell r="L2121" t="str">
            <v>Fuquene-Cundinamarca</v>
          </cell>
          <cell r="M2121" t="str">
            <v/>
          </cell>
          <cell r="N2121" t="str">
            <v>Infraestructura</v>
          </cell>
          <cell r="O2121"/>
          <cell r="P2121"/>
          <cell r="Q2121" t="str">
            <v>Construcción Muro De Contencion Y Graderias Sector Concha Acustica, Inspeccion Capellania Del Municipio De Fuquene - Cundinamarca.</v>
          </cell>
          <cell r="R2121" t="str">
            <v>Social Comunitario</v>
          </cell>
          <cell r="S2121"/>
          <cell r="T2121"/>
          <cell r="U2121"/>
          <cell r="V2121" t="str">
            <v>Consorcio Disa</v>
          </cell>
          <cell r="W2121"/>
          <cell r="X2121" t="str">
            <v/>
          </cell>
          <cell r="Y2121"/>
          <cell r="Z2121">
            <v>267504885.16</v>
          </cell>
          <cell r="AA2121"/>
          <cell r="AB2121">
            <v>267504885.16</v>
          </cell>
          <cell r="AC2121"/>
          <cell r="AD2121">
            <v>267504885.16</v>
          </cell>
          <cell r="AE2121">
            <v>0</v>
          </cell>
          <cell r="AF2121"/>
          <cell r="AG2121">
            <v>0</v>
          </cell>
          <cell r="AH2121">
            <v>267504885.16</v>
          </cell>
          <cell r="AI2121">
            <v>0</v>
          </cell>
          <cell r="AJ2121">
            <v>267504885.16</v>
          </cell>
          <cell r="AK2121">
            <v>1</v>
          </cell>
          <cell r="AL2121"/>
          <cell r="AM2121">
            <v>1</v>
          </cell>
          <cell r="AN2121">
            <v>1</v>
          </cell>
          <cell r="AO2121">
            <v>0</v>
          </cell>
          <cell r="AP2121" t="str">
            <v>Liquidado</v>
          </cell>
          <cell r="AQ2121" t="e">
            <v>#REF!</v>
          </cell>
          <cell r="AR2121" t="e">
            <v>#N/A</v>
          </cell>
          <cell r="AS2121" t="str">
            <v>Entregado en 2011.</v>
          </cell>
          <cell r="AT2121" t="str">
            <v>No Aplica</v>
          </cell>
          <cell r="AU2121" t="str">
            <v/>
          </cell>
          <cell r="AV2121">
            <v>40625</v>
          </cell>
          <cell r="AW2121" t="e">
            <v>#REF!</v>
          </cell>
          <cell r="AX2121"/>
          <cell r="AY2121"/>
          <cell r="AZ2121">
            <v>0</v>
          </cell>
          <cell r="BA2121" t="str">
            <v>-</v>
          </cell>
          <cell r="BB2121" t="str">
            <v/>
          </cell>
          <cell r="BC2121"/>
          <cell r="BD2121" t="str">
            <v/>
          </cell>
          <cell r="BE2121" t="str">
            <v/>
          </cell>
          <cell r="BF2121" t="str">
            <v/>
          </cell>
          <cell r="BG2121" t="str">
            <v/>
          </cell>
        </row>
        <row r="2122">
          <cell r="C2122" t="str">
            <v>20090176S1015-1</v>
          </cell>
          <cell r="D2122" t="str">
            <v>Proyectos 2011 - 2020</v>
          </cell>
          <cell r="E2122" t="str">
            <v>No Aplica</v>
          </cell>
          <cell r="F2122" t="str">
            <v>CERRADO</v>
          </cell>
          <cell r="G2122"/>
          <cell r="H2122" t="str">
            <v>Cundinamarca</v>
          </cell>
          <cell r="I2122">
            <v>25290</v>
          </cell>
          <cell r="J2122">
            <v>2</v>
          </cell>
          <cell r="K2122" t="str">
            <v>Fusagasuga</v>
          </cell>
          <cell r="L2122" t="str">
            <v>Fusagasuga-Cundinamarca</v>
          </cell>
          <cell r="M2122" t="str">
            <v/>
          </cell>
          <cell r="N2122" t="str">
            <v>Infraestructura</v>
          </cell>
          <cell r="O2122"/>
          <cell r="P2122"/>
          <cell r="Q2122" t="str">
            <v>Convenio Interadministrativo De Cooperaciòn Entre Acción Social Y El Municipio De Fusagasuga, El Cual Tiene Por Objeto Aunar Esfuerzos Para La Elaboración De Estudios, Diseños Y Consrucción Del Complejo Cultural Del Municipio De Fusagasuga - Cundinamarca - Fase I</v>
          </cell>
          <cell r="R2122" t="str">
            <v>Social Comunitario</v>
          </cell>
          <cell r="S2122"/>
          <cell r="T2122"/>
          <cell r="U2122"/>
          <cell r="V2122" t="str">
            <v>Municipio</v>
          </cell>
          <cell r="W2122"/>
          <cell r="X2122" t="str">
            <v/>
          </cell>
          <cell r="Y2122"/>
          <cell r="Z2122">
            <v>637500000</v>
          </cell>
          <cell r="AA2122"/>
          <cell r="AB2122">
            <v>637500000</v>
          </cell>
          <cell r="AC2122"/>
          <cell r="AD2122">
            <v>637500000</v>
          </cell>
          <cell r="AE2122">
            <v>0</v>
          </cell>
          <cell r="AF2122"/>
          <cell r="AG2122">
            <v>0</v>
          </cell>
          <cell r="AH2122">
            <v>637500000</v>
          </cell>
          <cell r="AI2122">
            <v>0</v>
          </cell>
          <cell r="AJ2122">
            <v>637500000</v>
          </cell>
          <cell r="AK2122">
            <v>1</v>
          </cell>
          <cell r="AL2122"/>
          <cell r="AM2122">
            <v>1</v>
          </cell>
          <cell r="AN2122">
            <v>1</v>
          </cell>
          <cell r="AO2122">
            <v>0</v>
          </cell>
          <cell r="AP2122" t="str">
            <v>Liquidado</v>
          </cell>
          <cell r="AQ2122" t="e">
            <v>#REF!</v>
          </cell>
          <cell r="AR2122" t="e">
            <v>#N/A</v>
          </cell>
          <cell r="AS2122" t="str">
            <v>Entregado en 2011</v>
          </cell>
          <cell r="AT2122" t="str">
            <v>No Aplica</v>
          </cell>
          <cell r="AU2122" t="str">
            <v/>
          </cell>
          <cell r="AV2122" t="str">
            <v/>
          </cell>
          <cell r="AW2122" t="e">
            <v>#REF!</v>
          </cell>
          <cell r="AX2122"/>
          <cell r="AY2122"/>
          <cell r="AZ2122">
            <v>0</v>
          </cell>
          <cell r="BA2122" t="str">
            <v>-</v>
          </cell>
          <cell r="BB2122" t="str">
            <v/>
          </cell>
          <cell r="BC2122"/>
          <cell r="BD2122" t="str">
            <v/>
          </cell>
          <cell r="BE2122" t="str">
            <v/>
          </cell>
          <cell r="BF2122" t="str">
            <v/>
          </cell>
          <cell r="BG2122" t="str">
            <v/>
          </cell>
        </row>
        <row r="2123">
          <cell r="C2123" t="str">
            <v>20100116S1016-1</v>
          </cell>
          <cell r="D2123" t="str">
            <v>Proyectos 2011 - 2020</v>
          </cell>
          <cell r="E2123" t="str">
            <v>No Aplica</v>
          </cell>
          <cell r="F2123" t="str">
            <v>CERRADO</v>
          </cell>
          <cell r="G2123"/>
          <cell r="H2123" t="str">
            <v>Cundinamarca</v>
          </cell>
          <cell r="I2123">
            <v>25290</v>
          </cell>
          <cell r="J2123">
            <v>2</v>
          </cell>
          <cell r="K2123" t="str">
            <v>Fusagasuga</v>
          </cell>
          <cell r="L2123" t="str">
            <v>Fusagasuga-Cundinamarca</v>
          </cell>
          <cell r="M2123" t="str">
            <v/>
          </cell>
          <cell r="N2123" t="str">
            <v>Infraestructura</v>
          </cell>
          <cell r="O2123"/>
          <cell r="P2123"/>
          <cell r="Q2123" t="str">
            <v>Recuperación Y Mejoramiento Del Parque Bonnet, En El Casco Urbano Del Municipio De Fusagasugá - Cundinamarca.</v>
          </cell>
          <cell r="R2123" t="str">
            <v>Espacio Público, Recreación Y Deporte</v>
          </cell>
          <cell r="S2123"/>
          <cell r="T2123"/>
          <cell r="U2123"/>
          <cell r="V2123" t="str">
            <v>Consorcio Ksp Bogota</v>
          </cell>
          <cell r="W2123"/>
          <cell r="X2123" t="str">
            <v/>
          </cell>
          <cell r="Y2123"/>
          <cell r="Z2123">
            <v>399434686</v>
          </cell>
          <cell r="AA2123"/>
          <cell r="AB2123">
            <v>399434686</v>
          </cell>
          <cell r="AC2123"/>
          <cell r="AD2123">
            <v>399434686</v>
          </cell>
          <cell r="AE2123">
            <v>0</v>
          </cell>
          <cell r="AF2123"/>
          <cell r="AG2123">
            <v>0</v>
          </cell>
          <cell r="AH2123">
            <v>399434686</v>
          </cell>
          <cell r="AI2123">
            <v>0</v>
          </cell>
          <cell r="AJ2123">
            <v>399434686</v>
          </cell>
          <cell r="AK2123">
            <v>1</v>
          </cell>
          <cell r="AL2123"/>
          <cell r="AM2123">
            <v>1</v>
          </cell>
          <cell r="AN2123">
            <v>1</v>
          </cell>
          <cell r="AO2123">
            <v>0</v>
          </cell>
          <cell r="AP2123" t="str">
            <v>Liquidado</v>
          </cell>
          <cell r="AQ2123" t="e">
            <v>#REF!</v>
          </cell>
          <cell r="AR2123" t="e">
            <v>#N/A</v>
          </cell>
          <cell r="AS2123" t="str">
            <v>Entregado en 2011.</v>
          </cell>
          <cell r="AT2123" t="str">
            <v>No Aplica</v>
          </cell>
          <cell r="AU2123" t="str">
            <v/>
          </cell>
          <cell r="AV2123">
            <v>40777</v>
          </cell>
          <cell r="AW2123" t="e">
            <v>#REF!</v>
          </cell>
          <cell r="AX2123"/>
          <cell r="AY2123"/>
          <cell r="AZ2123">
            <v>0</v>
          </cell>
          <cell r="BA2123" t="str">
            <v>-</v>
          </cell>
          <cell r="BB2123" t="str">
            <v/>
          </cell>
          <cell r="BC2123"/>
          <cell r="BD2123" t="str">
            <v/>
          </cell>
          <cell r="BE2123" t="str">
            <v/>
          </cell>
          <cell r="BF2123" t="str">
            <v/>
          </cell>
          <cell r="BG2123" t="str">
            <v/>
          </cell>
        </row>
        <row r="2124">
          <cell r="C2124" t="str">
            <v>20100246S1017-1</v>
          </cell>
          <cell r="D2124" t="str">
            <v>Proyectos 2011 - 2020</v>
          </cell>
          <cell r="E2124" t="str">
            <v>No Aplica</v>
          </cell>
          <cell r="F2124" t="str">
            <v>CERRADO</v>
          </cell>
          <cell r="G2124"/>
          <cell r="H2124" t="str">
            <v>Cundinamarca</v>
          </cell>
          <cell r="I2124">
            <v>25290</v>
          </cell>
          <cell r="J2124">
            <v>2</v>
          </cell>
          <cell r="K2124" t="str">
            <v>Fusagasuga</v>
          </cell>
          <cell r="L2124" t="str">
            <v>Fusagasuga-Cundinamarca</v>
          </cell>
          <cell r="M2124" t="str">
            <v/>
          </cell>
          <cell r="N2124" t="str">
            <v>Infraestructura</v>
          </cell>
          <cell r="O2124"/>
          <cell r="P2124"/>
          <cell r="Q2124" t="str">
            <v>Estudios, Diseños Y Construcción Del Complejo Cultural, Municipio De Fusagasuga - Cundinamarca.</v>
          </cell>
          <cell r="R2124" t="str">
            <v>Social Comunitario</v>
          </cell>
          <cell r="S2124"/>
          <cell r="T2124"/>
          <cell r="U2124"/>
          <cell r="V2124" t="str">
            <v>Federación Nacional De Cafeteros</v>
          </cell>
          <cell r="W2124"/>
          <cell r="X2124" t="str">
            <v/>
          </cell>
          <cell r="Y2124"/>
          <cell r="Z2124">
            <v>620000000</v>
          </cell>
          <cell r="AA2124"/>
          <cell r="AB2124">
            <v>620000000</v>
          </cell>
          <cell r="AC2124"/>
          <cell r="AD2124">
            <v>620000000</v>
          </cell>
          <cell r="AE2124">
            <v>0</v>
          </cell>
          <cell r="AF2124"/>
          <cell r="AG2124">
            <v>0</v>
          </cell>
          <cell r="AH2124">
            <v>620000000</v>
          </cell>
          <cell r="AI2124">
            <v>0</v>
          </cell>
          <cell r="AJ2124">
            <v>620000000</v>
          </cell>
          <cell r="AK2124">
            <v>1</v>
          </cell>
          <cell r="AL2124"/>
          <cell r="AM2124">
            <v>1</v>
          </cell>
          <cell r="AN2124">
            <v>1</v>
          </cell>
          <cell r="AO2124">
            <v>0</v>
          </cell>
          <cell r="AP2124" t="str">
            <v>Liquidado</v>
          </cell>
          <cell r="AQ2124" t="e">
            <v>#REF!</v>
          </cell>
          <cell r="AR2124" t="e">
            <v>#N/A</v>
          </cell>
          <cell r="AS2124" t="str">
            <v>Entregado en 2012</v>
          </cell>
          <cell r="AT2124" t="str">
            <v>No Aplica</v>
          </cell>
          <cell r="AU2124" t="str">
            <v/>
          </cell>
          <cell r="AV2124">
            <v>40557</v>
          </cell>
          <cell r="AW2124" t="e">
            <v>#REF!</v>
          </cell>
          <cell r="AX2124"/>
          <cell r="AY2124"/>
          <cell r="AZ2124">
            <v>0</v>
          </cell>
          <cell r="BA2124" t="str">
            <v>-</v>
          </cell>
          <cell r="BB2124" t="str">
            <v/>
          </cell>
          <cell r="BC2124"/>
          <cell r="BD2124" t="str">
            <v/>
          </cell>
          <cell r="BE2124" t="str">
            <v/>
          </cell>
          <cell r="BF2124" t="str">
            <v/>
          </cell>
          <cell r="BG2124" t="str">
            <v/>
          </cell>
        </row>
        <row r="2125">
          <cell r="C2125" t="str">
            <v>20130060V0311-1</v>
          </cell>
          <cell r="D2125" t="str">
            <v>Proyectos 2011 - 2020</v>
          </cell>
          <cell r="E2125" t="str">
            <v>No Aplica</v>
          </cell>
          <cell r="F2125" t="str">
            <v>CERRADO</v>
          </cell>
          <cell r="G2125"/>
          <cell r="H2125" t="str">
            <v>Cundinamarca</v>
          </cell>
          <cell r="I2125">
            <v>25290</v>
          </cell>
          <cell r="J2125">
            <v>2</v>
          </cell>
          <cell r="K2125" t="str">
            <v>Fusagasuga</v>
          </cell>
          <cell r="L2125" t="str">
            <v>Fusagasuga-Cundinamarca</v>
          </cell>
          <cell r="M2125">
            <v>60</v>
          </cell>
          <cell r="N2125" t="str">
            <v>DPS 2013</v>
          </cell>
          <cell r="O2125"/>
          <cell r="P2125"/>
          <cell r="Q2125" t="str">
            <v>Rehabilitacion Y Pavimentacion  De Las Vias Urbanas Calle Decima, Carreras 1 Este Y Cuarta Este - Barrio Bellavista, Calle 16 B Entre Carrera 1A Y 1Ae Barrio Los Robles Y Calle 21 C Entre Carrera 2D Y 2 E Barrio Prados De Alta Gracia En El Municipio De Fusagasuga - Cundinamarca</v>
          </cell>
          <cell r="R2125" t="str">
            <v>Vías Urbanas</v>
          </cell>
          <cell r="S2125"/>
          <cell r="T2125"/>
          <cell r="U2125"/>
          <cell r="V2125" t="str">
            <v>Municipio</v>
          </cell>
          <cell r="W2125"/>
          <cell r="X2125" t="str">
            <v>Bellavista, Los Robles, Prados De Alta Gracia</v>
          </cell>
          <cell r="Y2125"/>
          <cell r="Z2125">
            <v>654330841</v>
          </cell>
          <cell r="AA2125"/>
          <cell r="AB2125">
            <v>654330841</v>
          </cell>
          <cell r="AC2125"/>
          <cell r="AD2125">
            <v>654330841</v>
          </cell>
          <cell r="AE2125">
            <v>65433084.100000001</v>
          </cell>
          <cell r="AF2125"/>
          <cell r="AG2125">
            <v>65433084.100000001</v>
          </cell>
          <cell r="AH2125">
            <v>719763925.10000002</v>
          </cell>
          <cell r="AI2125">
            <v>0</v>
          </cell>
          <cell r="AJ2125">
            <v>719763925.10000002</v>
          </cell>
          <cell r="AK2125">
            <v>1</v>
          </cell>
          <cell r="AL2125"/>
          <cell r="AM2125">
            <v>0</v>
          </cell>
          <cell r="AN2125">
            <v>1</v>
          </cell>
          <cell r="AO2125">
            <v>1</v>
          </cell>
          <cell r="AP2125" t="str">
            <v>Liquidado</v>
          </cell>
          <cell r="AQ2125" t="e">
            <v>#REF!</v>
          </cell>
          <cell r="AR2125" t="e">
            <v>#N/A</v>
          </cell>
          <cell r="AS2125" t="str">
            <v>Proyecto Liquidado mediante Acta de Liquidación del 23/04/2020.</v>
          </cell>
          <cell r="AT2125" t="str">
            <v>No Aplica</v>
          </cell>
          <cell r="AU2125">
            <v>42821</v>
          </cell>
          <cell r="AV2125">
            <v>42913</v>
          </cell>
          <cell r="AW2125" t="e">
            <v>#REF!</v>
          </cell>
          <cell r="AX2125"/>
          <cell r="AY2125"/>
          <cell r="AZ2125">
            <v>0</v>
          </cell>
          <cell r="BA2125" t="str">
            <v>-</v>
          </cell>
          <cell r="BB2125">
            <v>0.35</v>
          </cell>
          <cell r="BC2125"/>
          <cell r="BD2125">
            <v>42832</v>
          </cell>
          <cell r="BE2125">
            <v>42907</v>
          </cell>
          <cell r="BF2125">
            <v>42977</v>
          </cell>
          <cell r="BG2125">
            <v>1200</v>
          </cell>
        </row>
        <row r="2126">
          <cell r="C2126" t="str">
            <v>20130069S0444-1</v>
          </cell>
          <cell r="D2126" t="str">
            <v>Proyectos 2011 - 2020</v>
          </cell>
          <cell r="E2126" t="str">
            <v>No Aplica</v>
          </cell>
          <cell r="F2126" t="str">
            <v>CERRADO</v>
          </cell>
          <cell r="G2126" t="str">
            <v>C444</v>
          </cell>
          <cell r="H2126" t="str">
            <v>Cundinamarca</v>
          </cell>
          <cell r="I2126">
            <v>25290</v>
          </cell>
          <cell r="J2126">
            <v>2</v>
          </cell>
          <cell r="K2126" t="str">
            <v>Fusagasuga</v>
          </cell>
          <cell r="L2126" t="str">
            <v>Fusagasuga-Cundinamarca</v>
          </cell>
          <cell r="M2126">
            <v>69</v>
          </cell>
          <cell r="N2126" t="str">
            <v>Fonade 3</v>
          </cell>
          <cell r="O2126"/>
          <cell r="P2126"/>
          <cell r="Q2126" t="str">
            <v>Construcción De La Primera Etapa Del Escenario Deportivo "Contigo Con Todo" En El Municipio De Fusagasugá</v>
          </cell>
          <cell r="R2126" t="str">
            <v>Espacio Público, Recreación Y Deporte</v>
          </cell>
          <cell r="S2126"/>
          <cell r="T2126"/>
          <cell r="U2126"/>
          <cell r="V2126" t="str">
            <v>Municipio</v>
          </cell>
          <cell r="W2126"/>
          <cell r="X2126" t="str">
            <v/>
          </cell>
          <cell r="Y2126"/>
          <cell r="Z2126">
            <v>1421944998</v>
          </cell>
          <cell r="AA2126"/>
          <cell r="AB2126">
            <v>1421944998</v>
          </cell>
          <cell r="AC2126"/>
          <cell r="AD2126">
            <v>1421944998</v>
          </cell>
          <cell r="AE2126">
            <v>0</v>
          </cell>
          <cell r="AF2126"/>
          <cell r="AG2126">
            <v>0</v>
          </cell>
          <cell r="AH2126">
            <v>1421944998</v>
          </cell>
          <cell r="AI2126">
            <v>0</v>
          </cell>
          <cell r="AJ2126">
            <v>1421944998</v>
          </cell>
          <cell r="AK2126">
            <v>0.56999999999999995</v>
          </cell>
          <cell r="AL2126"/>
          <cell r="AM2126">
            <v>1</v>
          </cell>
          <cell r="AN2126">
            <v>1</v>
          </cell>
          <cell r="AO2126">
            <v>0</v>
          </cell>
          <cell r="AP2126" t="str">
            <v>En Liquidación</v>
          </cell>
          <cell r="AQ2126" t="e">
            <v>#REF!</v>
          </cell>
          <cell r="AR2126" t="e">
            <v>#N/A</v>
          </cell>
          <cell r="AS2126"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26" t="str">
            <v>No Aplica</v>
          </cell>
          <cell r="AU2126">
            <v>42639</v>
          </cell>
          <cell r="AV2126">
            <v>42943</v>
          </cell>
          <cell r="AW2126" t="e">
            <v>#REF!</v>
          </cell>
          <cell r="AX2126"/>
          <cell r="AY2126"/>
          <cell r="AZ2126">
            <v>0</v>
          </cell>
          <cell r="BA2126" t="str">
            <v>-</v>
          </cell>
          <cell r="BB2126" t="str">
            <v/>
          </cell>
          <cell r="BC2126"/>
          <cell r="BD2126" t="str">
            <v/>
          </cell>
          <cell r="BE2126" t="str">
            <v>No Aplica</v>
          </cell>
          <cell r="BF2126">
            <v>43150</v>
          </cell>
          <cell r="BG2126" t="str">
            <v/>
          </cell>
        </row>
        <row r="2127">
          <cell r="C2127" t="str">
            <v>E-2020-2203-235171</v>
          </cell>
          <cell r="D2127" t="str">
            <v>CV 001-2020</v>
          </cell>
          <cell r="E2127" t="str">
            <v>2018-2022</v>
          </cell>
          <cell r="F2127" t="str">
            <v>VIGENTE</v>
          </cell>
          <cell r="G2127"/>
          <cell r="H2127" t="str">
            <v>Cundinamarca</v>
          </cell>
          <cell r="I2127"/>
          <cell r="J2127"/>
          <cell r="K2127" t="str">
            <v>Fusagasuga</v>
          </cell>
          <cell r="L2127" t="str">
            <v>Fusagasuga-Cundinamarca</v>
          </cell>
          <cell r="M2127" t="str">
            <v>297 FIP 2021</v>
          </cell>
          <cell r="N2127" t="str">
            <v>DPS 2021</v>
          </cell>
          <cell r="O2127">
            <v>44307</v>
          </cell>
          <cell r="P2127">
            <v>44712</v>
          </cell>
          <cell r="Q2127" t="str">
            <v>Mejoramiento De La Vía Que Conduce Desde El Barrio Comuneros Al Barrio Camino Real En El Municipio De Fusagasugá - Cundinamarca</v>
          </cell>
          <cell r="R2127" t="str">
            <v>Vias y Transporte</v>
          </cell>
          <cell r="S2127" t="str">
            <v>Vias Urbanas</v>
          </cell>
          <cell r="T2127"/>
          <cell r="U2127">
            <v>1</v>
          </cell>
          <cell r="V2127"/>
          <cell r="W2127"/>
          <cell r="X2127"/>
          <cell r="Y2127"/>
          <cell r="Z2127">
            <v>1921848578</v>
          </cell>
          <cell r="AA2127"/>
          <cell r="AB2127">
            <v>1921848578</v>
          </cell>
          <cell r="AC2127">
            <v>0</v>
          </cell>
          <cell r="AD2127">
            <v>1921848578</v>
          </cell>
          <cell r="AE2127"/>
          <cell r="AF2127"/>
          <cell r="AG2127">
            <v>0</v>
          </cell>
          <cell r="AH2127">
            <v>1921848578</v>
          </cell>
          <cell r="AI2127">
            <v>0</v>
          </cell>
          <cell r="AJ2127">
            <v>1921848578</v>
          </cell>
          <cell r="AK2127"/>
          <cell r="AL2127"/>
          <cell r="AM2127">
            <v>0.4723</v>
          </cell>
          <cell r="AN2127">
            <v>0.25</v>
          </cell>
          <cell r="AO2127">
            <v>-0.2223</v>
          </cell>
          <cell r="AP2127" t="str">
            <v>En Ejecución</v>
          </cell>
          <cell r="AQ2127" t="e">
            <v>#REF!</v>
          </cell>
          <cell r="AR2127" t="e">
            <v>#N/A</v>
          </cell>
          <cell r="AS2127" t="str">
            <v>-</v>
          </cell>
          <cell r="AT2127"/>
          <cell r="AU2127">
            <v>44536</v>
          </cell>
          <cell r="AV2127">
            <v>44804</v>
          </cell>
          <cell r="AW2127" t="e">
            <v>#REF!</v>
          </cell>
          <cell r="AX2127">
            <v>9</v>
          </cell>
          <cell r="AY2127"/>
          <cell r="AZ2127">
            <v>9</v>
          </cell>
          <cell r="BA2127"/>
          <cell r="BB2127" t="str">
            <v>661 ML</v>
          </cell>
          <cell r="BC2127"/>
          <cell r="BD2127" t="str">
            <v>-</v>
          </cell>
          <cell r="BE2127" t="str">
            <v>-</v>
          </cell>
          <cell r="BF2127" t="str">
            <v>-</v>
          </cell>
          <cell r="BG2127">
            <v>6542</v>
          </cell>
        </row>
        <row r="2128">
          <cell r="C2128" t="str">
            <v>MCH - 016</v>
          </cell>
          <cell r="D2128" t="str">
            <v>Proyectos 2021 - 2022</v>
          </cell>
          <cell r="E2128" t="str">
            <v>2018-2022</v>
          </cell>
          <cell r="F2128" t="str">
            <v>VIGENTE</v>
          </cell>
          <cell r="G2128"/>
          <cell r="H2128" t="str">
            <v>Cundinamarca</v>
          </cell>
          <cell r="I2128"/>
          <cell r="J2128"/>
          <cell r="K2128" t="str">
            <v>Fusagasuga</v>
          </cell>
          <cell r="L2128" t="str">
            <v>Fusagasuga-Cundinamarca</v>
          </cell>
          <cell r="M2128" t="str">
            <v>671 FIP 2021</v>
          </cell>
          <cell r="N2128" t="str">
            <v>DPS 2021</v>
          </cell>
          <cell r="O2128">
            <v>44512</v>
          </cell>
          <cell r="P2128">
            <v>44773</v>
          </cell>
          <cell r="Q2128" t="str">
            <v>Mejoramientos De Condiciones De Habitabilidad En El Municipio De Fusagasuga - Cundinamarca</v>
          </cell>
          <cell r="R2128" t="str">
            <v>Habitat</v>
          </cell>
          <cell r="S2128" t="str">
            <v>MCH</v>
          </cell>
          <cell r="T2128"/>
          <cell r="U2128">
            <v>1</v>
          </cell>
          <cell r="V2128"/>
          <cell r="W2128"/>
          <cell r="X2128"/>
          <cell r="Y2128"/>
          <cell r="Z2128">
            <v>909090909.090909</v>
          </cell>
          <cell r="AA2128"/>
          <cell r="AB2128">
            <v>909090909.090909</v>
          </cell>
          <cell r="AC2128">
            <v>0</v>
          </cell>
          <cell r="AD2128">
            <v>909090909.090909</v>
          </cell>
          <cell r="AE2128"/>
          <cell r="AF2128"/>
          <cell r="AG2128">
            <v>0</v>
          </cell>
          <cell r="AH2128">
            <v>909090909.090909</v>
          </cell>
          <cell r="AI2128">
            <v>0</v>
          </cell>
          <cell r="AJ2128">
            <v>909090909.090909</v>
          </cell>
          <cell r="AK2128"/>
          <cell r="AL2128"/>
          <cell r="AM2128"/>
          <cell r="AN2128"/>
          <cell r="AO2128">
            <v>0</v>
          </cell>
          <cell r="AP2128" t="str">
            <v>En Ejecución</v>
          </cell>
          <cell r="AQ2128" t="e">
            <v>#REF!</v>
          </cell>
          <cell r="AR2128" t="str">
            <v>EN EJECUCIÓN - PRECONSTRUCCIÓN</v>
          </cell>
          <cell r="AS2128" t="str">
            <v>-</v>
          </cell>
          <cell r="AT2128"/>
          <cell r="AU2128" t="str">
            <v>-</v>
          </cell>
          <cell r="AV2128" t="str">
            <v>-</v>
          </cell>
          <cell r="AW2128" t="e">
            <v>#REF!</v>
          </cell>
          <cell r="AX2128"/>
          <cell r="AY2128"/>
          <cell r="AZ2128">
            <v>0</v>
          </cell>
          <cell r="BA2128"/>
          <cell r="BB2128" t="str">
            <v>- Viviendas</v>
          </cell>
          <cell r="BC2128"/>
          <cell r="BD2128" t="str">
            <v>-</v>
          </cell>
          <cell r="BE2128" t="str">
            <v>-</v>
          </cell>
          <cell r="BF2128" t="str">
            <v>-</v>
          </cell>
          <cell r="BG2128" t="str">
            <v>-</v>
          </cell>
        </row>
        <row r="2129">
          <cell r="C2129" t="str">
            <v>20110037M1019-1</v>
          </cell>
          <cell r="D2129" t="str">
            <v>Proyectos 2011 - 2020</v>
          </cell>
          <cell r="E2129" t="str">
            <v>No Aplica</v>
          </cell>
          <cell r="F2129" t="str">
            <v>CERRADO</v>
          </cell>
          <cell r="G2129"/>
          <cell r="H2129" t="str">
            <v>Cundinamarca</v>
          </cell>
          <cell r="I2129">
            <v>25293</v>
          </cell>
          <cell r="J2129">
            <v>6</v>
          </cell>
          <cell r="K2129" t="str">
            <v>Gachala</v>
          </cell>
          <cell r="L2129" t="str">
            <v>Gachala-Cundinamarca</v>
          </cell>
          <cell r="M2129" t="str">
            <v/>
          </cell>
          <cell r="N2129" t="str">
            <v>Infraestructura</v>
          </cell>
          <cell r="O2129"/>
          <cell r="P2129"/>
          <cell r="Q2129" t="str">
            <v>Estudios Y Diseños Mejoramiento De Vivienda, En El Municipio De Gachalá - Cundinamarca.</v>
          </cell>
          <cell r="R2129" t="str">
            <v>Mejoramiento Condiciones De Habitabilidad</v>
          </cell>
          <cell r="S2129"/>
          <cell r="T2129"/>
          <cell r="U2129"/>
          <cell r="V2129" t="str">
            <v>Gestión Energetica S.A. - Gensa S.A. E.S.P.</v>
          </cell>
          <cell r="W2129"/>
          <cell r="X2129" t="str">
            <v/>
          </cell>
          <cell r="Y2129"/>
          <cell r="Z2129">
            <v>6400000</v>
          </cell>
          <cell r="AA2129"/>
          <cell r="AB2129">
            <v>6400000</v>
          </cell>
          <cell r="AC2129"/>
          <cell r="AD2129">
            <v>6400000</v>
          </cell>
          <cell r="AE2129">
            <v>0</v>
          </cell>
          <cell r="AF2129"/>
          <cell r="AG2129">
            <v>0</v>
          </cell>
          <cell r="AH2129">
            <v>6400000</v>
          </cell>
          <cell r="AI2129">
            <v>0</v>
          </cell>
          <cell r="AJ2129">
            <v>6400000</v>
          </cell>
          <cell r="AK2129">
            <v>1</v>
          </cell>
          <cell r="AL2129"/>
          <cell r="AM2129">
            <v>1</v>
          </cell>
          <cell r="AN2129">
            <v>1</v>
          </cell>
          <cell r="AO2129">
            <v>0</v>
          </cell>
          <cell r="AP2129" t="str">
            <v>Liquidado</v>
          </cell>
          <cell r="AQ2129" t="e">
            <v>#REF!</v>
          </cell>
          <cell r="AR2129" t="e">
            <v>#N/A</v>
          </cell>
          <cell r="AS2129" t="str">
            <v>Entregados estudios y diseños</v>
          </cell>
          <cell r="AT2129"/>
          <cell r="AU2129" t="str">
            <v/>
          </cell>
          <cell r="AV2129">
            <v>41258</v>
          </cell>
          <cell r="AW2129" t="e">
            <v>#REF!</v>
          </cell>
          <cell r="AX2129"/>
          <cell r="AY2129"/>
          <cell r="AZ2129">
            <v>0</v>
          </cell>
          <cell r="BA2129" t="str">
            <v>-</v>
          </cell>
          <cell r="BB2129" t="str">
            <v>1  Vivienda</v>
          </cell>
          <cell r="BC2129"/>
          <cell r="BD2129" t="str">
            <v/>
          </cell>
          <cell r="BE2129" t="str">
            <v/>
          </cell>
          <cell r="BF2129" t="str">
            <v/>
          </cell>
          <cell r="BG2129">
            <v>4</v>
          </cell>
        </row>
        <row r="2130">
          <cell r="C2130" t="str">
            <v>20120069S0152-1</v>
          </cell>
          <cell r="D2130" t="str">
            <v>Proyectos 2011 - 2020</v>
          </cell>
          <cell r="E2130" t="str">
            <v>No Aplica</v>
          </cell>
          <cell r="F2130" t="str">
            <v>CERRADO</v>
          </cell>
          <cell r="G2130" t="str">
            <v>C152</v>
          </cell>
          <cell r="H2130" t="str">
            <v>Cundinamarca</v>
          </cell>
          <cell r="I2130">
            <v>25293</v>
          </cell>
          <cell r="J2130">
            <v>6</v>
          </cell>
          <cell r="K2130" t="str">
            <v>Gachala</v>
          </cell>
          <cell r="L2130" t="str">
            <v>Gachala-Cundinamarca</v>
          </cell>
          <cell r="M2130">
            <v>69</v>
          </cell>
          <cell r="N2130" t="str">
            <v>Fonade 3</v>
          </cell>
          <cell r="O2130"/>
          <cell r="P2130"/>
          <cell r="Q2130" t="str">
            <v>Rehabilitación Sendero Peatonal Y Mejoramiento Parque Infantil En La Vereda  Centro Rural,  Del Municipio De Gachala - Cundinamarca.</v>
          </cell>
          <cell r="R2130" t="str">
            <v>Espacio Público, Recreación Y Deporte</v>
          </cell>
          <cell r="S2130"/>
          <cell r="T2130"/>
          <cell r="U2130"/>
          <cell r="V2130" t="str">
            <v>Municipio</v>
          </cell>
          <cell r="W2130"/>
          <cell r="X2130" t="str">
            <v/>
          </cell>
          <cell r="Y2130"/>
          <cell r="Z2130">
            <v>368080045</v>
          </cell>
          <cell r="AA2130"/>
          <cell r="AB2130">
            <v>368080045</v>
          </cell>
          <cell r="AC2130"/>
          <cell r="AD2130">
            <v>368080045</v>
          </cell>
          <cell r="AE2130">
            <v>0</v>
          </cell>
          <cell r="AF2130"/>
          <cell r="AG2130">
            <v>0</v>
          </cell>
          <cell r="AH2130">
            <v>368080045</v>
          </cell>
          <cell r="AI2130">
            <v>0</v>
          </cell>
          <cell r="AJ2130">
            <v>368080045</v>
          </cell>
          <cell r="AK2130">
            <v>0</v>
          </cell>
          <cell r="AL2130"/>
          <cell r="AM2130">
            <v>1</v>
          </cell>
          <cell r="AN2130">
            <v>1</v>
          </cell>
          <cell r="AO2130">
            <v>0</v>
          </cell>
          <cell r="AP2130" t="str">
            <v>En Liquidación</v>
          </cell>
          <cell r="AQ2130" t="e">
            <v>#REF!</v>
          </cell>
          <cell r="AR2130" t="e">
            <v>#N/A</v>
          </cell>
          <cell r="AS2130"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30" t="str">
            <v>No Aplica</v>
          </cell>
          <cell r="AU2130">
            <v>42089</v>
          </cell>
          <cell r="AV2130">
            <v>42266</v>
          </cell>
          <cell r="AW2130" t="e">
            <v>#REF!</v>
          </cell>
          <cell r="AX2130"/>
          <cell r="AY2130"/>
          <cell r="AZ2130">
            <v>0</v>
          </cell>
          <cell r="BA2130" t="str">
            <v>-</v>
          </cell>
          <cell r="BB2130" t="str">
            <v/>
          </cell>
          <cell r="BC2130"/>
          <cell r="BD2130">
            <v>42152</v>
          </cell>
          <cell r="BE2130">
            <v>42249</v>
          </cell>
          <cell r="BF2130">
            <v>42341</v>
          </cell>
          <cell r="BG2130" t="str">
            <v/>
          </cell>
        </row>
        <row r="2131">
          <cell r="C2131" t="str">
            <v>20130277M0476-1</v>
          </cell>
          <cell r="D2131" t="str">
            <v>Proyectos 2011 - 2020</v>
          </cell>
          <cell r="E2131" t="str">
            <v>No Aplica</v>
          </cell>
          <cell r="F2131" t="str">
            <v>CERRADO</v>
          </cell>
          <cell r="G2131"/>
          <cell r="H2131" t="str">
            <v>Cundinamarca</v>
          </cell>
          <cell r="I2131">
            <v>25293</v>
          </cell>
          <cell r="J2131">
            <v>6</v>
          </cell>
          <cell r="K2131" t="str">
            <v>Gachala</v>
          </cell>
          <cell r="L2131" t="str">
            <v>Gachala-Cundinamarca</v>
          </cell>
          <cell r="M2131">
            <v>277</v>
          </cell>
          <cell r="N2131" t="str">
            <v>DPS 2013</v>
          </cell>
          <cell r="O2131"/>
          <cell r="P2131"/>
          <cell r="Q2131" t="str">
            <v>Mejoramiento De Vivienda En El Municipio De Gachalá - Cundinamarca</v>
          </cell>
          <cell r="R2131" t="str">
            <v>Mejoramiento Condiciones De Habitabilidad</v>
          </cell>
          <cell r="S2131"/>
          <cell r="T2131"/>
          <cell r="U2131"/>
          <cell r="V2131" t="str">
            <v>Municipio</v>
          </cell>
          <cell r="W2131"/>
          <cell r="X2131" t="str">
            <v/>
          </cell>
          <cell r="Y2131"/>
          <cell r="Z2131">
            <v>280373832</v>
          </cell>
          <cell r="AA2131"/>
          <cell r="AB2131">
            <v>280373832</v>
          </cell>
          <cell r="AC2131"/>
          <cell r="AD2131">
            <v>280373832</v>
          </cell>
          <cell r="AE2131">
            <v>50467289.759999998</v>
          </cell>
          <cell r="AF2131"/>
          <cell r="AG2131">
            <v>50467289.759999998</v>
          </cell>
          <cell r="AH2131">
            <v>330841121.75999999</v>
          </cell>
          <cell r="AI2131">
            <v>0</v>
          </cell>
          <cell r="AJ2131">
            <v>330841121.75999999</v>
          </cell>
          <cell r="AK2131">
            <v>1</v>
          </cell>
          <cell r="AL2131"/>
          <cell r="AM2131">
            <v>0</v>
          </cell>
          <cell r="AN2131">
            <v>1</v>
          </cell>
          <cell r="AO2131">
            <v>1</v>
          </cell>
          <cell r="AP2131" t="str">
            <v>En Liquidación</v>
          </cell>
          <cell r="AQ2131" t="e">
            <v>#REF!</v>
          </cell>
          <cell r="AR2131" t="e">
            <v>#N/A</v>
          </cell>
          <cell r="AS2131" t="str">
            <v>Entregado el 28 de abril de 2016.
Se radica en contratos el día 28/06/2019 memorando m-2019-4301-016093. Pero fue devuelto por las siguientes razones: 
De conformidad a las instrucciones impartidas por la subdirectora de contratación, el convenio del asunto no se recibe por la siguiente razón: 
1. En los documentos allegados se evidenció un contrato de prestación de servicios con cargo de los recursos del convenio aportados por prosperidad social. En el convenio como en los otrosíes del mismo no se evidencia justificación del mismo con cargo a los recursos del convenio.
Dado lo anterior, por no contar con la debida justificación se procedió a la devolución de la solicitud sin ser radicado en esta subdirección (trabajado por Claudia Cristancho). En cierre financiero.</v>
          </cell>
          <cell r="AT2131"/>
          <cell r="AU2131">
            <v>42339</v>
          </cell>
          <cell r="AV2131">
            <v>42493</v>
          </cell>
          <cell r="AW2131" t="e">
            <v>#REF!</v>
          </cell>
          <cell r="AX2131"/>
          <cell r="AY2131"/>
          <cell r="AZ2131">
            <v>0</v>
          </cell>
          <cell r="BA2131" t="str">
            <v>-</v>
          </cell>
          <cell r="BB2131" t="str">
            <v>38  Viviendas</v>
          </cell>
          <cell r="BC2131"/>
          <cell r="BD2131">
            <v>42356</v>
          </cell>
          <cell r="BE2131">
            <v>42439</v>
          </cell>
          <cell r="BF2131">
            <v>42488</v>
          </cell>
          <cell r="BG2131">
            <v>152</v>
          </cell>
        </row>
        <row r="2132">
          <cell r="C2132" t="str">
            <v>20170659M5486-1</v>
          </cell>
          <cell r="D2132" t="str">
            <v>Proyectos 2011 - 2020</v>
          </cell>
          <cell r="E2132" t="str">
            <v>No Aplica</v>
          </cell>
          <cell r="F2132" t="str">
            <v>CERRADO</v>
          </cell>
          <cell r="G2132"/>
          <cell r="H2132" t="str">
            <v>Cundinamarca</v>
          </cell>
          <cell r="I2132">
            <v>25297</v>
          </cell>
          <cell r="J2132">
            <v>6</v>
          </cell>
          <cell r="K2132" t="str">
            <v>Gacheta</v>
          </cell>
          <cell r="L2132" t="str">
            <v>Gacheta-Cundinamarca</v>
          </cell>
          <cell r="M2132">
            <v>659</v>
          </cell>
          <cell r="N2132" t="str">
            <v>DPS 2017</v>
          </cell>
          <cell r="O2132"/>
          <cell r="P2132"/>
          <cell r="Q2132" t="str">
            <v>Mejoramiento De Condiciones De Vivienda</v>
          </cell>
          <cell r="R2132" t="str">
            <v>Mejoramiento Condiciones De Habitabilidad</v>
          </cell>
          <cell r="S2132"/>
          <cell r="T2132"/>
          <cell r="U2132"/>
          <cell r="V2132" t="str">
            <v>Municipio</v>
          </cell>
          <cell r="W2132"/>
          <cell r="X2132" t="str">
            <v/>
          </cell>
          <cell r="Y2132"/>
          <cell r="Z2132">
            <v>508474577</v>
          </cell>
          <cell r="AA2132"/>
          <cell r="AB2132">
            <v>508474577</v>
          </cell>
          <cell r="AC2132"/>
          <cell r="AD2132">
            <v>508474577</v>
          </cell>
          <cell r="AE2132">
            <v>50847457.700000003</v>
          </cell>
          <cell r="AF2132"/>
          <cell r="AG2132">
            <v>50847457.700000003</v>
          </cell>
          <cell r="AH2132">
            <v>559322034.70000005</v>
          </cell>
          <cell r="AI2132">
            <v>0</v>
          </cell>
          <cell r="AJ2132">
            <v>559322034.70000005</v>
          </cell>
          <cell r="AK2132">
            <v>0</v>
          </cell>
          <cell r="AL2132"/>
          <cell r="AM2132">
            <v>0</v>
          </cell>
          <cell r="AN2132">
            <v>0</v>
          </cell>
          <cell r="AO2132">
            <v>0</v>
          </cell>
          <cell r="AP2132" t="str">
            <v>Liquidación Anticipada</v>
          </cell>
          <cell r="AQ2132" t="e">
            <v>#REF!</v>
          </cell>
          <cell r="AR2132" t="str">
            <v>LIQUIDACIÓN ANTICIPADA</v>
          </cell>
          <cell r="AS2132" t="str">
            <v>GACHETA - 
Proyecto en terminación anticipada.
27/04/2022: Supervisor envía documento faltante (Designación Supervisor) para elaboración del Informe de Cierre y posterior liquidación del convenio.</v>
          </cell>
          <cell r="AT2132">
            <v>43627</v>
          </cell>
          <cell r="AU2132">
            <v>43627</v>
          </cell>
          <cell r="AV2132" t="str">
            <v/>
          </cell>
          <cell r="AW2132" t="e">
            <v>#REF!</v>
          </cell>
          <cell r="AX2132"/>
          <cell r="AY2132"/>
          <cell r="AZ2132">
            <v>0</v>
          </cell>
          <cell r="BA2132" t="str">
            <v>-</v>
          </cell>
          <cell r="BB2132" t="str">
            <v>37  Viviendas</v>
          </cell>
          <cell r="BC2132"/>
          <cell r="BD2132" t="str">
            <v/>
          </cell>
          <cell r="BE2132" t="str">
            <v/>
          </cell>
          <cell r="BF2132" t="str">
            <v>N/A</v>
          </cell>
          <cell r="BG2132">
            <v>133.20000000000002</v>
          </cell>
        </row>
        <row r="2133">
          <cell r="C2133" t="str">
            <v>20150394S2940-1</v>
          </cell>
          <cell r="D2133" t="str">
            <v>Proyectos 2011 - 2020</v>
          </cell>
          <cell r="E2133" t="str">
            <v>No Aplica</v>
          </cell>
          <cell r="F2133" t="str">
            <v>CERRADO</v>
          </cell>
          <cell r="G2133"/>
          <cell r="H2133" t="str">
            <v>Cundinamarca</v>
          </cell>
          <cell r="I2133">
            <v>25299</v>
          </cell>
          <cell r="J2133">
            <v>6</v>
          </cell>
          <cell r="K2133" t="str">
            <v>Gama</v>
          </cell>
          <cell r="L2133" t="str">
            <v>Gama-Cundinamarca</v>
          </cell>
          <cell r="M2133">
            <v>394</v>
          </cell>
          <cell r="N2133" t="str">
            <v>DPS 2015</v>
          </cell>
          <cell r="O2133"/>
          <cell r="P2133"/>
          <cell r="Q2133" t="str">
            <v>Mejoramiento Y Adecuación Del Parque Principal Del Municipio De Gama Cundinamarca</v>
          </cell>
          <cell r="R2133" t="str">
            <v>Espacio Público, Recreación Y Deporte</v>
          </cell>
          <cell r="S2133"/>
          <cell r="T2133"/>
          <cell r="U2133"/>
          <cell r="V2133" t="str">
            <v>Municipio</v>
          </cell>
          <cell r="W2133"/>
          <cell r="X2133" t="str">
            <v xml:space="preserve">Cabecera Municipal </v>
          </cell>
          <cell r="Y2133"/>
          <cell r="Z2133">
            <v>1346403711</v>
          </cell>
          <cell r="AA2133"/>
          <cell r="AB2133">
            <v>1346403711</v>
          </cell>
          <cell r="AC2133"/>
          <cell r="AD2133">
            <v>1346403711</v>
          </cell>
          <cell r="AE2133">
            <v>134640371.09999999</v>
          </cell>
          <cell r="AF2133"/>
          <cell r="AG2133">
            <v>134640371.09999999</v>
          </cell>
          <cell r="AH2133">
            <v>1481044082.0999999</v>
          </cell>
          <cell r="AI2133">
            <v>0</v>
          </cell>
          <cell r="AJ2133">
            <v>1481044082.0999999</v>
          </cell>
          <cell r="AK2133">
            <v>0.999</v>
          </cell>
          <cell r="AL2133"/>
          <cell r="AM2133">
            <v>1</v>
          </cell>
          <cell r="AN2133">
            <v>1</v>
          </cell>
          <cell r="AO2133">
            <v>0</v>
          </cell>
          <cell r="AP2133" t="str">
            <v>Liquidado</v>
          </cell>
          <cell r="AQ2133" t="e">
            <v>#REF!</v>
          </cell>
          <cell r="AR2133" t="e">
            <v>#N/A</v>
          </cell>
          <cell r="AS2133" t="str">
            <v>Proyecto Liquidado mediante Acta de Liquidación del 16/09/2020.</v>
          </cell>
          <cell r="AT2133" t="str">
            <v>No Aplica</v>
          </cell>
          <cell r="AU2133">
            <v>42576</v>
          </cell>
          <cell r="AV2133">
            <v>42926</v>
          </cell>
          <cell r="AW2133" t="e">
            <v>#REF!</v>
          </cell>
          <cell r="AX2133"/>
          <cell r="AY2133"/>
          <cell r="AZ2133">
            <v>0</v>
          </cell>
          <cell r="BA2133" t="str">
            <v>-</v>
          </cell>
          <cell r="BB2133" t="str">
            <v/>
          </cell>
          <cell r="BC2133"/>
          <cell r="BD2133">
            <v>42636</v>
          </cell>
          <cell r="BE2133">
            <v>42699</v>
          </cell>
          <cell r="BF2133">
            <v>42998</v>
          </cell>
          <cell r="BG2133">
            <v>1000</v>
          </cell>
        </row>
        <row r="2134">
          <cell r="C2134" t="str">
            <v>20130069V0356-1</v>
          </cell>
          <cell r="D2134" t="str">
            <v>Proyectos 2011 - 2020</v>
          </cell>
          <cell r="E2134" t="str">
            <v>ANTES 2018</v>
          </cell>
          <cell r="F2134" t="str">
            <v>VIGENTE</v>
          </cell>
          <cell r="G2134" t="str">
            <v>C356</v>
          </cell>
          <cell r="H2134" t="str">
            <v>Cundinamarca</v>
          </cell>
          <cell r="I2134">
            <v>25307</v>
          </cell>
          <cell r="J2134">
            <v>2</v>
          </cell>
          <cell r="K2134" t="str">
            <v>Girardot</v>
          </cell>
          <cell r="L2134" t="str">
            <v>Girardot-Cundinamarca</v>
          </cell>
          <cell r="M2134">
            <v>69</v>
          </cell>
          <cell r="N2134" t="str">
            <v>Fonade 3</v>
          </cell>
          <cell r="O2134"/>
          <cell r="P2134"/>
          <cell r="Q2134" t="str">
            <v>Construccion Alameda - Cicloruta Av. 19 U. De Cundinamarca - Calle 34 Miraflores - La Carbonera, Box Coulvert, Adecuacion, Estabilizacion Canal Abierto Y Pavimentacion De Vias Vehiculares Sector Caños Del Norte Desde El Cruce Cra. 10ª Clle 34 Hasta El Sector De La Carbonera, Municipio De Girardot, Departamento De Cundinamarca.</v>
          </cell>
          <cell r="R2134" t="str">
            <v>Vías Urbanas</v>
          </cell>
          <cell r="S2134"/>
          <cell r="T2134"/>
          <cell r="U2134"/>
          <cell r="V2134" t="str">
            <v>Municipio</v>
          </cell>
          <cell r="W2134" t="str">
            <v>Urbano</v>
          </cell>
          <cell r="X2134" t="str">
            <v/>
          </cell>
          <cell r="Y2134"/>
          <cell r="Z2134">
            <v>12195393346</v>
          </cell>
          <cell r="AA2134"/>
          <cell r="AB2134">
            <v>12195393346</v>
          </cell>
          <cell r="AC2134"/>
          <cell r="AD2134">
            <v>12195393346</v>
          </cell>
          <cell r="AE2134">
            <v>0</v>
          </cell>
          <cell r="AF2134"/>
          <cell r="AG2134">
            <v>0</v>
          </cell>
          <cell r="AH2134">
            <v>12195393346</v>
          </cell>
          <cell r="AI2134">
            <v>0</v>
          </cell>
          <cell r="AJ2134">
            <v>12195393346</v>
          </cell>
          <cell r="AK2134">
            <v>0</v>
          </cell>
          <cell r="AL2134"/>
          <cell r="AM2134">
            <v>1</v>
          </cell>
          <cell r="AN2134">
            <v>1</v>
          </cell>
          <cell r="AO2134">
            <v>0</v>
          </cell>
          <cell r="AP2134" t="str">
            <v>Entregado A Municipio</v>
          </cell>
          <cell r="AQ2134" t="e">
            <v>#REF!</v>
          </cell>
          <cell r="AR2134" t="e">
            <v>#N/A</v>
          </cell>
          <cell r="AS2134" t="str">
            <v>Proyecto terminado y entregado. 
Se realizo la auditoria visible N. 3  el 26 de febrero.</v>
          </cell>
          <cell r="AT2134" t="str">
            <v>No Aplica</v>
          </cell>
          <cell r="AU2134">
            <v>41833</v>
          </cell>
          <cell r="AV2134">
            <v>44093</v>
          </cell>
          <cell r="AW2134" t="e">
            <v>#REF!</v>
          </cell>
          <cell r="AX2134"/>
          <cell r="AY2134"/>
          <cell r="AZ2134">
            <v>0</v>
          </cell>
          <cell r="BA2134" t="str">
            <v>-</v>
          </cell>
          <cell r="BB2134" t="str">
            <v xml:space="preserve"> 38800 M2</v>
          </cell>
          <cell r="BC2134"/>
          <cell r="BD2134">
            <v>42117</v>
          </cell>
          <cell r="BE2134" t="str">
            <v>08/02/2017
02/07/2019</v>
          </cell>
          <cell r="BF2134">
            <v>44253</v>
          </cell>
          <cell r="BG2134">
            <v>95427</v>
          </cell>
        </row>
        <row r="2135">
          <cell r="C2135" t="str">
            <v>20130234V0092-1</v>
          </cell>
          <cell r="D2135" t="str">
            <v>Proyectos 2011 - 2020</v>
          </cell>
          <cell r="E2135" t="str">
            <v>No Aplica</v>
          </cell>
          <cell r="F2135" t="str">
            <v>CERRADO</v>
          </cell>
          <cell r="G2135"/>
          <cell r="H2135" t="str">
            <v>Cundinamarca</v>
          </cell>
          <cell r="I2135">
            <v>25307</v>
          </cell>
          <cell r="J2135">
            <v>2</v>
          </cell>
          <cell r="K2135" t="str">
            <v>Girardot</v>
          </cell>
          <cell r="L2135" t="str">
            <v>Girardot-Cundinamarca</v>
          </cell>
          <cell r="M2135">
            <v>234</v>
          </cell>
          <cell r="N2135" t="str">
            <v>DPS 2013</v>
          </cell>
          <cell r="O2135"/>
          <cell r="P2135"/>
          <cell r="Q2135" t="str">
            <v>Construcción De Tramo Vial Sobre La Avenida La 40 Entre El Barrio El Triunfo Y Barrio Kennedy</v>
          </cell>
          <cell r="R2135" t="str">
            <v>Vías Urbanas</v>
          </cell>
          <cell r="S2135"/>
          <cell r="T2135"/>
          <cell r="U2135"/>
          <cell r="V2135" t="str">
            <v>Municipio</v>
          </cell>
          <cell r="W2135"/>
          <cell r="X2135" t="str">
            <v xml:space="preserve">Brisas, Centro, Triunfo,  Rosa Blanca, Kennedy, </v>
          </cell>
          <cell r="Y2135"/>
          <cell r="Z2135">
            <v>1168224299</v>
          </cell>
          <cell r="AA2135"/>
          <cell r="AB2135">
            <v>1168224299</v>
          </cell>
          <cell r="AC2135"/>
          <cell r="AD2135">
            <v>1168224299</v>
          </cell>
          <cell r="AE2135">
            <v>116822429.90000001</v>
          </cell>
          <cell r="AF2135"/>
          <cell r="AG2135">
            <v>116822429.90000001</v>
          </cell>
          <cell r="AH2135">
            <v>1285046728.9000001</v>
          </cell>
          <cell r="AI2135">
            <v>0</v>
          </cell>
          <cell r="AJ2135">
            <v>1285046728.9000001</v>
          </cell>
          <cell r="AK2135">
            <v>0.99790000000000001</v>
          </cell>
          <cell r="AL2135"/>
          <cell r="AM2135">
            <v>1</v>
          </cell>
          <cell r="AN2135">
            <v>1</v>
          </cell>
          <cell r="AO2135">
            <v>0</v>
          </cell>
          <cell r="AP2135" t="str">
            <v>Liquidado</v>
          </cell>
          <cell r="AQ2135" t="e">
            <v>#REF!</v>
          </cell>
          <cell r="AR2135" t="e">
            <v>#N/A</v>
          </cell>
          <cell r="AS2135" t="str">
            <v>Entregado en junio de 2017.                                                                                                                                                           
Liquidado.</v>
          </cell>
          <cell r="AT2135" t="str">
            <v>No Aplica</v>
          </cell>
          <cell r="AU2135">
            <v>42548</v>
          </cell>
          <cell r="AV2135">
            <v>42758</v>
          </cell>
          <cell r="AW2135" t="e">
            <v>#REF!</v>
          </cell>
          <cell r="AX2135"/>
          <cell r="AY2135"/>
          <cell r="AZ2135">
            <v>0</v>
          </cell>
          <cell r="BA2135" t="str">
            <v>-</v>
          </cell>
          <cell r="BB2135">
            <v>0.88</v>
          </cell>
          <cell r="BC2135"/>
          <cell r="BD2135">
            <v>42607</v>
          </cell>
          <cell r="BE2135">
            <v>42669</v>
          </cell>
          <cell r="BF2135">
            <v>42846</v>
          </cell>
          <cell r="BG2135">
            <v>4500</v>
          </cell>
        </row>
        <row r="2136">
          <cell r="C2136" t="str">
            <v>MCH - 017</v>
          </cell>
          <cell r="D2136" t="str">
            <v>Proyectos 2021 - 2022</v>
          </cell>
          <cell r="E2136" t="str">
            <v>2018-2022</v>
          </cell>
          <cell r="F2136" t="str">
            <v>VIGENTE</v>
          </cell>
          <cell r="G2136"/>
          <cell r="H2136" t="str">
            <v>Cundinamarca</v>
          </cell>
          <cell r="I2136"/>
          <cell r="J2136"/>
          <cell r="K2136" t="str">
            <v>Girardot</v>
          </cell>
          <cell r="L2136" t="str">
            <v>Girardot-Cundinamarca</v>
          </cell>
          <cell r="M2136" t="str">
            <v>671 FIP 2021</v>
          </cell>
          <cell r="N2136" t="str">
            <v>DPS 2021</v>
          </cell>
          <cell r="O2136">
            <v>44512</v>
          </cell>
          <cell r="P2136">
            <v>44773</v>
          </cell>
          <cell r="Q2136" t="str">
            <v>Mejoramientos De Condiciones De Habitabilidad En El Municipio De Girardot - Cundinamarca</v>
          </cell>
          <cell r="R2136" t="str">
            <v>Habitat</v>
          </cell>
          <cell r="S2136" t="str">
            <v>MCH</v>
          </cell>
          <cell r="T2136"/>
          <cell r="U2136">
            <v>1</v>
          </cell>
          <cell r="V2136"/>
          <cell r="W2136"/>
          <cell r="X2136"/>
          <cell r="Y2136"/>
          <cell r="Z2136">
            <v>909090909.090909</v>
          </cell>
          <cell r="AA2136"/>
          <cell r="AB2136">
            <v>909090909.090909</v>
          </cell>
          <cell r="AC2136">
            <v>0</v>
          </cell>
          <cell r="AD2136">
            <v>909090909.090909</v>
          </cell>
          <cell r="AE2136"/>
          <cell r="AF2136"/>
          <cell r="AG2136">
            <v>0</v>
          </cell>
          <cell r="AH2136">
            <v>909090909.090909</v>
          </cell>
          <cell r="AI2136">
            <v>0</v>
          </cell>
          <cell r="AJ2136">
            <v>909090909.090909</v>
          </cell>
          <cell r="AK2136"/>
          <cell r="AL2136"/>
          <cell r="AM2136"/>
          <cell r="AN2136"/>
          <cell r="AO2136">
            <v>0</v>
          </cell>
          <cell r="AP2136" t="str">
            <v>En Ejecución</v>
          </cell>
          <cell r="AQ2136" t="e">
            <v>#REF!</v>
          </cell>
          <cell r="AR2136" t="str">
            <v>EN EJECUCIÓN - PRECONSTRUCCIÓN</v>
          </cell>
          <cell r="AS2136" t="str">
            <v>-</v>
          </cell>
          <cell r="AT2136"/>
          <cell r="AU2136" t="str">
            <v>-</v>
          </cell>
          <cell r="AV2136" t="str">
            <v>-</v>
          </cell>
          <cell r="AW2136" t="e">
            <v>#REF!</v>
          </cell>
          <cell r="AX2136"/>
          <cell r="AY2136"/>
          <cell r="AZ2136">
            <v>0</v>
          </cell>
          <cell r="BA2136"/>
          <cell r="BB2136" t="str">
            <v>- Viviendas</v>
          </cell>
          <cell r="BC2136"/>
          <cell r="BD2136" t="str">
            <v>-</v>
          </cell>
          <cell r="BE2136" t="str">
            <v>-</v>
          </cell>
          <cell r="BF2136" t="str">
            <v>-</v>
          </cell>
          <cell r="BG2136" t="str">
            <v>-</v>
          </cell>
        </row>
        <row r="2137">
          <cell r="C2137" t="str">
            <v>20160431V4240-1</v>
          </cell>
          <cell r="D2137" t="str">
            <v>Proyectos 2011 - 2020</v>
          </cell>
          <cell r="E2137" t="str">
            <v>ANTES 2018</v>
          </cell>
          <cell r="F2137" t="str">
            <v>VIGENTE</v>
          </cell>
          <cell r="G2137"/>
          <cell r="H2137" t="str">
            <v>Cundinamarca</v>
          </cell>
          <cell r="I2137">
            <v>25317</v>
          </cell>
          <cell r="J2137">
            <v>6</v>
          </cell>
          <cell r="K2137" t="str">
            <v>Guacheta</v>
          </cell>
          <cell r="L2137" t="str">
            <v>Guacheta-Cundinamarca</v>
          </cell>
          <cell r="M2137">
            <v>431</v>
          </cell>
          <cell r="N2137" t="str">
            <v>DPS 2016</v>
          </cell>
          <cell r="O2137"/>
          <cell r="P2137"/>
          <cell r="Q2137" t="str">
            <v>Pavimentación , Mejoramiento Y Adecuación De Vías Los Barrios Villas De San Juan, Los Tejares Y Centro Del Casco Urbano Del Municipio De Guachetá - Cundinamarca</v>
          </cell>
          <cell r="R2137" t="str">
            <v>Vías Urbanas</v>
          </cell>
          <cell r="S2137"/>
          <cell r="T2137"/>
          <cell r="U2137"/>
          <cell r="V2137" t="str">
            <v>Municipio</v>
          </cell>
          <cell r="W2137"/>
          <cell r="X2137" t="str">
            <v>Barrios: Villas de San Juan - Los Tejares - Centro</v>
          </cell>
          <cell r="Y2137"/>
          <cell r="Z2137">
            <v>2664673271</v>
          </cell>
          <cell r="AA2137"/>
          <cell r="AB2137">
            <v>2664673271</v>
          </cell>
          <cell r="AC2137"/>
          <cell r="AD2137">
            <v>2664673271</v>
          </cell>
          <cell r="AE2137">
            <v>169544385</v>
          </cell>
          <cell r="AF2137"/>
          <cell r="AG2137">
            <v>169544385</v>
          </cell>
          <cell r="AH2137">
            <v>2834217656</v>
          </cell>
          <cell r="AI2137">
            <v>0</v>
          </cell>
          <cell r="AJ2137">
            <v>2834217656</v>
          </cell>
          <cell r="AK2137">
            <v>0.9</v>
          </cell>
          <cell r="AL2137"/>
          <cell r="AM2137">
            <v>1</v>
          </cell>
          <cell r="AN2137">
            <v>1</v>
          </cell>
          <cell r="AO2137">
            <v>0</v>
          </cell>
          <cell r="AP2137" t="str">
            <v>En Liquidación</v>
          </cell>
          <cell r="AQ2137" t="e">
            <v>#REF!</v>
          </cell>
          <cell r="AR2137" t="e">
            <v>#N/A</v>
          </cell>
          <cell r="AS2137" t="str">
            <v>ESTADO: En Liquidación.</v>
          </cell>
          <cell r="AT2137" t="str">
            <v>No Aplica</v>
          </cell>
          <cell r="AU2137">
            <v>43361</v>
          </cell>
          <cell r="AV2137">
            <v>43814</v>
          </cell>
          <cell r="AW2137" t="e">
            <v>#REF!</v>
          </cell>
          <cell r="AX2137"/>
          <cell r="AY2137"/>
          <cell r="AZ2137">
            <v>0</v>
          </cell>
          <cell r="BA2137" t="str">
            <v>-</v>
          </cell>
          <cell r="BB2137" t="str">
            <v>878 ml</v>
          </cell>
          <cell r="BC2137"/>
          <cell r="BD2137">
            <v>43419</v>
          </cell>
          <cell r="BE2137">
            <v>44166</v>
          </cell>
          <cell r="BF2137">
            <v>44166</v>
          </cell>
          <cell r="BG2137">
            <v>1426</v>
          </cell>
        </row>
        <row r="2138">
          <cell r="C2138" t="str">
            <v>20100139S1027-1</v>
          </cell>
          <cell r="D2138" t="str">
            <v>Proyectos 2011 - 2020</v>
          </cell>
          <cell r="E2138" t="str">
            <v>No Aplica</v>
          </cell>
          <cell r="F2138" t="str">
            <v>CERRADO</v>
          </cell>
          <cell r="G2138"/>
          <cell r="H2138" t="str">
            <v>Cundinamarca</v>
          </cell>
          <cell r="I2138">
            <v>25320</v>
          </cell>
          <cell r="J2138">
            <v>6</v>
          </cell>
          <cell r="K2138" t="str">
            <v>Guaduas</v>
          </cell>
          <cell r="L2138" t="str">
            <v>Guaduas-Cundinamarca</v>
          </cell>
          <cell r="M2138" t="str">
            <v/>
          </cell>
          <cell r="N2138" t="str">
            <v>Infraestructura</v>
          </cell>
          <cell r="O2138"/>
          <cell r="P2138"/>
          <cell r="Q2138" t="str">
            <v>Construcción, Mejoramiento Y Adecuación De La Primera Etapa Del Parque La Bombonera De La Inspección De Puerto Bogotá Del Municipio De Guaduas - Cundinamarca.</v>
          </cell>
          <cell r="R2138" t="str">
            <v>Espacio Público, Recreación Y Deporte</v>
          </cell>
          <cell r="S2138"/>
          <cell r="T2138"/>
          <cell r="U2138"/>
          <cell r="V2138" t="str">
            <v>Solidos Ltda</v>
          </cell>
          <cell r="W2138"/>
          <cell r="X2138" t="str">
            <v/>
          </cell>
          <cell r="Y2138"/>
          <cell r="Z2138">
            <v>273488269.66999996</v>
          </cell>
          <cell r="AA2138"/>
          <cell r="AB2138">
            <v>273488269.66999996</v>
          </cell>
          <cell r="AC2138"/>
          <cell r="AD2138">
            <v>273488269.66999996</v>
          </cell>
          <cell r="AE2138">
            <v>0</v>
          </cell>
          <cell r="AF2138"/>
          <cell r="AG2138">
            <v>0</v>
          </cell>
          <cell r="AH2138">
            <v>273488269.66999996</v>
          </cell>
          <cell r="AI2138">
            <v>0</v>
          </cell>
          <cell r="AJ2138">
            <v>273488269.66999996</v>
          </cell>
          <cell r="AK2138">
            <v>1</v>
          </cell>
          <cell r="AL2138"/>
          <cell r="AM2138">
            <v>1</v>
          </cell>
          <cell r="AN2138">
            <v>1</v>
          </cell>
          <cell r="AO2138">
            <v>0</v>
          </cell>
          <cell r="AP2138" t="str">
            <v>Liquidado</v>
          </cell>
          <cell r="AQ2138" t="e">
            <v>#REF!</v>
          </cell>
          <cell r="AR2138" t="e">
            <v>#N/A</v>
          </cell>
          <cell r="AS2138" t="str">
            <v>Entregado en 2011.</v>
          </cell>
          <cell r="AT2138" t="str">
            <v>No Aplica</v>
          </cell>
          <cell r="AU2138" t="str">
            <v/>
          </cell>
          <cell r="AV2138">
            <v>40755</v>
          </cell>
          <cell r="AW2138" t="e">
            <v>#REF!</v>
          </cell>
          <cell r="AX2138"/>
          <cell r="AY2138"/>
          <cell r="AZ2138">
            <v>0</v>
          </cell>
          <cell r="BA2138" t="str">
            <v>-</v>
          </cell>
          <cell r="BB2138" t="str">
            <v/>
          </cell>
          <cell r="BC2138"/>
          <cell r="BD2138" t="str">
            <v/>
          </cell>
          <cell r="BE2138" t="str">
            <v/>
          </cell>
          <cell r="BF2138" t="str">
            <v/>
          </cell>
          <cell r="BG2138" t="str">
            <v/>
          </cell>
        </row>
        <row r="2139">
          <cell r="C2139" t="str">
            <v>20110160S0120-1</v>
          </cell>
          <cell r="D2139" t="str">
            <v>Proyectos 2011 - 2020</v>
          </cell>
          <cell r="E2139" t="str">
            <v>No Aplica</v>
          </cell>
          <cell r="F2139" t="str">
            <v>CERRADO</v>
          </cell>
          <cell r="G2139" t="str">
            <v>A120</v>
          </cell>
          <cell r="H2139" t="str">
            <v>Cundinamarca</v>
          </cell>
          <cell r="I2139">
            <v>25320</v>
          </cell>
          <cell r="J2139">
            <v>6</v>
          </cell>
          <cell r="K2139" t="str">
            <v>Guaduas</v>
          </cell>
          <cell r="L2139" t="str">
            <v>Guaduas-Cundinamarca</v>
          </cell>
          <cell r="M2139">
            <v>160</v>
          </cell>
          <cell r="N2139" t="str">
            <v>Fonade 1</v>
          </cell>
          <cell r="O2139"/>
          <cell r="P2139"/>
          <cell r="Q2139" t="str">
            <v>Construcción Centro Cultural Y Deportivo Colegio Miguel Samper Del Municipio De Guaduas - Cundinamarca.</v>
          </cell>
          <cell r="R2139" t="str">
            <v>Social Comunitario</v>
          </cell>
          <cell r="S2139"/>
          <cell r="T2139"/>
          <cell r="U2139"/>
          <cell r="V2139" t="str">
            <v>Municipio</v>
          </cell>
          <cell r="W2139"/>
          <cell r="X2139" t="str">
            <v/>
          </cell>
          <cell r="Y2139"/>
          <cell r="Z2139">
            <v>494197399.44999999</v>
          </cell>
          <cell r="AA2139"/>
          <cell r="AB2139">
            <v>494197399.44999999</v>
          </cell>
          <cell r="AC2139"/>
          <cell r="AD2139">
            <v>494197399.44999999</v>
          </cell>
          <cell r="AE2139">
            <v>0</v>
          </cell>
          <cell r="AF2139"/>
          <cell r="AG2139">
            <v>0</v>
          </cell>
          <cell r="AH2139">
            <v>494197399.44999999</v>
          </cell>
          <cell r="AI2139">
            <v>0</v>
          </cell>
          <cell r="AJ2139">
            <v>494197399.44999999</v>
          </cell>
          <cell r="AK2139">
            <v>0</v>
          </cell>
          <cell r="AL2139"/>
          <cell r="AM2139">
            <v>1</v>
          </cell>
          <cell r="AN2139">
            <v>1</v>
          </cell>
          <cell r="AO2139">
            <v>0</v>
          </cell>
          <cell r="AP2139" t="str">
            <v>En Liquidación</v>
          </cell>
          <cell r="AQ2139" t="e">
            <v>#REF!</v>
          </cell>
          <cell r="AR2139" t="e">
            <v>#N/A</v>
          </cell>
          <cell r="AS2139"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39" t="str">
            <v>No Aplica</v>
          </cell>
          <cell r="AU2139">
            <v>41902</v>
          </cell>
          <cell r="AV2139">
            <v>42060</v>
          </cell>
          <cell r="AW2139" t="e">
            <v>#REF!</v>
          </cell>
          <cell r="AX2139"/>
          <cell r="AY2139"/>
          <cell r="AZ2139">
            <v>0</v>
          </cell>
          <cell r="BA2139" t="str">
            <v>-</v>
          </cell>
          <cell r="BB2139" t="str">
            <v/>
          </cell>
          <cell r="BC2139"/>
          <cell r="BD2139">
            <v>42053</v>
          </cell>
          <cell r="BE2139" t="str">
            <v>No Aplica</v>
          </cell>
          <cell r="BF2139">
            <v>42089</v>
          </cell>
          <cell r="BG2139" t="str">
            <v/>
          </cell>
        </row>
        <row r="2140">
          <cell r="C2140" t="str">
            <v>20150361S2312-1</v>
          </cell>
          <cell r="D2140" t="str">
            <v>Proyectos 2011 - 2020</v>
          </cell>
          <cell r="E2140" t="str">
            <v>No Aplica</v>
          </cell>
          <cell r="F2140" t="str">
            <v>CERRADO</v>
          </cell>
          <cell r="G2140"/>
          <cell r="H2140" t="str">
            <v>Cundinamarca</v>
          </cell>
          <cell r="I2140">
            <v>25320</v>
          </cell>
          <cell r="J2140">
            <v>6</v>
          </cell>
          <cell r="K2140" t="str">
            <v>Guaduas</v>
          </cell>
          <cell r="L2140" t="str">
            <v>Guaduas-Cundinamarca</v>
          </cell>
          <cell r="M2140">
            <v>361</v>
          </cell>
          <cell r="N2140" t="str">
            <v>DPS 2015</v>
          </cell>
          <cell r="O2140"/>
          <cell r="P2140"/>
          <cell r="Q2140" t="str">
            <v>Construcción Cubierta Del Polideportivo Vereda La Campeona Del Municipio De Villa De Guaduas - Cundinamarca</v>
          </cell>
          <cell r="R2140" t="str">
            <v>Espacio Público, Recreación Y Deporte</v>
          </cell>
          <cell r="S2140"/>
          <cell r="T2140"/>
          <cell r="U2140"/>
          <cell r="V2140" t="str">
            <v>Municipio</v>
          </cell>
          <cell r="W2140"/>
          <cell r="X2140" t="str">
            <v xml:space="preserve">Vereda La Campeona </v>
          </cell>
          <cell r="Y2140"/>
          <cell r="Z2140">
            <v>336481190</v>
          </cell>
          <cell r="AA2140"/>
          <cell r="AB2140">
            <v>336481190</v>
          </cell>
          <cell r="AC2140"/>
          <cell r="AD2140">
            <v>336481190</v>
          </cell>
          <cell r="AE2140">
            <v>33648119</v>
          </cell>
          <cell r="AF2140"/>
          <cell r="AG2140">
            <v>33648119</v>
          </cell>
          <cell r="AH2140">
            <v>370129309</v>
          </cell>
          <cell r="AI2140">
            <v>0</v>
          </cell>
          <cell r="AJ2140">
            <v>370129309</v>
          </cell>
          <cell r="AK2140">
            <v>1</v>
          </cell>
          <cell r="AL2140"/>
          <cell r="AM2140">
            <v>0</v>
          </cell>
          <cell r="AN2140">
            <v>1</v>
          </cell>
          <cell r="AO2140">
            <v>1</v>
          </cell>
          <cell r="AP2140" t="str">
            <v>Liquidado</v>
          </cell>
          <cell r="AQ2140" t="e">
            <v>#REF!</v>
          </cell>
          <cell r="AR2140" t="e">
            <v>#N/A</v>
          </cell>
          <cell r="AS2140" t="str">
            <v>Entregada en septiembre de 2016.</v>
          </cell>
          <cell r="AT2140" t="str">
            <v>No Aplica</v>
          </cell>
          <cell r="AU2140">
            <v>42408</v>
          </cell>
          <cell r="AV2140">
            <v>42543</v>
          </cell>
          <cell r="AW2140" t="e">
            <v>#REF!</v>
          </cell>
          <cell r="AX2140"/>
          <cell r="AY2140"/>
          <cell r="AZ2140">
            <v>0</v>
          </cell>
          <cell r="BA2140" t="str">
            <v>-</v>
          </cell>
          <cell r="BB2140" t="str">
            <v>479m2</v>
          </cell>
          <cell r="BC2140"/>
          <cell r="BD2140">
            <v>42446</v>
          </cell>
          <cell r="BE2140">
            <v>42516</v>
          </cell>
          <cell r="BF2140">
            <v>42621</v>
          </cell>
          <cell r="BG2140">
            <v>5000</v>
          </cell>
        </row>
        <row r="2141">
          <cell r="C2141" t="str">
            <v>20150361S2546-1</v>
          </cell>
          <cell r="D2141" t="str">
            <v>Proyectos 2011 - 2020</v>
          </cell>
          <cell r="E2141" t="str">
            <v>No Aplica</v>
          </cell>
          <cell r="F2141" t="str">
            <v>CERRADO</v>
          </cell>
          <cell r="G2141"/>
          <cell r="H2141" t="str">
            <v>Cundinamarca</v>
          </cell>
          <cell r="I2141">
            <v>25320</v>
          </cell>
          <cell r="J2141">
            <v>6</v>
          </cell>
          <cell r="K2141" t="str">
            <v>Guaduas</v>
          </cell>
          <cell r="L2141" t="str">
            <v>Guaduas-Cundinamarca</v>
          </cell>
          <cell r="M2141">
            <v>361</v>
          </cell>
          <cell r="N2141" t="str">
            <v>DPS 2015</v>
          </cell>
          <cell r="O2141"/>
          <cell r="P2141"/>
          <cell r="Q2141" t="str">
            <v>Construcción Del Centro De Integración Veredal Polideportivo Carbonera Del Municipio De Guaduas - Cundinamarca</v>
          </cell>
          <cell r="R2141" t="str">
            <v>Espacio Público, Recreación Y Deporte</v>
          </cell>
          <cell r="S2141"/>
          <cell r="T2141"/>
          <cell r="U2141"/>
          <cell r="V2141" t="str">
            <v>Municipio</v>
          </cell>
          <cell r="W2141"/>
          <cell r="X2141" t="str">
            <v xml:space="preserve">cabecera Municipal </v>
          </cell>
          <cell r="Y2141"/>
          <cell r="Z2141">
            <v>624621392</v>
          </cell>
          <cell r="AA2141"/>
          <cell r="AB2141">
            <v>624621392</v>
          </cell>
          <cell r="AC2141"/>
          <cell r="AD2141">
            <v>624621392</v>
          </cell>
          <cell r="AE2141">
            <v>62462139.200000003</v>
          </cell>
          <cell r="AF2141"/>
          <cell r="AG2141">
            <v>62462139.200000003</v>
          </cell>
          <cell r="AH2141">
            <v>687083531.20000005</v>
          </cell>
          <cell r="AI2141">
            <v>0</v>
          </cell>
          <cell r="AJ2141">
            <v>687083531.20000005</v>
          </cell>
          <cell r="AK2141">
            <v>0.99380000000000002</v>
          </cell>
          <cell r="AL2141"/>
          <cell r="AM2141">
            <v>0</v>
          </cell>
          <cell r="AN2141">
            <v>1</v>
          </cell>
          <cell r="AO2141">
            <v>1</v>
          </cell>
          <cell r="AP2141" t="str">
            <v>Liquidado</v>
          </cell>
          <cell r="AQ2141" t="e">
            <v>#REF!</v>
          </cell>
          <cell r="AR2141" t="e">
            <v>#N/A</v>
          </cell>
          <cell r="AS2141" t="str">
            <v>Entregada en julio de 2016.</v>
          </cell>
          <cell r="AT2141" t="str">
            <v>No Aplica</v>
          </cell>
          <cell r="AU2141">
            <v>42388</v>
          </cell>
          <cell r="AV2141">
            <v>42528</v>
          </cell>
          <cell r="AW2141" t="e">
            <v>#REF!</v>
          </cell>
          <cell r="AX2141"/>
          <cell r="AY2141"/>
          <cell r="AZ2141">
            <v>0</v>
          </cell>
          <cell r="BA2141" t="str">
            <v>-</v>
          </cell>
          <cell r="BB2141" t="str">
            <v>890 m2</v>
          </cell>
          <cell r="BC2141"/>
          <cell r="BD2141">
            <v>42445</v>
          </cell>
          <cell r="BE2141">
            <v>42517</v>
          </cell>
          <cell r="BF2141">
            <v>42552</v>
          </cell>
          <cell r="BG2141">
            <v>505</v>
          </cell>
        </row>
        <row r="2142">
          <cell r="C2142" t="str">
            <v>20130139V0336-1</v>
          </cell>
          <cell r="D2142" t="str">
            <v>Proyectos 2011 - 2020</v>
          </cell>
          <cell r="E2142" t="str">
            <v>POR FUERA DE LOS 1010</v>
          </cell>
          <cell r="F2142" t="str">
            <v>VIGENTE</v>
          </cell>
          <cell r="G2142"/>
          <cell r="H2142" t="str">
            <v>Cundinamarca</v>
          </cell>
          <cell r="I2142">
            <v>25322</v>
          </cell>
          <cell r="J2142">
            <v>6</v>
          </cell>
          <cell r="K2142" t="str">
            <v>Guasca</v>
          </cell>
          <cell r="L2142" t="str">
            <v>Guasca-Cundinamarca</v>
          </cell>
          <cell r="M2142">
            <v>139</v>
          </cell>
          <cell r="N2142" t="str">
            <v>DPS 2013</v>
          </cell>
          <cell r="O2142"/>
          <cell r="P2142"/>
          <cell r="Q2142" t="str">
            <v>Construcción 250 M. Pavimento En Concreto Rígido Barrio San Juan Bosco Del Casco Urbano Del Municipio De Guasca - Cundinamarca</v>
          </cell>
          <cell r="R2142" t="str">
            <v>Vías Urbanas</v>
          </cell>
          <cell r="S2142"/>
          <cell r="T2142"/>
          <cell r="U2142"/>
          <cell r="V2142" t="str">
            <v>Municipio</v>
          </cell>
          <cell r="W2142"/>
          <cell r="X2142" t="str">
            <v>San Juan Bosco</v>
          </cell>
          <cell r="Y2142"/>
          <cell r="Z2142">
            <v>280373832</v>
          </cell>
          <cell r="AA2142"/>
          <cell r="AB2142">
            <v>280373832</v>
          </cell>
          <cell r="AC2142"/>
          <cell r="AD2142">
            <v>280373832</v>
          </cell>
          <cell r="AE2142">
            <v>28037383.200000003</v>
          </cell>
          <cell r="AF2142"/>
          <cell r="AG2142">
            <v>28037383.200000003</v>
          </cell>
          <cell r="AH2142">
            <v>308411215.19999999</v>
          </cell>
          <cell r="AI2142">
            <v>0</v>
          </cell>
          <cell r="AJ2142">
            <v>308411215.19999999</v>
          </cell>
          <cell r="AK2142">
            <v>0.99619999999999997</v>
          </cell>
          <cell r="AL2142"/>
          <cell r="AM2142">
            <v>1</v>
          </cell>
          <cell r="AN2142">
            <v>1</v>
          </cell>
          <cell r="AO2142">
            <v>0</v>
          </cell>
          <cell r="AP2142" t="str">
            <v>Entregado A Municipio</v>
          </cell>
          <cell r="AQ2142" t="e">
            <v>#REF!</v>
          </cell>
          <cell r="AR2142" t="e">
            <v>#N/A</v>
          </cell>
          <cell r="AS2142" t="str">
            <v>Entregado en febrero de 2017.
Se tiene pendiente iniciar proceso de liquidacion.</v>
          </cell>
          <cell r="AT2142" t="str">
            <v>No Aplica</v>
          </cell>
          <cell r="AU2142">
            <v>42655</v>
          </cell>
          <cell r="AV2142">
            <v>42778</v>
          </cell>
          <cell r="AW2142" t="e">
            <v>#REF!</v>
          </cell>
          <cell r="AX2142"/>
          <cell r="AY2142"/>
          <cell r="AZ2142">
            <v>0</v>
          </cell>
          <cell r="BA2142" t="str">
            <v>-</v>
          </cell>
          <cell r="BB2142" t="str">
            <v>250 m</v>
          </cell>
          <cell r="BC2142"/>
          <cell r="BD2142">
            <v>42788</v>
          </cell>
          <cell r="BE2142">
            <v>42788</v>
          </cell>
          <cell r="BF2142">
            <v>42788</v>
          </cell>
          <cell r="BG2142">
            <v>380</v>
          </cell>
        </row>
        <row r="2143">
          <cell r="C2143" t="str">
            <v>20100019S1023-1</v>
          </cell>
          <cell r="D2143" t="str">
            <v>Proyectos 2011 - 2020</v>
          </cell>
          <cell r="E2143" t="str">
            <v>No Aplica</v>
          </cell>
          <cell r="F2143" t="str">
            <v>CERRADO</v>
          </cell>
          <cell r="G2143"/>
          <cell r="H2143" t="str">
            <v>Cundinamarca</v>
          </cell>
          <cell r="I2143">
            <v>25328</v>
          </cell>
          <cell r="J2143">
            <v>6</v>
          </cell>
          <cell r="K2143" t="str">
            <v>Guayabal De Siquima</v>
          </cell>
          <cell r="L2143" t="str">
            <v>Guayabal De Siquima-Cundinamarca</v>
          </cell>
          <cell r="M2143" t="str">
            <v/>
          </cell>
          <cell r="N2143" t="str">
            <v>Infraestructura</v>
          </cell>
          <cell r="O2143"/>
          <cell r="P2143"/>
          <cell r="Q2143" t="str">
            <v>Adecuación Y Mantenimiento Ied Chiniata, Municipio De Guayabal De Síquima</v>
          </cell>
          <cell r="R2143" t="str">
            <v>Social Comunitario</v>
          </cell>
          <cell r="S2143"/>
          <cell r="T2143"/>
          <cell r="U2143"/>
          <cell r="V2143" t="str">
            <v>Federación Nacional De Cafeteros</v>
          </cell>
          <cell r="W2143"/>
          <cell r="X2143" t="str">
            <v/>
          </cell>
          <cell r="Y2143"/>
          <cell r="Z2143">
            <v>30000000</v>
          </cell>
          <cell r="AA2143"/>
          <cell r="AB2143">
            <v>30000000</v>
          </cell>
          <cell r="AC2143"/>
          <cell r="AD2143">
            <v>30000000</v>
          </cell>
          <cell r="AE2143">
            <v>0</v>
          </cell>
          <cell r="AF2143"/>
          <cell r="AG2143">
            <v>0</v>
          </cell>
          <cell r="AH2143">
            <v>30000000</v>
          </cell>
          <cell r="AI2143">
            <v>0</v>
          </cell>
          <cell r="AJ2143">
            <v>30000000</v>
          </cell>
          <cell r="AK2143">
            <v>1</v>
          </cell>
          <cell r="AL2143"/>
          <cell r="AM2143">
            <v>1</v>
          </cell>
          <cell r="AN2143">
            <v>1</v>
          </cell>
          <cell r="AO2143">
            <v>0</v>
          </cell>
          <cell r="AP2143" t="str">
            <v>Liquidado</v>
          </cell>
          <cell r="AQ2143" t="e">
            <v>#REF!</v>
          </cell>
          <cell r="AR2143" t="e">
            <v>#N/A</v>
          </cell>
          <cell r="AS2143" t="str">
            <v>Entregado en 2011.</v>
          </cell>
          <cell r="AT2143" t="str">
            <v>No Aplica</v>
          </cell>
          <cell r="AU2143" t="str">
            <v/>
          </cell>
          <cell r="AV2143">
            <v>40905</v>
          </cell>
          <cell r="AW2143" t="e">
            <v>#REF!</v>
          </cell>
          <cell r="AX2143"/>
          <cell r="AY2143"/>
          <cell r="AZ2143">
            <v>0</v>
          </cell>
          <cell r="BA2143" t="str">
            <v>-</v>
          </cell>
          <cell r="BB2143" t="str">
            <v/>
          </cell>
          <cell r="BC2143"/>
          <cell r="BD2143" t="str">
            <v/>
          </cell>
          <cell r="BE2143" t="str">
            <v/>
          </cell>
          <cell r="BF2143" t="str">
            <v/>
          </cell>
          <cell r="BG2143" t="str">
            <v/>
          </cell>
        </row>
        <row r="2144">
          <cell r="C2144" t="str">
            <v>20100019S1024-1</v>
          </cell>
          <cell r="D2144" t="str">
            <v>Proyectos 2011 - 2020</v>
          </cell>
          <cell r="E2144" t="str">
            <v>No Aplica</v>
          </cell>
          <cell r="F2144" t="str">
            <v>CERRADO</v>
          </cell>
          <cell r="G2144"/>
          <cell r="H2144" t="str">
            <v>Cundinamarca</v>
          </cell>
          <cell r="I2144">
            <v>25328</v>
          </cell>
          <cell r="J2144">
            <v>6</v>
          </cell>
          <cell r="K2144" t="str">
            <v>Guayabal De Siquima</v>
          </cell>
          <cell r="L2144" t="str">
            <v>Guayabal De Siquima-Cundinamarca</v>
          </cell>
          <cell r="M2144" t="str">
            <v/>
          </cell>
          <cell r="N2144" t="str">
            <v>Infraestructura</v>
          </cell>
          <cell r="O2144"/>
          <cell r="P2144"/>
          <cell r="Q2144" t="str">
            <v>Adecuación Y Mantenimiento Ied El Rodeo Municipio De Guayabal De Síquima</v>
          </cell>
          <cell r="R2144" t="str">
            <v>Social Comunitario</v>
          </cell>
          <cell r="S2144"/>
          <cell r="T2144"/>
          <cell r="U2144"/>
          <cell r="V2144" t="str">
            <v>Federación Nacional De Cafeteros</v>
          </cell>
          <cell r="W2144"/>
          <cell r="X2144" t="str">
            <v/>
          </cell>
          <cell r="Y2144"/>
          <cell r="Z2144">
            <v>30000000</v>
          </cell>
          <cell r="AA2144"/>
          <cell r="AB2144">
            <v>30000000</v>
          </cell>
          <cell r="AC2144"/>
          <cell r="AD2144">
            <v>30000000</v>
          </cell>
          <cell r="AE2144">
            <v>0</v>
          </cell>
          <cell r="AF2144"/>
          <cell r="AG2144">
            <v>0</v>
          </cell>
          <cell r="AH2144">
            <v>30000000</v>
          </cell>
          <cell r="AI2144">
            <v>0</v>
          </cell>
          <cell r="AJ2144">
            <v>30000000</v>
          </cell>
          <cell r="AK2144">
            <v>1</v>
          </cell>
          <cell r="AL2144"/>
          <cell r="AM2144">
            <v>1</v>
          </cell>
          <cell r="AN2144">
            <v>1</v>
          </cell>
          <cell r="AO2144">
            <v>0</v>
          </cell>
          <cell r="AP2144" t="str">
            <v>Liquidado</v>
          </cell>
          <cell r="AQ2144" t="e">
            <v>#REF!</v>
          </cell>
          <cell r="AR2144" t="e">
            <v>#N/A</v>
          </cell>
          <cell r="AS2144" t="str">
            <v>Entregado en 2011.</v>
          </cell>
          <cell r="AT2144" t="str">
            <v>No Aplica</v>
          </cell>
          <cell r="AU2144" t="str">
            <v/>
          </cell>
          <cell r="AV2144">
            <v>40905</v>
          </cell>
          <cell r="AW2144" t="e">
            <v>#REF!</v>
          </cell>
          <cell r="AX2144"/>
          <cell r="AY2144"/>
          <cell r="AZ2144">
            <v>0</v>
          </cell>
          <cell r="BA2144" t="str">
            <v>-</v>
          </cell>
          <cell r="BB2144" t="str">
            <v/>
          </cell>
          <cell r="BC2144"/>
          <cell r="BD2144" t="str">
            <v/>
          </cell>
          <cell r="BE2144" t="str">
            <v/>
          </cell>
          <cell r="BF2144" t="str">
            <v/>
          </cell>
          <cell r="BG2144" t="str">
            <v/>
          </cell>
        </row>
        <row r="2145">
          <cell r="C2145" t="str">
            <v>20100019S1025-1</v>
          </cell>
          <cell r="D2145" t="str">
            <v>Proyectos 2011 - 2020</v>
          </cell>
          <cell r="E2145" t="str">
            <v>No Aplica</v>
          </cell>
          <cell r="F2145" t="str">
            <v>CERRADO</v>
          </cell>
          <cell r="G2145"/>
          <cell r="H2145" t="str">
            <v>Cundinamarca</v>
          </cell>
          <cell r="I2145">
            <v>25328</v>
          </cell>
          <cell r="J2145">
            <v>6</v>
          </cell>
          <cell r="K2145" t="str">
            <v>Guayabal De Siquima</v>
          </cell>
          <cell r="L2145" t="str">
            <v>Guayabal De Siquima-Cundinamarca</v>
          </cell>
          <cell r="M2145" t="str">
            <v/>
          </cell>
          <cell r="N2145" t="str">
            <v>Infraestructura</v>
          </cell>
          <cell r="O2145"/>
          <cell r="P2145"/>
          <cell r="Q2145" t="str">
            <v>Adecuación Y Mantenimientosalón Comunal Vereda Pajonal, Municipio De Guayabal De Síquima</v>
          </cell>
          <cell r="R2145" t="str">
            <v>Social Comunitario</v>
          </cell>
          <cell r="S2145"/>
          <cell r="T2145"/>
          <cell r="U2145"/>
          <cell r="V2145" t="str">
            <v>Federación Nacional De Cafeteros</v>
          </cell>
          <cell r="W2145"/>
          <cell r="X2145" t="str">
            <v/>
          </cell>
          <cell r="Y2145"/>
          <cell r="Z2145">
            <v>30000000</v>
          </cell>
          <cell r="AA2145"/>
          <cell r="AB2145">
            <v>30000000</v>
          </cell>
          <cell r="AC2145"/>
          <cell r="AD2145">
            <v>30000000</v>
          </cell>
          <cell r="AE2145">
            <v>0</v>
          </cell>
          <cell r="AF2145"/>
          <cell r="AG2145">
            <v>0</v>
          </cell>
          <cell r="AH2145">
            <v>30000000</v>
          </cell>
          <cell r="AI2145">
            <v>0</v>
          </cell>
          <cell r="AJ2145">
            <v>30000000</v>
          </cell>
          <cell r="AK2145">
            <v>1</v>
          </cell>
          <cell r="AL2145"/>
          <cell r="AM2145">
            <v>1</v>
          </cell>
          <cell r="AN2145">
            <v>1</v>
          </cell>
          <cell r="AO2145">
            <v>0</v>
          </cell>
          <cell r="AP2145" t="str">
            <v>Liquidado</v>
          </cell>
          <cell r="AQ2145" t="e">
            <v>#REF!</v>
          </cell>
          <cell r="AR2145" t="e">
            <v>#N/A</v>
          </cell>
          <cell r="AS2145" t="str">
            <v>Entregado en 2011.</v>
          </cell>
          <cell r="AT2145" t="str">
            <v>No Aplica</v>
          </cell>
          <cell r="AU2145" t="str">
            <v/>
          </cell>
          <cell r="AV2145">
            <v>40905</v>
          </cell>
          <cell r="AW2145" t="e">
            <v>#REF!</v>
          </cell>
          <cell r="AX2145"/>
          <cell r="AY2145"/>
          <cell r="AZ2145">
            <v>0</v>
          </cell>
          <cell r="BA2145" t="str">
            <v>-</v>
          </cell>
          <cell r="BB2145" t="str">
            <v/>
          </cell>
          <cell r="BC2145"/>
          <cell r="BD2145" t="str">
            <v/>
          </cell>
          <cell r="BE2145" t="str">
            <v/>
          </cell>
          <cell r="BF2145" t="str">
            <v/>
          </cell>
          <cell r="BG2145" t="str">
            <v/>
          </cell>
        </row>
        <row r="2146">
          <cell r="C2146" t="str">
            <v>20140100V0051-1</v>
          </cell>
          <cell r="D2146" t="str">
            <v>Proyectos 2011 - 2020</v>
          </cell>
          <cell r="E2146" t="str">
            <v>No Aplica</v>
          </cell>
          <cell r="F2146" t="str">
            <v>CERRADO</v>
          </cell>
          <cell r="G2146"/>
          <cell r="H2146" t="str">
            <v>Cundinamarca</v>
          </cell>
          <cell r="I2146">
            <v>25335</v>
          </cell>
          <cell r="J2146">
            <v>6</v>
          </cell>
          <cell r="K2146" t="str">
            <v>Guayabetal</v>
          </cell>
          <cell r="L2146" t="str">
            <v>Guayabetal-Cundinamarca</v>
          </cell>
          <cell r="M2146">
            <v>100</v>
          </cell>
          <cell r="N2146" t="str">
            <v>DPS 2014</v>
          </cell>
          <cell r="O2146"/>
          <cell r="P2146"/>
          <cell r="Q2146" t="str">
            <v>Construcción Puente Vehicular Entre La Vereda Tunque Y La Vereda Las Mesas Del Municipio De Guayabetal - Cundinamarca</v>
          </cell>
          <cell r="R2146" t="str">
            <v>Vías Red Terciaria</v>
          </cell>
          <cell r="S2146"/>
          <cell r="T2146"/>
          <cell r="U2146"/>
          <cell r="V2146" t="str">
            <v>Municipio</v>
          </cell>
          <cell r="W2146"/>
          <cell r="X2146" t="str">
            <v>VEREDAS: TUNQUE Y LAS MESAS</v>
          </cell>
          <cell r="Y2146"/>
          <cell r="Z2146">
            <v>543030004</v>
          </cell>
          <cell r="AA2146"/>
          <cell r="AB2146">
            <v>543030004</v>
          </cell>
          <cell r="AC2146"/>
          <cell r="AD2146">
            <v>543030004</v>
          </cell>
          <cell r="AE2146">
            <v>98476706.800000012</v>
          </cell>
          <cell r="AF2146"/>
          <cell r="AG2146">
            <v>98476706.800000012</v>
          </cell>
          <cell r="AH2146">
            <v>641506710.79999995</v>
          </cell>
          <cell r="AI2146">
            <v>0</v>
          </cell>
          <cell r="AJ2146">
            <v>641506710.79999995</v>
          </cell>
          <cell r="AK2146">
            <v>0.99960000000000004</v>
          </cell>
          <cell r="AL2146"/>
          <cell r="AM2146">
            <v>0</v>
          </cell>
          <cell r="AN2146">
            <v>1</v>
          </cell>
          <cell r="AO2146">
            <v>1</v>
          </cell>
          <cell r="AP2146" t="str">
            <v>Liquidado</v>
          </cell>
          <cell r="AQ2146" t="e">
            <v>#REF!</v>
          </cell>
          <cell r="AR2146" t="e">
            <v>#N/A</v>
          </cell>
          <cell r="AS2146" t="str">
            <v>Liquidado mediante Acta de Liquidación Bilateral de Contratos y Convenios del 19 de junio de 2020.</v>
          </cell>
          <cell r="AT2146" t="str">
            <v>No Aplica</v>
          </cell>
          <cell r="AU2146">
            <v>42290</v>
          </cell>
          <cell r="AV2146">
            <v>43044</v>
          </cell>
          <cell r="AW2146" t="e">
            <v>#REF!</v>
          </cell>
          <cell r="AX2146"/>
          <cell r="AY2146"/>
          <cell r="AZ2146">
            <v>0</v>
          </cell>
          <cell r="BA2146" t="str">
            <v>-</v>
          </cell>
          <cell r="BB2146" t="str">
            <v>0,04 Km</v>
          </cell>
          <cell r="BC2146"/>
          <cell r="BD2146">
            <v>42466</v>
          </cell>
          <cell r="BE2146">
            <v>42671</v>
          </cell>
          <cell r="BF2146">
            <v>43230</v>
          </cell>
          <cell r="BG2146">
            <v>720</v>
          </cell>
        </row>
        <row r="2147">
          <cell r="C2147" t="str">
            <v>20170637M5492-1</v>
          </cell>
          <cell r="D2147" t="str">
            <v>Proyectos 2011 - 2020</v>
          </cell>
          <cell r="E2147" t="str">
            <v>ANTES 2018</v>
          </cell>
          <cell r="F2147" t="str">
            <v>VIGENTE</v>
          </cell>
          <cell r="G2147"/>
          <cell r="H2147" t="str">
            <v>Cundinamarca</v>
          </cell>
          <cell r="I2147">
            <v>25335</v>
          </cell>
          <cell r="J2147">
            <v>6</v>
          </cell>
          <cell r="K2147" t="str">
            <v>Guayabetal</v>
          </cell>
          <cell r="L2147" t="str">
            <v>Guayabetal-Cundinamarca</v>
          </cell>
          <cell r="M2147">
            <v>637</v>
          </cell>
          <cell r="N2147" t="str">
            <v>DPS 2017</v>
          </cell>
          <cell r="O2147"/>
          <cell r="P2147"/>
          <cell r="Q2147" t="str">
            <v>Mejoramiento De Condiciones De Vivienda</v>
          </cell>
          <cell r="R2147" t="str">
            <v>Mejoramiento Condiciones De Habitabilidad</v>
          </cell>
          <cell r="S2147"/>
          <cell r="T2147"/>
          <cell r="U2147"/>
          <cell r="V2147" t="str">
            <v>Municipio</v>
          </cell>
          <cell r="W2147"/>
          <cell r="X2147" t="str">
            <v/>
          </cell>
          <cell r="Y2147"/>
          <cell r="Z2147">
            <v>622844917</v>
          </cell>
          <cell r="AA2147"/>
          <cell r="AB2147">
            <v>622844917</v>
          </cell>
          <cell r="AC2147"/>
          <cell r="AD2147">
            <v>622844917</v>
          </cell>
          <cell r="AE2147">
            <v>62284491.700000003</v>
          </cell>
          <cell r="AF2147"/>
          <cell r="AG2147">
            <v>62284491.700000003</v>
          </cell>
          <cell r="AH2147">
            <v>685129408.70000005</v>
          </cell>
          <cell r="AI2147">
            <v>0</v>
          </cell>
          <cell r="AJ2147">
            <v>685129408.70000005</v>
          </cell>
          <cell r="AK2147">
            <v>0.95000000000000018</v>
          </cell>
          <cell r="AL2147"/>
          <cell r="AM2147">
            <v>0.95989999999999998</v>
          </cell>
          <cell r="AN2147">
            <v>0.94230000000000003</v>
          </cell>
          <cell r="AO2147">
            <v>-1.7599999999999949E-2</v>
          </cell>
          <cell r="AP2147" t="str">
            <v>En Liquidación</v>
          </cell>
          <cell r="AQ2147" t="e">
            <v>#REF!</v>
          </cell>
          <cell r="AR2147" t="str">
            <v>TERMINADO</v>
          </cell>
          <cell r="AS2147" t="str">
            <v>GUAYABETAL - 
Proyecto terminado y entregado.
Fecha de terminación: 07-07-21
El 30 de julio se realiza la av3
Fueron revisados y tramitados el 100% de los desembolsos. 
Se remite documentos para la liquidación del convenio.</v>
          </cell>
          <cell r="AT2147">
            <v>43741</v>
          </cell>
          <cell r="AU2147">
            <v>44105</v>
          </cell>
          <cell r="AV2147">
            <v>44384</v>
          </cell>
          <cell r="AW2147" t="e">
            <v>#REF!</v>
          </cell>
          <cell r="AX2147"/>
          <cell r="AY2147"/>
          <cell r="AZ2147">
            <v>0</v>
          </cell>
          <cell r="BA2147" t="str">
            <v>-</v>
          </cell>
          <cell r="BB2147" t="str">
            <v>45  Viviendas</v>
          </cell>
          <cell r="BC2147"/>
          <cell r="BD2147">
            <v>44252</v>
          </cell>
          <cell r="BE2147">
            <v>44252</v>
          </cell>
          <cell r="BF2147">
            <v>44407</v>
          </cell>
          <cell r="BG2147">
            <v>162</v>
          </cell>
        </row>
        <row r="2148">
          <cell r="C2148" t="str">
            <v>20170634V4546-1</v>
          </cell>
          <cell r="D2148" t="str">
            <v>Proyectos 2011 - 2020</v>
          </cell>
          <cell r="E2148" t="str">
            <v>ANTES 2018</v>
          </cell>
          <cell r="F2148" t="str">
            <v>VIGENTE</v>
          </cell>
          <cell r="G2148"/>
          <cell r="H2148" t="str">
            <v>Cundinamarca</v>
          </cell>
          <cell r="I2148">
            <v>25339</v>
          </cell>
          <cell r="J2148">
            <v>6</v>
          </cell>
          <cell r="K2148" t="str">
            <v>Gutierrez</v>
          </cell>
          <cell r="L2148" t="str">
            <v>Gutierrez-Cundinamarca</v>
          </cell>
          <cell r="M2148">
            <v>634</v>
          </cell>
          <cell r="N2148" t="str">
            <v>DPS 2017</v>
          </cell>
          <cell r="O2148"/>
          <cell r="P2148"/>
          <cell r="Q2148" t="str">
            <v>Mejoramiento De Vías Urbanas A Través De Pavimentación En Concreto Rígido En El Municipio De Gutierrez - Cundinamarca</v>
          </cell>
          <cell r="R2148" t="str">
            <v>Vías Urbanas</v>
          </cell>
          <cell r="S2148"/>
          <cell r="T2148"/>
          <cell r="U2148"/>
          <cell r="V2148" t="str">
            <v>Municipio</v>
          </cell>
          <cell r="W2148"/>
          <cell r="X2148" t="str">
            <v>Barrio Centro</v>
          </cell>
          <cell r="Y2148"/>
          <cell r="Z2148">
            <v>1478167773</v>
          </cell>
          <cell r="AA2148"/>
          <cell r="AB2148">
            <v>1478167773</v>
          </cell>
          <cell r="AC2148"/>
          <cell r="AD2148">
            <v>1478167773</v>
          </cell>
          <cell r="AE2148">
            <v>147816777.30000001</v>
          </cell>
          <cell r="AF2148"/>
          <cell r="AG2148">
            <v>147816777.30000001</v>
          </cell>
          <cell r="AH2148">
            <v>1625984550.3</v>
          </cell>
          <cell r="AI2148">
            <v>0</v>
          </cell>
          <cell r="AJ2148">
            <v>1625984550.3</v>
          </cell>
          <cell r="AK2148">
            <v>0.9</v>
          </cell>
          <cell r="AL2148"/>
          <cell r="AM2148">
            <v>1</v>
          </cell>
          <cell r="AN2148">
            <v>1</v>
          </cell>
          <cell r="AO2148">
            <v>0</v>
          </cell>
          <cell r="AP2148" t="str">
            <v>Entregado A Municipio</v>
          </cell>
          <cell r="AQ2148" t="e">
            <v>#REF!</v>
          </cell>
          <cell r="AR2148" t="e">
            <v>#N/A</v>
          </cell>
          <cell r="AS2148" t="str">
            <v xml:space="preserve">Proyecto Entregado.
Se realizo la auditoria visible No. 3. el pasado 28 de agosto de 2020. 
Fueron tramitas las actas para el pago hasta el 100%.
Se emite certificado de suficiencia al informe final aprobado en todos sus componentes.
Se recibió el acta de entrega y compromisos de sostenibilidad. </v>
          </cell>
          <cell r="AT2148" t="str">
            <v>No Aplica</v>
          </cell>
          <cell r="AU2148">
            <v>43634</v>
          </cell>
          <cell r="AV2148">
            <v>43847</v>
          </cell>
          <cell r="AW2148" t="e">
            <v>#REF!</v>
          </cell>
          <cell r="AX2148"/>
          <cell r="AY2148"/>
          <cell r="AZ2148">
            <v>0</v>
          </cell>
          <cell r="BA2148" t="str">
            <v>-</v>
          </cell>
          <cell r="BB2148" t="str">
            <v>701 m</v>
          </cell>
          <cell r="BC2148"/>
          <cell r="BD2148">
            <v>43670</v>
          </cell>
          <cell r="BE2148">
            <v>44071</v>
          </cell>
          <cell r="BF2148">
            <v>44071</v>
          </cell>
          <cell r="BG2148">
            <v>400</v>
          </cell>
        </row>
        <row r="2149">
          <cell r="C2149" t="str">
            <v>20100150V1031-1</v>
          </cell>
          <cell r="D2149" t="str">
            <v>Proyectos 2011 - 2020</v>
          </cell>
          <cell r="E2149" t="str">
            <v>No Aplica</v>
          </cell>
          <cell r="F2149" t="str">
            <v>CERRADO</v>
          </cell>
          <cell r="G2149"/>
          <cell r="H2149" t="str">
            <v>Cundinamarca</v>
          </cell>
          <cell r="I2149">
            <v>25368</v>
          </cell>
          <cell r="J2149">
            <v>6</v>
          </cell>
          <cell r="K2149" t="str">
            <v>Jerusalen</v>
          </cell>
          <cell r="L2149" t="str">
            <v>Jerusalen-Cundinamarca</v>
          </cell>
          <cell r="M2149" t="str">
            <v/>
          </cell>
          <cell r="N2149" t="str">
            <v>Infraestructura</v>
          </cell>
          <cell r="O2149"/>
          <cell r="P2149"/>
          <cell r="Q2149" t="str">
            <v>Rehabilitación, Mantenimiento Y Adecuación De Las Vías Rurales Del Municipio De Jerusalén - Cundinamarca.</v>
          </cell>
          <cell r="R2149" t="str">
            <v>Vías Red Terciaria</v>
          </cell>
          <cell r="S2149"/>
          <cell r="T2149"/>
          <cell r="U2149"/>
          <cell r="V2149" t="str">
            <v>Federación Nacional De Cafeteros</v>
          </cell>
          <cell r="W2149"/>
          <cell r="X2149" t="str">
            <v/>
          </cell>
          <cell r="Y2149"/>
          <cell r="Z2149">
            <v>348000000</v>
          </cell>
          <cell r="AA2149"/>
          <cell r="AB2149">
            <v>348000000</v>
          </cell>
          <cell r="AC2149"/>
          <cell r="AD2149">
            <v>348000000</v>
          </cell>
          <cell r="AE2149">
            <v>0</v>
          </cell>
          <cell r="AF2149"/>
          <cell r="AG2149">
            <v>0</v>
          </cell>
          <cell r="AH2149">
            <v>348000000</v>
          </cell>
          <cell r="AI2149">
            <v>0</v>
          </cell>
          <cell r="AJ2149">
            <v>348000000</v>
          </cell>
          <cell r="AK2149">
            <v>1</v>
          </cell>
          <cell r="AL2149"/>
          <cell r="AM2149">
            <v>1</v>
          </cell>
          <cell r="AN2149">
            <v>1</v>
          </cell>
          <cell r="AO2149">
            <v>0</v>
          </cell>
          <cell r="AP2149" t="str">
            <v>Liquidado</v>
          </cell>
          <cell r="AQ2149" t="e">
            <v>#REF!</v>
          </cell>
          <cell r="AR2149" t="e">
            <v>#N/A</v>
          </cell>
          <cell r="AS2149" t="str">
            <v>Entregado en 2011.</v>
          </cell>
          <cell r="AT2149" t="str">
            <v>No Aplica</v>
          </cell>
          <cell r="AU2149" t="str">
            <v/>
          </cell>
          <cell r="AV2149">
            <v>40997</v>
          </cell>
          <cell r="AW2149" t="e">
            <v>#REF!</v>
          </cell>
          <cell r="AX2149"/>
          <cell r="AY2149"/>
          <cell r="AZ2149">
            <v>0</v>
          </cell>
          <cell r="BA2149" t="str">
            <v>-</v>
          </cell>
          <cell r="BB2149" t="str">
            <v/>
          </cell>
          <cell r="BC2149"/>
          <cell r="BD2149" t="str">
            <v/>
          </cell>
          <cell r="BE2149" t="str">
            <v/>
          </cell>
          <cell r="BF2149" t="str">
            <v/>
          </cell>
          <cell r="BG2149" t="str">
            <v/>
          </cell>
        </row>
        <row r="2150">
          <cell r="C2150" t="str">
            <v>20130136V0477-1</v>
          </cell>
          <cell r="D2150" t="str">
            <v>Proyectos 2011 - 2020</v>
          </cell>
          <cell r="E2150" t="str">
            <v>No Aplica</v>
          </cell>
          <cell r="F2150" t="str">
            <v>CERRADO</v>
          </cell>
          <cell r="G2150"/>
          <cell r="H2150" t="str">
            <v>Cundinamarca</v>
          </cell>
          <cell r="I2150">
            <v>25368</v>
          </cell>
          <cell r="J2150">
            <v>6</v>
          </cell>
          <cell r="K2150" t="str">
            <v>Jerusalen</v>
          </cell>
          <cell r="L2150" t="str">
            <v>Jerusalen-Cundinamarca</v>
          </cell>
          <cell r="M2150">
            <v>136</v>
          </cell>
          <cell r="N2150" t="str">
            <v>DPS 2013</v>
          </cell>
          <cell r="O2150"/>
          <cell r="P2150"/>
          <cell r="Q2150" t="str">
            <v>Construcción Placa Huella Vía Jerusalén Vereda La Libertad-El Roble, Municipio De Jerusalén - Cundinamarca</v>
          </cell>
          <cell r="R2150" t="str">
            <v>Vías Red Terciaria</v>
          </cell>
          <cell r="S2150"/>
          <cell r="T2150"/>
          <cell r="U2150"/>
          <cell r="V2150" t="str">
            <v>Municipio</v>
          </cell>
          <cell r="W2150"/>
          <cell r="X2150" t="str">
            <v>La Libertad, El Roble</v>
          </cell>
          <cell r="Y2150"/>
          <cell r="Z2150">
            <v>467033797</v>
          </cell>
          <cell r="AA2150"/>
          <cell r="AB2150">
            <v>467033797</v>
          </cell>
          <cell r="AC2150"/>
          <cell r="AD2150">
            <v>467033797</v>
          </cell>
          <cell r="AE2150">
            <v>46728972</v>
          </cell>
          <cell r="AF2150"/>
          <cell r="AG2150">
            <v>46728972</v>
          </cell>
          <cell r="AH2150">
            <v>513762769</v>
          </cell>
          <cell r="AI2150">
            <v>0</v>
          </cell>
          <cell r="AJ2150">
            <v>513762769</v>
          </cell>
          <cell r="AK2150">
            <v>0.99950000000000006</v>
          </cell>
          <cell r="AL2150"/>
          <cell r="AM2150">
            <v>1</v>
          </cell>
          <cell r="AN2150">
            <v>1</v>
          </cell>
          <cell r="AO2150">
            <v>0</v>
          </cell>
          <cell r="AP2150" t="str">
            <v>Liquidado</v>
          </cell>
          <cell r="AQ2150" t="e">
            <v>#REF!</v>
          </cell>
          <cell r="AR2150" t="e">
            <v>#N/A</v>
          </cell>
          <cell r="AS2150" t="str">
            <v>Entregado en abril de 2016.</v>
          </cell>
          <cell r="AT2150" t="str">
            <v>No Aplica</v>
          </cell>
          <cell r="AU2150">
            <v>42236</v>
          </cell>
          <cell r="AV2150">
            <v>42385</v>
          </cell>
          <cell r="AW2150" t="e">
            <v>#REF!</v>
          </cell>
          <cell r="AX2150"/>
          <cell r="AY2150"/>
          <cell r="AZ2150">
            <v>0</v>
          </cell>
          <cell r="BA2150" t="str">
            <v>-</v>
          </cell>
          <cell r="BB2150">
            <v>0.54</v>
          </cell>
          <cell r="BC2150"/>
          <cell r="BD2150">
            <v>42236</v>
          </cell>
          <cell r="BE2150">
            <v>42473</v>
          </cell>
          <cell r="BF2150">
            <v>42473</v>
          </cell>
          <cell r="BG2150">
            <v>800</v>
          </cell>
        </row>
        <row r="2151">
          <cell r="C2151" t="str">
            <v>20090211S1033-1</v>
          </cell>
          <cell r="D2151" t="str">
            <v>Proyectos 2011 - 2020</v>
          </cell>
          <cell r="E2151" t="str">
            <v>No Aplica</v>
          </cell>
          <cell r="F2151" t="str">
            <v>CERRADO</v>
          </cell>
          <cell r="G2151"/>
          <cell r="H2151" t="str">
            <v>Cundinamarca</v>
          </cell>
          <cell r="I2151">
            <v>25372</v>
          </cell>
          <cell r="J2151">
            <v>6</v>
          </cell>
          <cell r="K2151" t="str">
            <v>Junin</v>
          </cell>
          <cell r="L2151" t="str">
            <v>Junin-Cundinamarca</v>
          </cell>
          <cell r="M2151" t="str">
            <v/>
          </cell>
          <cell r="N2151" t="str">
            <v>Infraestructura</v>
          </cell>
          <cell r="O2151"/>
          <cell r="P2151"/>
          <cell r="Q2151" t="str">
            <v>Convenio Interadministrativo Con El Municipio De Junin, Para Aunar Esfuerzos Técnicos, Administrativos Y Financieros Y Contribuir Con El Ajuste De Diseños Y La Adecuación Del Polideportivo Y La Plaza Del Municipio De Junín - Cundinamarca.</v>
          </cell>
          <cell r="R2151" t="str">
            <v>Espacio Público, Recreación Y Deporte</v>
          </cell>
          <cell r="S2151"/>
          <cell r="T2151"/>
          <cell r="U2151"/>
          <cell r="V2151" t="str">
            <v>Municipio</v>
          </cell>
          <cell r="W2151"/>
          <cell r="X2151" t="str">
            <v/>
          </cell>
          <cell r="Y2151"/>
          <cell r="Z2151">
            <v>300000000</v>
          </cell>
          <cell r="AA2151"/>
          <cell r="AB2151">
            <v>300000000</v>
          </cell>
          <cell r="AC2151"/>
          <cell r="AD2151">
            <v>300000000</v>
          </cell>
          <cell r="AE2151">
            <v>0</v>
          </cell>
          <cell r="AF2151"/>
          <cell r="AG2151">
            <v>0</v>
          </cell>
          <cell r="AH2151">
            <v>300000000</v>
          </cell>
          <cell r="AI2151">
            <v>0</v>
          </cell>
          <cell r="AJ2151">
            <v>300000000</v>
          </cell>
          <cell r="AK2151">
            <v>1</v>
          </cell>
          <cell r="AL2151"/>
          <cell r="AM2151">
            <v>1</v>
          </cell>
          <cell r="AN2151">
            <v>1</v>
          </cell>
          <cell r="AO2151">
            <v>0</v>
          </cell>
          <cell r="AP2151" t="str">
            <v>Liquidado</v>
          </cell>
          <cell r="AQ2151" t="e">
            <v>#REF!</v>
          </cell>
          <cell r="AR2151" t="e">
            <v>#N/A</v>
          </cell>
          <cell r="AS2151" t="str">
            <v>Entregado en 2011.</v>
          </cell>
          <cell r="AT2151" t="str">
            <v>No Aplica</v>
          </cell>
          <cell r="AU2151" t="str">
            <v/>
          </cell>
          <cell r="AV2151">
            <v>40663</v>
          </cell>
          <cell r="AW2151" t="e">
            <v>#REF!</v>
          </cell>
          <cell r="AX2151"/>
          <cell r="AY2151"/>
          <cell r="AZ2151">
            <v>0</v>
          </cell>
          <cell r="BA2151" t="str">
            <v>-</v>
          </cell>
          <cell r="BB2151" t="str">
            <v/>
          </cell>
          <cell r="BC2151"/>
          <cell r="BD2151" t="str">
            <v/>
          </cell>
          <cell r="BE2151" t="str">
            <v/>
          </cell>
          <cell r="BF2151" t="str">
            <v/>
          </cell>
          <cell r="BG2151" t="str">
            <v/>
          </cell>
        </row>
        <row r="2152">
          <cell r="C2152" t="str">
            <v>20100019S1034-1</v>
          </cell>
          <cell r="D2152" t="str">
            <v>Proyectos 2011 - 2020</v>
          </cell>
          <cell r="E2152" t="str">
            <v>No Aplica</v>
          </cell>
          <cell r="F2152" t="str">
            <v>CERRADO</v>
          </cell>
          <cell r="G2152"/>
          <cell r="H2152" t="str">
            <v>Cundinamarca</v>
          </cell>
          <cell r="I2152">
            <v>25372</v>
          </cell>
          <cell r="J2152">
            <v>6</v>
          </cell>
          <cell r="K2152" t="str">
            <v>Junin</v>
          </cell>
          <cell r="L2152" t="str">
            <v>Junin-Cundinamarca</v>
          </cell>
          <cell r="M2152" t="str">
            <v/>
          </cell>
          <cell r="N2152" t="str">
            <v>Infraestructura</v>
          </cell>
          <cell r="O2152"/>
          <cell r="P2152"/>
          <cell r="Q2152" t="str">
            <v>Construcción Cubierta Polideportivo Del Centro Urbano De La Inspección Claraval Del Municipio De Junin - Cundinamarca.</v>
          </cell>
          <cell r="R2152" t="str">
            <v>Espacio Público, Recreación Y Deporte</v>
          </cell>
          <cell r="S2152"/>
          <cell r="T2152"/>
          <cell r="U2152"/>
          <cell r="V2152" t="str">
            <v>Federación Nacional De Cafeteros</v>
          </cell>
          <cell r="W2152"/>
          <cell r="X2152" t="str">
            <v/>
          </cell>
          <cell r="Y2152"/>
          <cell r="Z2152">
            <v>97000000</v>
          </cell>
          <cell r="AA2152"/>
          <cell r="AB2152">
            <v>97000000</v>
          </cell>
          <cell r="AC2152"/>
          <cell r="AD2152">
            <v>97000000</v>
          </cell>
          <cell r="AE2152">
            <v>0</v>
          </cell>
          <cell r="AF2152"/>
          <cell r="AG2152">
            <v>0</v>
          </cell>
          <cell r="AH2152">
            <v>97000000</v>
          </cell>
          <cell r="AI2152">
            <v>0</v>
          </cell>
          <cell r="AJ2152">
            <v>97000000</v>
          </cell>
          <cell r="AK2152">
            <v>1</v>
          </cell>
          <cell r="AL2152"/>
          <cell r="AM2152">
            <v>1</v>
          </cell>
          <cell r="AN2152">
            <v>1</v>
          </cell>
          <cell r="AO2152">
            <v>0</v>
          </cell>
          <cell r="AP2152" t="str">
            <v>Liquidado</v>
          </cell>
          <cell r="AQ2152" t="e">
            <v>#REF!</v>
          </cell>
          <cell r="AR2152" t="e">
            <v>#N/A</v>
          </cell>
          <cell r="AS2152" t="str">
            <v>Entregado en 2011.</v>
          </cell>
          <cell r="AT2152" t="str">
            <v>No Aplica</v>
          </cell>
          <cell r="AU2152" t="str">
            <v/>
          </cell>
          <cell r="AV2152">
            <v>40954</v>
          </cell>
          <cell r="AW2152" t="e">
            <v>#REF!</v>
          </cell>
          <cell r="AX2152"/>
          <cell r="AY2152"/>
          <cell r="AZ2152">
            <v>0</v>
          </cell>
          <cell r="BA2152" t="str">
            <v>-</v>
          </cell>
          <cell r="BB2152" t="str">
            <v/>
          </cell>
          <cell r="BC2152"/>
          <cell r="BD2152" t="str">
            <v/>
          </cell>
          <cell r="BE2152" t="str">
            <v/>
          </cell>
          <cell r="BF2152" t="str">
            <v/>
          </cell>
          <cell r="BG2152" t="str">
            <v/>
          </cell>
        </row>
        <row r="2153">
          <cell r="C2153" t="str">
            <v>20130141V0391-1</v>
          </cell>
          <cell r="D2153" t="str">
            <v>Proyectos 2011 - 2020</v>
          </cell>
          <cell r="E2153" t="str">
            <v>No Aplica</v>
          </cell>
          <cell r="F2153" t="str">
            <v>CERRADO</v>
          </cell>
          <cell r="G2153"/>
          <cell r="H2153" t="str">
            <v>Cundinamarca</v>
          </cell>
          <cell r="I2153">
            <v>25377</v>
          </cell>
          <cell r="J2153">
            <v>5</v>
          </cell>
          <cell r="K2153" t="str">
            <v>La Calera</v>
          </cell>
          <cell r="L2153" t="str">
            <v>La Calera-Cundinamarca</v>
          </cell>
          <cell r="M2153">
            <v>141</v>
          </cell>
          <cell r="N2153" t="str">
            <v>DPS 2013</v>
          </cell>
          <cell r="O2153"/>
          <cell r="P2153"/>
          <cell r="Q2153" t="str">
            <v>Adecuación Y Mantenimiento De La Vía En El Sector La Hondura-Alcaparros En La Vereda El Salitre Municipio La Calera - Cundinamarca</v>
          </cell>
          <cell r="R2153" t="str">
            <v>Vías Red Terciaria</v>
          </cell>
          <cell r="S2153"/>
          <cell r="T2153"/>
          <cell r="U2153"/>
          <cell r="V2153" t="str">
            <v>Municipio</v>
          </cell>
          <cell r="W2153"/>
          <cell r="X2153" t="str">
            <v>Salitre</v>
          </cell>
          <cell r="Y2153"/>
          <cell r="Z2153">
            <v>280373832</v>
          </cell>
          <cell r="AA2153"/>
          <cell r="AB2153">
            <v>280373832</v>
          </cell>
          <cell r="AC2153"/>
          <cell r="AD2153">
            <v>280373832</v>
          </cell>
          <cell r="AE2153">
            <v>28037383.200000003</v>
          </cell>
          <cell r="AF2153"/>
          <cell r="AG2153">
            <v>28037383.200000003</v>
          </cell>
          <cell r="AH2153">
            <v>308411215.19999999</v>
          </cell>
          <cell r="AI2153">
            <v>0</v>
          </cell>
          <cell r="AJ2153">
            <v>308411215.19999999</v>
          </cell>
          <cell r="AK2153">
            <v>1</v>
          </cell>
          <cell r="AL2153"/>
          <cell r="AM2153">
            <v>1</v>
          </cell>
          <cell r="AN2153">
            <v>1</v>
          </cell>
          <cell r="AO2153">
            <v>0</v>
          </cell>
          <cell r="AP2153" t="str">
            <v>Liquidado</v>
          </cell>
          <cell r="AQ2153" t="e">
            <v>#REF!</v>
          </cell>
          <cell r="AR2153" t="e">
            <v>#N/A</v>
          </cell>
          <cell r="AS2153" t="str">
            <v>ESTADO: Entregado auditoria AV3 el 6 de febrero de 2017.
El convenio fue liquidado  el 12/03/2019</v>
          </cell>
          <cell r="AT2153" t="str">
            <v>No Aplica</v>
          </cell>
          <cell r="AU2153">
            <v>42598</v>
          </cell>
          <cell r="AV2153">
            <v>42664</v>
          </cell>
          <cell r="AW2153" t="e">
            <v>#REF!</v>
          </cell>
          <cell r="AX2153"/>
          <cell r="AY2153"/>
          <cell r="AZ2153">
            <v>0</v>
          </cell>
          <cell r="BA2153" t="str">
            <v>-</v>
          </cell>
          <cell r="BB2153">
            <v>0.25</v>
          </cell>
          <cell r="BC2153"/>
          <cell r="BD2153">
            <v>42772</v>
          </cell>
          <cell r="BE2153">
            <v>42772</v>
          </cell>
          <cell r="BF2153">
            <v>42772</v>
          </cell>
          <cell r="BG2153">
            <v>250</v>
          </cell>
        </row>
        <row r="2154">
          <cell r="C2154" t="str">
            <v>20100019V1035-1</v>
          </cell>
          <cell r="D2154" t="str">
            <v>Proyectos 2011 - 2020</v>
          </cell>
          <cell r="E2154" t="str">
            <v>No Aplica</v>
          </cell>
          <cell r="F2154" t="str">
            <v>CERRADO</v>
          </cell>
          <cell r="G2154"/>
          <cell r="H2154" t="str">
            <v>Cundinamarca</v>
          </cell>
          <cell r="I2154">
            <v>25386</v>
          </cell>
          <cell r="J2154">
            <v>6</v>
          </cell>
          <cell r="K2154" t="str">
            <v>La Mesa</v>
          </cell>
          <cell r="L2154" t="str">
            <v>La Mesa-Cundinamarca</v>
          </cell>
          <cell r="M2154" t="str">
            <v/>
          </cell>
          <cell r="N2154" t="str">
            <v>Infraestructura</v>
          </cell>
          <cell r="O2154"/>
          <cell r="P2154"/>
          <cell r="Q2154" t="str">
            <v>Construcción De Placa Huella Vereda La Concha, Municipio De La Mesa</v>
          </cell>
          <cell r="R2154" t="str">
            <v>Vías Red Terciaria</v>
          </cell>
          <cell r="S2154"/>
          <cell r="T2154"/>
          <cell r="U2154"/>
          <cell r="V2154" t="str">
            <v>Federación Nacional De Cafeteros</v>
          </cell>
          <cell r="W2154"/>
          <cell r="X2154" t="str">
            <v/>
          </cell>
          <cell r="Y2154"/>
          <cell r="Z2154">
            <v>100000000</v>
          </cell>
          <cell r="AA2154"/>
          <cell r="AB2154">
            <v>100000000</v>
          </cell>
          <cell r="AC2154"/>
          <cell r="AD2154">
            <v>100000000</v>
          </cell>
          <cell r="AE2154">
            <v>0</v>
          </cell>
          <cell r="AF2154"/>
          <cell r="AG2154">
            <v>0</v>
          </cell>
          <cell r="AH2154">
            <v>100000000</v>
          </cell>
          <cell r="AI2154">
            <v>0</v>
          </cell>
          <cell r="AJ2154">
            <v>100000000</v>
          </cell>
          <cell r="AK2154">
            <v>1</v>
          </cell>
          <cell r="AL2154"/>
          <cell r="AM2154">
            <v>1</v>
          </cell>
          <cell r="AN2154">
            <v>1</v>
          </cell>
          <cell r="AO2154">
            <v>0</v>
          </cell>
          <cell r="AP2154" t="str">
            <v>Liquidado</v>
          </cell>
          <cell r="AQ2154" t="e">
            <v>#REF!</v>
          </cell>
          <cell r="AR2154" t="e">
            <v>#N/A</v>
          </cell>
          <cell r="AS2154" t="str">
            <v>Entregado en 2011.</v>
          </cell>
          <cell r="AT2154" t="str">
            <v>No Aplica</v>
          </cell>
          <cell r="AU2154" t="str">
            <v/>
          </cell>
          <cell r="AV2154">
            <v>40947</v>
          </cell>
          <cell r="AW2154" t="e">
            <v>#REF!</v>
          </cell>
          <cell r="AX2154"/>
          <cell r="AY2154"/>
          <cell r="AZ2154">
            <v>0</v>
          </cell>
          <cell r="BA2154" t="str">
            <v>-</v>
          </cell>
          <cell r="BB2154" t="str">
            <v/>
          </cell>
          <cell r="BC2154"/>
          <cell r="BD2154" t="str">
            <v/>
          </cell>
          <cell r="BE2154" t="str">
            <v/>
          </cell>
          <cell r="BF2154" t="str">
            <v/>
          </cell>
          <cell r="BG2154" t="str">
            <v/>
          </cell>
        </row>
        <row r="2155">
          <cell r="C2155" t="str">
            <v>20110165V1037-1</v>
          </cell>
          <cell r="D2155" t="str">
            <v>Proyectos 2011 - 2020</v>
          </cell>
          <cell r="E2155" t="str">
            <v>No Aplica</v>
          </cell>
          <cell r="F2155" t="str">
            <v>CERRADO</v>
          </cell>
          <cell r="G2155"/>
          <cell r="H2155" t="str">
            <v>Cundinamarca</v>
          </cell>
          <cell r="I2155">
            <v>25386</v>
          </cell>
          <cell r="J2155">
            <v>6</v>
          </cell>
          <cell r="K2155" t="str">
            <v>La Mesa</v>
          </cell>
          <cell r="L2155" t="str">
            <v>La Mesa-Cundinamarca</v>
          </cell>
          <cell r="M2155" t="str">
            <v/>
          </cell>
          <cell r="N2155" t="str">
            <v>Infraestructura</v>
          </cell>
          <cell r="O2155"/>
          <cell r="P2155"/>
          <cell r="Q2155" t="str">
            <v>Mejoramiento Y Adecuación De Las Vías En Vereda El Caney, Vereda El Hato Norte Y Desde Bomba Brio - Vereda El Palmar Del Municipio De La Mesa - Cundinamarca.</v>
          </cell>
          <cell r="R2155" t="str">
            <v>Vías Red Terciaria</v>
          </cell>
          <cell r="S2155"/>
          <cell r="T2155"/>
          <cell r="U2155"/>
          <cell r="V2155" t="str">
            <v>Federación Nacional De Cafeteros</v>
          </cell>
          <cell r="W2155"/>
          <cell r="X2155" t="str">
            <v/>
          </cell>
          <cell r="Y2155"/>
          <cell r="Z2155">
            <v>981051786</v>
          </cell>
          <cell r="AA2155"/>
          <cell r="AB2155">
            <v>981051786</v>
          </cell>
          <cell r="AC2155"/>
          <cell r="AD2155">
            <v>981051786</v>
          </cell>
          <cell r="AE2155">
            <v>0</v>
          </cell>
          <cell r="AF2155"/>
          <cell r="AG2155">
            <v>0</v>
          </cell>
          <cell r="AH2155">
            <v>981051786</v>
          </cell>
          <cell r="AI2155">
            <v>0</v>
          </cell>
          <cell r="AJ2155">
            <v>981051786</v>
          </cell>
          <cell r="AK2155">
            <v>1</v>
          </cell>
          <cell r="AL2155"/>
          <cell r="AM2155">
            <v>1</v>
          </cell>
          <cell r="AN2155">
            <v>1</v>
          </cell>
          <cell r="AO2155">
            <v>0</v>
          </cell>
          <cell r="AP2155" t="str">
            <v>Liquidado</v>
          </cell>
          <cell r="AQ2155" t="e">
            <v>#REF!</v>
          </cell>
          <cell r="AR2155" t="e">
            <v>#N/A</v>
          </cell>
          <cell r="AS2155" t="str">
            <v>Entregado en 2013</v>
          </cell>
          <cell r="AT2155" t="str">
            <v>No Aplica</v>
          </cell>
          <cell r="AU2155" t="str">
            <v/>
          </cell>
          <cell r="AV2155">
            <v>41557</v>
          </cell>
          <cell r="AW2155" t="e">
            <v>#REF!</v>
          </cell>
          <cell r="AX2155"/>
          <cell r="AY2155"/>
          <cell r="AZ2155">
            <v>0</v>
          </cell>
          <cell r="BA2155" t="str">
            <v>-</v>
          </cell>
          <cell r="BB2155" t="str">
            <v/>
          </cell>
          <cell r="BC2155"/>
          <cell r="BD2155" t="str">
            <v/>
          </cell>
          <cell r="BE2155" t="str">
            <v/>
          </cell>
          <cell r="BF2155" t="str">
            <v/>
          </cell>
          <cell r="BG2155" t="str">
            <v/>
          </cell>
        </row>
        <row r="2156">
          <cell r="C2156" t="str">
            <v>20110186V1036-1</v>
          </cell>
          <cell r="D2156" t="str">
            <v>Proyectos 2011 - 2020</v>
          </cell>
          <cell r="E2156" t="str">
            <v>No Aplica</v>
          </cell>
          <cell r="F2156" t="str">
            <v>CERRADO</v>
          </cell>
          <cell r="G2156"/>
          <cell r="H2156" t="str">
            <v>Cundinamarca</v>
          </cell>
          <cell r="I2156">
            <v>25386</v>
          </cell>
          <cell r="J2156">
            <v>6</v>
          </cell>
          <cell r="K2156" t="str">
            <v>La Mesa</v>
          </cell>
          <cell r="L2156" t="str">
            <v>La Mesa-Cundinamarca</v>
          </cell>
          <cell r="M2156" t="str">
            <v/>
          </cell>
          <cell r="N2156" t="str">
            <v>Infraestructura</v>
          </cell>
          <cell r="O2156"/>
          <cell r="P2156"/>
          <cell r="Q2156" t="str">
            <v>Mejoramiento Y Mantenimiento De La Vía La Mesa - San Joaquin Y La Mesa - San Javier Del Municipio De La Mesa - Cundinamarca.</v>
          </cell>
          <cell r="R2156" t="str">
            <v>Vías Red Terciaria</v>
          </cell>
          <cell r="S2156"/>
          <cell r="T2156"/>
          <cell r="U2156"/>
          <cell r="V2156" t="str">
            <v>Consorcio M&amp;C</v>
          </cell>
          <cell r="W2156"/>
          <cell r="X2156" t="str">
            <v/>
          </cell>
          <cell r="Y2156"/>
          <cell r="Z2156">
            <v>489293718.95999998</v>
          </cell>
          <cell r="AA2156"/>
          <cell r="AB2156">
            <v>489293718.95999998</v>
          </cell>
          <cell r="AC2156"/>
          <cell r="AD2156">
            <v>489293718.95999998</v>
          </cell>
          <cell r="AE2156">
            <v>0</v>
          </cell>
          <cell r="AF2156"/>
          <cell r="AG2156">
            <v>0</v>
          </cell>
          <cell r="AH2156">
            <v>489293718.95999998</v>
          </cell>
          <cell r="AI2156">
            <v>0</v>
          </cell>
          <cell r="AJ2156">
            <v>489293718.95999998</v>
          </cell>
          <cell r="AK2156">
            <v>1</v>
          </cell>
          <cell r="AL2156"/>
          <cell r="AM2156">
            <v>1</v>
          </cell>
          <cell r="AN2156">
            <v>1</v>
          </cell>
          <cell r="AO2156">
            <v>0</v>
          </cell>
          <cell r="AP2156" t="str">
            <v>Liquidado</v>
          </cell>
          <cell r="AQ2156" t="e">
            <v>#REF!</v>
          </cell>
          <cell r="AR2156" t="e">
            <v>#N/A</v>
          </cell>
          <cell r="AS2156" t="str">
            <v>Entregado en 2012</v>
          </cell>
          <cell r="AT2156" t="str">
            <v>No Aplica</v>
          </cell>
          <cell r="AU2156" t="str">
            <v/>
          </cell>
          <cell r="AV2156">
            <v>41223</v>
          </cell>
          <cell r="AW2156" t="e">
            <v>#REF!</v>
          </cell>
          <cell r="AX2156"/>
          <cell r="AY2156"/>
          <cell r="AZ2156">
            <v>0</v>
          </cell>
          <cell r="BA2156" t="str">
            <v>-</v>
          </cell>
          <cell r="BB2156" t="str">
            <v/>
          </cell>
          <cell r="BC2156"/>
          <cell r="BD2156" t="str">
            <v/>
          </cell>
          <cell r="BE2156" t="str">
            <v/>
          </cell>
          <cell r="BF2156" t="str">
            <v/>
          </cell>
          <cell r="BG2156" t="str">
            <v/>
          </cell>
        </row>
        <row r="2157">
          <cell r="C2157" t="str">
            <v>20130121V0097-1</v>
          </cell>
          <cell r="D2157" t="str">
            <v>Proyectos 2011 - 2020</v>
          </cell>
          <cell r="E2157" t="str">
            <v>No Aplica</v>
          </cell>
          <cell r="F2157" t="str">
            <v>CERRADO</v>
          </cell>
          <cell r="G2157"/>
          <cell r="H2157" t="str">
            <v>Cundinamarca</v>
          </cell>
          <cell r="I2157">
            <v>25386</v>
          </cell>
          <cell r="J2157">
            <v>6</v>
          </cell>
          <cell r="K2157" t="str">
            <v>La Mesa</v>
          </cell>
          <cell r="L2157" t="str">
            <v>La Mesa-Cundinamarca</v>
          </cell>
          <cell r="M2157">
            <v>121</v>
          </cell>
          <cell r="N2157" t="str">
            <v>DPS 2013</v>
          </cell>
          <cell r="O2157"/>
          <cell r="P2157"/>
          <cell r="Q2157" t="str">
            <v>Adecuacion Y Construcccion De Placa Huellas En Las Veredas: A Vega, Capata, El Espino, Ojo De Agua, Hungria, San Martin, El Tigre Y Santa Lucia Del Municipio De La Mesa - Cundinamarca</v>
          </cell>
          <cell r="R2157" t="str">
            <v>Vías Red Terciaria</v>
          </cell>
          <cell r="S2157"/>
          <cell r="T2157"/>
          <cell r="U2157"/>
          <cell r="V2157" t="str">
            <v>Municipio</v>
          </cell>
          <cell r="W2157"/>
          <cell r="X2157" t="str">
            <v>A Vega, Capata, El Espino, Ojo De Agua, Hungria, San Martin, El Tigre Y Santa Lucia</v>
          </cell>
          <cell r="Y2157"/>
          <cell r="Z2157">
            <v>467289720</v>
          </cell>
          <cell r="AA2157"/>
          <cell r="AB2157">
            <v>467289720</v>
          </cell>
          <cell r="AC2157"/>
          <cell r="AD2157">
            <v>467289720</v>
          </cell>
          <cell r="AE2157">
            <v>46728972</v>
          </cell>
          <cell r="AF2157"/>
          <cell r="AG2157">
            <v>46728972</v>
          </cell>
          <cell r="AH2157">
            <v>514018692</v>
          </cell>
          <cell r="AI2157">
            <v>0</v>
          </cell>
          <cell r="AJ2157">
            <v>514018692</v>
          </cell>
          <cell r="AK2157">
            <v>0.99390000000000001</v>
          </cell>
          <cell r="AL2157"/>
          <cell r="AM2157">
            <v>1</v>
          </cell>
          <cell r="AN2157">
            <v>1</v>
          </cell>
          <cell r="AO2157">
            <v>0</v>
          </cell>
          <cell r="AP2157" t="str">
            <v>Liquidado</v>
          </cell>
          <cell r="AQ2157" t="e">
            <v>#REF!</v>
          </cell>
          <cell r="AR2157" t="e">
            <v>#N/A</v>
          </cell>
          <cell r="AS2157" t="str">
            <v>Entregado en junio de 2016.</v>
          </cell>
          <cell r="AT2157" t="str">
            <v>No Aplica</v>
          </cell>
          <cell r="AU2157">
            <v>42275</v>
          </cell>
          <cell r="AV2157">
            <v>42358</v>
          </cell>
          <cell r="AW2157" t="e">
            <v>#REF!</v>
          </cell>
          <cell r="AX2157"/>
          <cell r="AY2157"/>
          <cell r="AZ2157">
            <v>0</v>
          </cell>
          <cell r="BA2157" t="str">
            <v>-</v>
          </cell>
          <cell r="BB2157">
            <v>0.67</v>
          </cell>
          <cell r="BC2157"/>
          <cell r="BD2157">
            <v>42327</v>
          </cell>
          <cell r="BE2157">
            <v>42531</v>
          </cell>
          <cell r="BF2157">
            <v>42531</v>
          </cell>
          <cell r="BG2157">
            <v>1800</v>
          </cell>
        </row>
        <row r="2158">
          <cell r="C2158" t="str">
            <v>E-2020-2203-225241</v>
          </cell>
          <cell r="D2158" t="str">
            <v>CV 001-2020</v>
          </cell>
          <cell r="E2158" t="str">
            <v>2018-2022</v>
          </cell>
          <cell r="F2158" t="str">
            <v>VIGENTE</v>
          </cell>
          <cell r="G2158"/>
          <cell r="H2158" t="str">
            <v>Cundinamarca</v>
          </cell>
          <cell r="I2158"/>
          <cell r="J2158"/>
          <cell r="K2158" t="str">
            <v>La Mesa</v>
          </cell>
          <cell r="L2158" t="str">
            <v>La Mesa-Cundinamarca</v>
          </cell>
          <cell r="M2158" t="str">
            <v>637 FIP 2021</v>
          </cell>
          <cell r="N2158" t="str">
            <v>DPS 2021</v>
          </cell>
          <cell r="O2158">
            <v>44512</v>
          </cell>
          <cell r="P2158">
            <v>44773</v>
          </cell>
          <cell r="Q2158" t="str">
            <v xml:space="preserve"> Mejoramiento Y Construcción De Pavimento Rígido En El A Nillo Vial Sector Hato Casco Urbano Del Municipio De La Mesa - Cundinamarca</v>
          </cell>
          <cell r="R2158" t="str">
            <v>Vias y Transporte</v>
          </cell>
          <cell r="S2158" t="str">
            <v>Vias Urbanas</v>
          </cell>
          <cell r="T2158"/>
          <cell r="U2158">
            <v>1</v>
          </cell>
          <cell r="V2158"/>
          <cell r="W2158"/>
          <cell r="X2158"/>
          <cell r="Y2158"/>
          <cell r="Z2158">
            <v>2000000000</v>
          </cell>
          <cell r="AA2158"/>
          <cell r="AB2158">
            <v>2000000000</v>
          </cell>
          <cell r="AC2158">
            <v>0</v>
          </cell>
          <cell r="AD2158">
            <v>2000000000</v>
          </cell>
          <cell r="AE2158"/>
          <cell r="AF2158"/>
          <cell r="AG2158">
            <v>0</v>
          </cell>
          <cell r="AH2158">
            <v>2000000000</v>
          </cell>
          <cell r="AI2158">
            <v>0</v>
          </cell>
          <cell r="AJ2158">
            <v>2000000000</v>
          </cell>
          <cell r="AK2158"/>
          <cell r="AL2158"/>
          <cell r="AM2158"/>
          <cell r="AN2158"/>
          <cell r="AO2158">
            <v>0</v>
          </cell>
          <cell r="AP2158" t="str">
            <v>Adjudicado</v>
          </cell>
          <cell r="AQ2158" t="e">
            <v>#REF!</v>
          </cell>
          <cell r="AR2158" t="e">
            <v>#N/A</v>
          </cell>
          <cell r="AS2158" t="str">
            <v>-</v>
          </cell>
          <cell r="AT2158"/>
          <cell r="AU2158" t="str">
            <v>-</v>
          </cell>
          <cell r="AV2158" t="str">
            <v>-</v>
          </cell>
          <cell r="AW2158" t="e">
            <v>#REF!</v>
          </cell>
          <cell r="AX2158">
            <v>9</v>
          </cell>
          <cell r="AY2158"/>
          <cell r="AZ2158">
            <v>9</v>
          </cell>
          <cell r="BA2158"/>
          <cell r="BB2158" t="str">
            <v>1500 ML</v>
          </cell>
          <cell r="BC2158"/>
          <cell r="BD2158" t="str">
            <v>-</v>
          </cell>
          <cell r="BE2158" t="str">
            <v>-</v>
          </cell>
          <cell r="BF2158" t="str">
            <v>-</v>
          </cell>
          <cell r="BG2158" t="str">
            <v>-</v>
          </cell>
        </row>
        <row r="2159">
          <cell r="C2159" t="str">
            <v>MCH - 018</v>
          </cell>
          <cell r="D2159" t="str">
            <v>Proyectos 2021 - 2022</v>
          </cell>
          <cell r="E2159" t="str">
            <v>2018-2022</v>
          </cell>
          <cell r="F2159" t="str">
            <v>VIGENTE</v>
          </cell>
          <cell r="G2159"/>
          <cell r="H2159" t="str">
            <v>Cundinamarca</v>
          </cell>
          <cell r="I2159"/>
          <cell r="J2159"/>
          <cell r="K2159" t="str">
            <v>La Mesa</v>
          </cell>
          <cell r="L2159" t="str">
            <v>La Mesa-Cundinamarca</v>
          </cell>
          <cell r="M2159" t="str">
            <v>671 FIP 2021</v>
          </cell>
          <cell r="N2159" t="str">
            <v>DPS 2021</v>
          </cell>
          <cell r="O2159">
            <v>44512</v>
          </cell>
          <cell r="P2159">
            <v>44773</v>
          </cell>
          <cell r="Q2159" t="str">
            <v>Mejoramientos De Condiciones De Habitabilidad En El Municipio De La Mesa - Cundinamarca</v>
          </cell>
          <cell r="R2159" t="str">
            <v>Habitat</v>
          </cell>
          <cell r="S2159" t="str">
            <v>MCH</v>
          </cell>
          <cell r="T2159"/>
          <cell r="U2159">
            <v>1</v>
          </cell>
          <cell r="V2159"/>
          <cell r="W2159"/>
          <cell r="X2159"/>
          <cell r="Y2159"/>
          <cell r="Z2159">
            <v>909090909.090909</v>
          </cell>
          <cell r="AA2159"/>
          <cell r="AB2159">
            <v>909090909.090909</v>
          </cell>
          <cell r="AC2159">
            <v>0</v>
          </cell>
          <cell r="AD2159">
            <v>909090909.090909</v>
          </cell>
          <cell r="AE2159"/>
          <cell r="AF2159"/>
          <cell r="AG2159">
            <v>0</v>
          </cell>
          <cell r="AH2159">
            <v>909090909.090909</v>
          </cell>
          <cell r="AI2159">
            <v>0</v>
          </cell>
          <cell r="AJ2159">
            <v>909090909.090909</v>
          </cell>
          <cell r="AK2159"/>
          <cell r="AL2159"/>
          <cell r="AM2159"/>
          <cell r="AN2159"/>
          <cell r="AO2159">
            <v>0</v>
          </cell>
          <cell r="AP2159" t="str">
            <v>En Ejecución</v>
          </cell>
          <cell r="AQ2159" t="e">
            <v>#REF!</v>
          </cell>
          <cell r="AR2159" t="str">
            <v>EN EJECUCIÓN - PRECONSTRUCCIÓN</v>
          </cell>
          <cell r="AS2159" t="str">
            <v>-</v>
          </cell>
          <cell r="AT2159"/>
          <cell r="AU2159" t="str">
            <v>-</v>
          </cell>
          <cell r="AV2159" t="str">
            <v>-</v>
          </cell>
          <cell r="AW2159" t="e">
            <v>#REF!</v>
          </cell>
          <cell r="AX2159"/>
          <cell r="AY2159"/>
          <cell r="AZ2159">
            <v>0</v>
          </cell>
          <cell r="BA2159"/>
          <cell r="BB2159" t="str">
            <v>- Viviendas</v>
          </cell>
          <cell r="BC2159"/>
          <cell r="BD2159" t="str">
            <v>-</v>
          </cell>
          <cell r="BE2159" t="str">
            <v>-</v>
          </cell>
          <cell r="BF2159" t="str">
            <v>-</v>
          </cell>
          <cell r="BG2159" t="str">
            <v>-</v>
          </cell>
        </row>
        <row r="2160">
          <cell r="C2160" t="str">
            <v>20110165S1038-1</v>
          </cell>
          <cell r="D2160" t="str">
            <v>Proyectos 2011 - 2020</v>
          </cell>
          <cell r="E2160" t="str">
            <v>No Aplica</v>
          </cell>
          <cell r="F2160" t="str">
            <v>CERRADO</v>
          </cell>
          <cell r="G2160"/>
          <cell r="H2160" t="str">
            <v>Cundinamarca</v>
          </cell>
          <cell r="I2160">
            <v>25394</v>
          </cell>
          <cell r="J2160">
            <v>6</v>
          </cell>
          <cell r="K2160" t="str">
            <v>La Palma</v>
          </cell>
          <cell r="L2160" t="str">
            <v>La Palma-Cundinamarca</v>
          </cell>
          <cell r="M2160" t="str">
            <v/>
          </cell>
          <cell r="N2160" t="str">
            <v>Infraestructura</v>
          </cell>
          <cell r="O2160"/>
          <cell r="P2160"/>
          <cell r="Q2160" t="str">
            <v>Construcción Fase Tres Del Colegio En El Municipio De La Palma - Cundinamarca.</v>
          </cell>
          <cell r="R2160" t="str">
            <v>Social Comunitario</v>
          </cell>
          <cell r="S2160"/>
          <cell r="T2160"/>
          <cell r="U2160"/>
          <cell r="V2160" t="str">
            <v>Federación Nacional De Cafeteros</v>
          </cell>
          <cell r="W2160"/>
          <cell r="X2160" t="str">
            <v/>
          </cell>
          <cell r="Y2160"/>
          <cell r="Z2160">
            <v>555818890.66666698</v>
          </cell>
          <cell r="AA2160"/>
          <cell r="AB2160">
            <v>555818890.66666698</v>
          </cell>
          <cell r="AC2160"/>
          <cell r="AD2160">
            <v>555818890.66666698</v>
          </cell>
          <cell r="AE2160">
            <v>0</v>
          </cell>
          <cell r="AF2160"/>
          <cell r="AG2160">
            <v>0</v>
          </cell>
          <cell r="AH2160">
            <v>555818890.66666698</v>
          </cell>
          <cell r="AI2160">
            <v>0</v>
          </cell>
          <cell r="AJ2160">
            <v>555818890.66666698</v>
          </cell>
          <cell r="AK2160">
            <v>1</v>
          </cell>
          <cell r="AL2160"/>
          <cell r="AM2160">
            <v>1</v>
          </cell>
          <cell r="AN2160">
            <v>1</v>
          </cell>
          <cell r="AO2160">
            <v>0</v>
          </cell>
          <cell r="AP2160" t="str">
            <v>Liquidado</v>
          </cell>
          <cell r="AQ2160" t="e">
            <v>#REF!</v>
          </cell>
          <cell r="AR2160" t="e">
            <v>#N/A</v>
          </cell>
          <cell r="AS2160" t="str">
            <v>Entregado en 2013</v>
          </cell>
          <cell r="AT2160" t="str">
            <v>No Aplica</v>
          </cell>
          <cell r="AU2160" t="str">
            <v/>
          </cell>
          <cell r="AV2160" t="str">
            <v/>
          </cell>
          <cell r="AW2160" t="e">
            <v>#REF!</v>
          </cell>
          <cell r="AX2160"/>
          <cell r="AY2160"/>
          <cell r="AZ2160">
            <v>0</v>
          </cell>
          <cell r="BA2160" t="str">
            <v>-</v>
          </cell>
          <cell r="BB2160" t="str">
            <v/>
          </cell>
          <cell r="BC2160"/>
          <cell r="BD2160" t="str">
            <v/>
          </cell>
          <cell r="BE2160" t="str">
            <v/>
          </cell>
          <cell r="BF2160" t="str">
            <v/>
          </cell>
          <cell r="BG2160" t="str">
            <v/>
          </cell>
        </row>
        <row r="2161">
          <cell r="C2161" t="str">
            <v>20100019V1039-1</v>
          </cell>
          <cell r="D2161" t="str">
            <v>Proyectos 2011 - 2020</v>
          </cell>
          <cell r="E2161" t="str">
            <v>No Aplica</v>
          </cell>
          <cell r="F2161" t="str">
            <v>CERRADO</v>
          </cell>
          <cell r="G2161"/>
          <cell r="H2161" t="str">
            <v>Cundinamarca</v>
          </cell>
          <cell r="I2161">
            <v>25398</v>
          </cell>
          <cell r="J2161">
            <v>6</v>
          </cell>
          <cell r="K2161" t="str">
            <v>La Peña</v>
          </cell>
          <cell r="L2161" t="str">
            <v>La Peña-Cundinamarca</v>
          </cell>
          <cell r="M2161" t="str">
            <v/>
          </cell>
          <cell r="N2161" t="str">
            <v>Infraestructura</v>
          </cell>
          <cell r="O2161"/>
          <cell r="P2161"/>
          <cell r="Q2161" t="str">
            <v>Rehabilitación Anillo Vial De Las Veredas Cabuya - Tierra Amarilla, Municipio De La Peña</v>
          </cell>
          <cell r="R2161" t="str">
            <v>Vías Red Terciaria</v>
          </cell>
          <cell r="S2161"/>
          <cell r="T2161"/>
          <cell r="U2161"/>
          <cell r="V2161" t="str">
            <v>Federación Nacional De Cafeteros</v>
          </cell>
          <cell r="W2161"/>
          <cell r="X2161" t="str">
            <v/>
          </cell>
          <cell r="Y2161"/>
          <cell r="Z2161">
            <v>97000000</v>
          </cell>
          <cell r="AA2161"/>
          <cell r="AB2161">
            <v>97000000</v>
          </cell>
          <cell r="AC2161"/>
          <cell r="AD2161">
            <v>97000000</v>
          </cell>
          <cell r="AE2161">
            <v>0</v>
          </cell>
          <cell r="AF2161"/>
          <cell r="AG2161">
            <v>0</v>
          </cell>
          <cell r="AH2161">
            <v>97000000</v>
          </cell>
          <cell r="AI2161">
            <v>0</v>
          </cell>
          <cell r="AJ2161">
            <v>97000000</v>
          </cell>
          <cell r="AK2161">
            <v>1</v>
          </cell>
          <cell r="AL2161"/>
          <cell r="AM2161">
            <v>1</v>
          </cell>
          <cell r="AN2161">
            <v>1</v>
          </cell>
          <cell r="AO2161">
            <v>0</v>
          </cell>
          <cell r="AP2161" t="str">
            <v>Liquidado</v>
          </cell>
          <cell r="AQ2161" t="e">
            <v>#REF!</v>
          </cell>
          <cell r="AR2161" t="e">
            <v>#N/A</v>
          </cell>
          <cell r="AS2161" t="str">
            <v>Entregado en 2011.</v>
          </cell>
          <cell r="AT2161" t="str">
            <v>No Aplica</v>
          </cell>
          <cell r="AU2161" t="str">
            <v/>
          </cell>
          <cell r="AV2161">
            <v>40970</v>
          </cell>
          <cell r="AW2161" t="e">
            <v>#REF!</v>
          </cell>
          <cell r="AX2161"/>
          <cell r="AY2161"/>
          <cell r="AZ2161">
            <v>0</v>
          </cell>
          <cell r="BA2161" t="str">
            <v>-</v>
          </cell>
          <cell r="BB2161" t="str">
            <v/>
          </cell>
          <cell r="BC2161"/>
          <cell r="BD2161" t="str">
            <v/>
          </cell>
          <cell r="BE2161" t="str">
            <v/>
          </cell>
          <cell r="BF2161" t="str">
            <v/>
          </cell>
          <cell r="BG2161" t="str">
            <v/>
          </cell>
        </row>
        <row r="2162">
          <cell r="C2162" t="str">
            <v>20100019V1040-1</v>
          </cell>
          <cell r="D2162" t="str">
            <v>Proyectos 2011 - 2020</v>
          </cell>
          <cell r="E2162" t="str">
            <v>No Aplica</v>
          </cell>
          <cell r="F2162" t="str">
            <v>CERRADO</v>
          </cell>
          <cell r="G2162"/>
          <cell r="H2162" t="str">
            <v>Cundinamarca</v>
          </cell>
          <cell r="I2162">
            <v>25402</v>
          </cell>
          <cell r="J2162">
            <v>6</v>
          </cell>
          <cell r="K2162" t="str">
            <v>La Vega</v>
          </cell>
          <cell r="L2162" t="str">
            <v>La Vega-Cundinamarca</v>
          </cell>
          <cell r="M2162" t="str">
            <v/>
          </cell>
          <cell r="N2162" t="str">
            <v>Infraestructura</v>
          </cell>
          <cell r="O2162"/>
          <cell r="P2162"/>
          <cell r="Q2162" t="str">
            <v>Convenio Interadministrativo Con La Federación Nacional De Cafeteros - Comité Departamental De Cafeteros De Cundinamarca, Para  La Construcción De Cintas Vereda La Huerta A Vereda Hoya Grande Del Municipio De La Vega - Cundinamarca.</v>
          </cell>
          <cell r="R2162" t="str">
            <v>Vías Red Terciaria</v>
          </cell>
          <cell r="S2162"/>
          <cell r="T2162"/>
          <cell r="U2162"/>
          <cell r="V2162" t="str">
            <v>Federación Nacional De Cafeteros</v>
          </cell>
          <cell r="W2162"/>
          <cell r="X2162" t="str">
            <v/>
          </cell>
          <cell r="Y2162"/>
          <cell r="Z2162">
            <v>70000000</v>
          </cell>
          <cell r="AA2162"/>
          <cell r="AB2162">
            <v>70000000</v>
          </cell>
          <cell r="AC2162"/>
          <cell r="AD2162">
            <v>70000000</v>
          </cell>
          <cell r="AE2162">
            <v>0</v>
          </cell>
          <cell r="AF2162"/>
          <cell r="AG2162">
            <v>0</v>
          </cell>
          <cell r="AH2162">
            <v>70000000</v>
          </cell>
          <cell r="AI2162">
            <v>0</v>
          </cell>
          <cell r="AJ2162">
            <v>70000000</v>
          </cell>
          <cell r="AK2162">
            <v>1</v>
          </cell>
          <cell r="AL2162"/>
          <cell r="AM2162">
            <v>1</v>
          </cell>
          <cell r="AN2162">
            <v>1</v>
          </cell>
          <cell r="AO2162">
            <v>0</v>
          </cell>
          <cell r="AP2162" t="str">
            <v>Liquidado</v>
          </cell>
          <cell r="AQ2162" t="e">
            <v>#REF!</v>
          </cell>
          <cell r="AR2162" t="e">
            <v>#N/A</v>
          </cell>
          <cell r="AS2162" t="str">
            <v>Entregado en 2011.</v>
          </cell>
          <cell r="AT2162" t="str">
            <v>No Aplica</v>
          </cell>
          <cell r="AU2162" t="str">
            <v/>
          </cell>
          <cell r="AV2162">
            <v>40515</v>
          </cell>
          <cell r="AW2162" t="e">
            <v>#REF!</v>
          </cell>
          <cell r="AX2162"/>
          <cell r="AY2162"/>
          <cell r="AZ2162">
            <v>0</v>
          </cell>
          <cell r="BA2162" t="str">
            <v>-</v>
          </cell>
          <cell r="BB2162" t="str">
            <v/>
          </cell>
          <cell r="BC2162"/>
          <cell r="BD2162" t="str">
            <v/>
          </cell>
          <cell r="BE2162" t="str">
            <v/>
          </cell>
          <cell r="BF2162" t="str">
            <v/>
          </cell>
          <cell r="BG2162" t="str">
            <v/>
          </cell>
        </row>
        <row r="2163">
          <cell r="C2163" t="str">
            <v>20110160S0121-1</v>
          </cell>
          <cell r="D2163" t="str">
            <v>Proyectos 2011 - 2020</v>
          </cell>
          <cell r="E2163" t="str">
            <v>No Aplica</v>
          </cell>
          <cell r="F2163" t="str">
            <v>CERRADO</v>
          </cell>
          <cell r="G2163" t="str">
            <v>A121</v>
          </cell>
          <cell r="H2163" t="str">
            <v>Cundinamarca</v>
          </cell>
          <cell r="I2163">
            <v>25402</v>
          </cell>
          <cell r="J2163">
            <v>6</v>
          </cell>
          <cell r="K2163" t="str">
            <v>La Vega</v>
          </cell>
          <cell r="L2163" t="str">
            <v>La Vega-Cundinamarca</v>
          </cell>
          <cell r="M2163">
            <v>160</v>
          </cell>
          <cell r="N2163" t="str">
            <v>Fonade 1</v>
          </cell>
          <cell r="O2163"/>
          <cell r="P2163"/>
          <cell r="Q2163" t="str">
            <v>Construcción De Cubierta Y Polideportivo De La Escuela San Juan, Municipio De La Vega - Cundinamarca.</v>
          </cell>
          <cell r="R2163" t="str">
            <v>Espacio Público, Recreación Y Deporte</v>
          </cell>
          <cell r="S2163"/>
          <cell r="T2163"/>
          <cell r="U2163"/>
          <cell r="V2163" t="str">
            <v>Municipio</v>
          </cell>
          <cell r="W2163"/>
          <cell r="X2163" t="str">
            <v/>
          </cell>
          <cell r="Y2163"/>
          <cell r="Z2163">
            <v>249890000</v>
          </cell>
          <cell r="AA2163"/>
          <cell r="AB2163">
            <v>249890000</v>
          </cell>
          <cell r="AC2163"/>
          <cell r="AD2163">
            <v>249890000</v>
          </cell>
          <cell r="AE2163">
            <v>0</v>
          </cell>
          <cell r="AF2163"/>
          <cell r="AG2163">
            <v>0</v>
          </cell>
          <cell r="AH2163">
            <v>249890000</v>
          </cell>
          <cell r="AI2163">
            <v>0</v>
          </cell>
          <cell r="AJ2163">
            <v>249890000</v>
          </cell>
          <cell r="AK2163">
            <v>0</v>
          </cell>
          <cell r="AL2163"/>
          <cell r="AM2163">
            <v>1</v>
          </cell>
          <cell r="AN2163">
            <v>1</v>
          </cell>
          <cell r="AO2163">
            <v>0</v>
          </cell>
          <cell r="AP2163" t="str">
            <v>En Liquidación</v>
          </cell>
          <cell r="AQ2163" t="e">
            <v>#REF!</v>
          </cell>
          <cell r="AR2163" t="e">
            <v>#N/A</v>
          </cell>
          <cell r="AS2163"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63" t="str">
            <v>No Aplica</v>
          </cell>
          <cell r="AU2163">
            <v>42010</v>
          </cell>
          <cell r="AV2163">
            <v>42084</v>
          </cell>
          <cell r="AW2163" t="e">
            <v>#REF!</v>
          </cell>
          <cell r="AX2163"/>
          <cell r="AY2163"/>
          <cell r="AZ2163">
            <v>0</v>
          </cell>
          <cell r="BA2163" t="str">
            <v>-</v>
          </cell>
          <cell r="BB2163" t="str">
            <v/>
          </cell>
          <cell r="BC2163"/>
          <cell r="BD2163">
            <v>42053</v>
          </cell>
          <cell r="BE2163">
            <v>42053</v>
          </cell>
          <cell r="BF2163">
            <v>42149</v>
          </cell>
          <cell r="BG2163" t="str">
            <v/>
          </cell>
        </row>
        <row r="2164">
          <cell r="C2164" t="str">
            <v>E-2020-2203-233397</v>
          </cell>
          <cell r="D2164" t="str">
            <v>CV 001-2020</v>
          </cell>
          <cell r="E2164" t="str">
            <v>2018-2022</v>
          </cell>
          <cell r="F2164" t="str">
            <v>VIGENTE</v>
          </cell>
          <cell r="G2164"/>
          <cell r="H2164" t="str">
            <v>Cundinamarca</v>
          </cell>
          <cell r="I2164"/>
          <cell r="J2164"/>
          <cell r="K2164" t="str">
            <v>La Vega</v>
          </cell>
          <cell r="L2164" t="str">
            <v>La Vega-Cundinamarca</v>
          </cell>
          <cell r="M2164" t="str">
            <v>457 FIP 2021</v>
          </cell>
          <cell r="N2164" t="str">
            <v>DPS 2021</v>
          </cell>
          <cell r="O2164">
            <v>44411</v>
          </cell>
          <cell r="P2164">
            <v>44773</v>
          </cell>
          <cell r="Q2164" t="str">
            <v>Mejoramiento y Mantenimiento de la Plaza de Mercado del municipio de La Vega - Cundinamarca</v>
          </cell>
          <cell r="R2164" t="str">
            <v>Social Comunitario</v>
          </cell>
          <cell r="S2164" t="str">
            <v>Plaza de Mercado</v>
          </cell>
          <cell r="T2164"/>
          <cell r="U2164">
            <v>1</v>
          </cell>
          <cell r="V2164"/>
          <cell r="W2164"/>
          <cell r="X2164"/>
          <cell r="Y2164"/>
          <cell r="Z2164">
            <v>0</v>
          </cell>
          <cell r="AA2164"/>
          <cell r="AB2164">
            <v>0</v>
          </cell>
          <cell r="AC2164">
            <v>0</v>
          </cell>
          <cell r="AD2164">
            <v>0</v>
          </cell>
          <cell r="AE2164"/>
          <cell r="AF2164"/>
          <cell r="AG2164">
            <v>0</v>
          </cell>
          <cell r="AH2164">
            <v>0</v>
          </cell>
          <cell r="AI2164">
            <v>0</v>
          </cell>
          <cell r="AJ2164">
            <v>0</v>
          </cell>
          <cell r="AK2164"/>
          <cell r="AL2164"/>
          <cell r="AM2164"/>
          <cell r="AN2164"/>
          <cell r="AO2164">
            <v>0</v>
          </cell>
          <cell r="AP2164" t="str">
            <v>Cancelado</v>
          </cell>
          <cell r="AQ2164" t="e">
            <v>#REF!</v>
          </cell>
          <cell r="AR2164" t="e">
            <v>#N/A</v>
          </cell>
          <cell r="AS2164" t="str">
            <v>Condición Resolutoria [Maduración]</v>
          </cell>
          <cell r="AT2164"/>
          <cell r="AU2164" t="str">
            <v>-</v>
          </cell>
          <cell r="AV2164" t="str">
            <v>-</v>
          </cell>
          <cell r="AW2164" t="e">
            <v>#REF!</v>
          </cell>
          <cell r="AX2164">
            <v>5</v>
          </cell>
          <cell r="AY2164"/>
          <cell r="AZ2164">
            <v>5</v>
          </cell>
          <cell r="BA2164"/>
          <cell r="BB2164" t="str">
            <v>1656.87 M2</v>
          </cell>
          <cell r="BC2164"/>
          <cell r="BD2164" t="str">
            <v>-</v>
          </cell>
          <cell r="BE2164" t="str">
            <v>-</v>
          </cell>
          <cell r="BF2164" t="str">
            <v>-</v>
          </cell>
          <cell r="BG2164" t="str">
            <v>-</v>
          </cell>
        </row>
        <row r="2165">
          <cell r="C2165" t="str">
            <v>20090163S1042-1</v>
          </cell>
          <cell r="D2165" t="str">
            <v>Proyectos 2011 - 2020</v>
          </cell>
          <cell r="E2165" t="str">
            <v>No Aplica</v>
          </cell>
          <cell r="F2165" t="str">
            <v>CERRADO</v>
          </cell>
          <cell r="G2165"/>
          <cell r="H2165" t="str">
            <v>Cundinamarca</v>
          </cell>
          <cell r="I2165">
            <v>25430</v>
          </cell>
          <cell r="J2165">
            <v>2</v>
          </cell>
          <cell r="K2165" t="str">
            <v>Madrid</v>
          </cell>
          <cell r="L2165" t="str">
            <v>Madrid-Cundinamarca</v>
          </cell>
          <cell r="M2165" t="str">
            <v/>
          </cell>
          <cell r="N2165" t="str">
            <v>Infraestructura</v>
          </cell>
          <cell r="O2165"/>
          <cell r="P2165"/>
          <cell r="Q2165" t="str">
            <v>Convenio Interadministrativo Con El Municipio De Madrid, Para Aunar Esfuerzos Técnicos, Administrativos Y Financieros Y Contribuir Con El Ajuste De Diseños Y Construcción De Una Ludoteca En El Barrio El Sosiego Del Municipio De Madrid - Cundinamarca.</v>
          </cell>
          <cell r="R2165" t="str">
            <v>Social Comunitario</v>
          </cell>
          <cell r="S2165"/>
          <cell r="T2165"/>
          <cell r="U2165"/>
          <cell r="V2165" t="str">
            <v>Municipio</v>
          </cell>
          <cell r="W2165"/>
          <cell r="X2165" t="str">
            <v/>
          </cell>
          <cell r="Y2165"/>
          <cell r="Z2165">
            <v>100000000</v>
          </cell>
          <cell r="AA2165"/>
          <cell r="AB2165">
            <v>100000000</v>
          </cell>
          <cell r="AC2165"/>
          <cell r="AD2165">
            <v>100000000</v>
          </cell>
          <cell r="AE2165">
            <v>0</v>
          </cell>
          <cell r="AF2165"/>
          <cell r="AG2165">
            <v>0</v>
          </cell>
          <cell r="AH2165">
            <v>100000000</v>
          </cell>
          <cell r="AI2165">
            <v>0</v>
          </cell>
          <cell r="AJ2165">
            <v>100000000</v>
          </cell>
          <cell r="AK2165">
            <v>0</v>
          </cell>
          <cell r="AL2165"/>
          <cell r="AM2165">
            <v>1</v>
          </cell>
          <cell r="AN2165">
            <v>1</v>
          </cell>
          <cell r="AO2165">
            <v>0</v>
          </cell>
          <cell r="AP2165" t="str">
            <v>Liquidado</v>
          </cell>
          <cell r="AQ2165" t="e">
            <v>#REF!</v>
          </cell>
          <cell r="AR2165" t="e">
            <v>#N/A</v>
          </cell>
          <cell r="AS2165" t="str">
            <v>Entregado en 2011.</v>
          </cell>
          <cell r="AT2165" t="str">
            <v>No Aplica</v>
          </cell>
          <cell r="AU2165" t="str">
            <v/>
          </cell>
          <cell r="AV2165">
            <v>40589</v>
          </cell>
          <cell r="AW2165" t="e">
            <v>#REF!</v>
          </cell>
          <cell r="AX2165"/>
          <cell r="AY2165"/>
          <cell r="AZ2165">
            <v>0</v>
          </cell>
          <cell r="BA2165" t="str">
            <v>-</v>
          </cell>
          <cell r="BB2165" t="str">
            <v/>
          </cell>
          <cell r="BC2165"/>
          <cell r="BD2165" t="str">
            <v/>
          </cell>
          <cell r="BE2165" t="str">
            <v/>
          </cell>
          <cell r="BF2165" t="str">
            <v/>
          </cell>
          <cell r="BG2165" t="str">
            <v/>
          </cell>
        </row>
        <row r="2166">
          <cell r="C2166" t="str">
            <v>20100019V1043-1</v>
          </cell>
          <cell r="D2166" t="str">
            <v>Proyectos 2011 - 2020</v>
          </cell>
          <cell r="E2166" t="str">
            <v>No Aplica</v>
          </cell>
          <cell r="F2166" t="str">
            <v>CERRADO</v>
          </cell>
          <cell r="G2166"/>
          <cell r="H2166" t="str">
            <v>Cundinamarca</v>
          </cell>
          <cell r="I2166">
            <v>25430</v>
          </cell>
          <cell r="J2166">
            <v>2</v>
          </cell>
          <cell r="K2166" t="str">
            <v>Madrid</v>
          </cell>
          <cell r="L2166" t="str">
            <v>Madrid-Cundinamarca</v>
          </cell>
          <cell r="M2166" t="str">
            <v/>
          </cell>
          <cell r="N2166" t="str">
            <v>Infraestructura</v>
          </cell>
          <cell r="O2166"/>
          <cell r="P2166"/>
          <cell r="Q2166" t="str">
            <v>Estudios, Diseños Y Construcción Cubierta Polideportivo Ied El Triangulo, Barrio Serrezuela Del Municipio De Madrid - Cundinamarca.</v>
          </cell>
          <cell r="R2166" t="str">
            <v>Vías Urbanas</v>
          </cell>
          <cell r="S2166"/>
          <cell r="T2166"/>
          <cell r="U2166"/>
          <cell r="V2166" t="str">
            <v>Federación Nacional De Cafeteros</v>
          </cell>
          <cell r="W2166"/>
          <cell r="X2166" t="str">
            <v/>
          </cell>
          <cell r="Y2166"/>
          <cell r="Z2166">
            <v>180000000</v>
          </cell>
          <cell r="AA2166"/>
          <cell r="AB2166">
            <v>180000000</v>
          </cell>
          <cell r="AC2166"/>
          <cell r="AD2166">
            <v>180000000</v>
          </cell>
          <cell r="AE2166">
            <v>0</v>
          </cell>
          <cell r="AF2166"/>
          <cell r="AG2166">
            <v>0</v>
          </cell>
          <cell r="AH2166">
            <v>180000000</v>
          </cell>
          <cell r="AI2166">
            <v>0</v>
          </cell>
          <cell r="AJ2166">
            <v>180000000</v>
          </cell>
          <cell r="AK2166">
            <v>1</v>
          </cell>
          <cell r="AL2166"/>
          <cell r="AM2166">
            <v>1</v>
          </cell>
          <cell r="AN2166">
            <v>1</v>
          </cell>
          <cell r="AO2166">
            <v>0</v>
          </cell>
          <cell r="AP2166" t="str">
            <v>Liquidado</v>
          </cell>
          <cell r="AQ2166" t="e">
            <v>#REF!</v>
          </cell>
          <cell r="AR2166" t="e">
            <v>#N/A</v>
          </cell>
          <cell r="AS2166" t="str">
            <v>Entregado en 2011.</v>
          </cell>
          <cell r="AT2166" t="str">
            <v>No Aplica</v>
          </cell>
          <cell r="AU2166" t="str">
            <v/>
          </cell>
          <cell r="AV2166">
            <v>40933</v>
          </cell>
          <cell r="AW2166" t="e">
            <v>#REF!</v>
          </cell>
          <cell r="AX2166"/>
          <cell r="AY2166"/>
          <cell r="AZ2166">
            <v>0</v>
          </cell>
          <cell r="BA2166" t="str">
            <v>-</v>
          </cell>
          <cell r="BB2166" t="str">
            <v/>
          </cell>
          <cell r="BC2166"/>
          <cell r="BD2166" t="str">
            <v/>
          </cell>
          <cell r="BE2166" t="str">
            <v/>
          </cell>
          <cell r="BF2166" t="str">
            <v/>
          </cell>
          <cell r="BG2166" t="str">
            <v/>
          </cell>
        </row>
        <row r="2167">
          <cell r="C2167" t="str">
            <v>20120069S0154-1</v>
          </cell>
          <cell r="D2167" t="str">
            <v>Proyectos 2011 - 2020</v>
          </cell>
          <cell r="E2167" t="str">
            <v>No Aplica</v>
          </cell>
          <cell r="F2167" t="str">
            <v>CERRADO</v>
          </cell>
          <cell r="G2167" t="str">
            <v>C154</v>
          </cell>
          <cell r="H2167" t="str">
            <v>Cundinamarca</v>
          </cell>
          <cell r="I2167">
            <v>25430</v>
          </cell>
          <cell r="J2167">
            <v>2</v>
          </cell>
          <cell r="K2167" t="str">
            <v>Madrid</v>
          </cell>
          <cell r="L2167" t="str">
            <v>Madrid-Cundinamarca</v>
          </cell>
          <cell r="M2167">
            <v>69</v>
          </cell>
          <cell r="N2167" t="str">
            <v>Fonade 3</v>
          </cell>
          <cell r="O2167"/>
          <cell r="P2167"/>
          <cell r="Q2167" t="str">
            <v>Diseño Y Construccion De Una Cancha Sintetica, Graderias, Cerramiento, Zonas Verdes Y Juegos Infantiles En El Polideportivo Carrera 21 Barrio El Sociego Del Municipio De Madrid - Cundinamarca</v>
          </cell>
          <cell r="R2167" t="str">
            <v>Espacio Público, Recreación Y Deporte</v>
          </cell>
          <cell r="S2167"/>
          <cell r="T2167"/>
          <cell r="U2167"/>
          <cell r="V2167" t="str">
            <v>Municipio</v>
          </cell>
          <cell r="W2167"/>
          <cell r="X2167" t="str">
            <v/>
          </cell>
          <cell r="Y2167"/>
          <cell r="Z2167">
            <v>550000000</v>
          </cell>
          <cell r="AA2167"/>
          <cell r="AB2167">
            <v>550000000</v>
          </cell>
          <cell r="AC2167"/>
          <cell r="AD2167">
            <v>550000000</v>
          </cell>
          <cell r="AE2167">
            <v>0</v>
          </cell>
          <cell r="AF2167"/>
          <cell r="AG2167">
            <v>0</v>
          </cell>
          <cell r="AH2167">
            <v>550000000</v>
          </cell>
          <cell r="AI2167">
            <v>0</v>
          </cell>
          <cell r="AJ2167">
            <v>550000000</v>
          </cell>
          <cell r="AK2167">
            <v>0</v>
          </cell>
          <cell r="AL2167"/>
          <cell r="AM2167">
            <v>1</v>
          </cell>
          <cell r="AN2167">
            <v>1</v>
          </cell>
          <cell r="AO2167">
            <v>0</v>
          </cell>
          <cell r="AP2167" t="str">
            <v>En Liquidación</v>
          </cell>
          <cell r="AQ2167" t="e">
            <v>#REF!</v>
          </cell>
          <cell r="AR2167" t="e">
            <v>#N/A</v>
          </cell>
          <cell r="AS2167"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67" t="str">
            <v>No Aplica</v>
          </cell>
          <cell r="AU2167">
            <v>42160</v>
          </cell>
          <cell r="AV2167">
            <v>42324</v>
          </cell>
          <cell r="AW2167" t="e">
            <v>#REF!</v>
          </cell>
          <cell r="AX2167"/>
          <cell r="AY2167"/>
          <cell r="AZ2167">
            <v>0</v>
          </cell>
          <cell r="BA2167" t="str">
            <v>-</v>
          </cell>
          <cell r="BB2167" t="str">
            <v/>
          </cell>
          <cell r="BC2167"/>
          <cell r="BD2167">
            <v>42194</v>
          </cell>
          <cell r="BE2167">
            <v>42326</v>
          </cell>
          <cell r="BF2167">
            <v>42447</v>
          </cell>
          <cell r="BG2167" t="str">
            <v/>
          </cell>
        </row>
        <row r="2168">
          <cell r="C2168" t="str">
            <v>20130157V0394-1</v>
          </cell>
          <cell r="D2168" t="str">
            <v>Proyectos 2011 - 2020</v>
          </cell>
          <cell r="E2168" t="str">
            <v>No Aplica</v>
          </cell>
          <cell r="F2168" t="str">
            <v>CERRADO</v>
          </cell>
          <cell r="G2168"/>
          <cell r="H2168" t="str">
            <v>Cundinamarca</v>
          </cell>
          <cell r="I2168">
            <v>25430</v>
          </cell>
          <cell r="J2168">
            <v>2</v>
          </cell>
          <cell r="K2168" t="str">
            <v>Madrid</v>
          </cell>
          <cell r="L2168" t="str">
            <v>Madrid-Cundinamarca</v>
          </cell>
          <cell r="M2168">
            <v>157</v>
          </cell>
          <cell r="N2168" t="str">
            <v>DPS 2013</v>
          </cell>
          <cell r="O2168"/>
          <cell r="P2168"/>
          <cell r="Q2168" t="str">
            <v>Mejoramiento Y Pavimentación Calle 6 Sur Entre Carreras 22 Y 23 Y Sardineles Barrio San Carlos Del Municipio De Madrid - Cundinamarca</v>
          </cell>
          <cell r="R2168" t="str">
            <v>Vías Urbanas</v>
          </cell>
          <cell r="S2168"/>
          <cell r="T2168"/>
          <cell r="U2168"/>
          <cell r="V2168" t="str">
            <v>Municipio</v>
          </cell>
          <cell r="W2168"/>
          <cell r="X2168" t="str">
            <v>San Carlos</v>
          </cell>
          <cell r="Y2168"/>
          <cell r="Z2168">
            <v>277102804</v>
          </cell>
          <cell r="AA2168"/>
          <cell r="AB2168">
            <v>277102804</v>
          </cell>
          <cell r="AC2168"/>
          <cell r="AD2168">
            <v>277102804</v>
          </cell>
          <cell r="AE2168">
            <v>32710280.400000002</v>
          </cell>
          <cell r="AF2168"/>
          <cell r="AG2168">
            <v>32710280.400000002</v>
          </cell>
          <cell r="AH2168">
            <v>309813084.39999998</v>
          </cell>
          <cell r="AI2168">
            <v>0</v>
          </cell>
          <cell r="AJ2168">
            <v>309813084.39999998</v>
          </cell>
          <cell r="AK2168">
            <v>1</v>
          </cell>
          <cell r="AL2168"/>
          <cell r="AM2168">
            <v>1</v>
          </cell>
          <cell r="AN2168">
            <v>1</v>
          </cell>
          <cell r="AO2168">
            <v>0</v>
          </cell>
          <cell r="AP2168" t="str">
            <v>Liquidado</v>
          </cell>
          <cell r="AQ2168" t="e">
            <v>#REF!</v>
          </cell>
          <cell r="AR2168" t="e">
            <v>#N/A</v>
          </cell>
          <cell r="AS2168" t="str">
            <v>Entregado en diciembre de 2016. 
Proyecto Liquidado.</v>
          </cell>
          <cell r="AT2168" t="str">
            <v>No Aplica</v>
          </cell>
          <cell r="AU2168">
            <v>42493</v>
          </cell>
          <cell r="AV2168">
            <v>42662</v>
          </cell>
          <cell r="AW2168" t="e">
            <v>#REF!</v>
          </cell>
          <cell r="AX2168"/>
          <cell r="AY2168"/>
          <cell r="AZ2168">
            <v>0</v>
          </cell>
          <cell r="BA2168" t="str">
            <v>-</v>
          </cell>
          <cell r="BB2168">
            <v>0.24</v>
          </cell>
          <cell r="BC2168"/>
          <cell r="BD2168">
            <v>42577</v>
          </cell>
          <cell r="BE2168">
            <v>42577</v>
          </cell>
          <cell r="BF2168">
            <v>42710</v>
          </cell>
          <cell r="BG2168">
            <v>500</v>
          </cell>
        </row>
        <row r="2169">
          <cell r="C2169" t="str">
            <v>20120069V0155-1</v>
          </cell>
          <cell r="D2169" t="str">
            <v>Proyectos 2011 - 2020</v>
          </cell>
          <cell r="E2169" t="str">
            <v>No Aplica</v>
          </cell>
          <cell r="F2169" t="str">
            <v>CERRADO</v>
          </cell>
          <cell r="G2169" t="str">
            <v>C155</v>
          </cell>
          <cell r="H2169" t="str">
            <v>Cundinamarca</v>
          </cell>
          <cell r="I2169">
            <v>25436</v>
          </cell>
          <cell r="J2169">
            <v>6</v>
          </cell>
          <cell r="K2169" t="str">
            <v>Manta</v>
          </cell>
          <cell r="L2169" t="str">
            <v>Manta-Cundinamarca</v>
          </cell>
          <cell r="M2169">
            <v>69</v>
          </cell>
          <cell r="N2169" t="str">
            <v>Fonade 3</v>
          </cell>
          <cell r="O2169"/>
          <cell r="P2169"/>
          <cell r="Q2169" t="str">
            <v>Construcción Placas Huellas Y Mantenimiento Via Sector Escuela Cubia, Escuela El Bosque  En El Municipio De Manta - Cundinamarca</v>
          </cell>
          <cell r="R2169" t="str">
            <v>Vías Red Terciaria</v>
          </cell>
          <cell r="S2169"/>
          <cell r="T2169"/>
          <cell r="U2169"/>
          <cell r="V2169" t="str">
            <v>Municipio</v>
          </cell>
          <cell r="W2169"/>
          <cell r="X2169" t="str">
            <v/>
          </cell>
          <cell r="Y2169"/>
          <cell r="Z2169">
            <v>500000000</v>
          </cell>
          <cell r="AA2169"/>
          <cell r="AB2169">
            <v>500000000</v>
          </cell>
          <cell r="AC2169"/>
          <cell r="AD2169">
            <v>500000000</v>
          </cell>
          <cell r="AE2169">
            <v>0</v>
          </cell>
          <cell r="AF2169"/>
          <cell r="AG2169">
            <v>0</v>
          </cell>
          <cell r="AH2169">
            <v>500000000</v>
          </cell>
          <cell r="AI2169">
            <v>0</v>
          </cell>
          <cell r="AJ2169">
            <v>500000000</v>
          </cell>
          <cell r="AK2169">
            <v>0</v>
          </cell>
          <cell r="AL2169"/>
          <cell r="AM2169">
            <v>1</v>
          </cell>
          <cell r="AN2169">
            <v>1</v>
          </cell>
          <cell r="AO2169">
            <v>0</v>
          </cell>
          <cell r="AP2169" t="str">
            <v>En Liquidación</v>
          </cell>
          <cell r="AQ2169" t="e">
            <v>#REF!</v>
          </cell>
          <cell r="AR2169" t="e">
            <v>#N/A</v>
          </cell>
          <cell r="AS2169" t="str">
            <v xml:space="preserve">PROYECTO TERMINADO EN LIQUIDACION  CONVENIO
1. INFORMACION Y ESTADO LIQUIDACION OBRA: Acta de liquidación suscrita el 08-09-2016.
2. INFORMACION Y ESTADO LIQUIDACION CONVENIO:  No se puede liquidar debido a que tiene hallazgos por la Contraloría General de la Republica (CGR) desde marzo de 2017. 
Actavidades realizadas: 
Se lleva a cabo la mesa de trabajo el 27/08/2019, con el fin de que el municipio informe acerca de las acciones que se van a tomar por el incumplimiento que lleva a cabo contra el contratista, el municipio mediante correo electronico anexa informe elaborado por parte de la alcaldia y solicita se le de un plazo para anexar el informe de la aseguradora la cual tubo visita el 18/08/2019 la cual tiene 15 dias habiles para enviarle al municipio.     
Se reitera mediante comuniciado No.  20192700210671 los compromisos de la  mesa de trabajo 27/08/2019: INFORMAR SOBRE LA VISITA REALIZADA POR LA COMPAÑÍA ASEGURADORA AL PROYECTO. 
31/10/2019 mediante correo electronico se hace entrega a Control Interno de la trazabilidad que se le lleva al proyecto, por el posible incumplimiento del contratista de obra.
Se cita a mesa de trabajo 06/02/2020 al municipio de Manta, el cual no asiste.
Se solicita mediante oficio al municipio de Manta las actuaciones adelantadas con la aseguradora en ontra del contratista por la mala calidad del proyecto.
Se realiza visita de inspeccion por parte del ingeniero Jose Esteban para el 13/03/2020
MEDIANTE CORREO ELECTRONICO DEL 30/03/2020 SE SOLICITA A LA SECRETARIA DE PLANEACION SE INDIQUE EL ESTADO DE LAS AUDIENCIAS QUE SE LLEVAN A CABO EN CONTRA DEL CONTRATISTA 
Mediante memorando No. 20202700061103 se da respuesta a solicitud de informaciòn tramite de incumplimiento en el contrato de interventoria No. 2141018
Mediante correo electronico 27/04/2020 se solicita a la secretaria de planeacion las acciones adelantadas por el municipio de manta en contra del contratista.
Se inicia la recoleccion de documentacion para solicitar FAP900
Mediante correo electronico  01/05/2020 se solicita al municipio de Manta se de informacion del estado del proceso. 
Se cita para el 26/05/2020 mesa de trabajo con el municipio de Manta con el fin de verificar el estado del proceso porque de acuerdo a comunicaciones enviadas por correo electronico, van a iniciar un nuevo proceso. La alcaldia no asiste por problemas de concexion.  
Mediante correo electronico del 27/05/2020 se hace entrega del informe correspondiente a la visita realizada el 13/03/2020, con el fin de que el municipio tenga evidencias suficientes para iniciar o continuar el proceso de incumplimiento en contra del contratista.
Se reprograma mesa de trabajo para el 01/06/2020.
Se elabora mesa de trabajo el 01/06/2020 con el fin de verificar el estado del proceso que lleva el municipio en contra del contratista de obra. Se nos informa que van a iniciar un nuenvo proceso con el fin de dar cierre definitivo, se envia correo electronico el 10/06/2020 con el fin de que nos alleguen citacion de la audiencia y soportes del nuevo tramite. Asi mismo se realiza oficio con radicado No. 20202700123921 con el fin de que el municipio cumpla con los compromisos pactados en mesa de trabajo
Se inicia la recopilacion de documentacion para iniciar solicitud de accion judicial
el 12/08/2020 se solicita al municipio de Manta mendiante correo electronico las acciones adelantadas para declarar el sinietro.
el 14/08/2020 se hace entrega del FAP900 para verificacion de la abogada y de la coordinacion, las cuales aconcejan incluir a la interventoria. 
El 26/08/2020 se hace entrega a la gerente del convenio FAP900 para verificacion y asi iniciar tramite con Gestion Postcontractual
El 15/10/2020 se hace entrega de la documentacion requerida por la Gerente para presentar a CGR las gestiones realizadas por ENTerritorio como seguimiento a el hallazgo
Mediante oficio No.20212700014953 se solicita a la OAJ adelantar tutela en contra del municpio de Manta, con el fin de verificar las acciones adelantadas por el municipio en contra del contratista de obra por la mala calidad de la obra. </v>
          </cell>
          <cell r="AT2169" t="str">
            <v>No Aplica</v>
          </cell>
          <cell r="AU2169">
            <v>42058</v>
          </cell>
          <cell r="AV2169">
            <v>42291</v>
          </cell>
          <cell r="AW2169" t="e">
            <v>#REF!</v>
          </cell>
          <cell r="AX2169"/>
          <cell r="AY2169"/>
          <cell r="AZ2169">
            <v>0</v>
          </cell>
          <cell r="BA2169" t="str">
            <v>-</v>
          </cell>
          <cell r="BB2169" t="str">
            <v/>
          </cell>
          <cell r="BC2169"/>
          <cell r="BD2169">
            <v>42165</v>
          </cell>
          <cell r="BE2169" t="str">
            <v>No Aplica</v>
          </cell>
          <cell r="BF2169">
            <v>42761</v>
          </cell>
          <cell r="BG2169" t="str">
            <v/>
          </cell>
        </row>
        <row r="2170">
          <cell r="C2170" t="str">
            <v>20100019V1044-1</v>
          </cell>
          <cell r="D2170" t="str">
            <v>Proyectos 2011 - 2020</v>
          </cell>
          <cell r="E2170" t="str">
            <v>No Aplica</v>
          </cell>
          <cell r="F2170" t="str">
            <v>CERRADO</v>
          </cell>
          <cell r="G2170"/>
          <cell r="H2170" t="str">
            <v>Cundinamarca</v>
          </cell>
          <cell r="I2170">
            <v>25438</v>
          </cell>
          <cell r="J2170">
            <v>6</v>
          </cell>
          <cell r="K2170" t="str">
            <v>Medina</v>
          </cell>
          <cell r="L2170" t="str">
            <v>Medina-Cundinamarca</v>
          </cell>
          <cell r="M2170" t="str">
            <v/>
          </cell>
          <cell r="N2170" t="str">
            <v>Infraestructura</v>
          </cell>
          <cell r="O2170"/>
          <cell r="P2170"/>
          <cell r="Q2170" t="str">
            <v>Rehabilitación Y Mantenimiento De La Vía Centro Urbano Las Caídas, Municipio De Medina - Cundinamarca.</v>
          </cell>
          <cell r="R2170" t="str">
            <v>Vías Urbanas</v>
          </cell>
          <cell r="S2170"/>
          <cell r="T2170"/>
          <cell r="U2170"/>
          <cell r="V2170" t="str">
            <v>Federación Nacional De Cafeteros</v>
          </cell>
          <cell r="W2170"/>
          <cell r="X2170" t="str">
            <v/>
          </cell>
          <cell r="Y2170"/>
          <cell r="Z2170">
            <v>97000000</v>
          </cell>
          <cell r="AA2170"/>
          <cell r="AB2170">
            <v>97000000</v>
          </cell>
          <cell r="AC2170"/>
          <cell r="AD2170">
            <v>97000000</v>
          </cell>
          <cell r="AE2170">
            <v>0</v>
          </cell>
          <cell r="AF2170"/>
          <cell r="AG2170">
            <v>0</v>
          </cell>
          <cell r="AH2170">
            <v>97000000</v>
          </cell>
          <cell r="AI2170">
            <v>0</v>
          </cell>
          <cell r="AJ2170">
            <v>97000000</v>
          </cell>
          <cell r="AK2170">
            <v>1</v>
          </cell>
          <cell r="AL2170"/>
          <cell r="AM2170">
            <v>1</v>
          </cell>
          <cell r="AN2170">
            <v>1</v>
          </cell>
          <cell r="AO2170">
            <v>0</v>
          </cell>
          <cell r="AP2170" t="str">
            <v>Liquidado</v>
          </cell>
          <cell r="AQ2170" t="e">
            <v>#REF!</v>
          </cell>
          <cell r="AR2170" t="e">
            <v>#N/A</v>
          </cell>
          <cell r="AS2170" t="str">
            <v>Entregado en 2011.</v>
          </cell>
          <cell r="AT2170" t="str">
            <v>No Aplica</v>
          </cell>
          <cell r="AU2170" t="str">
            <v/>
          </cell>
          <cell r="AV2170">
            <v>40996</v>
          </cell>
          <cell r="AW2170" t="e">
            <v>#REF!</v>
          </cell>
          <cell r="AX2170"/>
          <cell r="AY2170"/>
          <cell r="AZ2170">
            <v>0</v>
          </cell>
          <cell r="BA2170" t="str">
            <v>-</v>
          </cell>
          <cell r="BB2170" t="str">
            <v/>
          </cell>
          <cell r="BC2170"/>
          <cell r="BD2170" t="str">
            <v/>
          </cell>
          <cell r="BE2170" t="str">
            <v/>
          </cell>
          <cell r="BF2170" t="str">
            <v/>
          </cell>
          <cell r="BG2170" t="str">
            <v/>
          </cell>
        </row>
        <row r="2171">
          <cell r="C2171" t="str">
            <v>MCH - 019</v>
          </cell>
          <cell r="D2171" t="str">
            <v>Proyectos 2021 - 2022</v>
          </cell>
          <cell r="E2171" t="str">
            <v>2018-2022</v>
          </cell>
          <cell r="F2171" t="str">
            <v>VIGENTE</v>
          </cell>
          <cell r="G2171"/>
          <cell r="H2171" t="str">
            <v>Cundinamarca</v>
          </cell>
          <cell r="I2171"/>
          <cell r="J2171"/>
          <cell r="K2171" t="str">
            <v>Medina</v>
          </cell>
          <cell r="L2171" t="str">
            <v>Medina-Cundinamarca</v>
          </cell>
          <cell r="M2171" t="str">
            <v>671 FIP 2021</v>
          </cell>
          <cell r="N2171" t="str">
            <v>DPS 2021</v>
          </cell>
          <cell r="O2171">
            <v>44512</v>
          </cell>
          <cell r="P2171">
            <v>44773</v>
          </cell>
          <cell r="Q2171" t="str">
            <v>Mejoramientos De Condiciones De Habitabilidad En El Municipio De Medina - Cundinamarca</v>
          </cell>
          <cell r="R2171" t="str">
            <v>Habitat</v>
          </cell>
          <cell r="S2171" t="str">
            <v>MCH</v>
          </cell>
          <cell r="T2171"/>
          <cell r="U2171">
            <v>1</v>
          </cell>
          <cell r="V2171"/>
          <cell r="W2171"/>
          <cell r="X2171"/>
          <cell r="Y2171"/>
          <cell r="Z2171">
            <v>909090909.090909</v>
          </cell>
          <cell r="AA2171"/>
          <cell r="AB2171">
            <v>909090909.090909</v>
          </cell>
          <cell r="AC2171">
            <v>0</v>
          </cell>
          <cell r="AD2171">
            <v>909090909.090909</v>
          </cell>
          <cell r="AE2171"/>
          <cell r="AF2171"/>
          <cell r="AG2171">
            <v>0</v>
          </cell>
          <cell r="AH2171">
            <v>909090909.090909</v>
          </cell>
          <cell r="AI2171">
            <v>0</v>
          </cell>
          <cell r="AJ2171">
            <v>909090909.090909</v>
          </cell>
          <cell r="AK2171"/>
          <cell r="AL2171"/>
          <cell r="AM2171"/>
          <cell r="AN2171"/>
          <cell r="AO2171">
            <v>0</v>
          </cell>
          <cell r="AP2171" t="str">
            <v>En Ejecución</v>
          </cell>
          <cell r="AQ2171" t="e">
            <v>#REF!</v>
          </cell>
          <cell r="AR2171" t="str">
            <v>EN EJECUCIÓN - PRECONSTRUCCIÓN</v>
          </cell>
          <cell r="AS2171" t="str">
            <v>-</v>
          </cell>
          <cell r="AT2171"/>
          <cell r="AU2171" t="str">
            <v>-</v>
          </cell>
          <cell r="AV2171" t="str">
            <v>-</v>
          </cell>
          <cell r="AW2171" t="e">
            <v>#REF!</v>
          </cell>
          <cell r="AX2171"/>
          <cell r="AY2171"/>
          <cell r="AZ2171">
            <v>0</v>
          </cell>
          <cell r="BA2171"/>
          <cell r="BB2171" t="str">
            <v>- Viviendas</v>
          </cell>
          <cell r="BC2171"/>
          <cell r="BD2171" t="str">
            <v>-</v>
          </cell>
          <cell r="BE2171" t="str">
            <v>-</v>
          </cell>
          <cell r="BF2171" t="str">
            <v>-</v>
          </cell>
          <cell r="BG2171" t="str">
            <v>-</v>
          </cell>
        </row>
        <row r="2172">
          <cell r="C2172" t="str">
            <v>20100150V1045-1</v>
          </cell>
          <cell r="D2172" t="str">
            <v>Proyectos 2011 - 2020</v>
          </cell>
          <cell r="E2172" t="str">
            <v>No Aplica</v>
          </cell>
          <cell r="F2172" t="str">
            <v>CERRADO</v>
          </cell>
          <cell r="G2172"/>
          <cell r="H2172" t="str">
            <v>Cundinamarca</v>
          </cell>
          <cell r="I2172">
            <v>25473</v>
          </cell>
          <cell r="J2172">
            <v>1</v>
          </cell>
          <cell r="K2172" t="str">
            <v>Mosquera</v>
          </cell>
          <cell r="L2172" t="str">
            <v>Mosquera-Cundinamarca</v>
          </cell>
          <cell r="M2172" t="str">
            <v/>
          </cell>
          <cell r="N2172" t="str">
            <v>Infraestructura</v>
          </cell>
          <cell r="O2172"/>
          <cell r="P2172"/>
          <cell r="Q2172" t="str">
            <v>Recuperación De Malla Vial En Zona Urbana Del Municipio De Mosquera - Cundinamarca.</v>
          </cell>
          <cell r="R2172" t="str">
            <v>Vías Urbanas</v>
          </cell>
          <cell r="S2172"/>
          <cell r="T2172"/>
          <cell r="U2172"/>
          <cell r="V2172" t="str">
            <v>Federación Nacional De Cafeteros</v>
          </cell>
          <cell r="W2172"/>
          <cell r="X2172" t="str">
            <v/>
          </cell>
          <cell r="Y2172"/>
          <cell r="Z2172">
            <v>80000000</v>
          </cell>
          <cell r="AA2172"/>
          <cell r="AB2172">
            <v>80000000</v>
          </cell>
          <cell r="AC2172"/>
          <cell r="AD2172">
            <v>80000000</v>
          </cell>
          <cell r="AE2172">
            <v>0</v>
          </cell>
          <cell r="AF2172"/>
          <cell r="AG2172">
            <v>0</v>
          </cell>
          <cell r="AH2172">
            <v>80000000</v>
          </cell>
          <cell r="AI2172">
            <v>0</v>
          </cell>
          <cell r="AJ2172">
            <v>80000000</v>
          </cell>
          <cell r="AK2172">
            <v>1</v>
          </cell>
          <cell r="AL2172"/>
          <cell r="AM2172">
            <v>1</v>
          </cell>
          <cell r="AN2172">
            <v>1</v>
          </cell>
          <cell r="AO2172">
            <v>0</v>
          </cell>
          <cell r="AP2172" t="str">
            <v>Liquidado</v>
          </cell>
          <cell r="AQ2172" t="e">
            <v>#REF!</v>
          </cell>
          <cell r="AR2172" t="e">
            <v>#N/A</v>
          </cell>
          <cell r="AS2172" t="str">
            <v>Entregado en 2011.</v>
          </cell>
          <cell r="AT2172" t="str">
            <v>No Aplica</v>
          </cell>
          <cell r="AU2172" t="str">
            <v/>
          </cell>
          <cell r="AV2172">
            <v>41138</v>
          </cell>
          <cell r="AW2172" t="e">
            <v>#REF!</v>
          </cell>
          <cell r="AX2172"/>
          <cell r="AY2172"/>
          <cell r="AZ2172">
            <v>0</v>
          </cell>
          <cell r="BA2172" t="str">
            <v>-</v>
          </cell>
          <cell r="BB2172" t="str">
            <v/>
          </cell>
          <cell r="BC2172"/>
          <cell r="BD2172" t="str">
            <v/>
          </cell>
          <cell r="BE2172" t="str">
            <v/>
          </cell>
          <cell r="BF2172" t="str">
            <v/>
          </cell>
          <cell r="BG2172" t="str">
            <v/>
          </cell>
        </row>
        <row r="2173">
          <cell r="C2173" t="str">
            <v>20130211S0337-1</v>
          </cell>
          <cell r="D2173" t="str">
            <v>Proyectos 2011 - 2020</v>
          </cell>
          <cell r="E2173" t="str">
            <v>No Aplica</v>
          </cell>
          <cell r="F2173" t="str">
            <v>CERRADO</v>
          </cell>
          <cell r="G2173"/>
          <cell r="H2173" t="str">
            <v>Cundinamarca</v>
          </cell>
          <cell r="I2173">
            <v>25473</v>
          </cell>
          <cell r="J2173">
            <v>1</v>
          </cell>
          <cell r="K2173" t="str">
            <v>Mosquera</v>
          </cell>
          <cell r="L2173" t="str">
            <v>Mosquera-Cundinamarca</v>
          </cell>
          <cell r="M2173">
            <v>211</v>
          </cell>
          <cell r="N2173" t="str">
            <v>DPS 2013</v>
          </cell>
          <cell r="O2173"/>
          <cell r="P2173"/>
          <cell r="Q2173" t="str">
            <v>Escenarios Deportivos En El Municipio De Mosquera - Cundinamarca</v>
          </cell>
          <cell r="R2173" t="str">
            <v>Espacio Público, Recreación Y Deporte</v>
          </cell>
          <cell r="S2173"/>
          <cell r="T2173"/>
          <cell r="U2173"/>
          <cell r="V2173" t="str">
            <v>Municipio</v>
          </cell>
          <cell r="W2173"/>
          <cell r="X2173" t="str">
            <v>Villa Sajonia, Altos de San Juan,</v>
          </cell>
          <cell r="Y2173"/>
          <cell r="Z2173">
            <v>373831776</v>
          </cell>
          <cell r="AA2173"/>
          <cell r="AB2173">
            <v>373831776</v>
          </cell>
          <cell r="AC2173"/>
          <cell r="AD2173">
            <v>373831776</v>
          </cell>
          <cell r="AE2173">
            <v>37383177.600000001</v>
          </cell>
          <cell r="AF2173"/>
          <cell r="AG2173">
            <v>37383177.600000001</v>
          </cell>
          <cell r="AH2173">
            <v>411214953.60000002</v>
          </cell>
          <cell r="AI2173">
            <v>0</v>
          </cell>
          <cell r="AJ2173">
            <v>411214953.60000002</v>
          </cell>
          <cell r="AK2173">
            <v>1</v>
          </cell>
          <cell r="AL2173"/>
          <cell r="AM2173">
            <v>1</v>
          </cell>
          <cell r="AN2173">
            <v>1</v>
          </cell>
          <cell r="AO2173">
            <v>0</v>
          </cell>
          <cell r="AP2173" t="str">
            <v>Liquidado</v>
          </cell>
          <cell r="AQ2173" t="e">
            <v>#REF!</v>
          </cell>
          <cell r="AR2173" t="e">
            <v>#N/A</v>
          </cell>
          <cell r="AS2173" t="str">
            <v>Entregado en agosto de 2016.
Pendiente el informe final.</v>
          </cell>
          <cell r="AT2173" t="str">
            <v>No Aplica</v>
          </cell>
          <cell r="AU2173">
            <v>42429</v>
          </cell>
          <cell r="AV2173">
            <v>42537</v>
          </cell>
          <cell r="AW2173" t="e">
            <v>#REF!</v>
          </cell>
          <cell r="AX2173"/>
          <cell r="AY2173"/>
          <cell r="AZ2173">
            <v>0</v>
          </cell>
          <cell r="BA2173" t="str">
            <v>-</v>
          </cell>
          <cell r="BB2173" t="str">
            <v>0,55 Km</v>
          </cell>
          <cell r="BC2173"/>
          <cell r="BD2173">
            <v>42445</v>
          </cell>
          <cell r="BE2173">
            <v>42529</v>
          </cell>
          <cell r="BF2173">
            <v>42593</v>
          </cell>
          <cell r="BG2173">
            <v>11970</v>
          </cell>
        </row>
        <row r="2174">
          <cell r="C2174" t="str">
            <v>20130211V0392-1</v>
          </cell>
          <cell r="D2174" t="str">
            <v>Proyectos 2011 - 2020</v>
          </cell>
          <cell r="E2174" t="str">
            <v>No Aplica</v>
          </cell>
          <cell r="F2174" t="str">
            <v>CERRADO</v>
          </cell>
          <cell r="G2174"/>
          <cell r="H2174" t="str">
            <v>Cundinamarca</v>
          </cell>
          <cell r="I2174">
            <v>25473</v>
          </cell>
          <cell r="J2174">
            <v>1</v>
          </cell>
          <cell r="K2174" t="str">
            <v>Mosquera</v>
          </cell>
          <cell r="L2174" t="str">
            <v>Mosquera-Cundinamarca</v>
          </cell>
          <cell r="M2174">
            <v>211</v>
          </cell>
          <cell r="N2174" t="str">
            <v>DPS 2013</v>
          </cell>
          <cell r="O2174"/>
          <cell r="P2174"/>
          <cell r="Q2174" t="str">
            <v>Pavimentación De Calles Barrio Maiporé En El Municipio De Mosquera - Cundinamarca</v>
          </cell>
          <cell r="R2174" t="str">
            <v>Vías Urbanas</v>
          </cell>
          <cell r="S2174"/>
          <cell r="T2174"/>
          <cell r="U2174"/>
          <cell r="V2174" t="str">
            <v>Municipio</v>
          </cell>
          <cell r="W2174"/>
          <cell r="X2174" t="str">
            <v xml:space="preserve">Maipore, Ruby ll, </v>
          </cell>
          <cell r="Y2174"/>
          <cell r="Z2174">
            <v>275590051</v>
          </cell>
          <cell r="AA2174"/>
          <cell r="AB2174">
            <v>275590051</v>
          </cell>
          <cell r="AC2174"/>
          <cell r="AD2174">
            <v>275590051</v>
          </cell>
          <cell r="AE2174">
            <v>34871356.300000004</v>
          </cell>
          <cell r="AF2174"/>
          <cell r="AG2174">
            <v>34871356.300000004</v>
          </cell>
          <cell r="AH2174">
            <v>310461407.30000001</v>
          </cell>
          <cell r="AI2174">
            <v>0</v>
          </cell>
          <cell r="AJ2174">
            <v>310461407.30000001</v>
          </cell>
          <cell r="AK2174">
            <v>1</v>
          </cell>
          <cell r="AL2174"/>
          <cell r="AM2174">
            <v>1</v>
          </cell>
          <cell r="AN2174">
            <v>1</v>
          </cell>
          <cell r="AO2174">
            <v>0</v>
          </cell>
          <cell r="AP2174" t="str">
            <v>Liquidado</v>
          </cell>
          <cell r="AQ2174" t="e">
            <v>#REF!</v>
          </cell>
          <cell r="AR2174" t="e">
            <v>#N/A</v>
          </cell>
          <cell r="AS2174" t="str">
            <v>Entregado en agosto de 2016.
Pendiente el informe final.</v>
          </cell>
          <cell r="AT2174" t="str">
            <v>No Aplica</v>
          </cell>
          <cell r="AU2174">
            <v>42457</v>
          </cell>
          <cell r="AV2174">
            <v>42537</v>
          </cell>
          <cell r="AW2174" t="e">
            <v>#REF!</v>
          </cell>
          <cell r="AX2174"/>
          <cell r="AY2174"/>
          <cell r="AZ2174">
            <v>0</v>
          </cell>
          <cell r="BA2174" t="str">
            <v>-</v>
          </cell>
          <cell r="BB2174" t="str">
            <v/>
          </cell>
          <cell r="BC2174"/>
          <cell r="BD2174">
            <v>42529</v>
          </cell>
          <cell r="BE2174">
            <v>42529</v>
          </cell>
          <cell r="BF2174">
            <v>42593</v>
          </cell>
          <cell r="BG2174">
            <v>2800</v>
          </cell>
        </row>
        <row r="2175">
          <cell r="C2175" t="str">
            <v>20100019V1046-1</v>
          </cell>
          <cell r="D2175" t="str">
            <v>Proyectos 2011 - 2020</v>
          </cell>
          <cell r="E2175" t="str">
            <v>No Aplica</v>
          </cell>
          <cell r="F2175" t="str">
            <v>CERRADO</v>
          </cell>
          <cell r="G2175"/>
          <cell r="H2175" t="str">
            <v>Cundinamarca</v>
          </cell>
          <cell r="I2175">
            <v>25483</v>
          </cell>
          <cell r="J2175">
            <v>6</v>
          </cell>
          <cell r="K2175" t="str">
            <v>Nariño</v>
          </cell>
          <cell r="L2175" t="str">
            <v>Nariño-Cundinamarca</v>
          </cell>
          <cell r="M2175" t="str">
            <v/>
          </cell>
          <cell r="N2175" t="str">
            <v>Infraestructura</v>
          </cell>
          <cell r="O2175"/>
          <cell r="P2175"/>
          <cell r="Q2175" t="str">
            <v>Mejorameinto De La Vía Vereda Buscavida Del Municipio De Nariño</v>
          </cell>
          <cell r="R2175" t="str">
            <v>Vías Red Terciaria</v>
          </cell>
          <cell r="S2175"/>
          <cell r="T2175"/>
          <cell r="U2175"/>
          <cell r="V2175" t="str">
            <v>Federación Nacional De Cafeteros</v>
          </cell>
          <cell r="W2175"/>
          <cell r="X2175" t="str">
            <v/>
          </cell>
          <cell r="Y2175"/>
          <cell r="Z2175">
            <v>60000000</v>
          </cell>
          <cell r="AA2175"/>
          <cell r="AB2175">
            <v>60000000</v>
          </cell>
          <cell r="AC2175"/>
          <cell r="AD2175">
            <v>60000000</v>
          </cell>
          <cell r="AE2175">
            <v>0</v>
          </cell>
          <cell r="AF2175"/>
          <cell r="AG2175">
            <v>0</v>
          </cell>
          <cell r="AH2175">
            <v>60000000</v>
          </cell>
          <cell r="AI2175">
            <v>0</v>
          </cell>
          <cell r="AJ2175">
            <v>60000000</v>
          </cell>
          <cell r="AK2175">
            <v>1</v>
          </cell>
          <cell r="AL2175"/>
          <cell r="AM2175">
            <v>1</v>
          </cell>
          <cell r="AN2175">
            <v>1</v>
          </cell>
          <cell r="AO2175">
            <v>0</v>
          </cell>
          <cell r="AP2175" t="str">
            <v>Liquidado</v>
          </cell>
          <cell r="AQ2175" t="e">
            <v>#REF!</v>
          </cell>
          <cell r="AR2175" t="e">
            <v>#N/A</v>
          </cell>
          <cell r="AS2175" t="str">
            <v>Entregado en 2011.</v>
          </cell>
          <cell r="AT2175" t="str">
            <v>No Aplica</v>
          </cell>
          <cell r="AU2175" t="str">
            <v/>
          </cell>
          <cell r="AV2175">
            <v>40948</v>
          </cell>
          <cell r="AW2175" t="e">
            <v>#REF!</v>
          </cell>
          <cell r="AX2175"/>
          <cell r="AY2175"/>
          <cell r="AZ2175">
            <v>0</v>
          </cell>
          <cell r="BA2175" t="str">
            <v>-</v>
          </cell>
          <cell r="BB2175" t="str">
            <v/>
          </cell>
          <cell r="BC2175"/>
          <cell r="BD2175" t="str">
            <v/>
          </cell>
          <cell r="BE2175" t="str">
            <v/>
          </cell>
          <cell r="BF2175" t="str">
            <v/>
          </cell>
          <cell r="BG2175" t="str">
            <v/>
          </cell>
        </row>
        <row r="2176">
          <cell r="C2176" t="str">
            <v>20130041V0098-1</v>
          </cell>
          <cell r="D2176" t="str">
            <v>Proyectos 2011 - 2020</v>
          </cell>
          <cell r="E2176" t="str">
            <v>No Aplica</v>
          </cell>
          <cell r="F2176" t="str">
            <v>CERRADO</v>
          </cell>
          <cell r="G2176"/>
          <cell r="H2176" t="str">
            <v>Cundinamarca</v>
          </cell>
          <cell r="I2176">
            <v>25486</v>
          </cell>
          <cell r="J2176">
            <v>6</v>
          </cell>
          <cell r="K2176" t="str">
            <v>Nemocon</v>
          </cell>
          <cell r="L2176" t="str">
            <v>Nemocon-Cundinamarca</v>
          </cell>
          <cell r="M2176">
            <v>41</v>
          </cell>
          <cell r="N2176" t="str">
            <v>DPS 2013</v>
          </cell>
          <cell r="O2176"/>
          <cell r="P2176"/>
          <cell r="Q2176" t="str">
            <v>Mantenimiento Vias Rurales Veredas Mogua Susata Y Astorga En El Municipio De Nemocón - Cundinamarca</v>
          </cell>
          <cell r="R2176" t="str">
            <v>Vías Red Terciaria</v>
          </cell>
          <cell r="S2176"/>
          <cell r="T2176"/>
          <cell r="U2176"/>
          <cell r="V2176" t="str">
            <v>Municipio</v>
          </cell>
          <cell r="W2176"/>
          <cell r="X2176" t="str">
            <v>Mogua, Susatá, Astorga</v>
          </cell>
          <cell r="Y2176"/>
          <cell r="Z2176">
            <v>280373832</v>
          </cell>
          <cell r="AA2176"/>
          <cell r="AB2176">
            <v>280373832</v>
          </cell>
          <cell r="AC2176"/>
          <cell r="AD2176">
            <v>280373832</v>
          </cell>
          <cell r="AE2176">
            <v>28037383.200000003</v>
          </cell>
          <cell r="AF2176"/>
          <cell r="AG2176">
            <v>28037383.200000003</v>
          </cell>
          <cell r="AH2176">
            <v>308411215.19999999</v>
          </cell>
          <cell r="AI2176">
            <v>0</v>
          </cell>
          <cell r="AJ2176">
            <v>308411215.19999999</v>
          </cell>
          <cell r="AK2176">
            <v>1</v>
          </cell>
          <cell r="AL2176"/>
          <cell r="AM2176">
            <v>1</v>
          </cell>
          <cell r="AN2176">
            <v>1</v>
          </cell>
          <cell r="AO2176">
            <v>0</v>
          </cell>
          <cell r="AP2176" t="str">
            <v>Liquidado</v>
          </cell>
          <cell r="AQ2176" t="e">
            <v>#REF!</v>
          </cell>
          <cell r="AR2176" t="e">
            <v>#N/A</v>
          </cell>
          <cell r="AS2176" t="str">
            <v>Entregado en febrero de 2016.</v>
          </cell>
          <cell r="AT2176" t="str">
            <v>No Aplica</v>
          </cell>
          <cell r="AU2176">
            <v>42248</v>
          </cell>
          <cell r="AV2176">
            <v>42401</v>
          </cell>
          <cell r="AW2176" t="e">
            <v>#REF!</v>
          </cell>
          <cell r="AX2176"/>
          <cell r="AY2176"/>
          <cell r="AZ2176">
            <v>0</v>
          </cell>
          <cell r="BA2176" t="str">
            <v>-</v>
          </cell>
          <cell r="BB2176">
            <v>0.17</v>
          </cell>
          <cell r="BC2176"/>
          <cell r="BD2176">
            <v>42356</v>
          </cell>
          <cell r="BE2176">
            <v>42462</v>
          </cell>
          <cell r="BF2176">
            <v>42462</v>
          </cell>
          <cell r="BG2176">
            <v>7000</v>
          </cell>
        </row>
        <row r="2177">
          <cell r="C2177" t="str">
            <v>20130041V0099-1</v>
          </cell>
          <cell r="D2177" t="str">
            <v>Proyectos 2011 - 2020</v>
          </cell>
          <cell r="E2177" t="str">
            <v>No Aplica</v>
          </cell>
          <cell r="F2177" t="str">
            <v>CERRADO</v>
          </cell>
          <cell r="G2177"/>
          <cell r="H2177" t="str">
            <v>Cundinamarca</v>
          </cell>
          <cell r="I2177">
            <v>25486</v>
          </cell>
          <cell r="J2177">
            <v>6</v>
          </cell>
          <cell r="K2177" t="str">
            <v>Nemocon</v>
          </cell>
          <cell r="L2177" t="str">
            <v>Nemocon-Cundinamarca</v>
          </cell>
          <cell r="M2177">
            <v>41</v>
          </cell>
          <cell r="N2177" t="str">
            <v>DPS 2013</v>
          </cell>
          <cell r="O2177"/>
          <cell r="P2177"/>
          <cell r="Q2177" t="str">
            <v>Construccion Placa Huellas En Las Veredas Mogua Susata Y Astorga  En El Municipio De Nemocón - Cundinamarca</v>
          </cell>
          <cell r="R2177" t="str">
            <v>Vías Red Terciaria</v>
          </cell>
          <cell r="S2177"/>
          <cell r="T2177"/>
          <cell r="U2177"/>
          <cell r="V2177" t="str">
            <v>Municipio</v>
          </cell>
          <cell r="W2177"/>
          <cell r="X2177" t="str">
            <v>Mogua, Susatá, Astorga</v>
          </cell>
          <cell r="Y2177"/>
          <cell r="Z2177">
            <v>280373832</v>
          </cell>
          <cell r="AA2177"/>
          <cell r="AB2177">
            <v>280373832</v>
          </cell>
          <cell r="AC2177"/>
          <cell r="AD2177">
            <v>280373832</v>
          </cell>
          <cell r="AE2177">
            <v>28037383.200000003</v>
          </cell>
          <cell r="AF2177"/>
          <cell r="AG2177">
            <v>28037383.200000003</v>
          </cell>
          <cell r="AH2177">
            <v>308411215.19999999</v>
          </cell>
          <cell r="AI2177">
            <v>0</v>
          </cell>
          <cell r="AJ2177">
            <v>308411215.19999999</v>
          </cell>
          <cell r="AK2177">
            <v>1</v>
          </cell>
          <cell r="AL2177"/>
          <cell r="AM2177">
            <v>1</v>
          </cell>
          <cell r="AN2177">
            <v>1</v>
          </cell>
          <cell r="AO2177">
            <v>0</v>
          </cell>
          <cell r="AP2177" t="str">
            <v>Liquidado</v>
          </cell>
          <cell r="AQ2177" t="e">
            <v>#REF!</v>
          </cell>
          <cell r="AR2177" t="e">
            <v>#N/A</v>
          </cell>
          <cell r="AS2177" t="str">
            <v>Entregada en febrero de 2016.</v>
          </cell>
          <cell r="AT2177" t="str">
            <v>No Aplica</v>
          </cell>
          <cell r="AU2177">
            <v>42248</v>
          </cell>
          <cell r="AV2177">
            <v>42401</v>
          </cell>
          <cell r="AW2177" t="e">
            <v>#REF!</v>
          </cell>
          <cell r="AX2177"/>
          <cell r="AY2177"/>
          <cell r="AZ2177">
            <v>0</v>
          </cell>
          <cell r="BA2177" t="str">
            <v>-</v>
          </cell>
          <cell r="BB2177">
            <v>0.28999999999999998</v>
          </cell>
          <cell r="BC2177"/>
          <cell r="BD2177">
            <v>42356</v>
          </cell>
          <cell r="BE2177">
            <v>42462</v>
          </cell>
          <cell r="BF2177">
            <v>42462</v>
          </cell>
          <cell r="BG2177">
            <v>2400</v>
          </cell>
        </row>
        <row r="2178">
          <cell r="C2178" t="str">
            <v>20150321M3228-1</v>
          </cell>
          <cell r="D2178" t="str">
            <v>Proyectos 2011 - 2020</v>
          </cell>
          <cell r="E2178" t="str">
            <v>No Aplica</v>
          </cell>
          <cell r="F2178" t="str">
            <v>CERRADO</v>
          </cell>
          <cell r="G2178"/>
          <cell r="H2178" t="str">
            <v>Cundinamarca</v>
          </cell>
          <cell r="I2178">
            <v>25486</v>
          </cell>
          <cell r="J2178">
            <v>6</v>
          </cell>
          <cell r="K2178" t="str">
            <v>Nemocon</v>
          </cell>
          <cell r="L2178" t="str">
            <v>Nemocon-Cundinamarca</v>
          </cell>
          <cell r="M2178">
            <v>321</v>
          </cell>
          <cell r="N2178" t="str">
            <v>DPS 2015</v>
          </cell>
          <cell r="O2178"/>
          <cell r="P2178"/>
          <cell r="Q2178" t="str">
            <v>Mejoramiento De Condiciones De Habitabilidad En El Municipio De Nemocón - Cundinamarca</v>
          </cell>
          <cell r="R2178" t="str">
            <v>Mejoramiento Condiciones De Habitabilidad</v>
          </cell>
          <cell r="S2178"/>
          <cell r="T2178"/>
          <cell r="U2178"/>
          <cell r="V2178" t="str">
            <v>Municipio</v>
          </cell>
          <cell r="W2178"/>
          <cell r="X2178" t="str">
            <v/>
          </cell>
          <cell r="Y2178"/>
          <cell r="Z2178">
            <v>446428572</v>
          </cell>
          <cell r="AA2178"/>
          <cell r="AB2178">
            <v>446428572</v>
          </cell>
          <cell r="AC2178"/>
          <cell r="AD2178">
            <v>446428572</v>
          </cell>
          <cell r="AE2178">
            <v>157118680</v>
          </cell>
          <cell r="AF2178"/>
          <cell r="AG2178">
            <v>157118680</v>
          </cell>
          <cell r="AH2178">
            <v>603547252</v>
          </cell>
          <cell r="AI2178">
            <v>0</v>
          </cell>
          <cell r="AJ2178">
            <v>603547252</v>
          </cell>
          <cell r="AK2178">
            <v>1.12E-2</v>
          </cell>
          <cell r="AL2178"/>
          <cell r="AM2178">
            <v>0</v>
          </cell>
          <cell r="AN2178">
            <v>0</v>
          </cell>
          <cell r="AO2178">
            <v>0</v>
          </cell>
          <cell r="AP2178" t="str">
            <v>Liquidado</v>
          </cell>
          <cell r="AQ2178" t="e">
            <v>#REF!</v>
          </cell>
          <cell r="AR2178" t="e">
            <v>#N/A</v>
          </cell>
          <cell r="AS2178" t="str">
            <v>Proyecto Liquidado, mediante Acta de Liquidación Bilateral de Contratos y Convenios del 3 de febrero del 2021.</v>
          </cell>
          <cell r="AT2178"/>
          <cell r="AU2178" t="str">
            <v/>
          </cell>
          <cell r="AV2178">
            <v>43374</v>
          </cell>
          <cell r="AW2178" t="e">
            <v>#REF!</v>
          </cell>
          <cell r="AX2178"/>
          <cell r="AY2178"/>
          <cell r="AZ2178">
            <v>0</v>
          </cell>
          <cell r="BA2178" t="str">
            <v>-</v>
          </cell>
          <cell r="BB2178" t="str">
            <v>40  Viviendas</v>
          </cell>
          <cell r="BC2178"/>
          <cell r="BD2178" t="str">
            <v/>
          </cell>
          <cell r="BE2178" t="str">
            <v/>
          </cell>
          <cell r="BF2178" t="str">
            <v/>
          </cell>
          <cell r="BG2178">
            <v>160</v>
          </cell>
        </row>
        <row r="2179">
          <cell r="C2179" t="str">
            <v>20170590V9291-1</v>
          </cell>
          <cell r="D2179" t="str">
            <v>Proyectos 2011 - 2020</v>
          </cell>
          <cell r="E2179" t="str">
            <v>ANTES 2018</v>
          </cell>
          <cell r="F2179" t="str">
            <v>VIGENTE</v>
          </cell>
          <cell r="G2179"/>
          <cell r="H2179" t="str">
            <v>Cundinamarca</v>
          </cell>
          <cell r="I2179">
            <v>25489</v>
          </cell>
          <cell r="J2179">
            <v>6</v>
          </cell>
          <cell r="K2179" t="str">
            <v>Nimaima</v>
          </cell>
          <cell r="L2179" t="str">
            <v>Nimaima-Cundinamarca</v>
          </cell>
          <cell r="M2179">
            <v>590</v>
          </cell>
          <cell r="N2179" t="str">
            <v>DPS 2017</v>
          </cell>
          <cell r="O2179"/>
          <cell r="P2179"/>
          <cell r="Q2179" t="str">
            <v>Pavimentación Carrera 4 Entre Calle 3 Y Calle 1 Inspección De Tobia Del Municipio De Nimaima - Cundinamarca</v>
          </cell>
          <cell r="R2179" t="str">
            <v>Vías Urbanas</v>
          </cell>
          <cell r="S2179"/>
          <cell r="T2179"/>
          <cell r="U2179"/>
          <cell r="V2179" t="str">
            <v>Municipio</v>
          </cell>
          <cell r="W2179"/>
          <cell r="X2179" t="str">
            <v>Inspeccion Tobia</v>
          </cell>
          <cell r="Y2179"/>
          <cell r="Z2179">
            <v>580423183</v>
          </cell>
          <cell r="AA2179"/>
          <cell r="AB2179">
            <v>580423183</v>
          </cell>
          <cell r="AC2179"/>
          <cell r="AD2179">
            <v>580423183</v>
          </cell>
          <cell r="AE2179">
            <v>58042318.300000004</v>
          </cell>
          <cell r="AF2179"/>
          <cell r="AG2179">
            <v>58042318.300000004</v>
          </cell>
          <cell r="AH2179">
            <v>638465501.29999995</v>
          </cell>
          <cell r="AI2179">
            <v>0</v>
          </cell>
          <cell r="AJ2179">
            <v>638465501.29999995</v>
          </cell>
          <cell r="AK2179">
            <v>0.99999999999999989</v>
          </cell>
          <cell r="AL2179"/>
          <cell r="AM2179">
            <v>1</v>
          </cell>
          <cell r="AN2179">
            <v>1</v>
          </cell>
          <cell r="AO2179">
            <v>0</v>
          </cell>
          <cell r="AP2179" t="str">
            <v>Entregado A Municipio</v>
          </cell>
          <cell r="AQ2179" t="e">
            <v>#REF!</v>
          </cell>
          <cell r="AR2179" t="e">
            <v>#N/A</v>
          </cell>
          <cell r="AS2179" t="str">
            <v>Proyecto Entregado.
Proyecto terminado y en proceso de liquidación del convenio. 
Se realizó el trámite y pago de todos los desembolsos.</v>
          </cell>
          <cell r="AT2179" t="str">
            <v>No Aplica</v>
          </cell>
          <cell r="AU2179">
            <v>43675</v>
          </cell>
          <cell r="AV2179">
            <v>43828</v>
          </cell>
          <cell r="AW2179" t="e">
            <v>#REF!</v>
          </cell>
          <cell r="AX2179"/>
          <cell r="AY2179"/>
          <cell r="AZ2179">
            <v>0</v>
          </cell>
          <cell r="BA2179" t="str">
            <v>-</v>
          </cell>
          <cell r="BB2179" t="str">
            <v>358 m</v>
          </cell>
          <cell r="BC2179"/>
          <cell r="BD2179">
            <v>43691</v>
          </cell>
          <cell r="BE2179">
            <v>43804</v>
          </cell>
          <cell r="BF2179">
            <v>44105</v>
          </cell>
          <cell r="BG2179">
            <v>880</v>
          </cell>
        </row>
        <row r="2180">
          <cell r="C2180" t="str">
            <v>20090159V1050-1</v>
          </cell>
          <cell r="D2180" t="str">
            <v>Proyectos 2011 - 2020</v>
          </cell>
          <cell r="E2180" t="str">
            <v>No Aplica</v>
          </cell>
          <cell r="F2180" t="str">
            <v>CERRADO</v>
          </cell>
          <cell r="G2180"/>
          <cell r="H2180" t="str">
            <v>Cundinamarca</v>
          </cell>
          <cell r="I2180">
            <v>25491</v>
          </cell>
          <cell r="J2180">
            <v>6</v>
          </cell>
          <cell r="K2180" t="str">
            <v>Nocaima</v>
          </cell>
          <cell r="L2180" t="str">
            <v>Nocaima-Cundinamarca</v>
          </cell>
          <cell r="M2180" t="str">
            <v/>
          </cell>
          <cell r="N2180" t="str">
            <v>Infraestructura</v>
          </cell>
          <cell r="O2180"/>
          <cell r="P2180"/>
          <cell r="Q2180" t="str">
            <v>Convenio Interadminsitrativo Entre Acción Social Y El Municipio De  Nocaima Para Que Con Plena Autonomia Tecnica Y Administrativa Se Aunen Esfuerzos Y Se Contribuya Con La Segunda Etapa En El Mejoramiento De La Via Terciaria K92 - Divino Niño Vereda Lomalarga (Parte Baja) Desde El K0+000 Al K4+347, Municipio De Nocaima - Cundinamarca</v>
          </cell>
          <cell r="R2180" t="str">
            <v>Vías Red Terciaria</v>
          </cell>
          <cell r="S2180"/>
          <cell r="T2180"/>
          <cell r="U2180"/>
          <cell r="V2180" t="str">
            <v>Municipio</v>
          </cell>
          <cell r="W2180"/>
          <cell r="X2180" t="str">
            <v/>
          </cell>
          <cell r="Y2180"/>
          <cell r="Z2180">
            <v>200000000</v>
          </cell>
          <cell r="AA2180"/>
          <cell r="AB2180">
            <v>200000000</v>
          </cell>
          <cell r="AC2180"/>
          <cell r="AD2180">
            <v>200000000</v>
          </cell>
          <cell r="AE2180">
            <v>0</v>
          </cell>
          <cell r="AF2180"/>
          <cell r="AG2180">
            <v>0</v>
          </cell>
          <cell r="AH2180">
            <v>200000000</v>
          </cell>
          <cell r="AI2180">
            <v>0</v>
          </cell>
          <cell r="AJ2180">
            <v>200000000</v>
          </cell>
          <cell r="AK2180">
            <v>1</v>
          </cell>
          <cell r="AL2180"/>
          <cell r="AM2180">
            <v>1</v>
          </cell>
          <cell r="AN2180">
            <v>1</v>
          </cell>
          <cell r="AO2180">
            <v>0</v>
          </cell>
          <cell r="AP2180" t="str">
            <v>Liquidado</v>
          </cell>
          <cell r="AQ2180" t="e">
            <v>#REF!</v>
          </cell>
          <cell r="AR2180" t="e">
            <v>#N/A</v>
          </cell>
          <cell r="AS2180" t="str">
            <v>Entregado en 2010.</v>
          </cell>
          <cell r="AT2180" t="str">
            <v>No Aplica</v>
          </cell>
          <cell r="AU2180" t="str">
            <v/>
          </cell>
          <cell r="AV2180">
            <v>40451</v>
          </cell>
          <cell r="AW2180" t="e">
            <v>#REF!</v>
          </cell>
          <cell r="AX2180"/>
          <cell r="AY2180"/>
          <cell r="AZ2180">
            <v>0</v>
          </cell>
          <cell r="BA2180" t="str">
            <v>-</v>
          </cell>
          <cell r="BB2180" t="str">
            <v/>
          </cell>
          <cell r="BC2180"/>
          <cell r="BD2180" t="str">
            <v/>
          </cell>
          <cell r="BE2180" t="str">
            <v/>
          </cell>
          <cell r="BF2180" t="str">
            <v/>
          </cell>
          <cell r="BG2180" t="str">
            <v/>
          </cell>
        </row>
        <row r="2181">
          <cell r="C2181" t="str">
            <v>20100152V1051-1</v>
          </cell>
          <cell r="D2181" t="str">
            <v>Proyectos 2011 - 2020</v>
          </cell>
          <cell r="E2181" t="str">
            <v>No Aplica</v>
          </cell>
          <cell r="F2181" t="str">
            <v>CERRADO</v>
          </cell>
          <cell r="G2181"/>
          <cell r="H2181" t="str">
            <v>Cundinamarca</v>
          </cell>
          <cell r="I2181">
            <v>25491</v>
          </cell>
          <cell r="J2181">
            <v>6</v>
          </cell>
          <cell r="K2181" t="str">
            <v>Nocaima</v>
          </cell>
          <cell r="L2181" t="str">
            <v>Nocaima-Cundinamarca</v>
          </cell>
          <cell r="M2181" t="str">
            <v/>
          </cell>
          <cell r="N2181" t="str">
            <v>Infraestructura</v>
          </cell>
          <cell r="O2181"/>
          <cell r="P2181"/>
          <cell r="Q2181" t="str">
            <v>Tercera Etapa En El Mejoramiento De La Via Terciaria K92 - Divino Niño Vereda Lomalarga Desde El K0+000 Al K4+347, Municipio De Nocaima - Cundinamarca</v>
          </cell>
          <cell r="R2181" t="str">
            <v>Vías Red Terciaria</v>
          </cell>
          <cell r="S2181"/>
          <cell r="T2181"/>
          <cell r="U2181"/>
          <cell r="V2181" t="str">
            <v>Consorcio A&amp; M</v>
          </cell>
          <cell r="W2181"/>
          <cell r="X2181" t="str">
            <v/>
          </cell>
          <cell r="Y2181"/>
          <cell r="Z2181">
            <v>427189649.12</v>
          </cell>
          <cell r="AA2181"/>
          <cell r="AB2181">
            <v>427189649.12</v>
          </cell>
          <cell r="AC2181"/>
          <cell r="AD2181">
            <v>427189649.12</v>
          </cell>
          <cell r="AE2181">
            <v>0</v>
          </cell>
          <cell r="AF2181"/>
          <cell r="AG2181">
            <v>0</v>
          </cell>
          <cell r="AH2181">
            <v>427189649.12</v>
          </cell>
          <cell r="AI2181">
            <v>0</v>
          </cell>
          <cell r="AJ2181">
            <v>427189649.12</v>
          </cell>
          <cell r="AK2181">
            <v>1</v>
          </cell>
          <cell r="AL2181"/>
          <cell r="AM2181">
            <v>1</v>
          </cell>
          <cell r="AN2181">
            <v>1</v>
          </cell>
          <cell r="AO2181">
            <v>0</v>
          </cell>
          <cell r="AP2181" t="str">
            <v>Liquidado</v>
          </cell>
          <cell r="AQ2181" t="e">
            <v>#REF!</v>
          </cell>
          <cell r="AR2181" t="e">
            <v>#N/A</v>
          </cell>
          <cell r="AS2181" t="str">
            <v>Entregado en 2011.</v>
          </cell>
          <cell r="AT2181" t="str">
            <v>No Aplica</v>
          </cell>
          <cell r="AU2181" t="str">
            <v/>
          </cell>
          <cell r="AV2181">
            <v>40821</v>
          </cell>
          <cell r="AW2181" t="e">
            <v>#REF!</v>
          </cell>
          <cell r="AX2181"/>
          <cell r="AY2181"/>
          <cell r="AZ2181">
            <v>0</v>
          </cell>
          <cell r="BA2181" t="str">
            <v>-</v>
          </cell>
          <cell r="BB2181" t="str">
            <v/>
          </cell>
          <cell r="BC2181"/>
          <cell r="BD2181" t="str">
            <v/>
          </cell>
          <cell r="BE2181" t="str">
            <v/>
          </cell>
          <cell r="BF2181" t="str">
            <v/>
          </cell>
          <cell r="BG2181" t="str">
            <v/>
          </cell>
        </row>
        <row r="2182">
          <cell r="C2182" t="str">
            <v>20110165V1052-1</v>
          </cell>
          <cell r="D2182" t="str">
            <v>Proyectos 2011 - 2020</v>
          </cell>
          <cell r="E2182" t="str">
            <v>No Aplica</v>
          </cell>
          <cell r="F2182" t="str">
            <v>CERRADO</v>
          </cell>
          <cell r="G2182"/>
          <cell r="H2182" t="str">
            <v>Cundinamarca</v>
          </cell>
          <cell r="I2182">
            <v>25491</v>
          </cell>
          <cell r="J2182">
            <v>6</v>
          </cell>
          <cell r="K2182" t="str">
            <v>Nocaima</v>
          </cell>
          <cell r="L2182" t="str">
            <v>Nocaima-Cundinamarca</v>
          </cell>
          <cell r="M2182" t="str">
            <v/>
          </cell>
          <cell r="N2182" t="str">
            <v>Infraestructura</v>
          </cell>
          <cell r="O2182"/>
          <cell r="P2182"/>
          <cell r="Q2182" t="str">
            <v>Complemento Mejoramiento De La Vía Terciaria K92 – Divino Niño Vereda Lomalarga Desde El K0+000 Al K4+347 Municipio De Nocaima Cundinamarca.</v>
          </cell>
          <cell r="R2182" t="str">
            <v>Vías Red Terciaria</v>
          </cell>
          <cell r="S2182"/>
          <cell r="T2182"/>
          <cell r="U2182"/>
          <cell r="V2182" t="str">
            <v>Federación Nacional De Cafeteros</v>
          </cell>
          <cell r="W2182"/>
          <cell r="X2182" t="str">
            <v/>
          </cell>
          <cell r="Y2182"/>
          <cell r="Z2182">
            <v>150508857.38999999</v>
          </cell>
          <cell r="AA2182"/>
          <cell r="AB2182">
            <v>150508857.38999999</v>
          </cell>
          <cell r="AC2182"/>
          <cell r="AD2182">
            <v>150508857.38999999</v>
          </cell>
          <cell r="AE2182">
            <v>0</v>
          </cell>
          <cell r="AF2182"/>
          <cell r="AG2182">
            <v>0</v>
          </cell>
          <cell r="AH2182">
            <v>150508857.38999999</v>
          </cell>
          <cell r="AI2182">
            <v>0</v>
          </cell>
          <cell r="AJ2182">
            <v>150508857.38999999</v>
          </cell>
          <cell r="AK2182">
            <v>1</v>
          </cell>
          <cell r="AL2182"/>
          <cell r="AM2182">
            <v>1</v>
          </cell>
          <cell r="AN2182">
            <v>1</v>
          </cell>
          <cell r="AO2182">
            <v>0</v>
          </cell>
          <cell r="AP2182" t="str">
            <v>Liquidado</v>
          </cell>
          <cell r="AQ2182" t="e">
            <v>#REF!</v>
          </cell>
          <cell r="AR2182" t="e">
            <v>#N/A</v>
          </cell>
          <cell r="AS2182" t="str">
            <v>Entregado en 2013</v>
          </cell>
          <cell r="AT2182" t="str">
            <v>No Aplica</v>
          </cell>
          <cell r="AU2182" t="str">
            <v/>
          </cell>
          <cell r="AV2182" t="str">
            <v/>
          </cell>
          <cell r="AW2182" t="e">
            <v>#REF!</v>
          </cell>
          <cell r="AX2182"/>
          <cell r="AY2182"/>
          <cell r="AZ2182">
            <v>0</v>
          </cell>
          <cell r="BA2182" t="str">
            <v>-</v>
          </cell>
          <cell r="BB2182" t="str">
            <v/>
          </cell>
          <cell r="BC2182"/>
          <cell r="BD2182" t="str">
            <v/>
          </cell>
          <cell r="BE2182" t="str">
            <v/>
          </cell>
          <cell r="BF2182" t="str">
            <v/>
          </cell>
          <cell r="BG2182" t="str">
            <v/>
          </cell>
        </row>
        <row r="2183">
          <cell r="C2183" t="str">
            <v>20120069S0156-1</v>
          </cell>
          <cell r="D2183" t="str">
            <v>Proyectos 2011 - 2020</v>
          </cell>
          <cell r="E2183" t="str">
            <v>No Aplica</v>
          </cell>
          <cell r="F2183" t="str">
            <v>CERRADO</v>
          </cell>
          <cell r="G2183" t="str">
            <v>C156</v>
          </cell>
          <cell r="H2183" t="str">
            <v>Cundinamarca</v>
          </cell>
          <cell r="I2183">
            <v>25491</v>
          </cell>
          <cell r="J2183">
            <v>6</v>
          </cell>
          <cell r="K2183" t="str">
            <v>Nocaima</v>
          </cell>
          <cell r="L2183" t="str">
            <v>Nocaima-Cundinamarca</v>
          </cell>
          <cell r="M2183">
            <v>69</v>
          </cell>
          <cell r="N2183" t="str">
            <v>Fonade 3</v>
          </cell>
          <cell r="O2183"/>
          <cell r="P2183"/>
          <cell r="Q2183" t="str">
            <v>Mejoramiento De Instalaciones Del Icbf Sede Del Municipio De Nocaima Fase Ii</v>
          </cell>
          <cell r="R2183" t="str">
            <v>Social Comunitario</v>
          </cell>
          <cell r="S2183"/>
          <cell r="T2183"/>
          <cell r="U2183"/>
          <cell r="V2183" t="str">
            <v>Municipio</v>
          </cell>
          <cell r="W2183"/>
          <cell r="X2183" t="str">
            <v/>
          </cell>
          <cell r="Y2183"/>
          <cell r="Z2183">
            <v>160415000</v>
          </cell>
          <cell r="AA2183"/>
          <cell r="AB2183">
            <v>160415000</v>
          </cell>
          <cell r="AC2183"/>
          <cell r="AD2183">
            <v>160415000</v>
          </cell>
          <cell r="AE2183">
            <v>0</v>
          </cell>
          <cell r="AF2183"/>
          <cell r="AG2183">
            <v>0</v>
          </cell>
          <cell r="AH2183">
            <v>160415000</v>
          </cell>
          <cell r="AI2183">
            <v>0</v>
          </cell>
          <cell r="AJ2183">
            <v>160415000</v>
          </cell>
          <cell r="AK2183">
            <v>0</v>
          </cell>
          <cell r="AL2183"/>
          <cell r="AM2183">
            <v>1</v>
          </cell>
          <cell r="AN2183">
            <v>1</v>
          </cell>
          <cell r="AO2183">
            <v>0</v>
          </cell>
          <cell r="AP2183" t="str">
            <v>En Liquidación</v>
          </cell>
          <cell r="AQ2183" t="e">
            <v>#REF!</v>
          </cell>
          <cell r="AR2183" t="e">
            <v>#N/A</v>
          </cell>
          <cell r="AS2183"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83" t="str">
            <v>No Aplica</v>
          </cell>
          <cell r="AU2183">
            <v>41861</v>
          </cell>
          <cell r="AV2183">
            <v>41983</v>
          </cell>
          <cell r="AW2183" t="e">
            <v>#REF!</v>
          </cell>
          <cell r="AX2183"/>
          <cell r="AY2183"/>
          <cell r="AZ2183">
            <v>0</v>
          </cell>
          <cell r="BA2183" t="str">
            <v>-</v>
          </cell>
          <cell r="BB2183" t="str">
            <v/>
          </cell>
          <cell r="BC2183"/>
          <cell r="BD2183">
            <v>41887</v>
          </cell>
          <cell r="BE2183">
            <v>41976</v>
          </cell>
          <cell r="BF2183">
            <v>42118</v>
          </cell>
          <cell r="BG2183" t="str">
            <v/>
          </cell>
        </row>
        <row r="2184">
          <cell r="C2184" t="str">
            <v>20140069S0470-1</v>
          </cell>
          <cell r="D2184" t="str">
            <v>Proyectos 2011 - 2020</v>
          </cell>
          <cell r="E2184" t="str">
            <v>ANTES 2018</v>
          </cell>
          <cell r="F2184" t="str">
            <v>VIGENTE</v>
          </cell>
          <cell r="G2184" t="str">
            <v>C470</v>
          </cell>
          <cell r="H2184" t="str">
            <v>Cundinamarca</v>
          </cell>
          <cell r="I2184">
            <v>25491</v>
          </cell>
          <cell r="J2184">
            <v>6</v>
          </cell>
          <cell r="K2184" t="str">
            <v>Nocaima</v>
          </cell>
          <cell r="L2184" t="str">
            <v>Nocaima-Cundinamarca</v>
          </cell>
          <cell r="M2184">
            <v>69</v>
          </cell>
          <cell r="N2184" t="str">
            <v>Fonade 3</v>
          </cell>
          <cell r="O2184"/>
          <cell r="P2184"/>
          <cell r="Q2184" t="str">
            <v>Adecuación Del Centro De Acopio Agropecuario Municipio De Nocaima - Cundinamarca</v>
          </cell>
          <cell r="R2184" t="str">
            <v>Social Comunitario</v>
          </cell>
          <cell r="S2184"/>
          <cell r="T2184"/>
          <cell r="U2184"/>
          <cell r="V2184" t="str">
            <v>Fonade</v>
          </cell>
          <cell r="W2184"/>
          <cell r="X2184" t="str">
            <v/>
          </cell>
          <cell r="Y2184"/>
          <cell r="Z2184">
            <v>1144758880</v>
          </cell>
          <cell r="AA2184"/>
          <cell r="AB2184">
            <v>1144758880</v>
          </cell>
          <cell r="AC2184"/>
          <cell r="AD2184">
            <v>1144758880</v>
          </cell>
          <cell r="AE2184">
            <v>0</v>
          </cell>
          <cell r="AF2184"/>
          <cell r="AG2184">
            <v>0</v>
          </cell>
          <cell r="AH2184">
            <v>1144758880</v>
          </cell>
          <cell r="AI2184">
            <v>0</v>
          </cell>
          <cell r="AJ2184">
            <v>1144758880</v>
          </cell>
          <cell r="AK2184">
            <v>0</v>
          </cell>
          <cell r="AL2184"/>
          <cell r="AM2184">
            <v>1</v>
          </cell>
          <cell r="AN2184">
            <v>0.99</v>
          </cell>
          <cell r="AO2184">
            <v>-1.0000000000000009E-2</v>
          </cell>
          <cell r="AP2184" t="str">
            <v>Terminado</v>
          </cell>
          <cell r="AQ2184" t="e">
            <v>#REF!</v>
          </cell>
          <cell r="AR2184" t="e">
            <v>#N/A</v>
          </cell>
          <cell r="AS2184" t="str">
            <v xml:space="preserve">PROYECTO TERMINADO - PENDIENTE POR ENTREGAR AL MUNICIPIO
PENDIENTES: TRÁMITE DE CERTIFICACIÓN RETIE </v>
          </cell>
          <cell r="AT2184" t="str">
            <v>No Aplica</v>
          </cell>
          <cell r="AU2184">
            <v>42529</v>
          </cell>
          <cell r="AV2184">
            <v>43228</v>
          </cell>
          <cell r="AW2184" t="e">
            <v>#REF!</v>
          </cell>
          <cell r="AX2184"/>
          <cell r="AY2184"/>
          <cell r="AZ2184">
            <v>0</v>
          </cell>
          <cell r="BA2184" t="str">
            <v>-</v>
          </cell>
          <cell r="BB2184" t="str">
            <v>344 m2</v>
          </cell>
          <cell r="BC2184"/>
          <cell r="BD2184">
            <v>42548</v>
          </cell>
          <cell r="BE2184">
            <v>42893</v>
          </cell>
          <cell r="BF2184" t="str">
            <v xml:space="preserve"> </v>
          </cell>
          <cell r="BG2184">
            <v>7856</v>
          </cell>
        </row>
        <row r="2185">
          <cell r="C2185">
            <v>4281</v>
          </cell>
          <cell r="D2185" t="str">
            <v>Proyectos 2011 - 2020</v>
          </cell>
          <cell r="E2185" t="str">
            <v>No Aplica</v>
          </cell>
          <cell r="F2185" t="str">
            <v>CERRADO</v>
          </cell>
          <cell r="G2185" t="str">
            <v>C507</v>
          </cell>
          <cell r="H2185" t="str">
            <v>Cundinamarca</v>
          </cell>
          <cell r="I2185">
            <v>25513</v>
          </cell>
          <cell r="J2185">
            <v>6</v>
          </cell>
          <cell r="K2185" t="str">
            <v>Pacho</v>
          </cell>
          <cell r="L2185" t="str">
            <v>Pacho-Cundinamarca</v>
          </cell>
          <cell r="M2185">
            <v>69</v>
          </cell>
          <cell r="N2185" t="str">
            <v>Fonade 3</v>
          </cell>
          <cell r="O2185"/>
          <cell r="P2185"/>
          <cell r="Q2185" t="str">
            <v xml:space="preserve">Remodelación De Plaza De Mercado Del Municipio De Pacho – Departamento De Cundinamarca.
</v>
          </cell>
          <cell r="R2185" t="str">
            <v>Social Comunitario</v>
          </cell>
          <cell r="S2185"/>
          <cell r="T2185"/>
          <cell r="U2185"/>
          <cell r="V2185" t="str">
            <v>Fonade</v>
          </cell>
          <cell r="W2185"/>
          <cell r="X2185" t="str">
            <v/>
          </cell>
          <cell r="Y2185"/>
          <cell r="Z2185">
            <v>1836355519</v>
          </cell>
          <cell r="AA2185"/>
          <cell r="AB2185">
            <v>1836355519</v>
          </cell>
          <cell r="AC2185"/>
          <cell r="AD2185">
            <v>1836355519</v>
          </cell>
          <cell r="AE2185">
            <v>0</v>
          </cell>
          <cell r="AF2185"/>
          <cell r="AG2185">
            <v>0</v>
          </cell>
          <cell r="AH2185">
            <v>1836355519</v>
          </cell>
          <cell r="AI2185">
            <v>0</v>
          </cell>
          <cell r="AJ2185">
            <v>1836355519</v>
          </cell>
          <cell r="AK2185">
            <v>0</v>
          </cell>
          <cell r="AL2185"/>
          <cell r="AM2185">
            <v>1</v>
          </cell>
          <cell r="AN2185">
            <v>1</v>
          </cell>
          <cell r="AO2185">
            <v>0</v>
          </cell>
          <cell r="AP2185" t="str">
            <v>En Liquidación</v>
          </cell>
          <cell r="AQ2185" t="e">
            <v>#REF!</v>
          </cell>
          <cell r="AR2185" t="e">
            <v>#N/A</v>
          </cell>
          <cell r="AS2185"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85" t="str">
            <v>No Aplica</v>
          </cell>
          <cell r="AU2185">
            <v>42586</v>
          </cell>
          <cell r="AV2185">
            <v>42912</v>
          </cell>
          <cell r="AW2185" t="e">
            <v>#REF!</v>
          </cell>
          <cell r="AX2185"/>
          <cell r="AY2185"/>
          <cell r="AZ2185">
            <v>0</v>
          </cell>
          <cell r="BA2185" t="str">
            <v>-</v>
          </cell>
          <cell r="BB2185" t="str">
            <v/>
          </cell>
          <cell r="BC2185"/>
          <cell r="BD2185">
            <v>42586</v>
          </cell>
          <cell r="BE2185">
            <v>42887</v>
          </cell>
          <cell r="BF2185">
            <v>42915</v>
          </cell>
          <cell r="BG2185" t="str">
            <v/>
          </cell>
        </row>
        <row r="2186">
          <cell r="C2186" t="str">
            <v>20100019A1054-1</v>
          </cell>
          <cell r="D2186" t="str">
            <v>Proyectos 2011 - 2020</v>
          </cell>
          <cell r="E2186" t="str">
            <v>No Aplica</v>
          </cell>
          <cell r="F2186" t="str">
            <v>CERRADO</v>
          </cell>
          <cell r="G2186"/>
          <cell r="H2186" t="str">
            <v>Cundinamarca</v>
          </cell>
          <cell r="I2186">
            <v>25513</v>
          </cell>
          <cell r="J2186">
            <v>6</v>
          </cell>
          <cell r="K2186" t="str">
            <v>Pacho</v>
          </cell>
          <cell r="L2186" t="str">
            <v>Pacho-Cundinamarca</v>
          </cell>
          <cell r="M2186" t="str">
            <v/>
          </cell>
          <cell r="N2186" t="str">
            <v>Infraestructura</v>
          </cell>
          <cell r="O2186"/>
          <cell r="P2186"/>
          <cell r="Q2186" t="str">
            <v>Convenio Interadministrativo Con La Federación Nacional De Cafeteros - Comité Departamental De Cafeteros De Cundinamarca, Para Construcción De Bocatoma, Mantenimiento Desarenador Linea De Conducción Del Acueducto De Compera, Municipio De Pacho - Cundinamarca.</v>
          </cell>
          <cell r="R2186" t="str">
            <v>Agua Potable Y Saneamiento Básico</v>
          </cell>
          <cell r="S2186"/>
          <cell r="T2186"/>
          <cell r="U2186"/>
          <cell r="V2186" t="str">
            <v>Federación Nacional De Cafeteros</v>
          </cell>
          <cell r="W2186"/>
          <cell r="X2186" t="str">
            <v/>
          </cell>
          <cell r="Y2186"/>
          <cell r="Z2186">
            <v>150000000</v>
          </cell>
          <cell r="AA2186"/>
          <cell r="AB2186">
            <v>150000000</v>
          </cell>
          <cell r="AC2186"/>
          <cell r="AD2186">
            <v>150000000</v>
          </cell>
          <cell r="AE2186">
            <v>0</v>
          </cell>
          <cell r="AF2186"/>
          <cell r="AG2186">
            <v>0</v>
          </cell>
          <cell r="AH2186">
            <v>150000000</v>
          </cell>
          <cell r="AI2186">
            <v>0</v>
          </cell>
          <cell r="AJ2186">
            <v>150000000</v>
          </cell>
          <cell r="AK2186">
            <v>1</v>
          </cell>
          <cell r="AL2186"/>
          <cell r="AM2186">
            <v>1</v>
          </cell>
          <cell r="AN2186">
            <v>1</v>
          </cell>
          <cell r="AO2186">
            <v>0</v>
          </cell>
          <cell r="AP2186" t="str">
            <v>Liquidado</v>
          </cell>
          <cell r="AQ2186" t="e">
            <v>#REF!</v>
          </cell>
          <cell r="AR2186" t="e">
            <v>#N/A</v>
          </cell>
          <cell r="AS2186" t="str">
            <v>Entregado en 2011.</v>
          </cell>
          <cell r="AT2186" t="str">
            <v>No Aplica</v>
          </cell>
          <cell r="AU2186" t="str">
            <v/>
          </cell>
          <cell r="AV2186">
            <v>40905</v>
          </cell>
          <cell r="AW2186" t="e">
            <v>#REF!</v>
          </cell>
          <cell r="AX2186"/>
          <cell r="AY2186"/>
          <cell r="AZ2186">
            <v>0</v>
          </cell>
          <cell r="BA2186" t="str">
            <v>-</v>
          </cell>
          <cell r="BB2186" t="str">
            <v/>
          </cell>
          <cell r="BC2186"/>
          <cell r="BD2186" t="str">
            <v/>
          </cell>
          <cell r="BE2186" t="str">
            <v/>
          </cell>
          <cell r="BF2186" t="str">
            <v/>
          </cell>
          <cell r="BG2186" t="str">
            <v/>
          </cell>
        </row>
        <row r="2187">
          <cell r="C2187" t="str">
            <v>20120040S0112-1</v>
          </cell>
          <cell r="D2187" t="str">
            <v>Proyectos 2011 - 2020</v>
          </cell>
          <cell r="E2187" t="str">
            <v>No Aplica</v>
          </cell>
          <cell r="F2187" t="str">
            <v>CERRADO</v>
          </cell>
          <cell r="G2187" t="str">
            <v>B112</v>
          </cell>
          <cell r="H2187" t="str">
            <v>Cundinamarca</v>
          </cell>
          <cell r="I2187">
            <v>25513</v>
          </cell>
          <cell r="J2187">
            <v>6</v>
          </cell>
          <cell r="K2187" t="str">
            <v>Pacho</v>
          </cell>
          <cell r="L2187" t="str">
            <v>Pacho-Cundinamarca</v>
          </cell>
          <cell r="M2187">
            <v>40</v>
          </cell>
          <cell r="N2187" t="str">
            <v>Fonade 2</v>
          </cell>
          <cell r="O2187"/>
          <cell r="P2187"/>
          <cell r="Q2187" t="str">
            <v>Estudios Y Diseños Remodelación De Plaza De Mercado Del Municipio De Pacho – Departamento De Cundinamarca.</v>
          </cell>
          <cell r="R2187" t="str">
            <v>Social Comunitario</v>
          </cell>
          <cell r="S2187"/>
          <cell r="T2187"/>
          <cell r="U2187"/>
          <cell r="V2187" t="str">
            <v>Fonade</v>
          </cell>
          <cell r="W2187"/>
          <cell r="X2187" t="str">
            <v/>
          </cell>
          <cell r="Y2187"/>
          <cell r="Z2187">
            <v>77699120</v>
          </cell>
          <cell r="AA2187"/>
          <cell r="AB2187">
            <v>77699120</v>
          </cell>
          <cell r="AC2187"/>
          <cell r="AD2187">
            <v>77699120</v>
          </cell>
          <cell r="AE2187">
            <v>0</v>
          </cell>
          <cell r="AF2187"/>
          <cell r="AG2187">
            <v>0</v>
          </cell>
          <cell r="AH2187">
            <v>77699120</v>
          </cell>
          <cell r="AI2187">
            <v>0</v>
          </cell>
          <cell r="AJ2187">
            <v>77699120</v>
          </cell>
          <cell r="AK2187">
            <v>0</v>
          </cell>
          <cell r="AL2187"/>
          <cell r="AM2187">
            <v>1</v>
          </cell>
          <cell r="AN2187">
            <v>1</v>
          </cell>
          <cell r="AO2187">
            <v>0</v>
          </cell>
          <cell r="AP2187" t="str">
            <v>Liquidado</v>
          </cell>
          <cell r="AQ2187" t="e">
            <v>#REF!</v>
          </cell>
          <cell r="AR2187" t="e">
            <v>#N/A</v>
          </cell>
          <cell r="AS2187" t="str">
            <v xml:space="preserve">PROYECTO LIQUIDADO
Acta de liquidación del 29/09/2021
</v>
          </cell>
          <cell r="AT2187" t="str">
            <v>No Aplica</v>
          </cell>
          <cell r="AU2187" t="str">
            <v>No Aplica</v>
          </cell>
          <cell r="AV2187">
            <v>42360</v>
          </cell>
          <cell r="AW2187" t="e">
            <v>#REF!</v>
          </cell>
          <cell r="AX2187"/>
          <cell r="AY2187"/>
          <cell r="AZ2187">
            <v>0</v>
          </cell>
          <cell r="BA2187" t="str">
            <v>-</v>
          </cell>
          <cell r="BB2187" t="str">
            <v/>
          </cell>
          <cell r="BC2187"/>
          <cell r="BD2187" t="str">
            <v/>
          </cell>
          <cell r="BE2187" t="str">
            <v/>
          </cell>
          <cell r="BF2187" t="str">
            <v/>
          </cell>
          <cell r="BG2187" t="str">
            <v/>
          </cell>
        </row>
        <row r="2188">
          <cell r="C2188" t="str">
            <v>20120069S0157-1</v>
          </cell>
          <cell r="D2188" t="str">
            <v>Proyectos 2011 - 2020</v>
          </cell>
          <cell r="E2188" t="str">
            <v>No Aplica</v>
          </cell>
          <cell r="F2188" t="str">
            <v>CERRADO</v>
          </cell>
          <cell r="G2188" t="str">
            <v>C157</v>
          </cell>
          <cell r="H2188" t="str">
            <v>Cundinamarca</v>
          </cell>
          <cell r="I2188">
            <v>25513</v>
          </cell>
          <cell r="J2188">
            <v>6</v>
          </cell>
          <cell r="K2188" t="str">
            <v>Pacho</v>
          </cell>
          <cell r="L2188" t="str">
            <v>Pacho-Cundinamarca</v>
          </cell>
          <cell r="M2188">
            <v>69</v>
          </cell>
          <cell r="N2188" t="str">
            <v>Fonade 3</v>
          </cell>
          <cell r="O2188"/>
          <cell r="P2188"/>
          <cell r="Q2188" t="str">
            <v>Remodelación Y Mejoramiento Parque Infantil En El Municipio De Pacho - Cundinamarca</v>
          </cell>
          <cell r="R2188" t="str">
            <v>Espacio Público, Recreación Y Deporte</v>
          </cell>
          <cell r="S2188"/>
          <cell r="T2188"/>
          <cell r="U2188"/>
          <cell r="V2188" t="str">
            <v>Municipio</v>
          </cell>
          <cell r="W2188"/>
          <cell r="X2188" t="str">
            <v/>
          </cell>
          <cell r="Y2188"/>
          <cell r="Z2188">
            <v>458126127</v>
          </cell>
          <cell r="AA2188"/>
          <cell r="AB2188">
            <v>458126127</v>
          </cell>
          <cell r="AC2188"/>
          <cell r="AD2188">
            <v>458126127</v>
          </cell>
          <cell r="AE2188">
            <v>0</v>
          </cell>
          <cell r="AF2188"/>
          <cell r="AG2188">
            <v>0</v>
          </cell>
          <cell r="AH2188">
            <v>458126127</v>
          </cell>
          <cell r="AI2188">
            <v>0</v>
          </cell>
          <cell r="AJ2188">
            <v>458126127</v>
          </cell>
          <cell r="AK2188">
            <v>0</v>
          </cell>
          <cell r="AL2188"/>
          <cell r="AM2188">
            <v>1</v>
          </cell>
          <cell r="AN2188">
            <v>1</v>
          </cell>
          <cell r="AO2188">
            <v>0</v>
          </cell>
          <cell r="AP2188" t="str">
            <v>En Liquidación</v>
          </cell>
          <cell r="AQ2188" t="e">
            <v>#REF!</v>
          </cell>
          <cell r="AR2188" t="e">
            <v>#N/A</v>
          </cell>
          <cell r="AS2188"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88" t="str">
            <v>No Aplica</v>
          </cell>
          <cell r="AU2188">
            <v>42260</v>
          </cell>
          <cell r="AV2188">
            <v>42840</v>
          </cell>
          <cell r="AW2188" t="e">
            <v>#REF!</v>
          </cell>
          <cell r="AX2188"/>
          <cell r="AY2188"/>
          <cell r="AZ2188">
            <v>0</v>
          </cell>
          <cell r="BA2188" t="str">
            <v>-</v>
          </cell>
          <cell r="BB2188" t="str">
            <v/>
          </cell>
          <cell r="BC2188"/>
          <cell r="BD2188">
            <v>42528</v>
          </cell>
          <cell r="BE2188" t="str">
            <v/>
          </cell>
          <cell r="BF2188">
            <v>42928</v>
          </cell>
          <cell r="BG2188" t="str">
            <v/>
          </cell>
        </row>
        <row r="2189">
          <cell r="C2189" t="str">
            <v>20160457M5496-1</v>
          </cell>
          <cell r="D2189" t="str">
            <v>Proyectos 2011 - 2020</v>
          </cell>
          <cell r="E2189" t="str">
            <v>ANTES 2018</v>
          </cell>
          <cell r="F2189" t="str">
            <v>VIGENTE</v>
          </cell>
          <cell r="G2189"/>
          <cell r="H2189" t="str">
            <v>Cundinamarca</v>
          </cell>
          <cell r="I2189">
            <v>25513</v>
          </cell>
          <cell r="J2189">
            <v>6</v>
          </cell>
          <cell r="K2189" t="str">
            <v>Pacho</v>
          </cell>
          <cell r="L2189" t="str">
            <v>Pacho-Cundinamarca</v>
          </cell>
          <cell r="M2189">
            <v>457</v>
          </cell>
          <cell r="N2189" t="str">
            <v>DPS 2016</v>
          </cell>
          <cell r="O2189"/>
          <cell r="P2189"/>
          <cell r="Q2189" t="str">
            <v>Mejoramiento De Condiciones De Habitabilidad</v>
          </cell>
          <cell r="R2189" t="str">
            <v>Mejoramiento Condiciones De Habitabilidad</v>
          </cell>
          <cell r="S2189"/>
          <cell r="T2189"/>
          <cell r="U2189"/>
          <cell r="V2189" t="str">
            <v>Municipio</v>
          </cell>
          <cell r="W2189"/>
          <cell r="X2189" t="str">
            <v/>
          </cell>
          <cell r="Y2189"/>
          <cell r="Z2189">
            <v>637847594</v>
          </cell>
          <cell r="AA2189"/>
          <cell r="AB2189">
            <v>637847594</v>
          </cell>
          <cell r="AC2189"/>
          <cell r="AD2189">
            <v>637847594</v>
          </cell>
          <cell r="AE2189">
            <v>63784759.400000006</v>
          </cell>
          <cell r="AF2189"/>
          <cell r="AG2189">
            <v>63784759.400000006</v>
          </cell>
          <cell r="AH2189">
            <v>701632353.39999998</v>
          </cell>
          <cell r="AI2189">
            <v>0</v>
          </cell>
          <cell r="AJ2189">
            <v>701632353.39999998</v>
          </cell>
          <cell r="AK2189">
            <v>0.54999999999999993</v>
          </cell>
          <cell r="AL2189"/>
          <cell r="AM2189">
            <v>1</v>
          </cell>
          <cell r="AN2189">
            <v>1</v>
          </cell>
          <cell r="AO2189">
            <v>0</v>
          </cell>
          <cell r="AP2189" t="str">
            <v>Entregado A Municipio</v>
          </cell>
          <cell r="AQ2189" t="e">
            <v>#REF!</v>
          </cell>
          <cell r="AR2189" t="str">
            <v>TERMINADO</v>
          </cell>
          <cell r="AS2189" t="str">
            <v>PACHO-
Proyecto terminado y entregado. 
Finalizó el dia 28 de Febrero de 2022. 
Interventoría a Supervisión envía copia del Acta de Entrega y Recibo Final del Objeto contractual.  Suscrita 28/02/2022.
Se realiza AV3 el 30-06-22</v>
          </cell>
          <cell r="AT2189">
            <v>43627</v>
          </cell>
          <cell r="AU2189">
            <v>44317</v>
          </cell>
          <cell r="AV2189">
            <v>44620</v>
          </cell>
          <cell r="AW2189" t="e">
            <v>#REF!</v>
          </cell>
          <cell r="AX2189"/>
          <cell r="AY2189"/>
          <cell r="AZ2189">
            <v>0</v>
          </cell>
          <cell r="BA2189" t="str">
            <v>-</v>
          </cell>
          <cell r="BB2189" t="str">
            <v>42  Viviendas</v>
          </cell>
          <cell r="BC2189"/>
          <cell r="BD2189">
            <v>44434</v>
          </cell>
          <cell r="BE2189">
            <v>44476</v>
          </cell>
          <cell r="BF2189">
            <v>44742</v>
          </cell>
          <cell r="BG2189">
            <v>165.6</v>
          </cell>
        </row>
        <row r="2190">
          <cell r="C2190" t="str">
            <v>20110160S0124-1</v>
          </cell>
          <cell r="D2190" t="str">
            <v>Proyectos 2011 - 2020</v>
          </cell>
          <cell r="E2190" t="str">
            <v>No Aplica</v>
          </cell>
          <cell r="F2190" t="str">
            <v>CERRADO</v>
          </cell>
          <cell r="G2190" t="str">
            <v>A124</v>
          </cell>
          <cell r="H2190" t="str">
            <v>Cundinamarca</v>
          </cell>
          <cell r="I2190">
            <v>25518</v>
          </cell>
          <cell r="J2190">
            <v>6</v>
          </cell>
          <cell r="K2190" t="str">
            <v>Paime</v>
          </cell>
          <cell r="L2190" t="str">
            <v>Paime-Cundinamarca</v>
          </cell>
          <cell r="M2190">
            <v>160</v>
          </cell>
          <cell r="N2190" t="str">
            <v>Fonade 1</v>
          </cell>
          <cell r="O2190"/>
          <cell r="P2190"/>
          <cell r="Q2190" t="str">
            <v>Construcción De Polideportivo Y Cerramiento En La Escuela Vereda San Luis</v>
          </cell>
          <cell r="R2190" t="str">
            <v>Espacio Público, Recreación Y Deporte</v>
          </cell>
          <cell r="S2190"/>
          <cell r="T2190"/>
          <cell r="U2190"/>
          <cell r="V2190" t="str">
            <v>Municipio</v>
          </cell>
          <cell r="W2190"/>
          <cell r="X2190" t="str">
            <v/>
          </cell>
          <cell r="Y2190"/>
          <cell r="Z2190">
            <v>226981340</v>
          </cell>
          <cell r="AA2190"/>
          <cell r="AB2190">
            <v>226981340</v>
          </cell>
          <cell r="AC2190"/>
          <cell r="AD2190">
            <v>226981340</v>
          </cell>
          <cell r="AE2190">
            <v>0</v>
          </cell>
          <cell r="AF2190"/>
          <cell r="AG2190">
            <v>0</v>
          </cell>
          <cell r="AH2190">
            <v>226981340</v>
          </cell>
          <cell r="AI2190">
            <v>0</v>
          </cell>
          <cell r="AJ2190">
            <v>226981340</v>
          </cell>
          <cell r="AK2190">
            <v>0</v>
          </cell>
          <cell r="AL2190"/>
          <cell r="AM2190">
            <v>1</v>
          </cell>
          <cell r="AN2190">
            <v>1</v>
          </cell>
          <cell r="AO2190">
            <v>0</v>
          </cell>
          <cell r="AP2190" t="str">
            <v>En Liquidación</v>
          </cell>
          <cell r="AQ2190" t="e">
            <v>#REF!</v>
          </cell>
          <cell r="AR2190" t="e">
            <v>#N/A</v>
          </cell>
          <cell r="AS2190"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90" t="str">
            <v>No Aplica</v>
          </cell>
          <cell r="AU2190">
            <v>42087</v>
          </cell>
          <cell r="AV2190">
            <v>42243</v>
          </cell>
          <cell r="AW2190" t="e">
            <v>#REF!</v>
          </cell>
          <cell r="AX2190"/>
          <cell r="AY2190"/>
          <cell r="AZ2190">
            <v>0</v>
          </cell>
          <cell r="BA2190" t="str">
            <v>-</v>
          </cell>
          <cell r="BB2190" t="str">
            <v/>
          </cell>
          <cell r="BC2190"/>
          <cell r="BD2190">
            <v>42135</v>
          </cell>
          <cell r="BE2190" t="str">
            <v/>
          </cell>
          <cell r="BF2190">
            <v>42347</v>
          </cell>
          <cell r="BG2190" t="str">
            <v/>
          </cell>
        </row>
        <row r="2191">
          <cell r="C2191" t="str">
            <v>20110160V0125-1</v>
          </cell>
          <cell r="D2191" t="str">
            <v>Proyectos 2011 - 2020</v>
          </cell>
          <cell r="E2191" t="str">
            <v>No Aplica</v>
          </cell>
          <cell r="F2191" t="str">
            <v>CERRADO</v>
          </cell>
          <cell r="G2191" t="str">
            <v>A125</v>
          </cell>
          <cell r="H2191" t="str">
            <v>Cundinamarca</v>
          </cell>
          <cell r="I2191">
            <v>25518</v>
          </cell>
          <cell r="J2191">
            <v>6</v>
          </cell>
          <cell r="K2191" t="str">
            <v>Paime</v>
          </cell>
          <cell r="L2191" t="str">
            <v>Paime-Cundinamarca</v>
          </cell>
          <cell r="M2191">
            <v>160</v>
          </cell>
          <cell r="N2191" t="str">
            <v>Fonade 1</v>
          </cell>
          <cell r="O2191"/>
          <cell r="P2191"/>
          <cell r="Q2191" t="str">
            <v>Proyecto De Mantenimiento Pavimentación Red Vial, Vía Cuatro Caminos Municipios De Paime - Cundinamarca.</v>
          </cell>
          <cell r="R2191" t="str">
            <v>Vías Red Terciaria</v>
          </cell>
          <cell r="S2191"/>
          <cell r="T2191"/>
          <cell r="U2191"/>
          <cell r="V2191" t="str">
            <v>Municipio</v>
          </cell>
          <cell r="W2191"/>
          <cell r="X2191" t="str">
            <v/>
          </cell>
          <cell r="Y2191"/>
          <cell r="Z2191">
            <v>192354371.62</v>
          </cell>
          <cell r="AA2191"/>
          <cell r="AB2191">
            <v>192354371.62</v>
          </cell>
          <cell r="AC2191"/>
          <cell r="AD2191">
            <v>192354371.62</v>
          </cell>
          <cell r="AE2191">
            <v>0</v>
          </cell>
          <cell r="AF2191"/>
          <cell r="AG2191">
            <v>0</v>
          </cell>
          <cell r="AH2191">
            <v>192354371.62</v>
          </cell>
          <cell r="AI2191">
            <v>0</v>
          </cell>
          <cell r="AJ2191">
            <v>192354371.62</v>
          </cell>
          <cell r="AK2191">
            <v>0</v>
          </cell>
          <cell r="AL2191"/>
          <cell r="AM2191">
            <v>1</v>
          </cell>
          <cell r="AN2191">
            <v>1</v>
          </cell>
          <cell r="AO2191">
            <v>0</v>
          </cell>
          <cell r="AP2191" t="str">
            <v>En Liquidación</v>
          </cell>
          <cell r="AQ2191" t="e">
            <v>#REF!</v>
          </cell>
          <cell r="AR2191" t="e">
            <v>#N/A</v>
          </cell>
          <cell r="AS2191"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191" t="str">
            <v>No Aplica</v>
          </cell>
          <cell r="AU2191">
            <v>41576</v>
          </cell>
          <cell r="AV2191">
            <v>41682</v>
          </cell>
          <cell r="AW2191" t="e">
            <v>#REF!</v>
          </cell>
          <cell r="AX2191"/>
          <cell r="AY2191"/>
          <cell r="AZ2191">
            <v>0</v>
          </cell>
          <cell r="BA2191" t="str">
            <v>-</v>
          </cell>
          <cell r="BB2191" t="str">
            <v/>
          </cell>
          <cell r="BC2191"/>
          <cell r="BD2191">
            <v>41543</v>
          </cell>
          <cell r="BE2191" t="str">
            <v>No Aplica</v>
          </cell>
          <cell r="BF2191">
            <v>41754</v>
          </cell>
          <cell r="BG2191" t="str">
            <v/>
          </cell>
        </row>
        <row r="2192">
          <cell r="C2192" t="str">
            <v>20150202V2614-1</v>
          </cell>
          <cell r="D2192" t="str">
            <v>Proyectos 2011 - 2020</v>
          </cell>
          <cell r="E2192" t="str">
            <v>No Aplica</v>
          </cell>
          <cell r="F2192" t="str">
            <v>CERRADO</v>
          </cell>
          <cell r="G2192"/>
          <cell r="H2192" t="str">
            <v>Cundinamarca</v>
          </cell>
          <cell r="I2192">
            <v>25518</v>
          </cell>
          <cell r="J2192">
            <v>6</v>
          </cell>
          <cell r="K2192" t="str">
            <v>Paime</v>
          </cell>
          <cell r="L2192" t="str">
            <v>Paime-Cundinamarca</v>
          </cell>
          <cell r="M2192">
            <v>202</v>
          </cell>
          <cell r="N2192" t="str">
            <v>DPS 2015</v>
          </cell>
          <cell r="O2192"/>
          <cell r="P2192"/>
          <cell r="Q2192" t="str">
            <v>Placa Huella En La Y - Cementerio - Mercedes, Puente Matadero A Esmirda, Paime - Plomo Venecia - Camancha, Inspección Tudela - Tau Tau - Tauche Guaguaqui - Ginebra - Rio Guaquimai Cuatro Caminos - Iglesia En Paime - Cundinamarca</v>
          </cell>
          <cell r="R2192" t="str">
            <v>Vías Red Terciaria</v>
          </cell>
          <cell r="S2192"/>
          <cell r="T2192"/>
          <cell r="U2192"/>
          <cell r="V2192" t="str">
            <v>Municipio</v>
          </cell>
          <cell r="W2192"/>
          <cell r="X2192" t="str">
            <v xml:space="preserve"> La Y - Cementerio - Mercedes, Puente Matadero A Esmirda, Paime - Plomo Venecia - Camancha, Inspección Tudela - Tau Tau - Tauche Guaguaqui - Ginebra - Rio Guaquimai Cuatro Caminos - Iglesia En Paime </v>
          </cell>
          <cell r="Y2192"/>
          <cell r="Z2192">
            <v>1296296297</v>
          </cell>
          <cell r="AA2192"/>
          <cell r="AB2192">
            <v>1296296297</v>
          </cell>
          <cell r="AC2192"/>
          <cell r="AD2192">
            <v>1296296297</v>
          </cell>
          <cell r="AE2192">
            <v>129629629.7</v>
          </cell>
          <cell r="AF2192"/>
          <cell r="AG2192">
            <v>129629629.7</v>
          </cell>
          <cell r="AH2192">
            <v>1425925926.7</v>
          </cell>
          <cell r="AI2192">
            <v>0</v>
          </cell>
          <cell r="AJ2192">
            <v>1425925926.7</v>
          </cell>
          <cell r="AK2192">
            <v>1</v>
          </cell>
          <cell r="AL2192"/>
          <cell r="AM2192">
            <v>0</v>
          </cell>
          <cell r="AN2192">
            <v>1</v>
          </cell>
          <cell r="AO2192">
            <v>1</v>
          </cell>
          <cell r="AP2192" t="str">
            <v>Liquidado</v>
          </cell>
          <cell r="AQ2192" t="e">
            <v>#REF!</v>
          </cell>
          <cell r="AR2192" t="e">
            <v>#N/A</v>
          </cell>
          <cell r="AS2192" t="str">
            <v>Proyecto Liquidado mediante Acta de Liquidación Bilateral de Contratos y Convenios del 10 de marzo del 2021.</v>
          </cell>
          <cell r="AT2192" t="str">
            <v>No Aplica</v>
          </cell>
          <cell r="AU2192">
            <v>42667</v>
          </cell>
          <cell r="AV2192">
            <v>42984</v>
          </cell>
          <cell r="AW2192" t="e">
            <v>#REF!</v>
          </cell>
          <cell r="AX2192"/>
          <cell r="AY2192"/>
          <cell r="AZ2192">
            <v>0</v>
          </cell>
          <cell r="BA2192" t="str">
            <v>-</v>
          </cell>
          <cell r="BB2192" t="str">
            <v>1.50 Km</v>
          </cell>
          <cell r="BC2192"/>
          <cell r="BD2192">
            <v>42713</v>
          </cell>
          <cell r="BE2192" t="str">
            <v>27/07/2017
28/07/2017</v>
          </cell>
          <cell r="BF2192" t="str">
            <v>15/11/2017
16/11/2017</v>
          </cell>
          <cell r="BG2192">
            <v>2500</v>
          </cell>
        </row>
        <row r="2193">
          <cell r="C2193" t="str">
            <v>E-2020-2203-142121</v>
          </cell>
          <cell r="D2193" t="str">
            <v>CV 001-2020</v>
          </cell>
          <cell r="E2193" t="str">
            <v>2018-2022</v>
          </cell>
          <cell r="F2193" t="str">
            <v>VIGENTE</v>
          </cell>
          <cell r="G2193"/>
          <cell r="H2193" t="str">
            <v>Cundinamarca</v>
          </cell>
          <cell r="I2193"/>
          <cell r="J2193"/>
          <cell r="K2193" t="str">
            <v>Paime</v>
          </cell>
          <cell r="L2193" t="str">
            <v>Paime-Cundinamarca</v>
          </cell>
          <cell r="M2193" t="str">
            <v>460 FIP 2021</v>
          </cell>
          <cell r="N2193" t="str">
            <v>DPS 2021</v>
          </cell>
          <cell r="O2193">
            <v>44411</v>
          </cell>
          <cell r="P2193">
            <v>44773</v>
          </cell>
          <cell r="Q2193" t="str">
            <v>Mejoramiento De Vías Terciarias, Vía Que Comunica Del Casco Urbano Al Centro Poblado Cuatro Caminos Sector 2 ( K 7+506 Al K 9+00) Municipio De Paime - Cundinamarca</v>
          </cell>
          <cell r="R2193" t="str">
            <v>Vias y Transporte</v>
          </cell>
          <cell r="S2193" t="str">
            <v>Vias Rurales</v>
          </cell>
          <cell r="T2193"/>
          <cell r="U2193">
            <v>1</v>
          </cell>
          <cell r="V2193"/>
          <cell r="W2193"/>
          <cell r="X2193"/>
          <cell r="Y2193"/>
          <cell r="Z2193">
            <v>1400271086</v>
          </cell>
          <cell r="AA2193"/>
          <cell r="AB2193">
            <v>1400271086</v>
          </cell>
          <cell r="AC2193">
            <v>0</v>
          </cell>
          <cell r="AD2193">
            <v>1400271086</v>
          </cell>
          <cell r="AE2193"/>
          <cell r="AF2193"/>
          <cell r="AG2193">
            <v>0</v>
          </cell>
          <cell r="AH2193">
            <v>1400271086</v>
          </cell>
          <cell r="AI2193">
            <v>0</v>
          </cell>
          <cell r="AJ2193">
            <v>1400271086</v>
          </cell>
          <cell r="AK2193"/>
          <cell r="AL2193"/>
          <cell r="AM2193">
            <v>0.48309999999999997</v>
          </cell>
          <cell r="AN2193">
            <v>7.1499999999999994E-2</v>
          </cell>
          <cell r="AO2193">
            <v>-0.41159999999999997</v>
          </cell>
          <cell r="AP2193" t="str">
            <v>Suspendido</v>
          </cell>
          <cell r="AQ2193" t="e">
            <v>#REF!</v>
          </cell>
          <cell r="AR2193" t="e">
            <v>#N/A</v>
          </cell>
          <cell r="AS2193" t="str">
            <v>-</v>
          </cell>
          <cell r="AT2193"/>
          <cell r="AU2193">
            <v>44669</v>
          </cell>
          <cell r="AV2193">
            <v>44789</v>
          </cell>
          <cell r="AW2193" t="e">
            <v>#REF!</v>
          </cell>
          <cell r="AX2193">
            <v>4</v>
          </cell>
          <cell r="AY2193"/>
          <cell r="AZ2193">
            <v>4</v>
          </cell>
          <cell r="BA2193"/>
          <cell r="BB2193" t="str">
            <v>1090 ML</v>
          </cell>
          <cell r="BC2193"/>
          <cell r="BD2193" t="str">
            <v>-</v>
          </cell>
          <cell r="BE2193" t="str">
            <v>-</v>
          </cell>
          <cell r="BF2193" t="str">
            <v>-</v>
          </cell>
          <cell r="BG2193">
            <v>4500</v>
          </cell>
        </row>
        <row r="2194">
          <cell r="C2194" t="str">
            <v>MCH - 020</v>
          </cell>
          <cell r="D2194" t="str">
            <v>Proyectos 2021 - 2022</v>
          </cell>
          <cell r="E2194" t="str">
            <v>2018-2022</v>
          </cell>
          <cell r="F2194" t="str">
            <v>VIGENTE</v>
          </cell>
          <cell r="G2194"/>
          <cell r="H2194" t="str">
            <v>Cundinamarca</v>
          </cell>
          <cell r="I2194"/>
          <cell r="J2194"/>
          <cell r="K2194" t="str">
            <v>Paime</v>
          </cell>
          <cell r="L2194" t="str">
            <v>Paime-Cundinamarca</v>
          </cell>
          <cell r="M2194" t="str">
            <v>671 FIP 2021</v>
          </cell>
          <cell r="N2194" t="str">
            <v>DPS 2021</v>
          </cell>
          <cell r="O2194">
            <v>44512</v>
          </cell>
          <cell r="P2194">
            <v>44773</v>
          </cell>
          <cell r="Q2194" t="str">
            <v>Mejoramientos De Condiciones De Habitabilidad En El Municipio De Paime - Cundinamarca</v>
          </cell>
          <cell r="R2194" t="str">
            <v>Habitat</v>
          </cell>
          <cell r="S2194" t="str">
            <v>MCH</v>
          </cell>
          <cell r="T2194"/>
          <cell r="U2194">
            <v>1</v>
          </cell>
          <cell r="V2194"/>
          <cell r="W2194"/>
          <cell r="X2194"/>
          <cell r="Y2194"/>
          <cell r="Z2194">
            <v>909090909.090909</v>
          </cell>
          <cell r="AA2194"/>
          <cell r="AB2194">
            <v>909090909.090909</v>
          </cell>
          <cell r="AC2194">
            <v>0</v>
          </cell>
          <cell r="AD2194">
            <v>909090909.090909</v>
          </cell>
          <cell r="AE2194"/>
          <cell r="AF2194"/>
          <cell r="AG2194">
            <v>0</v>
          </cell>
          <cell r="AH2194">
            <v>909090909.090909</v>
          </cell>
          <cell r="AI2194">
            <v>0</v>
          </cell>
          <cell r="AJ2194">
            <v>909090909.090909</v>
          </cell>
          <cell r="AK2194"/>
          <cell r="AL2194"/>
          <cell r="AM2194"/>
          <cell r="AN2194"/>
          <cell r="AO2194">
            <v>0</v>
          </cell>
          <cell r="AP2194" t="str">
            <v>En Ejecución</v>
          </cell>
          <cell r="AQ2194" t="e">
            <v>#REF!</v>
          </cell>
          <cell r="AR2194" t="str">
            <v>EN EJECUCIÓN - PRECONSTRUCCIÓN</v>
          </cell>
          <cell r="AS2194" t="str">
            <v>-</v>
          </cell>
          <cell r="AT2194"/>
          <cell r="AU2194" t="str">
            <v>-</v>
          </cell>
          <cell r="AV2194" t="str">
            <v>-</v>
          </cell>
          <cell r="AW2194" t="e">
            <v>#REF!</v>
          </cell>
          <cell r="AX2194"/>
          <cell r="AY2194"/>
          <cell r="AZ2194">
            <v>0</v>
          </cell>
          <cell r="BA2194"/>
          <cell r="BB2194" t="str">
            <v>- Viviendas</v>
          </cell>
          <cell r="BC2194"/>
          <cell r="BD2194" t="str">
            <v>-</v>
          </cell>
          <cell r="BE2194" t="str">
            <v>-</v>
          </cell>
          <cell r="BF2194" t="str">
            <v>-</v>
          </cell>
          <cell r="BG2194" t="str">
            <v>-</v>
          </cell>
        </row>
        <row r="2195">
          <cell r="C2195" t="str">
            <v>20090161V1056-1</v>
          </cell>
          <cell r="D2195" t="str">
            <v>Proyectos 2011 - 2020</v>
          </cell>
          <cell r="E2195" t="str">
            <v>No Aplica</v>
          </cell>
          <cell r="F2195" t="str">
            <v>CERRADO</v>
          </cell>
          <cell r="G2195"/>
          <cell r="H2195" t="str">
            <v>Cundinamarca</v>
          </cell>
          <cell r="I2195">
            <v>25524</v>
          </cell>
          <cell r="J2195">
            <v>6</v>
          </cell>
          <cell r="K2195" t="str">
            <v>Pandi</v>
          </cell>
          <cell r="L2195" t="str">
            <v>Pandi-Cundinamarca</v>
          </cell>
          <cell r="M2195" t="str">
            <v/>
          </cell>
          <cell r="N2195" t="str">
            <v>Infraestructura</v>
          </cell>
          <cell r="O2195"/>
          <cell r="P2195"/>
          <cell r="Q2195" t="str">
            <v>Convenio Interadministrativo Entre Acción Social Y El Municipio De Pandi, Para Aunar Esfuerzos Y Contribuir Con El Ajuste De Diseños Y La Construcción De 115 Mts De Placa Huella Y Obras Varias En El Anillo Vial De Las Veredas Buenos Aires, Santa Helena Y San Miguel Del Municipio De Pandi - Cundinamarca</v>
          </cell>
          <cell r="R2195" t="str">
            <v>Vías Red Terciaria</v>
          </cell>
          <cell r="S2195"/>
          <cell r="T2195"/>
          <cell r="U2195"/>
          <cell r="V2195" t="str">
            <v>Municipio</v>
          </cell>
          <cell r="W2195"/>
          <cell r="X2195" t="str">
            <v/>
          </cell>
          <cell r="Y2195"/>
          <cell r="Z2195">
            <v>100000000</v>
          </cell>
          <cell r="AA2195"/>
          <cell r="AB2195">
            <v>100000000</v>
          </cell>
          <cell r="AC2195"/>
          <cell r="AD2195">
            <v>100000000</v>
          </cell>
          <cell r="AE2195">
            <v>0</v>
          </cell>
          <cell r="AF2195"/>
          <cell r="AG2195">
            <v>0</v>
          </cell>
          <cell r="AH2195">
            <v>100000000</v>
          </cell>
          <cell r="AI2195">
            <v>0</v>
          </cell>
          <cell r="AJ2195">
            <v>100000000</v>
          </cell>
          <cell r="AK2195">
            <v>1</v>
          </cell>
          <cell r="AL2195"/>
          <cell r="AM2195">
            <v>1</v>
          </cell>
          <cell r="AN2195">
            <v>1</v>
          </cell>
          <cell r="AO2195">
            <v>0</v>
          </cell>
          <cell r="AP2195" t="str">
            <v>Liquidado</v>
          </cell>
          <cell r="AQ2195" t="e">
            <v>#REF!</v>
          </cell>
          <cell r="AR2195" t="e">
            <v>#N/A</v>
          </cell>
          <cell r="AS2195" t="str">
            <v>Entregado en 2011.</v>
          </cell>
          <cell r="AT2195" t="str">
            <v>No Aplica</v>
          </cell>
          <cell r="AU2195" t="str">
            <v/>
          </cell>
          <cell r="AV2195">
            <v>40602</v>
          </cell>
          <cell r="AW2195" t="e">
            <v>#REF!</v>
          </cell>
          <cell r="AX2195"/>
          <cell r="AY2195"/>
          <cell r="AZ2195">
            <v>0</v>
          </cell>
          <cell r="BA2195" t="str">
            <v>-</v>
          </cell>
          <cell r="BB2195" t="str">
            <v/>
          </cell>
          <cell r="BC2195"/>
          <cell r="BD2195" t="str">
            <v/>
          </cell>
          <cell r="BE2195" t="str">
            <v/>
          </cell>
          <cell r="BF2195" t="str">
            <v/>
          </cell>
          <cell r="BG2195" t="str">
            <v/>
          </cell>
        </row>
        <row r="2196">
          <cell r="C2196" t="str">
            <v>20170680M5486-1</v>
          </cell>
          <cell r="D2196" t="str">
            <v>Proyectos 2011 - 2020</v>
          </cell>
          <cell r="E2196" t="str">
            <v>ANTES 2018</v>
          </cell>
          <cell r="F2196" t="str">
            <v>VIGENTE</v>
          </cell>
          <cell r="G2196"/>
          <cell r="H2196" t="str">
            <v>Cundinamarca</v>
          </cell>
          <cell r="I2196">
            <v>25524</v>
          </cell>
          <cell r="J2196">
            <v>6</v>
          </cell>
          <cell r="K2196" t="str">
            <v>Pandi</v>
          </cell>
          <cell r="L2196" t="str">
            <v>Pandi-Cundinamarca</v>
          </cell>
          <cell r="M2196">
            <v>680</v>
          </cell>
          <cell r="N2196" t="str">
            <v>DPS 2017</v>
          </cell>
          <cell r="O2196"/>
          <cell r="P2196"/>
          <cell r="Q2196" t="str">
            <v>Mejoramiento De Condiciones De Vivienda</v>
          </cell>
          <cell r="R2196" t="str">
            <v>Mejoramiento Condiciones De Habitabilidad</v>
          </cell>
          <cell r="S2196"/>
          <cell r="T2196"/>
          <cell r="U2196"/>
          <cell r="V2196" t="str">
            <v>Municipio</v>
          </cell>
          <cell r="W2196"/>
          <cell r="X2196" t="str">
            <v/>
          </cell>
          <cell r="Y2196"/>
          <cell r="Z2196">
            <v>508474577</v>
          </cell>
          <cell r="AA2196"/>
          <cell r="AB2196">
            <v>508474577</v>
          </cell>
          <cell r="AC2196"/>
          <cell r="AD2196">
            <v>508474577</v>
          </cell>
          <cell r="AE2196">
            <v>50847457.700000003</v>
          </cell>
          <cell r="AF2196"/>
          <cell r="AG2196">
            <v>50847457.700000003</v>
          </cell>
          <cell r="AH2196">
            <v>559322034.70000005</v>
          </cell>
          <cell r="AI2196">
            <v>0</v>
          </cell>
          <cell r="AJ2196">
            <v>559322034.70000005</v>
          </cell>
          <cell r="AK2196">
            <v>0.85</v>
          </cell>
          <cell r="AL2196"/>
          <cell r="AM2196">
            <v>1</v>
          </cell>
          <cell r="AN2196">
            <v>1</v>
          </cell>
          <cell r="AO2196">
            <v>0</v>
          </cell>
          <cell r="AP2196" t="str">
            <v>En Liquidación</v>
          </cell>
          <cell r="AQ2196" t="e">
            <v>#REF!</v>
          </cell>
          <cell r="AR2196" t="str">
            <v>TERMINADO</v>
          </cell>
          <cell r="AS2196" t="str">
            <v xml:space="preserve">PANDI - 
Proyecto terminado y entregado a municipio. 
Fecha de terminación: 14 de mayo de 2021. 
Se realizo las av2 y av3 el 17 de junio de 2021. 
Se tramita el pago del acta final el 01-09-2021.
En liquidación del convenio. 
El 23-02-22 se remiten los documentos para liquidación del convenio. </v>
          </cell>
          <cell r="AT2196">
            <v>43584</v>
          </cell>
          <cell r="AU2196">
            <v>44096</v>
          </cell>
          <cell r="AV2196">
            <v>44330</v>
          </cell>
          <cell r="AW2196" t="e">
            <v>#REF!</v>
          </cell>
          <cell r="AX2196"/>
          <cell r="AY2196"/>
          <cell r="AZ2196">
            <v>0</v>
          </cell>
          <cell r="BA2196" t="str">
            <v>-</v>
          </cell>
          <cell r="BB2196" t="str">
            <v>37  Viviendas</v>
          </cell>
          <cell r="BC2196"/>
          <cell r="BD2196">
            <v>44145</v>
          </cell>
          <cell r="BE2196">
            <v>44145</v>
          </cell>
          <cell r="BF2196">
            <v>44364</v>
          </cell>
          <cell r="BG2196">
            <v>133.20000000000002</v>
          </cell>
        </row>
        <row r="2197">
          <cell r="C2197" t="str">
            <v>MCH - 021</v>
          </cell>
          <cell r="D2197" t="str">
            <v>Proyectos 2021 - 2022</v>
          </cell>
          <cell r="E2197" t="str">
            <v>2018-2022</v>
          </cell>
          <cell r="F2197" t="str">
            <v>VIGENTE</v>
          </cell>
          <cell r="G2197"/>
          <cell r="H2197" t="str">
            <v>Cundinamarca</v>
          </cell>
          <cell r="I2197"/>
          <cell r="J2197"/>
          <cell r="K2197" t="str">
            <v>Pandi</v>
          </cell>
          <cell r="L2197" t="str">
            <v>Pandi-Cundinamarca</v>
          </cell>
          <cell r="M2197" t="str">
            <v>671 FIP 2021</v>
          </cell>
          <cell r="N2197" t="str">
            <v>DPS 2021</v>
          </cell>
          <cell r="O2197">
            <v>44512</v>
          </cell>
          <cell r="P2197">
            <v>44773</v>
          </cell>
          <cell r="Q2197" t="str">
            <v>Mejoramientos De Condiciones De Habitabilidad En El Municipio De Pandi - Cundinamarca</v>
          </cell>
          <cell r="R2197" t="str">
            <v>Habitat</v>
          </cell>
          <cell r="S2197" t="str">
            <v>MCH</v>
          </cell>
          <cell r="T2197"/>
          <cell r="U2197">
            <v>1</v>
          </cell>
          <cell r="V2197"/>
          <cell r="W2197"/>
          <cell r="X2197"/>
          <cell r="Y2197"/>
          <cell r="Z2197">
            <v>909090909.090909</v>
          </cell>
          <cell r="AA2197"/>
          <cell r="AB2197">
            <v>909090909.090909</v>
          </cell>
          <cell r="AC2197">
            <v>0</v>
          </cell>
          <cell r="AD2197">
            <v>909090909.090909</v>
          </cell>
          <cell r="AE2197"/>
          <cell r="AF2197"/>
          <cell r="AG2197">
            <v>0</v>
          </cell>
          <cell r="AH2197">
            <v>909090909.090909</v>
          </cell>
          <cell r="AI2197">
            <v>0</v>
          </cell>
          <cell r="AJ2197">
            <v>909090909.090909</v>
          </cell>
          <cell r="AK2197"/>
          <cell r="AL2197"/>
          <cell r="AM2197"/>
          <cell r="AN2197"/>
          <cell r="AO2197">
            <v>0</v>
          </cell>
          <cell r="AP2197" t="str">
            <v>En Ejecución</v>
          </cell>
          <cell r="AQ2197" t="e">
            <v>#REF!</v>
          </cell>
          <cell r="AR2197" t="str">
            <v>EN EJECUCIÓN - PRECONSTRUCCIÓN</v>
          </cell>
          <cell r="AS2197" t="str">
            <v>-</v>
          </cell>
          <cell r="AT2197"/>
          <cell r="AU2197" t="str">
            <v>-</v>
          </cell>
          <cell r="AV2197" t="str">
            <v>-</v>
          </cell>
          <cell r="AW2197" t="e">
            <v>#REF!</v>
          </cell>
          <cell r="AX2197"/>
          <cell r="AY2197"/>
          <cell r="AZ2197">
            <v>0</v>
          </cell>
          <cell r="BA2197"/>
          <cell r="BB2197" t="str">
            <v>- Viviendas</v>
          </cell>
          <cell r="BC2197"/>
          <cell r="BD2197" t="str">
            <v>-</v>
          </cell>
          <cell r="BE2197" t="str">
            <v>-</v>
          </cell>
          <cell r="BF2197" t="str">
            <v>-</v>
          </cell>
          <cell r="BG2197" t="str">
            <v>-</v>
          </cell>
        </row>
        <row r="2198">
          <cell r="C2198" t="str">
            <v>20140188V0052-1</v>
          </cell>
          <cell r="D2198" t="str">
            <v>Proyectos 2011 - 2020</v>
          </cell>
          <cell r="E2198" t="str">
            <v>No Aplica</v>
          </cell>
          <cell r="F2198" t="str">
            <v>CERRADO</v>
          </cell>
          <cell r="G2198"/>
          <cell r="H2198" t="str">
            <v>Cundinamarca</v>
          </cell>
          <cell r="I2198">
            <v>25530</v>
          </cell>
          <cell r="J2198">
            <v>6</v>
          </cell>
          <cell r="K2198" t="str">
            <v>Paratebueno</v>
          </cell>
          <cell r="L2198" t="str">
            <v>Paratebueno-Cundinamarca</v>
          </cell>
          <cell r="M2198">
            <v>188</v>
          </cell>
          <cell r="N2198" t="str">
            <v>DPS 2014</v>
          </cell>
          <cell r="O2198"/>
          <cell r="P2198"/>
          <cell r="Q2198" t="str">
            <v>Construcción Placa Huella Y Gaviones En La Vía Que Comunica A La Inspección De Maya Con La Inspección De Villapachely Del Municipio De Paratebueno - Cundinamarca</v>
          </cell>
          <cell r="R2198" t="str">
            <v>Vías Red Terciaria</v>
          </cell>
          <cell r="S2198"/>
          <cell r="T2198"/>
          <cell r="U2198"/>
          <cell r="V2198" t="str">
            <v>Municipio</v>
          </cell>
          <cell r="W2198"/>
          <cell r="X2198" t="str">
            <v>INSPECCIONES: MAYA, VILLAPACHELY</v>
          </cell>
          <cell r="Y2198"/>
          <cell r="Z2198">
            <v>890000000</v>
          </cell>
          <cell r="AA2198"/>
          <cell r="AB2198">
            <v>890000000</v>
          </cell>
          <cell r="AC2198"/>
          <cell r="AD2198">
            <v>890000000</v>
          </cell>
          <cell r="AE2198">
            <v>89000000</v>
          </cell>
          <cell r="AF2198"/>
          <cell r="AG2198">
            <v>89000000</v>
          </cell>
          <cell r="AH2198">
            <v>979000000</v>
          </cell>
          <cell r="AI2198">
            <v>0</v>
          </cell>
          <cell r="AJ2198">
            <v>979000000</v>
          </cell>
          <cell r="AK2198">
            <v>1</v>
          </cell>
          <cell r="AL2198"/>
          <cell r="AM2198">
            <v>1</v>
          </cell>
          <cell r="AN2198">
            <v>1</v>
          </cell>
          <cell r="AO2198">
            <v>0</v>
          </cell>
          <cell r="AP2198" t="str">
            <v>Liquidado</v>
          </cell>
          <cell r="AQ2198" t="e">
            <v>#REF!</v>
          </cell>
          <cell r="AR2198" t="e">
            <v>#N/A</v>
          </cell>
          <cell r="AS2198" t="str">
            <v>Entregado en junio de 2016.</v>
          </cell>
          <cell r="AT2198" t="str">
            <v>No Aplica</v>
          </cell>
          <cell r="AU2198">
            <v>42331</v>
          </cell>
          <cell r="AV2198">
            <v>42503</v>
          </cell>
          <cell r="AW2198" t="e">
            <v>#REF!</v>
          </cell>
          <cell r="AX2198"/>
          <cell r="AY2198"/>
          <cell r="AZ2198">
            <v>0</v>
          </cell>
          <cell r="BA2198" t="str">
            <v>-</v>
          </cell>
          <cell r="BB2198" t="str">
            <v>0,65 Km</v>
          </cell>
          <cell r="BC2198"/>
          <cell r="BD2198">
            <v>42465</v>
          </cell>
          <cell r="BE2198">
            <v>42465</v>
          </cell>
          <cell r="BF2198">
            <v>42550</v>
          </cell>
          <cell r="BG2198">
            <v>1000</v>
          </cell>
        </row>
        <row r="2199">
          <cell r="C2199" t="str">
            <v>20130034V0087-1</v>
          </cell>
          <cell r="D2199" t="str">
            <v>Proyectos 2011 - 2020</v>
          </cell>
          <cell r="E2199" t="str">
            <v>No Aplica</v>
          </cell>
          <cell r="F2199" t="str">
            <v>CERRADO</v>
          </cell>
          <cell r="G2199"/>
          <cell r="H2199" t="str">
            <v>Cundinamarca</v>
          </cell>
          <cell r="I2199">
            <v>25535</v>
          </cell>
          <cell r="J2199">
            <v>6</v>
          </cell>
          <cell r="K2199" t="str">
            <v>Pasca</v>
          </cell>
          <cell r="L2199" t="str">
            <v>Pasca-Cundinamarca</v>
          </cell>
          <cell r="M2199">
            <v>34</v>
          </cell>
          <cell r="N2199" t="str">
            <v>DPS 2013</v>
          </cell>
          <cell r="O2199"/>
          <cell r="P2199"/>
          <cell r="Q2199" t="str">
            <v>Mejoramiento Y Construccion De Placa Huella Para La Via Que Comunica Las Veredas Lazaro Fonte Y Juan Viejo Del Municipio De Pasca - Cundinamarca</v>
          </cell>
          <cell r="R2199" t="str">
            <v>Vías Red Terciaria</v>
          </cell>
          <cell r="S2199"/>
          <cell r="T2199"/>
          <cell r="U2199"/>
          <cell r="V2199" t="str">
            <v>Municipio</v>
          </cell>
          <cell r="W2199"/>
          <cell r="X2199" t="str">
            <v>Lázaro Fonte, Juan Viejo</v>
          </cell>
          <cell r="Y2199"/>
          <cell r="Z2199">
            <v>934579439</v>
          </cell>
          <cell r="AA2199"/>
          <cell r="AB2199">
            <v>934579439</v>
          </cell>
          <cell r="AC2199"/>
          <cell r="AD2199">
            <v>934579439</v>
          </cell>
          <cell r="AE2199">
            <v>93457943.900000006</v>
          </cell>
          <cell r="AF2199"/>
          <cell r="AG2199">
            <v>93457943.900000006</v>
          </cell>
          <cell r="AH2199">
            <v>1028037382.9</v>
          </cell>
          <cell r="AI2199">
            <v>0</v>
          </cell>
          <cell r="AJ2199">
            <v>1028037382.9</v>
          </cell>
          <cell r="AK2199">
            <v>1</v>
          </cell>
          <cell r="AL2199"/>
          <cell r="AM2199">
            <v>0</v>
          </cell>
          <cell r="AN2199">
            <v>1</v>
          </cell>
          <cell r="AO2199">
            <v>1</v>
          </cell>
          <cell r="AP2199" t="str">
            <v>Liquidado</v>
          </cell>
          <cell r="AQ2199" t="e">
            <v>#REF!</v>
          </cell>
          <cell r="AR2199" t="e">
            <v>#N/A</v>
          </cell>
          <cell r="AS2199" t="str">
            <v>Liquidado mediante Acta de Liquidación  Bilateral de Contratos y Convenios del 4 de junio de 2020.</v>
          </cell>
          <cell r="AT2199" t="str">
            <v>No Aplica</v>
          </cell>
          <cell r="AU2199">
            <v>42594</v>
          </cell>
          <cell r="AV2199">
            <v>42904</v>
          </cell>
          <cell r="AW2199" t="e">
            <v>#REF!</v>
          </cell>
          <cell r="AX2199"/>
          <cell r="AY2199"/>
          <cell r="AZ2199">
            <v>0</v>
          </cell>
          <cell r="BA2199" t="str">
            <v>-</v>
          </cell>
          <cell r="BB2199">
            <v>0.8</v>
          </cell>
          <cell r="BC2199"/>
          <cell r="BD2199">
            <v>42622</v>
          </cell>
          <cell r="BE2199">
            <v>42755</v>
          </cell>
          <cell r="BF2199">
            <v>42958</v>
          </cell>
          <cell r="BG2199">
            <v>290</v>
          </cell>
        </row>
        <row r="2200">
          <cell r="C2200" t="str">
            <v>20150238V2462-1</v>
          </cell>
          <cell r="D2200" t="str">
            <v>Proyectos 2011 - 2020</v>
          </cell>
          <cell r="E2200" t="str">
            <v>No Aplica</v>
          </cell>
          <cell r="F2200" t="str">
            <v>CERRADO</v>
          </cell>
          <cell r="G2200"/>
          <cell r="H2200" t="str">
            <v>Cundinamarca</v>
          </cell>
          <cell r="I2200">
            <v>25535</v>
          </cell>
          <cell r="J2200">
            <v>6</v>
          </cell>
          <cell r="K2200" t="str">
            <v>Pasca</v>
          </cell>
          <cell r="L2200" t="str">
            <v>Pasca-Cundinamarca</v>
          </cell>
          <cell r="M2200">
            <v>238</v>
          </cell>
          <cell r="N2200" t="str">
            <v>DPS 2015</v>
          </cell>
          <cell r="O2200"/>
          <cell r="P2200"/>
          <cell r="Q2200" t="str">
            <v>Construcción De Placa Huella En La Vía Que Conduce A La Escuela De La Esperanza Sector La Selva Vereda La Esperanza Del Municipio De Pasca - Cundinamarca</v>
          </cell>
          <cell r="R2200" t="str">
            <v>Vías Red Terciaria</v>
          </cell>
          <cell r="S2200"/>
          <cell r="T2200"/>
          <cell r="U2200"/>
          <cell r="V2200" t="str">
            <v>Municipio</v>
          </cell>
          <cell r="W2200"/>
          <cell r="X2200" t="str">
            <v xml:space="preserve"> Vereda La Esperanza</v>
          </cell>
          <cell r="Y2200"/>
          <cell r="Z2200">
            <v>277777778</v>
          </cell>
          <cell r="AA2200"/>
          <cell r="AB2200">
            <v>277777778</v>
          </cell>
          <cell r="AC2200"/>
          <cell r="AD2200">
            <v>277777778</v>
          </cell>
          <cell r="AE2200">
            <v>27777777.800000001</v>
          </cell>
          <cell r="AF2200"/>
          <cell r="AG2200">
            <v>27777777.800000001</v>
          </cell>
          <cell r="AH2200">
            <v>305555555.80000001</v>
          </cell>
          <cell r="AI2200">
            <v>0</v>
          </cell>
          <cell r="AJ2200">
            <v>305555555.80000001</v>
          </cell>
          <cell r="AK2200">
            <v>1</v>
          </cell>
          <cell r="AL2200"/>
          <cell r="AM2200">
            <v>0</v>
          </cell>
          <cell r="AN2200">
            <v>1</v>
          </cell>
          <cell r="AO2200">
            <v>1</v>
          </cell>
          <cell r="AP2200" t="str">
            <v>Liquidado</v>
          </cell>
          <cell r="AQ2200" t="e">
            <v>#REF!</v>
          </cell>
          <cell r="AR2200" t="e">
            <v>#N/A</v>
          </cell>
          <cell r="AS2200" t="str">
            <v>PROYECTO LIQUIDADO
Acta de liquidación del 30 de agosto de 2021</v>
          </cell>
          <cell r="AT2200" t="str">
            <v>No Aplica</v>
          </cell>
          <cell r="AU2200">
            <v>42711</v>
          </cell>
          <cell r="AV2200">
            <v>42863</v>
          </cell>
          <cell r="AW2200" t="e">
            <v>#REF!</v>
          </cell>
          <cell r="AX2200"/>
          <cell r="AY2200"/>
          <cell r="AZ2200">
            <v>0</v>
          </cell>
          <cell r="BA2200" t="str">
            <v>-</v>
          </cell>
          <cell r="BB2200" t="str">
            <v>0.425Km</v>
          </cell>
          <cell r="BC2200"/>
          <cell r="BD2200">
            <v>42754</v>
          </cell>
          <cell r="BE2200">
            <v>42817</v>
          </cell>
          <cell r="BF2200">
            <v>42958</v>
          </cell>
          <cell r="BG2200">
            <v>12170</v>
          </cell>
        </row>
        <row r="2201">
          <cell r="C2201" t="str">
            <v>20090160V1059-1</v>
          </cell>
          <cell r="D2201" t="str">
            <v>Proyectos 2011 - 2020</v>
          </cell>
          <cell r="E2201" t="str">
            <v>No Aplica</v>
          </cell>
          <cell r="F2201" t="str">
            <v>CERRADO</v>
          </cell>
          <cell r="G2201"/>
          <cell r="H2201" t="str">
            <v>Cundinamarca</v>
          </cell>
          <cell r="I2201">
            <v>25572</v>
          </cell>
          <cell r="J2201">
            <v>6</v>
          </cell>
          <cell r="K2201" t="str">
            <v>Puerto Salgar</v>
          </cell>
          <cell r="L2201" t="str">
            <v>Puerto Salgar-Cundinamarca</v>
          </cell>
          <cell r="M2201" t="str">
            <v/>
          </cell>
          <cell r="N2201" t="str">
            <v>Infraestructura</v>
          </cell>
          <cell r="O2201"/>
          <cell r="P2201"/>
          <cell r="Q2201" t="str">
            <v>Convenio Ineteradministrativo Entre Acción Social Y El Municipio De Puerto Salgar Para Aunar Esfuerzos Y Contribuir Para La Interventoria, Mejoramiento Y Pavimentación De La Via Desde La Inspección De Colorados Al Cruce De La Gran Via Municipio De Puerto Salgar - Cunidnamarca</v>
          </cell>
          <cell r="R2201" t="str">
            <v>Vías Red Terciaria</v>
          </cell>
          <cell r="S2201"/>
          <cell r="T2201"/>
          <cell r="U2201"/>
          <cell r="V2201" t="str">
            <v>Municipio</v>
          </cell>
          <cell r="W2201"/>
          <cell r="X2201" t="str">
            <v/>
          </cell>
          <cell r="Y2201"/>
          <cell r="Z2201">
            <v>150000000</v>
          </cell>
          <cell r="AA2201"/>
          <cell r="AB2201">
            <v>150000000</v>
          </cell>
          <cell r="AC2201"/>
          <cell r="AD2201">
            <v>150000000</v>
          </cell>
          <cell r="AE2201">
            <v>0</v>
          </cell>
          <cell r="AF2201"/>
          <cell r="AG2201">
            <v>0</v>
          </cell>
          <cell r="AH2201">
            <v>150000000</v>
          </cell>
          <cell r="AI2201">
            <v>0</v>
          </cell>
          <cell r="AJ2201">
            <v>150000000</v>
          </cell>
          <cell r="AK2201">
            <v>1</v>
          </cell>
          <cell r="AL2201"/>
          <cell r="AM2201">
            <v>1</v>
          </cell>
          <cell r="AN2201">
            <v>1</v>
          </cell>
          <cell r="AO2201">
            <v>0</v>
          </cell>
          <cell r="AP2201" t="str">
            <v>Liquidado</v>
          </cell>
          <cell r="AQ2201" t="e">
            <v>#REF!</v>
          </cell>
          <cell r="AR2201" t="e">
            <v>#N/A</v>
          </cell>
          <cell r="AS2201" t="str">
            <v>Entregado en 2011.</v>
          </cell>
          <cell r="AT2201" t="str">
            <v>No Aplica</v>
          </cell>
          <cell r="AU2201" t="str">
            <v/>
          </cell>
          <cell r="AV2201">
            <v>40451</v>
          </cell>
          <cell r="AW2201" t="e">
            <v>#REF!</v>
          </cell>
          <cell r="AX2201"/>
          <cell r="AY2201"/>
          <cell r="AZ2201">
            <v>0</v>
          </cell>
          <cell r="BA2201" t="str">
            <v>-</v>
          </cell>
          <cell r="BB2201" t="str">
            <v/>
          </cell>
          <cell r="BC2201"/>
          <cell r="BD2201" t="str">
            <v/>
          </cell>
          <cell r="BE2201" t="str">
            <v/>
          </cell>
          <cell r="BF2201" t="str">
            <v/>
          </cell>
          <cell r="BG2201" t="str">
            <v/>
          </cell>
        </row>
        <row r="2202">
          <cell r="C2202" t="str">
            <v>20090286S1060-1</v>
          </cell>
          <cell r="D2202" t="str">
            <v>Proyectos 2011 - 2020</v>
          </cell>
          <cell r="E2202" t="str">
            <v>No Aplica</v>
          </cell>
          <cell r="F2202" t="str">
            <v>CERRADO</v>
          </cell>
          <cell r="G2202"/>
          <cell r="H2202" t="str">
            <v>Cundinamarca</v>
          </cell>
          <cell r="I2202">
            <v>25572</v>
          </cell>
          <cell r="J2202">
            <v>6</v>
          </cell>
          <cell r="K2202" t="str">
            <v>Puerto Salgar</v>
          </cell>
          <cell r="L2202" t="str">
            <v>Puerto Salgar-Cundinamarca</v>
          </cell>
          <cell r="M2202" t="str">
            <v/>
          </cell>
          <cell r="N2202" t="str">
            <v>Infraestructura</v>
          </cell>
          <cell r="O2202"/>
          <cell r="P2202"/>
          <cell r="Q2202" t="str">
            <v>Convenio Interinstitucional Entre Acción Social Y Gensa S.A. E.S. P Para Aunar Esfuerzos Para Que Gensa Ejecute El Mejoramiento Construcción E Interventoria De Escenarios Deportivos Del Municipio De Puerto Salgar - Cundinamarca</v>
          </cell>
          <cell r="R2202" t="str">
            <v>Espacio Público, Recreación Y Deporte</v>
          </cell>
          <cell r="S2202"/>
          <cell r="T2202"/>
          <cell r="U2202"/>
          <cell r="V2202" t="str">
            <v>Gestión Energetica S.A. - Gensa S.A. E.S.P.</v>
          </cell>
          <cell r="W2202"/>
          <cell r="X2202" t="str">
            <v/>
          </cell>
          <cell r="Y2202"/>
          <cell r="Z2202">
            <v>454000000</v>
          </cell>
          <cell r="AA2202"/>
          <cell r="AB2202">
            <v>454000000</v>
          </cell>
          <cell r="AC2202"/>
          <cell r="AD2202">
            <v>454000000</v>
          </cell>
          <cell r="AE2202">
            <v>0</v>
          </cell>
          <cell r="AF2202"/>
          <cell r="AG2202">
            <v>0</v>
          </cell>
          <cell r="AH2202">
            <v>454000000</v>
          </cell>
          <cell r="AI2202">
            <v>0</v>
          </cell>
          <cell r="AJ2202">
            <v>454000000</v>
          </cell>
          <cell r="AK2202">
            <v>1</v>
          </cell>
          <cell r="AL2202"/>
          <cell r="AM2202">
            <v>1</v>
          </cell>
          <cell r="AN2202">
            <v>1</v>
          </cell>
          <cell r="AO2202">
            <v>0</v>
          </cell>
          <cell r="AP2202" t="str">
            <v>Liquidado</v>
          </cell>
          <cell r="AQ2202" t="e">
            <v>#REF!</v>
          </cell>
          <cell r="AR2202" t="e">
            <v>#N/A</v>
          </cell>
          <cell r="AS2202" t="str">
            <v>Entregado en 2011.</v>
          </cell>
          <cell r="AT2202" t="str">
            <v>No Aplica</v>
          </cell>
          <cell r="AU2202" t="str">
            <v/>
          </cell>
          <cell r="AV2202">
            <v>40888</v>
          </cell>
          <cell r="AW2202" t="e">
            <v>#REF!</v>
          </cell>
          <cell r="AX2202"/>
          <cell r="AY2202"/>
          <cell r="AZ2202">
            <v>0</v>
          </cell>
          <cell r="BA2202" t="str">
            <v>-</v>
          </cell>
          <cell r="BB2202" t="str">
            <v/>
          </cell>
          <cell r="BC2202"/>
          <cell r="BD2202" t="str">
            <v/>
          </cell>
          <cell r="BE2202" t="str">
            <v/>
          </cell>
          <cell r="BF2202" t="str">
            <v/>
          </cell>
          <cell r="BG2202" t="str">
            <v/>
          </cell>
        </row>
        <row r="2203">
          <cell r="C2203" t="str">
            <v>20160577M5498-1</v>
          </cell>
          <cell r="D2203" t="str">
            <v>Proyectos 2011 - 2020</v>
          </cell>
          <cell r="E2203" t="str">
            <v>No Aplica</v>
          </cell>
          <cell r="F2203" t="str">
            <v>CERRADO</v>
          </cell>
          <cell r="G2203"/>
          <cell r="H2203" t="str">
            <v>Cundinamarca</v>
          </cell>
          <cell r="I2203">
            <v>25572</v>
          </cell>
          <cell r="J2203">
            <v>6</v>
          </cell>
          <cell r="K2203" t="str">
            <v>Puerto Salgar</v>
          </cell>
          <cell r="L2203" t="str">
            <v>Puerto Salgar-Cundinamarca</v>
          </cell>
          <cell r="M2203">
            <v>577</v>
          </cell>
          <cell r="N2203" t="str">
            <v>DPS 2016</v>
          </cell>
          <cell r="O2203"/>
          <cell r="P2203"/>
          <cell r="Q2203" t="str">
            <v>Mejoramiento De Condiciones De Habitabilidad</v>
          </cell>
          <cell r="R2203" t="str">
            <v>Mejoramiento Condiciones De Habitabilidad</v>
          </cell>
          <cell r="S2203"/>
          <cell r="T2203"/>
          <cell r="U2203"/>
          <cell r="V2203" t="str">
            <v>Municipio</v>
          </cell>
          <cell r="W2203"/>
          <cell r="X2203" t="str">
            <v/>
          </cell>
          <cell r="Y2203"/>
          <cell r="Z2203">
            <v>423728814</v>
          </cell>
          <cell r="AA2203"/>
          <cell r="AB2203">
            <v>423728814</v>
          </cell>
          <cell r="AC2203"/>
          <cell r="AD2203">
            <v>423728814</v>
          </cell>
          <cell r="AE2203">
            <v>106936130.26000001</v>
          </cell>
          <cell r="AF2203"/>
          <cell r="AG2203">
            <v>106936130.26000001</v>
          </cell>
          <cell r="AH2203">
            <v>530664944.25999999</v>
          </cell>
          <cell r="AI2203">
            <v>0</v>
          </cell>
          <cell r="AJ2203">
            <v>530664944.25999999</v>
          </cell>
          <cell r="AK2203">
            <v>0</v>
          </cell>
          <cell r="AL2203"/>
          <cell r="AM2203">
            <v>0</v>
          </cell>
          <cell r="AN2203">
            <v>0</v>
          </cell>
          <cell r="AO2203">
            <v>0</v>
          </cell>
          <cell r="AP2203" t="str">
            <v>Liquidación Anticipada</v>
          </cell>
          <cell r="AQ2203" t="e">
            <v>#REF!</v>
          </cell>
          <cell r="AR2203" t="str">
            <v>LIQUIDACIÓN ANTICIPADA</v>
          </cell>
          <cell r="AS2203" t="str">
            <v>ESTADO: En Liquidación.
Por solicitud del Municipio según su oficio S10P-2019-0491 del mes de diciembre de 2019, el Convenio 577 de 2016 se encuentra en proceso de liquidación. PS está a la espera del cumplimiento por parte del Municipio de los requerimientos para tal efecto comunicados a este último, según oficio S-2020-4300-069458 del día 20 de abril de 2020.</v>
          </cell>
          <cell r="AT2203"/>
          <cell r="AU2203">
            <v>43430</v>
          </cell>
          <cell r="AV2203" t="str">
            <v/>
          </cell>
          <cell r="AW2203" t="e">
            <v>#REF!</v>
          </cell>
          <cell r="AX2203"/>
          <cell r="AY2203"/>
          <cell r="AZ2203">
            <v>0</v>
          </cell>
          <cell r="BA2203" t="str">
            <v>-</v>
          </cell>
          <cell r="BB2203" t="str">
            <v>31  Viviendas</v>
          </cell>
          <cell r="BC2203"/>
          <cell r="BD2203" t="str">
            <v/>
          </cell>
          <cell r="BE2203" t="str">
            <v/>
          </cell>
          <cell r="BF2203" t="str">
            <v/>
          </cell>
          <cell r="BG2203">
            <v>0</v>
          </cell>
        </row>
        <row r="2204">
          <cell r="C2204" t="str">
            <v>20130197V0418-1</v>
          </cell>
          <cell r="D2204" t="str">
            <v>Proyectos 2011 - 2020</v>
          </cell>
          <cell r="E2204" t="str">
            <v>No Aplica</v>
          </cell>
          <cell r="F2204" t="str">
            <v>CERRADO</v>
          </cell>
          <cell r="G2204"/>
          <cell r="H2204" t="str">
            <v>Cundinamarca</v>
          </cell>
          <cell r="I2204">
            <v>25580</v>
          </cell>
          <cell r="J2204">
            <v>6</v>
          </cell>
          <cell r="K2204" t="str">
            <v>Puli</v>
          </cell>
          <cell r="L2204" t="str">
            <v>Puli-Cundinamarca</v>
          </cell>
          <cell r="M2204">
            <v>197</v>
          </cell>
          <cell r="N2204" t="str">
            <v>DPS 2013</v>
          </cell>
          <cell r="O2204"/>
          <cell r="P2204"/>
          <cell r="Q2204" t="str">
            <v>Rehabilitacion Y Mantenimiento De La Via Puli - Vereda Manantial Sector Los Guarumos - Inspeccion De Palestina, Afectada Por La Ola Invernal 2011-2012 En El Municipio De Pulí - Cundinamarca</v>
          </cell>
          <cell r="R2204" t="str">
            <v>Vías Red Terciaria</v>
          </cell>
          <cell r="S2204"/>
          <cell r="T2204"/>
          <cell r="U2204"/>
          <cell r="V2204" t="str">
            <v>Municipio</v>
          </cell>
          <cell r="W2204"/>
          <cell r="X2204" t="str">
            <v>Talipá, el Placer</v>
          </cell>
          <cell r="Y2204"/>
          <cell r="Z2204">
            <v>280373832</v>
          </cell>
          <cell r="AA2204"/>
          <cell r="AB2204">
            <v>280373832</v>
          </cell>
          <cell r="AC2204"/>
          <cell r="AD2204">
            <v>280373832</v>
          </cell>
          <cell r="AE2204">
            <v>28037383.200000003</v>
          </cell>
          <cell r="AF2204"/>
          <cell r="AG2204">
            <v>28037383.200000003</v>
          </cell>
          <cell r="AH2204">
            <v>308411215.19999999</v>
          </cell>
          <cell r="AI2204">
            <v>0</v>
          </cell>
          <cell r="AJ2204">
            <v>308411215.19999999</v>
          </cell>
          <cell r="AK2204">
            <v>0.99950000000000006</v>
          </cell>
          <cell r="AL2204"/>
          <cell r="AM2204">
            <v>1</v>
          </cell>
          <cell r="AN2204">
            <v>1</v>
          </cell>
          <cell r="AO2204">
            <v>0</v>
          </cell>
          <cell r="AP2204" t="str">
            <v>Liquidado</v>
          </cell>
          <cell r="AQ2204" t="e">
            <v>#REF!</v>
          </cell>
          <cell r="AR2204" t="e">
            <v>#N/A</v>
          </cell>
          <cell r="AS2204" t="str">
            <v>Entregado en marzo de 2016.</v>
          </cell>
          <cell r="AT2204" t="str">
            <v>No Aplica</v>
          </cell>
          <cell r="AU2204">
            <v>42305</v>
          </cell>
          <cell r="AV2204">
            <v>42489</v>
          </cell>
          <cell r="AW2204" t="e">
            <v>#REF!</v>
          </cell>
          <cell r="AX2204"/>
          <cell r="AY2204"/>
          <cell r="AZ2204">
            <v>0</v>
          </cell>
          <cell r="BA2204" t="str">
            <v>-</v>
          </cell>
          <cell r="BB2204" t="str">
            <v>0,30 Km</v>
          </cell>
          <cell r="BC2204"/>
          <cell r="BD2204">
            <v>42431</v>
          </cell>
          <cell r="BE2204">
            <v>42431</v>
          </cell>
          <cell r="BF2204">
            <v>42489</v>
          </cell>
          <cell r="BG2204">
            <v>150</v>
          </cell>
        </row>
        <row r="2205">
          <cell r="C2205" t="str">
            <v>20140176V0053-1</v>
          </cell>
          <cell r="D2205" t="str">
            <v>Proyectos 2011 - 2020</v>
          </cell>
          <cell r="E2205" t="str">
            <v>No Aplica</v>
          </cell>
          <cell r="F2205" t="str">
            <v>CERRADO</v>
          </cell>
          <cell r="G2205"/>
          <cell r="H2205" t="str">
            <v>Cundinamarca</v>
          </cell>
          <cell r="I2205">
            <v>25592</v>
          </cell>
          <cell r="J2205">
            <v>6</v>
          </cell>
          <cell r="K2205" t="str">
            <v>Quebradanegra</v>
          </cell>
          <cell r="L2205" t="str">
            <v>Quebradanegra-Cundinamarca</v>
          </cell>
          <cell r="M2205">
            <v>176</v>
          </cell>
          <cell r="N2205" t="str">
            <v>DPS 2014</v>
          </cell>
          <cell r="O2205"/>
          <cell r="P2205"/>
          <cell r="Q2205" t="str">
            <v>Construcción De Placa Huella En Concreto Vereda San Miguel; Sectores "La Torre - Escuela"  - Escuela Matadero Escuela - Aguafria Municipio De Quebradanegra - Cundinamarca</v>
          </cell>
          <cell r="R2205" t="str">
            <v>Vías Red Terciaria</v>
          </cell>
          <cell r="S2205"/>
          <cell r="T2205"/>
          <cell r="U2205"/>
          <cell r="V2205" t="str">
            <v>Municipio</v>
          </cell>
          <cell r="W2205"/>
          <cell r="X2205" t="str">
            <v>VEREDA SAN MIGUEL, SECTORES: LA TORRE, ESCUELA, MATADERO</v>
          </cell>
          <cell r="Y2205"/>
          <cell r="Z2205">
            <v>360747637</v>
          </cell>
          <cell r="AA2205"/>
          <cell r="AB2205">
            <v>360747637</v>
          </cell>
          <cell r="AC2205"/>
          <cell r="AD2205">
            <v>360747637</v>
          </cell>
          <cell r="AE2205">
            <v>36074763.700000003</v>
          </cell>
          <cell r="AF2205"/>
          <cell r="AG2205">
            <v>36074763.700000003</v>
          </cell>
          <cell r="AH2205">
            <v>396822400.69999999</v>
          </cell>
          <cell r="AI2205">
            <v>0</v>
          </cell>
          <cell r="AJ2205">
            <v>396822400.69999999</v>
          </cell>
          <cell r="AK2205">
            <v>1</v>
          </cell>
          <cell r="AL2205"/>
          <cell r="AM2205">
            <v>1</v>
          </cell>
          <cell r="AN2205">
            <v>1</v>
          </cell>
          <cell r="AO2205">
            <v>0</v>
          </cell>
          <cell r="AP2205" t="str">
            <v>Liquidado</v>
          </cell>
          <cell r="AQ2205" t="e">
            <v>#REF!</v>
          </cell>
          <cell r="AR2205" t="e">
            <v>#N/A</v>
          </cell>
          <cell r="AS2205" t="str">
            <v>Entregado en marzo de 2017.</v>
          </cell>
          <cell r="AT2205" t="str">
            <v>No Aplica</v>
          </cell>
          <cell r="AU2205">
            <v>42702</v>
          </cell>
          <cell r="AV2205">
            <v>42782</v>
          </cell>
          <cell r="AW2205" t="e">
            <v>#REF!</v>
          </cell>
          <cell r="AX2205"/>
          <cell r="AY2205"/>
          <cell r="AZ2205">
            <v>0</v>
          </cell>
          <cell r="BA2205" t="str">
            <v>-</v>
          </cell>
          <cell r="BB2205" t="str">
            <v>0,6 Km</v>
          </cell>
          <cell r="BC2205"/>
          <cell r="BD2205">
            <v>42710</v>
          </cell>
          <cell r="BE2205">
            <v>42760</v>
          </cell>
          <cell r="BF2205">
            <v>42810</v>
          </cell>
          <cell r="BG2205">
            <v>1350</v>
          </cell>
        </row>
        <row r="2206">
          <cell r="C2206" t="str">
            <v>20170519V10301-1</v>
          </cell>
          <cell r="D2206" t="str">
            <v>Proyectos 2011 - 2020</v>
          </cell>
          <cell r="E2206" t="str">
            <v>ANTES 2018</v>
          </cell>
          <cell r="F2206" t="str">
            <v>VIGENTE</v>
          </cell>
          <cell r="G2206"/>
          <cell r="H2206" t="str">
            <v>Cundinamarca</v>
          </cell>
          <cell r="I2206">
            <v>25592</v>
          </cell>
          <cell r="J2206">
            <v>6</v>
          </cell>
          <cell r="K2206" t="str">
            <v>Quebradanegra</v>
          </cell>
          <cell r="L2206" t="str">
            <v>Quebradanegra-Cundinamarca</v>
          </cell>
          <cell r="M2206">
            <v>519</v>
          </cell>
          <cell r="N2206" t="str">
            <v>DPS 2017</v>
          </cell>
          <cell r="O2206"/>
          <cell r="P2206"/>
          <cell r="Q2206" t="str">
            <v>Construccion De Pavimento Rigido En Red Vial Urbana De Quebradanegra - Cundinamarca</v>
          </cell>
          <cell r="R2206" t="str">
            <v>Vías Urbanas</v>
          </cell>
          <cell r="S2206"/>
          <cell r="T2206"/>
          <cell r="U2206"/>
          <cell r="V2206" t="str">
            <v>Municipio</v>
          </cell>
          <cell r="W2206"/>
          <cell r="X2206" t="str">
            <v>Barrio Centro</v>
          </cell>
          <cell r="Y2206"/>
          <cell r="Z2206">
            <v>806524658</v>
          </cell>
          <cell r="AA2206"/>
          <cell r="AB2206">
            <v>806524658</v>
          </cell>
          <cell r="AC2206"/>
          <cell r="AD2206">
            <v>806524658</v>
          </cell>
          <cell r="AE2206">
            <v>80652465.800000012</v>
          </cell>
          <cell r="AF2206"/>
          <cell r="AG2206">
            <v>80652465.800000012</v>
          </cell>
          <cell r="AH2206">
            <v>887177123.79999995</v>
          </cell>
          <cell r="AI2206">
            <v>0</v>
          </cell>
          <cell r="AJ2206">
            <v>887177123.79999995</v>
          </cell>
          <cell r="AK2206">
            <v>1</v>
          </cell>
          <cell r="AL2206"/>
          <cell r="AM2206">
            <v>1</v>
          </cell>
          <cell r="AN2206">
            <v>1</v>
          </cell>
          <cell r="AO2206">
            <v>0</v>
          </cell>
          <cell r="AP2206" t="str">
            <v>Entregado A Municipio</v>
          </cell>
          <cell r="AQ2206" t="e">
            <v>#REF!</v>
          </cell>
          <cell r="AR2206" t="e">
            <v>#N/A</v>
          </cell>
          <cell r="AS2206" t="str">
            <v>Proyecto Entregado.
En proceso de liquidación del convenio.
Se realizó el trámite y pago de todos los desembolsos.
Se realizo la AV3 21-08-20.
Se entrega el acta de compromiso y sostenibilidad.</v>
          </cell>
          <cell r="AT2206" t="str">
            <v>No Aplica</v>
          </cell>
          <cell r="AU2206">
            <v>43661</v>
          </cell>
          <cell r="AV2206">
            <v>43844</v>
          </cell>
          <cell r="AW2206" t="e">
            <v>#REF!</v>
          </cell>
          <cell r="AX2206"/>
          <cell r="AY2206"/>
          <cell r="AZ2206">
            <v>0</v>
          </cell>
          <cell r="BA2206" t="str">
            <v>-</v>
          </cell>
          <cell r="BB2206" t="str">
            <v>170 m</v>
          </cell>
          <cell r="BC2206"/>
          <cell r="BD2206">
            <v>43755</v>
          </cell>
          <cell r="BE2206">
            <v>43755</v>
          </cell>
          <cell r="BF2206">
            <v>44064</v>
          </cell>
          <cell r="BG2206">
            <v>786</v>
          </cell>
        </row>
        <row r="2207">
          <cell r="C2207" t="str">
            <v>20150215V0491-1</v>
          </cell>
          <cell r="D2207" t="str">
            <v>Proyectos 2011 - 2020</v>
          </cell>
          <cell r="E2207" t="str">
            <v>No Aplica</v>
          </cell>
          <cell r="F2207" t="str">
            <v>CERRADO</v>
          </cell>
          <cell r="G2207"/>
          <cell r="H2207" t="str">
            <v>Cundinamarca</v>
          </cell>
          <cell r="I2207">
            <v>25594</v>
          </cell>
          <cell r="J2207">
            <v>6</v>
          </cell>
          <cell r="K2207" t="str">
            <v>Quetame</v>
          </cell>
          <cell r="L2207" t="str">
            <v>Quetame-Cundinamarca</v>
          </cell>
          <cell r="M2207">
            <v>215</v>
          </cell>
          <cell r="N2207" t="str">
            <v>DPS 2015</v>
          </cell>
          <cell r="O2207"/>
          <cell r="P2207"/>
          <cell r="Q2207" t="str">
            <v>Mejoramiento Mantenimiento Y Conservación De La Vía Ficalito En El Municipio De Quetame - Cundinamarca</v>
          </cell>
          <cell r="R2207" t="str">
            <v>Vías Red Terciaria</v>
          </cell>
          <cell r="S2207"/>
          <cell r="T2207"/>
          <cell r="U2207"/>
          <cell r="V2207" t="str">
            <v>Municipio</v>
          </cell>
          <cell r="W2207"/>
          <cell r="X2207" t="str">
            <v/>
          </cell>
          <cell r="Y2207"/>
          <cell r="Z2207">
            <v>635782244</v>
          </cell>
          <cell r="AA2207"/>
          <cell r="AB2207">
            <v>635782244</v>
          </cell>
          <cell r="AC2207"/>
          <cell r="AD2207">
            <v>635782244</v>
          </cell>
          <cell r="AE2207">
            <v>63578224.400000006</v>
          </cell>
          <cell r="AF2207"/>
          <cell r="AG2207">
            <v>63578224.400000006</v>
          </cell>
          <cell r="AH2207">
            <v>699360468.39999998</v>
          </cell>
          <cell r="AI2207">
            <v>0</v>
          </cell>
          <cell r="AJ2207">
            <v>699360468.39999998</v>
          </cell>
          <cell r="AK2207">
            <v>1</v>
          </cell>
          <cell r="AL2207"/>
          <cell r="AM2207">
            <v>0</v>
          </cell>
          <cell r="AN2207">
            <v>1</v>
          </cell>
          <cell r="AO2207">
            <v>1</v>
          </cell>
          <cell r="AP2207" t="str">
            <v>Liquidado</v>
          </cell>
          <cell r="AQ2207" t="e">
            <v>#REF!</v>
          </cell>
          <cell r="AR2207" t="e">
            <v>#N/A</v>
          </cell>
          <cell r="AS2207" t="str">
            <v>PROYECTO LIQUIDADO
Acta de Liquidación del 04 de agosto de 2021</v>
          </cell>
          <cell r="AT2207" t="str">
            <v>No Aplica</v>
          </cell>
          <cell r="AU2207">
            <v>42877</v>
          </cell>
          <cell r="AV2207">
            <v>43082</v>
          </cell>
          <cell r="AW2207" t="e">
            <v>#REF!</v>
          </cell>
          <cell r="AX2207"/>
          <cell r="AY2207"/>
          <cell r="AZ2207">
            <v>0</v>
          </cell>
          <cell r="BA2207" t="str">
            <v>-</v>
          </cell>
          <cell r="BB2207" t="str">
            <v/>
          </cell>
          <cell r="BC2207"/>
          <cell r="BD2207">
            <v>42979</v>
          </cell>
          <cell r="BE2207">
            <v>43020</v>
          </cell>
          <cell r="BF2207">
            <v>43174</v>
          </cell>
          <cell r="BG2207">
            <v>600</v>
          </cell>
        </row>
        <row r="2208">
          <cell r="C2208" t="str">
            <v>20170670M5500-1</v>
          </cell>
          <cell r="D2208" t="str">
            <v>Proyectos 2011 - 2020</v>
          </cell>
          <cell r="E2208" t="str">
            <v>ANTES 2018</v>
          </cell>
          <cell r="F2208" t="str">
            <v>VIGENTE</v>
          </cell>
          <cell r="G2208"/>
          <cell r="H2208" t="str">
            <v>Cundinamarca</v>
          </cell>
          <cell r="I2208">
            <v>25594</v>
          </cell>
          <cell r="J2208">
            <v>6</v>
          </cell>
          <cell r="K2208" t="str">
            <v>Quetame</v>
          </cell>
          <cell r="L2208" t="str">
            <v>Quetame-Cundinamarca</v>
          </cell>
          <cell r="M2208">
            <v>670</v>
          </cell>
          <cell r="N2208" t="str">
            <v>DPS 2017</v>
          </cell>
          <cell r="O2208"/>
          <cell r="P2208"/>
          <cell r="Q2208" t="str">
            <v>Mejoramiento De Condiciones De Vivienda</v>
          </cell>
          <cell r="R2208" t="str">
            <v>Mejoramiento Condiciones De Habitabilidad</v>
          </cell>
          <cell r="S2208"/>
          <cell r="T2208"/>
          <cell r="U2208"/>
          <cell r="V2208" t="str">
            <v>Municipio</v>
          </cell>
          <cell r="W2208"/>
          <cell r="X2208" t="str">
            <v/>
          </cell>
          <cell r="Y2208"/>
          <cell r="Z2208">
            <v>1271186440</v>
          </cell>
          <cell r="AA2208"/>
          <cell r="AB2208">
            <v>1271186440</v>
          </cell>
          <cell r="AC2208"/>
          <cell r="AD2208">
            <v>1271186440</v>
          </cell>
          <cell r="AE2208">
            <v>127118644</v>
          </cell>
          <cell r="AF2208"/>
          <cell r="AG2208">
            <v>127118644</v>
          </cell>
          <cell r="AH2208">
            <v>1398305084</v>
          </cell>
          <cell r="AI2208">
            <v>0</v>
          </cell>
          <cell r="AJ2208">
            <v>1398305084</v>
          </cell>
          <cell r="AK2208">
            <v>0.75</v>
          </cell>
          <cell r="AL2208"/>
          <cell r="AM2208">
            <v>1</v>
          </cell>
          <cell r="AN2208">
            <v>1</v>
          </cell>
          <cell r="AO2208">
            <v>0</v>
          </cell>
          <cell r="AP2208" t="str">
            <v>En Liquidación</v>
          </cell>
          <cell r="AQ2208" t="e">
            <v>#REF!</v>
          </cell>
          <cell r="AR2208" t="str">
            <v>TERMINADO</v>
          </cell>
          <cell r="AS2208" t="str">
            <v xml:space="preserve">QUETAME - 
Proyecto terminado y entregado.
Se realiza la AV3 el 24-02-21
Se tramitaron todos los desembolsos
En liquidación del convenio. 
El 14-05-22 se remiten los documentos para liquidación del convenio. </v>
          </cell>
          <cell r="AT2208">
            <v>43579</v>
          </cell>
          <cell r="AU2208">
            <v>43864</v>
          </cell>
          <cell r="AV2208">
            <v>44196</v>
          </cell>
          <cell r="AW2208" t="e">
            <v>#REF!</v>
          </cell>
          <cell r="AX2208"/>
          <cell r="AY2208"/>
          <cell r="AZ2208">
            <v>0</v>
          </cell>
          <cell r="BA2208" t="str">
            <v>-</v>
          </cell>
          <cell r="BB2208" t="str">
            <v>91  Viviendas</v>
          </cell>
          <cell r="BC2208"/>
          <cell r="BD2208">
            <v>44138</v>
          </cell>
          <cell r="BE2208">
            <v>44138</v>
          </cell>
          <cell r="BF2208">
            <v>44251</v>
          </cell>
          <cell r="BG2208">
            <v>327.60000000000002</v>
          </cell>
        </row>
        <row r="2209">
          <cell r="C2209" t="str">
            <v>20100019S1062-1</v>
          </cell>
          <cell r="D2209" t="str">
            <v>Proyectos 2011 - 2020</v>
          </cell>
          <cell r="E2209" t="str">
            <v>No Aplica</v>
          </cell>
          <cell r="F2209" t="str">
            <v>CERRADO</v>
          </cell>
          <cell r="G2209"/>
          <cell r="H2209" t="str">
            <v>Cundinamarca</v>
          </cell>
          <cell r="I2209">
            <v>25596</v>
          </cell>
          <cell r="J2209">
            <v>6</v>
          </cell>
          <cell r="K2209" t="str">
            <v>Quipile</v>
          </cell>
          <cell r="L2209" t="str">
            <v>Quipile-Cundinamarca</v>
          </cell>
          <cell r="M2209" t="str">
            <v/>
          </cell>
          <cell r="N2209" t="str">
            <v>Infraestructura</v>
          </cell>
          <cell r="O2209"/>
          <cell r="P2209"/>
          <cell r="Q2209" t="str">
            <v>Construcción De Centro De Acopio - Enramada Panelera Para El Municipio De Quipile - Cundinamarca.</v>
          </cell>
          <cell r="R2209" t="str">
            <v>Social Comunitario</v>
          </cell>
          <cell r="S2209"/>
          <cell r="T2209"/>
          <cell r="U2209"/>
          <cell r="V2209" t="str">
            <v>Federación Nacional De Cafeteros</v>
          </cell>
          <cell r="W2209"/>
          <cell r="X2209" t="str">
            <v/>
          </cell>
          <cell r="Y2209"/>
          <cell r="Z2209">
            <v>97000000</v>
          </cell>
          <cell r="AA2209"/>
          <cell r="AB2209">
            <v>97000000</v>
          </cell>
          <cell r="AC2209"/>
          <cell r="AD2209">
            <v>97000000</v>
          </cell>
          <cell r="AE2209">
            <v>0</v>
          </cell>
          <cell r="AF2209"/>
          <cell r="AG2209">
            <v>0</v>
          </cell>
          <cell r="AH2209">
            <v>97000000</v>
          </cell>
          <cell r="AI2209">
            <v>0</v>
          </cell>
          <cell r="AJ2209">
            <v>97000000</v>
          </cell>
          <cell r="AK2209">
            <v>1</v>
          </cell>
          <cell r="AL2209"/>
          <cell r="AM2209">
            <v>1</v>
          </cell>
          <cell r="AN2209">
            <v>1</v>
          </cell>
          <cell r="AO2209">
            <v>0</v>
          </cell>
          <cell r="AP2209" t="str">
            <v>Liquidado</v>
          </cell>
          <cell r="AQ2209" t="e">
            <v>#REF!</v>
          </cell>
          <cell r="AR2209" t="e">
            <v>#N/A</v>
          </cell>
          <cell r="AS2209" t="str">
            <v>Entregado en 2011.</v>
          </cell>
          <cell r="AT2209" t="str">
            <v>No Aplica</v>
          </cell>
          <cell r="AU2209" t="str">
            <v/>
          </cell>
          <cell r="AV2209">
            <v>40983</v>
          </cell>
          <cell r="AW2209" t="e">
            <v>#REF!</v>
          </cell>
          <cell r="AX2209"/>
          <cell r="AY2209"/>
          <cell r="AZ2209">
            <v>0</v>
          </cell>
          <cell r="BA2209" t="str">
            <v>-</v>
          </cell>
          <cell r="BB2209" t="str">
            <v/>
          </cell>
          <cell r="BC2209"/>
          <cell r="BD2209" t="str">
            <v/>
          </cell>
          <cell r="BE2209" t="str">
            <v/>
          </cell>
          <cell r="BF2209" t="str">
            <v/>
          </cell>
          <cell r="BG2209" t="str">
            <v/>
          </cell>
        </row>
        <row r="2210">
          <cell r="C2210" t="str">
            <v>20100019V1061-1</v>
          </cell>
          <cell r="D2210" t="str">
            <v>Proyectos 2011 - 2020</v>
          </cell>
          <cell r="E2210" t="str">
            <v>No Aplica</v>
          </cell>
          <cell r="F2210" t="str">
            <v>CERRADO</v>
          </cell>
          <cell r="G2210"/>
          <cell r="H2210" t="str">
            <v>Cundinamarca</v>
          </cell>
          <cell r="I2210">
            <v>25596</v>
          </cell>
          <cell r="J2210">
            <v>6</v>
          </cell>
          <cell r="K2210" t="str">
            <v>Quipile</v>
          </cell>
          <cell r="L2210" t="str">
            <v>Quipile-Cundinamarca</v>
          </cell>
          <cell r="M2210" t="str">
            <v/>
          </cell>
          <cell r="N2210" t="str">
            <v>Infraestructura</v>
          </cell>
          <cell r="O2210"/>
          <cell r="P2210"/>
          <cell r="Q2210" t="str">
            <v>Convenio Interadministrativo Con La Federación Nacional De Cafeteros - Comité Departamental De Cafeteros De Cundinamarca, Para El Mejoramiento Y Mantenimiento Vía La Botica, Secrtor Sinai - Alto El Nogal, Del Municipio De Quipile - Cundinamarca.</v>
          </cell>
          <cell r="R2210" t="str">
            <v>Vías Red Terciaria</v>
          </cell>
          <cell r="S2210"/>
          <cell r="T2210"/>
          <cell r="U2210"/>
          <cell r="V2210" t="str">
            <v>Federación Nacional De Cafeteros</v>
          </cell>
          <cell r="W2210"/>
          <cell r="X2210" t="str">
            <v/>
          </cell>
          <cell r="Y2210"/>
          <cell r="Z2210">
            <v>70000000</v>
          </cell>
          <cell r="AA2210"/>
          <cell r="AB2210">
            <v>70000000</v>
          </cell>
          <cell r="AC2210"/>
          <cell r="AD2210">
            <v>70000000</v>
          </cell>
          <cell r="AE2210">
            <v>0</v>
          </cell>
          <cell r="AF2210"/>
          <cell r="AG2210">
            <v>0</v>
          </cell>
          <cell r="AH2210">
            <v>70000000</v>
          </cell>
          <cell r="AI2210">
            <v>0</v>
          </cell>
          <cell r="AJ2210">
            <v>70000000</v>
          </cell>
          <cell r="AK2210">
            <v>1</v>
          </cell>
          <cell r="AL2210"/>
          <cell r="AM2210">
            <v>1</v>
          </cell>
          <cell r="AN2210">
            <v>1</v>
          </cell>
          <cell r="AO2210">
            <v>0</v>
          </cell>
          <cell r="AP2210" t="str">
            <v>Liquidado</v>
          </cell>
          <cell r="AQ2210" t="e">
            <v>#REF!</v>
          </cell>
          <cell r="AR2210" t="e">
            <v>#N/A</v>
          </cell>
          <cell r="AS2210" t="str">
            <v>Entregado en 2011.</v>
          </cell>
          <cell r="AT2210" t="str">
            <v>No Aplica</v>
          </cell>
          <cell r="AU2210" t="str">
            <v/>
          </cell>
          <cell r="AV2210">
            <v>40597</v>
          </cell>
          <cell r="AW2210" t="e">
            <v>#REF!</v>
          </cell>
          <cell r="AX2210"/>
          <cell r="AY2210"/>
          <cell r="AZ2210">
            <v>0</v>
          </cell>
          <cell r="BA2210" t="str">
            <v>-</v>
          </cell>
          <cell r="BB2210" t="str">
            <v/>
          </cell>
          <cell r="BC2210"/>
          <cell r="BD2210" t="str">
            <v/>
          </cell>
          <cell r="BE2210" t="str">
            <v/>
          </cell>
          <cell r="BF2210" t="str">
            <v/>
          </cell>
          <cell r="BG2210" t="str">
            <v/>
          </cell>
        </row>
        <row r="2211">
          <cell r="C2211" t="str">
            <v>20150244V0743-1</v>
          </cell>
          <cell r="D2211" t="str">
            <v>Proyectos 2011 - 2020</v>
          </cell>
          <cell r="E2211" t="str">
            <v>No Aplica</v>
          </cell>
          <cell r="F2211" t="str">
            <v>CERRADO</v>
          </cell>
          <cell r="G2211"/>
          <cell r="H2211" t="str">
            <v>Cundinamarca</v>
          </cell>
          <cell r="I2211">
            <v>25596</v>
          </cell>
          <cell r="J2211">
            <v>6</v>
          </cell>
          <cell r="K2211" t="str">
            <v>Quipile</v>
          </cell>
          <cell r="L2211" t="str">
            <v>Quipile-Cundinamarca</v>
          </cell>
          <cell r="M2211">
            <v>244</v>
          </cell>
          <cell r="N2211" t="str">
            <v>DPS 2015</v>
          </cell>
          <cell r="O2211"/>
          <cell r="P2211"/>
          <cell r="Q2211" t="str">
            <v>Construcción De Un Puente Sobre La Quebrada La Quipileña En La Vereda La Unión Sector Belén Del Municipio De Quipile - Cundinamarca</v>
          </cell>
          <cell r="R2211" t="str">
            <v>Vías Red Terciaria</v>
          </cell>
          <cell r="S2211"/>
          <cell r="T2211"/>
          <cell r="U2211"/>
          <cell r="V2211" t="str">
            <v>Municipio</v>
          </cell>
          <cell r="W2211"/>
          <cell r="X2211" t="str">
            <v>Vereda La Unión Sector Belén</v>
          </cell>
          <cell r="Y2211"/>
          <cell r="Z2211">
            <v>575649309</v>
          </cell>
          <cell r="AA2211"/>
          <cell r="AB2211">
            <v>575649309</v>
          </cell>
          <cell r="AC2211"/>
          <cell r="AD2211">
            <v>575649309</v>
          </cell>
          <cell r="AE2211">
            <v>57565397.200000003</v>
          </cell>
          <cell r="AF2211"/>
          <cell r="AG2211">
            <v>57565397.200000003</v>
          </cell>
          <cell r="AH2211">
            <v>633214706.20000005</v>
          </cell>
          <cell r="AI2211">
            <v>0</v>
          </cell>
          <cell r="AJ2211">
            <v>633214706.20000005</v>
          </cell>
          <cell r="AK2211">
            <v>1</v>
          </cell>
          <cell r="AL2211"/>
          <cell r="AM2211">
            <v>0</v>
          </cell>
          <cell r="AN2211">
            <v>1</v>
          </cell>
          <cell r="AO2211">
            <v>1</v>
          </cell>
          <cell r="AP2211" t="str">
            <v>Liquidado</v>
          </cell>
          <cell r="AQ2211" t="e">
            <v>#REF!</v>
          </cell>
          <cell r="AR2211" t="e">
            <v>#N/A</v>
          </cell>
          <cell r="AS2211" t="str">
            <v>PROYECTO LIQUIDADO
Acta de liquidación del 05 de agosto de 2021</v>
          </cell>
          <cell r="AT2211" t="str">
            <v>No Aplica</v>
          </cell>
          <cell r="AU2211">
            <v>42913</v>
          </cell>
          <cell r="AV2211">
            <v>43007</v>
          </cell>
          <cell r="AW2211" t="e">
            <v>#REF!</v>
          </cell>
          <cell r="AX2211"/>
          <cell r="AY2211"/>
          <cell r="AZ2211">
            <v>0</v>
          </cell>
          <cell r="BA2211" t="str">
            <v>-</v>
          </cell>
          <cell r="BB2211" t="str">
            <v>40 ml</v>
          </cell>
          <cell r="BC2211"/>
          <cell r="BD2211">
            <v>42923</v>
          </cell>
          <cell r="BE2211">
            <v>43007</v>
          </cell>
          <cell r="BF2211">
            <v>43075</v>
          </cell>
          <cell r="BG2211">
            <v>1200</v>
          </cell>
        </row>
        <row r="2212">
          <cell r="C2212" t="str">
            <v>20090142V1063-1</v>
          </cell>
          <cell r="D2212" t="str">
            <v>Proyectos 2011 - 2020</v>
          </cell>
          <cell r="E2212" t="str">
            <v>No Aplica</v>
          </cell>
          <cell r="F2212" t="str">
            <v>CERRADO</v>
          </cell>
          <cell r="G2212"/>
          <cell r="H2212" t="str">
            <v>Cundinamarca</v>
          </cell>
          <cell r="I2212">
            <v>25612</v>
          </cell>
          <cell r="J2212">
            <v>4</v>
          </cell>
          <cell r="K2212" t="str">
            <v>Ricaurte</v>
          </cell>
          <cell r="L2212" t="str">
            <v>Ricaurte-Cundinamarca</v>
          </cell>
          <cell r="M2212" t="str">
            <v/>
          </cell>
          <cell r="N2212" t="str">
            <v>Infraestructura</v>
          </cell>
          <cell r="O2212"/>
          <cell r="P2212"/>
          <cell r="Q2212" t="str">
            <v>Convenio Interadminsitrativo Entre Acción Social Y El Municipio De Ricaurte, El Cual Tiene Por Objeto Unir Esfuerzos Para La Rehabilitación De La Red Terciaria De Los Camellones Rancho Bar Vereda San Francisco Y La Carrera Camellon Central Y El Pugyl De La Vereda Las Varas En El Municipio De Ricaurte - Cundinamarca</v>
          </cell>
          <cell r="R2212" t="str">
            <v>Vías Red Terciaria</v>
          </cell>
          <cell r="S2212"/>
          <cell r="T2212"/>
          <cell r="U2212"/>
          <cell r="V2212" t="str">
            <v>Municipio</v>
          </cell>
          <cell r="W2212"/>
          <cell r="X2212" t="str">
            <v/>
          </cell>
          <cell r="Y2212"/>
          <cell r="Z2212">
            <v>400000000</v>
          </cell>
          <cell r="AA2212"/>
          <cell r="AB2212">
            <v>400000000</v>
          </cell>
          <cell r="AC2212"/>
          <cell r="AD2212">
            <v>400000000</v>
          </cell>
          <cell r="AE2212">
            <v>0</v>
          </cell>
          <cell r="AF2212"/>
          <cell r="AG2212">
            <v>0</v>
          </cell>
          <cell r="AH2212">
            <v>400000000</v>
          </cell>
          <cell r="AI2212">
            <v>0</v>
          </cell>
          <cell r="AJ2212">
            <v>400000000</v>
          </cell>
          <cell r="AK2212">
            <v>1</v>
          </cell>
          <cell r="AL2212"/>
          <cell r="AM2212">
            <v>1</v>
          </cell>
          <cell r="AN2212">
            <v>1</v>
          </cell>
          <cell r="AO2212">
            <v>0</v>
          </cell>
          <cell r="AP2212" t="str">
            <v>Liquidado</v>
          </cell>
          <cell r="AQ2212" t="e">
            <v>#REF!</v>
          </cell>
          <cell r="AR2212" t="e">
            <v>#N/A</v>
          </cell>
          <cell r="AS2212" t="str">
            <v>Entregado en 2011.</v>
          </cell>
          <cell r="AT2212" t="str">
            <v>No Aplica</v>
          </cell>
          <cell r="AU2212" t="str">
            <v/>
          </cell>
          <cell r="AV2212">
            <v>40574</v>
          </cell>
          <cell r="AW2212" t="e">
            <v>#REF!</v>
          </cell>
          <cell r="AX2212"/>
          <cell r="AY2212"/>
          <cell r="AZ2212">
            <v>0</v>
          </cell>
          <cell r="BA2212" t="str">
            <v>-</v>
          </cell>
          <cell r="BB2212" t="str">
            <v/>
          </cell>
          <cell r="BC2212"/>
          <cell r="BD2212" t="str">
            <v/>
          </cell>
          <cell r="BE2212" t="str">
            <v/>
          </cell>
          <cell r="BF2212" t="str">
            <v/>
          </cell>
          <cell r="BG2212" t="str">
            <v/>
          </cell>
        </row>
        <row r="2213">
          <cell r="C2213" t="str">
            <v>20090184V1064-1</v>
          </cell>
          <cell r="D2213" t="str">
            <v>Proyectos 2011 - 2020</v>
          </cell>
          <cell r="E2213" t="str">
            <v>No Aplica</v>
          </cell>
          <cell r="F2213" t="str">
            <v>CERRADO</v>
          </cell>
          <cell r="G2213"/>
          <cell r="H2213" t="str">
            <v>Cundinamarca</v>
          </cell>
          <cell r="I2213">
            <v>25612</v>
          </cell>
          <cell r="J2213">
            <v>4</v>
          </cell>
          <cell r="K2213" t="str">
            <v>Ricaurte</v>
          </cell>
          <cell r="L2213" t="str">
            <v>Ricaurte-Cundinamarca</v>
          </cell>
          <cell r="M2213" t="str">
            <v/>
          </cell>
          <cell r="N2213" t="str">
            <v>Infraestructura</v>
          </cell>
          <cell r="O2213"/>
          <cell r="P2213"/>
          <cell r="Q2213" t="str">
            <v xml:space="preserve">Convenio Interadministrativo Entre Acciòn Social Y El Municipio De Ricaurte, El Cual Tiene Por Objeto Unir Esfuerzos Para El Mejoramiento Del Adoquin De La Vía De Acceso, Embarque Y Obras Complementarias Del Muelle En El Municipio De Ricaurte - Cundinamarca - Fase I </v>
          </cell>
          <cell r="R2213" t="str">
            <v>Vías Red Terciaria</v>
          </cell>
          <cell r="S2213"/>
          <cell r="T2213"/>
          <cell r="U2213"/>
          <cell r="V2213" t="str">
            <v>Municipio</v>
          </cell>
          <cell r="W2213"/>
          <cell r="X2213" t="str">
            <v/>
          </cell>
          <cell r="Y2213"/>
          <cell r="Z2213">
            <v>700000000</v>
          </cell>
          <cell r="AA2213"/>
          <cell r="AB2213">
            <v>700000000</v>
          </cell>
          <cell r="AC2213"/>
          <cell r="AD2213">
            <v>700000000</v>
          </cell>
          <cell r="AE2213">
            <v>0</v>
          </cell>
          <cell r="AF2213"/>
          <cell r="AG2213">
            <v>0</v>
          </cell>
          <cell r="AH2213">
            <v>700000000</v>
          </cell>
          <cell r="AI2213">
            <v>0</v>
          </cell>
          <cell r="AJ2213">
            <v>700000000</v>
          </cell>
          <cell r="AK2213">
            <v>1</v>
          </cell>
          <cell r="AL2213"/>
          <cell r="AM2213">
            <v>1</v>
          </cell>
          <cell r="AN2213">
            <v>1</v>
          </cell>
          <cell r="AO2213">
            <v>0</v>
          </cell>
          <cell r="AP2213" t="str">
            <v>Liquidado</v>
          </cell>
          <cell r="AQ2213" t="e">
            <v>#REF!</v>
          </cell>
          <cell r="AR2213" t="e">
            <v>#N/A</v>
          </cell>
          <cell r="AS2213" t="str">
            <v>Entregado en 2010.</v>
          </cell>
          <cell r="AT2213" t="str">
            <v>No Aplica</v>
          </cell>
          <cell r="AU2213" t="str">
            <v/>
          </cell>
          <cell r="AV2213">
            <v>40540</v>
          </cell>
          <cell r="AW2213" t="e">
            <v>#REF!</v>
          </cell>
          <cell r="AX2213"/>
          <cell r="AY2213"/>
          <cell r="AZ2213">
            <v>0</v>
          </cell>
          <cell r="BA2213" t="str">
            <v>-</v>
          </cell>
          <cell r="BB2213" t="str">
            <v/>
          </cell>
          <cell r="BC2213"/>
          <cell r="BD2213" t="str">
            <v/>
          </cell>
          <cell r="BE2213" t="str">
            <v/>
          </cell>
          <cell r="BF2213" t="str">
            <v/>
          </cell>
          <cell r="BG2213" t="str">
            <v/>
          </cell>
        </row>
        <row r="2214">
          <cell r="C2214" t="str">
            <v>20100129V1065-1</v>
          </cell>
          <cell r="D2214" t="str">
            <v>Proyectos 2011 - 2020</v>
          </cell>
          <cell r="E2214" t="str">
            <v>No Aplica</v>
          </cell>
          <cell r="F2214" t="str">
            <v>CERRADO</v>
          </cell>
          <cell r="G2214"/>
          <cell r="H2214" t="str">
            <v>Cundinamarca</v>
          </cell>
          <cell r="I2214">
            <v>25612</v>
          </cell>
          <cell r="J2214">
            <v>4</v>
          </cell>
          <cell r="K2214" t="str">
            <v>Ricaurte</v>
          </cell>
          <cell r="L2214" t="str">
            <v>Ricaurte-Cundinamarca</v>
          </cell>
          <cell r="M2214" t="str">
            <v/>
          </cell>
          <cell r="N2214" t="str">
            <v>Infraestructura</v>
          </cell>
          <cell r="O2214"/>
          <cell r="P2214"/>
          <cell r="Q2214" t="str">
            <v>Rehabilitación Del Camellon Principal Vereda La Carrera, Municipio De Ricaurte - Cundinamarca.</v>
          </cell>
          <cell r="R2214" t="str">
            <v>Vías Red Terciaria</v>
          </cell>
          <cell r="S2214"/>
          <cell r="T2214"/>
          <cell r="U2214"/>
          <cell r="V2214" t="str">
            <v>Consorcio Dms</v>
          </cell>
          <cell r="W2214"/>
          <cell r="X2214" t="str">
            <v/>
          </cell>
          <cell r="Y2214"/>
          <cell r="Z2214">
            <v>472866749.60000002</v>
          </cell>
          <cell r="AA2214"/>
          <cell r="AB2214">
            <v>472866749.60000002</v>
          </cell>
          <cell r="AC2214"/>
          <cell r="AD2214">
            <v>472866749.60000002</v>
          </cell>
          <cell r="AE2214">
            <v>0</v>
          </cell>
          <cell r="AF2214"/>
          <cell r="AG2214">
            <v>0</v>
          </cell>
          <cell r="AH2214">
            <v>472866749.60000002</v>
          </cell>
          <cell r="AI2214">
            <v>0</v>
          </cell>
          <cell r="AJ2214">
            <v>472866749.60000002</v>
          </cell>
          <cell r="AK2214">
            <v>1</v>
          </cell>
          <cell r="AL2214"/>
          <cell r="AM2214">
            <v>1</v>
          </cell>
          <cell r="AN2214">
            <v>1</v>
          </cell>
          <cell r="AO2214">
            <v>0</v>
          </cell>
          <cell r="AP2214" t="str">
            <v>Liquidado</v>
          </cell>
          <cell r="AQ2214" t="e">
            <v>#REF!</v>
          </cell>
          <cell r="AR2214" t="e">
            <v>#N/A</v>
          </cell>
          <cell r="AS2214" t="str">
            <v>Entregado en 2011.</v>
          </cell>
          <cell r="AT2214" t="str">
            <v>No Aplica</v>
          </cell>
          <cell r="AU2214" t="str">
            <v/>
          </cell>
          <cell r="AV2214">
            <v>40817</v>
          </cell>
          <cell r="AW2214" t="e">
            <v>#REF!</v>
          </cell>
          <cell r="AX2214"/>
          <cell r="AY2214"/>
          <cell r="AZ2214">
            <v>0</v>
          </cell>
          <cell r="BA2214" t="str">
            <v>-</v>
          </cell>
          <cell r="BB2214" t="str">
            <v/>
          </cell>
          <cell r="BC2214"/>
          <cell r="BD2214" t="str">
            <v/>
          </cell>
          <cell r="BE2214" t="str">
            <v/>
          </cell>
          <cell r="BF2214" t="str">
            <v/>
          </cell>
          <cell r="BG2214" t="str">
            <v/>
          </cell>
        </row>
        <row r="2215">
          <cell r="C2215" t="str">
            <v>20130164S0095-1</v>
          </cell>
          <cell r="D2215" t="str">
            <v>Proyectos 2011 - 2020</v>
          </cell>
          <cell r="E2215" t="str">
            <v>No Aplica</v>
          </cell>
          <cell r="F2215" t="str">
            <v>CERRADO</v>
          </cell>
          <cell r="G2215"/>
          <cell r="H2215" t="str">
            <v>Cundinamarca</v>
          </cell>
          <cell r="I2215">
            <v>25612</v>
          </cell>
          <cell r="J2215">
            <v>4</v>
          </cell>
          <cell r="K2215" t="str">
            <v>Ricaurte</v>
          </cell>
          <cell r="L2215" t="str">
            <v>Ricaurte-Cundinamarca</v>
          </cell>
          <cell r="M2215">
            <v>164</v>
          </cell>
          <cell r="N2215" t="str">
            <v>DPS 2013</v>
          </cell>
          <cell r="O2215"/>
          <cell r="P2215"/>
          <cell r="Q2215" t="str">
            <v>Mejoramiento Y Adecuacion Escenario Deportivo Del Municipio De Ricaurte -Cundinamarca</v>
          </cell>
          <cell r="R2215" t="str">
            <v>Espacio Público, Recreación Y Deporte</v>
          </cell>
          <cell r="S2215"/>
          <cell r="T2215"/>
          <cell r="U2215"/>
          <cell r="V2215" t="str">
            <v>Municipio</v>
          </cell>
          <cell r="W2215"/>
          <cell r="X2215" t="str">
            <v>Limoncitos, El Paso</v>
          </cell>
          <cell r="Y2215"/>
          <cell r="Z2215">
            <v>1121495327</v>
          </cell>
          <cell r="AA2215"/>
          <cell r="AB2215">
            <v>1121495327</v>
          </cell>
          <cell r="AC2215"/>
          <cell r="AD2215">
            <v>1121495327</v>
          </cell>
          <cell r="AE2215">
            <v>112149532.7</v>
          </cell>
          <cell r="AF2215"/>
          <cell r="AG2215">
            <v>112149532.7</v>
          </cell>
          <cell r="AH2215">
            <v>1233644859.7</v>
          </cell>
          <cell r="AI2215">
            <v>0</v>
          </cell>
          <cell r="AJ2215">
            <v>1233644859.7</v>
          </cell>
          <cell r="AK2215">
            <v>0.99909999999999999</v>
          </cell>
          <cell r="AL2215"/>
          <cell r="AM2215">
            <v>0</v>
          </cell>
          <cell r="AN2215">
            <v>1</v>
          </cell>
          <cell r="AO2215">
            <v>1</v>
          </cell>
          <cell r="AP2215" t="str">
            <v>En Liquidación</v>
          </cell>
          <cell r="AQ2215" t="e">
            <v>#REF!</v>
          </cell>
          <cell r="AR2215" t="e">
            <v>#N/A</v>
          </cell>
          <cell r="AS2215" t="str">
            <v>Entregada en agosto de 2016.
Acta de Liquidación Bilateral de Contratos y Convenios del 30 de octubre de 2018.</v>
          </cell>
          <cell r="AT2215" t="str">
            <v>No Aplica</v>
          </cell>
          <cell r="AU2215">
            <v>42249</v>
          </cell>
          <cell r="AV2215">
            <v>42488</v>
          </cell>
          <cell r="AW2215" t="e">
            <v>#REF!</v>
          </cell>
          <cell r="AX2215"/>
          <cell r="AY2215"/>
          <cell r="AZ2215">
            <v>0</v>
          </cell>
          <cell r="BA2215" t="str">
            <v>-</v>
          </cell>
          <cell r="BB2215">
            <v>1.3</v>
          </cell>
          <cell r="BC2215"/>
          <cell r="BD2215">
            <v>42250</v>
          </cell>
          <cell r="BE2215">
            <v>42472</v>
          </cell>
          <cell r="BF2215">
            <v>42608</v>
          </cell>
          <cell r="BG2215">
            <v>3500</v>
          </cell>
        </row>
        <row r="2216">
          <cell r="C2216" t="str">
            <v>20090138V1066-1</v>
          </cell>
          <cell r="D2216" t="str">
            <v>Proyectos 2011 - 2020</v>
          </cell>
          <cell r="E2216" t="str">
            <v>No Aplica</v>
          </cell>
          <cell r="F2216" t="str">
            <v>CERRADO</v>
          </cell>
          <cell r="G2216"/>
          <cell r="H2216" t="str">
            <v>Cundinamarca</v>
          </cell>
          <cell r="I2216">
            <v>25645</v>
          </cell>
          <cell r="J2216">
            <v>6</v>
          </cell>
          <cell r="K2216" t="str">
            <v>San Antonio De Tequendama</v>
          </cell>
          <cell r="L2216" t="str">
            <v>San Antonio De Tequendama-Cundinamarca</v>
          </cell>
          <cell r="M2216" t="str">
            <v/>
          </cell>
          <cell r="N2216" t="str">
            <v>Infraestructura</v>
          </cell>
          <cell r="O2216"/>
          <cell r="P2216"/>
          <cell r="Q2216" t="str">
            <v>Convenio Entre Acción Social Y El Municipio De San Antonio Del Tequendama Para Aunar Esfuerzos Técnicos, Administrativos Y Financieros Para Contribuir Con El Ajuste A Diseños Y La Rehabilitación De La Via Que Comunica Las Veredas Caicedo Y Zaragoza Del Municipio De San Antonio Del Tequendama - Cundinamarca</v>
          </cell>
          <cell r="R2216" t="str">
            <v>Vías Red Terciaria</v>
          </cell>
          <cell r="S2216"/>
          <cell r="T2216"/>
          <cell r="U2216"/>
          <cell r="V2216" t="str">
            <v>Municipio</v>
          </cell>
          <cell r="W2216"/>
          <cell r="X2216" t="str">
            <v/>
          </cell>
          <cell r="Y2216"/>
          <cell r="Z2216">
            <v>100000000</v>
          </cell>
          <cell r="AA2216"/>
          <cell r="AB2216">
            <v>100000000</v>
          </cell>
          <cell r="AC2216"/>
          <cell r="AD2216">
            <v>100000000</v>
          </cell>
          <cell r="AE2216">
            <v>0</v>
          </cell>
          <cell r="AF2216"/>
          <cell r="AG2216">
            <v>0</v>
          </cell>
          <cell r="AH2216">
            <v>100000000</v>
          </cell>
          <cell r="AI2216">
            <v>0</v>
          </cell>
          <cell r="AJ2216">
            <v>100000000</v>
          </cell>
          <cell r="AK2216">
            <v>0</v>
          </cell>
          <cell r="AL2216"/>
          <cell r="AM2216">
            <v>1</v>
          </cell>
          <cell r="AN2216">
            <v>1</v>
          </cell>
          <cell r="AO2216">
            <v>0</v>
          </cell>
          <cell r="AP2216" t="str">
            <v>Liquidado</v>
          </cell>
          <cell r="AQ2216" t="e">
            <v>#REF!</v>
          </cell>
          <cell r="AR2216" t="e">
            <v>#N/A</v>
          </cell>
          <cell r="AS2216" t="str">
            <v>Entregado en 2011.</v>
          </cell>
          <cell r="AT2216" t="str">
            <v>No Aplica</v>
          </cell>
          <cell r="AU2216" t="str">
            <v/>
          </cell>
          <cell r="AV2216" t="str">
            <v/>
          </cell>
          <cell r="AW2216" t="e">
            <v>#REF!</v>
          </cell>
          <cell r="AX2216"/>
          <cell r="AY2216"/>
          <cell r="AZ2216">
            <v>0</v>
          </cell>
          <cell r="BA2216" t="str">
            <v>-</v>
          </cell>
          <cell r="BB2216" t="str">
            <v/>
          </cell>
          <cell r="BC2216"/>
          <cell r="BD2216" t="str">
            <v/>
          </cell>
          <cell r="BE2216" t="str">
            <v/>
          </cell>
          <cell r="BF2216" t="str">
            <v/>
          </cell>
          <cell r="BG2216" t="str">
            <v/>
          </cell>
        </row>
        <row r="2217">
          <cell r="C2217" t="str">
            <v>20100019S1068-1</v>
          </cell>
          <cell r="D2217" t="str">
            <v>Proyectos 2011 - 2020</v>
          </cell>
          <cell r="E2217" t="str">
            <v>No Aplica</v>
          </cell>
          <cell r="F2217" t="str">
            <v>CERRADO</v>
          </cell>
          <cell r="G2217"/>
          <cell r="H2217" t="str">
            <v>Cundinamarca</v>
          </cell>
          <cell r="I2217">
            <v>25645</v>
          </cell>
          <cell r="J2217">
            <v>6</v>
          </cell>
          <cell r="K2217" t="str">
            <v>San Antonio De Tequendama</v>
          </cell>
          <cell r="L2217" t="str">
            <v>San Antonio De Tequendama-Cundinamarca</v>
          </cell>
          <cell r="M2217" t="str">
            <v/>
          </cell>
          <cell r="N2217" t="str">
            <v>Infraestructura</v>
          </cell>
          <cell r="O2217"/>
          <cell r="P2217"/>
          <cell r="Q2217" t="str">
            <v>Convenio Interadministrativo Con La Federación Nacional De Cafeteros - Comité Departamental De Cafeteros De Cundinamarca, Para La Construcción Cintas Guillermo Arias, Parque Chiqueque, Vereda Chicaque, Municipio De San Antonio Del Tequendama - Cundinamarca.</v>
          </cell>
          <cell r="R2217" t="str">
            <v>Espacio Público, Recreación Y Deporte</v>
          </cell>
          <cell r="S2217"/>
          <cell r="T2217"/>
          <cell r="U2217"/>
          <cell r="V2217" t="str">
            <v>Federación Nacional De Cafeteros</v>
          </cell>
          <cell r="W2217"/>
          <cell r="X2217" t="str">
            <v/>
          </cell>
          <cell r="Y2217"/>
          <cell r="Z2217">
            <v>40000000</v>
          </cell>
          <cell r="AA2217"/>
          <cell r="AB2217">
            <v>40000000</v>
          </cell>
          <cell r="AC2217"/>
          <cell r="AD2217">
            <v>40000000</v>
          </cell>
          <cell r="AE2217">
            <v>0</v>
          </cell>
          <cell r="AF2217"/>
          <cell r="AG2217">
            <v>0</v>
          </cell>
          <cell r="AH2217">
            <v>40000000</v>
          </cell>
          <cell r="AI2217">
            <v>0</v>
          </cell>
          <cell r="AJ2217">
            <v>40000000</v>
          </cell>
          <cell r="AK2217">
            <v>1</v>
          </cell>
          <cell r="AL2217"/>
          <cell r="AM2217">
            <v>1</v>
          </cell>
          <cell r="AN2217">
            <v>1</v>
          </cell>
          <cell r="AO2217">
            <v>0</v>
          </cell>
          <cell r="AP2217" t="str">
            <v>Liquidado</v>
          </cell>
          <cell r="AQ2217" t="e">
            <v>#REF!</v>
          </cell>
          <cell r="AR2217" t="e">
            <v>#N/A</v>
          </cell>
          <cell r="AS2217" t="str">
            <v>Entregado en 2011.</v>
          </cell>
          <cell r="AT2217" t="str">
            <v>No Aplica</v>
          </cell>
          <cell r="AU2217" t="str">
            <v/>
          </cell>
          <cell r="AV2217">
            <v>40597</v>
          </cell>
          <cell r="AW2217" t="e">
            <v>#REF!</v>
          </cell>
          <cell r="AX2217"/>
          <cell r="AY2217"/>
          <cell r="AZ2217">
            <v>0</v>
          </cell>
          <cell r="BA2217" t="str">
            <v>-</v>
          </cell>
          <cell r="BB2217" t="str">
            <v/>
          </cell>
          <cell r="BC2217"/>
          <cell r="BD2217" t="str">
            <v/>
          </cell>
          <cell r="BE2217" t="str">
            <v/>
          </cell>
          <cell r="BF2217" t="str">
            <v/>
          </cell>
          <cell r="BG2217" t="str">
            <v/>
          </cell>
        </row>
        <row r="2218">
          <cell r="C2218" t="str">
            <v>20100019V1067-1</v>
          </cell>
          <cell r="D2218" t="str">
            <v>Proyectos 2011 - 2020</v>
          </cell>
          <cell r="E2218" t="str">
            <v>No Aplica</v>
          </cell>
          <cell r="F2218" t="str">
            <v>CERRADO</v>
          </cell>
          <cell r="G2218"/>
          <cell r="H2218" t="str">
            <v>Cundinamarca</v>
          </cell>
          <cell r="I2218">
            <v>25645</v>
          </cell>
          <cell r="J2218">
            <v>6</v>
          </cell>
          <cell r="K2218" t="str">
            <v>San Antonio De Tequendama</v>
          </cell>
          <cell r="L2218" t="str">
            <v>San Antonio De Tequendama-Cundinamarca</v>
          </cell>
          <cell r="M2218" t="str">
            <v/>
          </cell>
          <cell r="N2218" t="str">
            <v>Infraestructura</v>
          </cell>
          <cell r="O2218"/>
          <cell r="P2218"/>
          <cell r="Q2218" t="str">
            <v>Convenio Interadministrativo Con La Federación Nacional De Cafeteros - Comité Departamental De Cafeteros De Cundinamarca, Para La Construcción Gaviones Y Cintas En La Vía Safari - El Rambla Y Las Angustias, Municipio De San Antonio Del Tequendama - Cundinamarca.</v>
          </cell>
          <cell r="R2218" t="str">
            <v>Vías Red Terciaria</v>
          </cell>
          <cell r="S2218"/>
          <cell r="T2218"/>
          <cell r="U2218"/>
          <cell r="V2218" t="str">
            <v>Federación Nacional De Cafeteros</v>
          </cell>
          <cell r="W2218"/>
          <cell r="X2218" t="str">
            <v/>
          </cell>
          <cell r="Y2218"/>
          <cell r="Z2218">
            <v>40000000</v>
          </cell>
          <cell r="AA2218"/>
          <cell r="AB2218">
            <v>40000000</v>
          </cell>
          <cell r="AC2218"/>
          <cell r="AD2218">
            <v>40000000</v>
          </cell>
          <cell r="AE2218">
            <v>0</v>
          </cell>
          <cell r="AF2218"/>
          <cell r="AG2218">
            <v>0</v>
          </cell>
          <cell r="AH2218">
            <v>40000000</v>
          </cell>
          <cell r="AI2218">
            <v>0</v>
          </cell>
          <cell r="AJ2218">
            <v>40000000</v>
          </cell>
          <cell r="AK2218">
            <v>1</v>
          </cell>
          <cell r="AL2218"/>
          <cell r="AM2218">
            <v>1</v>
          </cell>
          <cell r="AN2218">
            <v>1</v>
          </cell>
          <cell r="AO2218">
            <v>0</v>
          </cell>
          <cell r="AP2218" t="str">
            <v>Liquidado</v>
          </cell>
          <cell r="AQ2218" t="e">
            <v>#REF!</v>
          </cell>
          <cell r="AR2218" t="e">
            <v>#N/A</v>
          </cell>
          <cell r="AS2218" t="str">
            <v>Entregado en 2011.</v>
          </cell>
          <cell r="AT2218" t="str">
            <v>No Aplica</v>
          </cell>
          <cell r="AU2218" t="str">
            <v/>
          </cell>
          <cell r="AV2218">
            <v>40597</v>
          </cell>
          <cell r="AW2218" t="e">
            <v>#REF!</v>
          </cell>
          <cell r="AX2218"/>
          <cell r="AY2218"/>
          <cell r="AZ2218">
            <v>0</v>
          </cell>
          <cell r="BA2218" t="str">
            <v>-</v>
          </cell>
          <cell r="BB2218" t="str">
            <v/>
          </cell>
          <cell r="BC2218"/>
          <cell r="BD2218" t="str">
            <v/>
          </cell>
          <cell r="BE2218" t="str">
            <v/>
          </cell>
          <cell r="BF2218" t="str">
            <v/>
          </cell>
          <cell r="BG2218" t="str">
            <v/>
          </cell>
        </row>
        <row r="2219">
          <cell r="C2219" t="str">
            <v>20120069S0158-1</v>
          </cell>
          <cell r="D2219" t="str">
            <v>Proyectos 2011 - 2020</v>
          </cell>
          <cell r="E2219" t="str">
            <v>No Aplica</v>
          </cell>
          <cell r="F2219" t="str">
            <v>CERRADO</v>
          </cell>
          <cell r="G2219" t="str">
            <v>C158</v>
          </cell>
          <cell r="H2219" t="str">
            <v>Cundinamarca</v>
          </cell>
          <cell r="I2219">
            <v>25645</v>
          </cell>
          <cell r="J2219">
            <v>6</v>
          </cell>
          <cell r="K2219" t="str">
            <v>San Antonio De Tequendama</v>
          </cell>
          <cell r="L2219" t="str">
            <v>San Antonio De Tequendama-Cundinamarca</v>
          </cell>
          <cell r="M2219">
            <v>69</v>
          </cell>
          <cell r="N2219" t="str">
            <v>Fonade 3</v>
          </cell>
          <cell r="O2219"/>
          <cell r="P2219"/>
          <cell r="Q2219" t="str">
            <v>Construcción Cubierta Polideportivo Institución Educativa Napoles En El Municipio De San Antonio Del Tequendama</v>
          </cell>
          <cell r="R2219" t="str">
            <v>Espacio Público, Recreación Y Deporte</v>
          </cell>
          <cell r="S2219"/>
          <cell r="T2219"/>
          <cell r="U2219"/>
          <cell r="V2219" t="str">
            <v>Municipio</v>
          </cell>
          <cell r="W2219"/>
          <cell r="X2219" t="str">
            <v/>
          </cell>
          <cell r="Y2219"/>
          <cell r="Z2219">
            <v>205000000</v>
          </cell>
          <cell r="AA2219"/>
          <cell r="AB2219">
            <v>205000000</v>
          </cell>
          <cell r="AC2219"/>
          <cell r="AD2219">
            <v>205000000</v>
          </cell>
          <cell r="AE2219">
            <v>0</v>
          </cell>
          <cell r="AF2219"/>
          <cell r="AG2219">
            <v>0</v>
          </cell>
          <cell r="AH2219">
            <v>205000000</v>
          </cell>
          <cell r="AI2219">
            <v>0</v>
          </cell>
          <cell r="AJ2219">
            <v>205000000</v>
          </cell>
          <cell r="AK2219">
            <v>0</v>
          </cell>
          <cell r="AL2219"/>
          <cell r="AM2219">
            <v>1</v>
          </cell>
          <cell r="AN2219">
            <v>1</v>
          </cell>
          <cell r="AO2219">
            <v>0</v>
          </cell>
          <cell r="AP2219" t="str">
            <v>En Liquidación</v>
          </cell>
          <cell r="AQ2219" t="e">
            <v>#REF!</v>
          </cell>
          <cell r="AR2219" t="e">
            <v>#N/A</v>
          </cell>
          <cell r="AS2219"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219" t="str">
            <v>No Aplica</v>
          </cell>
          <cell r="AU2219">
            <v>42279</v>
          </cell>
          <cell r="AV2219">
            <v>42461</v>
          </cell>
          <cell r="AW2219" t="e">
            <v>#REF!</v>
          </cell>
          <cell r="AX2219"/>
          <cell r="AY2219"/>
          <cell r="AZ2219">
            <v>0</v>
          </cell>
          <cell r="BA2219" t="str">
            <v>-</v>
          </cell>
          <cell r="BB2219" t="str">
            <v/>
          </cell>
          <cell r="BC2219"/>
          <cell r="BD2219">
            <v>42342</v>
          </cell>
          <cell r="BE2219">
            <v>42431</v>
          </cell>
          <cell r="BF2219">
            <v>42577</v>
          </cell>
          <cell r="BG2219" t="str">
            <v/>
          </cell>
        </row>
        <row r="2220">
          <cell r="C2220" t="str">
            <v>20130039V0338-1</v>
          </cell>
          <cell r="D2220" t="str">
            <v>Proyectos 2011 - 2020</v>
          </cell>
          <cell r="E2220" t="str">
            <v>No Aplica</v>
          </cell>
          <cell r="F2220" t="str">
            <v>CERRADO</v>
          </cell>
          <cell r="G2220"/>
          <cell r="H2220" t="str">
            <v>Cundinamarca</v>
          </cell>
          <cell r="I2220">
            <v>25645</v>
          </cell>
          <cell r="J2220">
            <v>6</v>
          </cell>
          <cell r="K2220" t="str">
            <v>San Antonio De Tequendama</v>
          </cell>
          <cell r="L2220" t="str">
            <v>San Antonio De Tequendama-Cundinamarca</v>
          </cell>
          <cell r="M2220">
            <v>39</v>
          </cell>
          <cell r="N2220" t="str">
            <v>DPS 2013</v>
          </cell>
          <cell r="O2220"/>
          <cell r="P2220"/>
          <cell r="Q2220" t="str">
            <v>Construcción Placa Huellas En Las Vías De Los Sectores El Puerto Caicedo, Sebastopol, El Progreso Y Pueblo Nuevo Del Municipio De San Antonio Del Tequendama - Cundinamarca</v>
          </cell>
          <cell r="R2220" t="str">
            <v>Vías Red Terciaria</v>
          </cell>
          <cell r="S2220"/>
          <cell r="T2220"/>
          <cell r="U2220"/>
          <cell r="V2220" t="str">
            <v>Municipio</v>
          </cell>
          <cell r="W2220"/>
          <cell r="X2220" t="str">
            <v>El Puerto Caicedo, Sebastopol, El Progreso Y Pueblo Nuevo</v>
          </cell>
          <cell r="Y2220"/>
          <cell r="Z2220">
            <v>280373832</v>
          </cell>
          <cell r="AA2220"/>
          <cell r="AB2220">
            <v>280373832</v>
          </cell>
          <cell r="AC2220"/>
          <cell r="AD2220">
            <v>280373832</v>
          </cell>
          <cell r="AE2220">
            <v>28037383.200000003</v>
          </cell>
          <cell r="AF2220"/>
          <cell r="AG2220">
            <v>28037383.200000003</v>
          </cell>
          <cell r="AH2220">
            <v>308411215.19999999</v>
          </cell>
          <cell r="AI2220">
            <v>0</v>
          </cell>
          <cell r="AJ2220">
            <v>308411215.19999999</v>
          </cell>
          <cell r="AK2220">
            <v>0.98089999999999999</v>
          </cell>
          <cell r="AL2220"/>
          <cell r="AM2220">
            <v>1</v>
          </cell>
          <cell r="AN2220">
            <v>1</v>
          </cell>
          <cell r="AO2220">
            <v>0</v>
          </cell>
          <cell r="AP2220" t="str">
            <v>Liquidado</v>
          </cell>
          <cell r="AQ2220" t="e">
            <v>#REF!</v>
          </cell>
          <cell r="AR2220" t="e">
            <v>#N/A</v>
          </cell>
          <cell r="AS2220" t="str">
            <v>Entregado en junio de 2016.</v>
          </cell>
          <cell r="AT2220" t="str">
            <v>No Aplica</v>
          </cell>
          <cell r="AU2220">
            <v>42268</v>
          </cell>
          <cell r="AV2220">
            <v>42500</v>
          </cell>
          <cell r="AW2220" t="e">
            <v>#REF!</v>
          </cell>
          <cell r="AX2220"/>
          <cell r="AY2220"/>
          <cell r="AZ2220">
            <v>0</v>
          </cell>
          <cell r="BA2220" t="str">
            <v>-</v>
          </cell>
          <cell r="BB2220">
            <v>0.3</v>
          </cell>
          <cell r="BC2220"/>
          <cell r="BD2220">
            <v>42328</v>
          </cell>
          <cell r="BE2220">
            <v>42433</v>
          </cell>
          <cell r="BF2220">
            <v>42530</v>
          </cell>
          <cell r="BG2220">
            <v>600</v>
          </cell>
        </row>
        <row r="2221">
          <cell r="C2221" t="str">
            <v>20130039V0422-1</v>
          </cell>
          <cell r="D2221" t="str">
            <v>Proyectos 2011 - 2020</v>
          </cell>
          <cell r="E2221" t="str">
            <v>No Aplica</v>
          </cell>
          <cell r="F2221" t="str">
            <v>CERRADO</v>
          </cell>
          <cell r="G2221"/>
          <cell r="H2221" t="str">
            <v>Cundinamarca</v>
          </cell>
          <cell r="I2221">
            <v>25645</v>
          </cell>
          <cell r="J2221">
            <v>6</v>
          </cell>
          <cell r="K2221" t="str">
            <v>San Antonio De Tequendama</v>
          </cell>
          <cell r="L2221" t="str">
            <v>San Antonio De Tequendama-Cundinamarca</v>
          </cell>
          <cell r="M2221">
            <v>39</v>
          </cell>
          <cell r="N2221" t="str">
            <v>DPS 2013</v>
          </cell>
          <cell r="O2221"/>
          <cell r="P2221"/>
          <cell r="Q2221" t="str">
            <v>Construcción De Placa Huellas En Concreto Para El Mejoramiento De La Vía La Paz, Barrio Amarillo El Oasis Cruce Laguneta El Progreso Hasta Frente Al Polideportivo El Oasis Del Municipio De San Antonio Del Tequendama - Cundinamarca</v>
          </cell>
          <cell r="R2221" t="str">
            <v>Vías Red Terciaria</v>
          </cell>
          <cell r="S2221"/>
          <cell r="T2221"/>
          <cell r="U2221"/>
          <cell r="V2221" t="str">
            <v>Municipio</v>
          </cell>
          <cell r="W2221"/>
          <cell r="X2221" t="str">
            <v>Amarillo, El Oasis, Cruce, Laguneta, El Progreso</v>
          </cell>
          <cell r="Y2221"/>
          <cell r="Z2221">
            <v>1401869159</v>
          </cell>
          <cell r="AA2221"/>
          <cell r="AB2221">
            <v>1401869159</v>
          </cell>
          <cell r="AC2221"/>
          <cell r="AD2221">
            <v>1401869159</v>
          </cell>
          <cell r="AE2221">
            <v>140186915.90000001</v>
          </cell>
          <cell r="AF2221"/>
          <cell r="AG2221">
            <v>140186915.90000001</v>
          </cell>
          <cell r="AH2221">
            <v>1542056074.9000001</v>
          </cell>
          <cell r="AI2221">
            <v>0</v>
          </cell>
          <cell r="AJ2221">
            <v>1542056074.9000001</v>
          </cell>
          <cell r="AK2221">
            <v>1</v>
          </cell>
          <cell r="AL2221"/>
          <cell r="AM2221">
            <v>1</v>
          </cell>
          <cell r="AN2221">
            <v>1</v>
          </cell>
          <cell r="AO2221">
            <v>0</v>
          </cell>
          <cell r="AP2221" t="str">
            <v>Liquidado</v>
          </cell>
          <cell r="AQ2221" t="e">
            <v>#REF!</v>
          </cell>
          <cell r="AR2221" t="e">
            <v>#N/A</v>
          </cell>
          <cell r="AS2221" t="str">
            <v>Entregada en junio de 2016.</v>
          </cell>
          <cell r="AT2221" t="str">
            <v>No Aplica</v>
          </cell>
          <cell r="AU2221">
            <v>42268</v>
          </cell>
          <cell r="AV2221">
            <v>42500</v>
          </cell>
          <cell r="AW2221" t="e">
            <v>#REF!</v>
          </cell>
          <cell r="AX2221"/>
          <cell r="AY2221"/>
          <cell r="AZ2221">
            <v>0</v>
          </cell>
          <cell r="BA2221" t="str">
            <v>-</v>
          </cell>
          <cell r="BB2221">
            <v>1.5</v>
          </cell>
          <cell r="BC2221"/>
          <cell r="BD2221">
            <v>42328</v>
          </cell>
          <cell r="BE2221">
            <v>42433</v>
          </cell>
          <cell r="BF2221">
            <v>42530</v>
          </cell>
          <cell r="BG2221">
            <v>500</v>
          </cell>
        </row>
        <row r="2222">
          <cell r="C2222" t="str">
            <v>20120069V0159-1</v>
          </cell>
          <cell r="D2222" t="str">
            <v>Proyectos 2011 - 2020</v>
          </cell>
          <cell r="E2222" t="str">
            <v>No Aplica</v>
          </cell>
          <cell r="F2222" t="str">
            <v>CERRADO</v>
          </cell>
          <cell r="G2222" t="str">
            <v>C159</v>
          </cell>
          <cell r="H2222" t="str">
            <v>Cundinamarca</v>
          </cell>
          <cell r="I2222">
            <v>25649</v>
          </cell>
          <cell r="J2222">
            <v>6</v>
          </cell>
          <cell r="K2222" t="str">
            <v>San Bernardo</v>
          </cell>
          <cell r="L2222" t="str">
            <v>San Bernardo-Cundinamarca</v>
          </cell>
          <cell r="M2222">
            <v>69</v>
          </cell>
          <cell r="N2222" t="str">
            <v>Fonade 3</v>
          </cell>
          <cell r="O2222"/>
          <cell r="P2222"/>
          <cell r="Q2222" t="str">
            <v>Construcción De Pavimento En La Calle 5 Entre Carreras 6 Y 8 Del Casco Urbano En El Municipio De San Bernardo - Cundinamarca</v>
          </cell>
          <cell r="R2222" t="str">
            <v>Vías Urbanas</v>
          </cell>
          <cell r="S2222"/>
          <cell r="T2222"/>
          <cell r="U2222"/>
          <cell r="V2222" t="str">
            <v>Municipio</v>
          </cell>
          <cell r="W2222"/>
          <cell r="X2222" t="str">
            <v/>
          </cell>
          <cell r="Y2222"/>
          <cell r="Z2222">
            <v>300000000</v>
          </cell>
          <cell r="AA2222"/>
          <cell r="AB2222">
            <v>300000000</v>
          </cell>
          <cell r="AC2222"/>
          <cell r="AD2222">
            <v>300000000</v>
          </cell>
          <cell r="AE2222">
            <v>0</v>
          </cell>
          <cell r="AF2222"/>
          <cell r="AG2222">
            <v>0</v>
          </cell>
          <cell r="AH2222">
            <v>300000000</v>
          </cell>
          <cell r="AI2222">
            <v>0</v>
          </cell>
          <cell r="AJ2222">
            <v>300000000</v>
          </cell>
          <cell r="AK2222">
            <v>0</v>
          </cell>
          <cell r="AL2222"/>
          <cell r="AM2222">
            <v>1</v>
          </cell>
          <cell r="AN2222">
            <v>1</v>
          </cell>
          <cell r="AO2222">
            <v>0</v>
          </cell>
          <cell r="AP2222" t="str">
            <v>En Liquidación</v>
          </cell>
          <cell r="AQ2222" t="e">
            <v>#REF!</v>
          </cell>
          <cell r="AR2222" t="e">
            <v>#N/A</v>
          </cell>
          <cell r="AS2222"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222" t="str">
            <v>No Aplica</v>
          </cell>
          <cell r="AU2222">
            <v>42053</v>
          </cell>
          <cell r="AV2222">
            <v>42185</v>
          </cell>
          <cell r="AW2222" t="e">
            <v>#REF!</v>
          </cell>
          <cell r="AX2222"/>
          <cell r="AY2222"/>
          <cell r="AZ2222">
            <v>0</v>
          </cell>
          <cell r="BA2222" t="str">
            <v>-</v>
          </cell>
          <cell r="BB2222" t="str">
            <v/>
          </cell>
          <cell r="BC2222"/>
          <cell r="BD2222">
            <v>42115</v>
          </cell>
          <cell r="BE2222" t="str">
            <v>No Aplica</v>
          </cell>
          <cell r="BF2222">
            <v>42328</v>
          </cell>
          <cell r="BG2222" t="str">
            <v/>
          </cell>
        </row>
        <row r="2223">
          <cell r="C2223" t="str">
            <v>20170660M9181-1</v>
          </cell>
          <cell r="D2223" t="str">
            <v>Proyectos 2011 - 2020</v>
          </cell>
          <cell r="E2223" t="str">
            <v>ANTES 2018</v>
          </cell>
          <cell r="F2223" t="str">
            <v>VIGENTE</v>
          </cell>
          <cell r="G2223"/>
          <cell r="H2223" t="str">
            <v>Cundinamarca</v>
          </cell>
          <cell r="I2223">
            <v>25649</v>
          </cell>
          <cell r="J2223">
            <v>6</v>
          </cell>
          <cell r="K2223" t="str">
            <v>San Bernardo</v>
          </cell>
          <cell r="L2223" t="str">
            <v>San Bernardo-Cundinamarca</v>
          </cell>
          <cell r="M2223">
            <v>660</v>
          </cell>
          <cell r="N2223" t="str">
            <v>DPS 2017</v>
          </cell>
          <cell r="O2223"/>
          <cell r="P2223"/>
          <cell r="Q2223" t="str">
            <v>Mejoramiento De Condiciones De Vivienda</v>
          </cell>
          <cell r="R2223" t="str">
            <v>Mejoramiento Condiciones De Habitabilidad</v>
          </cell>
          <cell r="S2223"/>
          <cell r="T2223"/>
          <cell r="U2223"/>
          <cell r="V2223" t="str">
            <v>Municipio</v>
          </cell>
          <cell r="W2223"/>
          <cell r="X2223" t="str">
            <v/>
          </cell>
          <cell r="Y2223"/>
          <cell r="Z2223">
            <v>508474577</v>
          </cell>
          <cell r="AA2223"/>
          <cell r="AB2223">
            <v>508474577</v>
          </cell>
          <cell r="AC2223"/>
          <cell r="AD2223">
            <v>508474577</v>
          </cell>
          <cell r="AE2223">
            <v>50847457.700000003</v>
          </cell>
          <cell r="AF2223"/>
          <cell r="AG2223">
            <v>50847457.700000003</v>
          </cell>
          <cell r="AH2223">
            <v>559322034.70000005</v>
          </cell>
          <cell r="AI2223">
            <v>0</v>
          </cell>
          <cell r="AJ2223">
            <v>559322034.70000005</v>
          </cell>
          <cell r="AK2223">
            <v>0.34289999999999998</v>
          </cell>
          <cell r="AL2223"/>
          <cell r="AM2223">
            <v>0.97450000000000003</v>
          </cell>
          <cell r="AN2223">
            <v>1</v>
          </cell>
          <cell r="AO2223">
            <v>2.5499999999999967E-2</v>
          </cell>
          <cell r="AP2223" t="str">
            <v>Entregado A Municipio</v>
          </cell>
          <cell r="AQ2223" t="e">
            <v>#REF!</v>
          </cell>
          <cell r="AR2223" t="str">
            <v>TERMINADO</v>
          </cell>
          <cell r="AS2223" t="str">
            <v>SAN BERNARDO
El proyecto término el 18 de mayo.
Se remitieron con todas las firmas suscritas el 02-06-2022 de las actas de terminación y acta de entrega y recibo final. 
Programada Av2. Y Av3 el 22 de julio.</v>
          </cell>
          <cell r="AT2223">
            <v>43584</v>
          </cell>
          <cell r="AU2223">
            <v>44317</v>
          </cell>
          <cell r="AV2223">
            <v>44699</v>
          </cell>
          <cell r="AW2223" t="e">
            <v>#REF!</v>
          </cell>
          <cell r="AX2223"/>
          <cell r="AY2223"/>
          <cell r="AZ2223">
            <v>0</v>
          </cell>
          <cell r="BA2223" t="str">
            <v>-</v>
          </cell>
          <cell r="BB2223" t="str">
            <v>37  Viviendas</v>
          </cell>
          <cell r="BC2223"/>
          <cell r="BD2223">
            <v>44414</v>
          </cell>
          <cell r="BE2223" t="str">
            <v/>
          </cell>
          <cell r="BF2223" t="str">
            <v/>
          </cell>
          <cell r="BG2223">
            <v>133.20000000000002</v>
          </cell>
        </row>
        <row r="2224">
          <cell r="C2224" t="str">
            <v>20160386M6045-1</v>
          </cell>
          <cell r="D2224" t="str">
            <v>Proyectos 2011 - 2020</v>
          </cell>
          <cell r="E2224" t="str">
            <v>ANTES 2018</v>
          </cell>
          <cell r="F2224" t="str">
            <v>VIGENTE</v>
          </cell>
          <cell r="G2224"/>
          <cell r="H2224" t="str">
            <v>Cundinamarca</v>
          </cell>
          <cell r="I2224">
            <v>25653</v>
          </cell>
          <cell r="J2224">
            <v>6</v>
          </cell>
          <cell r="K2224" t="str">
            <v>San Cayetano</v>
          </cell>
          <cell r="L2224" t="str">
            <v>San Cayetano-Cundinamarca</v>
          </cell>
          <cell r="M2224">
            <v>386</v>
          </cell>
          <cell r="N2224" t="str">
            <v>DPS 2016</v>
          </cell>
          <cell r="O2224"/>
          <cell r="P2224"/>
          <cell r="Q2224" t="str">
            <v>Mejoramiento De Condiciones De Habitabilidad</v>
          </cell>
          <cell r="R2224" t="str">
            <v>Mejoramiento Condiciones De Habitabilidad</v>
          </cell>
          <cell r="S2224"/>
          <cell r="T2224"/>
          <cell r="U2224"/>
          <cell r="V2224" t="str">
            <v>Municipio</v>
          </cell>
          <cell r="W2224"/>
          <cell r="X2224" t="str">
            <v/>
          </cell>
          <cell r="Y2224"/>
          <cell r="Z2224">
            <v>423728814</v>
          </cell>
          <cell r="AA2224"/>
          <cell r="AB2224">
            <v>423728814</v>
          </cell>
          <cell r="AC2224"/>
          <cell r="AD2224">
            <v>423728814</v>
          </cell>
          <cell r="AE2224">
            <v>42372881.400000006</v>
          </cell>
          <cell r="AF2224"/>
          <cell r="AG2224">
            <v>42372881.400000006</v>
          </cell>
          <cell r="AH2224">
            <v>466101695.39999998</v>
          </cell>
          <cell r="AI2224">
            <v>0</v>
          </cell>
          <cell r="AJ2224">
            <v>466101695.39999998</v>
          </cell>
          <cell r="AK2224">
            <v>1</v>
          </cell>
          <cell r="AL2224"/>
          <cell r="AM2224">
            <v>1</v>
          </cell>
          <cell r="AN2224">
            <v>1</v>
          </cell>
          <cell r="AO2224">
            <v>0</v>
          </cell>
          <cell r="AP2224" t="str">
            <v>Entregado A Municipio</v>
          </cell>
          <cell r="AQ2224" t="e">
            <v>#REF!</v>
          </cell>
          <cell r="AR2224" t="str">
            <v>TERMINADO</v>
          </cell>
          <cell r="AS2224" t="str">
            <v>SAN CAYETANO -
Proyecto terminado  y entregado. 
Se realizo la AV3 18 de junio de 2021</v>
          </cell>
          <cell r="AT2224">
            <v>43606</v>
          </cell>
          <cell r="AU2224">
            <v>44075</v>
          </cell>
          <cell r="AV2224">
            <v>44275</v>
          </cell>
          <cell r="AW2224" t="e">
            <v>#REF!</v>
          </cell>
          <cell r="AX2224"/>
          <cell r="AY2224"/>
          <cell r="AZ2224">
            <v>0</v>
          </cell>
          <cell r="BA2224" t="str">
            <v>-</v>
          </cell>
          <cell r="BB2224" t="str">
            <v>31  Viviendas</v>
          </cell>
          <cell r="BC2224"/>
          <cell r="BD2224">
            <v>44113</v>
          </cell>
          <cell r="BE2224">
            <v>44181</v>
          </cell>
          <cell r="BF2224">
            <v>44365</v>
          </cell>
          <cell r="BG2224">
            <v>111.60000000000001</v>
          </cell>
        </row>
        <row r="2225">
          <cell r="C2225" t="str">
            <v>20090144V1072-1</v>
          </cell>
          <cell r="D2225" t="str">
            <v>Proyectos 2011 - 2020</v>
          </cell>
          <cell r="E2225" t="str">
            <v>No Aplica</v>
          </cell>
          <cell r="F2225" t="str">
            <v>CERRADO</v>
          </cell>
          <cell r="G2225"/>
          <cell r="H2225" t="str">
            <v>Cundinamarca</v>
          </cell>
          <cell r="I2225">
            <v>25658</v>
          </cell>
          <cell r="J2225">
            <v>6</v>
          </cell>
          <cell r="K2225" t="str">
            <v>San Francisco</v>
          </cell>
          <cell r="L2225" t="str">
            <v>San Francisco-Cundinamarca</v>
          </cell>
          <cell r="M2225" t="str">
            <v/>
          </cell>
          <cell r="N2225" t="str">
            <v>Infraestructura</v>
          </cell>
          <cell r="O2225"/>
          <cell r="P2225"/>
          <cell r="Q2225" t="str">
            <v>Convenio Entre Acción Social Y El Municipio De San Francisco El Cual Tiene Como Objeto Unir Esfuerzos Para La Construcción Del Pavimento Flexible De La Calle 3 Entre Carreras  1 Sur Y 2 Sur En Lavia Urbanización San Cristobal En El Municipio De San Francisco En El Departametno De Cundinamarca</v>
          </cell>
          <cell r="R2225" t="str">
            <v>Vías Urbanas</v>
          </cell>
          <cell r="S2225"/>
          <cell r="T2225"/>
          <cell r="U2225"/>
          <cell r="V2225" t="str">
            <v>Municipio</v>
          </cell>
          <cell r="W2225"/>
          <cell r="X2225" t="str">
            <v/>
          </cell>
          <cell r="Y2225"/>
          <cell r="Z2225">
            <v>50000000</v>
          </cell>
          <cell r="AA2225"/>
          <cell r="AB2225">
            <v>50000000</v>
          </cell>
          <cell r="AC2225"/>
          <cell r="AD2225">
            <v>50000000</v>
          </cell>
          <cell r="AE2225">
            <v>0</v>
          </cell>
          <cell r="AF2225"/>
          <cell r="AG2225">
            <v>0</v>
          </cell>
          <cell r="AH2225">
            <v>50000000</v>
          </cell>
          <cell r="AI2225">
            <v>0</v>
          </cell>
          <cell r="AJ2225">
            <v>50000000</v>
          </cell>
          <cell r="AK2225">
            <v>1</v>
          </cell>
          <cell r="AL2225"/>
          <cell r="AM2225">
            <v>1</v>
          </cell>
          <cell r="AN2225">
            <v>1</v>
          </cell>
          <cell r="AO2225">
            <v>0</v>
          </cell>
          <cell r="AP2225" t="str">
            <v>Liquidado</v>
          </cell>
          <cell r="AQ2225" t="e">
            <v>#REF!</v>
          </cell>
          <cell r="AR2225" t="e">
            <v>#N/A</v>
          </cell>
          <cell r="AS2225" t="str">
            <v>Entregado en 2010.</v>
          </cell>
          <cell r="AT2225" t="str">
            <v>No Aplica</v>
          </cell>
          <cell r="AU2225" t="str">
            <v/>
          </cell>
          <cell r="AV2225" t="str">
            <v/>
          </cell>
          <cell r="AW2225" t="e">
            <v>#REF!</v>
          </cell>
          <cell r="AX2225"/>
          <cell r="AY2225"/>
          <cell r="AZ2225">
            <v>0</v>
          </cell>
          <cell r="BA2225" t="str">
            <v>-</v>
          </cell>
          <cell r="BB2225" t="str">
            <v/>
          </cell>
          <cell r="BC2225"/>
          <cell r="BD2225" t="str">
            <v/>
          </cell>
          <cell r="BE2225" t="str">
            <v/>
          </cell>
          <cell r="BF2225" t="str">
            <v/>
          </cell>
          <cell r="BG2225" t="str">
            <v/>
          </cell>
        </row>
        <row r="2226">
          <cell r="C2226" t="str">
            <v>20100019V1073-1</v>
          </cell>
          <cell r="D2226" t="str">
            <v>Proyectos 2011 - 2020</v>
          </cell>
          <cell r="E2226" t="str">
            <v>No Aplica</v>
          </cell>
          <cell r="F2226" t="str">
            <v>CERRADO</v>
          </cell>
          <cell r="G2226"/>
          <cell r="H2226" t="str">
            <v>Cundinamarca</v>
          </cell>
          <cell r="I2226">
            <v>25658</v>
          </cell>
          <cell r="J2226">
            <v>6</v>
          </cell>
          <cell r="K2226" t="str">
            <v>San Francisco</v>
          </cell>
          <cell r="L2226" t="str">
            <v>San Francisco-Cundinamarca</v>
          </cell>
          <cell r="M2226" t="str">
            <v/>
          </cell>
          <cell r="N2226" t="str">
            <v>Infraestructura</v>
          </cell>
          <cell r="O2226"/>
          <cell r="P2226"/>
          <cell r="Q2226" t="str">
            <v>Convenio Interadministrativo Con La Federación Nacional De Cafeteros - Comité Departamental De Cafeteros De Cundinamarca, Para El Empedrado Vía Piedra La Araña - Alto De La Virgen, Vereda Toriba, Municipio De San Francisco - Cundinamarca.</v>
          </cell>
          <cell r="R2226" t="str">
            <v>Vías Red Terciaria</v>
          </cell>
          <cell r="S2226"/>
          <cell r="T2226"/>
          <cell r="U2226"/>
          <cell r="V2226" t="str">
            <v>Federación Nacional De Cafeteros</v>
          </cell>
          <cell r="W2226"/>
          <cell r="X2226" t="str">
            <v/>
          </cell>
          <cell r="Y2226"/>
          <cell r="Z2226">
            <v>20000000</v>
          </cell>
          <cell r="AA2226"/>
          <cell r="AB2226">
            <v>20000000</v>
          </cell>
          <cell r="AC2226"/>
          <cell r="AD2226">
            <v>20000000</v>
          </cell>
          <cell r="AE2226">
            <v>0</v>
          </cell>
          <cell r="AF2226"/>
          <cell r="AG2226">
            <v>0</v>
          </cell>
          <cell r="AH2226">
            <v>20000000</v>
          </cell>
          <cell r="AI2226">
            <v>0</v>
          </cell>
          <cell r="AJ2226">
            <v>20000000</v>
          </cell>
          <cell r="AK2226">
            <v>1</v>
          </cell>
          <cell r="AL2226"/>
          <cell r="AM2226">
            <v>1</v>
          </cell>
          <cell r="AN2226">
            <v>1</v>
          </cell>
          <cell r="AO2226">
            <v>0</v>
          </cell>
          <cell r="AP2226" t="str">
            <v>Liquidado</v>
          </cell>
          <cell r="AQ2226" t="e">
            <v>#REF!</v>
          </cell>
          <cell r="AR2226" t="e">
            <v>#N/A</v>
          </cell>
          <cell r="AS2226" t="str">
            <v>Entregado en 2011.</v>
          </cell>
          <cell r="AT2226" t="str">
            <v>No Aplica</v>
          </cell>
          <cell r="AU2226" t="str">
            <v/>
          </cell>
          <cell r="AV2226">
            <v>40531</v>
          </cell>
          <cell r="AW2226" t="e">
            <v>#REF!</v>
          </cell>
          <cell r="AX2226"/>
          <cell r="AY2226"/>
          <cell r="AZ2226">
            <v>0</v>
          </cell>
          <cell r="BA2226" t="str">
            <v>-</v>
          </cell>
          <cell r="BB2226" t="str">
            <v/>
          </cell>
          <cell r="BC2226"/>
          <cell r="BD2226" t="str">
            <v/>
          </cell>
          <cell r="BE2226" t="str">
            <v/>
          </cell>
          <cell r="BF2226" t="str">
            <v/>
          </cell>
          <cell r="BG2226" t="str">
            <v/>
          </cell>
        </row>
        <row r="2227">
          <cell r="C2227" t="str">
            <v>20100019V1074-1</v>
          </cell>
          <cell r="D2227" t="str">
            <v>Proyectos 2011 - 2020</v>
          </cell>
          <cell r="E2227" t="str">
            <v>No Aplica</v>
          </cell>
          <cell r="F2227" t="str">
            <v>CERRADO</v>
          </cell>
          <cell r="G2227"/>
          <cell r="H2227" t="str">
            <v>Cundinamarca</v>
          </cell>
          <cell r="I2227">
            <v>25658</v>
          </cell>
          <cell r="J2227">
            <v>6</v>
          </cell>
          <cell r="K2227" t="str">
            <v>San Francisco</v>
          </cell>
          <cell r="L2227" t="str">
            <v>San Francisco-Cundinamarca</v>
          </cell>
          <cell r="M2227" t="str">
            <v/>
          </cell>
          <cell r="N2227" t="str">
            <v>Infraestructura</v>
          </cell>
          <cell r="O2227"/>
          <cell r="P2227"/>
          <cell r="Q2227" t="str">
            <v>Convenio Interadministrativo Con La Federación Nacional De Cafeteros - Comité Departamental De Cafeteros De Cundinamarca, Para La Construcción Cintas Piedra La Araña - Toriba Bajo, Vereda Toriba, Municipio De San Francisco - Cundinamarca.</v>
          </cell>
          <cell r="R2227" t="str">
            <v>Vías Red Terciaria</v>
          </cell>
          <cell r="S2227"/>
          <cell r="T2227"/>
          <cell r="U2227"/>
          <cell r="V2227" t="str">
            <v>Federación Nacional De Cafeteros</v>
          </cell>
          <cell r="W2227"/>
          <cell r="X2227" t="str">
            <v/>
          </cell>
          <cell r="Y2227"/>
          <cell r="Z2227">
            <v>20000000</v>
          </cell>
          <cell r="AA2227"/>
          <cell r="AB2227">
            <v>20000000</v>
          </cell>
          <cell r="AC2227"/>
          <cell r="AD2227">
            <v>20000000</v>
          </cell>
          <cell r="AE2227">
            <v>0</v>
          </cell>
          <cell r="AF2227"/>
          <cell r="AG2227">
            <v>0</v>
          </cell>
          <cell r="AH2227">
            <v>20000000</v>
          </cell>
          <cell r="AI2227">
            <v>0</v>
          </cell>
          <cell r="AJ2227">
            <v>20000000</v>
          </cell>
          <cell r="AK2227">
            <v>1</v>
          </cell>
          <cell r="AL2227"/>
          <cell r="AM2227">
            <v>1</v>
          </cell>
          <cell r="AN2227">
            <v>1</v>
          </cell>
          <cell r="AO2227">
            <v>0</v>
          </cell>
          <cell r="AP2227" t="str">
            <v>Liquidado</v>
          </cell>
          <cell r="AQ2227" t="e">
            <v>#REF!</v>
          </cell>
          <cell r="AR2227" t="e">
            <v>#N/A</v>
          </cell>
          <cell r="AS2227" t="str">
            <v>Entregado en 2011.</v>
          </cell>
          <cell r="AT2227" t="str">
            <v>No Aplica</v>
          </cell>
          <cell r="AU2227" t="str">
            <v/>
          </cell>
          <cell r="AV2227">
            <v>40559</v>
          </cell>
          <cell r="AW2227" t="e">
            <v>#REF!</v>
          </cell>
          <cell r="AX2227"/>
          <cell r="AY2227"/>
          <cell r="AZ2227">
            <v>0</v>
          </cell>
          <cell r="BA2227" t="str">
            <v>-</v>
          </cell>
          <cell r="BB2227" t="str">
            <v/>
          </cell>
          <cell r="BC2227"/>
          <cell r="BD2227" t="str">
            <v/>
          </cell>
          <cell r="BE2227" t="str">
            <v/>
          </cell>
          <cell r="BF2227" t="str">
            <v/>
          </cell>
          <cell r="BG2227" t="str">
            <v/>
          </cell>
        </row>
        <row r="2228">
          <cell r="C2228" t="str">
            <v>20100019V1075-1</v>
          </cell>
          <cell r="D2228" t="str">
            <v>Proyectos 2011 - 2020</v>
          </cell>
          <cell r="E2228" t="str">
            <v>No Aplica</v>
          </cell>
          <cell r="F2228" t="str">
            <v>CERRADO</v>
          </cell>
          <cell r="G2228"/>
          <cell r="H2228" t="str">
            <v>Cundinamarca</v>
          </cell>
          <cell r="I2228">
            <v>25658</v>
          </cell>
          <cell r="J2228">
            <v>6</v>
          </cell>
          <cell r="K2228" t="str">
            <v>San Francisco</v>
          </cell>
          <cell r="L2228" t="str">
            <v>San Francisco-Cundinamarca</v>
          </cell>
          <cell r="M2228" t="str">
            <v/>
          </cell>
          <cell r="N2228" t="str">
            <v>Infraestructura</v>
          </cell>
          <cell r="O2228"/>
          <cell r="P2228"/>
          <cell r="Q2228" t="str">
            <v>Convenio Interadministrativo Con La Federación Nacional De Cafeteros - Comité Departamental De Cafeteros De Cundinamarca, Construcción Cintas Escuela La Modelo, Sector El Sucre, Vereda Pueblo Viejo., Municipio De San Francisco - Cundinamarca.</v>
          </cell>
          <cell r="R2228" t="str">
            <v>Vías Red Terciaria</v>
          </cell>
          <cell r="S2228"/>
          <cell r="T2228"/>
          <cell r="U2228"/>
          <cell r="V2228" t="str">
            <v>Federación Nacional De Cafeteros</v>
          </cell>
          <cell r="W2228"/>
          <cell r="X2228" t="str">
            <v/>
          </cell>
          <cell r="Y2228"/>
          <cell r="Z2228">
            <v>35000000</v>
          </cell>
          <cell r="AA2228"/>
          <cell r="AB2228">
            <v>35000000</v>
          </cell>
          <cell r="AC2228"/>
          <cell r="AD2228">
            <v>35000000</v>
          </cell>
          <cell r="AE2228">
            <v>0</v>
          </cell>
          <cell r="AF2228"/>
          <cell r="AG2228">
            <v>0</v>
          </cell>
          <cell r="AH2228">
            <v>35000000</v>
          </cell>
          <cell r="AI2228">
            <v>0</v>
          </cell>
          <cell r="AJ2228">
            <v>35000000</v>
          </cell>
          <cell r="AK2228">
            <v>1</v>
          </cell>
          <cell r="AL2228"/>
          <cell r="AM2228">
            <v>1</v>
          </cell>
          <cell r="AN2228">
            <v>1</v>
          </cell>
          <cell r="AO2228">
            <v>0</v>
          </cell>
          <cell r="AP2228" t="str">
            <v>Liquidado</v>
          </cell>
          <cell r="AQ2228" t="e">
            <v>#REF!</v>
          </cell>
          <cell r="AR2228" t="e">
            <v>#N/A</v>
          </cell>
          <cell r="AS2228" t="str">
            <v>Entregado en 2011.</v>
          </cell>
          <cell r="AT2228" t="str">
            <v>No Aplica</v>
          </cell>
          <cell r="AU2228" t="str">
            <v/>
          </cell>
          <cell r="AV2228">
            <v>40552</v>
          </cell>
          <cell r="AW2228" t="e">
            <v>#REF!</v>
          </cell>
          <cell r="AX2228"/>
          <cell r="AY2228"/>
          <cell r="AZ2228">
            <v>0</v>
          </cell>
          <cell r="BA2228" t="str">
            <v>-</v>
          </cell>
          <cell r="BB2228" t="str">
            <v/>
          </cell>
          <cell r="BC2228"/>
          <cell r="BD2228" t="str">
            <v/>
          </cell>
          <cell r="BE2228" t="str">
            <v/>
          </cell>
          <cell r="BF2228" t="str">
            <v/>
          </cell>
          <cell r="BG2228" t="str">
            <v/>
          </cell>
        </row>
        <row r="2229">
          <cell r="C2229" t="str">
            <v>20110160S0126-1</v>
          </cell>
          <cell r="D2229" t="str">
            <v>Proyectos 2011 - 2020</v>
          </cell>
          <cell r="E2229" t="str">
            <v>No Aplica</v>
          </cell>
          <cell r="F2229" t="str">
            <v>CERRADO</v>
          </cell>
          <cell r="G2229" t="str">
            <v>A126</v>
          </cell>
          <cell r="H2229" t="str">
            <v>Cundinamarca</v>
          </cell>
          <cell r="I2229">
            <v>25658</v>
          </cell>
          <cell r="J2229">
            <v>6</v>
          </cell>
          <cell r="K2229" t="str">
            <v>San Francisco</v>
          </cell>
          <cell r="L2229" t="str">
            <v>San Francisco-Cundinamarca</v>
          </cell>
          <cell r="M2229">
            <v>160</v>
          </cell>
          <cell r="N2229" t="str">
            <v>Fonade 1</v>
          </cell>
          <cell r="O2229"/>
          <cell r="P2229"/>
          <cell r="Q2229" t="str">
            <v>Construcción Cancha Múltiple Y Cubierta En La Urbanización San Rafael, Municipio De San Francisco - Cundinamarca.</v>
          </cell>
          <cell r="R2229" t="str">
            <v>Espacio Público, Recreación Y Deporte</v>
          </cell>
          <cell r="S2229"/>
          <cell r="T2229"/>
          <cell r="U2229"/>
          <cell r="V2229" t="str">
            <v>Fonade</v>
          </cell>
          <cell r="W2229"/>
          <cell r="X2229" t="str">
            <v/>
          </cell>
          <cell r="Y2229"/>
          <cell r="Z2229">
            <v>369125178.19</v>
          </cell>
          <cell r="AA2229"/>
          <cell r="AB2229">
            <v>369125178.19</v>
          </cell>
          <cell r="AC2229"/>
          <cell r="AD2229">
            <v>369125178.19</v>
          </cell>
          <cell r="AE2229">
            <v>0</v>
          </cell>
          <cell r="AF2229"/>
          <cell r="AG2229">
            <v>0</v>
          </cell>
          <cell r="AH2229">
            <v>369125178.19</v>
          </cell>
          <cell r="AI2229">
            <v>0</v>
          </cell>
          <cell r="AJ2229">
            <v>369125178.19</v>
          </cell>
          <cell r="AK2229">
            <v>0</v>
          </cell>
          <cell r="AL2229"/>
          <cell r="AM2229">
            <v>1</v>
          </cell>
          <cell r="AN2229">
            <v>1</v>
          </cell>
          <cell r="AO2229">
            <v>0</v>
          </cell>
          <cell r="AP2229" t="str">
            <v>En Liquidación</v>
          </cell>
          <cell r="AQ2229" t="e">
            <v>#REF!</v>
          </cell>
          <cell r="AR2229" t="e">
            <v>#N/A</v>
          </cell>
          <cell r="AS2229"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229" t="str">
            <v>No Aplica</v>
          </cell>
          <cell r="AU2229">
            <v>41786</v>
          </cell>
          <cell r="AV2229">
            <v>41892</v>
          </cell>
          <cell r="AW2229" t="e">
            <v>#REF!</v>
          </cell>
          <cell r="AX2229"/>
          <cell r="AY2229"/>
          <cell r="AZ2229">
            <v>0</v>
          </cell>
          <cell r="BA2229" t="str">
            <v>-</v>
          </cell>
          <cell r="BB2229" t="str">
            <v/>
          </cell>
          <cell r="BC2229"/>
          <cell r="BD2229">
            <v>41885</v>
          </cell>
          <cell r="BE2229" t="str">
            <v>No Aplica</v>
          </cell>
          <cell r="BF2229">
            <v>41985</v>
          </cell>
          <cell r="BG2229" t="str">
            <v/>
          </cell>
        </row>
        <row r="2230">
          <cell r="C2230" t="str">
            <v>20120033S1078-1</v>
          </cell>
          <cell r="D2230" t="str">
            <v>Proyectos 2011 - 2020</v>
          </cell>
          <cell r="E2230" t="str">
            <v>No Aplica</v>
          </cell>
          <cell r="F2230" t="str">
            <v>CERRADO</v>
          </cell>
          <cell r="G2230"/>
          <cell r="H2230" t="str">
            <v>Cundinamarca</v>
          </cell>
          <cell r="I2230">
            <v>25658</v>
          </cell>
          <cell r="J2230">
            <v>6</v>
          </cell>
          <cell r="K2230" t="str">
            <v>San Francisco</v>
          </cell>
          <cell r="L2230" t="str">
            <v>San Francisco-Cundinamarca</v>
          </cell>
          <cell r="M2230" t="str">
            <v/>
          </cell>
          <cell r="N2230" t="str">
            <v>Infraestructura</v>
          </cell>
          <cell r="O2230"/>
          <cell r="P2230"/>
          <cell r="Q2230" t="str">
            <v>Construcción De Placa Huella En La Vía Juan De Vera - La Escuela De La Vereda Juan De Vera Del Municipio De San Francisco - Cundinamarca.</v>
          </cell>
          <cell r="R2230" t="str">
            <v>Vías Red Terciaria</v>
          </cell>
          <cell r="S2230"/>
          <cell r="T2230"/>
          <cell r="U2230"/>
          <cell r="V2230" t="str">
            <v>Edgar Alfonso Parrado Granados</v>
          </cell>
          <cell r="W2230"/>
          <cell r="X2230" t="str">
            <v/>
          </cell>
          <cell r="Y2230"/>
          <cell r="Z2230">
            <v>34353692.039999999</v>
          </cell>
          <cell r="AA2230"/>
          <cell r="AB2230">
            <v>34353692.039999999</v>
          </cell>
          <cell r="AC2230"/>
          <cell r="AD2230">
            <v>34353692.039999999</v>
          </cell>
          <cell r="AE2230">
            <v>0</v>
          </cell>
          <cell r="AF2230"/>
          <cell r="AG2230">
            <v>0</v>
          </cell>
          <cell r="AH2230">
            <v>34353692.039999999</v>
          </cell>
          <cell r="AI2230">
            <v>0</v>
          </cell>
          <cell r="AJ2230">
            <v>34353692.039999999</v>
          </cell>
          <cell r="AK2230">
            <v>1</v>
          </cell>
          <cell r="AL2230"/>
          <cell r="AM2230">
            <v>1</v>
          </cell>
          <cell r="AN2230">
            <v>1</v>
          </cell>
          <cell r="AO2230">
            <v>0</v>
          </cell>
          <cell r="AP2230" t="str">
            <v>Liquidado</v>
          </cell>
          <cell r="AQ2230" t="e">
            <v>#REF!</v>
          </cell>
          <cell r="AR2230" t="e">
            <v>#N/A</v>
          </cell>
          <cell r="AS2230" t="str">
            <v>Entregado en 2012</v>
          </cell>
          <cell r="AT2230" t="str">
            <v>No Aplica</v>
          </cell>
          <cell r="AU2230" t="str">
            <v/>
          </cell>
          <cell r="AV2230">
            <v>41263</v>
          </cell>
          <cell r="AW2230" t="e">
            <v>#REF!</v>
          </cell>
          <cell r="AX2230"/>
          <cell r="AY2230"/>
          <cell r="AZ2230">
            <v>0</v>
          </cell>
          <cell r="BA2230" t="str">
            <v>-</v>
          </cell>
          <cell r="BB2230" t="str">
            <v/>
          </cell>
          <cell r="BC2230"/>
          <cell r="BD2230" t="str">
            <v/>
          </cell>
          <cell r="BE2230" t="str">
            <v/>
          </cell>
          <cell r="BF2230" t="str">
            <v/>
          </cell>
          <cell r="BG2230" t="str">
            <v/>
          </cell>
        </row>
        <row r="2231">
          <cell r="C2231" t="str">
            <v>20120033V1076-1</v>
          </cell>
          <cell r="D2231" t="str">
            <v>Proyectos 2011 - 2020</v>
          </cell>
          <cell r="E2231" t="str">
            <v>No Aplica</v>
          </cell>
          <cell r="F2231" t="str">
            <v>CERRADO</v>
          </cell>
          <cell r="G2231"/>
          <cell r="H2231" t="str">
            <v>Cundinamarca</v>
          </cell>
          <cell r="I2231">
            <v>25658</v>
          </cell>
          <cell r="J2231">
            <v>6</v>
          </cell>
          <cell r="K2231" t="str">
            <v>San Francisco</v>
          </cell>
          <cell r="L2231" t="str">
            <v>San Francisco-Cundinamarca</v>
          </cell>
          <cell r="M2231" t="str">
            <v/>
          </cell>
          <cell r="N2231" t="str">
            <v>Infraestructura</v>
          </cell>
          <cell r="O2231"/>
          <cell r="P2231"/>
          <cell r="Q2231" t="str">
            <v>Construcción De Una Placa Huella En Las Vias De La Vereda Arrayán Sector Alto, En El Municipio De San Francisco - Cundinamarca.</v>
          </cell>
          <cell r="R2231" t="str">
            <v>Vías Red Terciaria</v>
          </cell>
          <cell r="S2231"/>
          <cell r="T2231"/>
          <cell r="U2231"/>
          <cell r="V2231" t="str">
            <v>Edgar Alfonso Parrado Granados</v>
          </cell>
          <cell r="W2231"/>
          <cell r="X2231" t="str">
            <v/>
          </cell>
          <cell r="Y2231"/>
          <cell r="Z2231">
            <v>124654826.85000001</v>
          </cell>
          <cell r="AA2231"/>
          <cell r="AB2231">
            <v>124654826.85000001</v>
          </cell>
          <cell r="AC2231"/>
          <cell r="AD2231">
            <v>124654826.85000001</v>
          </cell>
          <cell r="AE2231">
            <v>0</v>
          </cell>
          <cell r="AF2231"/>
          <cell r="AG2231">
            <v>0</v>
          </cell>
          <cell r="AH2231">
            <v>124654826.85000001</v>
          </cell>
          <cell r="AI2231">
            <v>0</v>
          </cell>
          <cell r="AJ2231">
            <v>124654826.85000001</v>
          </cell>
          <cell r="AK2231">
            <v>1</v>
          </cell>
          <cell r="AL2231"/>
          <cell r="AM2231">
            <v>1</v>
          </cell>
          <cell r="AN2231">
            <v>1</v>
          </cell>
          <cell r="AO2231">
            <v>0</v>
          </cell>
          <cell r="AP2231" t="str">
            <v>Liquidado</v>
          </cell>
          <cell r="AQ2231" t="e">
            <v>#REF!</v>
          </cell>
          <cell r="AR2231" t="e">
            <v>#N/A</v>
          </cell>
          <cell r="AS2231" t="str">
            <v>Entregado en 2012</v>
          </cell>
          <cell r="AT2231" t="str">
            <v>No Aplica</v>
          </cell>
          <cell r="AU2231" t="str">
            <v/>
          </cell>
          <cell r="AV2231">
            <v>41263</v>
          </cell>
          <cell r="AW2231" t="e">
            <v>#REF!</v>
          </cell>
          <cell r="AX2231"/>
          <cell r="AY2231"/>
          <cell r="AZ2231">
            <v>0</v>
          </cell>
          <cell r="BA2231" t="str">
            <v>-</v>
          </cell>
          <cell r="BB2231" t="str">
            <v/>
          </cell>
          <cell r="BC2231"/>
          <cell r="BD2231" t="str">
            <v/>
          </cell>
          <cell r="BE2231" t="str">
            <v/>
          </cell>
          <cell r="BF2231" t="str">
            <v/>
          </cell>
          <cell r="BG2231" t="str">
            <v/>
          </cell>
        </row>
        <row r="2232">
          <cell r="C2232" t="str">
            <v>20120033V1077-1</v>
          </cell>
          <cell r="D2232" t="str">
            <v>Proyectos 2011 - 2020</v>
          </cell>
          <cell r="E2232" t="str">
            <v>No Aplica</v>
          </cell>
          <cell r="F2232" t="str">
            <v>CERRADO</v>
          </cell>
          <cell r="G2232"/>
          <cell r="H2232" t="str">
            <v>Cundinamarca</v>
          </cell>
          <cell r="I2232">
            <v>25658</v>
          </cell>
          <cell r="J2232">
            <v>6</v>
          </cell>
          <cell r="K2232" t="str">
            <v>San Francisco</v>
          </cell>
          <cell r="L2232" t="str">
            <v>San Francisco-Cundinamarca</v>
          </cell>
          <cell r="M2232" t="str">
            <v/>
          </cell>
          <cell r="N2232" t="str">
            <v>Infraestructura</v>
          </cell>
          <cell r="O2232"/>
          <cell r="P2232"/>
          <cell r="Q2232" t="str">
            <v>Construcción De Placa Huella En Concreto Via Sabaneta Alto, Sector Los Gomez En El Municipio De San Francisco - Cundinamarca.</v>
          </cell>
          <cell r="R2232" t="str">
            <v>Vías Red Terciaria</v>
          </cell>
          <cell r="S2232"/>
          <cell r="T2232"/>
          <cell r="U2232"/>
          <cell r="V2232" t="str">
            <v>Edgar Alfonso Parrado Granados</v>
          </cell>
          <cell r="W2232"/>
          <cell r="X2232" t="str">
            <v/>
          </cell>
          <cell r="Y2232"/>
          <cell r="Z2232">
            <v>93245735.109999999</v>
          </cell>
          <cell r="AA2232"/>
          <cell r="AB2232">
            <v>93245735.109999999</v>
          </cell>
          <cell r="AC2232"/>
          <cell r="AD2232">
            <v>93245735.109999999</v>
          </cell>
          <cell r="AE2232">
            <v>0</v>
          </cell>
          <cell r="AF2232"/>
          <cell r="AG2232">
            <v>0</v>
          </cell>
          <cell r="AH2232">
            <v>93245735.109999999</v>
          </cell>
          <cell r="AI2232">
            <v>0</v>
          </cell>
          <cell r="AJ2232">
            <v>93245735.109999999</v>
          </cell>
          <cell r="AK2232">
            <v>1</v>
          </cell>
          <cell r="AL2232"/>
          <cell r="AM2232">
            <v>1</v>
          </cell>
          <cell r="AN2232">
            <v>1</v>
          </cell>
          <cell r="AO2232">
            <v>0</v>
          </cell>
          <cell r="AP2232" t="str">
            <v>Liquidado</v>
          </cell>
          <cell r="AQ2232" t="e">
            <v>#REF!</v>
          </cell>
          <cell r="AR2232" t="e">
            <v>#N/A</v>
          </cell>
          <cell r="AS2232" t="str">
            <v>Entregado en 2012</v>
          </cell>
          <cell r="AT2232" t="str">
            <v>No Aplica</v>
          </cell>
          <cell r="AU2232" t="str">
            <v/>
          </cell>
          <cell r="AV2232">
            <v>41263</v>
          </cell>
          <cell r="AW2232" t="e">
            <v>#REF!</v>
          </cell>
          <cell r="AX2232"/>
          <cell r="AY2232"/>
          <cell r="AZ2232">
            <v>0</v>
          </cell>
          <cell r="BA2232" t="str">
            <v>-</v>
          </cell>
          <cell r="BB2232" t="str">
            <v/>
          </cell>
          <cell r="BC2232"/>
          <cell r="BD2232" t="str">
            <v/>
          </cell>
          <cell r="BE2232" t="str">
            <v/>
          </cell>
          <cell r="BF2232" t="str">
            <v/>
          </cell>
          <cell r="BG2232" t="str">
            <v/>
          </cell>
        </row>
        <row r="2233">
          <cell r="C2233" t="str">
            <v>20090209S1080-1</v>
          </cell>
          <cell r="D2233" t="str">
            <v>Proyectos 2011 - 2020</v>
          </cell>
          <cell r="E2233" t="str">
            <v>No Aplica</v>
          </cell>
          <cell r="F2233" t="str">
            <v>CERRADO</v>
          </cell>
          <cell r="G2233"/>
          <cell r="H2233" t="str">
            <v>Cundinamarca</v>
          </cell>
          <cell r="I2233">
            <v>25662</v>
          </cell>
          <cell r="J2233">
            <v>6</v>
          </cell>
          <cell r="K2233" t="str">
            <v>San Juan De Rioseco</v>
          </cell>
          <cell r="L2233" t="str">
            <v>San Juan De Rioseco-Cundinamarca</v>
          </cell>
          <cell r="M2233" t="str">
            <v/>
          </cell>
          <cell r="N2233" t="str">
            <v>Infraestructura</v>
          </cell>
          <cell r="O2233"/>
          <cell r="P2233"/>
          <cell r="Q2233" t="str">
            <v>Convenio Interadminsitrativo  Entre Acción Social Y El Municipio De San Juan De Rio Seco Para Aunar Esfuerzos Y Contribuir Para La Interventoria Y Construcción Segunda Etapa De La Planta De Beneficio Animal Del Municipio De San Juan De Rio Seco - Cundinamarca.</v>
          </cell>
          <cell r="R2233" t="str">
            <v>Social Comunitario</v>
          </cell>
          <cell r="S2233"/>
          <cell r="T2233"/>
          <cell r="U2233"/>
          <cell r="V2233" t="str">
            <v>Municipio</v>
          </cell>
          <cell r="W2233"/>
          <cell r="X2233" t="str">
            <v/>
          </cell>
          <cell r="Y2233"/>
          <cell r="Z2233">
            <v>210000000</v>
          </cell>
          <cell r="AA2233"/>
          <cell r="AB2233">
            <v>210000000</v>
          </cell>
          <cell r="AC2233"/>
          <cell r="AD2233">
            <v>210000000</v>
          </cell>
          <cell r="AE2233">
            <v>0</v>
          </cell>
          <cell r="AF2233"/>
          <cell r="AG2233">
            <v>0</v>
          </cell>
          <cell r="AH2233">
            <v>210000000</v>
          </cell>
          <cell r="AI2233">
            <v>0</v>
          </cell>
          <cell r="AJ2233">
            <v>210000000</v>
          </cell>
          <cell r="AK2233">
            <v>1</v>
          </cell>
          <cell r="AL2233"/>
          <cell r="AM2233">
            <v>1</v>
          </cell>
          <cell r="AN2233">
            <v>1</v>
          </cell>
          <cell r="AO2233">
            <v>0</v>
          </cell>
          <cell r="AP2233" t="str">
            <v>Liquidado</v>
          </cell>
          <cell r="AQ2233" t="e">
            <v>#REF!</v>
          </cell>
          <cell r="AR2233" t="e">
            <v>#N/A</v>
          </cell>
          <cell r="AS2233" t="str">
            <v>Entregado en 2011.</v>
          </cell>
          <cell r="AT2233" t="str">
            <v>No Aplica</v>
          </cell>
          <cell r="AU2233" t="str">
            <v/>
          </cell>
          <cell r="AV2233">
            <v>40626</v>
          </cell>
          <cell r="AW2233" t="e">
            <v>#REF!</v>
          </cell>
          <cell r="AX2233"/>
          <cell r="AY2233"/>
          <cell r="AZ2233">
            <v>0</v>
          </cell>
          <cell r="BA2233" t="str">
            <v>-</v>
          </cell>
          <cell r="BB2233" t="str">
            <v/>
          </cell>
          <cell r="BC2233"/>
          <cell r="BD2233" t="str">
            <v/>
          </cell>
          <cell r="BE2233" t="str">
            <v/>
          </cell>
          <cell r="BF2233" t="str">
            <v/>
          </cell>
          <cell r="BG2233" t="str">
            <v/>
          </cell>
        </row>
        <row r="2234">
          <cell r="C2234" t="str">
            <v>20100019S1081-1</v>
          </cell>
          <cell r="D2234" t="str">
            <v>Proyectos 2011 - 2020</v>
          </cell>
          <cell r="E2234" t="str">
            <v>No Aplica</v>
          </cell>
          <cell r="F2234" t="str">
            <v>CERRADO</v>
          </cell>
          <cell r="G2234"/>
          <cell r="H2234" t="str">
            <v>Cundinamarca</v>
          </cell>
          <cell r="I2234">
            <v>25662</v>
          </cell>
          <cell r="J2234">
            <v>6</v>
          </cell>
          <cell r="K2234" t="str">
            <v>San Juan De Rioseco</v>
          </cell>
          <cell r="L2234" t="str">
            <v>San Juan De Rioseco-Cundinamarca</v>
          </cell>
          <cell r="M2234" t="str">
            <v/>
          </cell>
          <cell r="N2234" t="str">
            <v>Infraestructura</v>
          </cell>
          <cell r="O2234"/>
          <cell r="P2234"/>
          <cell r="Q2234" t="str">
            <v>Convenio Interadministrativo Con La Federación Nacional De Cafeteros - Comité Departamental De Cafeteros De Cundinamarca, Adecauación Construcción De La Casa Del Adulto Mayor, Municipio De San Juan De Rio Seco - Cundinamarca.</v>
          </cell>
          <cell r="R2234" t="str">
            <v>Social Comunitario</v>
          </cell>
          <cell r="S2234"/>
          <cell r="T2234"/>
          <cell r="U2234"/>
          <cell r="V2234" t="str">
            <v>Federación Nacional De Cafeteros</v>
          </cell>
          <cell r="W2234"/>
          <cell r="X2234" t="str">
            <v/>
          </cell>
          <cell r="Y2234"/>
          <cell r="Z2234">
            <v>300000000</v>
          </cell>
          <cell r="AA2234"/>
          <cell r="AB2234">
            <v>300000000</v>
          </cell>
          <cell r="AC2234"/>
          <cell r="AD2234">
            <v>300000000</v>
          </cell>
          <cell r="AE2234">
            <v>0</v>
          </cell>
          <cell r="AF2234"/>
          <cell r="AG2234">
            <v>0</v>
          </cell>
          <cell r="AH2234">
            <v>300000000</v>
          </cell>
          <cell r="AI2234">
            <v>0</v>
          </cell>
          <cell r="AJ2234">
            <v>300000000</v>
          </cell>
          <cell r="AK2234">
            <v>1</v>
          </cell>
          <cell r="AL2234"/>
          <cell r="AM2234">
            <v>1</v>
          </cell>
          <cell r="AN2234">
            <v>1</v>
          </cell>
          <cell r="AO2234">
            <v>0</v>
          </cell>
          <cell r="AP2234" t="str">
            <v>Liquidado</v>
          </cell>
          <cell r="AQ2234" t="e">
            <v>#REF!</v>
          </cell>
          <cell r="AR2234" t="e">
            <v>#N/A</v>
          </cell>
          <cell r="AS2234" t="str">
            <v>Entregado en 2011.</v>
          </cell>
          <cell r="AT2234" t="str">
            <v>No Aplica</v>
          </cell>
          <cell r="AU2234" t="str">
            <v/>
          </cell>
          <cell r="AV2234">
            <v>40612</v>
          </cell>
          <cell r="AW2234" t="e">
            <v>#REF!</v>
          </cell>
          <cell r="AX2234"/>
          <cell r="AY2234"/>
          <cell r="AZ2234">
            <v>0</v>
          </cell>
          <cell r="BA2234" t="str">
            <v>-</v>
          </cell>
          <cell r="BB2234" t="str">
            <v/>
          </cell>
          <cell r="BC2234"/>
          <cell r="BD2234" t="str">
            <v/>
          </cell>
          <cell r="BE2234" t="str">
            <v/>
          </cell>
          <cell r="BF2234" t="str">
            <v/>
          </cell>
          <cell r="BG2234" t="str">
            <v/>
          </cell>
        </row>
        <row r="2235">
          <cell r="C2235" t="str">
            <v>20120069V0161-1</v>
          </cell>
          <cell r="D2235" t="str">
            <v>Proyectos 2011 - 2020</v>
          </cell>
          <cell r="E2235" t="str">
            <v>No Aplica</v>
          </cell>
          <cell r="F2235" t="str">
            <v>CERRADO</v>
          </cell>
          <cell r="G2235" t="str">
            <v>C161</v>
          </cell>
          <cell r="H2235" t="str">
            <v>Cundinamarca</v>
          </cell>
          <cell r="I2235">
            <v>25662</v>
          </cell>
          <cell r="J2235">
            <v>6</v>
          </cell>
          <cell r="K2235" t="str">
            <v>San Juan De Rioseco</v>
          </cell>
          <cell r="L2235" t="str">
            <v>San Juan De Rioseco-Cundinamarca</v>
          </cell>
          <cell r="M2235">
            <v>69</v>
          </cell>
          <cell r="N2235" t="str">
            <v>Fonade 3</v>
          </cell>
          <cell r="O2235"/>
          <cell r="P2235"/>
          <cell r="Q2235" t="str">
            <v>Rehabilitación Y Mantenimiento De Vías Rurales En El Municipio De San Juan De Rioseco</v>
          </cell>
          <cell r="R2235" t="str">
            <v>Vías Red Terciaria</v>
          </cell>
          <cell r="S2235"/>
          <cell r="T2235"/>
          <cell r="U2235"/>
          <cell r="V2235" t="str">
            <v>Municipio</v>
          </cell>
          <cell r="W2235"/>
          <cell r="X2235" t="str">
            <v/>
          </cell>
          <cell r="Y2235"/>
          <cell r="Z2235">
            <v>925657662</v>
          </cell>
          <cell r="AA2235"/>
          <cell r="AB2235">
            <v>925657662</v>
          </cell>
          <cell r="AC2235"/>
          <cell r="AD2235">
            <v>925657662</v>
          </cell>
          <cell r="AE2235">
            <v>0</v>
          </cell>
          <cell r="AF2235"/>
          <cell r="AG2235">
            <v>0</v>
          </cell>
          <cell r="AH2235">
            <v>925657662</v>
          </cell>
          <cell r="AI2235">
            <v>0</v>
          </cell>
          <cell r="AJ2235">
            <v>925657662</v>
          </cell>
          <cell r="AK2235">
            <v>0</v>
          </cell>
          <cell r="AL2235"/>
          <cell r="AM2235">
            <v>1</v>
          </cell>
          <cell r="AN2235">
            <v>1</v>
          </cell>
          <cell r="AO2235">
            <v>0</v>
          </cell>
          <cell r="AP2235" t="str">
            <v>En Liquidación</v>
          </cell>
          <cell r="AQ2235" t="e">
            <v>#REF!</v>
          </cell>
          <cell r="AR2235" t="e">
            <v>#N/A</v>
          </cell>
          <cell r="AS2235"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235" t="str">
            <v>No Aplica</v>
          </cell>
          <cell r="AU2235">
            <v>42017</v>
          </cell>
          <cell r="AV2235">
            <v>42258</v>
          </cell>
          <cell r="AW2235" t="e">
            <v>#REF!</v>
          </cell>
          <cell r="AX2235"/>
          <cell r="AY2235"/>
          <cell r="AZ2235">
            <v>0</v>
          </cell>
          <cell r="BA2235" t="str">
            <v>-</v>
          </cell>
          <cell r="BB2235" t="str">
            <v/>
          </cell>
          <cell r="BC2235"/>
          <cell r="BD2235">
            <v>42128</v>
          </cell>
          <cell r="BE2235" t="str">
            <v>No Aplica</v>
          </cell>
          <cell r="BF2235">
            <v>42327</v>
          </cell>
          <cell r="BG2235" t="str">
            <v/>
          </cell>
        </row>
        <row r="2236">
          <cell r="C2236" t="str">
            <v>20130069V0463-1</v>
          </cell>
          <cell r="D2236" t="str">
            <v>Proyectos 2011 - 2020</v>
          </cell>
          <cell r="E2236" t="str">
            <v>No Aplica</v>
          </cell>
          <cell r="F2236" t="str">
            <v>CERRADO</v>
          </cell>
          <cell r="G2236" t="str">
            <v>C463</v>
          </cell>
          <cell r="H2236" t="str">
            <v>Cundinamarca</v>
          </cell>
          <cell r="I2236">
            <v>25662</v>
          </cell>
          <cell r="J2236">
            <v>6</v>
          </cell>
          <cell r="K2236" t="str">
            <v>San Juan De Rioseco</v>
          </cell>
          <cell r="L2236" t="str">
            <v>San Juan De Rioseco-Cundinamarca</v>
          </cell>
          <cell r="M2236">
            <v>69</v>
          </cell>
          <cell r="N2236" t="str">
            <v>Fonade 3</v>
          </cell>
          <cell r="O2236"/>
          <cell r="P2236"/>
          <cell r="Q2236" t="str">
            <v>Etapa 2 Rehabilitacion Y Mantenimiento De Vias Rurales En El Municipio De San Juan De Rioseco - Cundinamarca</v>
          </cell>
          <cell r="R2236" t="str">
            <v>Vías Red Terciaria</v>
          </cell>
          <cell r="S2236"/>
          <cell r="T2236"/>
          <cell r="U2236"/>
          <cell r="V2236" t="str">
            <v>Municipio</v>
          </cell>
          <cell r="W2236"/>
          <cell r="X2236" t="str">
            <v/>
          </cell>
          <cell r="Y2236"/>
          <cell r="Z2236">
            <v>1250000000</v>
          </cell>
          <cell r="AA2236"/>
          <cell r="AB2236">
            <v>1250000000</v>
          </cell>
          <cell r="AC2236"/>
          <cell r="AD2236">
            <v>1250000000</v>
          </cell>
          <cell r="AE2236">
            <v>0</v>
          </cell>
          <cell r="AF2236"/>
          <cell r="AG2236">
            <v>0</v>
          </cell>
          <cell r="AH2236">
            <v>1250000000</v>
          </cell>
          <cell r="AI2236">
            <v>0</v>
          </cell>
          <cell r="AJ2236">
            <v>1250000000</v>
          </cell>
          <cell r="AK2236">
            <v>0</v>
          </cell>
          <cell r="AL2236"/>
          <cell r="AM2236">
            <v>1</v>
          </cell>
          <cell r="AN2236">
            <v>1</v>
          </cell>
          <cell r="AO2236">
            <v>0</v>
          </cell>
          <cell r="AP2236" t="str">
            <v>En Liquidación</v>
          </cell>
          <cell r="AQ2236" t="e">
            <v>#REF!</v>
          </cell>
          <cell r="AR2236" t="e">
            <v>#N/A</v>
          </cell>
          <cell r="AS2236" t="str">
            <v xml:space="preserve">Actualmente el municipio se encuentra adelantando tramite de liquidación del Contrato de Obra, para proceder con la liquidación del Convenio Interadministrativo. </v>
          </cell>
          <cell r="AT2236" t="str">
            <v>No Aplica</v>
          </cell>
          <cell r="AU2236">
            <v>42522</v>
          </cell>
          <cell r="AV2236">
            <v>42675</v>
          </cell>
          <cell r="AW2236" t="e">
            <v>#REF!</v>
          </cell>
          <cell r="AX2236"/>
          <cell r="AY2236"/>
          <cell r="AZ2236">
            <v>0</v>
          </cell>
          <cell r="BA2236" t="str">
            <v>-</v>
          </cell>
          <cell r="BB2236" t="str">
            <v/>
          </cell>
          <cell r="BC2236"/>
          <cell r="BD2236">
            <v>42573</v>
          </cell>
          <cell r="BE2236" t="str">
            <v/>
          </cell>
          <cell r="BF2236">
            <v>42703</v>
          </cell>
          <cell r="BG2236" t="str">
            <v/>
          </cell>
        </row>
        <row r="2237">
          <cell r="C2237" t="str">
            <v>20130171V0094-1</v>
          </cell>
          <cell r="D2237" t="str">
            <v>Proyectos 2011 - 2020</v>
          </cell>
          <cell r="E2237" t="str">
            <v>No Aplica</v>
          </cell>
          <cell r="F2237" t="str">
            <v>CERRADO</v>
          </cell>
          <cell r="G2237"/>
          <cell r="H2237" t="str">
            <v>Cundinamarca</v>
          </cell>
          <cell r="I2237">
            <v>25662</v>
          </cell>
          <cell r="J2237">
            <v>6</v>
          </cell>
          <cell r="K2237" t="str">
            <v>San Juan De Rioseco</v>
          </cell>
          <cell r="L2237" t="str">
            <v>San Juan De Rioseco-Cundinamarca</v>
          </cell>
          <cell r="M2237">
            <v>171</v>
          </cell>
          <cell r="N2237" t="str">
            <v>DPS 2013</v>
          </cell>
          <cell r="O2237"/>
          <cell r="P2237"/>
          <cell r="Q2237" t="str">
            <v>Construccion De Obras  De Emergencia  Para Mitigacion De Erosion En Taludes Y Vias Consistentes En La Construccion De Obras De Drenaje, Cunetas, Filtros, Huellas Cintas Para El Manejo De Aguas Y Gaviones En La Vereda De Cajita El Municipio De San Juan De Rio Seco Del Departamento De Cundinamarca</v>
          </cell>
          <cell r="R2237" t="str">
            <v>Vías Red Terciaria</v>
          </cell>
          <cell r="S2237"/>
          <cell r="T2237"/>
          <cell r="U2237"/>
          <cell r="V2237" t="str">
            <v>Municipio</v>
          </cell>
          <cell r="W2237"/>
          <cell r="X2237" t="str">
            <v>Cajita</v>
          </cell>
          <cell r="Y2237"/>
          <cell r="Z2237">
            <v>934579439</v>
          </cell>
          <cell r="AA2237"/>
          <cell r="AB2237">
            <v>934579439</v>
          </cell>
          <cell r="AC2237"/>
          <cell r="AD2237">
            <v>934579439</v>
          </cell>
          <cell r="AE2237">
            <v>93457943.900000006</v>
          </cell>
          <cell r="AF2237"/>
          <cell r="AG2237">
            <v>93457943.900000006</v>
          </cell>
          <cell r="AH2237">
            <v>1028037382.9</v>
          </cell>
          <cell r="AI2237">
            <v>0</v>
          </cell>
          <cell r="AJ2237">
            <v>1028037382.9</v>
          </cell>
          <cell r="AK2237">
            <v>1</v>
          </cell>
          <cell r="AL2237"/>
          <cell r="AM2237">
            <v>1</v>
          </cell>
          <cell r="AN2237">
            <v>1</v>
          </cell>
          <cell r="AO2237">
            <v>0</v>
          </cell>
          <cell r="AP2237" t="str">
            <v>Liquidado</v>
          </cell>
          <cell r="AQ2237" t="e">
            <v>#REF!</v>
          </cell>
          <cell r="AR2237" t="e">
            <v>#N/A</v>
          </cell>
          <cell r="AS2237" t="str">
            <v>Entregada en junio de 2016.
Liquidado.</v>
          </cell>
          <cell r="AT2237" t="str">
            <v>No Aplica</v>
          </cell>
          <cell r="AU2237">
            <v>42268</v>
          </cell>
          <cell r="AV2237">
            <v>42503</v>
          </cell>
          <cell r="AW2237" t="e">
            <v>#REF!</v>
          </cell>
          <cell r="AX2237"/>
          <cell r="AY2237"/>
          <cell r="AZ2237">
            <v>0</v>
          </cell>
          <cell r="BA2237" t="str">
            <v>-</v>
          </cell>
          <cell r="BB2237">
            <v>1.3</v>
          </cell>
          <cell r="BC2237"/>
          <cell r="BD2237">
            <v>42305</v>
          </cell>
          <cell r="BE2237">
            <v>42432</v>
          </cell>
          <cell r="BF2237">
            <v>42544</v>
          </cell>
          <cell r="BG2237">
            <v>560</v>
          </cell>
        </row>
        <row r="2238">
          <cell r="C2238" t="str">
            <v>20130171V0478-1</v>
          </cell>
          <cell r="D2238" t="str">
            <v>Proyectos 2011 - 2020</v>
          </cell>
          <cell r="E2238" t="str">
            <v>No Aplica</v>
          </cell>
          <cell r="F2238" t="str">
            <v>CERRADO</v>
          </cell>
          <cell r="G2238"/>
          <cell r="H2238" t="str">
            <v>Cundinamarca</v>
          </cell>
          <cell r="I2238">
            <v>25662</v>
          </cell>
          <cell r="J2238">
            <v>6</v>
          </cell>
          <cell r="K2238" t="str">
            <v>San Juan De Rioseco</v>
          </cell>
          <cell r="L2238" t="str">
            <v>San Juan De Rioseco-Cundinamarca</v>
          </cell>
          <cell r="M2238">
            <v>171</v>
          </cell>
          <cell r="N2238" t="str">
            <v>DPS 2013</v>
          </cell>
          <cell r="O2238"/>
          <cell r="P2238"/>
          <cell r="Q2238" t="str">
            <v>Rehabilitación Y Mejoramiento Vía San Nicolás-San José, Municipio De San Juan De Rio Seco Del Departamento De Cundinamarca</v>
          </cell>
          <cell r="R2238" t="str">
            <v>Vías Red Terciaria</v>
          </cell>
          <cell r="S2238"/>
          <cell r="T2238"/>
          <cell r="U2238"/>
          <cell r="V2238" t="str">
            <v>Municipio</v>
          </cell>
          <cell r="W2238"/>
          <cell r="X2238" t="str">
            <v>Cajita</v>
          </cell>
          <cell r="Y2238"/>
          <cell r="Z2238">
            <v>654205607</v>
          </cell>
          <cell r="AA2238"/>
          <cell r="AB2238">
            <v>654205607</v>
          </cell>
          <cell r="AC2238"/>
          <cell r="AD2238">
            <v>654205607</v>
          </cell>
          <cell r="AE2238">
            <v>65420560.700000003</v>
          </cell>
          <cell r="AF2238"/>
          <cell r="AG2238">
            <v>65420560.700000003</v>
          </cell>
          <cell r="AH2238">
            <v>719626167.70000005</v>
          </cell>
          <cell r="AI2238">
            <v>0</v>
          </cell>
          <cell r="AJ2238">
            <v>719626167.70000005</v>
          </cell>
          <cell r="AK2238">
            <v>1</v>
          </cell>
          <cell r="AL2238"/>
          <cell r="AM2238">
            <v>1</v>
          </cell>
          <cell r="AN2238">
            <v>1</v>
          </cell>
          <cell r="AO2238">
            <v>0</v>
          </cell>
          <cell r="AP2238" t="str">
            <v>Liquidado</v>
          </cell>
          <cell r="AQ2238" t="e">
            <v>#REF!</v>
          </cell>
          <cell r="AR2238" t="e">
            <v>#N/A</v>
          </cell>
          <cell r="AS2238" t="str">
            <v>Entregada en junio de 2016.
Liquidado.</v>
          </cell>
          <cell r="AT2238" t="str">
            <v>No Aplica</v>
          </cell>
          <cell r="AU2238">
            <v>42268</v>
          </cell>
          <cell r="AV2238">
            <v>42503</v>
          </cell>
          <cell r="AW2238" t="e">
            <v>#REF!</v>
          </cell>
          <cell r="AX2238"/>
          <cell r="AY2238"/>
          <cell r="AZ2238">
            <v>0</v>
          </cell>
          <cell r="BA2238" t="str">
            <v>-</v>
          </cell>
          <cell r="BB2238">
            <v>0.4</v>
          </cell>
          <cell r="BC2238"/>
          <cell r="BD2238">
            <v>42305</v>
          </cell>
          <cell r="BE2238">
            <v>42432</v>
          </cell>
          <cell r="BF2238">
            <v>42545</v>
          </cell>
          <cell r="BG2238">
            <v>260</v>
          </cell>
        </row>
        <row r="2239">
          <cell r="C2239" t="str">
            <v>20100019E1083-1</v>
          </cell>
          <cell r="D2239" t="str">
            <v>Proyectos 2011 - 2020</v>
          </cell>
          <cell r="E2239" t="str">
            <v>No Aplica</v>
          </cell>
          <cell r="F2239" t="str">
            <v>CERRADO</v>
          </cell>
          <cell r="G2239"/>
          <cell r="H2239" t="str">
            <v>Cundinamarca</v>
          </cell>
          <cell r="I2239">
            <v>25718</v>
          </cell>
          <cell r="J2239">
            <v>6</v>
          </cell>
          <cell r="K2239" t="str">
            <v>Sasaima</v>
          </cell>
          <cell r="L2239" t="str">
            <v>Sasaima-Cundinamarca</v>
          </cell>
          <cell r="M2239" t="str">
            <v/>
          </cell>
          <cell r="N2239" t="str">
            <v>Infraestructura</v>
          </cell>
          <cell r="O2239"/>
          <cell r="P2239"/>
          <cell r="Q2239" t="str">
            <v>Construcción Infraestructura Red Eléctrica Sector Las Cecilias, Vereda Mojón De Sasaima</v>
          </cell>
          <cell r="R2239" t="str">
            <v>Otros</v>
          </cell>
          <cell r="S2239"/>
          <cell r="T2239"/>
          <cell r="U2239"/>
          <cell r="V2239" t="str">
            <v>Federación Nacional De Cafeteros</v>
          </cell>
          <cell r="W2239"/>
          <cell r="X2239" t="str">
            <v/>
          </cell>
          <cell r="Y2239"/>
          <cell r="Z2239">
            <v>100000000</v>
          </cell>
          <cell r="AA2239"/>
          <cell r="AB2239">
            <v>100000000</v>
          </cell>
          <cell r="AC2239"/>
          <cell r="AD2239">
            <v>100000000</v>
          </cell>
          <cell r="AE2239">
            <v>0</v>
          </cell>
          <cell r="AF2239"/>
          <cell r="AG2239">
            <v>0</v>
          </cell>
          <cell r="AH2239">
            <v>100000000</v>
          </cell>
          <cell r="AI2239">
            <v>0</v>
          </cell>
          <cell r="AJ2239">
            <v>100000000</v>
          </cell>
          <cell r="AK2239">
            <v>1</v>
          </cell>
          <cell r="AL2239"/>
          <cell r="AM2239">
            <v>1</v>
          </cell>
          <cell r="AN2239">
            <v>1</v>
          </cell>
          <cell r="AO2239">
            <v>0</v>
          </cell>
          <cell r="AP2239" t="str">
            <v>Liquidado</v>
          </cell>
          <cell r="AQ2239" t="e">
            <v>#REF!</v>
          </cell>
          <cell r="AR2239" t="e">
            <v>#N/A</v>
          </cell>
          <cell r="AS2239" t="str">
            <v>Entregado en 2011.</v>
          </cell>
          <cell r="AT2239" t="str">
            <v>No Aplica</v>
          </cell>
          <cell r="AU2239" t="str">
            <v/>
          </cell>
          <cell r="AV2239" t="str">
            <v/>
          </cell>
          <cell r="AW2239" t="e">
            <v>#REF!</v>
          </cell>
          <cell r="AX2239"/>
          <cell r="AY2239"/>
          <cell r="AZ2239">
            <v>0</v>
          </cell>
          <cell r="BA2239" t="str">
            <v>-</v>
          </cell>
          <cell r="BB2239" t="str">
            <v/>
          </cell>
          <cell r="BC2239"/>
          <cell r="BD2239" t="str">
            <v/>
          </cell>
          <cell r="BE2239" t="str">
            <v/>
          </cell>
          <cell r="BF2239" t="str">
            <v/>
          </cell>
          <cell r="BG2239" t="str">
            <v/>
          </cell>
        </row>
        <row r="2240">
          <cell r="C2240" t="str">
            <v>20120069S0162-1</v>
          </cell>
          <cell r="D2240" t="str">
            <v>Proyectos 2011 - 2020</v>
          </cell>
          <cell r="E2240" t="str">
            <v>No Aplica</v>
          </cell>
          <cell r="F2240" t="str">
            <v>CERRADO</v>
          </cell>
          <cell r="G2240" t="str">
            <v>C162</v>
          </cell>
          <cell r="H2240" t="str">
            <v>Cundinamarca</v>
          </cell>
          <cell r="I2240">
            <v>25736</v>
          </cell>
          <cell r="J2240">
            <v>6</v>
          </cell>
          <cell r="K2240" t="str">
            <v>Sesquile</v>
          </cell>
          <cell r="L2240" t="str">
            <v>Sesquile-Cundinamarca</v>
          </cell>
          <cell r="M2240">
            <v>69</v>
          </cell>
          <cell r="N2240" t="str">
            <v>Fonade 3</v>
          </cell>
          <cell r="O2240"/>
          <cell r="P2240"/>
          <cell r="Q2240" t="str">
            <v>Construcción Coliseo Deportivo Tierra Negra en el Municipio de Sesquile - Cundinamarca</v>
          </cell>
          <cell r="R2240" t="str">
            <v>Espacio Público, Recreación Y Deporte</v>
          </cell>
          <cell r="S2240"/>
          <cell r="T2240"/>
          <cell r="U2240"/>
          <cell r="V2240" t="str">
            <v>MUNICIPIO</v>
          </cell>
          <cell r="W2240"/>
          <cell r="X2240" t="str">
            <v/>
          </cell>
          <cell r="Y2240"/>
          <cell r="Z2240">
            <v>0</v>
          </cell>
          <cell r="AA2240"/>
          <cell r="AB2240">
            <v>0</v>
          </cell>
          <cell r="AC2240"/>
          <cell r="AD2240">
            <v>0</v>
          </cell>
          <cell r="AE2240">
            <v>0</v>
          </cell>
          <cell r="AF2240"/>
          <cell r="AG2240">
            <v>0</v>
          </cell>
          <cell r="AH2240">
            <v>0</v>
          </cell>
          <cell r="AI2240">
            <v>0</v>
          </cell>
          <cell r="AJ2240">
            <v>0</v>
          </cell>
          <cell r="AK2240">
            <v>0</v>
          </cell>
          <cell r="AL2240"/>
          <cell r="AM2240">
            <v>0</v>
          </cell>
          <cell r="AN2240">
            <v>0</v>
          </cell>
          <cell r="AO2240">
            <v>0</v>
          </cell>
          <cell r="AP2240" t="str">
            <v>En Liquidación</v>
          </cell>
          <cell r="AQ2240" t="e">
            <v>#REF!</v>
          </cell>
          <cell r="AR2240" t="e">
            <v>#N/A</v>
          </cell>
          <cell r="AS2240"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240" t="str">
            <v>No Aplica</v>
          </cell>
          <cell r="AU2240" t="str">
            <v>No Aplica</v>
          </cell>
          <cell r="AV2240" t="str">
            <v>No Aplica</v>
          </cell>
          <cell r="AW2240" t="e">
            <v>#REF!</v>
          </cell>
          <cell r="AX2240"/>
          <cell r="AY2240"/>
          <cell r="AZ2240">
            <v>0</v>
          </cell>
          <cell r="BA2240" t="str">
            <v>-</v>
          </cell>
          <cell r="BB2240" t="str">
            <v>CONSTRUCCIÓN PLACA POLIDEPORTIVO Y CUBIERTA</v>
          </cell>
          <cell r="BC2240"/>
          <cell r="BD2240" t="str">
            <v/>
          </cell>
          <cell r="BE2240" t="str">
            <v/>
          </cell>
          <cell r="BF2240" t="str">
            <v>Cancelado</v>
          </cell>
          <cell r="BG2240" t="str">
            <v/>
          </cell>
        </row>
        <row r="2241">
          <cell r="C2241" t="str">
            <v>20090120V1086-1</v>
          </cell>
          <cell r="D2241" t="str">
            <v>Proyectos 2011 - 2020</v>
          </cell>
          <cell r="E2241" t="str">
            <v>No Aplica</v>
          </cell>
          <cell r="F2241" t="str">
            <v>CERRADO</v>
          </cell>
          <cell r="G2241"/>
          <cell r="H2241" t="str">
            <v>Cundinamarca</v>
          </cell>
          <cell r="I2241">
            <v>25736</v>
          </cell>
          <cell r="J2241">
            <v>6</v>
          </cell>
          <cell r="K2241" t="str">
            <v>Sesquile</v>
          </cell>
          <cell r="L2241" t="str">
            <v>Sesquile-Cundinamarca</v>
          </cell>
          <cell r="M2241" t="str">
            <v/>
          </cell>
          <cell r="N2241" t="str">
            <v>Infraestructura</v>
          </cell>
          <cell r="O2241"/>
          <cell r="P2241"/>
          <cell r="Q2241" t="str">
            <v>Convenio Con El Municipio De Sesquile, El Cual Tiene Por Objeto Unir Esfuerzod Para El Ajuste A Diseño Y Construcción De Cunetas Y Reparcheo En La Via Que Conduce Del Casco Urbano A Las Veredas Boitiva Y Nescuata En El Municipio De Sesquile - Cunidnamarca</v>
          </cell>
          <cell r="R2241" t="str">
            <v>Vías Urbanas</v>
          </cell>
          <cell r="S2241"/>
          <cell r="T2241"/>
          <cell r="U2241"/>
          <cell r="V2241" t="str">
            <v>Municipio</v>
          </cell>
          <cell r="W2241"/>
          <cell r="X2241" t="str">
            <v/>
          </cell>
          <cell r="Y2241"/>
          <cell r="Z2241">
            <v>425000000</v>
          </cell>
          <cell r="AA2241"/>
          <cell r="AB2241">
            <v>425000000</v>
          </cell>
          <cell r="AC2241"/>
          <cell r="AD2241">
            <v>425000000</v>
          </cell>
          <cell r="AE2241">
            <v>0</v>
          </cell>
          <cell r="AF2241"/>
          <cell r="AG2241">
            <v>0</v>
          </cell>
          <cell r="AH2241">
            <v>425000000</v>
          </cell>
          <cell r="AI2241">
            <v>0</v>
          </cell>
          <cell r="AJ2241">
            <v>425000000</v>
          </cell>
          <cell r="AK2241">
            <v>0</v>
          </cell>
          <cell r="AL2241"/>
          <cell r="AM2241">
            <v>1</v>
          </cell>
          <cell r="AN2241">
            <v>1</v>
          </cell>
          <cell r="AO2241">
            <v>0</v>
          </cell>
          <cell r="AP2241" t="str">
            <v>Liquidado</v>
          </cell>
          <cell r="AQ2241" t="e">
            <v>#REF!</v>
          </cell>
          <cell r="AR2241" t="e">
            <v>#N/A</v>
          </cell>
          <cell r="AS2241" t="str">
            <v>Entregado en 2010.</v>
          </cell>
          <cell r="AT2241" t="str">
            <v>No Aplica</v>
          </cell>
          <cell r="AU2241" t="str">
            <v/>
          </cell>
          <cell r="AV2241">
            <v>40543</v>
          </cell>
          <cell r="AW2241" t="e">
            <v>#REF!</v>
          </cell>
          <cell r="AX2241"/>
          <cell r="AY2241"/>
          <cell r="AZ2241">
            <v>0</v>
          </cell>
          <cell r="BA2241" t="str">
            <v>-</v>
          </cell>
          <cell r="BB2241" t="str">
            <v/>
          </cell>
          <cell r="BC2241"/>
          <cell r="BD2241" t="str">
            <v/>
          </cell>
          <cell r="BE2241" t="str">
            <v/>
          </cell>
          <cell r="BF2241" t="str">
            <v/>
          </cell>
          <cell r="BG2241" t="str">
            <v/>
          </cell>
        </row>
        <row r="2242">
          <cell r="C2242" t="str">
            <v>20090169S1085-1</v>
          </cell>
          <cell r="D2242" t="str">
            <v>Proyectos 2011 - 2020</v>
          </cell>
          <cell r="E2242" t="str">
            <v>No Aplica</v>
          </cell>
          <cell r="F2242" t="str">
            <v>CERRADO</v>
          </cell>
          <cell r="G2242"/>
          <cell r="H2242" t="str">
            <v>Cundinamarca</v>
          </cell>
          <cell r="I2242">
            <v>25736</v>
          </cell>
          <cell r="J2242">
            <v>6</v>
          </cell>
          <cell r="K2242" t="str">
            <v>Sesquile</v>
          </cell>
          <cell r="L2242" t="str">
            <v>Sesquile-Cundinamarca</v>
          </cell>
          <cell r="M2242" t="str">
            <v/>
          </cell>
          <cell r="N2242" t="str">
            <v>Infraestructura</v>
          </cell>
          <cell r="O2242"/>
          <cell r="P2242"/>
          <cell r="Q2242" t="str">
            <v>Convenio Con El Municipio De Sesquile, El Cual Tiene Por Objeto Unir Esfuerzos Para El Diseño Y Construcción De La Cubierta Deportiva En La Vereda Hato Del Municipio De Sesquile - Cundinamarca</v>
          </cell>
          <cell r="R2242" t="str">
            <v>Espacio Público, Recreación Y Deporte</v>
          </cell>
          <cell r="S2242"/>
          <cell r="T2242"/>
          <cell r="U2242"/>
          <cell r="V2242" t="str">
            <v>Municipio</v>
          </cell>
          <cell r="W2242"/>
          <cell r="X2242" t="str">
            <v/>
          </cell>
          <cell r="Y2242"/>
          <cell r="Z2242">
            <v>64000000</v>
          </cell>
          <cell r="AA2242"/>
          <cell r="AB2242">
            <v>64000000</v>
          </cell>
          <cell r="AC2242"/>
          <cell r="AD2242">
            <v>64000000</v>
          </cell>
          <cell r="AE2242">
            <v>0</v>
          </cell>
          <cell r="AF2242"/>
          <cell r="AG2242">
            <v>0</v>
          </cell>
          <cell r="AH2242">
            <v>64000000</v>
          </cell>
          <cell r="AI2242">
            <v>0</v>
          </cell>
          <cell r="AJ2242">
            <v>64000000</v>
          </cell>
          <cell r="AK2242">
            <v>1</v>
          </cell>
          <cell r="AL2242"/>
          <cell r="AM2242">
            <v>1</v>
          </cell>
          <cell r="AN2242">
            <v>1</v>
          </cell>
          <cell r="AO2242">
            <v>0</v>
          </cell>
          <cell r="AP2242" t="str">
            <v>Liquidado</v>
          </cell>
          <cell r="AQ2242" t="e">
            <v>#REF!</v>
          </cell>
          <cell r="AR2242" t="e">
            <v>#N/A</v>
          </cell>
          <cell r="AS2242" t="str">
            <v>Entregado en 2010.</v>
          </cell>
          <cell r="AT2242" t="str">
            <v>No Aplica</v>
          </cell>
          <cell r="AU2242" t="str">
            <v/>
          </cell>
          <cell r="AV2242">
            <v>40543</v>
          </cell>
          <cell r="AW2242" t="e">
            <v>#REF!</v>
          </cell>
          <cell r="AX2242"/>
          <cell r="AY2242"/>
          <cell r="AZ2242">
            <v>0</v>
          </cell>
          <cell r="BA2242" t="str">
            <v>-</v>
          </cell>
          <cell r="BB2242" t="str">
            <v/>
          </cell>
          <cell r="BC2242"/>
          <cell r="BD2242" t="str">
            <v/>
          </cell>
          <cell r="BE2242" t="str">
            <v/>
          </cell>
          <cell r="BF2242" t="str">
            <v/>
          </cell>
          <cell r="BG2242" t="str">
            <v/>
          </cell>
        </row>
        <row r="2243">
          <cell r="C2243" t="str">
            <v>20170578S10454-1</v>
          </cell>
          <cell r="D2243" t="str">
            <v>Proyectos 2011 - 2020</v>
          </cell>
          <cell r="E2243" t="str">
            <v>ANTES 2018</v>
          </cell>
          <cell r="F2243" t="str">
            <v>VIGENTE</v>
          </cell>
          <cell r="G2243"/>
          <cell r="H2243" t="str">
            <v>Cundinamarca</v>
          </cell>
          <cell r="I2243">
            <v>25736</v>
          </cell>
          <cell r="J2243">
            <v>6</v>
          </cell>
          <cell r="K2243" t="str">
            <v>Sesquile</v>
          </cell>
          <cell r="L2243" t="str">
            <v>Sesquile-Cundinamarca</v>
          </cell>
          <cell r="M2243">
            <v>578</v>
          </cell>
          <cell r="N2243" t="str">
            <v>DPS 2017</v>
          </cell>
          <cell r="O2243"/>
          <cell r="P2243"/>
          <cell r="Q2243" t="str">
            <v>Centro De Desarrollo Infantil En El Municipio De Sesquile</v>
          </cell>
          <cell r="R2243" t="str">
            <v>Social Comunitario</v>
          </cell>
          <cell r="S2243"/>
          <cell r="T2243"/>
          <cell r="U2243"/>
          <cell r="V2243" t="str">
            <v>Municipio</v>
          </cell>
          <cell r="W2243" t="str">
            <v>Urbano</v>
          </cell>
          <cell r="X2243" t="str">
            <v>Centro</v>
          </cell>
          <cell r="Y2243"/>
          <cell r="Z2243">
            <v>1242990653</v>
          </cell>
          <cell r="AA2243"/>
          <cell r="AB2243">
            <v>1242990653</v>
          </cell>
          <cell r="AC2243"/>
          <cell r="AD2243">
            <v>1242990653</v>
          </cell>
          <cell r="AE2243">
            <v>124299065</v>
          </cell>
          <cell r="AF2243"/>
          <cell r="AG2243">
            <v>124299065</v>
          </cell>
          <cell r="AH2243">
            <v>1367289718</v>
          </cell>
          <cell r="AI2243">
            <v>0</v>
          </cell>
          <cell r="AJ2243">
            <v>1367289718</v>
          </cell>
          <cell r="AK2243">
            <v>0.9</v>
          </cell>
          <cell r="AL2243"/>
          <cell r="AM2243">
            <v>1</v>
          </cell>
          <cell r="AN2243">
            <v>1</v>
          </cell>
          <cell r="AO2243">
            <v>0</v>
          </cell>
          <cell r="AP2243" t="str">
            <v>Entregado A Municipio</v>
          </cell>
          <cell r="AQ2243" t="e">
            <v>#REF!</v>
          </cell>
          <cell r="AR2243" t="e">
            <v>#N/A</v>
          </cell>
          <cell r="AS2243" t="str">
            <v>SESQUILÉ -
Proyecto en proceso de liquidación. 
Fecha de terminación: 27-09-21
Se realiza la AV3 el 04-04-22
Junio 30: En proyección de informe de liquidación y el acta parcial final por parte de la Alcaldía la cual tiene dos actas una para DPS y otra del municipio.</v>
          </cell>
          <cell r="AT2243" t="str">
            <v>No Aplica</v>
          </cell>
          <cell r="AU2243">
            <v>43774</v>
          </cell>
          <cell r="AV2243">
            <v>44466</v>
          </cell>
          <cell r="AW2243" t="e">
            <v>#REF!</v>
          </cell>
          <cell r="AX2243"/>
          <cell r="AY2243"/>
          <cell r="AZ2243">
            <v>0</v>
          </cell>
          <cell r="BA2243" t="str">
            <v>-</v>
          </cell>
          <cell r="BB2243" t="str">
            <v>1800m2</v>
          </cell>
          <cell r="BC2243"/>
          <cell r="BD2243">
            <v>43797</v>
          </cell>
          <cell r="BE2243">
            <v>44125</v>
          </cell>
          <cell r="BF2243">
            <v>44655</v>
          </cell>
          <cell r="BG2243">
            <v>300</v>
          </cell>
        </row>
        <row r="2244">
          <cell r="C2244" t="str">
            <v>E-2020-2203-235467</v>
          </cell>
          <cell r="D2244" t="str">
            <v>CV 001-2020</v>
          </cell>
          <cell r="E2244" t="str">
            <v>2018-2022</v>
          </cell>
          <cell r="F2244" t="str">
            <v>VIGENTE</v>
          </cell>
          <cell r="G2244"/>
          <cell r="H2244" t="str">
            <v>Cundinamarca</v>
          </cell>
          <cell r="I2244"/>
          <cell r="J2244"/>
          <cell r="K2244" t="str">
            <v xml:space="preserve">Sesquile </v>
          </cell>
          <cell r="L2244" t="str">
            <v>Sesquile -Cundinamarca</v>
          </cell>
          <cell r="M2244" t="str">
            <v>671 FIP 2021</v>
          </cell>
          <cell r="N2244" t="str">
            <v>DPS 2021</v>
          </cell>
          <cell r="O2244">
            <v>44512</v>
          </cell>
          <cell r="P2244">
            <v>44773</v>
          </cell>
          <cell r="Q2244" t="str">
            <v xml:space="preserve">Construcción De Placa Huella En El Sector Rural Del Municipio De Sesquilé - Cundinamarca </v>
          </cell>
          <cell r="R2244" t="str">
            <v>Vias y Transporte</v>
          </cell>
          <cell r="S2244" t="str">
            <v>Vias Rurales</v>
          </cell>
          <cell r="T2244"/>
          <cell r="U2244">
            <v>1</v>
          </cell>
          <cell r="V2244"/>
          <cell r="W2244"/>
          <cell r="X2244"/>
          <cell r="Y2244"/>
          <cell r="Z2244">
            <v>1040897075</v>
          </cell>
          <cell r="AA2244"/>
          <cell r="AB2244">
            <v>1040897075</v>
          </cell>
          <cell r="AC2244">
            <v>0</v>
          </cell>
          <cell r="AD2244">
            <v>1040897075</v>
          </cell>
          <cell r="AE2244"/>
          <cell r="AF2244"/>
          <cell r="AG2244">
            <v>0</v>
          </cell>
          <cell r="AH2244">
            <v>1040897075</v>
          </cell>
          <cell r="AI2244">
            <v>0</v>
          </cell>
          <cell r="AJ2244">
            <v>1040897075</v>
          </cell>
          <cell r="AK2244"/>
          <cell r="AL2244"/>
          <cell r="AM2244">
            <v>0</v>
          </cell>
          <cell r="AN2244">
            <v>0.09</v>
          </cell>
          <cell r="AO2244">
            <v>0.09</v>
          </cell>
          <cell r="AP2244" t="str">
            <v>En Ejecución</v>
          </cell>
          <cell r="AQ2244" t="e">
            <v>#REF!</v>
          </cell>
          <cell r="AR2244" t="e">
            <v>#N/A</v>
          </cell>
          <cell r="AS2244" t="str">
            <v>-</v>
          </cell>
          <cell r="AT2244"/>
          <cell r="AU2244">
            <v>44741</v>
          </cell>
          <cell r="AV2244" t="str">
            <v>-</v>
          </cell>
          <cell r="AW2244" t="e">
            <v>#REF!</v>
          </cell>
          <cell r="AX2244">
            <v>4</v>
          </cell>
          <cell r="AY2244"/>
          <cell r="AZ2244">
            <v>4</v>
          </cell>
          <cell r="BA2244"/>
          <cell r="BB2244" t="str">
            <v>410 ML</v>
          </cell>
          <cell r="BC2244"/>
          <cell r="BD2244" t="str">
            <v>-</v>
          </cell>
          <cell r="BE2244" t="str">
            <v>-</v>
          </cell>
          <cell r="BF2244" t="str">
            <v>-</v>
          </cell>
          <cell r="BG2244" t="str">
            <v>-</v>
          </cell>
        </row>
        <row r="2245">
          <cell r="C2245" t="str">
            <v>20110187V1091-1</v>
          </cell>
          <cell r="D2245" t="str">
            <v>Proyectos 2011 - 2020</v>
          </cell>
          <cell r="E2245" t="str">
            <v>No Aplica</v>
          </cell>
          <cell r="F2245" t="str">
            <v>CERRADO</v>
          </cell>
          <cell r="G2245"/>
          <cell r="H2245" t="str">
            <v>Cundinamarca</v>
          </cell>
          <cell r="I2245">
            <v>25740</v>
          </cell>
          <cell r="J2245">
            <v>5</v>
          </cell>
          <cell r="K2245" t="str">
            <v>Sibate</v>
          </cell>
          <cell r="L2245" t="str">
            <v>Sibate-Cundinamarca</v>
          </cell>
          <cell r="M2245" t="str">
            <v/>
          </cell>
          <cell r="N2245" t="str">
            <v>Infraestructura</v>
          </cell>
          <cell r="O2245"/>
          <cell r="P2245"/>
          <cell r="Q2245" t="str">
            <v>Pavimentación Vías Vehiculares, Proyectos De Vivienda De Interés Prioritario "Balcones De San José" Del Municipio De Sibaté - Cundinamarca.</v>
          </cell>
          <cell r="R2245" t="str">
            <v>Vías Urbanas</v>
          </cell>
          <cell r="S2245"/>
          <cell r="T2245"/>
          <cell r="U2245"/>
          <cell r="V2245" t="str">
            <v>Consorcio M&amp;C</v>
          </cell>
          <cell r="W2245"/>
          <cell r="X2245" t="str">
            <v/>
          </cell>
          <cell r="Y2245"/>
          <cell r="Z2245">
            <v>637723126.19000006</v>
          </cell>
          <cell r="AA2245"/>
          <cell r="AB2245">
            <v>637723126.19000006</v>
          </cell>
          <cell r="AC2245"/>
          <cell r="AD2245">
            <v>637723126.19000006</v>
          </cell>
          <cell r="AE2245">
            <v>0</v>
          </cell>
          <cell r="AF2245"/>
          <cell r="AG2245">
            <v>0</v>
          </cell>
          <cell r="AH2245">
            <v>637723126.19000006</v>
          </cell>
          <cell r="AI2245">
            <v>0</v>
          </cell>
          <cell r="AJ2245">
            <v>637723126.19000006</v>
          </cell>
          <cell r="AK2245">
            <v>1</v>
          </cell>
          <cell r="AL2245"/>
          <cell r="AM2245">
            <v>1</v>
          </cell>
          <cell r="AN2245">
            <v>1</v>
          </cell>
          <cell r="AO2245">
            <v>0</v>
          </cell>
          <cell r="AP2245" t="str">
            <v>Liquidado</v>
          </cell>
          <cell r="AQ2245" t="e">
            <v>#REF!</v>
          </cell>
          <cell r="AR2245" t="e">
            <v>#N/A</v>
          </cell>
          <cell r="AS2245" t="str">
            <v>Entregado en 2012</v>
          </cell>
          <cell r="AT2245" t="str">
            <v>No Aplica</v>
          </cell>
          <cell r="AU2245" t="str">
            <v/>
          </cell>
          <cell r="AV2245">
            <v>41223</v>
          </cell>
          <cell r="AW2245" t="e">
            <v>#REF!</v>
          </cell>
          <cell r="AX2245"/>
          <cell r="AY2245"/>
          <cell r="AZ2245">
            <v>0</v>
          </cell>
          <cell r="BA2245" t="str">
            <v>-</v>
          </cell>
          <cell r="BB2245" t="str">
            <v/>
          </cell>
          <cell r="BC2245"/>
          <cell r="BD2245" t="str">
            <v/>
          </cell>
          <cell r="BE2245" t="str">
            <v/>
          </cell>
          <cell r="BF2245" t="str">
            <v/>
          </cell>
          <cell r="BG2245" t="str">
            <v/>
          </cell>
        </row>
        <row r="2246">
          <cell r="C2246" t="str">
            <v>20130080V0299-1</v>
          </cell>
          <cell r="D2246" t="str">
            <v>Proyectos 2011 - 2020</v>
          </cell>
          <cell r="E2246" t="str">
            <v>No Aplica</v>
          </cell>
          <cell r="F2246" t="str">
            <v>CERRADO</v>
          </cell>
          <cell r="G2246"/>
          <cell r="H2246" t="str">
            <v>Cundinamarca</v>
          </cell>
          <cell r="I2246">
            <v>25740</v>
          </cell>
          <cell r="J2246">
            <v>5</v>
          </cell>
          <cell r="K2246" t="str">
            <v>Sibate</v>
          </cell>
          <cell r="L2246" t="str">
            <v>Sibate-Cundinamarca</v>
          </cell>
          <cell r="M2246">
            <v>80</v>
          </cell>
          <cell r="N2246" t="str">
            <v>DPS 2013</v>
          </cell>
          <cell r="O2246"/>
          <cell r="P2246"/>
          <cell r="Q2246" t="str">
            <v>Construccion De Pavimento Rigido  En Concreto En La Transversal 11 Con Calle 16 Cerca Al Coliseo En El Municipio De Sibaté - Cundinamarca</v>
          </cell>
          <cell r="R2246" t="str">
            <v>Vías Urbanas</v>
          </cell>
          <cell r="S2246"/>
          <cell r="T2246"/>
          <cell r="U2246"/>
          <cell r="V2246" t="str">
            <v>Municipio</v>
          </cell>
          <cell r="W2246"/>
          <cell r="X2246" t="str">
            <v>San Juan</v>
          </cell>
          <cell r="Y2246"/>
          <cell r="Z2246">
            <v>282939635</v>
          </cell>
          <cell r="AA2246"/>
          <cell r="AB2246">
            <v>282939635</v>
          </cell>
          <cell r="AC2246"/>
          <cell r="AD2246">
            <v>282939635</v>
          </cell>
          <cell r="AE2246">
            <v>28037383.200000003</v>
          </cell>
          <cell r="AF2246"/>
          <cell r="AG2246">
            <v>28037383.200000003</v>
          </cell>
          <cell r="AH2246">
            <v>310977018.19999999</v>
          </cell>
          <cell r="AI2246">
            <v>0</v>
          </cell>
          <cell r="AJ2246">
            <v>310977018.19999999</v>
          </cell>
          <cell r="AK2246">
            <v>1</v>
          </cell>
          <cell r="AL2246"/>
          <cell r="AM2246">
            <v>0</v>
          </cell>
          <cell r="AN2246">
            <v>1</v>
          </cell>
          <cell r="AO2246">
            <v>1</v>
          </cell>
          <cell r="AP2246" t="str">
            <v>Liquidado</v>
          </cell>
          <cell r="AQ2246" t="e">
            <v>#REF!</v>
          </cell>
          <cell r="AR2246" t="e">
            <v>#N/A</v>
          </cell>
          <cell r="AS2246" t="str">
            <v>Liquidado mediante Acta de Liquidación Bilateral de Contratos y Convenios del 15 de bril de 2020.</v>
          </cell>
          <cell r="AT2246" t="str">
            <v>No Aplica</v>
          </cell>
          <cell r="AU2246">
            <v>42683</v>
          </cell>
          <cell r="AV2246">
            <v>42803</v>
          </cell>
          <cell r="AW2246" t="e">
            <v>#REF!</v>
          </cell>
          <cell r="AX2246"/>
          <cell r="AY2246"/>
          <cell r="AZ2246">
            <v>0</v>
          </cell>
          <cell r="BA2246" t="str">
            <v>-</v>
          </cell>
          <cell r="BB2246">
            <v>0.15</v>
          </cell>
          <cell r="BC2246"/>
          <cell r="BD2246">
            <v>42781</v>
          </cell>
          <cell r="BE2246">
            <v>42781</v>
          </cell>
          <cell r="BF2246">
            <v>42850</v>
          </cell>
          <cell r="BG2246">
            <v>300</v>
          </cell>
        </row>
        <row r="2247">
          <cell r="C2247" t="str">
            <v>20130080V0339-1</v>
          </cell>
          <cell r="D2247" t="str">
            <v>Proyectos 2011 - 2020</v>
          </cell>
          <cell r="E2247" t="str">
            <v>No Aplica</v>
          </cell>
          <cell r="F2247" t="str">
            <v>CERRADO</v>
          </cell>
          <cell r="G2247"/>
          <cell r="H2247" t="str">
            <v>Cundinamarca</v>
          </cell>
          <cell r="I2247">
            <v>25740</v>
          </cell>
          <cell r="J2247">
            <v>5</v>
          </cell>
          <cell r="K2247" t="str">
            <v>Sibate</v>
          </cell>
          <cell r="L2247" t="str">
            <v>Sibate-Cundinamarca</v>
          </cell>
          <cell r="M2247">
            <v>80</v>
          </cell>
          <cell r="N2247" t="str">
            <v>DPS 2013</v>
          </cell>
          <cell r="O2247"/>
          <cell r="P2247"/>
          <cell r="Q2247" t="str">
            <v>Mejoramiento Y Rehabilitación De La Vía San Benito-El Jazmin-Chacua En El Municipio De Sibaté - Cundinamarca</v>
          </cell>
          <cell r="R2247" t="str">
            <v>Vías Red Terciaria</v>
          </cell>
          <cell r="S2247"/>
          <cell r="T2247"/>
          <cell r="U2247"/>
          <cell r="V2247" t="str">
            <v>Municipio</v>
          </cell>
          <cell r="W2247"/>
          <cell r="X2247" t="str">
            <v>San Benito, El Jazmín, Chacua</v>
          </cell>
          <cell r="Y2247"/>
          <cell r="Z2247">
            <v>403191991</v>
          </cell>
          <cell r="AA2247"/>
          <cell r="AB2247">
            <v>403191991</v>
          </cell>
          <cell r="AC2247"/>
          <cell r="AD2247">
            <v>403191991</v>
          </cell>
          <cell r="AE2247">
            <v>42518920.700000003</v>
          </cell>
          <cell r="AF2247"/>
          <cell r="AG2247">
            <v>42518920.700000003</v>
          </cell>
          <cell r="AH2247">
            <v>445710911.69999999</v>
          </cell>
          <cell r="AI2247">
            <v>0</v>
          </cell>
          <cell r="AJ2247">
            <v>445710911.69999999</v>
          </cell>
          <cell r="AK2247">
            <v>1</v>
          </cell>
          <cell r="AL2247"/>
          <cell r="AM2247">
            <v>0</v>
          </cell>
          <cell r="AN2247">
            <v>1</v>
          </cell>
          <cell r="AO2247">
            <v>1</v>
          </cell>
          <cell r="AP2247" t="str">
            <v>Liquidado</v>
          </cell>
          <cell r="AQ2247" t="e">
            <v>#REF!</v>
          </cell>
          <cell r="AR2247" t="e">
            <v>#N/A</v>
          </cell>
          <cell r="AS2247" t="str">
            <v>Liquidado mediante Acta de Liquidación Bilateral de Contratos y Convenios del 15 de bril de 2020.</v>
          </cell>
          <cell r="AT2247" t="str">
            <v>No Aplica</v>
          </cell>
          <cell r="AU2247">
            <v>42683</v>
          </cell>
          <cell r="AV2247">
            <v>42977</v>
          </cell>
          <cell r="AW2247" t="e">
            <v>#REF!</v>
          </cell>
          <cell r="AX2247"/>
          <cell r="AY2247"/>
          <cell r="AZ2247">
            <v>0</v>
          </cell>
          <cell r="BA2247" t="str">
            <v>-</v>
          </cell>
          <cell r="BB2247">
            <v>0.8</v>
          </cell>
          <cell r="BC2247"/>
          <cell r="BD2247">
            <v>42781</v>
          </cell>
          <cell r="BE2247">
            <v>43054</v>
          </cell>
          <cell r="BF2247">
            <v>43054</v>
          </cell>
          <cell r="BG2247">
            <v>600</v>
          </cell>
        </row>
        <row r="2248">
          <cell r="C2248" t="str">
            <v>20130189V0096-1</v>
          </cell>
          <cell r="D2248" t="str">
            <v>Proyectos 2011 - 2020</v>
          </cell>
          <cell r="E2248" t="str">
            <v>No Aplica</v>
          </cell>
          <cell r="F2248" t="str">
            <v>CERRADO</v>
          </cell>
          <cell r="G2248"/>
          <cell r="H2248" t="str">
            <v>Cundinamarca</v>
          </cell>
          <cell r="I2248">
            <v>25743</v>
          </cell>
          <cell r="J2248">
            <v>6</v>
          </cell>
          <cell r="K2248" t="str">
            <v>Silvania</v>
          </cell>
          <cell r="L2248" t="str">
            <v>Silvania-Cundinamarca</v>
          </cell>
          <cell r="M2248">
            <v>189</v>
          </cell>
          <cell r="N2248" t="str">
            <v>DPS 2013</v>
          </cell>
          <cell r="O2248"/>
          <cell r="P2248"/>
          <cell r="Q2248" t="str">
            <v>Recuperacion Malla Vial  Casco Urbano De Silvania - Departamento De Cundinamarca</v>
          </cell>
          <cell r="R2248" t="str">
            <v>Vías Urbanas</v>
          </cell>
          <cell r="S2248"/>
          <cell r="T2248"/>
          <cell r="U2248"/>
          <cell r="V2248" t="str">
            <v>Municipio</v>
          </cell>
          <cell r="W2248"/>
          <cell r="X2248" t="str">
            <v xml:space="preserve">Alto de la virgen, Andes, Silvania, San Luis,Molino Rojo, </v>
          </cell>
          <cell r="Y2248"/>
          <cell r="Z2248">
            <v>1121495327</v>
          </cell>
          <cell r="AA2248"/>
          <cell r="AB2248">
            <v>1121495327</v>
          </cell>
          <cell r="AC2248"/>
          <cell r="AD2248">
            <v>1121495327</v>
          </cell>
          <cell r="AE2248">
            <v>112149532.7</v>
          </cell>
          <cell r="AF2248"/>
          <cell r="AG2248">
            <v>112149532.7</v>
          </cell>
          <cell r="AH2248">
            <v>1233644859.7</v>
          </cell>
          <cell r="AI2248">
            <v>0</v>
          </cell>
          <cell r="AJ2248">
            <v>1233644859.7</v>
          </cell>
          <cell r="AK2248">
            <v>1.0000000000000002</v>
          </cell>
          <cell r="AL2248"/>
          <cell r="AM2248">
            <v>1</v>
          </cell>
          <cell r="AN2248">
            <v>1</v>
          </cell>
          <cell r="AO2248">
            <v>0</v>
          </cell>
          <cell r="AP2248" t="str">
            <v>Liquidado</v>
          </cell>
          <cell r="AQ2248" t="e">
            <v>#REF!</v>
          </cell>
          <cell r="AR2248" t="e">
            <v>#N/A</v>
          </cell>
          <cell r="AS2248" t="str">
            <v>Entregada en marzo de 2016.
Liquidado.</v>
          </cell>
          <cell r="AT2248" t="str">
            <v>No Aplica</v>
          </cell>
          <cell r="AU2248">
            <v>42248</v>
          </cell>
          <cell r="AV2248">
            <v>42366</v>
          </cell>
          <cell r="AW2248" t="e">
            <v>#REF!</v>
          </cell>
          <cell r="AX2248"/>
          <cell r="AY2248"/>
          <cell r="AZ2248">
            <v>0</v>
          </cell>
          <cell r="BA2248" t="str">
            <v>-</v>
          </cell>
          <cell r="BB2248" t="str">
            <v>1,20 Km</v>
          </cell>
          <cell r="BC2248"/>
          <cell r="BD2248">
            <v>42306</v>
          </cell>
          <cell r="BE2248">
            <v>42440</v>
          </cell>
          <cell r="BF2248">
            <v>42460</v>
          </cell>
          <cell r="BG2248">
            <v>800</v>
          </cell>
        </row>
        <row r="2249">
          <cell r="C2249" t="str">
            <v>20100019V1094-1</v>
          </cell>
          <cell r="D2249" t="str">
            <v>Proyectos 2011 - 2020</v>
          </cell>
          <cell r="E2249" t="str">
            <v>No Aplica</v>
          </cell>
          <cell r="F2249" t="str">
            <v>CERRADO</v>
          </cell>
          <cell r="G2249"/>
          <cell r="H2249" t="str">
            <v>Cundinamarca</v>
          </cell>
          <cell r="I2249">
            <v>25745</v>
          </cell>
          <cell r="J2249">
            <v>6</v>
          </cell>
          <cell r="K2249" t="str">
            <v>Simijaca</v>
          </cell>
          <cell r="L2249" t="str">
            <v>Simijaca-Cundinamarca</v>
          </cell>
          <cell r="M2249" t="str">
            <v/>
          </cell>
          <cell r="N2249" t="str">
            <v>Infraestructura</v>
          </cell>
          <cell r="O2249"/>
          <cell r="P2249"/>
          <cell r="Q2249" t="str">
            <v>Convenio Interadministrativo Con La Federación Nacional De Cafeteros - Comité Departamental De Cafeteros De Cundinamarca, Pavimentación Vías Urbanización Las Margaritas, Municipio De Simijaca - Cundinamarca.</v>
          </cell>
          <cell r="R2249" t="str">
            <v>Vías Urbanas</v>
          </cell>
          <cell r="S2249"/>
          <cell r="T2249"/>
          <cell r="U2249"/>
          <cell r="V2249" t="str">
            <v>Federación Nacional De Cafeteros</v>
          </cell>
          <cell r="W2249"/>
          <cell r="X2249" t="str">
            <v/>
          </cell>
          <cell r="Y2249"/>
          <cell r="Z2249">
            <v>50000000</v>
          </cell>
          <cell r="AA2249"/>
          <cell r="AB2249">
            <v>50000000</v>
          </cell>
          <cell r="AC2249"/>
          <cell r="AD2249">
            <v>50000000</v>
          </cell>
          <cell r="AE2249">
            <v>0</v>
          </cell>
          <cell r="AF2249"/>
          <cell r="AG2249">
            <v>0</v>
          </cell>
          <cell r="AH2249">
            <v>50000000</v>
          </cell>
          <cell r="AI2249">
            <v>0</v>
          </cell>
          <cell r="AJ2249">
            <v>50000000</v>
          </cell>
          <cell r="AK2249">
            <v>1</v>
          </cell>
          <cell r="AL2249"/>
          <cell r="AM2249">
            <v>1</v>
          </cell>
          <cell r="AN2249">
            <v>1</v>
          </cell>
          <cell r="AO2249">
            <v>0</v>
          </cell>
          <cell r="AP2249" t="str">
            <v>Liquidado</v>
          </cell>
          <cell r="AQ2249" t="e">
            <v>#REF!</v>
          </cell>
          <cell r="AR2249" t="e">
            <v>#N/A</v>
          </cell>
          <cell r="AS2249" t="str">
            <v>Entregado en 2011.</v>
          </cell>
          <cell r="AT2249" t="str">
            <v>No Aplica</v>
          </cell>
          <cell r="AU2249" t="str">
            <v/>
          </cell>
          <cell r="AV2249" t="str">
            <v/>
          </cell>
          <cell r="AW2249" t="e">
            <v>#REF!</v>
          </cell>
          <cell r="AX2249"/>
          <cell r="AY2249"/>
          <cell r="AZ2249">
            <v>0</v>
          </cell>
          <cell r="BA2249" t="str">
            <v>-</v>
          </cell>
          <cell r="BB2249" t="str">
            <v/>
          </cell>
          <cell r="BC2249"/>
          <cell r="BD2249" t="str">
            <v/>
          </cell>
          <cell r="BE2249" t="str">
            <v/>
          </cell>
          <cell r="BF2249" t="str">
            <v/>
          </cell>
          <cell r="BG2249" t="str">
            <v/>
          </cell>
        </row>
        <row r="2250">
          <cell r="C2250" t="str">
            <v>20100090V1095-1</v>
          </cell>
          <cell r="D2250" t="str">
            <v>Proyectos 2011 - 2020</v>
          </cell>
          <cell r="E2250" t="str">
            <v>No Aplica</v>
          </cell>
          <cell r="F2250" t="str">
            <v>CERRADO</v>
          </cell>
          <cell r="G2250"/>
          <cell r="H2250" t="str">
            <v>Cundinamarca</v>
          </cell>
          <cell r="I2250">
            <v>25745</v>
          </cell>
          <cell r="J2250">
            <v>6</v>
          </cell>
          <cell r="K2250" t="str">
            <v>Simijaca</v>
          </cell>
          <cell r="L2250" t="str">
            <v>Simijaca-Cundinamarca</v>
          </cell>
          <cell r="M2250" t="str">
            <v/>
          </cell>
          <cell r="N2250" t="str">
            <v>Infraestructura</v>
          </cell>
          <cell r="O2250"/>
          <cell r="P2250"/>
          <cell r="Q2250" t="str">
            <v>Rehabilitación De La Calle 9 Entre Carreras 4 Y 5 Del Municipio De Simijaca - Cundinamarca.</v>
          </cell>
          <cell r="R2250" t="str">
            <v>Vías Urbanas</v>
          </cell>
          <cell r="S2250"/>
          <cell r="T2250"/>
          <cell r="U2250"/>
          <cell r="V2250" t="str">
            <v>Consorcio Disa</v>
          </cell>
          <cell r="W2250"/>
          <cell r="X2250" t="str">
            <v/>
          </cell>
          <cell r="Y2250"/>
          <cell r="Z2250">
            <v>42032593</v>
          </cell>
          <cell r="AA2250"/>
          <cell r="AB2250">
            <v>42032593</v>
          </cell>
          <cell r="AC2250"/>
          <cell r="AD2250">
            <v>42032593</v>
          </cell>
          <cell r="AE2250">
            <v>0</v>
          </cell>
          <cell r="AF2250"/>
          <cell r="AG2250">
            <v>0</v>
          </cell>
          <cell r="AH2250">
            <v>42032593</v>
          </cell>
          <cell r="AI2250">
            <v>0</v>
          </cell>
          <cell r="AJ2250">
            <v>42032593</v>
          </cell>
          <cell r="AK2250">
            <v>1</v>
          </cell>
          <cell r="AL2250"/>
          <cell r="AM2250">
            <v>1</v>
          </cell>
          <cell r="AN2250">
            <v>1</v>
          </cell>
          <cell r="AO2250">
            <v>0</v>
          </cell>
          <cell r="AP2250" t="str">
            <v>Liquidado</v>
          </cell>
          <cell r="AQ2250" t="e">
            <v>#REF!</v>
          </cell>
          <cell r="AR2250" t="e">
            <v>#N/A</v>
          </cell>
          <cell r="AS2250" t="str">
            <v>Entregado en 2011.</v>
          </cell>
          <cell r="AT2250" t="str">
            <v>No Aplica</v>
          </cell>
          <cell r="AU2250" t="str">
            <v/>
          </cell>
          <cell r="AV2250">
            <v>40625</v>
          </cell>
          <cell r="AW2250" t="e">
            <v>#REF!</v>
          </cell>
          <cell r="AX2250"/>
          <cell r="AY2250"/>
          <cell r="AZ2250">
            <v>0</v>
          </cell>
          <cell r="BA2250" t="str">
            <v>-</v>
          </cell>
          <cell r="BB2250" t="str">
            <v/>
          </cell>
          <cell r="BC2250"/>
          <cell r="BD2250" t="str">
            <v/>
          </cell>
          <cell r="BE2250" t="str">
            <v/>
          </cell>
          <cell r="BF2250" t="str">
            <v/>
          </cell>
          <cell r="BG2250" t="str">
            <v/>
          </cell>
        </row>
        <row r="2251">
          <cell r="C2251" t="str">
            <v>20130243S0300-1</v>
          </cell>
          <cell r="D2251" t="str">
            <v>Proyectos 2011 - 2020</v>
          </cell>
          <cell r="E2251" t="str">
            <v>No Aplica</v>
          </cell>
          <cell r="F2251" t="str">
            <v>CERRADO</v>
          </cell>
          <cell r="G2251"/>
          <cell r="H2251" t="str">
            <v>Cundinamarca</v>
          </cell>
          <cell r="I2251">
            <v>25745</v>
          </cell>
          <cell r="J2251">
            <v>6</v>
          </cell>
          <cell r="K2251" t="str">
            <v>Simijaca</v>
          </cell>
          <cell r="L2251" t="str">
            <v>Simijaca-Cundinamarca</v>
          </cell>
          <cell r="M2251">
            <v>243</v>
          </cell>
          <cell r="N2251" t="str">
            <v>DPS 2013</v>
          </cell>
          <cell r="O2251"/>
          <cell r="P2251"/>
          <cell r="Q2251" t="str">
            <v>Construcción Cubierta Polideportivo En La Escuela De La Vereda Don Lope 1 - Churnica En El Municipio De Simijaca - Cundinamarca</v>
          </cell>
          <cell r="R2251" t="str">
            <v>Espacio Público, Recreación Y Deporte</v>
          </cell>
          <cell r="S2251"/>
          <cell r="T2251"/>
          <cell r="U2251"/>
          <cell r="V2251" t="str">
            <v>Municipio</v>
          </cell>
          <cell r="W2251"/>
          <cell r="X2251" t="str">
            <v>Agustin Parra, Churnica, Don la P.</v>
          </cell>
          <cell r="Y2251"/>
          <cell r="Z2251">
            <v>300000000</v>
          </cell>
          <cell r="AA2251"/>
          <cell r="AB2251">
            <v>300000000</v>
          </cell>
          <cell r="AC2251"/>
          <cell r="AD2251">
            <v>300000000</v>
          </cell>
          <cell r="AE2251">
            <v>30000000</v>
          </cell>
          <cell r="AF2251"/>
          <cell r="AG2251">
            <v>30000000</v>
          </cell>
          <cell r="AH2251">
            <v>330000000</v>
          </cell>
          <cell r="AI2251">
            <v>0</v>
          </cell>
          <cell r="AJ2251">
            <v>330000000</v>
          </cell>
          <cell r="AK2251">
            <v>0.99990000000000001</v>
          </cell>
          <cell r="AL2251"/>
          <cell r="AM2251">
            <v>1</v>
          </cell>
          <cell r="AN2251">
            <v>1</v>
          </cell>
          <cell r="AO2251">
            <v>0</v>
          </cell>
          <cell r="AP2251" t="str">
            <v>Liquidado</v>
          </cell>
          <cell r="AQ2251" t="e">
            <v>#REF!</v>
          </cell>
          <cell r="AR2251" t="e">
            <v>#N/A</v>
          </cell>
          <cell r="AS2251" t="str">
            <v>Entregado en septiembre de 2016.
LIQUIDADO EL 13 DE MARZO DE 2019</v>
          </cell>
          <cell r="AT2251" t="str">
            <v>No Aplica</v>
          </cell>
          <cell r="AU2251">
            <v>42367</v>
          </cell>
          <cell r="AV2251">
            <v>42518</v>
          </cell>
          <cell r="AW2251" t="e">
            <v>#REF!</v>
          </cell>
          <cell r="AX2251"/>
          <cell r="AY2251"/>
          <cell r="AZ2251">
            <v>0</v>
          </cell>
          <cell r="BA2251" t="str">
            <v>-</v>
          </cell>
          <cell r="BB2251" t="str">
            <v>700 m2</v>
          </cell>
          <cell r="BC2251"/>
          <cell r="BD2251">
            <v>42495</v>
          </cell>
          <cell r="BE2251">
            <v>42495</v>
          </cell>
          <cell r="BF2251">
            <v>42614</v>
          </cell>
          <cell r="BG2251">
            <v>320</v>
          </cell>
        </row>
        <row r="2252">
          <cell r="C2252" t="str">
            <v>20170570S9751-1</v>
          </cell>
          <cell r="D2252" t="str">
            <v>Proyectos 2011 - 2020</v>
          </cell>
          <cell r="E2252" t="str">
            <v>ANTES 2018</v>
          </cell>
          <cell r="F2252" t="str">
            <v>VIGENTE</v>
          </cell>
          <cell r="G2252"/>
          <cell r="H2252" t="str">
            <v>Cundinamarca</v>
          </cell>
          <cell r="I2252">
            <v>25745</v>
          </cell>
          <cell r="J2252">
            <v>6</v>
          </cell>
          <cell r="K2252" t="str">
            <v>Simijaca</v>
          </cell>
          <cell r="L2252" t="str">
            <v>Simijaca-Cundinamarca</v>
          </cell>
          <cell r="M2252">
            <v>570</v>
          </cell>
          <cell r="N2252" t="str">
            <v>DPS 2017</v>
          </cell>
          <cell r="O2252"/>
          <cell r="P2252"/>
          <cell r="Q2252" t="str">
            <v>Construcción Escenario Deportivo I.E.D. Agustin Parra Sede Santuario Del Municipio De Simijaca</v>
          </cell>
          <cell r="R2252" t="str">
            <v>Espacio Público, Recreación Y Deporte</v>
          </cell>
          <cell r="S2252"/>
          <cell r="T2252"/>
          <cell r="U2252"/>
          <cell r="V2252" t="str">
            <v>Municipio</v>
          </cell>
          <cell r="W2252" t="str">
            <v>Urbano</v>
          </cell>
          <cell r="X2252" t="str">
            <v>Vereda Santuario</v>
          </cell>
          <cell r="Y2252"/>
          <cell r="Z2252">
            <v>650199062</v>
          </cell>
          <cell r="AA2252"/>
          <cell r="AB2252">
            <v>650199062</v>
          </cell>
          <cell r="AC2252"/>
          <cell r="AD2252">
            <v>650199062</v>
          </cell>
          <cell r="AE2252">
            <v>65019906.200000003</v>
          </cell>
          <cell r="AF2252"/>
          <cell r="AG2252">
            <v>65019906.200000003</v>
          </cell>
          <cell r="AH2252">
            <v>715218968.20000005</v>
          </cell>
          <cell r="AI2252">
            <v>0</v>
          </cell>
          <cell r="AJ2252">
            <v>715218968.20000005</v>
          </cell>
          <cell r="AK2252">
            <v>1</v>
          </cell>
          <cell r="AL2252"/>
          <cell r="AM2252">
            <v>1</v>
          </cell>
          <cell r="AN2252">
            <v>1</v>
          </cell>
          <cell r="AO2252">
            <v>0</v>
          </cell>
          <cell r="AP2252" t="str">
            <v>En Liquidación</v>
          </cell>
          <cell r="AQ2252" t="e">
            <v>#REF!</v>
          </cell>
          <cell r="AR2252" t="e">
            <v>#N/A</v>
          </cell>
          <cell r="AS2252" t="str">
            <v>SIMIJICA - 
Proyecto terminado y entregado.
La supervisión realizó la AV3 el 11 de sep. 20
Se tramitaron el 100% de los desembolsos.
Se remite documentos para la liquidación del convenio.</v>
          </cell>
          <cell r="AT2252" t="str">
            <v>No Aplica</v>
          </cell>
          <cell r="AU2252">
            <v>43783</v>
          </cell>
          <cell r="AV2252">
            <v>43934</v>
          </cell>
          <cell r="AW2252" t="e">
            <v>#REF!</v>
          </cell>
          <cell r="AX2252"/>
          <cell r="AY2252"/>
          <cell r="AZ2252">
            <v>0</v>
          </cell>
          <cell r="BA2252" t="str">
            <v>-</v>
          </cell>
          <cell r="BB2252" t="str">
            <v>727 m2</v>
          </cell>
          <cell r="BC2252"/>
          <cell r="BD2252">
            <v>43874</v>
          </cell>
          <cell r="BE2252">
            <v>44085</v>
          </cell>
          <cell r="BF2252">
            <v>44085</v>
          </cell>
          <cell r="BG2252">
            <v>452</v>
          </cell>
        </row>
        <row r="2253">
          <cell r="C2253" t="str">
            <v>20120069S0390-1</v>
          </cell>
          <cell r="D2253" t="str">
            <v>Proyectos 2011 - 2020</v>
          </cell>
          <cell r="E2253" t="str">
            <v>No Aplica</v>
          </cell>
          <cell r="F2253" t="str">
            <v>CERRADO</v>
          </cell>
          <cell r="G2253" t="str">
            <v>C390</v>
          </cell>
          <cell r="H2253" t="str">
            <v>Cundinamarca</v>
          </cell>
          <cell r="I2253">
            <v>25754</v>
          </cell>
          <cell r="J2253">
            <v>1</v>
          </cell>
          <cell r="K2253" t="str">
            <v>Soacha</v>
          </cell>
          <cell r="L2253" t="str">
            <v>Soacha-Cundinamarca</v>
          </cell>
          <cell r="M2253">
            <v>69</v>
          </cell>
          <cell r="N2253" t="str">
            <v>Fonade 3</v>
          </cell>
          <cell r="O2253"/>
          <cell r="P2253"/>
          <cell r="Q2253" t="str">
            <v>Adecuacion Y Mejoramiento Del Parque Polideportivo Leon Xiii Primer Sector Comuna 3 En El Municipio De Soacha - Cundinamarca</v>
          </cell>
          <cell r="R2253" t="str">
            <v>Espacio Público, Recreación Y Deporte</v>
          </cell>
          <cell r="S2253"/>
          <cell r="T2253"/>
          <cell r="U2253"/>
          <cell r="V2253" t="str">
            <v>Municipio</v>
          </cell>
          <cell r="W2253"/>
          <cell r="X2253" t="str">
            <v/>
          </cell>
          <cell r="Y2253"/>
          <cell r="Z2253">
            <v>350000000</v>
          </cell>
          <cell r="AA2253"/>
          <cell r="AB2253">
            <v>350000000</v>
          </cell>
          <cell r="AC2253"/>
          <cell r="AD2253">
            <v>350000000</v>
          </cell>
          <cell r="AE2253">
            <v>0</v>
          </cell>
          <cell r="AF2253"/>
          <cell r="AG2253">
            <v>0</v>
          </cell>
          <cell r="AH2253">
            <v>350000000</v>
          </cell>
          <cell r="AI2253">
            <v>0</v>
          </cell>
          <cell r="AJ2253">
            <v>350000000</v>
          </cell>
          <cell r="AK2253">
            <v>0</v>
          </cell>
          <cell r="AL2253"/>
          <cell r="AM2253">
            <v>1</v>
          </cell>
          <cell r="AN2253">
            <v>1</v>
          </cell>
          <cell r="AO2253">
            <v>0</v>
          </cell>
          <cell r="AP2253" t="str">
            <v>En Liquidación</v>
          </cell>
          <cell r="AQ2253" t="e">
            <v>#REF!</v>
          </cell>
          <cell r="AR2253" t="e">
            <v>#N/A</v>
          </cell>
          <cell r="AS2253" t="str">
            <v>PROYECTO TERMINADO EN LIQUIDACION CONVENIO.
1. INFORMACIÓN Y ESTADO CONTRATO DE OBRA:       Liquidado unilateralmente por el municipio, mediante acto administrativo sin fecha y terminado de acuerdo con el FMI026 el día   24/07/2016, a su vez entregado al municipio por Prosperidad Social y ENTerritorio el 07/10/2016.                                                                                                          
  2.  INFORMACIÓN Y ESTADO CONTRATO INTERADMINISTRATIVO:  
Se recopilaron formatos y documentos, con los cuales se avanzó en la revisión para estructurar el informe de término del acta de liquidación del convenio interadministrativo.
Actividades realizadas durante el periodo: El convenio interadministrativo esta liquidado del 19/02/2021.</v>
          </cell>
          <cell r="AT2253" t="str">
            <v>No Aplica</v>
          </cell>
          <cell r="AU2253">
            <v>41342</v>
          </cell>
          <cell r="AV2253">
            <v>42606</v>
          </cell>
          <cell r="AW2253" t="e">
            <v>#REF!</v>
          </cell>
          <cell r="AX2253"/>
          <cell r="AY2253"/>
          <cell r="AZ2253">
            <v>0</v>
          </cell>
          <cell r="BA2253" t="str">
            <v>-</v>
          </cell>
          <cell r="BB2253" t="str">
            <v/>
          </cell>
          <cell r="BC2253"/>
          <cell r="BD2253">
            <v>42557</v>
          </cell>
          <cell r="BE2253" t="str">
            <v>No Aplica</v>
          </cell>
          <cell r="BF2253">
            <v>42650</v>
          </cell>
          <cell r="BG2253" t="str">
            <v/>
          </cell>
        </row>
        <row r="2254">
          <cell r="C2254" t="str">
            <v>20130237V0127-1</v>
          </cell>
          <cell r="D2254" t="str">
            <v>Proyectos 2011 - 2020</v>
          </cell>
          <cell r="E2254" t="str">
            <v>No Aplica</v>
          </cell>
          <cell r="F2254" t="str">
            <v>CERRADO</v>
          </cell>
          <cell r="G2254"/>
          <cell r="H2254" t="str">
            <v>Cundinamarca</v>
          </cell>
          <cell r="I2254">
            <v>25754</v>
          </cell>
          <cell r="J2254">
            <v>1</v>
          </cell>
          <cell r="K2254" t="str">
            <v>Soacha</v>
          </cell>
          <cell r="L2254" t="str">
            <v>Soacha-Cundinamarca</v>
          </cell>
          <cell r="M2254">
            <v>237</v>
          </cell>
          <cell r="N2254" t="str">
            <v>DPS 2013</v>
          </cell>
          <cell r="O2254"/>
          <cell r="P2254"/>
          <cell r="Q2254" t="str">
            <v>Mejoramiento Y Rehabilitacion De La Calle 1D Entre Transversal 13 Y 14A , Barrio Los Olivos 1 Comuna 3 En El Municipio De Soacha - Cundinamarca</v>
          </cell>
          <cell r="R2254" t="str">
            <v>Vías Urbanas</v>
          </cell>
          <cell r="S2254"/>
          <cell r="T2254"/>
          <cell r="U2254"/>
          <cell r="V2254" t="str">
            <v>Municipio</v>
          </cell>
          <cell r="W2254"/>
          <cell r="X2254" t="str">
            <v>Los Olivos.</v>
          </cell>
          <cell r="Y2254"/>
          <cell r="Z2254">
            <v>307111342</v>
          </cell>
          <cell r="AA2254"/>
          <cell r="AB2254">
            <v>307111342</v>
          </cell>
          <cell r="AC2254"/>
          <cell r="AD2254">
            <v>307111342</v>
          </cell>
          <cell r="AE2254">
            <v>48945469.300000004</v>
          </cell>
          <cell r="AF2254"/>
          <cell r="AG2254">
            <v>48945469.300000004</v>
          </cell>
          <cell r="AH2254">
            <v>356056811.30000001</v>
          </cell>
          <cell r="AI2254">
            <v>0</v>
          </cell>
          <cell r="AJ2254">
            <v>356056811.30000001</v>
          </cell>
          <cell r="AK2254">
            <v>0.99999999999999989</v>
          </cell>
          <cell r="AL2254"/>
          <cell r="AM2254">
            <v>1</v>
          </cell>
          <cell r="AN2254">
            <v>1</v>
          </cell>
          <cell r="AO2254">
            <v>0</v>
          </cell>
          <cell r="AP2254" t="str">
            <v>Liquidado</v>
          </cell>
          <cell r="AQ2254" t="e">
            <v>#REF!</v>
          </cell>
          <cell r="AR2254" t="e">
            <v>#N/A</v>
          </cell>
          <cell r="AS2254" t="str">
            <v>Entregado en diciembre de 2016.
Proyecto Liquidado.</v>
          </cell>
          <cell r="AT2254" t="str">
            <v>No Aplica</v>
          </cell>
          <cell r="AU2254">
            <v>42464</v>
          </cell>
          <cell r="AV2254">
            <v>42646</v>
          </cell>
          <cell r="AW2254" t="e">
            <v>#REF!</v>
          </cell>
          <cell r="AX2254"/>
          <cell r="AY2254"/>
          <cell r="AZ2254">
            <v>0</v>
          </cell>
          <cell r="BA2254" t="str">
            <v>-</v>
          </cell>
          <cell r="BB2254">
            <v>0.4</v>
          </cell>
          <cell r="BC2254"/>
          <cell r="BD2254">
            <v>42488</v>
          </cell>
          <cell r="BE2254">
            <v>42580</v>
          </cell>
          <cell r="BF2254">
            <v>42705</v>
          </cell>
          <cell r="BG2254">
            <v>500</v>
          </cell>
        </row>
        <row r="2255">
          <cell r="C2255" t="str">
            <v>20130237V0393-1</v>
          </cell>
          <cell r="D2255" t="str">
            <v>Proyectos 2011 - 2020</v>
          </cell>
          <cell r="E2255" t="str">
            <v>No Aplica</v>
          </cell>
          <cell r="F2255" t="str">
            <v>CERRADO</v>
          </cell>
          <cell r="G2255"/>
          <cell r="H2255" t="str">
            <v>Cundinamarca</v>
          </cell>
          <cell r="I2255">
            <v>25754</v>
          </cell>
          <cell r="J2255">
            <v>1</v>
          </cell>
          <cell r="K2255" t="str">
            <v>Soacha</v>
          </cell>
          <cell r="L2255" t="str">
            <v>Soacha-Cundinamarca</v>
          </cell>
          <cell r="M2255">
            <v>237</v>
          </cell>
          <cell r="N2255" t="str">
            <v>DPS 2013</v>
          </cell>
          <cell r="O2255"/>
          <cell r="P2255"/>
          <cell r="Q2255" t="str">
            <v>Rehabilitación Y Mejoramiento De Vías, Andenes Y Espacio Público De Barrios De La Comuna 5 Del Municipio De Soacha - Cundinamarca</v>
          </cell>
          <cell r="R2255" t="str">
            <v>Vías Urbanas</v>
          </cell>
          <cell r="S2255"/>
          <cell r="T2255"/>
          <cell r="U2255"/>
          <cell r="V2255" t="str">
            <v>Municipio</v>
          </cell>
          <cell r="W2255"/>
          <cell r="X2255" t="str">
            <v>Comuna 5</v>
          </cell>
          <cell r="Y2255"/>
          <cell r="Z2255">
            <v>242643419</v>
          </cell>
          <cell r="AA2255"/>
          <cell r="AB2255">
            <v>242643419</v>
          </cell>
          <cell r="AC2255"/>
          <cell r="AD2255">
            <v>242643419</v>
          </cell>
          <cell r="AE2255">
            <v>29775075.100000001</v>
          </cell>
          <cell r="AF2255"/>
          <cell r="AG2255">
            <v>29775075.100000001</v>
          </cell>
          <cell r="AH2255">
            <v>272418494.10000002</v>
          </cell>
          <cell r="AI2255">
            <v>0</v>
          </cell>
          <cell r="AJ2255">
            <v>272418494.10000002</v>
          </cell>
          <cell r="AK2255">
            <v>0.99999999999999989</v>
          </cell>
          <cell r="AL2255"/>
          <cell r="AM2255">
            <v>1</v>
          </cell>
          <cell r="AN2255">
            <v>1</v>
          </cell>
          <cell r="AO2255">
            <v>0</v>
          </cell>
          <cell r="AP2255" t="str">
            <v>Liquidado</v>
          </cell>
          <cell r="AQ2255" t="e">
            <v>#REF!</v>
          </cell>
          <cell r="AR2255" t="e">
            <v>#N/A</v>
          </cell>
          <cell r="AS2255" t="str">
            <v>Entregada el 3 de abril de 2017.
Proyecto Liquidado.</v>
          </cell>
          <cell r="AT2255" t="str">
            <v>No Aplica</v>
          </cell>
          <cell r="AU2255">
            <v>42559</v>
          </cell>
          <cell r="AV2255">
            <v>42650</v>
          </cell>
          <cell r="AW2255" t="e">
            <v>#REF!</v>
          </cell>
          <cell r="AX2255"/>
          <cell r="AY2255"/>
          <cell r="AZ2255">
            <v>0</v>
          </cell>
          <cell r="BA2255" t="str">
            <v>-</v>
          </cell>
          <cell r="BB2255">
            <v>0.25</v>
          </cell>
          <cell r="BC2255"/>
          <cell r="BD2255">
            <v>42580</v>
          </cell>
          <cell r="BE2255">
            <v>42845</v>
          </cell>
          <cell r="BF2255">
            <v>42845</v>
          </cell>
          <cell r="BG2255">
            <v>860</v>
          </cell>
        </row>
        <row r="2256">
          <cell r="C2256" t="str">
            <v>20170559V6576-1</v>
          </cell>
          <cell r="D2256" t="str">
            <v>Proyectos 2011 - 2020</v>
          </cell>
          <cell r="E2256" t="str">
            <v>ANTES 2018</v>
          </cell>
          <cell r="F2256" t="str">
            <v>VIGENTE</v>
          </cell>
          <cell r="G2256"/>
          <cell r="H2256" t="str">
            <v>Cundinamarca</v>
          </cell>
          <cell r="I2256">
            <v>25754</v>
          </cell>
          <cell r="J2256">
            <v>1</v>
          </cell>
          <cell r="K2256" t="str">
            <v>Soacha</v>
          </cell>
          <cell r="L2256" t="str">
            <v>Soacha-Cundinamarca</v>
          </cell>
          <cell r="M2256">
            <v>559</v>
          </cell>
          <cell r="N2256" t="str">
            <v>DPS 2017</v>
          </cell>
          <cell r="O2256"/>
          <cell r="P2256"/>
          <cell r="Q2256" t="str">
            <v>Construccion De Pavimento En El Barrio Los Olivos Segundo Sector Del Municipio De Soacha - Cundinamarca</v>
          </cell>
          <cell r="R2256" t="str">
            <v>Vías Urbanas</v>
          </cell>
          <cell r="S2256"/>
          <cell r="T2256"/>
          <cell r="U2256"/>
          <cell r="V2256" t="str">
            <v>Municipio</v>
          </cell>
          <cell r="W2256" t="str">
            <v>Urbano</v>
          </cell>
          <cell r="X2256" t="str">
            <v>Los Olivos</v>
          </cell>
          <cell r="Y2256"/>
          <cell r="Z2256">
            <v>931620483</v>
          </cell>
          <cell r="AA2256"/>
          <cell r="AB2256">
            <v>931620483</v>
          </cell>
          <cell r="AC2256"/>
          <cell r="AD2256">
            <v>931620483</v>
          </cell>
          <cell r="AE2256">
            <v>93162048.300000012</v>
          </cell>
          <cell r="AF2256"/>
          <cell r="AG2256">
            <v>93162048.300000012</v>
          </cell>
          <cell r="AH2256">
            <v>1024782531.3</v>
          </cell>
          <cell r="AI2256">
            <v>0</v>
          </cell>
          <cell r="AJ2256">
            <v>1024782531.3</v>
          </cell>
          <cell r="AK2256">
            <v>1</v>
          </cell>
          <cell r="AL2256"/>
          <cell r="AM2256">
            <v>1</v>
          </cell>
          <cell r="AN2256">
            <v>1</v>
          </cell>
          <cell r="AO2256">
            <v>0</v>
          </cell>
          <cell r="AP2256" t="str">
            <v>En Liquidación</v>
          </cell>
          <cell r="AQ2256" t="e">
            <v>#REF!</v>
          </cell>
          <cell r="AR2256" t="e">
            <v>#N/A</v>
          </cell>
          <cell r="AS2256" t="str">
            <v>SOACHA 559- 
Proyecto terminado  y entregado.
La supervisión realizó la AV3 el 07 de may. 21
Se tramitaron el 100% de los desembolsos.
En liquidación del convenio. 
El 10-04-22 se remite documentos para la liquidación del convenio.</v>
          </cell>
          <cell r="AT2256" t="str">
            <v>No Aplica</v>
          </cell>
          <cell r="AU2256">
            <v>43754</v>
          </cell>
          <cell r="AV2256">
            <v>44168</v>
          </cell>
          <cell r="AW2256" t="e">
            <v>#REF!</v>
          </cell>
          <cell r="AX2256"/>
          <cell r="AY2256"/>
          <cell r="AZ2256">
            <v>0</v>
          </cell>
          <cell r="BA2256" t="str">
            <v>-</v>
          </cell>
          <cell r="BB2256" t="str">
            <v>405 m</v>
          </cell>
          <cell r="BC2256"/>
          <cell r="BD2256">
            <v>43784</v>
          </cell>
          <cell r="BE2256">
            <v>44183</v>
          </cell>
          <cell r="BF2256">
            <v>44323</v>
          </cell>
          <cell r="BG2256">
            <v>763</v>
          </cell>
        </row>
        <row r="2257">
          <cell r="C2257" t="str">
            <v>20170575V6581-1</v>
          </cell>
          <cell r="D2257" t="str">
            <v>Proyectos 2011 - 2020</v>
          </cell>
          <cell r="E2257" t="str">
            <v>ANTES 2018</v>
          </cell>
          <cell r="F2257" t="str">
            <v>VIGENTE</v>
          </cell>
          <cell r="G2257"/>
          <cell r="H2257" t="str">
            <v>Cundinamarca</v>
          </cell>
          <cell r="I2257">
            <v>25754</v>
          </cell>
          <cell r="J2257">
            <v>1</v>
          </cell>
          <cell r="K2257" t="str">
            <v>Soacha</v>
          </cell>
          <cell r="L2257" t="str">
            <v>Soacha-Cundinamarca</v>
          </cell>
          <cell r="M2257">
            <v>575</v>
          </cell>
          <cell r="N2257" t="str">
            <v>DPS 2017</v>
          </cell>
          <cell r="O2257"/>
          <cell r="P2257"/>
          <cell r="Q2257" t="str">
            <v>Mejoramiento Y Rehabilitación Del Barrio Villas De Santa Isabel De La Comuna 6 De Soacha - Cundinamarca</v>
          </cell>
          <cell r="R2257" t="str">
            <v>Vías Urbanas</v>
          </cell>
          <cell r="S2257"/>
          <cell r="T2257"/>
          <cell r="U2257"/>
          <cell r="V2257" t="str">
            <v>Municipio</v>
          </cell>
          <cell r="W2257"/>
          <cell r="X2257" t="str">
            <v xml:space="preserve"> Villas De Santa Isabel De La Comuna 6</v>
          </cell>
          <cell r="Y2257"/>
          <cell r="Z2257">
            <v>427504347</v>
          </cell>
          <cell r="AA2257"/>
          <cell r="AB2257">
            <v>427504347</v>
          </cell>
          <cell r="AC2257"/>
          <cell r="AD2257">
            <v>427504347</v>
          </cell>
          <cell r="AE2257">
            <v>42750434.700000003</v>
          </cell>
          <cell r="AF2257"/>
          <cell r="AG2257">
            <v>42750434.700000003</v>
          </cell>
          <cell r="AH2257">
            <v>470254781.69999999</v>
          </cell>
          <cell r="AI2257">
            <v>0</v>
          </cell>
          <cell r="AJ2257">
            <v>470254781.69999999</v>
          </cell>
          <cell r="AK2257">
            <v>0.99999999999999989</v>
          </cell>
          <cell r="AL2257"/>
          <cell r="AM2257">
            <v>1</v>
          </cell>
          <cell r="AN2257">
            <v>1</v>
          </cell>
          <cell r="AO2257">
            <v>0</v>
          </cell>
          <cell r="AP2257" t="str">
            <v>Entregado A Municipio</v>
          </cell>
          <cell r="AQ2257" t="e">
            <v>#REF!</v>
          </cell>
          <cell r="AR2257" t="e">
            <v>#N/A</v>
          </cell>
          <cell r="AS2257" t="str">
            <v>PROYECTO ENTREGADO.
Proyecto terminado el día 17 de Enero del 2020.
Se realizo AV3 el 30 de octubre de 2021.
La interventoría realizo la entrega del informe final del convenio, se encuentra en revisión de DPS.</v>
          </cell>
          <cell r="AT2257" t="str">
            <v>No Aplica</v>
          </cell>
          <cell r="AU2257">
            <v>43693</v>
          </cell>
          <cell r="AV2257">
            <v>43847</v>
          </cell>
          <cell r="AW2257" t="e">
            <v>#REF!</v>
          </cell>
          <cell r="AX2257"/>
          <cell r="AY2257"/>
          <cell r="AZ2257">
            <v>0</v>
          </cell>
          <cell r="BA2257" t="str">
            <v>-</v>
          </cell>
          <cell r="BB2257" t="str">
            <v>116 m</v>
          </cell>
          <cell r="BC2257"/>
          <cell r="BD2257">
            <v>43770</v>
          </cell>
          <cell r="BE2257">
            <v>44134</v>
          </cell>
          <cell r="BF2257">
            <v>44134</v>
          </cell>
          <cell r="BG2257">
            <v>7637</v>
          </cell>
        </row>
        <row r="2258">
          <cell r="C2258" t="str">
            <v>20170579V6589-1</v>
          </cell>
          <cell r="D2258" t="str">
            <v>Proyectos 2011 - 2020</v>
          </cell>
          <cell r="E2258" t="str">
            <v>ANTES 2018</v>
          </cell>
          <cell r="F2258" t="str">
            <v>VIGENTE</v>
          </cell>
          <cell r="G2258"/>
          <cell r="H2258" t="str">
            <v>Cundinamarca</v>
          </cell>
          <cell r="I2258">
            <v>25754</v>
          </cell>
          <cell r="J2258">
            <v>1</v>
          </cell>
          <cell r="K2258" t="str">
            <v>Soacha</v>
          </cell>
          <cell r="L2258" t="str">
            <v>Soacha-Cundinamarca</v>
          </cell>
          <cell r="M2258">
            <v>579</v>
          </cell>
          <cell r="N2258" t="str">
            <v>DPS 2017</v>
          </cell>
          <cell r="O2258"/>
          <cell r="P2258"/>
          <cell r="Q2258" t="str">
            <v>Rehabilitación, Adecuación Y Mejoramiento De La Estructura De Pavimento Del Corredor Vial Del Barrio Compartir De La Comuna 1 De Soacha - Cundinamarca</v>
          </cell>
          <cell r="R2258" t="str">
            <v>Vías Urbanas</v>
          </cell>
          <cell r="S2258"/>
          <cell r="T2258"/>
          <cell r="U2258"/>
          <cell r="V2258" t="str">
            <v>Municipio</v>
          </cell>
          <cell r="W2258"/>
          <cell r="X2258" t="str">
            <v>Compartir</v>
          </cell>
          <cell r="Y2258"/>
          <cell r="Z2258">
            <v>1005928062</v>
          </cell>
          <cell r="AA2258"/>
          <cell r="AB2258">
            <v>1005928062</v>
          </cell>
          <cell r="AC2258"/>
          <cell r="AD2258">
            <v>1005928062</v>
          </cell>
          <cell r="AE2258">
            <v>100592806.2</v>
          </cell>
          <cell r="AF2258"/>
          <cell r="AG2258">
            <v>100592806.2</v>
          </cell>
          <cell r="AH2258">
            <v>1106520868.2</v>
          </cell>
          <cell r="AI2258">
            <v>0</v>
          </cell>
          <cell r="AJ2258">
            <v>1106520868.2</v>
          </cell>
          <cell r="AK2258">
            <v>0.99999999999999989</v>
          </cell>
          <cell r="AL2258"/>
          <cell r="AM2258">
            <v>1</v>
          </cell>
          <cell r="AN2258">
            <v>1</v>
          </cell>
          <cell r="AO2258">
            <v>0</v>
          </cell>
          <cell r="AP2258" t="str">
            <v>Entregado A Municipio</v>
          </cell>
          <cell r="AQ2258" t="e">
            <v>#REF!</v>
          </cell>
          <cell r="AR2258" t="e">
            <v>#N/A</v>
          </cell>
          <cell r="AS2258" t="str">
            <v xml:space="preserve">Proyecto Entregado.
Pendiente la entrega del informe final. 
18/11/2021 la Interventoría se encuentra subsanando el informe final. </v>
          </cell>
          <cell r="AT2258" t="str">
            <v>No Aplica</v>
          </cell>
          <cell r="AU2258">
            <v>43655</v>
          </cell>
          <cell r="AV2258">
            <v>43883</v>
          </cell>
          <cell r="AW2258" t="e">
            <v>#REF!</v>
          </cell>
          <cell r="AX2258"/>
          <cell r="AY2258"/>
          <cell r="AZ2258">
            <v>0</v>
          </cell>
          <cell r="BA2258" t="str">
            <v>-</v>
          </cell>
          <cell r="BB2258" t="str">
            <v>484,81 m</v>
          </cell>
          <cell r="BC2258"/>
          <cell r="BD2258">
            <v>43685</v>
          </cell>
          <cell r="BE2258">
            <v>44250</v>
          </cell>
          <cell r="BF2258">
            <v>44250</v>
          </cell>
          <cell r="BG2258">
            <v>200</v>
          </cell>
        </row>
        <row r="2259">
          <cell r="C2259" t="str">
            <v>MCH - 022</v>
          </cell>
          <cell r="D2259" t="str">
            <v>Proyectos 2021 - 2022</v>
          </cell>
          <cell r="E2259" t="str">
            <v>2018-2022</v>
          </cell>
          <cell r="F2259" t="str">
            <v>VIGENTE</v>
          </cell>
          <cell r="G2259"/>
          <cell r="H2259" t="str">
            <v>Cundinamarca</v>
          </cell>
          <cell r="I2259"/>
          <cell r="J2259"/>
          <cell r="K2259" t="str">
            <v>Soacha</v>
          </cell>
          <cell r="L2259" t="str">
            <v>Soacha-Cundinamarca</v>
          </cell>
          <cell r="M2259" t="str">
            <v>671 FIP 2021</v>
          </cell>
          <cell r="N2259" t="str">
            <v>DPS 2021</v>
          </cell>
          <cell r="O2259">
            <v>44512</v>
          </cell>
          <cell r="P2259">
            <v>44773</v>
          </cell>
          <cell r="Q2259" t="str">
            <v>Mejoramientos De Condiciones De Habitabilidad En El Municipio De Soacha - Cundinamarca</v>
          </cell>
          <cell r="R2259" t="str">
            <v>Habitat</v>
          </cell>
          <cell r="S2259" t="str">
            <v>MCH</v>
          </cell>
          <cell r="T2259"/>
          <cell r="U2259">
            <v>1</v>
          </cell>
          <cell r="V2259"/>
          <cell r="W2259"/>
          <cell r="X2259"/>
          <cell r="Y2259"/>
          <cell r="Z2259">
            <v>0</v>
          </cell>
          <cell r="AA2259"/>
          <cell r="AB2259">
            <v>0</v>
          </cell>
          <cell r="AC2259">
            <v>0</v>
          </cell>
          <cell r="AD2259">
            <v>0</v>
          </cell>
          <cell r="AE2259"/>
          <cell r="AF2259"/>
          <cell r="AG2259">
            <v>0</v>
          </cell>
          <cell r="AH2259">
            <v>0</v>
          </cell>
          <cell r="AI2259">
            <v>0</v>
          </cell>
          <cell r="AJ2259">
            <v>0</v>
          </cell>
          <cell r="AK2259"/>
          <cell r="AL2259"/>
          <cell r="AM2259"/>
          <cell r="AN2259"/>
          <cell r="AO2259">
            <v>0</v>
          </cell>
          <cell r="AP2259" t="str">
            <v>Cancelado</v>
          </cell>
          <cell r="AQ2259" t="e">
            <v>#REF!</v>
          </cell>
          <cell r="AR2259" t="str">
            <v>LIQUIDACIÓN ANTICIPADA</v>
          </cell>
          <cell r="AS2259" t="str">
            <v>-</v>
          </cell>
          <cell r="AT2259"/>
          <cell r="AU2259" t="str">
            <v>-</v>
          </cell>
          <cell r="AV2259" t="str">
            <v>-</v>
          </cell>
          <cell r="AW2259" t="e">
            <v>#REF!</v>
          </cell>
          <cell r="AX2259"/>
          <cell r="AY2259"/>
          <cell r="AZ2259">
            <v>0</v>
          </cell>
          <cell r="BA2259"/>
          <cell r="BB2259" t="str">
            <v>- Viviendas</v>
          </cell>
          <cell r="BC2259"/>
          <cell r="BD2259" t="str">
            <v>-</v>
          </cell>
          <cell r="BE2259" t="str">
            <v>-</v>
          </cell>
          <cell r="BF2259" t="str">
            <v>-</v>
          </cell>
          <cell r="BG2259" t="str">
            <v>-</v>
          </cell>
        </row>
        <row r="2260">
          <cell r="C2260" t="str">
            <v>20110209S1099-1</v>
          </cell>
          <cell r="D2260" t="str">
            <v>Proyectos 2011 - 2020</v>
          </cell>
          <cell r="E2260" t="str">
            <v>No Aplica</v>
          </cell>
          <cell r="F2260" t="str">
            <v>CERRADO</v>
          </cell>
          <cell r="G2260"/>
          <cell r="H2260" t="str">
            <v>Cundinamarca</v>
          </cell>
          <cell r="I2260">
            <v>25758</v>
          </cell>
          <cell r="J2260">
            <v>3</v>
          </cell>
          <cell r="K2260" t="str">
            <v>Sopo</v>
          </cell>
          <cell r="L2260" t="str">
            <v>Sopo-Cundinamarca</v>
          </cell>
          <cell r="M2260" t="str">
            <v/>
          </cell>
          <cell r="N2260" t="str">
            <v>Infraestructura</v>
          </cell>
          <cell r="O2260"/>
          <cell r="P2260"/>
          <cell r="Q2260" t="str">
            <v>Reforzamiento Y Reconstrucción De Jarillones En La Vereda Hatogrande En El Municipio De Sopo - Cundinamarca.</v>
          </cell>
          <cell r="R2260" t="str">
            <v>Otros</v>
          </cell>
          <cell r="S2260"/>
          <cell r="T2260"/>
          <cell r="U2260"/>
          <cell r="V2260" t="str">
            <v>Corporación Autonoma Regional De Cundinamarca</v>
          </cell>
          <cell r="W2260"/>
          <cell r="X2260" t="str">
            <v/>
          </cell>
          <cell r="Y2260"/>
          <cell r="Z2260">
            <v>600000000</v>
          </cell>
          <cell r="AA2260"/>
          <cell r="AB2260">
            <v>600000000</v>
          </cell>
          <cell r="AC2260"/>
          <cell r="AD2260">
            <v>600000000</v>
          </cell>
          <cell r="AE2260">
            <v>0</v>
          </cell>
          <cell r="AF2260"/>
          <cell r="AG2260">
            <v>0</v>
          </cell>
          <cell r="AH2260">
            <v>600000000</v>
          </cell>
          <cell r="AI2260">
            <v>0</v>
          </cell>
          <cell r="AJ2260">
            <v>600000000</v>
          </cell>
          <cell r="AK2260">
            <v>0.99999999999999989</v>
          </cell>
          <cell r="AL2260"/>
          <cell r="AM2260">
            <v>1</v>
          </cell>
          <cell r="AN2260">
            <v>1</v>
          </cell>
          <cell r="AO2260">
            <v>0</v>
          </cell>
          <cell r="AP2260" t="str">
            <v>Liquidado</v>
          </cell>
          <cell r="AQ2260" t="e">
            <v>#REF!</v>
          </cell>
          <cell r="AR2260" t="e">
            <v>#N/A</v>
          </cell>
          <cell r="AS2260" t="str">
            <v>Entregado en 2013</v>
          </cell>
          <cell r="AT2260" t="str">
            <v>No Aplica</v>
          </cell>
          <cell r="AU2260" t="str">
            <v/>
          </cell>
          <cell r="AV2260">
            <v>41422</v>
          </cell>
          <cell r="AW2260" t="e">
            <v>#REF!</v>
          </cell>
          <cell r="AX2260"/>
          <cell r="AY2260"/>
          <cell r="AZ2260">
            <v>0</v>
          </cell>
          <cell r="BA2260" t="str">
            <v>-</v>
          </cell>
          <cell r="BB2260" t="str">
            <v/>
          </cell>
          <cell r="BC2260"/>
          <cell r="BD2260" t="str">
            <v/>
          </cell>
          <cell r="BE2260" t="str">
            <v/>
          </cell>
          <cell r="BF2260" t="str">
            <v/>
          </cell>
          <cell r="BG2260" t="str">
            <v/>
          </cell>
        </row>
        <row r="2261">
          <cell r="C2261" t="str">
            <v>20090153V1100-1</v>
          </cell>
          <cell r="D2261" t="str">
            <v>Proyectos 2011 - 2020</v>
          </cell>
          <cell r="E2261" t="str">
            <v>No Aplica</v>
          </cell>
          <cell r="F2261" t="str">
            <v>CERRADO</v>
          </cell>
          <cell r="G2261"/>
          <cell r="H2261" t="str">
            <v>Cundinamarca</v>
          </cell>
          <cell r="I2261">
            <v>25772</v>
          </cell>
          <cell r="J2261">
            <v>6</v>
          </cell>
          <cell r="K2261" t="str">
            <v>Suesca</v>
          </cell>
          <cell r="L2261" t="str">
            <v>Suesca-Cundinamarca</v>
          </cell>
          <cell r="M2261" t="str">
            <v/>
          </cell>
          <cell r="N2261" t="str">
            <v>Infraestructura</v>
          </cell>
          <cell r="O2261"/>
          <cell r="P2261"/>
          <cell r="Q2261" t="str">
            <v>Convenio Con El Municipio De Suesca, Departamento De Cundinamarca, Para Aunar Esfuerzos Y Contribuir Para El Diseño Y Construcción De La Via Principal De La Inspección Hato Grande En El Municipio De Suesca - Cundinamarca</v>
          </cell>
          <cell r="R2261" t="str">
            <v>Vías Red Terciaria</v>
          </cell>
          <cell r="S2261"/>
          <cell r="T2261"/>
          <cell r="U2261"/>
          <cell r="V2261" t="str">
            <v>Municipio</v>
          </cell>
          <cell r="W2261"/>
          <cell r="X2261" t="str">
            <v/>
          </cell>
          <cell r="Y2261"/>
          <cell r="Z2261">
            <v>100000000</v>
          </cell>
          <cell r="AA2261"/>
          <cell r="AB2261">
            <v>100000000</v>
          </cell>
          <cell r="AC2261"/>
          <cell r="AD2261">
            <v>100000000</v>
          </cell>
          <cell r="AE2261">
            <v>0</v>
          </cell>
          <cell r="AF2261"/>
          <cell r="AG2261">
            <v>0</v>
          </cell>
          <cell r="AH2261">
            <v>100000000</v>
          </cell>
          <cell r="AI2261">
            <v>0</v>
          </cell>
          <cell r="AJ2261">
            <v>100000000</v>
          </cell>
          <cell r="AK2261">
            <v>0</v>
          </cell>
          <cell r="AL2261"/>
          <cell r="AM2261">
            <v>1</v>
          </cell>
          <cell r="AN2261">
            <v>1</v>
          </cell>
          <cell r="AO2261">
            <v>0</v>
          </cell>
          <cell r="AP2261" t="str">
            <v>Liquidado</v>
          </cell>
          <cell r="AQ2261" t="e">
            <v>#REF!</v>
          </cell>
          <cell r="AR2261" t="e">
            <v>#N/A</v>
          </cell>
          <cell r="AS2261" t="str">
            <v>Entregado en 2010.</v>
          </cell>
          <cell r="AT2261" t="str">
            <v>No Aplica</v>
          </cell>
          <cell r="AU2261" t="str">
            <v/>
          </cell>
          <cell r="AV2261">
            <v>40543</v>
          </cell>
          <cell r="AW2261" t="e">
            <v>#REF!</v>
          </cell>
          <cell r="AX2261"/>
          <cell r="AY2261"/>
          <cell r="AZ2261">
            <v>0</v>
          </cell>
          <cell r="BA2261" t="str">
            <v>-</v>
          </cell>
          <cell r="BB2261" t="str">
            <v/>
          </cell>
          <cell r="BC2261"/>
          <cell r="BD2261" t="str">
            <v/>
          </cell>
          <cell r="BE2261" t="str">
            <v/>
          </cell>
          <cell r="BF2261" t="str">
            <v/>
          </cell>
          <cell r="BG2261" t="str">
            <v/>
          </cell>
        </row>
        <row r="2262">
          <cell r="C2262" t="str">
            <v>20090136V1101-1</v>
          </cell>
          <cell r="D2262" t="str">
            <v>Proyectos 2011 - 2020</v>
          </cell>
          <cell r="E2262" t="str">
            <v>No Aplica</v>
          </cell>
          <cell r="F2262" t="str">
            <v>CERRADO</v>
          </cell>
          <cell r="G2262"/>
          <cell r="H2262" t="str">
            <v>Cundinamarca</v>
          </cell>
          <cell r="I2262">
            <v>25777</v>
          </cell>
          <cell r="J2262">
            <v>6</v>
          </cell>
          <cell r="K2262" t="str">
            <v>Supata</v>
          </cell>
          <cell r="L2262" t="str">
            <v>Supata-Cundinamarca</v>
          </cell>
          <cell r="M2262" t="str">
            <v/>
          </cell>
          <cell r="N2262" t="str">
            <v>Infraestructura</v>
          </cell>
          <cell r="O2262"/>
          <cell r="P2262"/>
          <cell r="Q2262" t="str">
            <v>Convenio Interadministrativo Con El Municipio De Supata, Para La Reahabilitaciòn De Via Supata - Bogotá Sitio La Magola Del Municipio De Supata - Cundinamarca</v>
          </cell>
          <cell r="R2262" t="str">
            <v>Vías Red Terciaria</v>
          </cell>
          <cell r="S2262"/>
          <cell r="T2262"/>
          <cell r="U2262"/>
          <cell r="V2262" t="str">
            <v>Municipio</v>
          </cell>
          <cell r="W2262"/>
          <cell r="X2262" t="str">
            <v/>
          </cell>
          <cell r="Y2262"/>
          <cell r="Z2262">
            <v>50000000</v>
          </cell>
          <cell r="AA2262"/>
          <cell r="AB2262">
            <v>50000000</v>
          </cell>
          <cell r="AC2262"/>
          <cell r="AD2262">
            <v>50000000</v>
          </cell>
          <cell r="AE2262">
            <v>0</v>
          </cell>
          <cell r="AF2262"/>
          <cell r="AG2262">
            <v>0</v>
          </cell>
          <cell r="AH2262">
            <v>50000000</v>
          </cell>
          <cell r="AI2262">
            <v>0</v>
          </cell>
          <cell r="AJ2262">
            <v>50000000</v>
          </cell>
          <cell r="AK2262">
            <v>1</v>
          </cell>
          <cell r="AL2262"/>
          <cell r="AM2262">
            <v>1</v>
          </cell>
          <cell r="AN2262">
            <v>1</v>
          </cell>
          <cell r="AO2262">
            <v>0</v>
          </cell>
          <cell r="AP2262" t="str">
            <v>Liquidado</v>
          </cell>
          <cell r="AQ2262" t="e">
            <v>#REF!</v>
          </cell>
          <cell r="AR2262" t="e">
            <v>#N/A</v>
          </cell>
          <cell r="AS2262" t="str">
            <v>Entregado en 2010.</v>
          </cell>
          <cell r="AT2262" t="str">
            <v>No Aplica</v>
          </cell>
          <cell r="AU2262" t="str">
            <v/>
          </cell>
          <cell r="AV2262">
            <v>40542</v>
          </cell>
          <cell r="AW2262" t="e">
            <v>#REF!</v>
          </cell>
          <cell r="AX2262"/>
          <cell r="AY2262"/>
          <cell r="AZ2262">
            <v>0</v>
          </cell>
          <cell r="BA2262" t="str">
            <v>-</v>
          </cell>
          <cell r="BB2262" t="str">
            <v/>
          </cell>
          <cell r="BC2262"/>
          <cell r="BD2262" t="str">
            <v/>
          </cell>
          <cell r="BE2262" t="str">
            <v/>
          </cell>
          <cell r="BF2262" t="str">
            <v/>
          </cell>
          <cell r="BG2262" t="str">
            <v/>
          </cell>
        </row>
        <row r="2263">
          <cell r="C2263" t="str">
            <v>20100019V1102-1</v>
          </cell>
          <cell r="D2263" t="str">
            <v>Proyectos 2011 - 2020</v>
          </cell>
          <cell r="E2263" t="str">
            <v>No Aplica</v>
          </cell>
          <cell r="F2263" t="str">
            <v>CERRADO</v>
          </cell>
          <cell r="G2263"/>
          <cell r="H2263" t="str">
            <v>Cundinamarca</v>
          </cell>
          <cell r="I2263">
            <v>25777</v>
          </cell>
          <cell r="J2263">
            <v>6</v>
          </cell>
          <cell r="K2263" t="str">
            <v>Supata</v>
          </cell>
          <cell r="L2263" t="str">
            <v>Supata-Cundinamarca</v>
          </cell>
          <cell r="M2263" t="str">
            <v/>
          </cell>
          <cell r="N2263" t="str">
            <v>Infraestructura</v>
          </cell>
          <cell r="O2263"/>
          <cell r="P2263"/>
          <cell r="Q2263" t="str">
            <v>Convenio Interadministrativo Con La Federación Nacional De Cafeteros - Comité Departamental De Cafeteros De Cundinamarca, Para El Mejoramiento Y Mantenimiento Via Camellon - Alto Las Cruces - San Marcos - Vereda Providencia Y Reforma, Del Municipio De Supata - Cundinamarca.</v>
          </cell>
          <cell r="R2263" t="str">
            <v>Vías Red Terciaria</v>
          </cell>
          <cell r="S2263"/>
          <cell r="T2263"/>
          <cell r="U2263"/>
          <cell r="V2263" t="str">
            <v>Federación Nacional De Cafeteros</v>
          </cell>
          <cell r="W2263"/>
          <cell r="X2263" t="str">
            <v/>
          </cell>
          <cell r="Y2263"/>
          <cell r="Z2263">
            <v>35000000</v>
          </cell>
          <cell r="AA2263"/>
          <cell r="AB2263">
            <v>35000000</v>
          </cell>
          <cell r="AC2263"/>
          <cell r="AD2263">
            <v>35000000</v>
          </cell>
          <cell r="AE2263">
            <v>0</v>
          </cell>
          <cell r="AF2263"/>
          <cell r="AG2263">
            <v>0</v>
          </cell>
          <cell r="AH2263">
            <v>35000000</v>
          </cell>
          <cell r="AI2263">
            <v>0</v>
          </cell>
          <cell r="AJ2263">
            <v>35000000</v>
          </cell>
          <cell r="AK2263">
            <v>1</v>
          </cell>
          <cell r="AL2263"/>
          <cell r="AM2263">
            <v>1</v>
          </cell>
          <cell r="AN2263">
            <v>1</v>
          </cell>
          <cell r="AO2263">
            <v>0</v>
          </cell>
          <cell r="AP2263" t="str">
            <v>Liquidado</v>
          </cell>
          <cell r="AQ2263" t="e">
            <v>#REF!</v>
          </cell>
          <cell r="AR2263" t="e">
            <v>#N/A</v>
          </cell>
          <cell r="AS2263" t="str">
            <v>Entregado en 2011.</v>
          </cell>
          <cell r="AT2263" t="str">
            <v>No Aplica</v>
          </cell>
          <cell r="AU2263" t="str">
            <v/>
          </cell>
          <cell r="AV2263">
            <v>40558</v>
          </cell>
          <cell r="AW2263" t="e">
            <v>#REF!</v>
          </cell>
          <cell r="AX2263"/>
          <cell r="AY2263"/>
          <cell r="AZ2263">
            <v>0</v>
          </cell>
          <cell r="BA2263" t="str">
            <v>-</v>
          </cell>
          <cell r="BB2263" t="str">
            <v/>
          </cell>
          <cell r="BC2263"/>
          <cell r="BD2263" t="str">
            <v/>
          </cell>
          <cell r="BE2263" t="str">
            <v/>
          </cell>
          <cell r="BF2263" t="str">
            <v/>
          </cell>
          <cell r="BG2263" t="str">
            <v/>
          </cell>
        </row>
        <row r="2264">
          <cell r="C2264" t="str">
            <v>20100019V1103-1</v>
          </cell>
          <cell r="D2264" t="str">
            <v>Proyectos 2011 - 2020</v>
          </cell>
          <cell r="E2264" t="str">
            <v>No Aplica</v>
          </cell>
          <cell r="F2264" t="str">
            <v>CERRADO</v>
          </cell>
          <cell r="G2264"/>
          <cell r="H2264" t="str">
            <v>Cundinamarca</v>
          </cell>
          <cell r="I2264">
            <v>25777</v>
          </cell>
          <cell r="J2264">
            <v>6</v>
          </cell>
          <cell r="K2264" t="str">
            <v>Supata</v>
          </cell>
          <cell r="L2264" t="str">
            <v>Supata-Cundinamarca</v>
          </cell>
          <cell r="M2264" t="str">
            <v/>
          </cell>
          <cell r="N2264" t="str">
            <v>Infraestructura</v>
          </cell>
          <cell r="O2264"/>
          <cell r="P2264"/>
          <cell r="Q2264" t="str">
            <v>Convenio Interadministrativo Con La Federación Nacional De Cafeteros - Comité Departamental De Cafeteros De Cundinamarca, Para El Mejoramiento Y Mantenimiento Vía Campillas, Alto Boyachica, Vereda El Imparral, Municipio De Suapata - Cundinamarca.</v>
          </cell>
          <cell r="R2264" t="str">
            <v>Vías Red Terciaria</v>
          </cell>
          <cell r="S2264"/>
          <cell r="T2264"/>
          <cell r="U2264"/>
          <cell r="V2264" t="str">
            <v>Federación Nacional De Cafeteros</v>
          </cell>
          <cell r="W2264"/>
          <cell r="X2264" t="str">
            <v/>
          </cell>
          <cell r="Y2264"/>
          <cell r="Z2264">
            <v>35000000</v>
          </cell>
          <cell r="AA2264"/>
          <cell r="AB2264">
            <v>35000000</v>
          </cell>
          <cell r="AC2264"/>
          <cell r="AD2264">
            <v>35000000</v>
          </cell>
          <cell r="AE2264">
            <v>0</v>
          </cell>
          <cell r="AF2264"/>
          <cell r="AG2264">
            <v>0</v>
          </cell>
          <cell r="AH2264">
            <v>35000000</v>
          </cell>
          <cell r="AI2264">
            <v>0</v>
          </cell>
          <cell r="AJ2264">
            <v>35000000</v>
          </cell>
          <cell r="AK2264">
            <v>0.99999999999999989</v>
          </cell>
          <cell r="AL2264"/>
          <cell r="AM2264">
            <v>1</v>
          </cell>
          <cell r="AN2264">
            <v>1</v>
          </cell>
          <cell r="AO2264">
            <v>0</v>
          </cell>
          <cell r="AP2264" t="str">
            <v>Liquidado</v>
          </cell>
          <cell r="AQ2264" t="e">
            <v>#REF!</v>
          </cell>
          <cell r="AR2264" t="e">
            <v>#N/A</v>
          </cell>
          <cell r="AS2264" t="str">
            <v>Entregado en 2011.</v>
          </cell>
          <cell r="AT2264" t="str">
            <v>No Aplica</v>
          </cell>
          <cell r="AU2264" t="str">
            <v/>
          </cell>
          <cell r="AV2264">
            <v>40590</v>
          </cell>
          <cell r="AW2264" t="e">
            <v>#REF!</v>
          </cell>
          <cell r="AX2264"/>
          <cell r="AY2264"/>
          <cell r="AZ2264">
            <v>0</v>
          </cell>
          <cell r="BA2264" t="str">
            <v>-</v>
          </cell>
          <cell r="BB2264" t="str">
            <v/>
          </cell>
          <cell r="BC2264"/>
          <cell r="BD2264" t="str">
            <v/>
          </cell>
          <cell r="BE2264" t="str">
            <v/>
          </cell>
          <cell r="BF2264" t="str">
            <v/>
          </cell>
          <cell r="BG2264" t="str">
            <v/>
          </cell>
        </row>
        <row r="2265">
          <cell r="C2265" t="str">
            <v>20130042V0264-1</v>
          </cell>
          <cell r="D2265" t="str">
            <v>Proyectos 2011 - 2020</v>
          </cell>
          <cell r="E2265" t="str">
            <v>No Aplica</v>
          </cell>
          <cell r="F2265" t="str">
            <v>CERRADO</v>
          </cell>
          <cell r="G2265"/>
          <cell r="H2265" t="str">
            <v>Cundinamarca</v>
          </cell>
          <cell r="I2265">
            <v>25777</v>
          </cell>
          <cell r="J2265">
            <v>6</v>
          </cell>
          <cell r="K2265" t="str">
            <v>Supata</v>
          </cell>
          <cell r="L2265" t="str">
            <v>Supata-Cundinamarca</v>
          </cell>
          <cell r="M2265">
            <v>42</v>
          </cell>
          <cell r="N2265" t="str">
            <v>DPS 2013</v>
          </cell>
          <cell r="O2265"/>
          <cell r="P2265"/>
          <cell r="Q2265" t="str">
            <v>Construcción De La Vía Que Conduce Al Cementerio, En Adoquín En El Área Urbana Del Municipio De Supatá - Cundinamarca</v>
          </cell>
          <cell r="R2265" t="str">
            <v>Vías Urbanas</v>
          </cell>
          <cell r="S2265"/>
          <cell r="T2265"/>
          <cell r="U2265"/>
          <cell r="V2265" t="str">
            <v>Municipio</v>
          </cell>
          <cell r="W2265"/>
          <cell r="X2265" t="str">
            <v>Centro</v>
          </cell>
          <cell r="Y2265"/>
          <cell r="Z2265">
            <v>280373832</v>
          </cell>
          <cell r="AA2265"/>
          <cell r="AB2265">
            <v>280373832</v>
          </cell>
          <cell r="AC2265"/>
          <cell r="AD2265">
            <v>280373832</v>
          </cell>
          <cell r="AE2265">
            <v>28037383.200000003</v>
          </cell>
          <cell r="AF2265"/>
          <cell r="AG2265">
            <v>28037383.200000003</v>
          </cell>
          <cell r="AH2265">
            <v>308411215.19999999</v>
          </cell>
          <cell r="AI2265">
            <v>0</v>
          </cell>
          <cell r="AJ2265">
            <v>308411215.19999999</v>
          </cell>
          <cell r="AK2265">
            <v>0.75</v>
          </cell>
          <cell r="AL2265"/>
          <cell r="AM2265">
            <v>0</v>
          </cell>
          <cell r="AN2265">
            <v>0.70309999999999995</v>
          </cell>
          <cell r="AO2265">
            <v>0.70309999999999995</v>
          </cell>
          <cell r="AP2265" t="str">
            <v>Liquidado</v>
          </cell>
          <cell r="AQ2265" t="e">
            <v>#REF!</v>
          </cell>
          <cell r="AR2265" t="e">
            <v>#N/A</v>
          </cell>
          <cell r="AS2265" t="str">
            <v xml:space="preserve">Proyecto Liquidado mediante Acta de Liquidación de 26/03/2020.                                                                </v>
          </cell>
          <cell r="AT2265" t="str">
            <v>No Aplica</v>
          </cell>
          <cell r="AU2265">
            <v>42664</v>
          </cell>
          <cell r="AV2265" t="str">
            <v/>
          </cell>
          <cell r="AW2265" t="e">
            <v>#REF!</v>
          </cell>
          <cell r="AX2265"/>
          <cell r="AY2265"/>
          <cell r="AZ2265">
            <v>0</v>
          </cell>
          <cell r="BA2265" t="str">
            <v>-</v>
          </cell>
          <cell r="BB2265">
            <v>0.19</v>
          </cell>
          <cell r="BC2265"/>
          <cell r="BD2265">
            <v>42706</v>
          </cell>
          <cell r="BE2265">
            <v>42706</v>
          </cell>
          <cell r="BF2265" t="str">
            <v/>
          </cell>
          <cell r="BG2265">
            <v>320</v>
          </cell>
        </row>
        <row r="2266">
          <cell r="C2266" t="str">
            <v>20100019S1105-1</v>
          </cell>
          <cell r="D2266" t="str">
            <v>Proyectos 2011 - 2020</v>
          </cell>
          <cell r="E2266" t="str">
            <v>No Aplica</v>
          </cell>
          <cell r="F2266" t="str">
            <v>CERRADO</v>
          </cell>
          <cell r="G2266"/>
          <cell r="H2266" t="str">
            <v>Cundinamarca</v>
          </cell>
          <cell r="I2266">
            <v>25779</v>
          </cell>
          <cell r="J2266">
            <v>6</v>
          </cell>
          <cell r="K2266" t="str">
            <v>Susa</v>
          </cell>
          <cell r="L2266" t="str">
            <v>Susa-Cundinamarca</v>
          </cell>
          <cell r="M2266" t="str">
            <v/>
          </cell>
          <cell r="N2266" t="str">
            <v>Infraestructura</v>
          </cell>
          <cell r="O2266"/>
          <cell r="P2266"/>
          <cell r="Q2266" t="str">
            <v>Adecuación Centro De Atención Integral I Etapa Municipio De Susa, Cundinamarca</v>
          </cell>
          <cell r="R2266" t="str">
            <v>Social Comunitario</v>
          </cell>
          <cell r="S2266"/>
          <cell r="T2266"/>
          <cell r="U2266"/>
          <cell r="V2266" t="str">
            <v>Federación Nacional De Cafeteros</v>
          </cell>
          <cell r="W2266"/>
          <cell r="X2266" t="str">
            <v/>
          </cell>
          <cell r="Y2266"/>
          <cell r="Z2266">
            <v>97000000</v>
          </cell>
          <cell r="AA2266"/>
          <cell r="AB2266">
            <v>97000000</v>
          </cell>
          <cell r="AC2266"/>
          <cell r="AD2266">
            <v>97000000</v>
          </cell>
          <cell r="AE2266">
            <v>0</v>
          </cell>
          <cell r="AF2266"/>
          <cell r="AG2266">
            <v>0</v>
          </cell>
          <cell r="AH2266">
            <v>97000000</v>
          </cell>
          <cell r="AI2266">
            <v>0</v>
          </cell>
          <cell r="AJ2266">
            <v>97000000</v>
          </cell>
          <cell r="AK2266">
            <v>1</v>
          </cell>
          <cell r="AL2266"/>
          <cell r="AM2266">
            <v>1</v>
          </cell>
          <cell r="AN2266">
            <v>1</v>
          </cell>
          <cell r="AO2266">
            <v>0</v>
          </cell>
          <cell r="AP2266" t="str">
            <v>Liquidado</v>
          </cell>
          <cell r="AQ2266" t="e">
            <v>#REF!</v>
          </cell>
          <cell r="AR2266" t="e">
            <v>#N/A</v>
          </cell>
          <cell r="AS2266" t="str">
            <v>Entregado en 2011.</v>
          </cell>
          <cell r="AT2266" t="str">
            <v>No Aplica</v>
          </cell>
          <cell r="AU2266" t="str">
            <v/>
          </cell>
          <cell r="AV2266">
            <v>41131</v>
          </cell>
          <cell r="AW2266" t="e">
            <v>#REF!</v>
          </cell>
          <cell r="AX2266"/>
          <cell r="AY2266"/>
          <cell r="AZ2266">
            <v>0</v>
          </cell>
          <cell r="BA2266" t="str">
            <v>-</v>
          </cell>
          <cell r="BB2266" t="str">
            <v/>
          </cell>
          <cell r="BC2266"/>
          <cell r="BD2266" t="str">
            <v/>
          </cell>
          <cell r="BE2266" t="str">
            <v/>
          </cell>
          <cell r="BF2266" t="str">
            <v/>
          </cell>
          <cell r="BG2266" t="str">
            <v/>
          </cell>
        </row>
        <row r="2267">
          <cell r="C2267" t="str">
            <v>20100019V1106-1</v>
          </cell>
          <cell r="D2267" t="str">
            <v>Proyectos 2011 - 2020</v>
          </cell>
          <cell r="E2267" t="str">
            <v>No Aplica</v>
          </cell>
          <cell r="F2267" t="str">
            <v>CERRADO</v>
          </cell>
          <cell r="G2267"/>
          <cell r="H2267" t="str">
            <v>Cundinamarca</v>
          </cell>
          <cell r="I2267">
            <v>25779</v>
          </cell>
          <cell r="J2267">
            <v>6</v>
          </cell>
          <cell r="K2267" t="str">
            <v>Susa</v>
          </cell>
          <cell r="L2267" t="str">
            <v>Susa-Cundinamarca</v>
          </cell>
          <cell r="M2267" t="str">
            <v/>
          </cell>
          <cell r="N2267" t="str">
            <v>Infraestructura</v>
          </cell>
          <cell r="O2267"/>
          <cell r="P2267"/>
          <cell r="Q2267" t="str">
            <v>Rehabilitación Vía Principal De Nutrias, Aposentos Y Cóquira Del Municipio De Susa</v>
          </cell>
          <cell r="R2267" t="str">
            <v>Vías Red Terciaria</v>
          </cell>
          <cell r="S2267"/>
          <cell r="T2267"/>
          <cell r="U2267"/>
          <cell r="V2267" t="str">
            <v>Federación Nacional De Cafeteros</v>
          </cell>
          <cell r="W2267"/>
          <cell r="X2267" t="str">
            <v/>
          </cell>
          <cell r="Y2267"/>
          <cell r="Z2267">
            <v>40000000</v>
          </cell>
          <cell r="AA2267"/>
          <cell r="AB2267">
            <v>40000000</v>
          </cell>
          <cell r="AC2267"/>
          <cell r="AD2267">
            <v>40000000</v>
          </cell>
          <cell r="AE2267">
            <v>0</v>
          </cell>
          <cell r="AF2267"/>
          <cell r="AG2267">
            <v>0</v>
          </cell>
          <cell r="AH2267">
            <v>40000000</v>
          </cell>
          <cell r="AI2267">
            <v>0</v>
          </cell>
          <cell r="AJ2267">
            <v>40000000</v>
          </cell>
          <cell r="AK2267">
            <v>1</v>
          </cell>
          <cell r="AL2267"/>
          <cell r="AM2267">
            <v>1</v>
          </cell>
          <cell r="AN2267">
            <v>1</v>
          </cell>
          <cell r="AO2267">
            <v>0</v>
          </cell>
          <cell r="AP2267" t="str">
            <v>Liquidado</v>
          </cell>
          <cell r="AQ2267" t="e">
            <v>#REF!</v>
          </cell>
          <cell r="AR2267" t="e">
            <v>#N/A</v>
          </cell>
          <cell r="AS2267" t="str">
            <v>Entregado en 2011.</v>
          </cell>
          <cell r="AT2267" t="str">
            <v>No Aplica</v>
          </cell>
          <cell r="AU2267" t="str">
            <v/>
          </cell>
          <cell r="AV2267">
            <v>40962</v>
          </cell>
          <cell r="AW2267" t="e">
            <v>#REF!</v>
          </cell>
          <cell r="AX2267"/>
          <cell r="AY2267"/>
          <cell r="AZ2267">
            <v>0</v>
          </cell>
          <cell r="BA2267" t="str">
            <v>-</v>
          </cell>
          <cell r="BB2267" t="str">
            <v/>
          </cell>
          <cell r="BC2267"/>
          <cell r="BD2267" t="str">
            <v/>
          </cell>
          <cell r="BE2267" t="str">
            <v/>
          </cell>
          <cell r="BF2267" t="str">
            <v/>
          </cell>
          <cell r="BG2267" t="str">
            <v/>
          </cell>
        </row>
        <row r="2268">
          <cell r="C2268" t="str">
            <v>20170582S9738-1</v>
          </cell>
          <cell r="D2268" t="str">
            <v>Proyectos 2011 - 2020</v>
          </cell>
          <cell r="E2268" t="str">
            <v>ANTES 2018</v>
          </cell>
          <cell r="F2268" t="str">
            <v>VIGENTE</v>
          </cell>
          <cell r="G2268"/>
          <cell r="H2268" t="str">
            <v>Cundinamarca</v>
          </cell>
          <cell r="I2268">
            <v>25779</v>
          </cell>
          <cell r="J2268">
            <v>6</v>
          </cell>
          <cell r="K2268" t="str">
            <v>Susa</v>
          </cell>
          <cell r="L2268" t="str">
            <v>Susa-Cundinamarca</v>
          </cell>
          <cell r="M2268">
            <v>582</v>
          </cell>
          <cell r="N2268" t="str">
            <v>DPS 2017</v>
          </cell>
          <cell r="O2268"/>
          <cell r="P2268"/>
          <cell r="Q2268" t="str">
            <v>Construcción Cubierta Y Adecuación Del Campo Deportivo De La Institución Educativa De La Vereda El Tablón Del Municipio De Susa - Cundinamarca</v>
          </cell>
          <cell r="R2268" t="str">
            <v>Espacio Público, Recreación Y Deporte</v>
          </cell>
          <cell r="S2268"/>
          <cell r="T2268"/>
          <cell r="U2268"/>
          <cell r="V2268" t="str">
            <v>Municipio</v>
          </cell>
          <cell r="W2268" t="str">
            <v>Rural</v>
          </cell>
          <cell r="X2268" t="str">
            <v>Vereda el Tablon</v>
          </cell>
          <cell r="Y2268"/>
          <cell r="Z2268">
            <v>407282271</v>
          </cell>
          <cell r="AA2268"/>
          <cell r="AB2268">
            <v>407282271</v>
          </cell>
          <cell r="AC2268"/>
          <cell r="AD2268">
            <v>407282271</v>
          </cell>
          <cell r="AE2268">
            <v>40728227</v>
          </cell>
          <cell r="AF2268"/>
          <cell r="AG2268">
            <v>40728227</v>
          </cell>
          <cell r="AH2268">
            <v>448010498</v>
          </cell>
          <cell r="AI2268">
            <v>0</v>
          </cell>
          <cell r="AJ2268">
            <v>448010498</v>
          </cell>
          <cell r="AK2268">
            <v>1</v>
          </cell>
          <cell r="AL2268"/>
          <cell r="AM2268">
            <v>1</v>
          </cell>
          <cell r="AN2268">
            <v>1</v>
          </cell>
          <cell r="AO2268">
            <v>0</v>
          </cell>
          <cell r="AP2268" t="str">
            <v>En Liquidación</v>
          </cell>
          <cell r="AQ2268" t="e">
            <v>#REF!</v>
          </cell>
          <cell r="AR2268" t="e">
            <v>#N/A</v>
          </cell>
          <cell r="AS2268" t="str">
            <v>SUSA - 
Proyecto terminado y entregado.
En proceso de liquidación. 
Se realizó el trámite de todos los desembolsos.
Las Av 2 y 3 se realizaron 7/12/2020
Se remite documentos para la liquidación del convenio.</v>
          </cell>
          <cell r="AT2268" t="str">
            <v>No Aplica</v>
          </cell>
          <cell r="AU2268">
            <v>44040</v>
          </cell>
          <cell r="AV2268">
            <v>44128</v>
          </cell>
          <cell r="AW2268" t="e">
            <v>#REF!</v>
          </cell>
          <cell r="AX2268"/>
          <cell r="AY2268"/>
          <cell r="AZ2268">
            <v>0</v>
          </cell>
          <cell r="BA2268" t="str">
            <v>-</v>
          </cell>
          <cell r="BB2268" t="str">
            <v>720m2</v>
          </cell>
          <cell r="BC2268"/>
          <cell r="BD2268">
            <v>44085</v>
          </cell>
          <cell r="BE2268">
            <v>44172</v>
          </cell>
          <cell r="BF2268">
            <v>44172</v>
          </cell>
          <cell r="BG2268">
            <v>200</v>
          </cell>
        </row>
        <row r="2269">
          <cell r="C2269" t="str">
            <v>20120069S0165-1</v>
          </cell>
          <cell r="D2269" t="str">
            <v>Proyectos 2011 - 2020</v>
          </cell>
          <cell r="E2269" t="str">
            <v>No Aplica</v>
          </cell>
          <cell r="F2269" t="str">
            <v>CERRADO</v>
          </cell>
          <cell r="G2269" t="str">
            <v>C165</v>
          </cell>
          <cell r="H2269" t="str">
            <v>Cundinamarca</v>
          </cell>
          <cell r="I2269">
            <v>25785</v>
          </cell>
          <cell r="J2269">
            <v>6</v>
          </cell>
          <cell r="K2269" t="str">
            <v>Tabio</v>
          </cell>
          <cell r="L2269" t="str">
            <v>Tabio-Cundinamarca</v>
          </cell>
          <cell r="M2269">
            <v>69</v>
          </cell>
          <cell r="N2269" t="str">
            <v>Fonade 3</v>
          </cell>
          <cell r="O2269"/>
          <cell r="P2269"/>
          <cell r="Q2269" t="str">
            <v>Construcción Sede Deportiva Vereda Paloverde Sector Chicu Del Municipio De Tabio</v>
          </cell>
          <cell r="R2269" t="str">
            <v>Espacio Público, Recreación Y Deporte</v>
          </cell>
          <cell r="S2269"/>
          <cell r="T2269"/>
          <cell r="U2269"/>
          <cell r="V2269" t="str">
            <v>Municipio</v>
          </cell>
          <cell r="W2269"/>
          <cell r="X2269" t="str">
            <v/>
          </cell>
          <cell r="Y2269"/>
          <cell r="Z2269">
            <v>850000000</v>
          </cell>
          <cell r="AA2269"/>
          <cell r="AB2269">
            <v>850000000</v>
          </cell>
          <cell r="AC2269"/>
          <cell r="AD2269">
            <v>850000000</v>
          </cell>
          <cell r="AE2269">
            <v>0</v>
          </cell>
          <cell r="AF2269"/>
          <cell r="AG2269">
            <v>0</v>
          </cell>
          <cell r="AH2269">
            <v>850000000</v>
          </cell>
          <cell r="AI2269">
            <v>0</v>
          </cell>
          <cell r="AJ2269">
            <v>850000000</v>
          </cell>
          <cell r="AK2269">
            <v>0</v>
          </cell>
          <cell r="AL2269"/>
          <cell r="AM2269">
            <v>1</v>
          </cell>
          <cell r="AN2269">
            <v>1</v>
          </cell>
          <cell r="AO2269">
            <v>0</v>
          </cell>
          <cell r="AP2269" t="str">
            <v>En Liquidación</v>
          </cell>
          <cell r="AQ2269" t="e">
            <v>#REF!</v>
          </cell>
          <cell r="AR2269" t="e">
            <v>#N/A</v>
          </cell>
          <cell r="AS2269"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269" t="str">
            <v>No Aplica</v>
          </cell>
          <cell r="AU2269">
            <v>41869</v>
          </cell>
          <cell r="AV2269">
            <v>42402</v>
          </cell>
          <cell r="AW2269" t="e">
            <v>#REF!</v>
          </cell>
          <cell r="AX2269"/>
          <cell r="AY2269"/>
          <cell r="AZ2269">
            <v>0</v>
          </cell>
          <cell r="BA2269" t="str">
            <v>-</v>
          </cell>
          <cell r="BB2269" t="str">
            <v/>
          </cell>
          <cell r="BC2269"/>
          <cell r="BD2269">
            <v>42023</v>
          </cell>
          <cell r="BE2269" t="str">
            <v>No Aplica</v>
          </cell>
          <cell r="BF2269">
            <v>42670</v>
          </cell>
          <cell r="BG2269" t="str">
            <v/>
          </cell>
        </row>
        <row r="2270">
          <cell r="C2270" t="str">
            <v>20130069S0462-1</v>
          </cell>
          <cell r="D2270" t="str">
            <v>Proyectos 2011 - 2020</v>
          </cell>
          <cell r="E2270" t="str">
            <v>No Aplica</v>
          </cell>
          <cell r="F2270" t="str">
            <v>CERRADO</v>
          </cell>
          <cell r="G2270" t="str">
            <v>C462</v>
          </cell>
          <cell r="H2270" t="str">
            <v>Cundinamarca</v>
          </cell>
          <cell r="I2270">
            <v>25785</v>
          </cell>
          <cell r="J2270">
            <v>6</v>
          </cell>
          <cell r="K2270" t="str">
            <v>Tabio</v>
          </cell>
          <cell r="L2270" t="str">
            <v>Tabio-Cundinamarca</v>
          </cell>
          <cell r="M2270">
            <v>69</v>
          </cell>
          <cell r="N2270" t="str">
            <v>Fonade 3</v>
          </cell>
          <cell r="O2270"/>
          <cell r="P2270"/>
          <cell r="Q2270" t="str">
            <v xml:space="preserve">Construcción Sede Deportiva Escuela Urbana Camilo Torres Del Municipio De Tabio- Cundinamarca </v>
          </cell>
          <cell r="R2270" t="str">
            <v>Espacio Público, Recreación Y Deporte</v>
          </cell>
          <cell r="S2270"/>
          <cell r="T2270"/>
          <cell r="U2270"/>
          <cell r="V2270" t="str">
            <v>Municipio</v>
          </cell>
          <cell r="W2270"/>
          <cell r="X2270" t="str">
            <v/>
          </cell>
          <cell r="Y2270"/>
          <cell r="Z2270">
            <v>485437208</v>
          </cell>
          <cell r="AA2270"/>
          <cell r="AB2270">
            <v>485437208</v>
          </cell>
          <cell r="AC2270"/>
          <cell r="AD2270">
            <v>485437208</v>
          </cell>
          <cell r="AE2270">
            <v>0</v>
          </cell>
          <cell r="AF2270"/>
          <cell r="AG2270">
            <v>0</v>
          </cell>
          <cell r="AH2270">
            <v>485437208</v>
          </cell>
          <cell r="AI2270">
            <v>0</v>
          </cell>
          <cell r="AJ2270">
            <v>485437208</v>
          </cell>
          <cell r="AK2270">
            <v>0.94399999999999995</v>
          </cell>
          <cell r="AL2270"/>
          <cell r="AM2270">
            <v>1</v>
          </cell>
          <cell r="AN2270">
            <v>1</v>
          </cell>
          <cell r="AO2270">
            <v>0</v>
          </cell>
          <cell r="AP2270" t="str">
            <v>En Liquidación</v>
          </cell>
          <cell r="AQ2270" t="e">
            <v>#REF!</v>
          </cell>
          <cell r="AR2270" t="e">
            <v>#N/A</v>
          </cell>
          <cell r="AS2270"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270" t="str">
            <v>No Aplica</v>
          </cell>
          <cell r="AU2270">
            <v>42290</v>
          </cell>
          <cell r="AV2270">
            <v>42409</v>
          </cell>
          <cell r="AW2270" t="e">
            <v>#REF!</v>
          </cell>
          <cell r="AX2270"/>
          <cell r="AY2270"/>
          <cell r="AZ2270">
            <v>0</v>
          </cell>
          <cell r="BA2270" t="str">
            <v>-</v>
          </cell>
          <cell r="BB2270" t="str">
            <v/>
          </cell>
          <cell r="BC2270"/>
          <cell r="BD2270">
            <v>42332</v>
          </cell>
          <cell r="BE2270">
            <v>42396</v>
          </cell>
          <cell r="BF2270">
            <v>42529</v>
          </cell>
          <cell r="BG2270" t="str">
            <v/>
          </cell>
        </row>
        <row r="2271">
          <cell r="C2271" t="str">
            <v>20140173S0054-1</v>
          </cell>
          <cell r="D2271" t="str">
            <v>Proyectos 2011 - 2020</v>
          </cell>
          <cell r="E2271" t="str">
            <v>No Aplica</v>
          </cell>
          <cell r="F2271" t="str">
            <v>CERRADO</v>
          </cell>
          <cell r="G2271"/>
          <cell r="H2271" t="str">
            <v>Cundinamarca</v>
          </cell>
          <cell r="I2271">
            <v>25785</v>
          </cell>
          <cell r="J2271">
            <v>6</v>
          </cell>
          <cell r="K2271" t="str">
            <v>Tabio</v>
          </cell>
          <cell r="L2271" t="str">
            <v>Tabio-Cundinamarca</v>
          </cell>
          <cell r="M2271">
            <v>173</v>
          </cell>
          <cell r="N2271" t="str">
            <v>DPS 2014</v>
          </cell>
          <cell r="O2271"/>
          <cell r="P2271"/>
          <cell r="Q2271" t="str">
            <v>Construcción Colegio Campestre Sector Chicu Vereda Paloverde Municipio De Tabio Cundinamarca</v>
          </cell>
          <cell r="R2271" t="str">
            <v>Social Comunitario</v>
          </cell>
          <cell r="S2271"/>
          <cell r="T2271"/>
          <cell r="U2271"/>
          <cell r="V2271" t="str">
            <v>Municipio</v>
          </cell>
          <cell r="W2271"/>
          <cell r="X2271" t="str">
            <v>VEREDA PALOVERDE</v>
          </cell>
          <cell r="Y2271"/>
          <cell r="Z2271">
            <v>4819321889</v>
          </cell>
          <cell r="AA2271"/>
          <cell r="AB2271">
            <v>4819321889</v>
          </cell>
          <cell r="AC2271"/>
          <cell r="AD2271">
            <v>4819321889</v>
          </cell>
          <cell r="AE2271">
            <v>431932188.90000004</v>
          </cell>
          <cell r="AF2271"/>
          <cell r="AG2271">
            <v>431932188.90000004</v>
          </cell>
          <cell r="AH2271">
            <v>5251254077.8999996</v>
          </cell>
          <cell r="AI2271">
            <v>0</v>
          </cell>
          <cell r="AJ2271">
            <v>5251254077.8999996</v>
          </cell>
          <cell r="AK2271">
            <v>1</v>
          </cell>
          <cell r="AL2271"/>
          <cell r="AM2271">
            <v>0</v>
          </cell>
          <cell r="AN2271">
            <v>1</v>
          </cell>
          <cell r="AO2271">
            <v>1</v>
          </cell>
          <cell r="AP2271" t="str">
            <v>Cerrado</v>
          </cell>
          <cell r="AQ2271" t="e">
            <v>#REF!</v>
          </cell>
          <cell r="AR2271" t="e">
            <v>#N/A</v>
          </cell>
          <cell r="AS2271" t="str">
            <v>Cerrado el 15 de diciembre 2021.</v>
          </cell>
          <cell r="AT2271" t="str">
            <v>No Aplica</v>
          </cell>
          <cell r="AU2271">
            <v>42248</v>
          </cell>
          <cell r="AV2271">
            <v>42951</v>
          </cell>
          <cell r="AW2271" t="e">
            <v>#REF!</v>
          </cell>
          <cell r="AX2271"/>
          <cell r="AY2271"/>
          <cell r="AZ2271">
            <v>0</v>
          </cell>
          <cell r="BA2271" t="str">
            <v>-</v>
          </cell>
          <cell r="BB2271" t="str">
            <v>2800 m2</v>
          </cell>
          <cell r="BC2271"/>
          <cell r="BD2271">
            <v>42272</v>
          </cell>
          <cell r="BE2271">
            <v>42509</v>
          </cell>
          <cell r="BF2271">
            <v>42986</v>
          </cell>
          <cell r="BG2271">
            <v>630</v>
          </cell>
        </row>
        <row r="2272">
          <cell r="C2272" t="str">
            <v>20150372V1138-1</v>
          </cell>
          <cell r="D2272" t="str">
            <v>Proyectos 2011 - 2020</v>
          </cell>
          <cell r="E2272" t="str">
            <v>No Aplica</v>
          </cell>
          <cell r="F2272" t="str">
            <v>CERRADO</v>
          </cell>
          <cell r="G2272"/>
          <cell r="H2272" t="str">
            <v>Cundinamarca</v>
          </cell>
          <cell r="I2272">
            <v>25785</v>
          </cell>
          <cell r="J2272">
            <v>6</v>
          </cell>
          <cell r="K2272" t="str">
            <v>Tabio</v>
          </cell>
          <cell r="L2272" t="str">
            <v>Tabio-Cundinamarca</v>
          </cell>
          <cell r="M2272">
            <v>372</v>
          </cell>
          <cell r="N2272" t="str">
            <v>DPS 2015</v>
          </cell>
          <cell r="O2272"/>
          <cell r="P2272"/>
          <cell r="Q2272" t="str">
            <v>Construcción Andén Sector Chicú Vereda Paloverde Del Municipio De Tabio - Cundinamarca</v>
          </cell>
          <cell r="R2272" t="str">
            <v>Vías Red Terciaria</v>
          </cell>
          <cell r="S2272"/>
          <cell r="T2272"/>
          <cell r="U2272"/>
          <cell r="V2272" t="str">
            <v>Municipio</v>
          </cell>
          <cell r="W2272"/>
          <cell r="X2272" t="str">
            <v>Vereda Paloverde</v>
          </cell>
          <cell r="Y2272"/>
          <cell r="Z2272">
            <v>654994762</v>
          </cell>
          <cell r="AA2272"/>
          <cell r="AB2272">
            <v>654994762</v>
          </cell>
          <cell r="AC2272"/>
          <cell r="AD2272">
            <v>654994762</v>
          </cell>
          <cell r="AE2272">
            <v>65499476.200000003</v>
          </cell>
          <cell r="AF2272"/>
          <cell r="AG2272">
            <v>65499476.200000003</v>
          </cell>
          <cell r="AH2272">
            <v>720494238.20000005</v>
          </cell>
          <cell r="AI2272">
            <v>0</v>
          </cell>
          <cell r="AJ2272">
            <v>720494238.20000005</v>
          </cell>
          <cell r="AK2272">
            <v>1</v>
          </cell>
          <cell r="AL2272"/>
          <cell r="AM2272">
            <v>1</v>
          </cell>
          <cell r="AN2272">
            <v>1</v>
          </cell>
          <cell r="AO2272">
            <v>0</v>
          </cell>
          <cell r="AP2272" t="str">
            <v>Liquidado</v>
          </cell>
          <cell r="AQ2272" t="e">
            <v>#REF!</v>
          </cell>
          <cell r="AR2272" t="e">
            <v>#N/A</v>
          </cell>
          <cell r="AS2272" t="str">
            <v>Entregado en agosto de 2016.</v>
          </cell>
          <cell r="AT2272" t="str">
            <v>No Aplica</v>
          </cell>
          <cell r="AU2272">
            <v>42248</v>
          </cell>
          <cell r="AV2272">
            <v>42607</v>
          </cell>
          <cell r="AW2272" t="e">
            <v>#REF!</v>
          </cell>
          <cell r="AX2272"/>
          <cell r="AY2272"/>
          <cell r="AZ2272">
            <v>0</v>
          </cell>
          <cell r="BA2272" t="str">
            <v>-</v>
          </cell>
          <cell r="BB2272" t="str">
            <v>0.65 Km</v>
          </cell>
          <cell r="BC2272"/>
          <cell r="BD2272">
            <v>42509</v>
          </cell>
          <cell r="BE2272">
            <v>42570</v>
          </cell>
          <cell r="BF2272">
            <v>42635</v>
          </cell>
          <cell r="BG2272">
            <v>2000</v>
          </cell>
        </row>
        <row r="2273">
          <cell r="C2273" t="str">
            <v>20150380M3229-1</v>
          </cell>
          <cell r="D2273" t="str">
            <v>Proyectos 2011 - 2020</v>
          </cell>
          <cell r="E2273" t="str">
            <v>No Aplica</v>
          </cell>
          <cell r="F2273" t="str">
            <v>CERRADO</v>
          </cell>
          <cell r="G2273"/>
          <cell r="H2273" t="str">
            <v>Cundinamarca</v>
          </cell>
          <cell r="I2273">
            <v>25785</v>
          </cell>
          <cell r="J2273">
            <v>6</v>
          </cell>
          <cell r="K2273" t="str">
            <v>Tabio</v>
          </cell>
          <cell r="L2273" t="str">
            <v>Tabio-Cundinamarca</v>
          </cell>
          <cell r="M2273">
            <v>380</v>
          </cell>
          <cell r="N2273" t="str">
            <v>DPS 2015</v>
          </cell>
          <cell r="O2273"/>
          <cell r="P2273"/>
          <cell r="Q2273" t="str">
            <v>Mejoramiento De Condiciones De Habitabilidad Tabio- Cundinamarca</v>
          </cell>
          <cell r="R2273" t="str">
            <v>Mejoramiento Condiciones De Habitabilidad</v>
          </cell>
          <cell r="S2273"/>
          <cell r="T2273"/>
          <cell r="U2273"/>
          <cell r="V2273" t="str">
            <v>Municipio</v>
          </cell>
          <cell r="W2273"/>
          <cell r="X2273" t="str">
            <v/>
          </cell>
          <cell r="Y2273"/>
          <cell r="Z2273">
            <v>892857143</v>
          </cell>
          <cell r="AA2273"/>
          <cell r="AB2273">
            <v>892857143</v>
          </cell>
          <cell r="AC2273"/>
          <cell r="AD2273">
            <v>892857143</v>
          </cell>
          <cell r="AE2273">
            <v>195847941.44</v>
          </cell>
          <cell r="AF2273"/>
          <cell r="AG2273">
            <v>195847941.44</v>
          </cell>
          <cell r="AH2273">
            <v>1088705084.4400001</v>
          </cell>
          <cell r="AI2273">
            <v>0</v>
          </cell>
          <cell r="AJ2273">
            <v>1088705084.4400001</v>
          </cell>
          <cell r="AK2273">
            <v>1.12E-2</v>
          </cell>
          <cell r="AL2273"/>
          <cell r="AM2273">
            <v>0</v>
          </cell>
          <cell r="AN2273">
            <v>0</v>
          </cell>
          <cell r="AO2273">
            <v>0</v>
          </cell>
          <cell r="AP2273" t="str">
            <v>Liquidación Anticipada</v>
          </cell>
          <cell r="AQ2273" t="e">
            <v>#REF!</v>
          </cell>
          <cell r="AR2273" t="str">
            <v>LIQUIDACIÓN ANTICIPADA</v>
          </cell>
          <cell r="AS2273" t="str">
            <v>TABIO - 
Proyecto Cancelado, en liquidación del convenio.
Causal: incumplimiento del contratista en la entrega del informe de preconstrucción - No cumplimiento de la clausula de solución de controversia.
Observaciones y gestión:
El día 04 de marzo, se envió mediante correo electrónico al Grupo de Liquidaciones de Prosperidad Social, la documentación establecida para que se inicie con la elaboración del acta de liquidación de este convenio</v>
          </cell>
          <cell r="AT2273">
            <v>43661</v>
          </cell>
          <cell r="AU2273" t="str">
            <v>No Aplica</v>
          </cell>
          <cell r="AV2273" t="str">
            <v>No Aplica</v>
          </cell>
          <cell r="AW2273" t="e">
            <v>#REF!</v>
          </cell>
          <cell r="AX2273"/>
          <cell r="AY2273"/>
          <cell r="AZ2273">
            <v>0</v>
          </cell>
          <cell r="BA2273" t="str">
            <v>-</v>
          </cell>
          <cell r="BB2273" t="str">
            <v>46  Viviendas</v>
          </cell>
          <cell r="BC2273"/>
          <cell r="BD2273" t="str">
            <v/>
          </cell>
          <cell r="BE2273" t="str">
            <v/>
          </cell>
          <cell r="BF2273" t="str">
            <v/>
          </cell>
          <cell r="BG2273">
            <v>165.6</v>
          </cell>
        </row>
        <row r="2274">
          <cell r="C2274" t="str">
            <v>20140115V0055-1</v>
          </cell>
          <cell r="D2274" t="str">
            <v>Proyectos 2011 - 2020</v>
          </cell>
          <cell r="E2274" t="str">
            <v>No Aplica</v>
          </cell>
          <cell r="F2274" t="str">
            <v>CERRADO</v>
          </cell>
          <cell r="G2274"/>
          <cell r="H2274" t="str">
            <v>Cundinamarca</v>
          </cell>
          <cell r="I2274">
            <v>25793</v>
          </cell>
          <cell r="J2274">
            <v>6</v>
          </cell>
          <cell r="K2274" t="str">
            <v>Tausa</v>
          </cell>
          <cell r="L2274" t="str">
            <v>Tausa-Cundinamarca</v>
          </cell>
          <cell r="M2274">
            <v>115</v>
          </cell>
          <cell r="N2274" t="str">
            <v>DPS 2014</v>
          </cell>
          <cell r="O2274"/>
          <cell r="P2274"/>
          <cell r="Q2274" t="str">
            <v>Mejoramiento Y Conservación De La Vía Vereda La Florida Desde El Puente Urquira (Sector El Cajon Y Sector Señores Gutierrez) Hasta La Institución Educativa La Florida En El Municipio Tausa - Cundinamarca</v>
          </cell>
          <cell r="R2274" t="str">
            <v>Vías Red Terciaria</v>
          </cell>
          <cell r="S2274"/>
          <cell r="T2274"/>
          <cell r="U2274"/>
          <cell r="V2274" t="str">
            <v>Municipio</v>
          </cell>
          <cell r="W2274"/>
          <cell r="X2274" t="str">
            <v>VEREDA LA FLORIDA</v>
          </cell>
          <cell r="Y2274"/>
          <cell r="Z2274">
            <v>934894579</v>
          </cell>
          <cell r="AA2274"/>
          <cell r="AB2274">
            <v>934894579</v>
          </cell>
          <cell r="AC2274"/>
          <cell r="AD2274">
            <v>934894579</v>
          </cell>
          <cell r="AE2274">
            <v>93489457.900000006</v>
          </cell>
          <cell r="AF2274"/>
          <cell r="AG2274">
            <v>93489457.900000006</v>
          </cell>
          <cell r="AH2274">
            <v>1028384036.9</v>
          </cell>
          <cell r="AI2274">
            <v>0</v>
          </cell>
          <cell r="AJ2274">
            <v>1028384036.9</v>
          </cell>
          <cell r="AK2274">
            <v>0.99999999999999989</v>
          </cell>
          <cell r="AL2274"/>
          <cell r="AM2274">
            <v>1</v>
          </cell>
          <cell r="AN2274">
            <v>1</v>
          </cell>
          <cell r="AO2274">
            <v>0</v>
          </cell>
          <cell r="AP2274" t="str">
            <v>Liquidado</v>
          </cell>
          <cell r="AQ2274" t="e">
            <v>#REF!</v>
          </cell>
          <cell r="AR2274" t="e">
            <v>#N/A</v>
          </cell>
          <cell r="AS2274" t="str">
            <v>Entregado en julio de 2016.</v>
          </cell>
          <cell r="AT2274" t="str">
            <v>No Aplica</v>
          </cell>
          <cell r="AU2274">
            <v>42349</v>
          </cell>
          <cell r="AV2274">
            <v>42547</v>
          </cell>
          <cell r="AW2274" t="e">
            <v>#REF!</v>
          </cell>
          <cell r="AX2274"/>
          <cell r="AY2274"/>
          <cell r="AZ2274">
            <v>0</v>
          </cell>
          <cell r="BA2274" t="str">
            <v>-</v>
          </cell>
          <cell r="BB2274" t="str">
            <v>1 Km</v>
          </cell>
          <cell r="BC2274"/>
          <cell r="BD2274">
            <v>42424</v>
          </cell>
          <cell r="BE2274">
            <v>42486</v>
          </cell>
          <cell r="BF2274">
            <v>42552</v>
          </cell>
          <cell r="BG2274">
            <v>1347</v>
          </cell>
        </row>
        <row r="2275">
          <cell r="C2275" t="str">
            <v>20170653V10289-1</v>
          </cell>
          <cell r="D2275" t="str">
            <v>Proyectos 2011 - 2020</v>
          </cell>
          <cell r="E2275" t="str">
            <v>ANTES 2018</v>
          </cell>
          <cell r="F2275" t="str">
            <v>VIGENTE</v>
          </cell>
          <cell r="G2275"/>
          <cell r="H2275" t="str">
            <v>Cundinamarca</v>
          </cell>
          <cell r="I2275">
            <v>25793</v>
          </cell>
          <cell r="J2275">
            <v>6</v>
          </cell>
          <cell r="K2275" t="str">
            <v>Tausa</v>
          </cell>
          <cell r="L2275" t="str">
            <v>Tausa-Cundinamarca</v>
          </cell>
          <cell r="M2275">
            <v>653</v>
          </cell>
          <cell r="N2275" t="str">
            <v>DPS 2017</v>
          </cell>
          <cell r="O2275"/>
          <cell r="P2275"/>
          <cell r="Q2275" t="str">
            <v>Mejoramiento De Las Vías Urbanas Sector San Alfonso Y San Javier Municipio De Tausa</v>
          </cell>
          <cell r="R2275" t="str">
            <v>Vías Urbanas</v>
          </cell>
          <cell r="S2275"/>
          <cell r="T2275"/>
          <cell r="U2275"/>
          <cell r="V2275" t="str">
            <v>Municipio</v>
          </cell>
          <cell r="W2275" t="str">
            <v>Urbano</v>
          </cell>
          <cell r="X2275" t="str">
            <v>Barrios :San Alfonso Y San javier</v>
          </cell>
          <cell r="Y2275"/>
          <cell r="Z2275">
            <v>959215578</v>
          </cell>
          <cell r="AA2275"/>
          <cell r="AB2275">
            <v>959215578</v>
          </cell>
          <cell r="AC2275"/>
          <cell r="AD2275">
            <v>959215578</v>
          </cell>
          <cell r="AE2275">
            <v>95921557.800000012</v>
          </cell>
          <cell r="AF2275"/>
          <cell r="AG2275">
            <v>95921557.800000012</v>
          </cell>
          <cell r="AH2275">
            <v>1055137135.8</v>
          </cell>
          <cell r="AI2275">
            <v>0</v>
          </cell>
          <cell r="AJ2275">
            <v>1055137135.8</v>
          </cell>
          <cell r="AK2275">
            <v>1</v>
          </cell>
          <cell r="AL2275"/>
          <cell r="AM2275">
            <v>1</v>
          </cell>
          <cell r="AN2275">
            <v>1</v>
          </cell>
          <cell r="AO2275">
            <v>0</v>
          </cell>
          <cell r="AP2275" t="str">
            <v>En Liquidación</v>
          </cell>
          <cell r="AQ2275" t="e">
            <v>#REF!</v>
          </cell>
          <cell r="AR2275" t="e">
            <v>#N/A</v>
          </cell>
          <cell r="AS2275" t="str">
            <v>TAUSA - 
Proyecto terminado y entregado. 
Se realizo la AV3 el 11-12-20
Se tramitaron el 100% de los desembolsos.
Se remite documentos para la liquidación del convenio.</v>
          </cell>
          <cell r="AT2275" t="str">
            <v>No Aplica</v>
          </cell>
          <cell r="AU2275">
            <v>43627</v>
          </cell>
          <cell r="AV2275">
            <v>44025</v>
          </cell>
          <cell r="AW2275" t="e">
            <v>#REF!</v>
          </cell>
          <cell r="AX2275"/>
          <cell r="AY2275"/>
          <cell r="AZ2275">
            <v>0</v>
          </cell>
          <cell r="BA2275" t="str">
            <v>-</v>
          </cell>
          <cell r="BB2275" t="str">
            <v>337m</v>
          </cell>
          <cell r="BC2275"/>
          <cell r="BD2275">
            <v>43686</v>
          </cell>
          <cell r="BE2275">
            <v>44176</v>
          </cell>
          <cell r="BF2275">
            <v>44176</v>
          </cell>
          <cell r="BG2275">
            <v>1295</v>
          </cell>
        </row>
        <row r="2276">
          <cell r="C2276" t="str">
            <v>20110160V0127-1</v>
          </cell>
          <cell r="D2276" t="str">
            <v>Proyectos 2011 - 2020</v>
          </cell>
          <cell r="E2276" t="str">
            <v>No Aplica</v>
          </cell>
          <cell r="F2276" t="str">
            <v>CERRADO</v>
          </cell>
          <cell r="G2276" t="str">
            <v>A127</v>
          </cell>
          <cell r="H2276" t="str">
            <v>Cundinamarca</v>
          </cell>
          <cell r="I2276">
            <v>25797</v>
          </cell>
          <cell r="J2276">
            <v>6</v>
          </cell>
          <cell r="K2276" t="str">
            <v>Tena</v>
          </cell>
          <cell r="L2276" t="str">
            <v>Tena-Cundinamarca</v>
          </cell>
          <cell r="M2276">
            <v>160</v>
          </cell>
          <cell r="N2276" t="str">
            <v>Fonade 1</v>
          </cell>
          <cell r="O2276"/>
          <cell r="P2276"/>
          <cell r="Q2276" t="str">
            <v>Construcción Placas Huellas En Las Veredas Escalante, Betulia, Cátiva Y Santa Bárbara, Del Municipio De Tena - Cundinamarca.</v>
          </cell>
          <cell r="R2276" t="str">
            <v>Vías Red Terciaria</v>
          </cell>
          <cell r="S2276"/>
          <cell r="T2276"/>
          <cell r="U2276"/>
          <cell r="V2276" t="str">
            <v>Municipio</v>
          </cell>
          <cell r="W2276"/>
          <cell r="X2276" t="str">
            <v/>
          </cell>
          <cell r="Y2276"/>
          <cell r="Z2276">
            <v>395006540.13</v>
          </cell>
          <cell r="AA2276"/>
          <cell r="AB2276">
            <v>395006540.13</v>
          </cell>
          <cell r="AC2276"/>
          <cell r="AD2276">
            <v>395006540.13</v>
          </cell>
          <cell r="AE2276">
            <v>0</v>
          </cell>
          <cell r="AF2276"/>
          <cell r="AG2276">
            <v>0</v>
          </cell>
          <cell r="AH2276">
            <v>395006540.13</v>
          </cell>
          <cell r="AI2276">
            <v>0</v>
          </cell>
          <cell r="AJ2276">
            <v>395006540.13</v>
          </cell>
          <cell r="AK2276">
            <v>0</v>
          </cell>
          <cell r="AL2276"/>
          <cell r="AM2276">
            <v>1</v>
          </cell>
          <cell r="AN2276">
            <v>1</v>
          </cell>
          <cell r="AO2276">
            <v>0</v>
          </cell>
          <cell r="AP2276" t="str">
            <v>En Liquidación</v>
          </cell>
          <cell r="AQ2276" t="e">
            <v>#REF!</v>
          </cell>
          <cell r="AR2276" t="e">
            <v>#N/A</v>
          </cell>
          <cell r="AS2276"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276" t="str">
            <v>No Aplica</v>
          </cell>
          <cell r="AU2276">
            <v>41563</v>
          </cell>
          <cell r="AV2276">
            <v>41627</v>
          </cell>
          <cell r="AW2276" t="e">
            <v>#REF!</v>
          </cell>
          <cell r="AX2276"/>
          <cell r="AY2276"/>
          <cell r="AZ2276">
            <v>0</v>
          </cell>
          <cell r="BA2276" t="str">
            <v>-</v>
          </cell>
          <cell r="BB2276" t="str">
            <v/>
          </cell>
          <cell r="BC2276"/>
          <cell r="BD2276">
            <v>41542</v>
          </cell>
          <cell r="BE2276" t="str">
            <v>No Aplica</v>
          </cell>
          <cell r="BF2276">
            <v>41627</v>
          </cell>
          <cell r="BG2276" t="str">
            <v/>
          </cell>
        </row>
        <row r="2277">
          <cell r="C2277" t="str">
            <v>20110165S1111-1</v>
          </cell>
          <cell r="D2277" t="str">
            <v>Proyectos 2011 - 2020</v>
          </cell>
          <cell r="E2277" t="str">
            <v>No Aplica</v>
          </cell>
          <cell r="F2277" t="str">
            <v>CERRADO</v>
          </cell>
          <cell r="G2277"/>
          <cell r="H2277" t="str">
            <v>Cundinamarca</v>
          </cell>
          <cell r="I2277">
            <v>25797</v>
          </cell>
          <cell r="J2277">
            <v>6</v>
          </cell>
          <cell r="K2277" t="str">
            <v>Tena</v>
          </cell>
          <cell r="L2277" t="str">
            <v>Tena-Cundinamarca</v>
          </cell>
          <cell r="M2277" t="str">
            <v/>
          </cell>
          <cell r="N2277" t="str">
            <v>Infraestructura</v>
          </cell>
          <cell r="O2277"/>
          <cell r="P2277"/>
          <cell r="Q2277" t="str">
            <v>Construcción De Infraestructura Para La Educación Física, Deporte, Recreación Y Esparcimiento Del Centro Poblado, La Gran Vía, Municipio De Tena - Cundinamarca.</v>
          </cell>
          <cell r="R2277" t="str">
            <v>Espacio Público, Recreación Y Deporte</v>
          </cell>
          <cell r="S2277"/>
          <cell r="T2277"/>
          <cell r="U2277"/>
          <cell r="V2277" t="str">
            <v>Federación Nacional De Cafeteros</v>
          </cell>
          <cell r="W2277"/>
          <cell r="X2277" t="str">
            <v/>
          </cell>
          <cell r="Y2277"/>
          <cell r="Z2277">
            <v>314363686</v>
          </cell>
          <cell r="AA2277"/>
          <cell r="AB2277">
            <v>314363686</v>
          </cell>
          <cell r="AC2277"/>
          <cell r="AD2277">
            <v>314363686</v>
          </cell>
          <cell r="AE2277">
            <v>0</v>
          </cell>
          <cell r="AF2277"/>
          <cell r="AG2277">
            <v>0</v>
          </cell>
          <cell r="AH2277">
            <v>314363686</v>
          </cell>
          <cell r="AI2277">
            <v>0</v>
          </cell>
          <cell r="AJ2277">
            <v>314363686</v>
          </cell>
          <cell r="AK2277">
            <v>1</v>
          </cell>
          <cell r="AL2277"/>
          <cell r="AM2277">
            <v>1</v>
          </cell>
          <cell r="AN2277">
            <v>1</v>
          </cell>
          <cell r="AO2277">
            <v>0</v>
          </cell>
          <cell r="AP2277" t="str">
            <v>Liquidado</v>
          </cell>
          <cell r="AQ2277" t="e">
            <v>#REF!</v>
          </cell>
          <cell r="AR2277" t="e">
            <v>#N/A</v>
          </cell>
          <cell r="AS2277" t="str">
            <v>Entregado en 2013</v>
          </cell>
          <cell r="AT2277" t="str">
            <v>No Aplica</v>
          </cell>
          <cell r="AU2277" t="str">
            <v/>
          </cell>
          <cell r="AV2277" t="str">
            <v/>
          </cell>
          <cell r="AW2277" t="e">
            <v>#REF!</v>
          </cell>
          <cell r="AX2277"/>
          <cell r="AY2277"/>
          <cell r="AZ2277">
            <v>0</v>
          </cell>
          <cell r="BA2277" t="str">
            <v>-</v>
          </cell>
          <cell r="BB2277" t="str">
            <v/>
          </cell>
          <cell r="BC2277"/>
          <cell r="BD2277" t="str">
            <v/>
          </cell>
          <cell r="BE2277" t="str">
            <v/>
          </cell>
          <cell r="BF2277" t="str">
            <v/>
          </cell>
          <cell r="BG2277" t="str">
            <v/>
          </cell>
        </row>
        <row r="2278">
          <cell r="C2278" t="str">
            <v>20110165S1112-1</v>
          </cell>
          <cell r="D2278" t="str">
            <v>Proyectos 2011 - 2020</v>
          </cell>
          <cell r="E2278" t="str">
            <v>No Aplica</v>
          </cell>
          <cell r="F2278" t="str">
            <v>CERRADO</v>
          </cell>
          <cell r="G2278"/>
          <cell r="H2278" t="str">
            <v>Cundinamarca</v>
          </cell>
          <cell r="I2278">
            <v>25797</v>
          </cell>
          <cell r="J2278">
            <v>6</v>
          </cell>
          <cell r="K2278" t="str">
            <v>Tena</v>
          </cell>
          <cell r="L2278" t="str">
            <v>Tena-Cundinamarca</v>
          </cell>
          <cell r="M2278" t="str">
            <v/>
          </cell>
          <cell r="N2278" t="str">
            <v>Infraestructura</v>
          </cell>
          <cell r="O2278"/>
          <cell r="P2278"/>
          <cell r="Q2278" t="str">
            <v>Construcción Y Terminación Cubierta Polideportivo Adscrito A La I.E. Rural Guasimal, En El Municipio De Tena - Cundinamarca.</v>
          </cell>
          <cell r="R2278" t="str">
            <v>Espacio Público, Recreación Y Deporte</v>
          </cell>
          <cell r="S2278"/>
          <cell r="T2278"/>
          <cell r="U2278"/>
          <cell r="V2278" t="str">
            <v>Federación Nacional De Cafeteros</v>
          </cell>
          <cell r="W2278"/>
          <cell r="X2278" t="str">
            <v/>
          </cell>
          <cell r="Y2278"/>
          <cell r="Z2278">
            <v>368101773</v>
          </cell>
          <cell r="AA2278"/>
          <cell r="AB2278">
            <v>368101773</v>
          </cell>
          <cell r="AC2278"/>
          <cell r="AD2278">
            <v>368101773</v>
          </cell>
          <cell r="AE2278">
            <v>0</v>
          </cell>
          <cell r="AF2278"/>
          <cell r="AG2278">
            <v>0</v>
          </cell>
          <cell r="AH2278">
            <v>368101773</v>
          </cell>
          <cell r="AI2278">
            <v>0</v>
          </cell>
          <cell r="AJ2278">
            <v>368101773</v>
          </cell>
          <cell r="AK2278">
            <v>1</v>
          </cell>
          <cell r="AL2278"/>
          <cell r="AM2278">
            <v>1</v>
          </cell>
          <cell r="AN2278">
            <v>1</v>
          </cell>
          <cell r="AO2278">
            <v>0</v>
          </cell>
          <cell r="AP2278" t="str">
            <v>Liquidado</v>
          </cell>
          <cell r="AQ2278" t="e">
            <v>#REF!</v>
          </cell>
          <cell r="AR2278" t="e">
            <v>#N/A</v>
          </cell>
          <cell r="AS2278" t="str">
            <v>Entregado en 2013</v>
          </cell>
          <cell r="AT2278" t="str">
            <v>No Aplica</v>
          </cell>
          <cell r="AU2278" t="str">
            <v/>
          </cell>
          <cell r="AV2278" t="str">
            <v/>
          </cell>
          <cell r="AW2278" t="e">
            <v>#REF!</v>
          </cell>
          <cell r="AX2278"/>
          <cell r="AY2278"/>
          <cell r="AZ2278">
            <v>0</v>
          </cell>
          <cell r="BA2278" t="str">
            <v>-</v>
          </cell>
          <cell r="BB2278" t="str">
            <v/>
          </cell>
          <cell r="BC2278"/>
          <cell r="BD2278" t="str">
            <v/>
          </cell>
          <cell r="BE2278" t="str">
            <v/>
          </cell>
          <cell r="BF2278" t="str">
            <v/>
          </cell>
          <cell r="BG2278" t="str">
            <v/>
          </cell>
        </row>
        <row r="2279">
          <cell r="C2279" t="str">
            <v>20110165V1110-1</v>
          </cell>
          <cell r="D2279" t="str">
            <v>Proyectos 2011 - 2020</v>
          </cell>
          <cell r="E2279" t="str">
            <v>No Aplica</v>
          </cell>
          <cell r="F2279" t="str">
            <v>CERRADO</v>
          </cell>
          <cell r="G2279"/>
          <cell r="H2279" t="str">
            <v>Cundinamarca</v>
          </cell>
          <cell r="I2279">
            <v>25797</v>
          </cell>
          <cell r="J2279">
            <v>6</v>
          </cell>
          <cell r="K2279" t="str">
            <v>Tena</v>
          </cell>
          <cell r="L2279" t="str">
            <v>Tena-Cundinamarca</v>
          </cell>
          <cell r="M2279" t="str">
            <v/>
          </cell>
          <cell r="N2279" t="str">
            <v>Infraestructura</v>
          </cell>
          <cell r="O2279"/>
          <cell r="P2279"/>
          <cell r="Q2279" t="str">
            <v>Construcción Placa Huellas Y/O Mejoramiento  Vial Y/O Filtro En Las Veredas Guasimal, Betulia Alta, Peña Negra, El Rosario, Catalamonte, Laguneta Y Santa Barbara, En El Municipio De Tena - Cundinamarca.</v>
          </cell>
          <cell r="R2279" t="str">
            <v>Vías Red Terciaria</v>
          </cell>
          <cell r="S2279"/>
          <cell r="T2279"/>
          <cell r="U2279"/>
          <cell r="V2279" t="str">
            <v>Federación Nacional De Cafeteros</v>
          </cell>
          <cell r="W2279"/>
          <cell r="X2279" t="str">
            <v/>
          </cell>
          <cell r="Y2279"/>
          <cell r="Z2279">
            <v>2662965955.5500002</v>
          </cell>
          <cell r="AA2279"/>
          <cell r="AB2279">
            <v>2662965955.5500002</v>
          </cell>
          <cell r="AC2279"/>
          <cell r="AD2279">
            <v>2662965955.5500002</v>
          </cell>
          <cell r="AE2279">
            <v>0</v>
          </cell>
          <cell r="AF2279"/>
          <cell r="AG2279">
            <v>0</v>
          </cell>
          <cell r="AH2279">
            <v>2662965955.5500002</v>
          </cell>
          <cell r="AI2279">
            <v>0</v>
          </cell>
          <cell r="AJ2279">
            <v>2662965955.5500002</v>
          </cell>
          <cell r="AK2279">
            <v>1</v>
          </cell>
          <cell r="AL2279"/>
          <cell r="AM2279">
            <v>1</v>
          </cell>
          <cell r="AN2279">
            <v>1</v>
          </cell>
          <cell r="AO2279">
            <v>0</v>
          </cell>
          <cell r="AP2279" t="str">
            <v>Liquidado</v>
          </cell>
          <cell r="AQ2279" t="e">
            <v>#REF!</v>
          </cell>
          <cell r="AR2279" t="e">
            <v>#N/A</v>
          </cell>
          <cell r="AS2279" t="str">
            <v>Entregado en 2013</v>
          </cell>
          <cell r="AT2279" t="str">
            <v>No Aplica</v>
          </cell>
          <cell r="AU2279" t="str">
            <v/>
          </cell>
          <cell r="AV2279">
            <v>41558</v>
          </cell>
          <cell r="AW2279" t="e">
            <v>#REF!</v>
          </cell>
          <cell r="AX2279"/>
          <cell r="AY2279"/>
          <cell r="AZ2279">
            <v>0</v>
          </cell>
          <cell r="BA2279" t="str">
            <v>-</v>
          </cell>
          <cell r="BB2279" t="str">
            <v/>
          </cell>
          <cell r="BC2279"/>
          <cell r="BD2279" t="str">
            <v/>
          </cell>
          <cell r="BE2279" t="str">
            <v/>
          </cell>
          <cell r="BF2279" t="str">
            <v/>
          </cell>
          <cell r="BG2279" t="str">
            <v/>
          </cell>
        </row>
        <row r="2280">
          <cell r="C2280" t="str">
            <v>20120034V1113-1</v>
          </cell>
          <cell r="D2280" t="str">
            <v>Proyectos 2011 - 2020</v>
          </cell>
          <cell r="E2280" t="str">
            <v>No Aplica</v>
          </cell>
          <cell r="F2280" t="str">
            <v>CERRADO</v>
          </cell>
          <cell r="G2280"/>
          <cell r="H2280" t="str">
            <v>Cundinamarca</v>
          </cell>
          <cell r="I2280">
            <v>25797</v>
          </cell>
          <cell r="J2280">
            <v>6</v>
          </cell>
          <cell r="K2280" t="str">
            <v>Tena</v>
          </cell>
          <cell r="L2280" t="str">
            <v>Tena-Cundinamarca</v>
          </cell>
          <cell r="M2280" t="str">
            <v/>
          </cell>
          <cell r="N2280" t="str">
            <v>Infraestructura</v>
          </cell>
          <cell r="O2280"/>
          <cell r="P2280"/>
          <cell r="Q2280" t="str">
            <v>Rehabilitacion Y Mantenimiento De Vias Rurales Pertenecientes A La Red Terciaria Veredas Betulia, Peña Negra Y Escalante En El Municipio De Tena - Cundinamarca.</v>
          </cell>
          <cell r="R2280" t="str">
            <v>Vías Red Terciaria</v>
          </cell>
          <cell r="S2280"/>
          <cell r="T2280"/>
          <cell r="U2280"/>
          <cell r="V2280" t="str">
            <v>Edgar Alfonso Parrado Granados</v>
          </cell>
          <cell r="W2280"/>
          <cell r="X2280" t="str">
            <v/>
          </cell>
          <cell r="Y2280"/>
          <cell r="Z2280">
            <v>168738906</v>
          </cell>
          <cell r="AA2280"/>
          <cell r="AB2280">
            <v>168738906</v>
          </cell>
          <cell r="AC2280"/>
          <cell r="AD2280">
            <v>168738906</v>
          </cell>
          <cell r="AE2280">
            <v>0</v>
          </cell>
          <cell r="AF2280"/>
          <cell r="AG2280">
            <v>0</v>
          </cell>
          <cell r="AH2280">
            <v>168738906</v>
          </cell>
          <cell r="AI2280">
            <v>0</v>
          </cell>
          <cell r="AJ2280">
            <v>168738906</v>
          </cell>
          <cell r="AK2280">
            <v>1</v>
          </cell>
          <cell r="AL2280"/>
          <cell r="AM2280">
            <v>1</v>
          </cell>
          <cell r="AN2280">
            <v>1</v>
          </cell>
          <cell r="AO2280">
            <v>0</v>
          </cell>
          <cell r="AP2280" t="str">
            <v>Liquidado</v>
          </cell>
          <cell r="AQ2280" t="e">
            <v>#REF!</v>
          </cell>
          <cell r="AR2280" t="e">
            <v>#N/A</v>
          </cell>
          <cell r="AS2280" t="str">
            <v>Entregado en 2012</v>
          </cell>
          <cell r="AT2280" t="str">
            <v>No Aplica</v>
          </cell>
          <cell r="AU2280" t="str">
            <v/>
          </cell>
          <cell r="AV2280">
            <v>41258</v>
          </cell>
          <cell r="AW2280" t="e">
            <v>#REF!</v>
          </cell>
          <cell r="AX2280"/>
          <cell r="AY2280"/>
          <cell r="AZ2280">
            <v>0</v>
          </cell>
          <cell r="BA2280" t="str">
            <v>-</v>
          </cell>
          <cell r="BB2280" t="str">
            <v/>
          </cell>
          <cell r="BC2280"/>
          <cell r="BD2280" t="str">
            <v/>
          </cell>
          <cell r="BE2280" t="str">
            <v/>
          </cell>
          <cell r="BF2280" t="str">
            <v/>
          </cell>
          <cell r="BG2280" t="str">
            <v/>
          </cell>
        </row>
        <row r="2281">
          <cell r="C2281" t="str">
            <v>E-2020-2203-235503</v>
          </cell>
          <cell r="D2281" t="str">
            <v>CV 001-2020</v>
          </cell>
          <cell r="E2281" t="str">
            <v>2018-2022</v>
          </cell>
          <cell r="F2281" t="str">
            <v>VIGENTE</v>
          </cell>
          <cell r="G2281"/>
          <cell r="H2281" t="str">
            <v>Cundinamarca</v>
          </cell>
          <cell r="I2281"/>
          <cell r="J2281"/>
          <cell r="K2281" t="str">
            <v xml:space="preserve">Tibirita </v>
          </cell>
          <cell r="L2281" t="str">
            <v>Tibirita -Cundinamarca</v>
          </cell>
          <cell r="M2281" t="str">
            <v>671 FIP 2021</v>
          </cell>
          <cell r="N2281" t="str">
            <v>DPS 2021</v>
          </cell>
          <cell r="O2281">
            <v>44512</v>
          </cell>
          <cell r="P2281" t="str">
            <v>-</v>
          </cell>
          <cell r="Q2281" t="str">
            <v>Mejoramiento Plaza De Mercado Municipio Tibirita - Cundinamarca</v>
          </cell>
          <cell r="R2281" t="str">
            <v>Social Comunitario</v>
          </cell>
          <cell r="S2281" t="str">
            <v>Plaza de Mercado</v>
          </cell>
          <cell r="T2281"/>
          <cell r="U2281">
            <v>1</v>
          </cell>
          <cell r="V2281"/>
          <cell r="W2281"/>
          <cell r="X2281"/>
          <cell r="Y2281"/>
          <cell r="Z2281">
            <v>0</v>
          </cell>
          <cell r="AA2281"/>
          <cell r="AB2281">
            <v>0</v>
          </cell>
          <cell r="AC2281">
            <v>0</v>
          </cell>
          <cell r="AD2281">
            <v>0</v>
          </cell>
          <cell r="AE2281"/>
          <cell r="AF2281"/>
          <cell r="AG2281">
            <v>0</v>
          </cell>
          <cell r="AH2281">
            <v>0</v>
          </cell>
          <cell r="AI2281">
            <v>0</v>
          </cell>
          <cell r="AJ2281">
            <v>0</v>
          </cell>
          <cell r="AK2281"/>
          <cell r="AL2281"/>
          <cell r="AM2281"/>
          <cell r="AN2281"/>
          <cell r="AO2281">
            <v>0</v>
          </cell>
          <cell r="AP2281" t="str">
            <v>Cancelado</v>
          </cell>
          <cell r="AQ2281" t="e">
            <v>#REF!</v>
          </cell>
          <cell r="AR2281" t="e">
            <v>#N/A</v>
          </cell>
          <cell r="AS2281" t="str">
            <v>-</v>
          </cell>
          <cell r="AT2281"/>
          <cell r="AU2281" t="str">
            <v>-</v>
          </cell>
          <cell r="AV2281" t="str">
            <v>-</v>
          </cell>
          <cell r="AW2281" t="e">
            <v>#REF!</v>
          </cell>
          <cell r="AX2281">
            <v>5</v>
          </cell>
          <cell r="AY2281"/>
          <cell r="AZ2281">
            <v>5</v>
          </cell>
          <cell r="BA2281"/>
          <cell r="BB2281" t="str">
            <v>1142.09 M2</v>
          </cell>
          <cell r="BC2281"/>
          <cell r="BD2281" t="str">
            <v>-</v>
          </cell>
          <cell r="BE2281" t="str">
            <v>-</v>
          </cell>
          <cell r="BF2281" t="str">
            <v>-</v>
          </cell>
          <cell r="BG2281" t="str">
            <v>-</v>
          </cell>
        </row>
        <row r="2282">
          <cell r="C2282" t="str">
            <v>20090193S1117-1</v>
          </cell>
          <cell r="D2282" t="str">
            <v>Proyectos 2011 - 2020</v>
          </cell>
          <cell r="E2282" t="str">
            <v>No Aplica</v>
          </cell>
          <cell r="F2282" t="str">
            <v>CERRADO</v>
          </cell>
          <cell r="G2282"/>
          <cell r="H2282" t="str">
            <v>Cundinamarca</v>
          </cell>
          <cell r="I2282">
            <v>25815</v>
          </cell>
          <cell r="J2282">
            <v>6</v>
          </cell>
          <cell r="K2282" t="str">
            <v>Tocaima</v>
          </cell>
          <cell r="L2282" t="str">
            <v>Tocaima-Cundinamarca</v>
          </cell>
          <cell r="M2282" t="str">
            <v/>
          </cell>
          <cell r="N2282" t="str">
            <v>Infraestructura</v>
          </cell>
          <cell r="O2282"/>
          <cell r="P2282"/>
          <cell r="Q2282" t="str">
            <v>Convenio Interadministrativo Entre Acciòn Social Y El Municipio De Ricaurte, El Cual Tiene Por Objeto Unir Esfuerzos Y Contribuir Con La Construcciòn De La Remodelaciòn Y Mantenimiento De La Plaza De Mercado En El Municipio De Tocaima - Cundinamarca.</v>
          </cell>
          <cell r="R2282" t="str">
            <v>Social Comunitario</v>
          </cell>
          <cell r="S2282"/>
          <cell r="T2282"/>
          <cell r="U2282"/>
          <cell r="V2282" t="str">
            <v>Municipio</v>
          </cell>
          <cell r="W2282"/>
          <cell r="X2282" t="str">
            <v/>
          </cell>
          <cell r="Y2282"/>
          <cell r="Z2282">
            <v>350000000</v>
          </cell>
          <cell r="AA2282"/>
          <cell r="AB2282">
            <v>350000000</v>
          </cell>
          <cell r="AC2282"/>
          <cell r="AD2282">
            <v>350000000</v>
          </cell>
          <cell r="AE2282">
            <v>0</v>
          </cell>
          <cell r="AF2282"/>
          <cell r="AG2282">
            <v>0</v>
          </cell>
          <cell r="AH2282">
            <v>350000000</v>
          </cell>
          <cell r="AI2282">
            <v>0</v>
          </cell>
          <cell r="AJ2282">
            <v>350000000</v>
          </cell>
          <cell r="AK2282">
            <v>1</v>
          </cell>
          <cell r="AL2282"/>
          <cell r="AM2282">
            <v>1</v>
          </cell>
          <cell r="AN2282">
            <v>1</v>
          </cell>
          <cell r="AO2282">
            <v>0</v>
          </cell>
          <cell r="AP2282" t="str">
            <v>Liquidado</v>
          </cell>
          <cell r="AQ2282" t="e">
            <v>#REF!</v>
          </cell>
          <cell r="AR2282" t="e">
            <v>#N/A</v>
          </cell>
          <cell r="AS2282" t="str">
            <v>Entregado en 2011.</v>
          </cell>
          <cell r="AT2282" t="str">
            <v>No Aplica</v>
          </cell>
          <cell r="AU2282" t="str">
            <v/>
          </cell>
          <cell r="AV2282">
            <v>40899</v>
          </cell>
          <cell r="AW2282" t="e">
            <v>#REF!</v>
          </cell>
          <cell r="AX2282"/>
          <cell r="AY2282"/>
          <cell r="AZ2282">
            <v>0</v>
          </cell>
          <cell r="BA2282" t="str">
            <v>-</v>
          </cell>
          <cell r="BB2282" t="str">
            <v/>
          </cell>
          <cell r="BC2282"/>
          <cell r="BD2282" t="str">
            <v/>
          </cell>
          <cell r="BE2282" t="str">
            <v/>
          </cell>
          <cell r="BF2282" t="str">
            <v/>
          </cell>
          <cell r="BG2282" t="str">
            <v/>
          </cell>
        </row>
        <row r="2283">
          <cell r="C2283" t="str">
            <v>20100140S1118-1</v>
          </cell>
          <cell r="D2283" t="str">
            <v>Proyectos 2011 - 2020</v>
          </cell>
          <cell r="E2283" t="str">
            <v>No Aplica</v>
          </cell>
          <cell r="F2283" t="str">
            <v>CERRADO</v>
          </cell>
          <cell r="G2283"/>
          <cell r="H2283" t="str">
            <v>Cundinamarca</v>
          </cell>
          <cell r="I2283">
            <v>25815</v>
          </cell>
          <cell r="J2283">
            <v>6</v>
          </cell>
          <cell r="K2283" t="str">
            <v>Tocaima</v>
          </cell>
          <cell r="L2283" t="str">
            <v>Tocaima-Cundinamarca</v>
          </cell>
          <cell r="M2283" t="str">
            <v/>
          </cell>
          <cell r="N2283" t="str">
            <v>Infraestructura</v>
          </cell>
          <cell r="O2283"/>
          <cell r="P2283"/>
          <cell r="Q2283" t="str">
            <v>Construcción Cubierta Polideportivo, Adecuaciones En Cocina Y Comedor En El Instituto Departamental Hernán Vanegas Carrillo Del Municipio De Tocaima - Cundinamarca.</v>
          </cell>
          <cell r="R2283" t="str">
            <v>Espacio Público, Recreación Y Deporte</v>
          </cell>
          <cell r="S2283"/>
          <cell r="T2283"/>
          <cell r="U2283"/>
          <cell r="V2283" t="str">
            <v>Bermudez Y Cia. S En C</v>
          </cell>
          <cell r="W2283"/>
          <cell r="X2283" t="str">
            <v/>
          </cell>
          <cell r="Y2283"/>
          <cell r="Z2283">
            <v>282686122</v>
          </cell>
          <cell r="AA2283"/>
          <cell r="AB2283">
            <v>282686122</v>
          </cell>
          <cell r="AC2283"/>
          <cell r="AD2283">
            <v>282686122</v>
          </cell>
          <cell r="AE2283">
            <v>0</v>
          </cell>
          <cell r="AF2283"/>
          <cell r="AG2283">
            <v>0</v>
          </cell>
          <cell r="AH2283">
            <v>282686122</v>
          </cell>
          <cell r="AI2283">
            <v>0</v>
          </cell>
          <cell r="AJ2283">
            <v>282686122</v>
          </cell>
          <cell r="AK2283">
            <v>1</v>
          </cell>
          <cell r="AL2283"/>
          <cell r="AM2283">
            <v>1</v>
          </cell>
          <cell r="AN2283">
            <v>1</v>
          </cell>
          <cell r="AO2283">
            <v>0</v>
          </cell>
          <cell r="AP2283" t="str">
            <v>Liquidado</v>
          </cell>
          <cell r="AQ2283" t="e">
            <v>#REF!</v>
          </cell>
          <cell r="AR2283" t="e">
            <v>#N/A</v>
          </cell>
          <cell r="AS2283" t="str">
            <v>Entregado en 2011.</v>
          </cell>
          <cell r="AT2283" t="str">
            <v>No Aplica</v>
          </cell>
          <cell r="AU2283" t="str">
            <v/>
          </cell>
          <cell r="AV2283">
            <v>40755</v>
          </cell>
          <cell r="AW2283" t="e">
            <v>#REF!</v>
          </cell>
          <cell r="AX2283"/>
          <cell r="AY2283"/>
          <cell r="AZ2283">
            <v>0</v>
          </cell>
          <cell r="BA2283" t="str">
            <v>-</v>
          </cell>
          <cell r="BB2283" t="str">
            <v/>
          </cell>
          <cell r="BC2283"/>
          <cell r="BD2283" t="str">
            <v/>
          </cell>
          <cell r="BE2283" t="str">
            <v/>
          </cell>
          <cell r="BF2283" t="str">
            <v/>
          </cell>
          <cell r="BG2283" t="str">
            <v/>
          </cell>
        </row>
        <row r="2284">
          <cell r="C2284" t="str">
            <v>20130083V0088-1</v>
          </cell>
          <cell r="D2284" t="str">
            <v>Proyectos 2011 - 2020</v>
          </cell>
          <cell r="E2284" t="str">
            <v>No Aplica</v>
          </cell>
          <cell r="F2284" t="str">
            <v>CERRADO</v>
          </cell>
          <cell r="G2284"/>
          <cell r="H2284" t="str">
            <v>Cundinamarca</v>
          </cell>
          <cell r="I2284">
            <v>25815</v>
          </cell>
          <cell r="J2284">
            <v>6</v>
          </cell>
          <cell r="K2284" t="str">
            <v>Tocaima</v>
          </cell>
          <cell r="L2284" t="str">
            <v>Tocaima-Cundinamarca</v>
          </cell>
          <cell r="M2284">
            <v>83</v>
          </cell>
          <cell r="N2284" t="str">
            <v>DPS 2013</v>
          </cell>
          <cell r="O2284"/>
          <cell r="P2284"/>
          <cell r="Q2284" t="str">
            <v>Construccion Muro De Contencion Y Via De Acceso A La Vereda Zelandia De La Zona Rural Del Municipio De Tocaima - Cundinamarca</v>
          </cell>
          <cell r="R2284" t="str">
            <v>Otros</v>
          </cell>
          <cell r="S2284"/>
          <cell r="T2284"/>
          <cell r="U2284"/>
          <cell r="V2284" t="str">
            <v>Municipio</v>
          </cell>
          <cell r="W2284"/>
          <cell r="X2284" t="str">
            <v>Zelandia</v>
          </cell>
          <cell r="Y2284"/>
          <cell r="Z2284">
            <v>654205607</v>
          </cell>
          <cell r="AA2284"/>
          <cell r="AB2284">
            <v>654205607</v>
          </cell>
          <cell r="AC2284"/>
          <cell r="AD2284">
            <v>654205607</v>
          </cell>
          <cell r="AE2284">
            <v>65420560.700000003</v>
          </cell>
          <cell r="AF2284"/>
          <cell r="AG2284">
            <v>65420560.700000003</v>
          </cell>
          <cell r="AH2284">
            <v>719626167.70000005</v>
          </cell>
          <cell r="AI2284">
            <v>0</v>
          </cell>
          <cell r="AJ2284">
            <v>719626167.70000005</v>
          </cell>
          <cell r="AK2284">
            <v>1</v>
          </cell>
          <cell r="AL2284"/>
          <cell r="AM2284">
            <v>1</v>
          </cell>
          <cell r="AN2284">
            <v>1</v>
          </cell>
          <cell r="AO2284">
            <v>0</v>
          </cell>
          <cell r="AP2284" t="str">
            <v>Liquidado</v>
          </cell>
          <cell r="AQ2284" t="e">
            <v>#REF!</v>
          </cell>
          <cell r="AR2284" t="e">
            <v>#N/A</v>
          </cell>
          <cell r="AS2284" t="str">
            <v>Entregada en noviembre de 2016.</v>
          </cell>
          <cell r="AT2284" t="str">
            <v>No Aplica</v>
          </cell>
          <cell r="AU2284">
            <v>42439</v>
          </cell>
          <cell r="AV2284">
            <v>42670</v>
          </cell>
          <cell r="AW2284" t="e">
            <v>#REF!</v>
          </cell>
          <cell r="AX2284"/>
          <cell r="AY2284"/>
          <cell r="AZ2284">
            <v>0</v>
          </cell>
          <cell r="BA2284" t="str">
            <v>-</v>
          </cell>
          <cell r="BB2284">
            <v>0.114</v>
          </cell>
          <cell r="BC2284"/>
          <cell r="BD2284">
            <v>42474</v>
          </cell>
          <cell r="BE2284">
            <v>42529</v>
          </cell>
          <cell r="BF2284">
            <v>42685</v>
          </cell>
          <cell r="BG2284">
            <v>1200</v>
          </cell>
        </row>
        <row r="2285">
          <cell r="C2285" t="str">
            <v>20160399V3676-1</v>
          </cell>
          <cell r="D2285" t="str">
            <v>Proyectos 2011 - 2020</v>
          </cell>
          <cell r="E2285" t="str">
            <v>ANTES 2018</v>
          </cell>
          <cell r="F2285" t="str">
            <v>VIGENTE</v>
          </cell>
          <cell r="G2285"/>
          <cell r="H2285" t="str">
            <v>Cundinamarca</v>
          </cell>
          <cell r="I2285">
            <v>25815</v>
          </cell>
          <cell r="J2285">
            <v>6</v>
          </cell>
          <cell r="K2285" t="str">
            <v>Tocaima</v>
          </cell>
          <cell r="L2285" t="str">
            <v>Tocaima-Cundinamarca</v>
          </cell>
          <cell r="M2285">
            <v>399</v>
          </cell>
          <cell r="N2285" t="str">
            <v>DPS 2016</v>
          </cell>
          <cell r="O2285"/>
          <cell r="P2285"/>
          <cell r="Q2285" t="str">
            <v>Rehabilitación Y Mejoramiento De Las Vías Urbanas Diagonal 6 Hacia Calle 9 Barrio El Danubio, Vía Consolata Baja Hacia Entrada Rancho De Los Caballeros 1 Y Vía Carrera 3 Entre Calle 4 Hacia Calle 2 Barrio Catarnica Del Municipio De Tocaima - Cundinamarca</v>
          </cell>
          <cell r="R2285" t="str">
            <v>Vías Urbanas</v>
          </cell>
          <cell r="S2285"/>
          <cell r="T2285"/>
          <cell r="U2285"/>
          <cell r="V2285" t="str">
            <v>Municipio</v>
          </cell>
          <cell r="W2285" t="str">
            <v>Urbano</v>
          </cell>
          <cell r="X2285" t="str">
            <v xml:space="preserve">Barrios: Catarnica - Consolata Baja - El Danubio - </v>
          </cell>
          <cell r="Y2285"/>
          <cell r="Z2285">
            <v>2137858593</v>
          </cell>
          <cell r="AA2285"/>
          <cell r="AB2285">
            <v>2137858593</v>
          </cell>
          <cell r="AC2285"/>
          <cell r="AD2285">
            <v>2137858593</v>
          </cell>
          <cell r="AE2285">
            <v>213785859.30000001</v>
          </cell>
          <cell r="AF2285"/>
          <cell r="AG2285">
            <v>213785859.30000001</v>
          </cell>
          <cell r="AH2285">
            <v>2351644452.3000002</v>
          </cell>
          <cell r="AI2285">
            <v>0</v>
          </cell>
          <cell r="AJ2285">
            <v>2351644452.3000002</v>
          </cell>
          <cell r="AK2285">
            <v>0.3</v>
          </cell>
          <cell r="AL2285"/>
          <cell r="AM2285">
            <v>0</v>
          </cell>
          <cell r="AN2285">
            <v>1</v>
          </cell>
          <cell r="AO2285">
            <v>1</v>
          </cell>
          <cell r="AP2285" t="str">
            <v>Terminado</v>
          </cell>
          <cell r="AQ2285" t="e">
            <v>#REF!</v>
          </cell>
          <cell r="AR2285" t="e">
            <v>#N/A</v>
          </cell>
          <cell r="AS2285" t="str">
            <v>Contratista realizo los pendientes al acta de terminación. Se suscribe acta de terminación con el 100%</v>
          </cell>
          <cell r="AT2285" t="str">
            <v>No Aplica</v>
          </cell>
          <cell r="AU2285">
            <v>43199</v>
          </cell>
          <cell r="AV2285">
            <v>43951</v>
          </cell>
          <cell r="AW2285" t="e">
            <v>#REF!</v>
          </cell>
          <cell r="AX2285"/>
          <cell r="AY2285"/>
          <cell r="AZ2285">
            <v>0</v>
          </cell>
          <cell r="BA2285" t="str">
            <v>-</v>
          </cell>
          <cell r="BB2285" t="str">
            <v>0,917 Km</v>
          </cell>
          <cell r="BC2285"/>
          <cell r="BD2285">
            <v>43237</v>
          </cell>
          <cell r="BE2285">
            <v>43420</v>
          </cell>
          <cell r="BF2285">
            <v>44141</v>
          </cell>
          <cell r="BG2285">
            <v>2100</v>
          </cell>
        </row>
        <row r="2286">
          <cell r="C2286" t="str">
            <v>E-2020-2203-233865</v>
          </cell>
          <cell r="D2286" t="str">
            <v>CV 001-2020</v>
          </cell>
          <cell r="E2286" t="str">
            <v>2018-2022</v>
          </cell>
          <cell r="F2286" t="str">
            <v>VIGENTE</v>
          </cell>
          <cell r="G2286"/>
          <cell r="H2286" t="str">
            <v>Cundinamarca</v>
          </cell>
          <cell r="I2286"/>
          <cell r="J2286"/>
          <cell r="K2286" t="str">
            <v>Tocaima</v>
          </cell>
          <cell r="L2286" t="str">
            <v>Tocaima-Cundinamarca</v>
          </cell>
          <cell r="M2286" t="str">
            <v>585 FIP 2022</v>
          </cell>
          <cell r="N2286" t="str">
            <v>DPS 2022</v>
          </cell>
          <cell r="O2286">
            <v>44778</v>
          </cell>
          <cell r="P2286" t="str">
            <v>-</v>
          </cell>
          <cell r="Q2286" t="str">
            <v>Construcción De Centro De Acopio Del Municipio De Tocaima - Cundinamarca</v>
          </cell>
          <cell r="R2286" t="str">
            <v>Social Comunitario</v>
          </cell>
          <cell r="S2286" t="str">
            <v>Centro de Acopio</v>
          </cell>
          <cell r="T2286"/>
          <cell r="U2286">
            <v>1</v>
          </cell>
          <cell r="V2286"/>
          <cell r="W2286"/>
          <cell r="X2286"/>
          <cell r="Y2286"/>
          <cell r="Z2286">
            <v>3518322454</v>
          </cell>
          <cell r="AA2286"/>
          <cell r="AB2286">
            <v>3518322454</v>
          </cell>
          <cell r="AC2286">
            <v>0</v>
          </cell>
          <cell r="AD2286">
            <v>3518322454</v>
          </cell>
          <cell r="AE2286"/>
          <cell r="AF2286"/>
          <cell r="AG2286">
            <v>0</v>
          </cell>
          <cell r="AH2286">
            <v>3518322454</v>
          </cell>
          <cell r="AI2286">
            <v>0</v>
          </cell>
          <cell r="AJ2286">
            <v>3518322454</v>
          </cell>
          <cell r="AK2286"/>
          <cell r="AL2286"/>
          <cell r="AM2286"/>
          <cell r="AN2286"/>
          <cell r="AO2286">
            <v>0</v>
          </cell>
          <cell r="AP2286" t="str">
            <v>Vigente</v>
          </cell>
          <cell r="AQ2286" t="e">
            <v>#REF!</v>
          </cell>
          <cell r="AR2286" t="e">
            <v>#N/A</v>
          </cell>
          <cell r="AS2286" t="str">
            <v>-</v>
          </cell>
          <cell r="AT2286"/>
          <cell r="AU2286" t="str">
            <v>-</v>
          </cell>
          <cell r="AV2286" t="str">
            <v>-</v>
          </cell>
          <cell r="AW2286" t="e">
            <v>#REF!</v>
          </cell>
          <cell r="AX2286">
            <v>9</v>
          </cell>
          <cell r="AY2286"/>
          <cell r="AZ2286">
            <v>9</v>
          </cell>
          <cell r="BA2286"/>
          <cell r="BB2286" t="str">
            <v>2584.28 M2</v>
          </cell>
          <cell r="BC2286"/>
          <cell r="BD2286" t="str">
            <v>-</v>
          </cell>
          <cell r="BE2286" t="str">
            <v>-</v>
          </cell>
          <cell r="BF2286" t="str">
            <v>-</v>
          </cell>
          <cell r="BG2286" t="str">
            <v>-</v>
          </cell>
        </row>
        <row r="2287">
          <cell r="C2287" t="str">
            <v>E-2020-2203-233865-TA</v>
          </cell>
          <cell r="D2287" t="str">
            <v>CV 001-2020</v>
          </cell>
          <cell r="E2287" t="str">
            <v>2018-2022</v>
          </cell>
          <cell r="F2287" t="str">
            <v>VIGENTE</v>
          </cell>
          <cell r="G2287"/>
          <cell r="H2287" t="str">
            <v>Cundinamarca</v>
          </cell>
          <cell r="I2287"/>
          <cell r="J2287"/>
          <cell r="K2287" t="str">
            <v>Tocaima</v>
          </cell>
          <cell r="L2287" t="str">
            <v>Tocaima-Cundinamarca</v>
          </cell>
          <cell r="M2287" t="str">
            <v>730 FIP 2021</v>
          </cell>
          <cell r="N2287" t="str">
            <v>DPS 2021</v>
          </cell>
          <cell r="O2287">
            <v>44551</v>
          </cell>
          <cell r="P2287">
            <v>44773</v>
          </cell>
          <cell r="Q2287" t="str">
            <v>Construcción De Centro De Acopio Del Municipio De Tocaima - Cundinamarca</v>
          </cell>
          <cell r="R2287" t="str">
            <v>Social Comunitario</v>
          </cell>
          <cell r="S2287" t="str">
            <v>Centro de Acopio</v>
          </cell>
          <cell r="T2287"/>
          <cell r="U2287">
            <v>1</v>
          </cell>
          <cell r="V2287"/>
          <cell r="W2287"/>
          <cell r="X2287"/>
          <cell r="Y2287"/>
          <cell r="Z2287">
            <v>0</v>
          </cell>
          <cell r="AA2287"/>
          <cell r="AB2287">
            <v>0</v>
          </cell>
          <cell r="AC2287">
            <v>0</v>
          </cell>
          <cell r="AD2287">
            <v>0</v>
          </cell>
          <cell r="AE2287"/>
          <cell r="AF2287"/>
          <cell r="AG2287">
            <v>0</v>
          </cell>
          <cell r="AH2287">
            <v>0</v>
          </cell>
          <cell r="AI2287">
            <v>0</v>
          </cell>
          <cell r="AJ2287">
            <v>0</v>
          </cell>
          <cell r="AK2287"/>
          <cell r="AL2287"/>
          <cell r="AM2287"/>
          <cell r="AN2287"/>
          <cell r="AO2287">
            <v>0</v>
          </cell>
          <cell r="AP2287" t="str">
            <v>Cancelado - En Liquidacion Anticipada [Ley De Garantias]</v>
          </cell>
          <cell r="AQ2287" t="e">
            <v>#REF!</v>
          </cell>
          <cell r="AR2287" t="e">
            <v>#N/A</v>
          </cell>
          <cell r="AS2287" t="str">
            <v>Fallo Ley de Garantias</v>
          </cell>
          <cell r="AT2287"/>
          <cell r="AU2287" t="str">
            <v>-</v>
          </cell>
          <cell r="AV2287" t="str">
            <v>-</v>
          </cell>
          <cell r="AW2287" t="e">
            <v>#REF!</v>
          </cell>
          <cell r="AX2287">
            <v>9</v>
          </cell>
          <cell r="AY2287"/>
          <cell r="AZ2287">
            <v>9</v>
          </cell>
          <cell r="BA2287"/>
          <cell r="BB2287" t="str">
            <v>2584.28 M2</v>
          </cell>
          <cell r="BC2287"/>
          <cell r="BD2287" t="str">
            <v>-</v>
          </cell>
          <cell r="BE2287" t="str">
            <v>-</v>
          </cell>
          <cell r="BF2287" t="str">
            <v>-</v>
          </cell>
          <cell r="BG2287" t="str">
            <v>-</v>
          </cell>
        </row>
        <row r="2288">
          <cell r="C2288" t="str">
            <v>20130174V0091-1</v>
          </cell>
          <cell r="D2288" t="str">
            <v>Proyectos 2011 - 2020</v>
          </cell>
          <cell r="E2288" t="str">
            <v>No Aplica</v>
          </cell>
          <cell r="F2288" t="str">
            <v>CERRADO</v>
          </cell>
          <cell r="G2288"/>
          <cell r="H2288" t="str">
            <v>Cundinamarca</v>
          </cell>
          <cell r="I2288">
            <v>25823</v>
          </cell>
          <cell r="J2288">
            <v>6</v>
          </cell>
          <cell r="K2288" t="str">
            <v>Topaipi</v>
          </cell>
          <cell r="L2288" t="str">
            <v>Topaipi-Cundinamarca</v>
          </cell>
          <cell r="M2288">
            <v>174</v>
          </cell>
          <cell r="N2288" t="str">
            <v>DPS 2013</v>
          </cell>
          <cell r="O2288"/>
          <cell r="P2288"/>
          <cell r="Q2288" t="str">
            <v xml:space="preserve">Mantenimiento Del Anillo Vial De Las Veredas Muchipay Pisco Chuiquito Pisco Grande En El Municipio De Topaipi - Cundinamarca </v>
          </cell>
          <cell r="R2288" t="str">
            <v>Vías Red Terciaria</v>
          </cell>
          <cell r="S2288"/>
          <cell r="T2288"/>
          <cell r="U2288"/>
          <cell r="V2288" t="str">
            <v>Municipio</v>
          </cell>
          <cell r="W2288"/>
          <cell r="X2288" t="str">
            <v>Muchipay, Pisco Chiquito, Pisco Grande</v>
          </cell>
          <cell r="Y2288"/>
          <cell r="Z2288">
            <v>640962617</v>
          </cell>
          <cell r="AA2288"/>
          <cell r="AB2288">
            <v>640962617</v>
          </cell>
          <cell r="AC2288"/>
          <cell r="AD2288">
            <v>640962617</v>
          </cell>
          <cell r="AE2288">
            <v>47196261.700000003</v>
          </cell>
          <cell r="AF2288"/>
          <cell r="AG2288">
            <v>47196261.700000003</v>
          </cell>
          <cell r="AH2288">
            <v>688158878.70000005</v>
          </cell>
          <cell r="AI2288">
            <v>0</v>
          </cell>
          <cell r="AJ2288">
            <v>688158878.70000005</v>
          </cell>
          <cell r="AK2288">
            <v>1</v>
          </cell>
          <cell r="AL2288"/>
          <cell r="AM2288">
            <v>0</v>
          </cell>
          <cell r="AN2288">
            <v>1</v>
          </cell>
          <cell r="AO2288">
            <v>1</v>
          </cell>
          <cell r="AP2288" t="str">
            <v>Liquidado</v>
          </cell>
          <cell r="AQ2288" t="e">
            <v>#REF!</v>
          </cell>
          <cell r="AR2288" t="e">
            <v>#N/A</v>
          </cell>
          <cell r="AS2288" t="str">
            <v>Proyecto Liquidado mediante Acta de Liquidación del 22/01/2020.</v>
          </cell>
          <cell r="AT2288" t="str">
            <v>No Aplica</v>
          </cell>
          <cell r="AU2288">
            <v>42262</v>
          </cell>
          <cell r="AV2288">
            <v>42414</v>
          </cell>
          <cell r="AW2288" t="e">
            <v>#REF!</v>
          </cell>
          <cell r="AX2288"/>
          <cell r="AY2288"/>
          <cell r="AZ2288">
            <v>0</v>
          </cell>
          <cell r="BA2288" t="str">
            <v>-</v>
          </cell>
          <cell r="BB2288">
            <v>0.45</v>
          </cell>
          <cell r="BC2288"/>
          <cell r="BD2288">
            <v>42523</v>
          </cell>
          <cell r="BE2288">
            <v>42523</v>
          </cell>
          <cell r="BF2288">
            <v>42523</v>
          </cell>
          <cell r="BG2288">
            <v>630</v>
          </cell>
        </row>
        <row r="2289">
          <cell r="C2289" t="str">
            <v>20090164S1120-1</v>
          </cell>
          <cell r="D2289" t="str">
            <v>Proyectos 2011 - 2020</v>
          </cell>
          <cell r="E2289" t="str">
            <v>No Aplica</v>
          </cell>
          <cell r="F2289" t="str">
            <v>CERRADO</v>
          </cell>
          <cell r="G2289"/>
          <cell r="H2289" t="str">
            <v>Cundinamarca</v>
          </cell>
          <cell r="I2289">
            <v>25839</v>
          </cell>
          <cell r="J2289">
            <v>6</v>
          </cell>
          <cell r="K2289" t="str">
            <v>Ubala</v>
          </cell>
          <cell r="L2289" t="str">
            <v>Ubala-Cundinamarca</v>
          </cell>
          <cell r="M2289" t="str">
            <v/>
          </cell>
          <cell r="N2289" t="str">
            <v>Infraestructura</v>
          </cell>
          <cell r="O2289"/>
          <cell r="P2289"/>
          <cell r="Q2289" t="str">
            <v>Convenio Con El Municipio De Ubala Para  Aunar Esfuerzos Técnicos, Administrativos Y Financieros Para Contribuir Con Varios Proyectos En El Municipio De Ubala (Terminación Del Coliseo De Deportes Del Casco Urbano Del Municipio De Ubala - Cundinamarca)</v>
          </cell>
          <cell r="R2289" t="str">
            <v>Espacio Público, Recreación Y Deporte</v>
          </cell>
          <cell r="S2289"/>
          <cell r="T2289"/>
          <cell r="U2289"/>
          <cell r="V2289" t="str">
            <v>Municipio</v>
          </cell>
          <cell r="W2289"/>
          <cell r="X2289" t="str">
            <v/>
          </cell>
          <cell r="Y2289"/>
          <cell r="Z2289">
            <v>240000000</v>
          </cell>
          <cell r="AA2289"/>
          <cell r="AB2289">
            <v>240000000</v>
          </cell>
          <cell r="AC2289"/>
          <cell r="AD2289">
            <v>240000000</v>
          </cell>
          <cell r="AE2289">
            <v>0</v>
          </cell>
          <cell r="AF2289"/>
          <cell r="AG2289">
            <v>0</v>
          </cell>
          <cell r="AH2289">
            <v>240000000</v>
          </cell>
          <cell r="AI2289">
            <v>0</v>
          </cell>
          <cell r="AJ2289">
            <v>240000000</v>
          </cell>
          <cell r="AK2289">
            <v>1</v>
          </cell>
          <cell r="AL2289"/>
          <cell r="AM2289">
            <v>1</v>
          </cell>
          <cell r="AN2289">
            <v>1</v>
          </cell>
          <cell r="AO2289">
            <v>0</v>
          </cell>
          <cell r="AP2289" t="str">
            <v>Liquidado</v>
          </cell>
          <cell r="AQ2289" t="e">
            <v>#REF!</v>
          </cell>
          <cell r="AR2289" t="e">
            <v>#N/A</v>
          </cell>
          <cell r="AS2289" t="str">
            <v>Entregado en 2011.</v>
          </cell>
          <cell r="AT2289" t="str">
            <v>No Aplica</v>
          </cell>
          <cell r="AU2289" t="str">
            <v/>
          </cell>
          <cell r="AV2289">
            <v>40543</v>
          </cell>
          <cell r="AW2289" t="e">
            <v>#REF!</v>
          </cell>
          <cell r="AX2289"/>
          <cell r="AY2289"/>
          <cell r="AZ2289">
            <v>0</v>
          </cell>
          <cell r="BA2289" t="str">
            <v>-</v>
          </cell>
          <cell r="BB2289" t="str">
            <v/>
          </cell>
          <cell r="BC2289"/>
          <cell r="BD2289" t="str">
            <v/>
          </cell>
          <cell r="BE2289" t="str">
            <v/>
          </cell>
          <cell r="BF2289" t="str">
            <v/>
          </cell>
          <cell r="BG2289" t="str">
            <v/>
          </cell>
        </row>
        <row r="2290">
          <cell r="C2290" t="str">
            <v>20090164S1121-1</v>
          </cell>
          <cell r="D2290" t="str">
            <v>Proyectos 2011 - 2020</v>
          </cell>
          <cell r="E2290" t="str">
            <v>No Aplica</v>
          </cell>
          <cell r="F2290" t="str">
            <v>CERRADO</v>
          </cell>
          <cell r="G2290"/>
          <cell r="H2290" t="str">
            <v>Cundinamarca</v>
          </cell>
          <cell r="I2290">
            <v>25839</v>
          </cell>
          <cell r="J2290">
            <v>6</v>
          </cell>
          <cell r="K2290" t="str">
            <v>Ubala</v>
          </cell>
          <cell r="L2290" t="str">
            <v>Ubala-Cundinamarca</v>
          </cell>
          <cell r="M2290" t="str">
            <v/>
          </cell>
          <cell r="N2290" t="str">
            <v>Infraestructura</v>
          </cell>
          <cell r="O2290"/>
          <cell r="P2290"/>
          <cell r="Q2290" t="str">
            <v>Convenio Con El Municipio De Ubala Para  Aunar Esfuerzos Técnicos, Administrativos Y Financieros Para Contribuir Con Varios Proyectos En El Municipio De Ubala (Ajuste De Diseños Y Construcciòn De Las Cubiertas Del Polideportivo De La Inspección Mambita Del Municipio De Ubala - Cundinamarca)</v>
          </cell>
          <cell r="R2290" t="str">
            <v>Espacio Público, Recreación Y Deporte</v>
          </cell>
          <cell r="S2290"/>
          <cell r="T2290"/>
          <cell r="U2290"/>
          <cell r="V2290" t="str">
            <v>Municipio</v>
          </cell>
          <cell r="W2290"/>
          <cell r="X2290" t="str">
            <v/>
          </cell>
          <cell r="Y2290"/>
          <cell r="Z2290">
            <v>75000000</v>
          </cell>
          <cell r="AA2290"/>
          <cell r="AB2290">
            <v>75000000</v>
          </cell>
          <cell r="AC2290"/>
          <cell r="AD2290">
            <v>75000000</v>
          </cell>
          <cell r="AE2290">
            <v>0</v>
          </cell>
          <cell r="AF2290"/>
          <cell r="AG2290">
            <v>0</v>
          </cell>
          <cell r="AH2290">
            <v>75000000</v>
          </cell>
          <cell r="AI2290">
            <v>0</v>
          </cell>
          <cell r="AJ2290">
            <v>75000000</v>
          </cell>
          <cell r="AK2290">
            <v>1</v>
          </cell>
          <cell r="AL2290"/>
          <cell r="AM2290">
            <v>1</v>
          </cell>
          <cell r="AN2290">
            <v>1</v>
          </cell>
          <cell r="AO2290">
            <v>0</v>
          </cell>
          <cell r="AP2290" t="str">
            <v>Liquidado</v>
          </cell>
          <cell r="AQ2290" t="e">
            <v>#REF!</v>
          </cell>
          <cell r="AR2290" t="e">
            <v>#N/A</v>
          </cell>
          <cell r="AS2290" t="str">
            <v>Entregado en 2011.</v>
          </cell>
          <cell r="AT2290" t="str">
            <v>No Aplica</v>
          </cell>
          <cell r="AU2290" t="str">
            <v/>
          </cell>
          <cell r="AV2290">
            <v>40543</v>
          </cell>
          <cell r="AW2290" t="e">
            <v>#REF!</v>
          </cell>
          <cell r="AX2290"/>
          <cell r="AY2290"/>
          <cell r="AZ2290">
            <v>0</v>
          </cell>
          <cell r="BA2290" t="str">
            <v>-</v>
          </cell>
          <cell r="BB2290" t="str">
            <v/>
          </cell>
          <cell r="BC2290"/>
          <cell r="BD2290" t="str">
            <v/>
          </cell>
          <cell r="BE2290" t="str">
            <v/>
          </cell>
          <cell r="BF2290" t="str">
            <v/>
          </cell>
          <cell r="BG2290" t="str">
            <v/>
          </cell>
        </row>
        <row r="2291">
          <cell r="C2291" t="str">
            <v>20090164S1122-1</v>
          </cell>
          <cell r="D2291" t="str">
            <v>Proyectos 2011 - 2020</v>
          </cell>
          <cell r="E2291" t="str">
            <v>No Aplica</v>
          </cell>
          <cell r="F2291" t="str">
            <v>CERRADO</v>
          </cell>
          <cell r="G2291"/>
          <cell r="H2291" t="str">
            <v>Cundinamarca</v>
          </cell>
          <cell r="I2291">
            <v>25839</v>
          </cell>
          <cell r="J2291">
            <v>6</v>
          </cell>
          <cell r="K2291" t="str">
            <v>Ubala</v>
          </cell>
          <cell r="L2291" t="str">
            <v>Ubala-Cundinamarca</v>
          </cell>
          <cell r="M2291" t="str">
            <v/>
          </cell>
          <cell r="N2291" t="str">
            <v>Infraestructura</v>
          </cell>
          <cell r="O2291"/>
          <cell r="P2291"/>
          <cell r="Q2291" t="str">
            <v>Convenio Con El Municipio De Ubala Para  Aunar Esfuerzos Técnicos, Administrativos Y Financieros Para Contribuir Con Varios Proyectos En El Municipio De Ubala (Ajuste De Diseños Y Construcciòn De Las Cubiertas Del Polideportivo De La Inspección Soya Del Municipio De Ubala - Cundinamarca)</v>
          </cell>
          <cell r="R2291" t="str">
            <v>Espacio Público, Recreación Y Deporte</v>
          </cell>
          <cell r="S2291"/>
          <cell r="T2291"/>
          <cell r="U2291"/>
          <cell r="V2291" t="str">
            <v>Municipio</v>
          </cell>
          <cell r="W2291"/>
          <cell r="X2291" t="str">
            <v/>
          </cell>
          <cell r="Y2291"/>
          <cell r="Z2291">
            <v>75000000</v>
          </cell>
          <cell r="AA2291"/>
          <cell r="AB2291">
            <v>75000000</v>
          </cell>
          <cell r="AC2291"/>
          <cell r="AD2291">
            <v>75000000</v>
          </cell>
          <cell r="AE2291">
            <v>0</v>
          </cell>
          <cell r="AF2291"/>
          <cell r="AG2291">
            <v>0</v>
          </cell>
          <cell r="AH2291">
            <v>75000000</v>
          </cell>
          <cell r="AI2291">
            <v>0</v>
          </cell>
          <cell r="AJ2291">
            <v>75000000</v>
          </cell>
          <cell r="AK2291">
            <v>1</v>
          </cell>
          <cell r="AL2291"/>
          <cell r="AM2291">
            <v>1</v>
          </cell>
          <cell r="AN2291">
            <v>1</v>
          </cell>
          <cell r="AO2291">
            <v>0</v>
          </cell>
          <cell r="AP2291" t="str">
            <v>Liquidado</v>
          </cell>
          <cell r="AQ2291" t="e">
            <v>#REF!</v>
          </cell>
          <cell r="AR2291" t="e">
            <v>#N/A</v>
          </cell>
          <cell r="AS2291" t="str">
            <v>Entregado en 2011.</v>
          </cell>
          <cell r="AT2291" t="str">
            <v>No Aplica</v>
          </cell>
          <cell r="AU2291" t="str">
            <v/>
          </cell>
          <cell r="AV2291">
            <v>40543</v>
          </cell>
          <cell r="AW2291" t="e">
            <v>#REF!</v>
          </cell>
          <cell r="AX2291"/>
          <cell r="AY2291"/>
          <cell r="AZ2291">
            <v>0</v>
          </cell>
          <cell r="BA2291" t="str">
            <v>-</v>
          </cell>
          <cell r="BB2291" t="str">
            <v/>
          </cell>
          <cell r="BC2291"/>
          <cell r="BD2291" t="str">
            <v/>
          </cell>
          <cell r="BE2291" t="str">
            <v/>
          </cell>
          <cell r="BF2291" t="str">
            <v/>
          </cell>
          <cell r="BG2291" t="str">
            <v/>
          </cell>
        </row>
        <row r="2292">
          <cell r="C2292" t="str">
            <v>20110160S0128-1</v>
          </cell>
          <cell r="D2292" t="str">
            <v>Proyectos 2011 - 2020</v>
          </cell>
          <cell r="E2292" t="str">
            <v>No Aplica</v>
          </cell>
          <cell r="F2292" t="str">
            <v>CERRADO</v>
          </cell>
          <cell r="G2292" t="str">
            <v>A128</v>
          </cell>
          <cell r="H2292" t="str">
            <v>Cundinamarca</v>
          </cell>
          <cell r="I2292">
            <v>25839</v>
          </cell>
          <cell r="J2292">
            <v>6</v>
          </cell>
          <cell r="K2292" t="str">
            <v>Ubala</v>
          </cell>
          <cell r="L2292" t="str">
            <v>Ubala-Cundinamarca</v>
          </cell>
          <cell r="M2292">
            <v>160</v>
          </cell>
          <cell r="N2292" t="str">
            <v>Fonade 1</v>
          </cell>
          <cell r="O2292"/>
          <cell r="P2292"/>
          <cell r="Q2292" t="str">
            <v>Ejecución Etapa Obras Complementarias Y Terminación De La Cubierta Del Coliseo En El Municipio De Ubala - Cundinamarca.</v>
          </cell>
          <cell r="R2292" t="str">
            <v>Espacio Público, Recreación Y Deporte</v>
          </cell>
          <cell r="S2292"/>
          <cell r="T2292"/>
          <cell r="U2292"/>
          <cell r="V2292" t="str">
            <v>Fonade</v>
          </cell>
          <cell r="W2292"/>
          <cell r="X2292" t="str">
            <v/>
          </cell>
          <cell r="Y2292"/>
          <cell r="Z2292">
            <v>185089082</v>
          </cell>
          <cell r="AA2292"/>
          <cell r="AB2292">
            <v>185089082</v>
          </cell>
          <cell r="AC2292"/>
          <cell r="AD2292">
            <v>185089082</v>
          </cell>
          <cell r="AE2292">
            <v>0</v>
          </cell>
          <cell r="AF2292"/>
          <cell r="AG2292">
            <v>0</v>
          </cell>
          <cell r="AH2292">
            <v>185089082</v>
          </cell>
          <cell r="AI2292">
            <v>0</v>
          </cell>
          <cell r="AJ2292">
            <v>185089082</v>
          </cell>
          <cell r="AK2292">
            <v>1</v>
          </cell>
          <cell r="AL2292"/>
          <cell r="AM2292">
            <v>1</v>
          </cell>
          <cell r="AN2292">
            <v>1</v>
          </cell>
          <cell r="AO2292">
            <v>0</v>
          </cell>
          <cell r="AP2292" t="str">
            <v>En Liquidación</v>
          </cell>
          <cell r="AQ2292" t="e">
            <v>#REF!</v>
          </cell>
          <cell r="AR2292" t="e">
            <v>#N/A</v>
          </cell>
          <cell r="AS2292"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292" t="str">
            <v>No Aplica</v>
          </cell>
          <cell r="AU2292">
            <v>41540</v>
          </cell>
          <cell r="AV2292">
            <v>41601</v>
          </cell>
          <cell r="AW2292" t="e">
            <v>#REF!</v>
          </cell>
          <cell r="AX2292"/>
          <cell r="AY2292"/>
          <cell r="AZ2292">
            <v>0</v>
          </cell>
          <cell r="BA2292" t="str">
            <v>-</v>
          </cell>
          <cell r="BB2292" t="str">
            <v/>
          </cell>
          <cell r="BC2292"/>
          <cell r="BD2292">
            <v>41397</v>
          </cell>
          <cell r="BE2292">
            <v>41557</v>
          </cell>
          <cell r="BF2292">
            <v>41733</v>
          </cell>
          <cell r="BG2292" t="str">
            <v/>
          </cell>
        </row>
        <row r="2293">
          <cell r="C2293" t="str">
            <v>20170627M9013-1</v>
          </cell>
          <cell r="D2293" t="str">
            <v>Proyectos 2011 - 2020</v>
          </cell>
          <cell r="E2293" t="str">
            <v>ANTES 2018</v>
          </cell>
          <cell r="F2293" t="str">
            <v>VIGENTE</v>
          </cell>
          <cell r="G2293"/>
          <cell r="H2293" t="str">
            <v>Cundinamarca</v>
          </cell>
          <cell r="I2293">
            <v>25839</v>
          </cell>
          <cell r="J2293">
            <v>6</v>
          </cell>
          <cell r="K2293" t="str">
            <v>Ubala</v>
          </cell>
          <cell r="L2293" t="str">
            <v>Ubala-Cundinamarca</v>
          </cell>
          <cell r="M2293">
            <v>627</v>
          </cell>
          <cell r="N2293" t="str">
            <v>DPS 2017</v>
          </cell>
          <cell r="O2293"/>
          <cell r="P2293"/>
          <cell r="Q2293" t="str">
            <v>Mejoramiento De Condiciones De Vivienda</v>
          </cell>
          <cell r="R2293" t="str">
            <v>Mejoramiento Condiciones De Habitabilidad</v>
          </cell>
          <cell r="S2293"/>
          <cell r="T2293"/>
          <cell r="U2293"/>
          <cell r="V2293" t="str">
            <v>Municipio</v>
          </cell>
          <cell r="W2293"/>
          <cell r="X2293" t="str">
            <v/>
          </cell>
          <cell r="Y2293"/>
          <cell r="Z2293">
            <v>677966102</v>
          </cell>
          <cell r="AA2293"/>
          <cell r="AB2293">
            <v>677966102</v>
          </cell>
          <cell r="AC2293"/>
          <cell r="AD2293">
            <v>677966102</v>
          </cell>
          <cell r="AE2293">
            <v>67796610.200000003</v>
          </cell>
          <cell r="AF2293"/>
          <cell r="AG2293">
            <v>67796610.200000003</v>
          </cell>
          <cell r="AH2293">
            <v>745762712.20000005</v>
          </cell>
          <cell r="AI2293">
            <v>0</v>
          </cell>
          <cell r="AJ2293">
            <v>745762712.20000005</v>
          </cell>
          <cell r="AK2293">
            <v>0.1</v>
          </cell>
          <cell r="AL2293"/>
          <cell r="AM2293">
            <v>0.72499999999999998</v>
          </cell>
          <cell r="AN2293">
            <v>0.63</v>
          </cell>
          <cell r="AO2293">
            <v>-9.4999999999999973E-2</v>
          </cell>
          <cell r="AP2293" t="str">
            <v>Terminado</v>
          </cell>
          <cell r="AQ2293" t="e">
            <v>#REF!</v>
          </cell>
          <cell r="AR2293" t="str">
            <v>TERMINADO</v>
          </cell>
          <cell r="AS2293" t="str">
            <v>UBALA 
Proyecto termiando por condición resolutoria.
Julio 1: Ubala: Se envia alerta de fenecimiento de los recursos al Et, el municipio realizo audiencia de incumplimiento 29-06-2022.
Julio 8: sé remitió alerta fenecimiento de los recursos  el 1 de julio, Contratista remitió documentación el 07-07-2022 para cobro acta parcial 1 y 2 sé remitieron observaciones el 08-07.
Julio 15: se tramito pago acta parcial 1 y 2</v>
          </cell>
          <cell r="AT2293">
            <v>43612</v>
          </cell>
          <cell r="AU2293">
            <v>44076</v>
          </cell>
          <cell r="AV2293">
            <v>44423</v>
          </cell>
          <cell r="AW2293" t="e">
            <v>#REF!</v>
          </cell>
          <cell r="AX2293"/>
          <cell r="AY2293"/>
          <cell r="AZ2293">
            <v>0</v>
          </cell>
          <cell r="BA2293" t="str">
            <v>-</v>
          </cell>
          <cell r="BB2293" t="str">
            <v>49  Viviendas</v>
          </cell>
          <cell r="BC2293"/>
          <cell r="BD2293">
            <v>44161</v>
          </cell>
          <cell r="BE2293" t="str">
            <v/>
          </cell>
          <cell r="BF2293" t="str">
            <v/>
          </cell>
          <cell r="BG2293">
            <v>176.4</v>
          </cell>
        </row>
        <row r="2294">
          <cell r="C2294" t="str">
            <v>20100019V1124-1</v>
          </cell>
          <cell r="D2294" t="str">
            <v>Proyectos 2011 - 2020</v>
          </cell>
          <cell r="E2294" t="str">
            <v>No Aplica</v>
          </cell>
          <cell r="F2294" t="str">
            <v>CERRADO</v>
          </cell>
          <cell r="G2294"/>
          <cell r="H2294" t="str">
            <v>Cundinamarca</v>
          </cell>
          <cell r="I2294">
            <v>25841</v>
          </cell>
          <cell r="J2294">
            <v>6</v>
          </cell>
          <cell r="K2294" t="str">
            <v>Ubaque</v>
          </cell>
          <cell r="L2294" t="str">
            <v>Ubaque-Cundinamarca</v>
          </cell>
          <cell r="M2294" t="str">
            <v/>
          </cell>
          <cell r="N2294" t="str">
            <v>Infraestructura</v>
          </cell>
          <cell r="O2294"/>
          <cell r="P2294"/>
          <cell r="Q2294" t="str">
            <v>Convenio Interadministrativo Con La Federación Nacional De Cafeteros - Comité Departamental De Cafeteros De Cundinamarca, Para El Mejoramiento Y Mantenimiento Sector La Laguna, Municipio De Ubaque - Cundinamarca.</v>
          </cell>
          <cell r="R2294" t="str">
            <v>Vías Red Terciaria</v>
          </cell>
          <cell r="S2294"/>
          <cell r="T2294"/>
          <cell r="U2294"/>
          <cell r="V2294" t="str">
            <v>Federación Nacional De Cafeteros</v>
          </cell>
          <cell r="W2294"/>
          <cell r="X2294" t="str">
            <v/>
          </cell>
          <cell r="Y2294"/>
          <cell r="Z2294">
            <v>50000000</v>
          </cell>
          <cell r="AA2294"/>
          <cell r="AB2294">
            <v>50000000</v>
          </cell>
          <cell r="AC2294"/>
          <cell r="AD2294">
            <v>50000000</v>
          </cell>
          <cell r="AE2294">
            <v>0</v>
          </cell>
          <cell r="AF2294"/>
          <cell r="AG2294">
            <v>0</v>
          </cell>
          <cell r="AH2294">
            <v>50000000</v>
          </cell>
          <cell r="AI2294">
            <v>0</v>
          </cell>
          <cell r="AJ2294">
            <v>50000000</v>
          </cell>
          <cell r="AK2294">
            <v>1</v>
          </cell>
          <cell r="AL2294"/>
          <cell r="AM2294">
            <v>1</v>
          </cell>
          <cell r="AN2294">
            <v>1</v>
          </cell>
          <cell r="AO2294">
            <v>0</v>
          </cell>
          <cell r="AP2294" t="str">
            <v>Liquidado</v>
          </cell>
          <cell r="AQ2294" t="e">
            <v>#REF!</v>
          </cell>
          <cell r="AR2294" t="e">
            <v>#N/A</v>
          </cell>
          <cell r="AS2294" t="str">
            <v>Entregado en 2011.</v>
          </cell>
          <cell r="AT2294" t="str">
            <v>No Aplica</v>
          </cell>
          <cell r="AU2294" t="str">
            <v/>
          </cell>
          <cell r="AV2294">
            <v>40531</v>
          </cell>
          <cell r="AW2294" t="e">
            <v>#REF!</v>
          </cell>
          <cell r="AX2294"/>
          <cell r="AY2294"/>
          <cell r="AZ2294">
            <v>0</v>
          </cell>
          <cell r="BA2294" t="str">
            <v>-</v>
          </cell>
          <cell r="BB2294" t="str">
            <v/>
          </cell>
          <cell r="BC2294"/>
          <cell r="BD2294" t="str">
            <v/>
          </cell>
          <cell r="BE2294" t="str">
            <v/>
          </cell>
          <cell r="BF2294" t="str">
            <v/>
          </cell>
          <cell r="BG2294" t="str">
            <v/>
          </cell>
        </row>
        <row r="2295">
          <cell r="C2295" t="str">
            <v>20120069V0167-1</v>
          </cell>
          <cell r="D2295" t="str">
            <v>Proyectos 2011 - 2020</v>
          </cell>
          <cell r="E2295" t="str">
            <v>No Aplica</v>
          </cell>
          <cell r="F2295" t="str">
            <v>CERRADO</v>
          </cell>
          <cell r="G2295" t="str">
            <v>C167</v>
          </cell>
          <cell r="H2295" t="str">
            <v>Cundinamarca</v>
          </cell>
          <cell r="I2295">
            <v>25841</v>
          </cell>
          <cell r="J2295">
            <v>6</v>
          </cell>
          <cell r="K2295" t="str">
            <v>Ubaque</v>
          </cell>
          <cell r="L2295" t="str">
            <v>Ubaque-Cundinamarca</v>
          </cell>
          <cell r="M2295">
            <v>69</v>
          </cell>
          <cell r="N2295" t="str">
            <v>Fonade 3</v>
          </cell>
          <cell r="O2295"/>
          <cell r="P2295"/>
          <cell r="Q2295" t="str">
            <v>Construcción De Placa Huella En Las Veredas De Pueblonuevo Centro Y Afuera Sector Catatumbo</v>
          </cell>
          <cell r="R2295" t="str">
            <v>Vías Red Terciaria</v>
          </cell>
          <cell r="S2295"/>
          <cell r="T2295"/>
          <cell r="U2295"/>
          <cell r="V2295" t="str">
            <v>Municipio</v>
          </cell>
          <cell r="W2295"/>
          <cell r="X2295" t="str">
            <v/>
          </cell>
          <cell r="Y2295"/>
          <cell r="Z2295">
            <v>448155068</v>
          </cell>
          <cell r="AA2295"/>
          <cell r="AB2295">
            <v>448155068</v>
          </cell>
          <cell r="AC2295"/>
          <cell r="AD2295">
            <v>448155068</v>
          </cell>
          <cell r="AE2295">
            <v>0</v>
          </cell>
          <cell r="AF2295"/>
          <cell r="AG2295">
            <v>0</v>
          </cell>
          <cell r="AH2295">
            <v>448155068</v>
          </cell>
          <cell r="AI2295">
            <v>0</v>
          </cell>
          <cell r="AJ2295">
            <v>448155068</v>
          </cell>
          <cell r="AK2295">
            <v>0</v>
          </cell>
          <cell r="AL2295"/>
          <cell r="AM2295">
            <v>1</v>
          </cell>
          <cell r="AN2295">
            <v>1</v>
          </cell>
          <cell r="AO2295">
            <v>0</v>
          </cell>
          <cell r="AP2295" t="str">
            <v>En Liquidación</v>
          </cell>
          <cell r="AQ2295" t="e">
            <v>#REF!</v>
          </cell>
          <cell r="AR2295" t="e">
            <v>#N/A</v>
          </cell>
          <cell r="AS2295"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295" t="str">
            <v>No Aplica</v>
          </cell>
          <cell r="AU2295">
            <v>42042</v>
          </cell>
          <cell r="AV2295">
            <v>42137</v>
          </cell>
          <cell r="AW2295" t="e">
            <v>#REF!</v>
          </cell>
          <cell r="AX2295"/>
          <cell r="AY2295"/>
          <cell r="AZ2295">
            <v>0</v>
          </cell>
          <cell r="BA2295" t="str">
            <v>-</v>
          </cell>
          <cell r="BB2295" t="str">
            <v/>
          </cell>
          <cell r="BC2295"/>
          <cell r="BD2295" t="str">
            <v/>
          </cell>
          <cell r="BE2295" t="str">
            <v/>
          </cell>
          <cell r="BF2295">
            <v>42160</v>
          </cell>
          <cell r="BG2295" t="str">
            <v/>
          </cell>
        </row>
        <row r="2296">
          <cell r="C2296" t="str">
            <v>20140154V0056-1</v>
          </cell>
          <cell r="D2296" t="str">
            <v>Proyectos 2011 - 2020</v>
          </cell>
          <cell r="E2296" t="str">
            <v>No Aplica</v>
          </cell>
          <cell r="F2296" t="str">
            <v>CERRADO</v>
          </cell>
          <cell r="G2296"/>
          <cell r="H2296" t="str">
            <v>Cundinamarca</v>
          </cell>
          <cell r="I2296">
            <v>25841</v>
          </cell>
          <cell r="J2296">
            <v>6</v>
          </cell>
          <cell r="K2296" t="str">
            <v>Ubaque</v>
          </cell>
          <cell r="L2296" t="str">
            <v>Ubaque-Cundinamarca</v>
          </cell>
          <cell r="M2296">
            <v>154</v>
          </cell>
          <cell r="N2296" t="str">
            <v>DPS 2014</v>
          </cell>
          <cell r="O2296"/>
          <cell r="P2296"/>
          <cell r="Q2296" t="str">
            <v>Construcción De Placa Huellas En La Vía De La Vereda Sabanilla Sector La Potencia - Cuatro Caminos - El Arenal En El Municipio De Ubaque Cundinamarca</v>
          </cell>
          <cell r="R2296" t="str">
            <v>Vías Red Terciaria</v>
          </cell>
          <cell r="S2296"/>
          <cell r="T2296"/>
          <cell r="U2296"/>
          <cell r="V2296" t="str">
            <v>Municipio</v>
          </cell>
          <cell r="W2296"/>
          <cell r="X2296" t="str">
            <v>VEREDA SABANILLA, SECTORES: LA POTENCIA, CUATRO CAMINOS, EL ARENAL</v>
          </cell>
          <cell r="Y2296"/>
          <cell r="Z2296">
            <v>734576361</v>
          </cell>
          <cell r="AA2296"/>
          <cell r="AB2296">
            <v>734576361</v>
          </cell>
          <cell r="AC2296"/>
          <cell r="AD2296">
            <v>734576361</v>
          </cell>
          <cell r="AE2296">
            <v>73457636.100000009</v>
          </cell>
          <cell r="AF2296"/>
          <cell r="AG2296">
            <v>73457636.100000009</v>
          </cell>
          <cell r="AH2296">
            <v>808033997.10000002</v>
          </cell>
          <cell r="AI2296">
            <v>0</v>
          </cell>
          <cell r="AJ2296">
            <v>808033997.10000002</v>
          </cell>
          <cell r="AK2296">
            <v>1</v>
          </cell>
          <cell r="AL2296"/>
          <cell r="AM2296">
            <v>1</v>
          </cell>
          <cell r="AN2296">
            <v>1</v>
          </cell>
          <cell r="AO2296">
            <v>0</v>
          </cell>
          <cell r="AP2296" t="str">
            <v>Liquidado</v>
          </cell>
          <cell r="AQ2296" t="e">
            <v>#REF!</v>
          </cell>
          <cell r="AR2296" t="e">
            <v>#N/A</v>
          </cell>
          <cell r="AS2296" t="str">
            <v>Entregada en abril de 2016.</v>
          </cell>
          <cell r="AT2296" t="str">
            <v>No Aplica</v>
          </cell>
          <cell r="AU2296">
            <v>42261</v>
          </cell>
          <cell r="AV2296">
            <v>42425</v>
          </cell>
          <cell r="AW2296" t="e">
            <v>#REF!</v>
          </cell>
          <cell r="AX2296"/>
          <cell r="AY2296"/>
          <cell r="AZ2296">
            <v>0</v>
          </cell>
          <cell r="BA2296" t="str">
            <v>-</v>
          </cell>
          <cell r="BB2296" t="str">
            <v>0,58 Km</v>
          </cell>
          <cell r="BC2296"/>
          <cell r="BD2296">
            <v>42475</v>
          </cell>
          <cell r="BE2296">
            <v>42475</v>
          </cell>
          <cell r="BF2296">
            <v>42475</v>
          </cell>
          <cell r="BG2296">
            <v>1061</v>
          </cell>
        </row>
        <row r="2297">
          <cell r="C2297" t="str">
            <v>20150349S1245-1</v>
          </cell>
          <cell r="D2297" t="str">
            <v>Proyectos 2011 - 2020</v>
          </cell>
          <cell r="E2297" t="str">
            <v>No Aplica</v>
          </cell>
          <cell r="F2297" t="str">
            <v>CERRADO</v>
          </cell>
          <cell r="G2297"/>
          <cell r="H2297" t="str">
            <v>Cundinamarca</v>
          </cell>
          <cell r="I2297">
            <v>25841</v>
          </cell>
          <cell r="J2297">
            <v>6</v>
          </cell>
          <cell r="K2297" t="str">
            <v>Ubaque</v>
          </cell>
          <cell r="L2297" t="str">
            <v>Ubaque-Cundinamarca</v>
          </cell>
          <cell r="M2297">
            <v>349</v>
          </cell>
          <cell r="N2297" t="str">
            <v>DPS 2015</v>
          </cell>
          <cell r="O2297"/>
          <cell r="P2297"/>
          <cell r="Q2297" t="str">
            <v>Remodelación Parque Central Urbano Municipio De Ubaque - Cundinamarca</v>
          </cell>
          <cell r="R2297" t="str">
            <v>Espacio Público, Recreación Y Deporte</v>
          </cell>
          <cell r="S2297"/>
          <cell r="T2297"/>
          <cell r="U2297"/>
          <cell r="V2297" t="str">
            <v>Municipio</v>
          </cell>
          <cell r="W2297"/>
          <cell r="X2297" t="str">
            <v>Cabecera Municipal</v>
          </cell>
          <cell r="Y2297"/>
          <cell r="Z2297">
            <v>731028637</v>
          </cell>
          <cell r="AA2297"/>
          <cell r="AB2297">
            <v>731028637</v>
          </cell>
          <cell r="AC2297"/>
          <cell r="AD2297">
            <v>731028637</v>
          </cell>
          <cell r="AE2297">
            <v>99288446.200000003</v>
          </cell>
          <cell r="AF2297"/>
          <cell r="AG2297">
            <v>99288446.200000003</v>
          </cell>
          <cell r="AH2297">
            <v>830317083.20000005</v>
          </cell>
          <cell r="AI2297">
            <v>0</v>
          </cell>
          <cell r="AJ2297">
            <v>830317083.20000005</v>
          </cell>
          <cell r="AK2297">
            <v>1</v>
          </cell>
          <cell r="AL2297"/>
          <cell r="AM2297">
            <v>0</v>
          </cell>
          <cell r="AN2297">
            <v>1</v>
          </cell>
          <cell r="AO2297">
            <v>1</v>
          </cell>
          <cell r="AP2297" t="str">
            <v>Liquidado</v>
          </cell>
          <cell r="AQ2297" t="e">
            <v>#REF!</v>
          </cell>
          <cell r="AR2297" t="e">
            <v>#N/A</v>
          </cell>
          <cell r="AS2297" t="str">
            <v>Proyecto Liquidado mediante Acta de Liquidación Bilateral de Contratos y Convenios del 16 de febrero del 2021.</v>
          </cell>
          <cell r="AT2297" t="str">
            <v>No Aplica</v>
          </cell>
          <cell r="AU2297">
            <v>42057</v>
          </cell>
          <cell r="AV2297">
            <v>42726</v>
          </cell>
          <cell r="AW2297" t="e">
            <v>#REF!</v>
          </cell>
          <cell r="AX2297"/>
          <cell r="AY2297"/>
          <cell r="AZ2297">
            <v>0</v>
          </cell>
          <cell r="BA2297" t="str">
            <v>-</v>
          </cell>
          <cell r="BB2297" t="str">
            <v>1200m2</v>
          </cell>
          <cell r="BC2297"/>
          <cell r="BD2297">
            <v>42508</v>
          </cell>
          <cell r="BE2297">
            <v>42663</v>
          </cell>
          <cell r="BF2297">
            <v>42824</v>
          </cell>
          <cell r="BG2297">
            <v>6000</v>
          </cell>
        </row>
        <row r="2298">
          <cell r="C2298" t="str">
            <v>20120069S0168-1</v>
          </cell>
          <cell r="D2298" t="str">
            <v>Proyectos 2011 - 2020</v>
          </cell>
          <cell r="E2298" t="str">
            <v>No Aplica</v>
          </cell>
          <cell r="F2298" t="str">
            <v>CERRADO</v>
          </cell>
          <cell r="G2298" t="str">
            <v>C168</v>
          </cell>
          <cell r="H2298" t="str">
            <v>Cundinamarca</v>
          </cell>
          <cell r="I2298">
            <v>25845</v>
          </cell>
          <cell r="J2298">
            <v>6</v>
          </cell>
          <cell r="K2298" t="str">
            <v>Une</v>
          </cell>
          <cell r="L2298" t="str">
            <v>Une-Cundinamarca</v>
          </cell>
          <cell r="M2298">
            <v>69</v>
          </cell>
          <cell r="N2298" t="str">
            <v>Fonade 3</v>
          </cell>
          <cell r="O2298"/>
          <cell r="P2298"/>
          <cell r="Q2298" t="str">
            <v>Construcción Polideprotivo Vereda Timasita En El Municipio De Une - Cundinamarca</v>
          </cell>
          <cell r="R2298" t="str">
            <v>Espacio Público, Recreación Y Deporte</v>
          </cell>
          <cell r="S2298"/>
          <cell r="T2298"/>
          <cell r="U2298"/>
          <cell r="V2298" t="str">
            <v>Municipio</v>
          </cell>
          <cell r="W2298"/>
          <cell r="X2298" t="str">
            <v/>
          </cell>
          <cell r="Y2298"/>
          <cell r="Z2298">
            <v>410833097</v>
          </cell>
          <cell r="AA2298"/>
          <cell r="AB2298">
            <v>410833097</v>
          </cell>
          <cell r="AC2298"/>
          <cell r="AD2298">
            <v>410833097</v>
          </cell>
          <cell r="AE2298">
            <v>0</v>
          </cell>
          <cell r="AF2298"/>
          <cell r="AG2298">
            <v>0</v>
          </cell>
          <cell r="AH2298">
            <v>410833097</v>
          </cell>
          <cell r="AI2298">
            <v>0</v>
          </cell>
          <cell r="AJ2298">
            <v>410833097</v>
          </cell>
          <cell r="AK2298">
            <v>0</v>
          </cell>
          <cell r="AL2298"/>
          <cell r="AM2298">
            <v>1</v>
          </cell>
          <cell r="AN2298">
            <v>1</v>
          </cell>
          <cell r="AO2298">
            <v>0</v>
          </cell>
          <cell r="AP2298" t="str">
            <v>En Liquidación</v>
          </cell>
          <cell r="AQ2298" t="e">
            <v>#REF!</v>
          </cell>
          <cell r="AR2298" t="e">
            <v>#N/A</v>
          </cell>
          <cell r="AS2298"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298" t="str">
            <v>No Aplica</v>
          </cell>
          <cell r="AU2298">
            <v>42397</v>
          </cell>
          <cell r="AV2298">
            <v>42514</v>
          </cell>
          <cell r="AW2298" t="e">
            <v>#REF!</v>
          </cell>
          <cell r="AX2298"/>
          <cell r="AY2298"/>
          <cell r="AZ2298">
            <v>0</v>
          </cell>
          <cell r="BA2298" t="str">
            <v>-</v>
          </cell>
          <cell r="BB2298" t="str">
            <v/>
          </cell>
          <cell r="BC2298"/>
          <cell r="BD2298">
            <v>42461</v>
          </cell>
          <cell r="BE2298" t="str">
            <v>No Aplica</v>
          </cell>
          <cell r="BF2298">
            <v>42601</v>
          </cell>
          <cell r="BG2298" t="str">
            <v/>
          </cell>
        </row>
        <row r="2299">
          <cell r="C2299" t="str">
            <v>20140150V0057-1</v>
          </cell>
          <cell r="D2299" t="str">
            <v>Proyectos 2011 - 2020</v>
          </cell>
          <cell r="E2299" t="str">
            <v>No Aplica</v>
          </cell>
          <cell r="F2299" t="str">
            <v>CERRADO</v>
          </cell>
          <cell r="G2299"/>
          <cell r="H2299" t="str">
            <v>Cundinamarca</v>
          </cell>
          <cell r="I2299">
            <v>25845</v>
          </cell>
          <cell r="J2299">
            <v>6</v>
          </cell>
          <cell r="K2299" t="str">
            <v>Une</v>
          </cell>
          <cell r="L2299" t="str">
            <v>Une-Cundinamarca</v>
          </cell>
          <cell r="M2299">
            <v>150</v>
          </cell>
          <cell r="N2299" t="str">
            <v>DPS 2014</v>
          </cell>
          <cell r="O2299"/>
          <cell r="P2299"/>
          <cell r="Q2299" t="str">
            <v>Construcción De Placa Huellas En La Vía Vereda La Mesa Sectores La Represa - Plana De La Mesa - Chamizal  Y Via Vereda San Isidro Sectores Puente Guara - La Virgen - El Alto En El Municipio De Une - Cundinamarca</v>
          </cell>
          <cell r="R2299" t="str">
            <v>Vías Red Terciaria</v>
          </cell>
          <cell r="S2299"/>
          <cell r="T2299"/>
          <cell r="U2299"/>
          <cell r="V2299" t="str">
            <v>Municipio</v>
          </cell>
          <cell r="W2299"/>
          <cell r="X2299" t="str">
            <v>VEREDAS LA MESA Y SAN ISIDRO</v>
          </cell>
          <cell r="Y2299"/>
          <cell r="Z2299">
            <v>669304933</v>
          </cell>
          <cell r="AA2299"/>
          <cell r="AB2299">
            <v>669304933</v>
          </cell>
          <cell r="AC2299"/>
          <cell r="AD2299">
            <v>669304933</v>
          </cell>
          <cell r="AE2299">
            <v>68430493.299999997</v>
          </cell>
          <cell r="AF2299"/>
          <cell r="AG2299">
            <v>68430493.299999997</v>
          </cell>
          <cell r="AH2299">
            <v>737735426.29999995</v>
          </cell>
          <cell r="AI2299">
            <v>0</v>
          </cell>
          <cell r="AJ2299">
            <v>737735426.29999995</v>
          </cell>
          <cell r="AK2299">
            <v>1</v>
          </cell>
          <cell r="AL2299"/>
          <cell r="AM2299">
            <v>1</v>
          </cell>
          <cell r="AN2299">
            <v>1</v>
          </cell>
          <cell r="AO2299">
            <v>0</v>
          </cell>
          <cell r="AP2299" t="str">
            <v>Liquidado</v>
          </cell>
          <cell r="AQ2299" t="e">
            <v>#REF!</v>
          </cell>
          <cell r="AR2299" t="e">
            <v>#N/A</v>
          </cell>
          <cell r="AS2299" t="str">
            <v>Entregado en octubre de 2016.</v>
          </cell>
          <cell r="AT2299" t="str">
            <v>No Aplica</v>
          </cell>
          <cell r="AU2299">
            <v>42262</v>
          </cell>
          <cell r="AV2299">
            <v>42473</v>
          </cell>
          <cell r="AW2299" t="e">
            <v>#REF!</v>
          </cell>
          <cell r="AX2299"/>
          <cell r="AY2299"/>
          <cell r="AZ2299">
            <v>0</v>
          </cell>
          <cell r="BA2299" t="str">
            <v>-</v>
          </cell>
          <cell r="BB2299" t="str">
            <v>0,74 Km</v>
          </cell>
          <cell r="BC2299"/>
          <cell r="BD2299">
            <v>42333</v>
          </cell>
          <cell r="BE2299">
            <v>42438</v>
          </cell>
          <cell r="BF2299">
            <v>42670</v>
          </cell>
          <cell r="BG2299">
            <v>2500</v>
          </cell>
        </row>
        <row r="2300">
          <cell r="C2300" t="str">
            <v>20140150V0057-2</v>
          </cell>
          <cell r="D2300" t="str">
            <v>Proyectos 2011 - 2020</v>
          </cell>
          <cell r="E2300" t="str">
            <v>No Aplica</v>
          </cell>
          <cell r="F2300" t="str">
            <v>CERRADO</v>
          </cell>
          <cell r="G2300"/>
          <cell r="H2300" t="str">
            <v>Cundinamarca</v>
          </cell>
          <cell r="I2300">
            <v>25845</v>
          </cell>
          <cell r="J2300">
            <v>6</v>
          </cell>
          <cell r="K2300" t="str">
            <v>Une</v>
          </cell>
          <cell r="L2300" t="str">
            <v>Une-Cundinamarca</v>
          </cell>
          <cell r="M2300">
            <v>150</v>
          </cell>
          <cell r="N2300" t="str">
            <v>DPS 2014</v>
          </cell>
          <cell r="O2300"/>
          <cell r="P2300"/>
          <cell r="Q2300" t="str">
            <v>Construcción De Placa Huellas En La Vía Vereda Hoya De Carrillos Sector El Puente, Via Vereda Timasita Sector Puente Santander Y Vereda El Ramal Sector La Inspección En El Municipio De Une - Cundinamarca</v>
          </cell>
          <cell r="R2300" t="str">
            <v>Vías Red Terciaria</v>
          </cell>
          <cell r="S2300"/>
          <cell r="T2300"/>
          <cell r="U2300"/>
          <cell r="V2300" t="str">
            <v>Municipio</v>
          </cell>
          <cell r="W2300"/>
          <cell r="X2300" t="str">
            <v>VEREDAS: HOYA DE CARRILLOS,TIMASITA, EL RAMAL</v>
          </cell>
          <cell r="Y2300"/>
          <cell r="Z2300">
            <v>669304929</v>
          </cell>
          <cell r="AA2300"/>
          <cell r="AB2300">
            <v>669304929</v>
          </cell>
          <cell r="AC2300"/>
          <cell r="AD2300">
            <v>669304929</v>
          </cell>
          <cell r="AE2300">
            <v>68430493.299999997</v>
          </cell>
          <cell r="AF2300"/>
          <cell r="AG2300">
            <v>68430493.299999997</v>
          </cell>
          <cell r="AH2300">
            <v>737735422.29999995</v>
          </cell>
          <cell r="AI2300">
            <v>0</v>
          </cell>
          <cell r="AJ2300">
            <v>737735422.29999995</v>
          </cell>
          <cell r="AK2300">
            <v>1</v>
          </cell>
          <cell r="AL2300"/>
          <cell r="AM2300">
            <v>1</v>
          </cell>
          <cell r="AN2300">
            <v>1</v>
          </cell>
          <cell r="AO2300">
            <v>0</v>
          </cell>
          <cell r="AP2300" t="str">
            <v>Liquidado</v>
          </cell>
          <cell r="AQ2300" t="e">
            <v>#REF!</v>
          </cell>
          <cell r="AR2300" t="e">
            <v>#N/A</v>
          </cell>
          <cell r="AS2300" t="str">
            <v>Entregado en octubre de 2016.</v>
          </cell>
          <cell r="AT2300" t="str">
            <v>No Aplica</v>
          </cell>
          <cell r="AU2300">
            <v>42262</v>
          </cell>
          <cell r="AV2300">
            <v>42415</v>
          </cell>
          <cell r="AW2300" t="e">
            <v>#REF!</v>
          </cell>
          <cell r="AX2300"/>
          <cell r="AY2300"/>
          <cell r="AZ2300">
            <v>0</v>
          </cell>
          <cell r="BA2300" t="str">
            <v>-</v>
          </cell>
          <cell r="BB2300" t="str">
            <v>0,68 Km</v>
          </cell>
          <cell r="BC2300"/>
          <cell r="BD2300">
            <v>42333</v>
          </cell>
          <cell r="BE2300">
            <v>42437</v>
          </cell>
          <cell r="BF2300">
            <v>42669</v>
          </cell>
          <cell r="BG2300">
            <v>2500</v>
          </cell>
        </row>
        <row r="2301">
          <cell r="C2301" t="str">
            <v>E-2020-2203-233432</v>
          </cell>
          <cell r="D2301" t="str">
            <v>CV 001-2020</v>
          </cell>
          <cell r="E2301" t="str">
            <v>2018-2022</v>
          </cell>
          <cell r="F2301" t="str">
            <v>VIGENTE</v>
          </cell>
          <cell r="G2301"/>
          <cell r="H2301" t="str">
            <v>Cundinamarca</v>
          </cell>
          <cell r="I2301"/>
          <cell r="J2301"/>
          <cell r="K2301" t="str">
            <v>Une</v>
          </cell>
          <cell r="L2301" t="str">
            <v>Une-Cundinamarca</v>
          </cell>
          <cell r="M2301" t="str">
            <v>296 FIP 2021</v>
          </cell>
          <cell r="N2301" t="str">
            <v>DPS 2021</v>
          </cell>
          <cell r="O2301">
            <v>44307</v>
          </cell>
          <cell r="P2301">
            <v>44926</v>
          </cell>
          <cell r="Q2301" t="str">
            <v>Mejoramiento De Vías Rurales Del Municipio De Une - Cundinamarca</v>
          </cell>
          <cell r="R2301" t="str">
            <v>Vias y Transporte</v>
          </cell>
          <cell r="S2301" t="str">
            <v>Vias Rurales</v>
          </cell>
          <cell r="T2301"/>
          <cell r="U2301">
            <v>1</v>
          </cell>
          <cell r="V2301"/>
          <cell r="W2301"/>
          <cell r="X2301"/>
          <cell r="Y2301"/>
          <cell r="Z2301">
            <v>610635404</v>
          </cell>
          <cell r="AA2301"/>
          <cell r="AB2301">
            <v>610635404</v>
          </cell>
          <cell r="AC2301">
            <v>0</v>
          </cell>
          <cell r="AD2301">
            <v>610635404</v>
          </cell>
          <cell r="AE2301"/>
          <cell r="AF2301"/>
          <cell r="AG2301">
            <v>0</v>
          </cell>
          <cell r="AH2301">
            <v>610635404</v>
          </cell>
          <cell r="AI2301">
            <v>0</v>
          </cell>
          <cell r="AJ2301">
            <v>610635404</v>
          </cell>
          <cell r="AK2301"/>
          <cell r="AL2301"/>
          <cell r="AM2301">
            <v>1</v>
          </cell>
          <cell r="AN2301">
            <v>1</v>
          </cell>
          <cell r="AO2301">
            <v>0</v>
          </cell>
          <cell r="AP2301" t="str">
            <v>Entregado A Municipio</v>
          </cell>
          <cell r="AQ2301" t="e">
            <v>#REF!</v>
          </cell>
          <cell r="AR2301" t="e">
            <v>#N/A</v>
          </cell>
          <cell r="AS2301" t="str">
            <v>-</v>
          </cell>
          <cell r="AT2301"/>
          <cell r="AU2301">
            <v>44621</v>
          </cell>
          <cell r="AV2301">
            <v>44681</v>
          </cell>
          <cell r="AW2301" t="e">
            <v>#REF!</v>
          </cell>
          <cell r="AX2301">
            <v>4</v>
          </cell>
          <cell r="AY2301"/>
          <cell r="AZ2301">
            <v>4</v>
          </cell>
          <cell r="BA2301"/>
          <cell r="BB2301" t="str">
            <v>634 ML</v>
          </cell>
          <cell r="BC2301"/>
          <cell r="BD2301" t="str">
            <v>-</v>
          </cell>
          <cell r="BE2301" t="str">
            <v>-</v>
          </cell>
          <cell r="BF2301" t="str">
            <v>-</v>
          </cell>
          <cell r="BG2301">
            <v>5219</v>
          </cell>
        </row>
        <row r="2302">
          <cell r="C2302" t="str">
            <v>20160244MU035-1</v>
          </cell>
          <cell r="D2302" t="str">
            <v>Proyectos 2011 - 2020</v>
          </cell>
          <cell r="E2302" t="str">
            <v>ANTES 2018</v>
          </cell>
          <cell r="F2302" t="str">
            <v>VIGENTE</v>
          </cell>
          <cell r="G2302"/>
          <cell r="H2302" t="str">
            <v>Cundinamarca</v>
          </cell>
          <cell r="I2302">
            <v>25851</v>
          </cell>
          <cell r="J2302">
            <v>6</v>
          </cell>
          <cell r="K2302" t="str">
            <v>Utica</v>
          </cell>
          <cell r="L2302" t="str">
            <v>Utica-Cundinamarca</v>
          </cell>
          <cell r="M2302">
            <v>244</v>
          </cell>
          <cell r="N2302" t="str">
            <v>Unops
DPS 2016</v>
          </cell>
          <cell r="O2302"/>
          <cell r="P2302"/>
          <cell r="Q2302" t="str">
            <v>Mejoramiento De Condiciones De Habitabilidad</v>
          </cell>
          <cell r="R2302" t="str">
            <v>Mejoramiento Condiciones De Habitabilidad</v>
          </cell>
          <cell r="S2302"/>
          <cell r="T2302"/>
          <cell r="U2302"/>
          <cell r="V2302" t="str">
            <v>Unops</v>
          </cell>
          <cell r="W2302"/>
          <cell r="X2302" t="str">
            <v/>
          </cell>
          <cell r="Y2302"/>
          <cell r="Z2302">
            <v>619682280</v>
          </cell>
          <cell r="AA2302"/>
          <cell r="AB2302">
            <v>619682280</v>
          </cell>
          <cell r="AC2302"/>
          <cell r="AD2302">
            <v>619682280</v>
          </cell>
          <cell r="AE2302">
            <v>61968228</v>
          </cell>
          <cell r="AF2302"/>
          <cell r="AG2302">
            <v>61968228</v>
          </cell>
          <cell r="AH2302">
            <v>681650508</v>
          </cell>
          <cell r="AI2302">
            <v>0</v>
          </cell>
          <cell r="AJ2302">
            <v>681650508</v>
          </cell>
          <cell r="AK2302">
            <v>0.67</v>
          </cell>
          <cell r="AL2302"/>
          <cell r="AM2302">
            <v>0.21840000000000001</v>
          </cell>
          <cell r="AN2302">
            <v>0.10680000000000001</v>
          </cell>
          <cell r="AO2302">
            <v>-0.1116</v>
          </cell>
          <cell r="AP2302" t="str">
            <v>En Liquidación</v>
          </cell>
          <cell r="AQ2302" t="e">
            <v>#REF!</v>
          </cell>
          <cell r="AR2302" t="str">
            <v>TERMINADO</v>
          </cell>
          <cell r="AS2302" t="str">
            <v>Número de MCH: 2
ESTADO: En Liquidación.
DPS emitió aprobación del informe final del proyecto.</v>
          </cell>
          <cell r="AT2302"/>
          <cell r="AU2302">
            <v>43630</v>
          </cell>
          <cell r="AV2302" t="str">
            <v/>
          </cell>
          <cell r="AW2302" t="e">
            <v>#REF!</v>
          </cell>
          <cell r="AX2302"/>
          <cell r="AY2302"/>
          <cell r="AZ2302">
            <v>0</v>
          </cell>
          <cell r="BA2302" t="str">
            <v>-</v>
          </cell>
          <cell r="BB2302" t="str">
            <v>2  Viviendas</v>
          </cell>
          <cell r="BC2302"/>
          <cell r="BD2302" t="str">
            <v/>
          </cell>
          <cell r="BE2302" t="str">
            <v/>
          </cell>
          <cell r="BF2302" t="str">
            <v/>
          </cell>
          <cell r="BG2302">
            <v>46</v>
          </cell>
        </row>
        <row r="2303">
          <cell r="C2303" t="str">
            <v>20130122S0425-1</v>
          </cell>
          <cell r="D2303" t="str">
            <v>Proyectos 2011 - 2020</v>
          </cell>
          <cell r="E2303" t="str">
            <v>No Aplica</v>
          </cell>
          <cell r="F2303" t="str">
            <v>CERRADO</v>
          </cell>
          <cell r="G2303"/>
          <cell r="H2303" t="str">
            <v>Cundinamarca</v>
          </cell>
          <cell r="I2303">
            <v>25862</v>
          </cell>
          <cell r="J2303">
            <v>6</v>
          </cell>
          <cell r="K2303" t="str">
            <v>Vergara</v>
          </cell>
          <cell r="L2303" t="str">
            <v>Vergara-Cundinamarca</v>
          </cell>
          <cell r="M2303">
            <v>122</v>
          </cell>
          <cell r="N2303" t="str">
            <v>DPS 2013</v>
          </cell>
          <cell r="O2303"/>
          <cell r="P2303"/>
          <cell r="Q2303" t="str">
            <v>Mejoramiento Y Terminación Del Polideportivo Para El Desarrollo De Escuelas De Formación Y Recreación En La Institución Educativa Fidel Leon Triana Vereda El Palmar En El Municipio De Vergara - Cundinamarca</v>
          </cell>
          <cell r="R2303" t="str">
            <v>Espacio Público, Recreación Y Deporte</v>
          </cell>
          <cell r="S2303"/>
          <cell r="T2303"/>
          <cell r="U2303"/>
          <cell r="V2303" t="str">
            <v>Municipio</v>
          </cell>
          <cell r="W2303"/>
          <cell r="X2303" t="str">
            <v>El Palmar</v>
          </cell>
          <cell r="Y2303"/>
          <cell r="Z2303">
            <v>201667213</v>
          </cell>
          <cell r="AA2303"/>
          <cell r="AB2303">
            <v>201667213</v>
          </cell>
          <cell r="AC2303"/>
          <cell r="AD2303">
            <v>201667213</v>
          </cell>
          <cell r="AE2303">
            <v>20166721.300000001</v>
          </cell>
          <cell r="AF2303"/>
          <cell r="AG2303">
            <v>20166721.300000001</v>
          </cell>
          <cell r="AH2303">
            <v>221833934.30000001</v>
          </cell>
          <cell r="AI2303">
            <v>0</v>
          </cell>
          <cell r="AJ2303">
            <v>221833934.30000001</v>
          </cell>
          <cell r="AK2303">
            <v>1</v>
          </cell>
          <cell r="AL2303"/>
          <cell r="AM2303">
            <v>1</v>
          </cell>
          <cell r="AN2303">
            <v>1</v>
          </cell>
          <cell r="AO2303">
            <v>0</v>
          </cell>
          <cell r="AP2303" t="str">
            <v>Liquidado</v>
          </cell>
          <cell r="AQ2303" t="e">
            <v>#REF!</v>
          </cell>
          <cell r="AR2303" t="e">
            <v>#N/A</v>
          </cell>
          <cell r="AS2303" t="str">
            <v>Entregada en marzo de 2016.</v>
          </cell>
          <cell r="AT2303" t="str">
            <v>No Aplica</v>
          </cell>
          <cell r="AU2303">
            <v>42269</v>
          </cell>
          <cell r="AV2303">
            <v>42360</v>
          </cell>
          <cell r="AW2303" t="e">
            <v>#REF!</v>
          </cell>
          <cell r="AX2303"/>
          <cell r="AY2303"/>
          <cell r="AZ2303">
            <v>0</v>
          </cell>
          <cell r="BA2303" t="str">
            <v>-</v>
          </cell>
          <cell r="BB2303">
            <v>800</v>
          </cell>
          <cell r="BC2303"/>
          <cell r="BD2303">
            <v>42321</v>
          </cell>
          <cell r="BE2303">
            <v>42412</v>
          </cell>
          <cell r="BF2303">
            <v>42412</v>
          </cell>
          <cell r="BG2303">
            <v>1600</v>
          </cell>
        </row>
        <row r="2304">
          <cell r="C2304" t="str">
            <v>20130122S0425-2</v>
          </cell>
          <cell r="D2304" t="str">
            <v>Proyectos 2011 - 2020</v>
          </cell>
          <cell r="E2304" t="str">
            <v>No Aplica</v>
          </cell>
          <cell r="F2304" t="str">
            <v>CERRADO</v>
          </cell>
          <cell r="G2304"/>
          <cell r="H2304" t="str">
            <v>Cundinamarca</v>
          </cell>
          <cell r="I2304">
            <v>25862</v>
          </cell>
          <cell r="J2304">
            <v>6</v>
          </cell>
          <cell r="K2304" t="str">
            <v>Vergara</v>
          </cell>
          <cell r="L2304" t="str">
            <v>Vergara-Cundinamarca</v>
          </cell>
          <cell r="M2304">
            <v>122</v>
          </cell>
          <cell r="N2304" t="str">
            <v>DPS 2013</v>
          </cell>
          <cell r="O2304"/>
          <cell r="P2304"/>
          <cell r="Q2304" t="str">
            <v>Mejoramiento Y Terminación Del Polideportivo Para El Desarrollo De Escuelas De Formación Y Recreación En La Institución Educativa Vereda Guacamayas En El Municipio De Vergara - Cundinamarca</v>
          </cell>
          <cell r="R2304" t="str">
            <v>Espacio Público, Recreación Y Deporte</v>
          </cell>
          <cell r="S2304"/>
          <cell r="T2304"/>
          <cell r="U2304"/>
          <cell r="V2304" t="str">
            <v>Municipio</v>
          </cell>
          <cell r="W2304"/>
          <cell r="X2304" t="str">
            <v>Guacamayas</v>
          </cell>
          <cell r="Y2304"/>
          <cell r="Z2304">
            <v>78706619</v>
          </cell>
          <cell r="AA2304"/>
          <cell r="AB2304">
            <v>78706619</v>
          </cell>
          <cell r="AC2304"/>
          <cell r="AD2304">
            <v>78706619</v>
          </cell>
          <cell r="AE2304">
            <v>7870661.9000000004</v>
          </cell>
          <cell r="AF2304"/>
          <cell r="AG2304">
            <v>7870661.9000000004</v>
          </cell>
          <cell r="AH2304">
            <v>86577280.900000006</v>
          </cell>
          <cell r="AI2304">
            <v>0</v>
          </cell>
          <cell r="AJ2304">
            <v>86577280.900000006</v>
          </cell>
          <cell r="AK2304">
            <v>1</v>
          </cell>
          <cell r="AL2304"/>
          <cell r="AM2304">
            <v>1</v>
          </cell>
          <cell r="AN2304">
            <v>1</v>
          </cell>
          <cell r="AO2304">
            <v>0</v>
          </cell>
          <cell r="AP2304" t="str">
            <v>Liquidado</v>
          </cell>
          <cell r="AQ2304" t="e">
            <v>#REF!</v>
          </cell>
          <cell r="AR2304" t="e">
            <v>#N/A</v>
          </cell>
          <cell r="AS2304" t="str">
            <v>Entregado en marzo de 2016.</v>
          </cell>
          <cell r="AT2304" t="str">
            <v>No Aplica</v>
          </cell>
          <cell r="AU2304">
            <v>42269</v>
          </cell>
          <cell r="AV2304">
            <v>42360</v>
          </cell>
          <cell r="AW2304" t="e">
            <v>#REF!</v>
          </cell>
          <cell r="AX2304"/>
          <cell r="AY2304"/>
          <cell r="AZ2304">
            <v>0</v>
          </cell>
          <cell r="BA2304" t="str">
            <v>-</v>
          </cell>
          <cell r="BB2304">
            <v>600</v>
          </cell>
          <cell r="BC2304"/>
          <cell r="BD2304">
            <v>42321</v>
          </cell>
          <cell r="BE2304">
            <v>42412</v>
          </cell>
          <cell r="BF2304">
            <v>42412</v>
          </cell>
          <cell r="BG2304">
            <v>1400</v>
          </cell>
        </row>
        <row r="2305">
          <cell r="C2305" t="str">
            <v>20130122V0340-1</v>
          </cell>
          <cell r="D2305" t="str">
            <v>Proyectos 2011 - 2020</v>
          </cell>
          <cell r="E2305" t="str">
            <v>No Aplica</v>
          </cell>
          <cell r="F2305" t="str">
            <v>CERRADO</v>
          </cell>
          <cell r="G2305"/>
          <cell r="H2305" t="str">
            <v>Cundinamarca</v>
          </cell>
          <cell r="I2305">
            <v>25862</v>
          </cell>
          <cell r="J2305">
            <v>6</v>
          </cell>
          <cell r="K2305" t="str">
            <v>Vergara</v>
          </cell>
          <cell r="L2305" t="str">
            <v>Vergara-Cundinamarca</v>
          </cell>
          <cell r="M2305">
            <v>122</v>
          </cell>
          <cell r="N2305" t="str">
            <v>DPS 2013</v>
          </cell>
          <cell r="O2305"/>
          <cell r="P2305"/>
          <cell r="Q2305" t="str">
            <v>Construccion Placa Huella En Concreto En El Sector Puerto Encuentro - La Esperanza En El Municipio De Vergara - Cundinamarca</v>
          </cell>
          <cell r="R2305" t="str">
            <v>Vías Red Terciaria</v>
          </cell>
          <cell r="S2305"/>
          <cell r="T2305"/>
          <cell r="U2305"/>
          <cell r="V2305" t="str">
            <v>Municipio</v>
          </cell>
          <cell r="W2305"/>
          <cell r="X2305" t="str">
            <v>Puerto Encuentro - La Esperanza</v>
          </cell>
          <cell r="Y2305"/>
          <cell r="Z2305">
            <v>280373832</v>
          </cell>
          <cell r="AA2305"/>
          <cell r="AB2305">
            <v>280373832</v>
          </cell>
          <cell r="AC2305"/>
          <cell r="AD2305">
            <v>280373832</v>
          </cell>
          <cell r="AE2305">
            <v>28037383.200000003</v>
          </cell>
          <cell r="AF2305"/>
          <cell r="AG2305">
            <v>28037383.200000003</v>
          </cell>
          <cell r="AH2305">
            <v>308411215.19999999</v>
          </cell>
          <cell r="AI2305">
            <v>0</v>
          </cell>
          <cell r="AJ2305">
            <v>308411215.19999999</v>
          </cell>
          <cell r="AK2305">
            <v>0.95669999999999999</v>
          </cell>
          <cell r="AL2305"/>
          <cell r="AM2305">
            <v>1</v>
          </cell>
          <cell r="AN2305">
            <v>1</v>
          </cell>
          <cell r="AO2305">
            <v>0</v>
          </cell>
          <cell r="AP2305" t="str">
            <v>Liquidado</v>
          </cell>
          <cell r="AQ2305" t="e">
            <v>#REF!</v>
          </cell>
          <cell r="AR2305" t="e">
            <v>#N/A</v>
          </cell>
          <cell r="AS2305" t="str">
            <v>Entregado en septiembre de 2016.</v>
          </cell>
          <cell r="AT2305" t="str">
            <v>No Aplica</v>
          </cell>
          <cell r="AU2305">
            <v>42429</v>
          </cell>
          <cell r="AV2305">
            <v>42518</v>
          </cell>
          <cell r="AW2305" t="e">
            <v>#REF!</v>
          </cell>
          <cell r="AX2305"/>
          <cell r="AY2305"/>
          <cell r="AZ2305">
            <v>0</v>
          </cell>
          <cell r="BA2305" t="str">
            <v>-</v>
          </cell>
          <cell r="BB2305">
            <v>0.28000000000000003</v>
          </cell>
          <cell r="BC2305"/>
          <cell r="BD2305">
            <v>42488</v>
          </cell>
          <cell r="BE2305">
            <v>42524</v>
          </cell>
          <cell r="BF2305">
            <v>42622</v>
          </cell>
          <cell r="BG2305">
            <v>850</v>
          </cell>
        </row>
        <row r="2306">
          <cell r="C2306" t="str">
            <v>20160385M5844-1</v>
          </cell>
          <cell r="D2306" t="str">
            <v>Proyectos 2011 - 2020</v>
          </cell>
          <cell r="E2306" t="str">
            <v>ANTES 2018</v>
          </cell>
          <cell r="F2306" t="str">
            <v>VIGENTE</v>
          </cell>
          <cell r="G2306"/>
          <cell r="H2306" t="str">
            <v>Cundinamarca</v>
          </cell>
          <cell r="I2306">
            <v>25862</v>
          </cell>
          <cell r="J2306">
            <v>6</v>
          </cell>
          <cell r="K2306" t="str">
            <v>Vergara</v>
          </cell>
          <cell r="L2306" t="str">
            <v>Vergara-Cundinamarca</v>
          </cell>
          <cell r="M2306">
            <v>385</v>
          </cell>
          <cell r="N2306" t="str">
            <v>DPS 2016</v>
          </cell>
          <cell r="O2306"/>
          <cell r="P2306"/>
          <cell r="Q2306" t="str">
            <v>Mejoramiento De Condiciones De Habitabilidad</v>
          </cell>
          <cell r="R2306" t="str">
            <v>Mejoramiento Condiciones De Habitabilidad</v>
          </cell>
          <cell r="S2306"/>
          <cell r="T2306"/>
          <cell r="U2306"/>
          <cell r="V2306" t="str">
            <v>Municipio</v>
          </cell>
          <cell r="W2306"/>
          <cell r="X2306" t="str">
            <v/>
          </cell>
          <cell r="Y2306"/>
          <cell r="Z2306">
            <v>2079636191</v>
          </cell>
          <cell r="AA2306"/>
          <cell r="AB2306">
            <v>2079636191</v>
          </cell>
          <cell r="AC2306"/>
          <cell r="AD2306">
            <v>2079636191</v>
          </cell>
          <cell r="AE2306">
            <v>207963619.10000002</v>
          </cell>
          <cell r="AF2306"/>
          <cell r="AG2306">
            <v>207963619.10000002</v>
          </cell>
          <cell r="AH2306">
            <v>2287599810.0999999</v>
          </cell>
          <cell r="AI2306">
            <v>0</v>
          </cell>
          <cell r="AJ2306">
            <v>2287599810.0999999</v>
          </cell>
          <cell r="AK2306">
            <v>0.51</v>
          </cell>
          <cell r="AL2306"/>
          <cell r="AM2306">
            <v>0.96250000000000002</v>
          </cell>
          <cell r="AN2306">
            <v>0.89</v>
          </cell>
          <cell r="AO2306">
            <v>-7.2500000000000009E-2</v>
          </cell>
          <cell r="AP2306" t="str">
            <v>Terminado</v>
          </cell>
          <cell r="AQ2306" t="e">
            <v>#REF!</v>
          </cell>
          <cell r="AR2306" t="str">
            <v>TERMINADO</v>
          </cell>
          <cell r="AS2306" t="str">
            <v>VERGARA - 
Proyecto suspendido.
Causa de la Suspensión: La causa es que el informe de estructuración se encuentra en proceso de revisión y aprobación.
Fecha estimada de reinicio: 02 de agosto 2022
Observaciones y gestión:
Interventoría avala nueva suspensión por 31 días a partir del 01 de julio de 2022, según solicitud del contratista.
Se reciben y se encuentran en revisión por parte de la supervisión del convenio el día 22 de junio de 2022 las subsanaciones a las observaciones presentadas según correo del día 10 de mayo de 2022.
Mediante correo electrónico del día 05 de julio de 2022 se retroalimenta a todas las partes según observaciones que persisten luego de la revisión de las subsanaciones recibidas el día 22 de junio de 2022.
Se lleva a cabo mesa de trabajo virtual el día 08 de julio de 2022 con la participación de todas las partes con el objeto de buscar soluciones que permitan subsanar definitivamente el informe de novedades. El Convenio se prorrogará hasta 31 de diciembre de 2022.</v>
          </cell>
          <cell r="AT2306">
            <v>43578</v>
          </cell>
          <cell r="AU2306">
            <v>43891</v>
          </cell>
          <cell r="AV2306"/>
          <cell r="AW2306" t="e">
            <v>#REF!</v>
          </cell>
          <cell r="AX2306"/>
          <cell r="AY2306"/>
          <cell r="AZ2306">
            <v>0</v>
          </cell>
          <cell r="BA2306" t="str">
            <v>ESTUDIOS Y DISEÑOS (Calidad, Ajustes requeridos)</v>
          </cell>
          <cell r="BB2306" t="str">
            <v>148  Viviendas</v>
          </cell>
          <cell r="BC2306"/>
          <cell r="BD2306">
            <v>44165</v>
          </cell>
          <cell r="BE2306">
            <v>44400</v>
          </cell>
          <cell r="BF2306" t="str">
            <v/>
          </cell>
          <cell r="BG2306">
            <v>532.80000000000007</v>
          </cell>
        </row>
        <row r="2307">
          <cell r="C2307" t="str">
            <v>20130117V0090-1</v>
          </cell>
          <cell r="D2307" t="str">
            <v>Proyectos 2011 - 2020</v>
          </cell>
          <cell r="E2307" t="str">
            <v>No Aplica</v>
          </cell>
          <cell r="F2307" t="str">
            <v>CERRADO</v>
          </cell>
          <cell r="G2307"/>
          <cell r="H2307" t="str">
            <v>Cundinamarca</v>
          </cell>
          <cell r="I2307">
            <v>25867</v>
          </cell>
          <cell r="J2307">
            <v>6</v>
          </cell>
          <cell r="K2307" t="str">
            <v>Viani</v>
          </cell>
          <cell r="L2307" t="str">
            <v>Viani-Cundinamarca</v>
          </cell>
          <cell r="M2307">
            <v>117</v>
          </cell>
          <cell r="N2307" t="str">
            <v>DPS 2013</v>
          </cell>
          <cell r="O2307"/>
          <cell r="P2307"/>
          <cell r="Q2307" t="str">
            <v>Mantenimiento Y Construccion De Placa Huella En Las Vias Terciarias Del Municipio De Viani - Cundinamarca</v>
          </cell>
          <cell r="R2307" t="str">
            <v>Vías Red Terciaria</v>
          </cell>
          <cell r="S2307"/>
          <cell r="T2307"/>
          <cell r="U2307"/>
          <cell r="V2307" t="str">
            <v>Municipio</v>
          </cell>
          <cell r="W2307"/>
          <cell r="X2307" t="str">
            <v>Altagracia, Centro</v>
          </cell>
          <cell r="Y2307"/>
          <cell r="Z2307">
            <v>373831776</v>
          </cell>
          <cell r="AA2307"/>
          <cell r="AB2307">
            <v>373831776</v>
          </cell>
          <cell r="AC2307"/>
          <cell r="AD2307">
            <v>373831776</v>
          </cell>
          <cell r="AE2307">
            <v>42362525.900000006</v>
          </cell>
          <cell r="AF2307"/>
          <cell r="AG2307">
            <v>42362525.900000006</v>
          </cell>
          <cell r="AH2307">
            <v>416194301.89999998</v>
          </cell>
          <cell r="AI2307">
            <v>0</v>
          </cell>
          <cell r="AJ2307">
            <v>416194301.89999998</v>
          </cell>
          <cell r="AK2307">
            <v>1</v>
          </cell>
          <cell r="AL2307"/>
          <cell r="AM2307">
            <v>1</v>
          </cell>
          <cell r="AN2307">
            <v>1</v>
          </cell>
          <cell r="AO2307">
            <v>0</v>
          </cell>
          <cell r="AP2307" t="str">
            <v>Liquidado</v>
          </cell>
          <cell r="AQ2307" t="e">
            <v>#REF!</v>
          </cell>
          <cell r="AR2307" t="e">
            <v>#N/A</v>
          </cell>
          <cell r="AS2307" t="str">
            <v>Entregado en febrero de 2017.
Liquidado</v>
          </cell>
          <cell r="AT2307" t="str">
            <v>No Aplica</v>
          </cell>
          <cell r="AU2307">
            <v>42662</v>
          </cell>
          <cell r="AV2307">
            <v>42754</v>
          </cell>
          <cell r="AW2307" t="e">
            <v>#REF!</v>
          </cell>
          <cell r="AX2307"/>
          <cell r="AY2307"/>
          <cell r="AZ2307">
            <v>0</v>
          </cell>
          <cell r="BA2307" t="str">
            <v>-</v>
          </cell>
          <cell r="BB2307">
            <v>0.53</v>
          </cell>
          <cell r="BC2307"/>
          <cell r="BD2307">
            <v>42697</v>
          </cell>
          <cell r="BE2307">
            <v>42775</v>
          </cell>
          <cell r="BF2307">
            <v>42775</v>
          </cell>
          <cell r="BG2307">
            <v>1200</v>
          </cell>
        </row>
        <row r="2308">
          <cell r="C2308" t="str">
            <v>20160384M7307-1</v>
          </cell>
          <cell r="D2308" t="str">
            <v>Proyectos 2011 - 2020</v>
          </cell>
          <cell r="E2308" t="str">
            <v>ANTES 2018</v>
          </cell>
          <cell r="F2308" t="str">
            <v>VIGENTE</v>
          </cell>
          <cell r="G2308"/>
          <cell r="H2308" t="str">
            <v>Cundinamarca</v>
          </cell>
          <cell r="I2308">
            <v>25873</v>
          </cell>
          <cell r="J2308">
            <v>6</v>
          </cell>
          <cell r="K2308" t="str">
            <v>Villapinzon</v>
          </cell>
          <cell r="L2308" t="str">
            <v>Villapinzon-Cundinamarca</v>
          </cell>
          <cell r="M2308">
            <v>384</v>
          </cell>
          <cell r="N2308" t="str">
            <v>DPS 2016</v>
          </cell>
          <cell r="O2308"/>
          <cell r="P2308"/>
          <cell r="Q2308" t="str">
            <v>Mejoramiento De Condiciones De Habitabilidad</v>
          </cell>
          <cell r="R2308" t="str">
            <v>Mejoramiento Condiciones De Habitabilidad</v>
          </cell>
          <cell r="S2308"/>
          <cell r="T2308"/>
          <cell r="U2308"/>
          <cell r="V2308" t="str">
            <v>Municipio</v>
          </cell>
          <cell r="W2308"/>
          <cell r="X2308" t="str">
            <v/>
          </cell>
          <cell r="Y2308"/>
          <cell r="Z2308">
            <v>423728814</v>
          </cell>
          <cell r="AA2308"/>
          <cell r="AB2308">
            <v>423728814</v>
          </cell>
          <cell r="AC2308"/>
          <cell r="AD2308">
            <v>423728814</v>
          </cell>
          <cell r="AE2308">
            <v>42372881.400000006</v>
          </cell>
          <cell r="AF2308"/>
          <cell r="AG2308">
            <v>42372881.400000006</v>
          </cell>
          <cell r="AH2308">
            <v>466101695.39999998</v>
          </cell>
          <cell r="AI2308">
            <v>0</v>
          </cell>
          <cell r="AJ2308">
            <v>466101695.39999998</v>
          </cell>
          <cell r="AK2308">
            <v>1</v>
          </cell>
          <cell r="AL2308"/>
          <cell r="AM2308">
            <v>1</v>
          </cell>
          <cell r="AN2308">
            <v>1</v>
          </cell>
          <cell r="AO2308">
            <v>0</v>
          </cell>
          <cell r="AP2308" t="str">
            <v>Entregado A Municipio</v>
          </cell>
          <cell r="AQ2308" t="e">
            <v>#REF!</v>
          </cell>
          <cell r="AR2308" t="str">
            <v>TERMINADO</v>
          </cell>
          <cell r="AS2308" t="str">
            <v>VILLAPINZON - 
Proyecto terminado y entregado.
Fecha de terminación: 11-03-21
Se recibió Acta de Terminación y se solicitó el Acta de recibo a satisfacción.
Se realiza la AV3 el 02-08-21</v>
          </cell>
          <cell r="AT2308">
            <v>43606</v>
          </cell>
          <cell r="AU2308">
            <v>44075</v>
          </cell>
          <cell r="AV2308">
            <v>44266</v>
          </cell>
          <cell r="AW2308" t="e">
            <v>#REF!</v>
          </cell>
          <cell r="AX2308"/>
          <cell r="AY2308"/>
          <cell r="AZ2308">
            <v>0</v>
          </cell>
          <cell r="BA2308" t="str">
            <v>-</v>
          </cell>
          <cell r="BB2308" t="str">
            <v>31  Viviendas</v>
          </cell>
          <cell r="BC2308"/>
          <cell r="BD2308">
            <v>44159</v>
          </cell>
          <cell r="BE2308">
            <v>44267</v>
          </cell>
          <cell r="BF2308">
            <v>44410</v>
          </cell>
          <cell r="BG2308">
            <v>111.60000000000001</v>
          </cell>
        </row>
        <row r="2309">
          <cell r="C2309" t="str">
            <v>20170554S10438-1</v>
          </cell>
          <cell r="D2309" t="str">
            <v>Proyectos 2011 - 2020</v>
          </cell>
          <cell r="E2309" t="str">
            <v>ANTES 2018</v>
          </cell>
          <cell r="F2309" t="str">
            <v>VIGENTE</v>
          </cell>
          <cell r="G2309"/>
          <cell r="H2309" t="str">
            <v>Cundinamarca</v>
          </cell>
          <cell r="I2309">
            <v>25873</v>
          </cell>
          <cell r="J2309">
            <v>6</v>
          </cell>
          <cell r="K2309" t="str">
            <v>Villapinzon</v>
          </cell>
          <cell r="L2309" t="str">
            <v>Villapinzon-Cundinamarca</v>
          </cell>
          <cell r="M2309">
            <v>554</v>
          </cell>
          <cell r="N2309" t="str">
            <v>DPS 2017</v>
          </cell>
          <cell r="O2309"/>
          <cell r="P2309"/>
          <cell r="Q2309" t="str">
            <v>Construcción Y Dotación Cancha De Microfutbol En Grama Sintetica Para El Barrio Prospero Pinzón Del Municipio De Villapinzón - Cundinamarca</v>
          </cell>
          <cell r="R2309" t="str">
            <v>Espacio Público, Recreación Y Deporte</v>
          </cell>
          <cell r="S2309"/>
          <cell r="T2309"/>
          <cell r="U2309"/>
          <cell r="V2309" t="str">
            <v>Municipio</v>
          </cell>
          <cell r="W2309"/>
          <cell r="X2309" t="str">
            <v>Prospero Pinzon</v>
          </cell>
          <cell r="Y2309"/>
          <cell r="Z2309">
            <v>300043647</v>
          </cell>
          <cell r="AA2309"/>
          <cell r="AB2309">
            <v>300043647</v>
          </cell>
          <cell r="AC2309"/>
          <cell r="AD2309">
            <v>300043647</v>
          </cell>
          <cell r="AE2309">
            <v>30004364.700000003</v>
          </cell>
          <cell r="AF2309"/>
          <cell r="AG2309">
            <v>30004364.700000003</v>
          </cell>
          <cell r="AH2309">
            <v>330048011.69999999</v>
          </cell>
          <cell r="AI2309">
            <v>0</v>
          </cell>
          <cell r="AJ2309">
            <v>330048011.69999999</v>
          </cell>
          <cell r="AK2309">
            <v>1</v>
          </cell>
          <cell r="AL2309"/>
          <cell r="AM2309">
            <v>1</v>
          </cell>
          <cell r="AN2309">
            <v>1</v>
          </cell>
          <cell r="AO2309">
            <v>0</v>
          </cell>
          <cell r="AP2309" t="str">
            <v>En Liquidación</v>
          </cell>
          <cell r="AQ2309" t="e">
            <v>#REF!</v>
          </cell>
          <cell r="AR2309" t="e">
            <v>#N/A</v>
          </cell>
          <cell r="AS2309" t="str">
            <v>ESTADO: En Liquidación.
Proyecto terminado el día 11 de octubre del 2019. Informe final aprobado, En proceso de liquidación.</v>
          </cell>
          <cell r="AT2309" t="str">
            <v>No Aplica</v>
          </cell>
          <cell r="AU2309">
            <v>43626</v>
          </cell>
          <cell r="AV2309">
            <v>43749</v>
          </cell>
          <cell r="AW2309" t="e">
            <v>#REF!</v>
          </cell>
          <cell r="AX2309"/>
          <cell r="AY2309"/>
          <cell r="AZ2309">
            <v>0</v>
          </cell>
          <cell r="BA2309" t="str">
            <v>-</v>
          </cell>
          <cell r="BB2309" t="str">
            <v>704m2</v>
          </cell>
          <cell r="BC2309"/>
          <cell r="BD2309">
            <v>43706</v>
          </cell>
          <cell r="BE2309">
            <v>43895</v>
          </cell>
          <cell r="BF2309">
            <v>43895</v>
          </cell>
          <cell r="BG2309">
            <v>5368</v>
          </cell>
        </row>
        <row r="2310">
          <cell r="C2310" t="str">
            <v>E-2020-2203-120942</v>
          </cell>
          <cell r="D2310" t="str">
            <v>CV 001-2020</v>
          </cell>
          <cell r="E2310" t="str">
            <v>2018-2022</v>
          </cell>
          <cell r="F2310" t="str">
            <v>VIGENTE</v>
          </cell>
          <cell r="G2310"/>
          <cell r="H2310" t="str">
            <v>Cundinamarca</v>
          </cell>
          <cell r="I2310"/>
          <cell r="J2310"/>
          <cell r="K2310" t="str">
            <v>Villapinzon</v>
          </cell>
          <cell r="L2310" t="str">
            <v>Villapinzon-Cundinamarca</v>
          </cell>
          <cell r="M2310" t="str">
            <v>413 FIP 2021</v>
          </cell>
          <cell r="N2310" t="str">
            <v>DPS 2021</v>
          </cell>
          <cell r="O2310">
            <v>44378</v>
          </cell>
          <cell r="P2310">
            <v>44773</v>
          </cell>
          <cell r="Q2310" t="str">
            <v>Construcción De Placa Huellas Del Proyecto Grupo Uno (1) En Las Veredas Chinquira, Joya, San Pablo, Tibita Y Nemoconcito De Municipio Villa Pinzón - Cundinamarca</v>
          </cell>
          <cell r="R2310" t="str">
            <v>Vias y Transporte</v>
          </cell>
          <cell r="S2310" t="str">
            <v>Vias Rurales</v>
          </cell>
          <cell r="T2310"/>
          <cell r="U2310">
            <v>1</v>
          </cell>
          <cell r="V2310"/>
          <cell r="W2310"/>
          <cell r="X2310"/>
          <cell r="Y2310"/>
          <cell r="Z2310">
            <v>2606318439</v>
          </cell>
          <cell r="AA2310"/>
          <cell r="AB2310">
            <v>2606318439</v>
          </cell>
          <cell r="AC2310">
            <v>0</v>
          </cell>
          <cell r="AD2310">
            <v>2606318439</v>
          </cell>
          <cell r="AE2310"/>
          <cell r="AF2310"/>
          <cell r="AG2310">
            <v>0</v>
          </cell>
          <cell r="AH2310">
            <v>2606318439</v>
          </cell>
          <cell r="AI2310">
            <v>0</v>
          </cell>
          <cell r="AJ2310">
            <v>2606318439</v>
          </cell>
          <cell r="AK2310"/>
          <cell r="AL2310"/>
          <cell r="AM2310"/>
          <cell r="AN2310"/>
          <cell r="AO2310">
            <v>0</v>
          </cell>
          <cell r="AP2310" t="str">
            <v>Terminado - No Prorrogado</v>
          </cell>
          <cell r="AQ2310" t="e">
            <v>#REF!</v>
          </cell>
          <cell r="AR2310" t="e">
            <v>#N/A</v>
          </cell>
          <cell r="AS2310" t="str">
            <v>-</v>
          </cell>
          <cell r="AT2310"/>
          <cell r="AU2310" t="str">
            <v>-</v>
          </cell>
          <cell r="AV2310" t="str">
            <v>-</v>
          </cell>
          <cell r="AW2310" t="e">
            <v>#REF!</v>
          </cell>
          <cell r="AX2310">
            <v>9</v>
          </cell>
          <cell r="AY2310"/>
          <cell r="AZ2310">
            <v>9</v>
          </cell>
          <cell r="BA2310"/>
          <cell r="BB2310" t="str">
            <v>2450 ML</v>
          </cell>
          <cell r="BC2310"/>
          <cell r="BD2310" t="str">
            <v>-</v>
          </cell>
          <cell r="BE2310" t="str">
            <v>-</v>
          </cell>
          <cell r="BF2310" t="str">
            <v>-</v>
          </cell>
          <cell r="BG2310" t="str">
            <v>-</v>
          </cell>
        </row>
        <row r="2311">
          <cell r="C2311" t="str">
            <v>20090212V1129-1</v>
          </cell>
          <cell r="D2311" t="str">
            <v>Proyectos 2011 - 2020</v>
          </cell>
          <cell r="E2311" t="str">
            <v>No Aplica</v>
          </cell>
          <cell r="F2311" t="str">
            <v>CERRADO</v>
          </cell>
          <cell r="G2311"/>
          <cell r="H2311" t="str">
            <v>Cundinamarca</v>
          </cell>
          <cell r="I2311">
            <v>25875</v>
          </cell>
          <cell r="J2311">
            <v>6</v>
          </cell>
          <cell r="K2311" t="str">
            <v>Villeta</v>
          </cell>
          <cell r="L2311" t="str">
            <v>Villeta-Cundinamarca</v>
          </cell>
          <cell r="M2311" t="str">
            <v/>
          </cell>
          <cell r="N2311" t="str">
            <v>Infraestructura</v>
          </cell>
          <cell r="O2311"/>
          <cell r="P2311"/>
          <cell r="Q2311" t="str">
            <v>Convenio Interadministrativo Con El Municipio De Villeta, Para Que Con Plena Autonomia Técnicay Administrativa Se Aunen Esfuerzos Para La Interventoria Y Pavimentación De La Vía Barrio Los Almendros Calle 3 Entre Carreras 5 Y 4A, Del Municipio De Villeta - Cundinamarca.</v>
          </cell>
          <cell r="R2311" t="str">
            <v>Vías Urbanas</v>
          </cell>
          <cell r="S2311"/>
          <cell r="T2311"/>
          <cell r="U2311"/>
          <cell r="V2311" t="str">
            <v>Municipio</v>
          </cell>
          <cell r="W2311"/>
          <cell r="X2311" t="str">
            <v/>
          </cell>
          <cell r="Y2311"/>
          <cell r="Z2311">
            <v>100000000</v>
          </cell>
          <cell r="AA2311"/>
          <cell r="AB2311">
            <v>100000000</v>
          </cell>
          <cell r="AC2311"/>
          <cell r="AD2311">
            <v>100000000</v>
          </cell>
          <cell r="AE2311">
            <v>0</v>
          </cell>
          <cell r="AF2311"/>
          <cell r="AG2311">
            <v>0</v>
          </cell>
          <cell r="AH2311">
            <v>100000000</v>
          </cell>
          <cell r="AI2311">
            <v>0</v>
          </cell>
          <cell r="AJ2311">
            <v>100000000</v>
          </cell>
          <cell r="AK2311">
            <v>0</v>
          </cell>
          <cell r="AL2311"/>
          <cell r="AM2311">
            <v>1</v>
          </cell>
          <cell r="AN2311">
            <v>1</v>
          </cell>
          <cell r="AO2311">
            <v>0</v>
          </cell>
          <cell r="AP2311" t="str">
            <v>Liquidado</v>
          </cell>
          <cell r="AQ2311" t="e">
            <v>#REF!</v>
          </cell>
          <cell r="AR2311" t="e">
            <v>#N/A</v>
          </cell>
          <cell r="AS2311" t="str">
            <v>Entregado en 2011.</v>
          </cell>
          <cell r="AT2311" t="str">
            <v>No Aplica</v>
          </cell>
          <cell r="AU2311" t="str">
            <v/>
          </cell>
          <cell r="AV2311">
            <v>40629</v>
          </cell>
          <cell r="AW2311" t="e">
            <v>#REF!</v>
          </cell>
          <cell r="AX2311"/>
          <cell r="AY2311"/>
          <cell r="AZ2311">
            <v>0</v>
          </cell>
          <cell r="BA2311" t="str">
            <v>-</v>
          </cell>
          <cell r="BB2311" t="str">
            <v/>
          </cell>
          <cell r="BC2311"/>
          <cell r="BD2311" t="str">
            <v/>
          </cell>
          <cell r="BE2311" t="str">
            <v/>
          </cell>
          <cell r="BF2311" t="str">
            <v/>
          </cell>
          <cell r="BG2311" t="str">
            <v/>
          </cell>
        </row>
        <row r="2312">
          <cell r="C2312" t="str">
            <v>20100100V1130-1</v>
          </cell>
          <cell r="D2312" t="str">
            <v>Proyectos 2011 - 2020</v>
          </cell>
          <cell r="E2312" t="str">
            <v>No Aplica</v>
          </cell>
          <cell r="F2312" t="str">
            <v>CERRADO</v>
          </cell>
          <cell r="G2312"/>
          <cell r="H2312" t="str">
            <v>Cundinamarca</v>
          </cell>
          <cell r="I2312">
            <v>25875</v>
          </cell>
          <cell r="J2312">
            <v>6</v>
          </cell>
          <cell r="K2312" t="str">
            <v>Villeta</v>
          </cell>
          <cell r="L2312" t="str">
            <v>Villeta-Cundinamarca</v>
          </cell>
          <cell r="M2312" t="str">
            <v/>
          </cell>
          <cell r="N2312" t="str">
            <v>Infraestructura</v>
          </cell>
          <cell r="O2312"/>
          <cell r="P2312"/>
          <cell r="Q2312" t="str">
            <v>Pavimentación De Vía Barrio Cayuná Bajo (Cra. 13 Entre Calles 2B Y Diagional 3), Del Muncipio De Villeta - Cundinamarca.</v>
          </cell>
          <cell r="R2312" t="str">
            <v>Vías Urbanas</v>
          </cell>
          <cell r="S2312"/>
          <cell r="T2312"/>
          <cell r="U2312"/>
          <cell r="V2312" t="str">
            <v>Consorcio Vias 2010</v>
          </cell>
          <cell r="W2312"/>
          <cell r="X2312" t="str">
            <v/>
          </cell>
          <cell r="Y2312"/>
          <cell r="Z2312">
            <v>90155635.230000004</v>
          </cell>
          <cell r="AA2312"/>
          <cell r="AB2312">
            <v>90155635.230000004</v>
          </cell>
          <cell r="AC2312"/>
          <cell r="AD2312">
            <v>90155635.230000004</v>
          </cell>
          <cell r="AE2312">
            <v>0</v>
          </cell>
          <cell r="AF2312"/>
          <cell r="AG2312">
            <v>0</v>
          </cell>
          <cell r="AH2312">
            <v>90155635.230000004</v>
          </cell>
          <cell r="AI2312">
            <v>0</v>
          </cell>
          <cell r="AJ2312">
            <v>90155635.230000004</v>
          </cell>
          <cell r="AK2312">
            <v>1</v>
          </cell>
          <cell r="AL2312"/>
          <cell r="AM2312">
            <v>1</v>
          </cell>
          <cell r="AN2312">
            <v>1</v>
          </cell>
          <cell r="AO2312">
            <v>0</v>
          </cell>
          <cell r="AP2312" t="str">
            <v>Liquidado</v>
          </cell>
          <cell r="AQ2312" t="e">
            <v>#REF!</v>
          </cell>
          <cell r="AR2312" t="e">
            <v>#N/A</v>
          </cell>
          <cell r="AS2312" t="str">
            <v>Entregado en 2011.</v>
          </cell>
          <cell r="AT2312" t="str">
            <v>No Aplica</v>
          </cell>
          <cell r="AU2312" t="str">
            <v/>
          </cell>
          <cell r="AV2312">
            <v>40840</v>
          </cell>
          <cell r="AW2312" t="e">
            <v>#REF!</v>
          </cell>
          <cell r="AX2312"/>
          <cell r="AY2312"/>
          <cell r="AZ2312">
            <v>0</v>
          </cell>
          <cell r="BA2312" t="str">
            <v>-</v>
          </cell>
          <cell r="BB2312" t="str">
            <v/>
          </cell>
          <cell r="BC2312"/>
          <cell r="BD2312" t="str">
            <v/>
          </cell>
          <cell r="BE2312" t="str">
            <v/>
          </cell>
          <cell r="BF2312" t="str">
            <v/>
          </cell>
          <cell r="BG2312" t="str">
            <v/>
          </cell>
        </row>
        <row r="2313">
          <cell r="C2313" t="str">
            <v>20120069S0170-1</v>
          </cell>
          <cell r="D2313" t="str">
            <v>Proyectos 2011 - 2020</v>
          </cell>
          <cell r="E2313" t="str">
            <v>No Aplica</v>
          </cell>
          <cell r="F2313" t="str">
            <v>CERRADO</v>
          </cell>
          <cell r="G2313" t="str">
            <v>C170</v>
          </cell>
          <cell r="H2313" t="str">
            <v>Cundinamarca</v>
          </cell>
          <cell r="I2313">
            <v>25875</v>
          </cell>
          <cell r="J2313">
            <v>6</v>
          </cell>
          <cell r="K2313" t="str">
            <v>Villeta</v>
          </cell>
          <cell r="L2313" t="str">
            <v>Villeta-Cundinamarca</v>
          </cell>
          <cell r="M2313">
            <v>69</v>
          </cell>
          <cell r="N2313" t="str">
            <v>Fonade 3</v>
          </cell>
          <cell r="O2313"/>
          <cell r="P2313"/>
          <cell r="Q2313" t="str">
            <v>Remodelación Estadio Municipal En El Municipio De Villeta - Cunidnamarca</v>
          </cell>
          <cell r="R2313" t="str">
            <v>Espacio Público, Recreación Y Deporte</v>
          </cell>
          <cell r="S2313"/>
          <cell r="T2313"/>
          <cell r="U2313"/>
          <cell r="V2313" t="str">
            <v>Municipio</v>
          </cell>
          <cell r="W2313"/>
          <cell r="X2313" t="str">
            <v/>
          </cell>
          <cell r="Y2313"/>
          <cell r="Z2313">
            <v>2525169095</v>
          </cell>
          <cell r="AA2313"/>
          <cell r="AB2313">
            <v>2525169095</v>
          </cell>
          <cell r="AC2313"/>
          <cell r="AD2313">
            <v>2525169095</v>
          </cell>
          <cell r="AE2313">
            <v>0</v>
          </cell>
          <cell r="AF2313"/>
          <cell r="AG2313">
            <v>0</v>
          </cell>
          <cell r="AH2313">
            <v>2525169095</v>
          </cell>
          <cell r="AI2313">
            <v>0</v>
          </cell>
          <cell r="AJ2313">
            <v>2525169095</v>
          </cell>
          <cell r="AK2313">
            <v>1</v>
          </cell>
          <cell r="AL2313"/>
          <cell r="AM2313">
            <v>1</v>
          </cell>
          <cell r="AN2313">
            <v>1</v>
          </cell>
          <cell r="AO2313">
            <v>0</v>
          </cell>
          <cell r="AP2313" t="str">
            <v>En Liquidación</v>
          </cell>
          <cell r="AQ2313" t="e">
            <v>#REF!</v>
          </cell>
          <cell r="AR2313" t="e">
            <v>#N/A</v>
          </cell>
          <cell r="AS2313" t="str">
            <v xml:space="preserve">PROYECTO TERMINADO EN LIQUIDACION OBRA
1. INFORMACIÓN Y ESTADO CONTRATO DE OBRA:  proyecto terminado y entregado a Prosperidad social y al municipio con auditoria de entrega AV3 el 20/04/2018.
2.  INFORMACIÓN Y ESTADO CONTRATO INTERADMINISTRATIVO:  se compila la documentación necesaria para iniciar trámite de liquidación.
Actividades realizadas durante el periodo: 
* Se realizo la remision  mediante correo electronico del  19 de marzo de 2021, los documentos del ICCU con el fin de continuar con la liquidacion del convenio interadministrativo. </v>
          </cell>
          <cell r="AT2313" t="str">
            <v>No Aplica</v>
          </cell>
          <cell r="AU2313">
            <v>41988</v>
          </cell>
          <cell r="AV2313">
            <v>43053</v>
          </cell>
          <cell r="AW2313" t="e">
            <v>#REF!</v>
          </cell>
          <cell r="AX2313"/>
          <cell r="AY2313"/>
          <cell r="AZ2313">
            <v>0</v>
          </cell>
          <cell r="BA2313" t="str">
            <v>-</v>
          </cell>
          <cell r="BB2313" t="str">
            <v/>
          </cell>
          <cell r="BC2313"/>
          <cell r="BD2313">
            <v>42034</v>
          </cell>
          <cell r="BE2313" t="str">
            <v>No Aplica</v>
          </cell>
          <cell r="BF2313">
            <v>43210</v>
          </cell>
          <cell r="BG2313" t="str">
            <v/>
          </cell>
        </row>
        <row r="2314">
          <cell r="C2314" t="str">
            <v>20130176V0312-1</v>
          </cell>
          <cell r="D2314" t="str">
            <v>Proyectos 2011 - 2020</v>
          </cell>
          <cell r="E2314" t="str">
            <v>No Aplica</v>
          </cell>
          <cell r="F2314" t="str">
            <v>CERRADO</v>
          </cell>
          <cell r="G2314"/>
          <cell r="H2314" t="str">
            <v>Cundinamarca</v>
          </cell>
          <cell r="I2314">
            <v>25875</v>
          </cell>
          <cell r="J2314">
            <v>6</v>
          </cell>
          <cell r="K2314" t="str">
            <v>Villeta</v>
          </cell>
          <cell r="L2314" t="str">
            <v>Villeta-Cundinamarca</v>
          </cell>
          <cell r="M2314">
            <v>176</v>
          </cell>
          <cell r="N2314" t="str">
            <v>DPS 2013</v>
          </cell>
          <cell r="O2314"/>
          <cell r="P2314"/>
          <cell r="Q2314" t="str">
            <v>Carrera 4A Entre Calle 3 Y Calle 4 Y Calle 3 Entre Carrera 4A Carrera 5  Barrio Barranquillita, Sector Los Almendros Y Diagonal 8 Entre Carrera 5E Y La Via Principal Barrio Jardin, Parte Baja</v>
          </cell>
          <cell r="R2314" t="str">
            <v>Vías Urbanas</v>
          </cell>
          <cell r="S2314"/>
          <cell r="T2314"/>
          <cell r="U2314"/>
          <cell r="V2314" t="str">
            <v>Municipio</v>
          </cell>
          <cell r="W2314"/>
          <cell r="X2314" t="str">
            <v>Barranquillita, Los Almendros, Jardin</v>
          </cell>
          <cell r="Y2314"/>
          <cell r="Z2314">
            <v>287204400</v>
          </cell>
          <cell r="AA2314"/>
          <cell r="AB2314">
            <v>287204400</v>
          </cell>
          <cell r="AC2314"/>
          <cell r="AD2314">
            <v>287204400</v>
          </cell>
          <cell r="AE2314">
            <v>28037383.200000003</v>
          </cell>
          <cell r="AF2314"/>
          <cell r="AG2314">
            <v>28037383.200000003</v>
          </cell>
          <cell r="AH2314">
            <v>315241783.19999999</v>
          </cell>
          <cell r="AI2314">
            <v>0</v>
          </cell>
          <cell r="AJ2314">
            <v>315241783.19999999</v>
          </cell>
          <cell r="AK2314">
            <v>1</v>
          </cell>
          <cell r="AL2314"/>
          <cell r="AM2314">
            <v>1</v>
          </cell>
          <cell r="AN2314">
            <v>1</v>
          </cell>
          <cell r="AO2314">
            <v>0</v>
          </cell>
          <cell r="AP2314" t="str">
            <v>Liquidado</v>
          </cell>
          <cell r="AQ2314" t="e">
            <v>#REF!</v>
          </cell>
          <cell r="AR2314" t="e">
            <v>#N/A</v>
          </cell>
          <cell r="AS2314" t="str">
            <v xml:space="preserve">Entregado en abril de 2017.
Liquidado.
</v>
          </cell>
          <cell r="AT2314" t="str">
            <v>No Aplica</v>
          </cell>
          <cell r="AU2314">
            <v>42650</v>
          </cell>
          <cell r="AV2314">
            <v>42795</v>
          </cell>
          <cell r="AW2314" t="e">
            <v>#REF!</v>
          </cell>
          <cell r="AX2314"/>
          <cell r="AY2314"/>
          <cell r="AZ2314">
            <v>0</v>
          </cell>
          <cell r="BA2314" t="str">
            <v>-</v>
          </cell>
          <cell r="BB2314">
            <v>0.17</v>
          </cell>
          <cell r="BC2314"/>
          <cell r="BD2314">
            <v>42664</v>
          </cell>
          <cell r="BE2314">
            <v>42768</v>
          </cell>
          <cell r="BF2314">
            <v>42846</v>
          </cell>
          <cell r="BG2314">
            <v>425</v>
          </cell>
        </row>
        <row r="2315">
          <cell r="C2315" t="str">
            <v>20130176V0312-2</v>
          </cell>
          <cell r="D2315" t="str">
            <v>Proyectos 2011 - 2020</v>
          </cell>
          <cell r="E2315" t="str">
            <v>No Aplica</v>
          </cell>
          <cell r="F2315" t="str">
            <v>CERRADO</v>
          </cell>
          <cell r="G2315"/>
          <cell r="H2315" t="str">
            <v>Cundinamarca</v>
          </cell>
          <cell r="I2315">
            <v>25875</v>
          </cell>
          <cell r="J2315">
            <v>6</v>
          </cell>
          <cell r="K2315" t="str">
            <v>Villeta</v>
          </cell>
          <cell r="L2315" t="str">
            <v>Villeta-Cundinamarca</v>
          </cell>
          <cell r="M2315">
            <v>176</v>
          </cell>
          <cell r="N2315" t="str">
            <v>DPS 2013</v>
          </cell>
          <cell r="O2315"/>
          <cell r="P2315"/>
          <cell r="Q2315" t="str">
            <v>Adecuacion Y Construccion De Espacio Publico Etapa Iii, Sector Paso Real, Barrio Bello Horizonte, Casco Urbano Del Municipio De Villeta - Cundinamarca</v>
          </cell>
          <cell r="R2315" t="str">
            <v>Espacio Público, Recreación Y Deporte</v>
          </cell>
          <cell r="S2315"/>
          <cell r="T2315"/>
          <cell r="U2315"/>
          <cell r="V2315" t="str">
            <v>Municipio</v>
          </cell>
          <cell r="W2315"/>
          <cell r="X2315" t="str">
            <v>Bello Horizonte</v>
          </cell>
          <cell r="Y2315"/>
          <cell r="Z2315">
            <v>370461778</v>
          </cell>
          <cell r="AA2315"/>
          <cell r="AB2315">
            <v>370461778</v>
          </cell>
          <cell r="AC2315"/>
          <cell r="AD2315">
            <v>370461778</v>
          </cell>
          <cell r="AE2315">
            <v>28037383.200000003</v>
          </cell>
          <cell r="AF2315"/>
          <cell r="AG2315">
            <v>28037383.200000003</v>
          </cell>
          <cell r="AH2315">
            <v>398499161.19999999</v>
          </cell>
          <cell r="AI2315">
            <v>0</v>
          </cell>
          <cell r="AJ2315">
            <v>398499161.19999999</v>
          </cell>
          <cell r="AK2315">
            <v>1</v>
          </cell>
          <cell r="AL2315"/>
          <cell r="AM2315">
            <v>1</v>
          </cell>
          <cell r="AN2315">
            <v>1</v>
          </cell>
          <cell r="AO2315">
            <v>0</v>
          </cell>
          <cell r="AP2315" t="str">
            <v>Liquidado</v>
          </cell>
          <cell r="AQ2315" t="e">
            <v>#REF!</v>
          </cell>
          <cell r="AR2315" t="e">
            <v>#N/A</v>
          </cell>
          <cell r="AS2315" t="str">
            <v xml:space="preserve">Entregado en diciembre de 2016.
Liquidado.
</v>
          </cell>
          <cell r="AT2315" t="str">
            <v>No Aplica</v>
          </cell>
          <cell r="AU2315">
            <v>42471</v>
          </cell>
          <cell r="AV2315">
            <v>42671</v>
          </cell>
          <cell r="AW2315" t="e">
            <v>#REF!</v>
          </cell>
          <cell r="AX2315"/>
          <cell r="AY2315"/>
          <cell r="AZ2315">
            <v>0</v>
          </cell>
          <cell r="BA2315" t="str">
            <v>-</v>
          </cell>
          <cell r="BB2315">
            <v>0.2</v>
          </cell>
          <cell r="BC2315"/>
          <cell r="BD2315">
            <v>42496</v>
          </cell>
          <cell r="BE2315">
            <v>42643</v>
          </cell>
          <cell r="BF2315">
            <v>42711</v>
          </cell>
          <cell r="BG2315">
            <v>5000</v>
          </cell>
        </row>
        <row r="2316">
          <cell r="C2316" t="str">
            <v>20160398V5324-1</v>
          </cell>
          <cell r="D2316" t="str">
            <v>Proyectos 2011 - 2020</v>
          </cell>
          <cell r="E2316" t="str">
            <v>ANTES 2018</v>
          </cell>
          <cell r="F2316" t="str">
            <v>VIGENTE</v>
          </cell>
          <cell r="G2316"/>
          <cell r="H2316" t="str">
            <v>Cundinamarca</v>
          </cell>
          <cell r="I2316">
            <v>25875</v>
          </cell>
          <cell r="J2316">
            <v>6</v>
          </cell>
          <cell r="K2316" t="str">
            <v>Villeta</v>
          </cell>
          <cell r="L2316" t="str">
            <v>Villeta-Cundinamarca</v>
          </cell>
          <cell r="M2316">
            <v>398</v>
          </cell>
          <cell r="N2316" t="str">
            <v>DPS 2016</v>
          </cell>
          <cell r="O2316"/>
          <cell r="P2316"/>
          <cell r="Q2316" t="str">
            <v>Mejoramiento De Las Vías Urbanas De Los Barrios El Recreo, Cayunda, La Concepción, San Rafael, La Lorena Y Arenal Del Municipio De Villeta - Cundinamarca</v>
          </cell>
          <cell r="R2316" t="str">
            <v>Vías Urbanas</v>
          </cell>
          <cell r="S2316"/>
          <cell r="T2316"/>
          <cell r="U2316"/>
          <cell r="V2316" t="str">
            <v>Municipio</v>
          </cell>
          <cell r="W2316" t="str">
            <v>Urbano</v>
          </cell>
          <cell r="X2316" t="str">
            <v>Barrios: El Recreo - Cayundá - La Concepción - San Rafael - La Lorena - Arenal del Río</v>
          </cell>
          <cell r="Y2316"/>
          <cell r="Z2316">
            <v>2258755167</v>
          </cell>
          <cell r="AA2316"/>
          <cell r="AB2316">
            <v>2258755167</v>
          </cell>
          <cell r="AC2316"/>
          <cell r="AD2316">
            <v>2258755167</v>
          </cell>
          <cell r="AE2316">
            <v>205267471</v>
          </cell>
          <cell r="AF2316"/>
          <cell r="AG2316">
            <v>205267471</v>
          </cell>
          <cell r="AH2316">
            <v>2464022638</v>
          </cell>
          <cell r="AI2316">
            <v>0</v>
          </cell>
          <cell r="AJ2316">
            <v>2464022638</v>
          </cell>
          <cell r="AK2316">
            <v>0.1</v>
          </cell>
          <cell r="AL2316"/>
          <cell r="AM2316">
            <v>1</v>
          </cell>
          <cell r="AN2316">
            <v>1</v>
          </cell>
          <cell r="AO2316">
            <v>0</v>
          </cell>
          <cell r="AP2316" t="str">
            <v>Recibo Interventoría</v>
          </cell>
          <cell r="AQ2316" t="e">
            <v>#REF!</v>
          </cell>
          <cell r="AR2316" t="e">
            <v>#N/A</v>
          </cell>
          <cell r="AS2316" t="str">
            <v>VILLETA  398 IS - 
Proyecto terminado.
El proyecto finalizó el 27/03/2022. 
Proyecto finalizado de acuerdo con condiciones contractuales el día 27 de marzo de 2022, pendiente de la AV3.
Se desarrolla mesa de trabajo presencial con la participación del alcalde el día 07 de junio de 2022. Municipio, contratista e interventoría conjuntamente adelantan gestiones para obtener versión final del balance y valor real del proyecto a efectos de suscribir acta de entrega y recibo del objeto contractual.</v>
          </cell>
          <cell r="AT2316" t="str">
            <v>No Aplica</v>
          </cell>
          <cell r="AU2316">
            <v>44096</v>
          </cell>
          <cell r="AV2316">
            <v>44647</v>
          </cell>
          <cell r="AW2316" t="e">
            <v>#REF!</v>
          </cell>
          <cell r="AX2316"/>
          <cell r="AY2316"/>
          <cell r="AZ2316">
            <v>0</v>
          </cell>
          <cell r="BA2316" t="str">
            <v>-</v>
          </cell>
          <cell r="BB2316" t="str">
            <v>1,676 Km</v>
          </cell>
          <cell r="BC2316"/>
          <cell r="BD2316">
            <v>44179</v>
          </cell>
          <cell r="BE2316">
            <v>44253</v>
          </cell>
          <cell r="BF2316" t="str">
            <v/>
          </cell>
          <cell r="BG2316">
            <v>8487</v>
          </cell>
        </row>
        <row r="2317">
          <cell r="C2317" t="str">
            <v>20160547M7166-1</v>
          </cell>
          <cell r="D2317" t="str">
            <v>Proyectos 2011 - 2020</v>
          </cell>
          <cell r="E2317" t="str">
            <v>No Aplica</v>
          </cell>
          <cell r="F2317" t="str">
            <v>CERRADO</v>
          </cell>
          <cell r="G2317"/>
          <cell r="H2317" t="str">
            <v>Cundinamarca</v>
          </cell>
          <cell r="I2317">
            <v>25875</v>
          </cell>
          <cell r="J2317">
            <v>6</v>
          </cell>
          <cell r="K2317" t="str">
            <v>Villeta</v>
          </cell>
          <cell r="L2317" t="str">
            <v>Villeta-Cundinamarca</v>
          </cell>
          <cell r="M2317">
            <v>547</v>
          </cell>
          <cell r="N2317" t="str">
            <v>DPS 2016</v>
          </cell>
          <cell r="O2317"/>
          <cell r="P2317"/>
          <cell r="Q2317" t="str">
            <v>Mejoramiento De Condiciones De Habitabilidad</v>
          </cell>
          <cell r="R2317" t="str">
            <v>Mejoramiento Condiciones De Habitabilidad</v>
          </cell>
          <cell r="S2317"/>
          <cell r="T2317"/>
          <cell r="U2317"/>
          <cell r="V2317" t="str">
            <v>Municipio</v>
          </cell>
          <cell r="W2317"/>
          <cell r="X2317" t="str">
            <v/>
          </cell>
          <cell r="Y2317"/>
          <cell r="Z2317">
            <v>508474576</v>
          </cell>
          <cell r="AA2317"/>
          <cell r="AB2317">
            <v>508474576</v>
          </cell>
          <cell r="AC2317"/>
          <cell r="AD2317">
            <v>508474576</v>
          </cell>
          <cell r="AE2317">
            <v>139292683</v>
          </cell>
          <cell r="AF2317"/>
          <cell r="AG2317">
            <v>139292683</v>
          </cell>
          <cell r="AH2317">
            <v>647767259</v>
          </cell>
          <cell r="AI2317">
            <v>0</v>
          </cell>
          <cell r="AJ2317">
            <v>647767259</v>
          </cell>
          <cell r="AK2317">
            <v>0.05</v>
          </cell>
          <cell r="AL2317"/>
          <cell r="AM2317">
            <v>0</v>
          </cell>
          <cell r="AN2317">
            <v>0</v>
          </cell>
          <cell r="AO2317">
            <v>0</v>
          </cell>
          <cell r="AP2317" t="str">
            <v>Liquidación Anticipada</v>
          </cell>
          <cell r="AQ2317" t="e">
            <v>#REF!</v>
          </cell>
          <cell r="AR2317" t="str">
            <v>LIQUIDACIÓN ANTICIPADA</v>
          </cell>
          <cell r="AS2317" t="str">
            <v>VILLETA MCH - 
Proyecto con terminación anticipada. 
Mediante memorando con No. radicación M-2021-4301-035683 dirigido a la Subdirección de Contratación con base en la solicitud del municipio para liquidar bilateralmente el convenio, la supervisión del mismo solicita proceder con la teminación anticipada de este.
Se solicita reintegro de los recursos en poder del municipio como primer paso hacia la liquidación del convenio.
Pendiente reintegro de recursos en poder del municipio y liquidación contrato de obra.</v>
          </cell>
          <cell r="AT2317">
            <v>43426</v>
          </cell>
          <cell r="AU2317" t="str">
            <v>No Aplica</v>
          </cell>
          <cell r="AV2317" t="str">
            <v>No Aplica</v>
          </cell>
          <cell r="AW2317" t="e">
            <v>#REF!</v>
          </cell>
          <cell r="AX2317"/>
          <cell r="AY2317"/>
          <cell r="AZ2317">
            <v>0</v>
          </cell>
          <cell r="BA2317" t="str">
            <v>-</v>
          </cell>
          <cell r="BB2317" t="str">
            <v>37  Viviendas</v>
          </cell>
          <cell r="BC2317"/>
          <cell r="BD2317" t="str">
            <v/>
          </cell>
          <cell r="BE2317" t="str">
            <v/>
          </cell>
          <cell r="BF2317" t="str">
            <v/>
          </cell>
          <cell r="BG2317">
            <v>133.20000000000002</v>
          </cell>
        </row>
        <row r="2318">
          <cell r="C2318" t="str">
            <v>20170636V10089-1</v>
          </cell>
          <cell r="D2318" t="str">
            <v>Proyectos 2011 - 2020</v>
          </cell>
          <cell r="E2318" t="str">
            <v>ANTES 2018</v>
          </cell>
          <cell r="F2318" t="str">
            <v>VIGENTE</v>
          </cell>
          <cell r="G2318"/>
          <cell r="H2318" t="str">
            <v>Cundinamarca</v>
          </cell>
          <cell r="I2318">
            <v>25875</v>
          </cell>
          <cell r="J2318">
            <v>6</v>
          </cell>
          <cell r="K2318" t="str">
            <v>Villeta</v>
          </cell>
          <cell r="L2318" t="str">
            <v>Villeta-Cundinamarca</v>
          </cell>
          <cell r="M2318">
            <v>636</v>
          </cell>
          <cell r="N2318" t="str">
            <v>DPS 2017</v>
          </cell>
          <cell r="O2318"/>
          <cell r="P2318"/>
          <cell r="Q2318" t="str">
            <v>Construcción De Vías Urbanas En Pavimento De Concreto Hidráulico Para El Barrio Puerto Leticia, Calle 1 Sur Entre Carrera 5 Puente Rio Villeta Y Paso Malo Municipio De Villeta - Cundinamarca 460 Ml</v>
          </cell>
          <cell r="R2318" t="str">
            <v>Vías Urbanas</v>
          </cell>
          <cell r="S2318"/>
          <cell r="T2318"/>
          <cell r="U2318"/>
          <cell r="V2318" t="str">
            <v>Municipio</v>
          </cell>
          <cell r="W2318" t="str">
            <v>Urbano</v>
          </cell>
          <cell r="X2318" t="str">
            <v>Puerto Leticia</v>
          </cell>
          <cell r="Y2318"/>
          <cell r="Z2318">
            <v>981310867</v>
          </cell>
          <cell r="AA2318"/>
          <cell r="AB2318">
            <v>981310867</v>
          </cell>
          <cell r="AC2318"/>
          <cell r="AD2318">
            <v>981310867</v>
          </cell>
          <cell r="AE2318">
            <v>98131086.700000003</v>
          </cell>
          <cell r="AF2318"/>
          <cell r="AG2318">
            <v>98131086.700000003</v>
          </cell>
          <cell r="AH2318">
            <v>1079441953.7</v>
          </cell>
          <cell r="AI2318">
            <v>0</v>
          </cell>
          <cell r="AJ2318">
            <v>1079441953.7</v>
          </cell>
          <cell r="AK2318">
            <v>0.9</v>
          </cell>
          <cell r="AL2318"/>
          <cell r="AM2318">
            <v>1</v>
          </cell>
          <cell r="AN2318">
            <v>1</v>
          </cell>
          <cell r="AO2318">
            <v>0</v>
          </cell>
          <cell r="AP2318" t="str">
            <v>Entregado A Municipio</v>
          </cell>
          <cell r="AQ2318" t="e">
            <v>#REF!</v>
          </cell>
          <cell r="AR2318" t="e">
            <v>#N/A</v>
          </cell>
          <cell r="AS2318" t="str">
            <v>VILLETA - 
Proyecto terminado y entregado.
Se realizo la AV3 el 21-04-21
Se adelantan las gestiones para tramite del 10% final de los recursos, los cuales se tramitan como pasivo exigible.</v>
          </cell>
          <cell r="AT2318" t="str">
            <v>No Aplica</v>
          </cell>
          <cell r="AU2318">
            <v>43679</v>
          </cell>
          <cell r="AV2318">
            <v>44210</v>
          </cell>
          <cell r="AW2318" t="e">
            <v>#REF!</v>
          </cell>
          <cell r="AX2318"/>
          <cell r="AY2318"/>
          <cell r="AZ2318">
            <v>0</v>
          </cell>
          <cell r="BA2318" t="str">
            <v>-</v>
          </cell>
          <cell r="BB2318" t="str">
            <v>460 m</v>
          </cell>
          <cell r="BC2318"/>
          <cell r="BD2318">
            <v>43725</v>
          </cell>
          <cell r="BE2318">
            <v>44307</v>
          </cell>
          <cell r="BF2318">
            <v>44307</v>
          </cell>
          <cell r="BG2318">
            <v>2427</v>
          </cell>
        </row>
        <row r="2319">
          <cell r="C2319" t="str">
            <v>E-2020-2203-253393</v>
          </cell>
          <cell r="D2319" t="str">
            <v>CV 001-2020</v>
          </cell>
          <cell r="E2319" t="str">
            <v>2018-2022</v>
          </cell>
          <cell r="F2319" t="str">
            <v>VIGENTE</v>
          </cell>
          <cell r="G2319"/>
          <cell r="H2319" t="str">
            <v>Cundinamarca</v>
          </cell>
          <cell r="I2319"/>
          <cell r="J2319"/>
          <cell r="K2319" t="str">
            <v>Villeta</v>
          </cell>
          <cell r="L2319" t="str">
            <v>Villeta-Cundinamarca</v>
          </cell>
          <cell r="M2319" t="str">
            <v>414 FIP 2021</v>
          </cell>
          <cell r="N2319" t="str">
            <v>DPS 2021</v>
          </cell>
          <cell r="O2319">
            <v>44378</v>
          </cell>
          <cell r="P2319">
            <v>44773</v>
          </cell>
          <cell r="Q2319" t="str">
            <v>Construcción Primera Etapa En Pavimento Flexible De La Vía Arenales, Barrio Obrero Desde La Abscisa Pr0+000 Al Pr0+790 Del Municipio De Villeta - Cundinamarca</v>
          </cell>
          <cell r="R2319" t="str">
            <v>Vias y Transporte</v>
          </cell>
          <cell r="S2319" t="str">
            <v>Vias Urbanas</v>
          </cell>
          <cell r="T2319"/>
          <cell r="U2319">
            <v>1</v>
          </cell>
          <cell r="V2319"/>
          <cell r="W2319"/>
          <cell r="X2319"/>
          <cell r="Y2319"/>
          <cell r="Z2319">
            <v>2561700178</v>
          </cell>
          <cell r="AA2319"/>
          <cell r="AB2319">
            <v>2561700178</v>
          </cell>
          <cell r="AC2319">
            <v>0</v>
          </cell>
          <cell r="AD2319">
            <v>2561700178</v>
          </cell>
          <cell r="AE2319"/>
          <cell r="AF2319"/>
          <cell r="AG2319">
            <v>0</v>
          </cell>
          <cell r="AH2319">
            <v>2561700178</v>
          </cell>
          <cell r="AI2319">
            <v>0</v>
          </cell>
          <cell r="AJ2319">
            <v>2561700178</v>
          </cell>
          <cell r="AK2319"/>
          <cell r="AL2319"/>
          <cell r="AM2319">
            <v>4.4999999999999997E-3</v>
          </cell>
          <cell r="AN2319">
            <v>0</v>
          </cell>
          <cell r="AO2319">
            <v>-4.4999999999999997E-3</v>
          </cell>
          <cell r="AP2319" t="str">
            <v>En Ejecución</v>
          </cell>
          <cell r="AQ2319" t="e">
            <v>#REF!</v>
          </cell>
          <cell r="AR2319" t="e">
            <v>#N/A</v>
          </cell>
          <cell r="AS2319" t="str">
            <v>-</v>
          </cell>
          <cell r="AT2319"/>
          <cell r="AU2319">
            <v>44718</v>
          </cell>
          <cell r="AV2319">
            <v>44900</v>
          </cell>
          <cell r="AW2319" t="e">
            <v>#REF!</v>
          </cell>
          <cell r="AX2319">
            <v>9</v>
          </cell>
          <cell r="AY2319"/>
          <cell r="AZ2319">
            <v>9</v>
          </cell>
          <cell r="BA2319"/>
          <cell r="BB2319" t="str">
            <v>790 ML</v>
          </cell>
          <cell r="BC2319"/>
          <cell r="BD2319" t="str">
            <v>-</v>
          </cell>
          <cell r="BE2319" t="str">
            <v>-</v>
          </cell>
          <cell r="BF2319" t="str">
            <v>-</v>
          </cell>
          <cell r="BG2319">
            <v>2919</v>
          </cell>
        </row>
        <row r="2320">
          <cell r="C2320" t="str">
            <v>E-2020-2203-253533</v>
          </cell>
          <cell r="D2320" t="str">
            <v>CV 001-2020</v>
          </cell>
          <cell r="E2320" t="str">
            <v>2018-2022</v>
          </cell>
          <cell r="F2320" t="str">
            <v>VIGENTE</v>
          </cell>
          <cell r="G2320"/>
          <cell r="H2320" t="str">
            <v>Cundinamarca</v>
          </cell>
          <cell r="I2320"/>
          <cell r="J2320"/>
          <cell r="K2320" t="str">
            <v>Villeta</v>
          </cell>
          <cell r="L2320" t="str">
            <v>Villeta-Cundinamarca</v>
          </cell>
          <cell r="M2320" t="str">
            <v>718 FIP 2021</v>
          </cell>
          <cell r="N2320" t="str">
            <v>DPS 2021</v>
          </cell>
          <cell r="O2320">
            <v>44551</v>
          </cell>
          <cell r="P2320">
            <v>44773</v>
          </cell>
          <cell r="Q2320" t="str">
            <v xml:space="preserve"> Mantenimiento Y Mejoramiento De La Vía Rural De La Vereda Cune, La Esmeralda 50 Cn10, 2 Municipio De Villeta - Cundinamarca	</v>
          </cell>
          <cell r="R2320" t="str">
            <v>Vias y Transporte</v>
          </cell>
          <cell r="S2320" t="str">
            <v>Vias Rurales</v>
          </cell>
          <cell r="T2320"/>
          <cell r="U2320">
            <v>1</v>
          </cell>
          <cell r="V2320"/>
          <cell r="W2320"/>
          <cell r="X2320"/>
          <cell r="Y2320"/>
          <cell r="Z2320">
            <v>0</v>
          </cell>
          <cell r="AA2320"/>
          <cell r="AB2320">
            <v>0</v>
          </cell>
          <cell r="AC2320">
            <v>0</v>
          </cell>
          <cell r="AD2320">
            <v>0</v>
          </cell>
          <cell r="AE2320"/>
          <cell r="AF2320"/>
          <cell r="AG2320">
            <v>0</v>
          </cell>
          <cell r="AH2320">
            <v>0</v>
          </cell>
          <cell r="AI2320">
            <v>0</v>
          </cell>
          <cell r="AJ2320">
            <v>0</v>
          </cell>
          <cell r="AK2320"/>
          <cell r="AL2320"/>
          <cell r="AM2320"/>
          <cell r="AN2320"/>
          <cell r="AO2320">
            <v>0</v>
          </cell>
          <cell r="AP2320" t="str">
            <v>Cancelado</v>
          </cell>
          <cell r="AQ2320" t="e">
            <v>#REF!</v>
          </cell>
          <cell r="AR2320" t="e">
            <v>#N/A</v>
          </cell>
          <cell r="AS2320" t="str">
            <v>Fallo Ley de Garantias</v>
          </cell>
          <cell r="AT2320"/>
          <cell r="AU2320" t="str">
            <v>-</v>
          </cell>
          <cell r="AV2320" t="str">
            <v>-</v>
          </cell>
          <cell r="AW2320" t="e">
            <v>#REF!</v>
          </cell>
          <cell r="AX2320">
            <v>4</v>
          </cell>
          <cell r="AY2320"/>
          <cell r="AZ2320">
            <v>4</v>
          </cell>
          <cell r="BA2320"/>
          <cell r="BB2320" t="str">
            <v>600 ML</v>
          </cell>
          <cell r="BC2320"/>
          <cell r="BD2320" t="str">
            <v>-</v>
          </cell>
          <cell r="BE2320" t="str">
            <v>-</v>
          </cell>
          <cell r="BF2320" t="str">
            <v>-</v>
          </cell>
          <cell r="BG2320" t="str">
            <v>-</v>
          </cell>
        </row>
        <row r="2321">
          <cell r="C2321" t="str">
            <v>MCH - 023</v>
          </cell>
          <cell r="D2321" t="str">
            <v>Proyectos 2021 - 2022</v>
          </cell>
          <cell r="E2321" t="str">
            <v>2018-2022</v>
          </cell>
          <cell r="F2321" t="str">
            <v>VIGENTE</v>
          </cell>
          <cell r="G2321"/>
          <cell r="H2321" t="str">
            <v>Cundinamarca</v>
          </cell>
          <cell r="I2321"/>
          <cell r="J2321"/>
          <cell r="K2321" t="str">
            <v>Villeta</v>
          </cell>
          <cell r="L2321" t="str">
            <v>Villeta-Cundinamarca</v>
          </cell>
          <cell r="M2321" t="str">
            <v>671 FIP 2021</v>
          </cell>
          <cell r="N2321" t="str">
            <v>DPS 2021</v>
          </cell>
          <cell r="O2321">
            <v>44512</v>
          </cell>
          <cell r="P2321">
            <v>44773</v>
          </cell>
          <cell r="Q2321" t="str">
            <v>Mejoramientos De Condiciones De Habitabilidad En El Municipio De Villeta - Cundinamarca</v>
          </cell>
          <cell r="R2321" t="str">
            <v>Habitat</v>
          </cell>
          <cell r="S2321" t="str">
            <v>MCH</v>
          </cell>
          <cell r="T2321"/>
          <cell r="U2321">
            <v>1</v>
          </cell>
          <cell r="V2321"/>
          <cell r="W2321"/>
          <cell r="X2321"/>
          <cell r="Y2321"/>
          <cell r="Z2321">
            <v>909090909.090909</v>
          </cell>
          <cell r="AA2321"/>
          <cell r="AB2321">
            <v>909090909.090909</v>
          </cell>
          <cell r="AC2321">
            <v>0</v>
          </cell>
          <cell r="AD2321">
            <v>909090909.090909</v>
          </cell>
          <cell r="AE2321"/>
          <cell r="AF2321"/>
          <cell r="AG2321">
            <v>0</v>
          </cell>
          <cell r="AH2321">
            <v>909090909.090909</v>
          </cell>
          <cell r="AI2321">
            <v>0</v>
          </cell>
          <cell r="AJ2321">
            <v>909090909.090909</v>
          </cell>
          <cell r="AK2321"/>
          <cell r="AL2321"/>
          <cell r="AM2321"/>
          <cell r="AN2321"/>
          <cell r="AO2321">
            <v>0</v>
          </cell>
          <cell r="AP2321" t="str">
            <v>En Ejecución</v>
          </cell>
          <cell r="AQ2321" t="e">
            <v>#REF!</v>
          </cell>
          <cell r="AR2321" t="str">
            <v>EN EJECUCIÓN - PRECONSTRUCCIÓN</v>
          </cell>
          <cell r="AS2321" t="str">
            <v>-</v>
          </cell>
          <cell r="AT2321"/>
          <cell r="AU2321" t="str">
            <v>-</v>
          </cell>
          <cell r="AV2321" t="str">
            <v>-</v>
          </cell>
          <cell r="AW2321" t="e">
            <v>#REF!</v>
          </cell>
          <cell r="AX2321"/>
          <cell r="AY2321"/>
          <cell r="AZ2321">
            <v>0</v>
          </cell>
          <cell r="BA2321"/>
          <cell r="BB2321" t="str">
            <v>- Viviendas</v>
          </cell>
          <cell r="BC2321"/>
          <cell r="BD2321" t="str">
            <v>-</v>
          </cell>
          <cell r="BE2321" t="str">
            <v>-</v>
          </cell>
          <cell r="BF2321" t="str">
            <v>-</v>
          </cell>
          <cell r="BG2321" t="str">
            <v>-</v>
          </cell>
        </row>
        <row r="2322">
          <cell r="C2322" t="str">
            <v>20100019S1131-1</v>
          </cell>
          <cell r="D2322" t="str">
            <v>Proyectos 2011 - 2020</v>
          </cell>
          <cell r="E2322" t="str">
            <v>No Aplica</v>
          </cell>
          <cell r="F2322" t="str">
            <v>CERRADO</v>
          </cell>
          <cell r="G2322"/>
          <cell r="H2322" t="str">
            <v>Cundinamarca</v>
          </cell>
          <cell r="I2322">
            <v>25878</v>
          </cell>
          <cell r="J2322">
            <v>6</v>
          </cell>
          <cell r="K2322" t="str">
            <v>Viota</v>
          </cell>
          <cell r="L2322" t="str">
            <v>Viota-Cundinamarca</v>
          </cell>
          <cell r="M2322" t="str">
            <v/>
          </cell>
          <cell r="N2322" t="str">
            <v>Infraestructura</v>
          </cell>
          <cell r="O2322"/>
          <cell r="P2322"/>
          <cell r="Q2322" t="str">
            <v>Convenio Interadministrativo Con La Federación Nacional De Cafeteros - Comité Departamental De Cafeteros De Cundinamarca, Para La Terminación, Adecuación Y Mejoramiento De Los Polideportivos De Viotá Y San Gabriel En El Municipio De Viotá - Cundinamarca.</v>
          </cell>
          <cell r="R2322" t="str">
            <v>Espacio Público, Recreación Y Deporte</v>
          </cell>
          <cell r="S2322"/>
          <cell r="T2322"/>
          <cell r="U2322"/>
          <cell r="V2322" t="str">
            <v>Federación Nacional De Cafeteros</v>
          </cell>
          <cell r="W2322"/>
          <cell r="X2322" t="str">
            <v/>
          </cell>
          <cell r="Y2322"/>
          <cell r="Z2322">
            <v>425000000</v>
          </cell>
          <cell r="AA2322"/>
          <cell r="AB2322">
            <v>425000000</v>
          </cell>
          <cell r="AC2322"/>
          <cell r="AD2322">
            <v>425000000</v>
          </cell>
          <cell r="AE2322">
            <v>0</v>
          </cell>
          <cell r="AF2322"/>
          <cell r="AG2322">
            <v>0</v>
          </cell>
          <cell r="AH2322">
            <v>425000000</v>
          </cell>
          <cell r="AI2322">
            <v>0</v>
          </cell>
          <cell r="AJ2322">
            <v>425000000</v>
          </cell>
          <cell r="AK2322">
            <v>1</v>
          </cell>
          <cell r="AL2322"/>
          <cell r="AM2322">
            <v>1</v>
          </cell>
          <cell r="AN2322">
            <v>1</v>
          </cell>
          <cell r="AO2322">
            <v>0</v>
          </cell>
          <cell r="AP2322" t="str">
            <v>Liquidado</v>
          </cell>
          <cell r="AQ2322" t="e">
            <v>#REF!</v>
          </cell>
          <cell r="AR2322" t="e">
            <v>#N/A</v>
          </cell>
          <cell r="AS2322" t="str">
            <v>Entregado en 2011.</v>
          </cell>
          <cell r="AT2322" t="str">
            <v>No Aplica</v>
          </cell>
          <cell r="AU2322" t="str">
            <v/>
          </cell>
          <cell r="AV2322">
            <v>40933</v>
          </cell>
          <cell r="AW2322" t="e">
            <v>#REF!</v>
          </cell>
          <cell r="AX2322"/>
          <cell r="AY2322"/>
          <cell r="AZ2322">
            <v>0</v>
          </cell>
          <cell r="BA2322" t="str">
            <v>-</v>
          </cell>
          <cell r="BB2322" t="str">
            <v/>
          </cell>
          <cell r="BC2322"/>
          <cell r="BD2322" t="str">
            <v/>
          </cell>
          <cell r="BE2322" t="str">
            <v/>
          </cell>
          <cell r="BF2322" t="str">
            <v/>
          </cell>
          <cell r="BG2322" t="str">
            <v/>
          </cell>
        </row>
        <row r="2323">
          <cell r="C2323" t="str">
            <v>20100150S1132-1</v>
          </cell>
          <cell r="D2323" t="str">
            <v>Proyectos 2011 - 2020</v>
          </cell>
          <cell r="E2323" t="str">
            <v>No Aplica</v>
          </cell>
          <cell r="F2323" t="str">
            <v>CERRADO</v>
          </cell>
          <cell r="G2323"/>
          <cell r="H2323" t="str">
            <v>Cundinamarca</v>
          </cell>
          <cell r="I2323">
            <v>25878</v>
          </cell>
          <cell r="J2323">
            <v>6</v>
          </cell>
          <cell r="K2323" t="str">
            <v>Viota</v>
          </cell>
          <cell r="L2323" t="str">
            <v>Viota-Cundinamarca</v>
          </cell>
          <cell r="M2323" t="str">
            <v/>
          </cell>
          <cell r="N2323" t="str">
            <v>Infraestructura</v>
          </cell>
          <cell r="O2323"/>
          <cell r="P2323"/>
          <cell r="Q2323" t="str">
            <v>Remodelación Parque Principal, Municipio De Viotá - Cundinamarca.</v>
          </cell>
          <cell r="R2323" t="str">
            <v>Espacio Público, Recreación Y Deporte</v>
          </cell>
          <cell r="S2323"/>
          <cell r="T2323"/>
          <cell r="U2323"/>
          <cell r="V2323" t="str">
            <v>Federación Nacional De Cafeteros</v>
          </cell>
          <cell r="W2323"/>
          <cell r="X2323" t="str">
            <v/>
          </cell>
          <cell r="Y2323"/>
          <cell r="Z2323">
            <v>240000000</v>
          </cell>
          <cell r="AA2323"/>
          <cell r="AB2323">
            <v>240000000</v>
          </cell>
          <cell r="AC2323"/>
          <cell r="AD2323">
            <v>240000000</v>
          </cell>
          <cell r="AE2323">
            <v>0</v>
          </cell>
          <cell r="AF2323"/>
          <cell r="AG2323">
            <v>0</v>
          </cell>
          <cell r="AH2323">
            <v>240000000</v>
          </cell>
          <cell r="AI2323">
            <v>0</v>
          </cell>
          <cell r="AJ2323">
            <v>240000000</v>
          </cell>
          <cell r="AK2323">
            <v>1</v>
          </cell>
          <cell r="AL2323"/>
          <cell r="AM2323">
            <v>1</v>
          </cell>
          <cell r="AN2323">
            <v>1</v>
          </cell>
          <cell r="AO2323">
            <v>0</v>
          </cell>
          <cell r="AP2323" t="str">
            <v>Liquidado</v>
          </cell>
          <cell r="AQ2323" t="e">
            <v>#REF!</v>
          </cell>
          <cell r="AR2323" t="e">
            <v>#N/A</v>
          </cell>
          <cell r="AS2323" t="str">
            <v>Entregado en 2011.</v>
          </cell>
          <cell r="AT2323" t="str">
            <v>No Aplica</v>
          </cell>
          <cell r="AU2323" t="str">
            <v/>
          </cell>
          <cell r="AV2323">
            <v>40933</v>
          </cell>
          <cell r="AW2323" t="e">
            <v>#REF!</v>
          </cell>
          <cell r="AX2323"/>
          <cell r="AY2323"/>
          <cell r="AZ2323">
            <v>0</v>
          </cell>
          <cell r="BA2323" t="str">
            <v>-</v>
          </cell>
          <cell r="BB2323" t="str">
            <v/>
          </cell>
          <cell r="BC2323"/>
          <cell r="BD2323" t="str">
            <v/>
          </cell>
          <cell r="BE2323" t="str">
            <v/>
          </cell>
          <cell r="BF2323" t="str">
            <v/>
          </cell>
          <cell r="BG2323" t="str">
            <v/>
          </cell>
        </row>
        <row r="2324">
          <cell r="C2324" t="str">
            <v>20130033V0085-1</v>
          </cell>
          <cell r="D2324" t="str">
            <v>Proyectos 2011 - 2020</v>
          </cell>
          <cell r="E2324" t="str">
            <v>No Aplica</v>
          </cell>
          <cell r="F2324" t="str">
            <v>CERRADO</v>
          </cell>
          <cell r="G2324"/>
          <cell r="H2324" t="str">
            <v>Cundinamarca</v>
          </cell>
          <cell r="I2324">
            <v>25878</v>
          </cell>
          <cell r="J2324">
            <v>6</v>
          </cell>
          <cell r="K2324" t="str">
            <v>Viota</v>
          </cell>
          <cell r="L2324" t="str">
            <v>Viota-Cundinamarca</v>
          </cell>
          <cell r="M2324">
            <v>33</v>
          </cell>
          <cell r="N2324" t="str">
            <v>DPS 2013</v>
          </cell>
          <cell r="O2324"/>
          <cell r="P2324"/>
          <cell r="Q2324" t="str">
            <v>Construccion Pavimento Vias Barrio Santa Liliana Municipio De Viota - Cundinmarca</v>
          </cell>
          <cell r="R2324" t="str">
            <v>Vías Urbanas</v>
          </cell>
          <cell r="S2324"/>
          <cell r="T2324"/>
          <cell r="U2324"/>
          <cell r="V2324" t="str">
            <v>Municipio</v>
          </cell>
          <cell r="W2324"/>
          <cell r="X2324" t="str">
            <v>Santa Liliana</v>
          </cell>
          <cell r="Y2324"/>
          <cell r="Z2324">
            <v>467289719</v>
          </cell>
          <cell r="AA2324"/>
          <cell r="AB2324">
            <v>467289719</v>
          </cell>
          <cell r="AC2324"/>
          <cell r="AD2324">
            <v>467289719</v>
          </cell>
          <cell r="AE2324">
            <v>46728972</v>
          </cell>
          <cell r="AF2324"/>
          <cell r="AG2324">
            <v>46728972</v>
          </cell>
          <cell r="AH2324">
            <v>514018691</v>
          </cell>
          <cell r="AI2324">
            <v>0</v>
          </cell>
          <cell r="AJ2324">
            <v>514018691</v>
          </cell>
          <cell r="AK2324">
            <v>1</v>
          </cell>
          <cell r="AL2324"/>
          <cell r="AM2324">
            <v>1</v>
          </cell>
          <cell r="AN2324">
            <v>1</v>
          </cell>
          <cell r="AO2324">
            <v>0</v>
          </cell>
          <cell r="AP2324" t="str">
            <v>Liquidado</v>
          </cell>
          <cell r="AQ2324" t="e">
            <v>#REF!</v>
          </cell>
          <cell r="AR2324" t="e">
            <v>#N/A</v>
          </cell>
          <cell r="AS2324" t="str">
            <v>Proyecto Liquidado mediante Acta de Liquidación del 25/03/2020.</v>
          </cell>
          <cell r="AT2324" t="str">
            <v>No Aplica</v>
          </cell>
          <cell r="AU2324">
            <v>42639</v>
          </cell>
          <cell r="AV2324">
            <v>43008</v>
          </cell>
          <cell r="AW2324" t="e">
            <v>#REF!</v>
          </cell>
          <cell r="AX2324"/>
          <cell r="AY2324"/>
          <cell r="AZ2324">
            <v>0</v>
          </cell>
          <cell r="BA2324" t="str">
            <v>-</v>
          </cell>
          <cell r="BB2324">
            <v>0.1</v>
          </cell>
          <cell r="BC2324"/>
          <cell r="BD2324">
            <v>42649</v>
          </cell>
          <cell r="BE2324">
            <v>42683</v>
          </cell>
          <cell r="BF2324">
            <v>43068</v>
          </cell>
          <cell r="BG2324">
            <v>400</v>
          </cell>
        </row>
        <row r="2325">
          <cell r="C2325" t="str">
            <v>E-2020-2203-227712</v>
          </cell>
          <cell r="D2325" t="str">
            <v>CV 001-2020</v>
          </cell>
          <cell r="E2325" t="str">
            <v>2018-2022</v>
          </cell>
          <cell r="F2325" t="str">
            <v>VIGENTE</v>
          </cell>
          <cell r="G2325"/>
          <cell r="H2325" t="str">
            <v>Cundinamarca</v>
          </cell>
          <cell r="I2325"/>
          <cell r="J2325"/>
          <cell r="K2325" t="str">
            <v>Viota</v>
          </cell>
          <cell r="L2325" t="str">
            <v>Viota-Cundinamarca</v>
          </cell>
          <cell r="M2325" t="str">
            <v>736 FIP 2021</v>
          </cell>
          <cell r="N2325" t="str">
            <v>DPS 2021</v>
          </cell>
          <cell r="O2325">
            <v>44551</v>
          </cell>
          <cell r="P2325">
            <v>44773</v>
          </cell>
          <cell r="Q2325" t="str">
            <v>Mejoramiento De Las Vías Terciarias Mediante La Construcción De Placa Huella En La Vía Que Conduce A La Vereda Mogambo En El Municipio De Viota - Cundinamarca</v>
          </cell>
          <cell r="R2325" t="str">
            <v>Vias y Transporte</v>
          </cell>
          <cell r="S2325" t="str">
            <v>Vias Rurales</v>
          </cell>
          <cell r="T2325"/>
          <cell r="U2325">
            <v>1</v>
          </cell>
          <cell r="V2325"/>
          <cell r="W2325"/>
          <cell r="X2325"/>
          <cell r="Y2325"/>
          <cell r="Z2325">
            <v>0</v>
          </cell>
          <cell r="AA2325"/>
          <cell r="AB2325">
            <v>0</v>
          </cell>
          <cell r="AC2325">
            <v>0</v>
          </cell>
          <cell r="AD2325">
            <v>0</v>
          </cell>
          <cell r="AE2325"/>
          <cell r="AF2325"/>
          <cell r="AG2325">
            <v>0</v>
          </cell>
          <cell r="AH2325">
            <v>0</v>
          </cell>
          <cell r="AI2325">
            <v>0</v>
          </cell>
          <cell r="AJ2325">
            <v>0</v>
          </cell>
          <cell r="AK2325"/>
          <cell r="AL2325"/>
          <cell r="AM2325"/>
          <cell r="AN2325"/>
          <cell r="AO2325">
            <v>0</v>
          </cell>
          <cell r="AP2325" t="str">
            <v>Cancelado</v>
          </cell>
          <cell r="AQ2325" t="e">
            <v>#REF!</v>
          </cell>
          <cell r="AR2325" t="e">
            <v>#N/A</v>
          </cell>
          <cell r="AS2325" t="str">
            <v>Fallo Ley de Garantias</v>
          </cell>
          <cell r="AT2325"/>
          <cell r="AU2325" t="str">
            <v>-</v>
          </cell>
          <cell r="AV2325" t="str">
            <v>-</v>
          </cell>
          <cell r="AW2325" t="e">
            <v>#REF!</v>
          </cell>
          <cell r="AX2325">
            <v>4</v>
          </cell>
          <cell r="AY2325"/>
          <cell r="AZ2325">
            <v>4</v>
          </cell>
          <cell r="BA2325"/>
          <cell r="BB2325" t="str">
            <v>728.42 ML</v>
          </cell>
          <cell r="BC2325"/>
          <cell r="BD2325" t="str">
            <v>-</v>
          </cell>
          <cell r="BE2325" t="str">
            <v>-</v>
          </cell>
          <cell r="BF2325" t="str">
            <v>-</v>
          </cell>
          <cell r="BG2325" t="str">
            <v>-</v>
          </cell>
        </row>
        <row r="2326">
          <cell r="C2326" t="str">
            <v>E-2020-2203-233417</v>
          </cell>
          <cell r="D2326" t="str">
            <v>CV 001-2020</v>
          </cell>
          <cell r="E2326" t="str">
            <v>2018-2022</v>
          </cell>
          <cell r="F2326" t="str">
            <v>VIGENTE</v>
          </cell>
          <cell r="G2326"/>
          <cell r="H2326" t="str">
            <v>Cundinamarca</v>
          </cell>
          <cell r="I2326"/>
          <cell r="J2326"/>
          <cell r="K2326" t="str">
            <v>Viota</v>
          </cell>
          <cell r="L2326" t="str">
            <v>Viota-Cundinamarca</v>
          </cell>
          <cell r="M2326" t="str">
            <v>302 FIP 2021</v>
          </cell>
          <cell r="N2326" t="str">
            <v>DPS 2021</v>
          </cell>
          <cell r="O2326">
            <v>44327</v>
          </cell>
          <cell r="P2326">
            <v>44804</v>
          </cell>
          <cell r="Q2326" t="str">
            <v xml:space="preserve">Construcción De Placa Huella Vía Municipio De Viota - Cundinamarca Corregimiento De Arabia Desde El Cruce Vías Las Palmas Vereda Arabia Hacia El Casco Urbano Viota Long 1.3 Km </v>
          </cell>
          <cell r="R2326" t="str">
            <v>Vias y Transporte</v>
          </cell>
          <cell r="S2326" t="str">
            <v>Vias Rurales</v>
          </cell>
          <cell r="T2326"/>
          <cell r="U2326">
            <v>1</v>
          </cell>
          <cell r="V2326"/>
          <cell r="W2326"/>
          <cell r="X2326"/>
          <cell r="Y2326"/>
          <cell r="Z2326">
            <v>2215713740</v>
          </cell>
          <cell r="AA2326"/>
          <cell r="AB2326">
            <v>2215713740</v>
          </cell>
          <cell r="AC2326">
            <v>0</v>
          </cell>
          <cell r="AD2326">
            <v>2215713740</v>
          </cell>
          <cell r="AE2326"/>
          <cell r="AF2326"/>
          <cell r="AG2326">
            <v>0</v>
          </cell>
          <cell r="AH2326">
            <v>2215713740</v>
          </cell>
          <cell r="AI2326">
            <v>0</v>
          </cell>
          <cell r="AJ2326">
            <v>2215713740</v>
          </cell>
          <cell r="AK2326"/>
          <cell r="AL2326"/>
          <cell r="AM2326">
            <v>0.15</v>
          </cell>
          <cell r="AN2326">
            <v>0.16200000000000001</v>
          </cell>
          <cell r="AO2326">
            <v>1.2000000000000011E-2</v>
          </cell>
          <cell r="AP2326" t="str">
            <v>En Ejecución</v>
          </cell>
          <cell r="AQ2326" t="e">
            <v>#REF!</v>
          </cell>
          <cell r="AR2326" t="e">
            <v>#N/A</v>
          </cell>
          <cell r="AS2326" t="str">
            <v>-</v>
          </cell>
          <cell r="AT2326"/>
          <cell r="AU2326">
            <v>44634</v>
          </cell>
          <cell r="AV2326">
            <v>44799</v>
          </cell>
          <cell r="AW2326" t="e">
            <v>#REF!</v>
          </cell>
          <cell r="AX2326">
            <v>6</v>
          </cell>
          <cell r="AY2326"/>
          <cell r="AZ2326">
            <v>6</v>
          </cell>
          <cell r="BA2326"/>
          <cell r="BB2326" t="str">
            <v>1300 ML</v>
          </cell>
          <cell r="BC2326"/>
          <cell r="BD2326" t="str">
            <v>-</v>
          </cell>
          <cell r="BE2326" t="str">
            <v>-</v>
          </cell>
          <cell r="BF2326" t="str">
            <v>-</v>
          </cell>
          <cell r="BG2326">
            <v>0</v>
          </cell>
        </row>
        <row r="2327">
          <cell r="C2327" t="str">
            <v>20090190V1136-1</v>
          </cell>
          <cell r="D2327" t="str">
            <v>Proyectos 2011 - 2020</v>
          </cell>
          <cell r="E2327" t="str">
            <v>No Aplica</v>
          </cell>
          <cell r="F2327" t="str">
            <v>CERRADO</v>
          </cell>
          <cell r="G2327"/>
          <cell r="H2327" t="str">
            <v>Cundinamarca</v>
          </cell>
          <cell r="I2327">
            <v>25899</v>
          </cell>
          <cell r="J2327">
            <v>2</v>
          </cell>
          <cell r="K2327" t="str">
            <v>Zipaquira</v>
          </cell>
          <cell r="L2327" t="str">
            <v>Zipaquira-Cundinamarca</v>
          </cell>
          <cell r="M2327" t="str">
            <v/>
          </cell>
          <cell r="N2327" t="str">
            <v>Infraestructura</v>
          </cell>
          <cell r="O2327"/>
          <cell r="P2327"/>
          <cell r="Q2327" t="str">
            <v>Convenio Con El Municipio De Zipaquira, Departamento De Cundinamarca, Para Aunar Esfuerzos Y Contribuir Con La Adecuación Y Pavimentación De La Avenida 15 En El Municipio De Zipaquira - Cundinamarca Fase I</v>
          </cell>
          <cell r="R2327" t="str">
            <v>Vías Urbanas</v>
          </cell>
          <cell r="S2327"/>
          <cell r="T2327"/>
          <cell r="U2327"/>
          <cell r="V2327" t="str">
            <v>Municipio</v>
          </cell>
          <cell r="W2327"/>
          <cell r="X2327" t="str">
            <v/>
          </cell>
          <cell r="Y2327"/>
          <cell r="Z2327">
            <v>870000000</v>
          </cell>
          <cell r="AA2327"/>
          <cell r="AB2327">
            <v>870000000</v>
          </cell>
          <cell r="AC2327"/>
          <cell r="AD2327">
            <v>870000000</v>
          </cell>
          <cell r="AE2327">
            <v>0</v>
          </cell>
          <cell r="AF2327"/>
          <cell r="AG2327">
            <v>0</v>
          </cell>
          <cell r="AH2327">
            <v>870000000</v>
          </cell>
          <cell r="AI2327">
            <v>0</v>
          </cell>
          <cell r="AJ2327">
            <v>870000000</v>
          </cell>
          <cell r="AK2327">
            <v>1</v>
          </cell>
          <cell r="AL2327"/>
          <cell r="AM2327">
            <v>1</v>
          </cell>
          <cell r="AN2327">
            <v>1</v>
          </cell>
          <cell r="AO2327">
            <v>0</v>
          </cell>
          <cell r="AP2327" t="str">
            <v>Liquidado</v>
          </cell>
          <cell r="AQ2327" t="e">
            <v>#REF!</v>
          </cell>
          <cell r="AR2327" t="e">
            <v>#N/A</v>
          </cell>
          <cell r="AS2327" t="str">
            <v>Entregado en 2011.</v>
          </cell>
          <cell r="AT2327" t="str">
            <v>No Aplica</v>
          </cell>
          <cell r="AU2327" t="str">
            <v/>
          </cell>
          <cell r="AV2327">
            <v>40722</v>
          </cell>
          <cell r="AW2327" t="e">
            <v>#REF!</v>
          </cell>
          <cell r="AX2327"/>
          <cell r="AY2327"/>
          <cell r="AZ2327">
            <v>0</v>
          </cell>
          <cell r="BA2327" t="str">
            <v>-</v>
          </cell>
          <cell r="BB2327" t="str">
            <v/>
          </cell>
          <cell r="BC2327"/>
          <cell r="BD2327" t="str">
            <v/>
          </cell>
          <cell r="BE2327" t="str">
            <v/>
          </cell>
          <cell r="BF2327" t="str">
            <v/>
          </cell>
          <cell r="BG2327" t="str">
            <v/>
          </cell>
        </row>
        <row r="2328">
          <cell r="C2328" t="str">
            <v>20100019S1137-1</v>
          </cell>
          <cell r="D2328" t="str">
            <v>Proyectos 2011 - 2020</v>
          </cell>
          <cell r="E2328" t="str">
            <v>No Aplica</v>
          </cell>
          <cell r="F2328" t="str">
            <v>CERRADO</v>
          </cell>
          <cell r="G2328"/>
          <cell r="H2328" t="str">
            <v>Cundinamarca</v>
          </cell>
          <cell r="I2328">
            <v>25899</v>
          </cell>
          <cell r="J2328">
            <v>2</v>
          </cell>
          <cell r="K2328" t="str">
            <v>Zipaquira</v>
          </cell>
          <cell r="L2328" t="str">
            <v>Zipaquira-Cundinamarca</v>
          </cell>
          <cell r="M2328" t="str">
            <v/>
          </cell>
          <cell r="N2328" t="str">
            <v>Infraestructura</v>
          </cell>
          <cell r="O2328"/>
          <cell r="P2328"/>
          <cell r="Q2328" t="str">
            <v>Convenio Interadministrativo Con La Federación Nacional De Cafeteros - Comité Departamental De Cafeteros De Cundinamarca, Para La Construcción Polideportivo En El Municipio De Zipaquira - Cundinamarca.</v>
          </cell>
          <cell r="R2328" t="str">
            <v>Espacio Público, Recreación Y Deporte</v>
          </cell>
          <cell r="S2328"/>
          <cell r="T2328"/>
          <cell r="U2328"/>
          <cell r="V2328" t="str">
            <v>Federación Nacional De Cafeteros</v>
          </cell>
          <cell r="W2328"/>
          <cell r="X2328" t="str">
            <v/>
          </cell>
          <cell r="Y2328"/>
          <cell r="Z2328">
            <v>400000000</v>
          </cell>
          <cell r="AA2328"/>
          <cell r="AB2328">
            <v>400000000</v>
          </cell>
          <cell r="AC2328"/>
          <cell r="AD2328">
            <v>400000000</v>
          </cell>
          <cell r="AE2328">
            <v>0</v>
          </cell>
          <cell r="AF2328"/>
          <cell r="AG2328">
            <v>0</v>
          </cell>
          <cell r="AH2328">
            <v>400000000</v>
          </cell>
          <cell r="AI2328">
            <v>0</v>
          </cell>
          <cell r="AJ2328">
            <v>400000000</v>
          </cell>
          <cell r="AK2328">
            <v>0.99999999999999989</v>
          </cell>
          <cell r="AL2328"/>
          <cell r="AM2328">
            <v>1</v>
          </cell>
          <cell r="AN2328">
            <v>1</v>
          </cell>
          <cell r="AO2328">
            <v>0</v>
          </cell>
          <cell r="AP2328" t="str">
            <v>Liquidado</v>
          </cell>
          <cell r="AQ2328" t="e">
            <v>#REF!</v>
          </cell>
          <cell r="AR2328" t="e">
            <v>#N/A</v>
          </cell>
          <cell r="AS2328" t="str">
            <v>Entregado en 2011.</v>
          </cell>
          <cell r="AT2328" t="str">
            <v>No Aplica</v>
          </cell>
          <cell r="AU2328" t="str">
            <v/>
          </cell>
          <cell r="AV2328">
            <v>40933</v>
          </cell>
          <cell r="AW2328" t="e">
            <v>#REF!</v>
          </cell>
          <cell r="AX2328"/>
          <cell r="AY2328"/>
          <cell r="AZ2328">
            <v>0</v>
          </cell>
          <cell r="BA2328" t="str">
            <v>-</v>
          </cell>
          <cell r="BB2328" t="str">
            <v/>
          </cell>
          <cell r="BC2328"/>
          <cell r="BD2328" t="str">
            <v/>
          </cell>
          <cell r="BE2328" t="str">
            <v/>
          </cell>
          <cell r="BF2328" t="str">
            <v/>
          </cell>
          <cell r="BG2328" t="str">
            <v/>
          </cell>
        </row>
        <row r="2329">
          <cell r="C2329" t="str">
            <v>20100150V1138-1</v>
          </cell>
          <cell r="D2329" t="str">
            <v>Proyectos 2011 - 2020</v>
          </cell>
          <cell r="E2329" t="str">
            <v>No Aplica</v>
          </cell>
          <cell r="F2329" t="str">
            <v>CERRADO</v>
          </cell>
          <cell r="G2329"/>
          <cell r="H2329" t="str">
            <v>Cundinamarca</v>
          </cell>
          <cell r="I2329">
            <v>25899</v>
          </cell>
          <cell r="J2329">
            <v>2</v>
          </cell>
          <cell r="K2329" t="str">
            <v>Zipaquira</v>
          </cell>
          <cell r="L2329" t="str">
            <v>Zipaquira-Cundinamarca</v>
          </cell>
          <cell r="M2329" t="str">
            <v/>
          </cell>
          <cell r="N2329" t="str">
            <v>Infraestructura</v>
          </cell>
          <cell r="O2329"/>
          <cell r="P2329"/>
          <cell r="Q2329" t="str">
            <v>Terminación De La Adecuación Y Pavimentación De La Avenida 15 En El Municipio De Zipaquira - Cundinamarca.</v>
          </cell>
          <cell r="R2329" t="str">
            <v>Vías Urbanas</v>
          </cell>
          <cell r="S2329"/>
          <cell r="T2329"/>
          <cell r="U2329"/>
          <cell r="V2329" t="str">
            <v>Federación Nacional De Cafeteros</v>
          </cell>
          <cell r="W2329"/>
          <cell r="X2329" t="str">
            <v/>
          </cell>
          <cell r="Y2329"/>
          <cell r="Z2329">
            <v>405000000</v>
          </cell>
          <cell r="AA2329"/>
          <cell r="AB2329">
            <v>405000000</v>
          </cell>
          <cell r="AC2329"/>
          <cell r="AD2329">
            <v>405000000</v>
          </cell>
          <cell r="AE2329">
            <v>0</v>
          </cell>
          <cell r="AF2329"/>
          <cell r="AG2329">
            <v>0</v>
          </cell>
          <cell r="AH2329">
            <v>405000000</v>
          </cell>
          <cell r="AI2329">
            <v>0</v>
          </cell>
          <cell r="AJ2329">
            <v>405000000</v>
          </cell>
          <cell r="AK2329">
            <v>1</v>
          </cell>
          <cell r="AL2329"/>
          <cell r="AM2329">
            <v>1</v>
          </cell>
          <cell r="AN2329">
            <v>1</v>
          </cell>
          <cell r="AO2329">
            <v>0</v>
          </cell>
          <cell r="AP2329" t="str">
            <v>Liquidado</v>
          </cell>
          <cell r="AQ2329" t="e">
            <v>#REF!</v>
          </cell>
          <cell r="AR2329" t="e">
            <v>#N/A</v>
          </cell>
          <cell r="AS2329" t="str">
            <v>Entregado en 2011.</v>
          </cell>
          <cell r="AT2329" t="str">
            <v>No Aplica</v>
          </cell>
          <cell r="AU2329" t="str">
            <v/>
          </cell>
          <cell r="AV2329">
            <v>40722</v>
          </cell>
          <cell r="AW2329" t="e">
            <v>#REF!</v>
          </cell>
          <cell r="AX2329"/>
          <cell r="AY2329"/>
          <cell r="AZ2329">
            <v>0</v>
          </cell>
          <cell r="BA2329" t="str">
            <v>-</v>
          </cell>
          <cell r="BB2329" t="str">
            <v/>
          </cell>
          <cell r="BC2329"/>
          <cell r="BD2329" t="str">
            <v/>
          </cell>
          <cell r="BE2329" t="str">
            <v/>
          </cell>
          <cell r="BF2329" t="str">
            <v/>
          </cell>
          <cell r="BG2329" t="str">
            <v/>
          </cell>
        </row>
        <row r="2330">
          <cell r="C2330" t="str">
            <v>20120069S0173-1</v>
          </cell>
          <cell r="D2330" t="str">
            <v>Proyectos 2011 - 2020</v>
          </cell>
          <cell r="E2330" t="str">
            <v>No Aplica</v>
          </cell>
          <cell r="F2330" t="str">
            <v>CERRADO</v>
          </cell>
          <cell r="G2330" t="str">
            <v>C173</v>
          </cell>
          <cell r="H2330" t="str">
            <v>Cundinamarca</v>
          </cell>
          <cell r="I2330">
            <v>25899</v>
          </cell>
          <cell r="J2330">
            <v>2</v>
          </cell>
          <cell r="K2330" t="str">
            <v>Zipaquira</v>
          </cell>
          <cell r="L2330" t="str">
            <v>Zipaquira-Cundinamarca</v>
          </cell>
          <cell r="M2330">
            <v>69</v>
          </cell>
          <cell r="N2330" t="str">
            <v>Fonade 3</v>
          </cell>
          <cell r="O2330"/>
          <cell r="P2330"/>
          <cell r="Q2330" t="str">
            <v>Adecuacion Rehabilitacion Y Mejoramiento Del Polideportivo De Los Barrios San Carlos, San Rafael, Ubicado En La Calle 17 Entre Carrera 16 Y La Avenida 23 Del Municipio De Zipaquira</v>
          </cell>
          <cell r="R2330" t="str">
            <v>Espacio Público, Recreación Y Deporte</v>
          </cell>
          <cell r="S2330"/>
          <cell r="T2330"/>
          <cell r="U2330"/>
          <cell r="V2330" t="str">
            <v>Municipio</v>
          </cell>
          <cell r="W2330"/>
          <cell r="X2330" t="str">
            <v/>
          </cell>
          <cell r="Y2330"/>
          <cell r="Z2330">
            <v>1300000000</v>
          </cell>
          <cell r="AA2330"/>
          <cell r="AB2330">
            <v>1300000000</v>
          </cell>
          <cell r="AC2330"/>
          <cell r="AD2330">
            <v>1300000000</v>
          </cell>
          <cell r="AE2330">
            <v>0</v>
          </cell>
          <cell r="AF2330"/>
          <cell r="AG2330">
            <v>0</v>
          </cell>
          <cell r="AH2330">
            <v>1300000000</v>
          </cell>
          <cell r="AI2330">
            <v>0</v>
          </cell>
          <cell r="AJ2330">
            <v>1300000000</v>
          </cell>
          <cell r="AK2330">
            <v>0</v>
          </cell>
          <cell r="AL2330"/>
          <cell r="AM2330">
            <v>1</v>
          </cell>
          <cell r="AN2330">
            <v>1</v>
          </cell>
          <cell r="AO2330">
            <v>0</v>
          </cell>
          <cell r="AP2330" t="str">
            <v>En Liquidación</v>
          </cell>
          <cell r="AQ2330" t="e">
            <v>#REF!</v>
          </cell>
          <cell r="AR2330" t="e">
            <v>#N/A</v>
          </cell>
          <cell r="AS2330" t="str">
            <v>EL PROYECTO TERMINADO EN LIQUIDACION CONVENIO.
1. INFORMACIÓN Y ESTADO  CONTRATO DE OBRA:   Liquidado. Acta suscrita  por parte del municipio el 10/09/2018                                                                                                                      
Proyecto entregado por Prosperidad Social y Fonade al Municipio el 20 de mayo de 2015, acta de liquidación del contrato de obra suscrita el 10/09/2018.                                                                                                                                      
2. INFORMACIÓN Y ESTADO  CONTRATO INTERADMINISTRATIVO:  
El convenio interadministrativo se encuentra liquidado del 19/02/2021.</v>
          </cell>
          <cell r="AT2330" t="str">
            <v>No Aplica</v>
          </cell>
          <cell r="AU2330">
            <v>41956</v>
          </cell>
          <cell r="AV2330">
            <v>42149</v>
          </cell>
          <cell r="AW2330" t="e">
            <v>#REF!</v>
          </cell>
          <cell r="AX2330"/>
          <cell r="AY2330"/>
          <cell r="AZ2330">
            <v>0</v>
          </cell>
          <cell r="BA2330" t="str">
            <v>-</v>
          </cell>
          <cell r="BB2330" t="str">
            <v/>
          </cell>
          <cell r="BC2330"/>
          <cell r="BD2330">
            <v>42033</v>
          </cell>
          <cell r="BE2330">
            <v>42087</v>
          </cell>
          <cell r="BF2330">
            <v>42185</v>
          </cell>
          <cell r="BG2330" t="str">
            <v/>
          </cell>
        </row>
        <row r="2331">
          <cell r="C2331" t="str">
            <v>20120069S0174-1</v>
          </cell>
          <cell r="D2331" t="str">
            <v>Proyectos 2011 - 2020</v>
          </cell>
          <cell r="E2331" t="str">
            <v>No Aplica</v>
          </cell>
          <cell r="F2331" t="str">
            <v>CERRADO</v>
          </cell>
          <cell r="G2331" t="str">
            <v>C174</v>
          </cell>
          <cell r="H2331" t="str">
            <v>Cundinamarca</v>
          </cell>
          <cell r="I2331">
            <v>25899</v>
          </cell>
          <cell r="J2331">
            <v>2</v>
          </cell>
          <cell r="K2331" t="str">
            <v>Zipaquira</v>
          </cell>
          <cell r="L2331" t="str">
            <v>Zipaquira-Cundinamarca</v>
          </cell>
          <cell r="M2331">
            <v>69</v>
          </cell>
          <cell r="N2331" t="str">
            <v>Fonade 3</v>
          </cell>
          <cell r="O2331"/>
          <cell r="P2331"/>
          <cell r="Q2331" t="str">
            <v>Construccion Salon Polifuncional Barrio La Algarra 3  Municipio De Zipaquira</v>
          </cell>
          <cell r="R2331" t="str">
            <v>Social Comunitario</v>
          </cell>
          <cell r="S2331"/>
          <cell r="T2331"/>
          <cell r="U2331"/>
          <cell r="V2331" t="str">
            <v>Municipio</v>
          </cell>
          <cell r="W2331"/>
          <cell r="X2331" t="str">
            <v/>
          </cell>
          <cell r="Y2331"/>
          <cell r="Z2331">
            <v>900000000</v>
          </cell>
          <cell r="AA2331"/>
          <cell r="AB2331">
            <v>900000000</v>
          </cell>
          <cell r="AC2331"/>
          <cell r="AD2331">
            <v>900000000</v>
          </cell>
          <cell r="AE2331">
            <v>0</v>
          </cell>
          <cell r="AF2331"/>
          <cell r="AG2331">
            <v>0</v>
          </cell>
          <cell r="AH2331">
            <v>900000000</v>
          </cell>
          <cell r="AI2331">
            <v>0</v>
          </cell>
          <cell r="AJ2331">
            <v>900000000</v>
          </cell>
          <cell r="AK2331">
            <v>0</v>
          </cell>
          <cell r="AL2331"/>
          <cell r="AM2331">
            <v>1</v>
          </cell>
          <cell r="AN2331">
            <v>1</v>
          </cell>
          <cell r="AO2331">
            <v>0</v>
          </cell>
          <cell r="AP2331" t="str">
            <v>En Liquidación</v>
          </cell>
          <cell r="AQ2331" t="e">
            <v>#REF!</v>
          </cell>
          <cell r="AR2331" t="e">
            <v>#N/A</v>
          </cell>
          <cell r="AS2331"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331" t="str">
            <v>No Aplica</v>
          </cell>
          <cell r="AU2331">
            <v>42051</v>
          </cell>
          <cell r="AV2331">
            <v>42429</v>
          </cell>
          <cell r="AW2331" t="e">
            <v>#REF!</v>
          </cell>
          <cell r="AX2331"/>
          <cell r="AY2331"/>
          <cell r="AZ2331">
            <v>0</v>
          </cell>
          <cell r="BA2331" t="str">
            <v>-</v>
          </cell>
          <cell r="BB2331" t="str">
            <v/>
          </cell>
          <cell r="BC2331"/>
          <cell r="BD2331">
            <v>42075</v>
          </cell>
          <cell r="BE2331" t="str">
            <v>No Aplica</v>
          </cell>
          <cell r="BF2331">
            <v>42482</v>
          </cell>
          <cell r="BG2331" t="str">
            <v/>
          </cell>
        </row>
        <row r="2332">
          <cell r="C2332" t="str">
            <v>20120069V0172-1</v>
          </cell>
          <cell r="D2332" t="str">
            <v>Proyectos 2011 - 2020</v>
          </cell>
          <cell r="E2332" t="str">
            <v>No Aplica</v>
          </cell>
          <cell r="F2332" t="str">
            <v>CERRADO</v>
          </cell>
          <cell r="G2332" t="str">
            <v>C172</v>
          </cell>
          <cell r="H2332" t="str">
            <v>Cundinamarca</v>
          </cell>
          <cell r="I2332">
            <v>25899</v>
          </cell>
          <cell r="J2332">
            <v>2</v>
          </cell>
          <cell r="K2332" t="str">
            <v>Zipaquira</v>
          </cell>
          <cell r="L2332" t="str">
            <v>Zipaquira-Cundinamarca</v>
          </cell>
          <cell r="M2332">
            <v>69</v>
          </cell>
          <cell r="N2332" t="str">
            <v>Fonade 3</v>
          </cell>
          <cell r="O2332"/>
          <cell r="P2332"/>
          <cell r="Q2332" t="str">
            <v>Construcción Y Adecuación Andenes  Avenida 15 Mpio De Zipaquira</v>
          </cell>
          <cell r="R2332" t="str">
            <v>Vías Urbanas</v>
          </cell>
          <cell r="S2332"/>
          <cell r="T2332"/>
          <cell r="U2332"/>
          <cell r="V2332" t="str">
            <v>Municipio</v>
          </cell>
          <cell r="W2332"/>
          <cell r="X2332" t="str">
            <v/>
          </cell>
          <cell r="Y2332"/>
          <cell r="Z2332">
            <v>1000000000</v>
          </cell>
          <cell r="AA2332"/>
          <cell r="AB2332">
            <v>1000000000</v>
          </cell>
          <cell r="AC2332"/>
          <cell r="AD2332">
            <v>1000000000</v>
          </cell>
          <cell r="AE2332">
            <v>0</v>
          </cell>
          <cell r="AF2332"/>
          <cell r="AG2332">
            <v>0</v>
          </cell>
          <cell r="AH2332">
            <v>1000000000</v>
          </cell>
          <cell r="AI2332">
            <v>0</v>
          </cell>
          <cell r="AJ2332">
            <v>1000000000</v>
          </cell>
          <cell r="AK2332">
            <v>0</v>
          </cell>
          <cell r="AL2332"/>
          <cell r="AM2332">
            <v>1</v>
          </cell>
          <cell r="AN2332">
            <v>1</v>
          </cell>
          <cell r="AO2332">
            <v>0</v>
          </cell>
          <cell r="AP2332" t="str">
            <v>En Liquidación</v>
          </cell>
          <cell r="AQ2332" t="e">
            <v>#REF!</v>
          </cell>
          <cell r="AR2332" t="e">
            <v>#N/A</v>
          </cell>
          <cell r="AS2332"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332" t="str">
            <v>No Aplica</v>
          </cell>
          <cell r="AU2332">
            <v>41738</v>
          </cell>
          <cell r="AV2332">
            <v>41918</v>
          </cell>
          <cell r="AW2332" t="e">
            <v>#REF!</v>
          </cell>
          <cell r="AX2332"/>
          <cell r="AY2332"/>
          <cell r="AZ2332">
            <v>0</v>
          </cell>
          <cell r="BA2332" t="str">
            <v>-</v>
          </cell>
          <cell r="BB2332" t="str">
            <v/>
          </cell>
          <cell r="BC2332"/>
          <cell r="BD2332">
            <v>41823</v>
          </cell>
          <cell r="BE2332">
            <v>41879</v>
          </cell>
          <cell r="BF2332">
            <v>41970</v>
          </cell>
          <cell r="BG2332" t="str">
            <v/>
          </cell>
        </row>
        <row r="2333">
          <cell r="C2333" t="str">
            <v>20170542V10224-1</v>
          </cell>
          <cell r="D2333" t="str">
            <v>Proyectos 2011 - 2020</v>
          </cell>
          <cell r="E2333" t="str">
            <v>ANTES 2018</v>
          </cell>
          <cell r="F2333" t="str">
            <v>VIGENTE</v>
          </cell>
          <cell r="G2333"/>
          <cell r="H2333" t="str">
            <v>Cundinamarca</v>
          </cell>
          <cell r="I2333">
            <v>25899</v>
          </cell>
          <cell r="J2333">
            <v>2</v>
          </cell>
          <cell r="K2333" t="str">
            <v>Zipaquira</v>
          </cell>
          <cell r="L2333" t="str">
            <v>Zipaquira-Cundinamarca</v>
          </cell>
          <cell r="M2333">
            <v>542</v>
          </cell>
          <cell r="N2333" t="str">
            <v>DPS 2017</v>
          </cell>
          <cell r="O2333"/>
          <cell r="P2333"/>
          <cell r="Q2333" t="str">
            <v>Construcción De Vías Urbanas En Barrio De Estrato 1 Y 2 Del Municipio De Zipquira - Cundinamarca</v>
          </cell>
          <cell r="R2333" t="str">
            <v>Vías Urbanas</v>
          </cell>
          <cell r="S2333"/>
          <cell r="T2333"/>
          <cell r="U2333"/>
          <cell r="V2333" t="str">
            <v>Municipio</v>
          </cell>
          <cell r="W2333"/>
          <cell r="X2333" t="str">
            <v>Barrios: La concepcion,Moliner, Aposento,Altamira,La libertad,America 500,Zipavivienda,San Miguel</v>
          </cell>
          <cell r="Y2333"/>
          <cell r="Z2333">
            <v>2471265558</v>
          </cell>
          <cell r="AA2333"/>
          <cell r="AB2333">
            <v>2471265558</v>
          </cell>
          <cell r="AC2333"/>
          <cell r="AD2333">
            <v>2471265558</v>
          </cell>
          <cell r="AE2333">
            <v>247126555.80000001</v>
          </cell>
          <cell r="AF2333"/>
          <cell r="AG2333">
            <v>247126555.80000001</v>
          </cell>
          <cell r="AH2333">
            <v>2718392113.8000002</v>
          </cell>
          <cell r="AI2333">
            <v>0</v>
          </cell>
          <cell r="AJ2333">
            <v>2718392113.8000002</v>
          </cell>
          <cell r="AK2333">
            <v>1</v>
          </cell>
          <cell r="AL2333"/>
          <cell r="AM2333">
            <v>1</v>
          </cell>
          <cell r="AN2333">
            <v>1</v>
          </cell>
          <cell r="AO2333">
            <v>0</v>
          </cell>
          <cell r="AP2333" t="str">
            <v>En Liquidación</v>
          </cell>
          <cell r="AQ2333" t="e">
            <v>#REF!</v>
          </cell>
          <cell r="AR2333" t="e">
            <v>#N/A</v>
          </cell>
          <cell r="AS2333" t="str">
            <v>ESTADO: En Liquidación.
Fue revisado y enviado el certificado de entrega y suficiencia de informe final de interventoría. Se inicia proceso liquidación de convenio.</v>
          </cell>
          <cell r="AT2333" t="str">
            <v>No Aplica</v>
          </cell>
          <cell r="AU2333">
            <v>43678</v>
          </cell>
          <cell r="AV2333">
            <v>43817</v>
          </cell>
          <cell r="AW2333" t="e">
            <v>#REF!</v>
          </cell>
          <cell r="AX2333"/>
          <cell r="AY2333"/>
          <cell r="AZ2333">
            <v>0</v>
          </cell>
          <cell r="BA2333" t="str">
            <v>-</v>
          </cell>
          <cell r="BB2333" t="str">
            <v>1247m</v>
          </cell>
          <cell r="BC2333"/>
          <cell r="BD2333">
            <v>43726</v>
          </cell>
          <cell r="BE2333">
            <v>44008</v>
          </cell>
          <cell r="BF2333">
            <v>44008</v>
          </cell>
          <cell r="BG2333">
            <v>3100</v>
          </cell>
        </row>
        <row r="2334">
          <cell r="C2334" t="str">
            <v>20110160S0426-1</v>
          </cell>
          <cell r="D2334" t="str">
            <v>Proyectos 2011 - 2020</v>
          </cell>
          <cell r="E2334" t="str">
            <v>No Aplica</v>
          </cell>
          <cell r="F2334" t="str">
            <v>CERRADO</v>
          </cell>
          <cell r="G2334" t="str">
            <v>A426</v>
          </cell>
          <cell r="H2334" t="str">
            <v>Guainia</v>
          </cell>
          <cell r="I2334">
            <v>94001</v>
          </cell>
          <cell r="J2334">
            <v>6</v>
          </cell>
          <cell r="K2334" t="str">
            <v>Inirida</v>
          </cell>
          <cell r="L2334" t="str">
            <v>Inirida-Guainia</v>
          </cell>
          <cell r="M2334">
            <v>160</v>
          </cell>
          <cell r="N2334" t="str">
            <v>Fonade 1</v>
          </cell>
          <cell r="O2334"/>
          <cell r="P2334"/>
          <cell r="Q2334" t="str">
            <v>CONSTRUCCION DE LA SEDE ADMINISTRATIVA Y SOCIAL PARA LOS NIÑOS, NIÑAS Y FAMILIA DE LAS COMUNIDADES INDIGENAS DEL GUAINIA EN EL MUNICIPIO DE INIRIDA-GUAINIA</v>
          </cell>
          <cell r="R2334" t="str">
            <v>Social Comunitario</v>
          </cell>
          <cell r="S2334"/>
          <cell r="T2334"/>
          <cell r="U2334"/>
          <cell r="V2334" t="str">
            <v>ENTERRITORIO</v>
          </cell>
          <cell r="W2334"/>
          <cell r="X2334" t="str">
            <v/>
          </cell>
          <cell r="Y2334"/>
          <cell r="Z2334">
            <v>1105822124</v>
          </cell>
          <cell r="AA2334"/>
          <cell r="AB2334">
            <v>1105822124</v>
          </cell>
          <cell r="AC2334"/>
          <cell r="AD2334">
            <v>1105822124</v>
          </cell>
          <cell r="AE2334">
            <v>0</v>
          </cell>
          <cell r="AF2334"/>
          <cell r="AG2334">
            <v>0</v>
          </cell>
          <cell r="AH2334">
            <v>1105822124</v>
          </cell>
          <cell r="AI2334">
            <v>0</v>
          </cell>
          <cell r="AJ2334">
            <v>1105822124</v>
          </cell>
          <cell r="AK2334">
            <v>0</v>
          </cell>
          <cell r="AL2334"/>
          <cell r="AM2334">
            <v>0</v>
          </cell>
          <cell r="AN2334">
            <v>0</v>
          </cell>
          <cell r="AO2334">
            <v>0</v>
          </cell>
          <cell r="AP2334" t="str">
            <v>En Liquidación</v>
          </cell>
          <cell r="AQ2334" t="e">
            <v>#REF!</v>
          </cell>
          <cell r="AR2334" t="e">
            <v>#N/A</v>
          </cell>
          <cell r="AS2334" t="str">
            <v>ANTECEDENTES:
Prosperidad Social aprueba en comite virtual de seguimiento  del 03/04/2019 la liberación parcial de recursos teniendo en cuenta que existe un proceso jurídico y por tanto se debe dejar un saldo para el resultante de dicho proceso en virtud de la liquidación judicial del contrato por valor de $ 1.105.822.124 y  el resto de los recursos podrian ser utilizados en otros proyectos del convenio.
Mediante memorando No.20191100181313 el área jurídica solicita al área técnica informe acerca si los motivos que dieron inicio al procceso juridco, ya fueron susbsanados o es posible su conciliación. Mediante memorando No. 20192700181313 se emite respuesta al área júrica informado que los motivos motivos persisten y no es posible conciliar. 
ACTIVIDADES REALIZADAS
-  Se radico memorando No 20212700046923 de 12-03-2021 Solicitud de liberación de saldos no ejecutados del contrato relacionado a continuación, derivado de los convenios 211041 DPS1. $964.697.328,69  a  Gerente de Grupo de Presupuesto
y Contabilidad.
Mediante memorando de fecha  04-06-2021 se solicitara el estado del proceso judicial y sus avances a la fecha, información que se reportara a Prosperidad Social indicando además las pretensiones.
El equipo técnico, realizara el procedi-miento establecido en la entidad  para la liberación excepcional de saldos
Se proyecta oficio a PS del estado de liquidacion.
PENDIENTES
 Acta de liquidación de obra</v>
          </cell>
          <cell r="AT2334" t="str">
            <v>No Aplica</v>
          </cell>
          <cell r="AU2334" t="str">
            <v>No Aplica</v>
          </cell>
          <cell r="AV2334" t="str">
            <v>No Aplica</v>
          </cell>
          <cell r="AW2334" t="e">
            <v>#REF!</v>
          </cell>
          <cell r="AX2334"/>
          <cell r="AY2334"/>
          <cell r="AZ2334">
            <v>0</v>
          </cell>
          <cell r="BA2334" t="str">
            <v>-</v>
          </cell>
          <cell r="BB2334" t="str">
            <v>CONSTRUCCIÓN DE UNA SEDE ADMINISTRATIVA CON UN ÁREA CONSTRUIDA DE 672.14 M2. EL PROYECTO CUENTA CON UN ESQUEMA, DONDE EN LA PARTE FRONTAL SE LOCALIZA UNA PLAZOLETA DE ACCESO CONFIGURADA POR EL VOLUMEN DE SERVICIOS DE 2 PISOS, AL COSTADO ORIENTAL DEL PREDIO. LA CIRCULACIÓN PRINCIPAL SE DEFINE A LO LARGO DEL EJE CENTRAL DEL PREDIO. EXISTE UNA CIRCULACIÓN PERIMETRAL QUE CUMPLE LA FUNCIÓN DE RUTA DE EVACUACIÓN. LA ESTRUCTURA ESTÁ CONFIGURADA POR UN SISTEMA DE COLUMNAS PERIMETRALES, SOBRE EL CUAL SE DESARROLLA UN ENTRAMADO DE CERCHAS Y CORREAS EN MADERA, QUE DAN SUSTENTO A LA TECHUMBRE CONFORMADA MEDIANTE HOJAS DE PALMA QUE ES UN MATERIAL MUY TÍPICO EN LA REGIÓN.</v>
          </cell>
          <cell r="BC2334"/>
          <cell r="BD2334" t="str">
            <v>No Aplica</v>
          </cell>
          <cell r="BE2334" t="str">
            <v>N/A</v>
          </cell>
          <cell r="BF2334" t="str">
            <v>N/A</v>
          </cell>
          <cell r="BG2334" t="str">
            <v/>
          </cell>
        </row>
        <row r="2335">
          <cell r="C2335" t="str">
            <v>20120040S0084-1</v>
          </cell>
          <cell r="D2335" t="str">
            <v>Proyectos 2011 - 2020</v>
          </cell>
          <cell r="E2335" t="str">
            <v>No Aplica</v>
          </cell>
          <cell r="F2335" t="str">
            <v>CERRADO</v>
          </cell>
          <cell r="G2335" t="str">
            <v>B84</v>
          </cell>
          <cell r="H2335" t="str">
            <v>Guainia</v>
          </cell>
          <cell r="I2335">
            <v>94001</v>
          </cell>
          <cell r="J2335">
            <v>6</v>
          </cell>
          <cell r="K2335" t="str">
            <v>Inirida</v>
          </cell>
          <cell r="L2335" t="str">
            <v>Inirida-Guainia</v>
          </cell>
          <cell r="M2335">
            <v>40</v>
          </cell>
          <cell r="N2335" t="str">
            <v>Fonade 2</v>
          </cell>
          <cell r="O2335"/>
          <cell r="P2335"/>
          <cell r="Q2335" t="str">
            <v>Estudios Y Diseños De De La Sede Administrativa Y Social Para Los Niños, Niñas Y Familias De Las Comunidades Indígenas Del Guainía</v>
          </cell>
          <cell r="R2335" t="str">
            <v>Social Comunitario</v>
          </cell>
          <cell r="S2335"/>
          <cell r="T2335"/>
          <cell r="U2335"/>
          <cell r="V2335" t="str">
            <v>Departamento</v>
          </cell>
          <cell r="W2335"/>
          <cell r="X2335" t="str">
            <v/>
          </cell>
          <cell r="Y2335"/>
          <cell r="Z2335">
            <v>50000000</v>
          </cell>
          <cell r="AA2335"/>
          <cell r="AB2335">
            <v>50000000</v>
          </cell>
          <cell r="AC2335"/>
          <cell r="AD2335">
            <v>50000000</v>
          </cell>
          <cell r="AE2335">
            <v>0</v>
          </cell>
          <cell r="AF2335"/>
          <cell r="AG2335">
            <v>0</v>
          </cell>
          <cell r="AH2335">
            <v>50000000</v>
          </cell>
          <cell r="AI2335">
            <v>0</v>
          </cell>
          <cell r="AJ2335">
            <v>50000000</v>
          </cell>
          <cell r="AK2335">
            <v>1</v>
          </cell>
          <cell r="AL2335"/>
          <cell r="AM2335">
            <v>1</v>
          </cell>
          <cell r="AN2335">
            <v>1</v>
          </cell>
          <cell r="AO2335">
            <v>0</v>
          </cell>
          <cell r="AP2335" t="str">
            <v>Liquidado</v>
          </cell>
          <cell r="AQ2335" t="e">
            <v>#REF!</v>
          </cell>
          <cell r="AR2335" t="e">
            <v>#N/A</v>
          </cell>
          <cell r="AS2335" t="str">
            <v>CONVENIO LIQUIDADO EL 29 DE SEPTIEMBRE 2021.</v>
          </cell>
          <cell r="AT2335" t="str">
            <v>No Aplica</v>
          </cell>
          <cell r="AU2335" t="str">
            <v/>
          </cell>
          <cell r="AV2335">
            <v>41620</v>
          </cell>
          <cell r="AW2335" t="e">
            <v>#REF!</v>
          </cell>
          <cell r="AX2335"/>
          <cell r="AY2335"/>
          <cell r="AZ2335">
            <v>0</v>
          </cell>
          <cell r="BA2335" t="str">
            <v>-</v>
          </cell>
          <cell r="BB2335" t="str">
            <v>ESTUDIOS Y DISEÑOS</v>
          </cell>
          <cell r="BC2335"/>
          <cell r="BD2335" t="str">
            <v/>
          </cell>
          <cell r="BE2335">
            <v>44448</v>
          </cell>
          <cell r="BF2335" t="str">
            <v/>
          </cell>
          <cell r="BG2335">
            <v>600</v>
          </cell>
        </row>
        <row r="2336">
          <cell r="C2336" t="str">
            <v>20120040S0085-1</v>
          </cell>
          <cell r="D2336" t="str">
            <v>Proyectos 2011 - 2020</v>
          </cell>
          <cell r="E2336" t="str">
            <v>No Aplica</v>
          </cell>
          <cell r="F2336" t="str">
            <v>CERRADO</v>
          </cell>
          <cell r="G2336" t="str">
            <v>B85</v>
          </cell>
          <cell r="H2336" t="str">
            <v>Guainia</v>
          </cell>
          <cell r="I2336">
            <v>94001</v>
          </cell>
          <cell r="J2336">
            <v>6</v>
          </cell>
          <cell r="K2336" t="str">
            <v>Inirida</v>
          </cell>
          <cell r="L2336" t="str">
            <v>Inirida-Guainia</v>
          </cell>
          <cell r="M2336">
            <v>40</v>
          </cell>
          <cell r="N2336" t="str">
            <v>Fonade 2</v>
          </cell>
          <cell r="O2336"/>
          <cell r="P2336"/>
          <cell r="Q2336" t="str">
            <v>Parque Infantil En El Municipio De Inirida - Guainía</v>
          </cell>
          <cell r="R2336" t="str">
            <v>Espacio Público, Recreación Y Deporte</v>
          </cell>
          <cell r="S2336"/>
          <cell r="T2336"/>
          <cell r="U2336"/>
          <cell r="V2336" t="str">
            <v>Fonade</v>
          </cell>
          <cell r="W2336"/>
          <cell r="X2336" t="str">
            <v/>
          </cell>
          <cell r="Y2336"/>
          <cell r="Z2336">
            <v>500000000</v>
          </cell>
          <cell r="AA2336"/>
          <cell r="AB2336">
            <v>500000000</v>
          </cell>
          <cell r="AC2336"/>
          <cell r="AD2336">
            <v>500000000</v>
          </cell>
          <cell r="AE2336">
            <v>0</v>
          </cell>
          <cell r="AF2336"/>
          <cell r="AG2336">
            <v>0</v>
          </cell>
          <cell r="AH2336">
            <v>500000000</v>
          </cell>
          <cell r="AI2336">
            <v>0</v>
          </cell>
          <cell r="AJ2336">
            <v>500000000</v>
          </cell>
          <cell r="AK2336">
            <v>0.97</v>
          </cell>
          <cell r="AL2336"/>
          <cell r="AM2336">
            <v>1</v>
          </cell>
          <cell r="AN2336">
            <v>1</v>
          </cell>
          <cell r="AO2336">
            <v>0</v>
          </cell>
          <cell r="AP2336" t="str">
            <v>Liquidado</v>
          </cell>
          <cell r="AQ2336" t="e">
            <v>#REF!</v>
          </cell>
          <cell r="AR2336" t="e">
            <v>#N/A</v>
          </cell>
          <cell r="AS2336" t="str">
            <v>CONVENIO LIQUIDADO EL 29 DE SEPTIEMBRE 2021.</v>
          </cell>
          <cell r="AT2336" t="str">
            <v>No Aplica</v>
          </cell>
          <cell r="AU2336">
            <v>41794</v>
          </cell>
          <cell r="AV2336">
            <v>41950</v>
          </cell>
          <cell r="AW2336" t="e">
            <v>#REF!</v>
          </cell>
          <cell r="AX2336"/>
          <cell r="AY2336"/>
          <cell r="AZ2336">
            <v>0</v>
          </cell>
          <cell r="BA2336" t="str">
            <v>-</v>
          </cell>
          <cell r="BB2336" t="str">
            <v>PARQUE CON JUEGOS INFANTILES</v>
          </cell>
          <cell r="BC2336"/>
          <cell r="BD2336">
            <v>41775</v>
          </cell>
          <cell r="BE2336">
            <v>41929</v>
          </cell>
          <cell r="BF2336">
            <v>42048</v>
          </cell>
          <cell r="BG2336">
            <v>2500</v>
          </cell>
        </row>
        <row r="2337">
          <cell r="C2337" t="str">
            <v>20160244MU046-1</v>
          </cell>
          <cell r="D2337" t="str">
            <v>Proyectos 2011 - 2020</v>
          </cell>
          <cell r="E2337" t="str">
            <v>No Aplica</v>
          </cell>
          <cell r="F2337" t="str">
            <v>CERRADO</v>
          </cell>
          <cell r="G2337"/>
          <cell r="H2337" t="str">
            <v>Guainia</v>
          </cell>
          <cell r="I2337">
            <v>91540</v>
          </cell>
          <cell r="J2337">
            <v>6</v>
          </cell>
          <cell r="K2337" t="str">
            <v>Inirida</v>
          </cell>
          <cell r="L2337" t="str">
            <v>Inirida-Guainia</v>
          </cell>
          <cell r="M2337">
            <v>244</v>
          </cell>
          <cell r="N2337" t="str">
            <v>Unops
DPS 2016</v>
          </cell>
          <cell r="O2337"/>
          <cell r="P2337"/>
          <cell r="Q2337" t="str">
            <v>Mejoramiento De Condiciones De Habitabilidad</v>
          </cell>
          <cell r="R2337" t="str">
            <v>Mejoramiento Condiciones De Habitabilidad</v>
          </cell>
          <cell r="S2337"/>
          <cell r="T2337"/>
          <cell r="U2337"/>
          <cell r="V2337" t="str">
            <v>Unops</v>
          </cell>
          <cell r="W2337"/>
          <cell r="X2337" t="str">
            <v/>
          </cell>
          <cell r="Y2337"/>
          <cell r="Z2337">
            <v>1158282720</v>
          </cell>
          <cell r="AA2337"/>
          <cell r="AB2337">
            <v>1158282720</v>
          </cell>
          <cell r="AC2337"/>
          <cell r="AD2337">
            <v>1158282720</v>
          </cell>
          <cell r="AE2337">
            <v>223085620.79999998</v>
          </cell>
          <cell r="AF2337"/>
          <cell r="AG2337">
            <v>223085620.79999998</v>
          </cell>
          <cell r="AH2337">
            <v>1381368340.8</v>
          </cell>
          <cell r="AI2337">
            <v>0</v>
          </cell>
          <cell r="AJ2337">
            <v>1381368340.8</v>
          </cell>
          <cell r="AK2337">
            <v>0</v>
          </cell>
          <cell r="AL2337"/>
          <cell r="AM2337">
            <v>0</v>
          </cell>
          <cell r="AN2337">
            <v>0</v>
          </cell>
          <cell r="AO2337">
            <v>0</v>
          </cell>
          <cell r="AP2337" t="str">
            <v>En Liquidación</v>
          </cell>
          <cell r="AQ2337" t="e">
            <v>#REF!</v>
          </cell>
          <cell r="AR2337" t="e">
            <v>#N/A</v>
          </cell>
          <cell r="AS2337" t="str">
            <v>Número de MCH inicial: 100
17 de abril de 2017 en comité directivo dada la tragedia de Mocoa se decidió dejar en espera estos 4 municipios, para darle prioridad a dicha tragedia.  Mitú, Taraira, Puerto Nariño e Inírida.</v>
          </cell>
          <cell r="AT2337"/>
          <cell r="AU2337" t="str">
            <v/>
          </cell>
          <cell r="AV2337" t="str">
            <v/>
          </cell>
          <cell r="AW2337" t="e">
            <v>#REF!</v>
          </cell>
          <cell r="AX2337"/>
          <cell r="AY2337"/>
          <cell r="AZ2337">
            <v>0</v>
          </cell>
          <cell r="BA2337" t="str">
            <v>-</v>
          </cell>
          <cell r="BB2337" t="str">
            <v>100  Viviendas</v>
          </cell>
          <cell r="BC2337"/>
          <cell r="BD2337" t="str">
            <v/>
          </cell>
          <cell r="BE2337" t="str">
            <v/>
          </cell>
          <cell r="BF2337" t="str">
            <v/>
          </cell>
          <cell r="BG2337">
            <v>100</v>
          </cell>
        </row>
        <row r="2338">
          <cell r="C2338" t="str">
            <v>20160352M8018-1</v>
          </cell>
          <cell r="D2338" t="str">
            <v>Proyectos 2011 - 2020</v>
          </cell>
          <cell r="E2338" t="str">
            <v>ANTES 2018</v>
          </cell>
          <cell r="F2338" t="str">
            <v>VIGENTE</v>
          </cell>
          <cell r="G2338"/>
          <cell r="H2338" t="str">
            <v>Guainia</v>
          </cell>
          <cell r="I2338">
            <v>94001</v>
          </cell>
          <cell r="J2338">
            <v>6</v>
          </cell>
          <cell r="K2338" t="str">
            <v>Inirida</v>
          </cell>
          <cell r="L2338" t="str">
            <v>Inirida-Guainia</v>
          </cell>
          <cell r="M2338">
            <v>352</v>
          </cell>
          <cell r="N2338" t="str">
            <v>DPS 2016</v>
          </cell>
          <cell r="O2338"/>
          <cell r="P2338"/>
          <cell r="Q2338" t="str">
            <v>Mejoramiento De Condiciones De Habitabilidad</v>
          </cell>
          <cell r="R2338" t="str">
            <v>Mejoramiento Condiciones De Habitabilidad</v>
          </cell>
          <cell r="S2338"/>
          <cell r="T2338"/>
          <cell r="U2338"/>
          <cell r="V2338" t="str">
            <v>Departamento</v>
          </cell>
          <cell r="W2338"/>
          <cell r="X2338" t="str">
            <v/>
          </cell>
          <cell r="Y2338"/>
          <cell r="Z2338">
            <v>817997458</v>
          </cell>
          <cell r="AA2338"/>
          <cell r="AB2338">
            <v>817997458</v>
          </cell>
          <cell r="AC2338"/>
          <cell r="AD2338">
            <v>817997458</v>
          </cell>
          <cell r="AE2338">
            <v>101798685</v>
          </cell>
          <cell r="AF2338"/>
          <cell r="AG2338">
            <v>101798685</v>
          </cell>
          <cell r="AH2338">
            <v>919796143</v>
          </cell>
          <cell r="AI2338">
            <v>0</v>
          </cell>
          <cell r="AJ2338">
            <v>919796143</v>
          </cell>
          <cell r="AK2338">
            <v>0</v>
          </cell>
          <cell r="AL2338"/>
          <cell r="AM2338">
            <v>0.98</v>
          </cell>
          <cell r="AN2338">
            <v>0.74809999999999999</v>
          </cell>
          <cell r="AO2338">
            <v>-0.2319</v>
          </cell>
          <cell r="AP2338" t="str">
            <v>Suspendido</v>
          </cell>
          <cell r="AQ2338" t="e">
            <v>#REF!</v>
          </cell>
          <cell r="AR2338" t="str">
            <v>EN EJECUCIÓN</v>
          </cell>
          <cell r="AS2338" t="str">
            <v xml:space="preserve">Estado: En Ejecución,Reinicio el 28 de febrero de 2022.
A la fecha 54 intervenciones en ejecución, 13 por iniciar.
</v>
          </cell>
          <cell r="AT2338">
            <v>43620</v>
          </cell>
          <cell r="AU2338">
            <v>44425</v>
          </cell>
          <cell r="AV2338"/>
          <cell r="AW2338" t="e">
            <v>#REF!</v>
          </cell>
          <cell r="AX2338"/>
          <cell r="AY2338"/>
          <cell r="AZ2338">
            <v>0</v>
          </cell>
          <cell r="BA2338" t="str">
            <v>-</v>
          </cell>
          <cell r="BB2338" t="str">
            <v>73  Viviendas</v>
          </cell>
          <cell r="BC2338"/>
          <cell r="BD2338" t="str">
            <v/>
          </cell>
          <cell r="BE2338" t="str">
            <v/>
          </cell>
          <cell r="BF2338" t="str">
            <v/>
          </cell>
          <cell r="BG2338">
            <v>262.8</v>
          </cell>
        </row>
        <row r="2339">
          <cell r="C2339" t="str">
            <v>2017521AS10238-1</v>
          </cell>
          <cell r="D2339" t="str">
            <v>Proyectos 2011 - 2020</v>
          </cell>
          <cell r="E2339" t="str">
            <v>ANTES 2018</v>
          </cell>
          <cell r="F2339" t="str">
            <v>VIGENTE</v>
          </cell>
          <cell r="G2339"/>
          <cell r="H2339" t="str">
            <v>Guainia</v>
          </cell>
          <cell r="I2339">
            <v>94001</v>
          </cell>
          <cell r="J2339">
            <v>6</v>
          </cell>
          <cell r="K2339" t="str">
            <v>Inirida</v>
          </cell>
          <cell r="L2339" t="str">
            <v>Inirida-Guainia</v>
          </cell>
          <cell r="M2339" t="str">
            <v>521A</v>
          </cell>
          <cell r="N2339" t="str">
            <v>DPS 2017</v>
          </cell>
          <cell r="O2339"/>
          <cell r="P2339"/>
          <cell r="Q2339" t="str">
            <v>Construcción Del Parque Recreodeportivo Ubicado En La Comunidad Minitas, Corregimiento De Barrancominas En El Departamento De Guainia.</v>
          </cell>
          <cell r="R2339" t="str">
            <v>Espacio Público, Recreación Y Deporte</v>
          </cell>
          <cell r="S2339"/>
          <cell r="T2339"/>
          <cell r="U2339"/>
          <cell r="V2339" t="str">
            <v>Departamento</v>
          </cell>
          <cell r="W2339" t="str">
            <v>Rural</v>
          </cell>
          <cell r="X2339" t="str">
            <v>Corregimiento Barranco de minas, Resguardo de Minitas- Mirolindo</v>
          </cell>
          <cell r="Y2339"/>
          <cell r="Z2339">
            <v>1032452787</v>
          </cell>
          <cell r="AA2339"/>
          <cell r="AB2339">
            <v>1032452787</v>
          </cell>
          <cell r="AC2339"/>
          <cell r="AD2339">
            <v>1032452787</v>
          </cell>
          <cell r="AE2339">
            <v>103245279</v>
          </cell>
          <cell r="AF2339"/>
          <cell r="AG2339">
            <v>103245279</v>
          </cell>
          <cell r="AH2339">
            <v>1135698066</v>
          </cell>
          <cell r="AI2339">
            <v>0</v>
          </cell>
          <cell r="AJ2339">
            <v>1135698066</v>
          </cell>
          <cell r="AK2339">
            <v>0.30000000000000004</v>
          </cell>
          <cell r="AL2339"/>
          <cell r="AM2339">
            <v>0.79710000000000003</v>
          </cell>
          <cell r="AN2339">
            <v>0.6018</v>
          </cell>
          <cell r="AO2339">
            <v>-0.19530000000000003</v>
          </cell>
          <cell r="AP2339" t="str">
            <v>Suspendido</v>
          </cell>
          <cell r="AQ2339" t="e">
            <v>#REF!</v>
          </cell>
          <cell r="AR2339" t="e">
            <v>#N/A</v>
          </cell>
          <cell r="AS2339" t="str">
            <v>Fecha de Suspensión: 08-06-2022
Causa: Condiciones climaticas, dificultad en transporte
Fecha de posible reinicio: 07-07-2022</v>
          </cell>
          <cell r="AT2339" t="str">
            <v>No Aplica</v>
          </cell>
          <cell r="AU2339">
            <v>43620</v>
          </cell>
          <cell r="AV2339"/>
          <cell r="AW2339" t="e">
            <v>#REF!</v>
          </cell>
          <cell r="AX2339"/>
          <cell r="AY2339"/>
          <cell r="AZ2339">
            <v>0</v>
          </cell>
          <cell r="BA2339" t="str">
            <v>CAUSAS EXÓGENAS (Lluvias, Sequía, Derrumbes, Terremotos, Enfermedades, Pandemias)</v>
          </cell>
          <cell r="BB2339" t="str">
            <v>2275 m2</v>
          </cell>
          <cell r="BC2339"/>
          <cell r="BD2339">
            <v>43677</v>
          </cell>
          <cell r="BE2339" t="str">
            <v/>
          </cell>
          <cell r="BF2339" t="str">
            <v/>
          </cell>
          <cell r="BG2339">
            <v>386</v>
          </cell>
        </row>
        <row r="2340">
          <cell r="C2340" t="str">
            <v>E-2020-1716-234301</v>
          </cell>
          <cell r="D2340" t="str">
            <v>CV 001-2020</v>
          </cell>
          <cell r="E2340" t="str">
            <v>2018-2022</v>
          </cell>
          <cell r="F2340" t="str">
            <v>VIGENTE</v>
          </cell>
          <cell r="G2340"/>
          <cell r="H2340" t="str">
            <v>Guainia</v>
          </cell>
          <cell r="I2340"/>
          <cell r="J2340"/>
          <cell r="K2340" t="str">
            <v>Inirida</v>
          </cell>
          <cell r="L2340" t="str">
            <v>Inirida-Guainia</v>
          </cell>
          <cell r="M2340" t="str">
            <v>361 FIP 2021</v>
          </cell>
          <cell r="N2340" t="str">
            <v>DPS 2021</v>
          </cell>
          <cell r="O2340">
            <v>44351</v>
          </cell>
          <cell r="P2340">
            <v>44773</v>
          </cell>
          <cell r="Q2340" t="str">
            <v>Construcción De Una Plaza De Mercado En El Municipio De Inírida - Guainía</v>
          </cell>
          <cell r="R2340" t="str">
            <v>Social Comunitario</v>
          </cell>
          <cell r="S2340" t="str">
            <v>Plaza de Mercado</v>
          </cell>
          <cell r="T2340"/>
          <cell r="U2340">
            <v>1</v>
          </cell>
          <cell r="V2340"/>
          <cell r="W2340"/>
          <cell r="X2340"/>
          <cell r="Y2340"/>
          <cell r="Z2340">
            <v>5816870198</v>
          </cell>
          <cell r="AA2340"/>
          <cell r="AB2340">
            <v>5816870198</v>
          </cell>
          <cell r="AC2340">
            <v>0</v>
          </cell>
          <cell r="AD2340">
            <v>5816870198</v>
          </cell>
          <cell r="AE2340"/>
          <cell r="AF2340"/>
          <cell r="AG2340">
            <v>0</v>
          </cell>
          <cell r="AH2340">
            <v>5816870198</v>
          </cell>
          <cell r="AI2340">
            <v>0</v>
          </cell>
          <cell r="AJ2340">
            <v>5816870198</v>
          </cell>
          <cell r="AK2340"/>
          <cell r="AL2340"/>
          <cell r="AM2340">
            <v>0.3271</v>
          </cell>
          <cell r="AN2340">
            <v>0.11799999999999999</v>
          </cell>
          <cell r="AO2340">
            <v>-0.20910000000000001</v>
          </cell>
          <cell r="AP2340" t="str">
            <v>En Ejecución</v>
          </cell>
          <cell r="AQ2340" t="e">
            <v>#REF!</v>
          </cell>
          <cell r="AR2340" t="e">
            <v>#N/A</v>
          </cell>
          <cell r="AS2340" t="str">
            <v>-</v>
          </cell>
          <cell r="AT2340"/>
          <cell r="AU2340">
            <v>44650</v>
          </cell>
          <cell r="AV2340">
            <v>44773</v>
          </cell>
          <cell r="AW2340" t="e">
            <v>#REF!</v>
          </cell>
          <cell r="AX2340">
            <v>12</v>
          </cell>
          <cell r="AY2340"/>
          <cell r="AZ2340">
            <v>12</v>
          </cell>
          <cell r="BA2340"/>
          <cell r="BB2340" t="str">
            <v>1567.67 M2</v>
          </cell>
          <cell r="BC2340"/>
          <cell r="BD2340" t="str">
            <v>-</v>
          </cell>
          <cell r="BE2340" t="str">
            <v>-</v>
          </cell>
          <cell r="BF2340" t="str">
            <v>-</v>
          </cell>
          <cell r="BG2340">
            <v>21628</v>
          </cell>
        </row>
        <row r="2341">
          <cell r="C2341" t="str">
            <v>20120069E0175-1</v>
          </cell>
          <cell r="D2341" t="str">
            <v>Proyectos 2011 - 2020</v>
          </cell>
          <cell r="E2341" t="str">
            <v>No Aplica</v>
          </cell>
          <cell r="F2341" t="str">
            <v>CERRADO</v>
          </cell>
          <cell r="G2341" t="str">
            <v>C175</v>
          </cell>
          <cell r="H2341" t="str">
            <v>Guaviare</v>
          </cell>
          <cell r="I2341">
            <v>95015</v>
          </cell>
          <cell r="J2341">
            <v>6</v>
          </cell>
          <cell r="K2341" t="str">
            <v>Calamar</v>
          </cell>
          <cell r="L2341" t="str">
            <v>Calamar-Guaviare</v>
          </cell>
          <cell r="M2341">
            <v>69</v>
          </cell>
          <cell r="N2341" t="str">
            <v>Fonade 3</v>
          </cell>
          <cell r="O2341"/>
          <cell r="P2341"/>
          <cell r="Q2341" t="str">
            <v>Electrificación De Las Veredas, Elprogreso, Sa Juan, Las Damas, Diamante 1, Diamante 2 , Tierra Negra, Gaitama En El Municipio De Calamar - Guaviare</v>
          </cell>
          <cell r="R2341" t="str">
            <v>Otros</v>
          </cell>
          <cell r="S2341"/>
          <cell r="T2341"/>
          <cell r="U2341"/>
          <cell r="V2341" t="str">
            <v>Municipio</v>
          </cell>
          <cell r="W2341"/>
          <cell r="X2341" t="str">
            <v/>
          </cell>
          <cell r="Y2341"/>
          <cell r="Z2341">
            <v>3700000000</v>
          </cell>
          <cell r="AA2341"/>
          <cell r="AB2341">
            <v>3700000000</v>
          </cell>
          <cell r="AC2341"/>
          <cell r="AD2341">
            <v>3700000000</v>
          </cell>
          <cell r="AE2341">
            <v>0</v>
          </cell>
          <cell r="AF2341"/>
          <cell r="AG2341">
            <v>0</v>
          </cell>
          <cell r="AH2341">
            <v>3700000000</v>
          </cell>
          <cell r="AI2341">
            <v>0</v>
          </cell>
          <cell r="AJ2341">
            <v>3700000000</v>
          </cell>
          <cell r="AK2341">
            <v>0</v>
          </cell>
          <cell r="AL2341"/>
          <cell r="AM2341">
            <v>1</v>
          </cell>
          <cell r="AN2341">
            <v>1</v>
          </cell>
          <cell r="AO2341">
            <v>0</v>
          </cell>
          <cell r="AP2341" t="str">
            <v>En Liquidación</v>
          </cell>
          <cell r="AQ2341" t="e">
            <v>#REF!</v>
          </cell>
          <cell r="AR2341" t="e">
            <v>#N/A</v>
          </cell>
          <cell r="AS234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41" t="str">
            <v>No Aplica</v>
          </cell>
          <cell r="AU2341">
            <v>42043</v>
          </cell>
          <cell r="AV2341">
            <v>42224</v>
          </cell>
          <cell r="AW2341" t="e">
            <v>#REF!</v>
          </cell>
          <cell r="AX2341"/>
          <cell r="AY2341"/>
          <cell r="AZ2341">
            <v>0</v>
          </cell>
          <cell r="BA2341" t="str">
            <v>-</v>
          </cell>
          <cell r="BB2341" t="str">
            <v>1 UNIDAD</v>
          </cell>
          <cell r="BC2341"/>
          <cell r="BD2341">
            <v>42122</v>
          </cell>
          <cell r="BE2341" t="str">
            <v/>
          </cell>
          <cell r="BF2341">
            <v>42430</v>
          </cell>
          <cell r="BG2341" t="str">
            <v/>
          </cell>
        </row>
        <row r="2342">
          <cell r="C2342" t="str">
            <v>20160585M5509-1</v>
          </cell>
          <cell r="D2342" t="str">
            <v>Proyectos 2011 - 2020</v>
          </cell>
          <cell r="E2342" t="str">
            <v>ANTES 2018</v>
          </cell>
          <cell r="F2342" t="str">
            <v>VIGENTE</v>
          </cell>
          <cell r="G2342"/>
          <cell r="H2342" t="str">
            <v>Guaviare</v>
          </cell>
          <cell r="I2342">
            <v>95015</v>
          </cell>
          <cell r="J2342">
            <v>6</v>
          </cell>
          <cell r="K2342" t="str">
            <v>Calamar</v>
          </cell>
          <cell r="L2342" t="str">
            <v>Calamar-Guaviare</v>
          </cell>
          <cell r="M2342">
            <v>585</v>
          </cell>
          <cell r="N2342" t="str">
            <v>DPS 2016</v>
          </cell>
          <cell r="O2342"/>
          <cell r="P2342"/>
          <cell r="Q2342" t="str">
            <v>Mejoramiento De Condiciones De Habitabilidad</v>
          </cell>
          <cell r="R2342" t="str">
            <v>Mejoramiento Condiciones De Habitabilidad</v>
          </cell>
          <cell r="S2342"/>
          <cell r="T2342"/>
          <cell r="U2342"/>
          <cell r="V2342" t="str">
            <v>Municipio</v>
          </cell>
          <cell r="W2342"/>
          <cell r="X2342" t="str">
            <v/>
          </cell>
          <cell r="Y2342"/>
          <cell r="Z2342">
            <v>761098202</v>
          </cell>
          <cell r="AA2342"/>
          <cell r="AB2342">
            <v>761098202</v>
          </cell>
          <cell r="AC2342"/>
          <cell r="AD2342">
            <v>761098202</v>
          </cell>
          <cell r="AE2342">
            <v>76109820.200000003</v>
          </cell>
          <cell r="AF2342"/>
          <cell r="AG2342">
            <v>76109820.200000003</v>
          </cell>
          <cell r="AH2342">
            <v>837208022.20000005</v>
          </cell>
          <cell r="AI2342">
            <v>0</v>
          </cell>
          <cell r="AJ2342">
            <v>837208022.20000005</v>
          </cell>
          <cell r="AK2342">
            <v>0</v>
          </cell>
          <cell r="AL2342"/>
          <cell r="AM2342">
            <v>0</v>
          </cell>
          <cell r="AN2342">
            <v>0</v>
          </cell>
          <cell r="AO2342">
            <v>0</v>
          </cell>
          <cell r="AP2342" t="str">
            <v>Suspendido</v>
          </cell>
          <cell r="AQ2342" t="e">
            <v>#REF!</v>
          </cell>
          <cell r="AR2342" t="str">
            <v>EN EJECUCIÓN - PRECONSTRUCCIÓN</v>
          </cell>
          <cell r="AS2342" t="str">
            <v>ESTADO: Suspendido En Preconstruccion desde el 12 de abril de 2021, preconstruccion en revisión.
compromisos Interventoria radica preconstruccion subsanada a PS el 03 de junio de 202, respuesta por parte de Prosperidad Social el 7 de julio 2022</v>
          </cell>
          <cell r="AT2342">
            <v>44237</v>
          </cell>
          <cell r="AU2342"/>
          <cell r="AV2342"/>
          <cell r="AW2342" t="e">
            <v>#REF!</v>
          </cell>
          <cell r="AX2342"/>
          <cell r="AY2342"/>
          <cell r="AZ2342">
            <v>0</v>
          </cell>
          <cell r="BA2342" t="str">
            <v>CAUSAS ATRIBUIBLES AL CONTRATISTA (Atrasos cronograma, Incumplimientos, Multas, Sanciones, Apremios, Cesiones)</v>
          </cell>
          <cell r="BB2342" t="str">
            <v>55  Viviendas</v>
          </cell>
          <cell r="BC2342"/>
          <cell r="BD2342" t="str">
            <v/>
          </cell>
          <cell r="BE2342" t="str">
            <v/>
          </cell>
          <cell r="BF2342" t="str">
            <v/>
          </cell>
          <cell r="BG2342">
            <v>198</v>
          </cell>
        </row>
        <row r="2343">
          <cell r="C2343" t="str">
            <v>20130160S0411-1</v>
          </cell>
          <cell r="D2343" t="str">
            <v>Proyectos 2011 - 2020</v>
          </cell>
          <cell r="E2343" t="str">
            <v>No Aplica</v>
          </cell>
          <cell r="F2343" t="str">
            <v>CERRADO</v>
          </cell>
          <cell r="G2343" t="str">
            <v>A411</v>
          </cell>
          <cell r="H2343" t="str">
            <v>Guaviare</v>
          </cell>
          <cell r="I2343">
            <v>95025</v>
          </cell>
          <cell r="J2343">
            <v>6</v>
          </cell>
          <cell r="K2343" t="str">
            <v>El Retorno</v>
          </cell>
          <cell r="L2343" t="str">
            <v>El Retorno-Guaviare</v>
          </cell>
          <cell r="M2343">
            <v>160</v>
          </cell>
          <cell r="N2343" t="str">
            <v>Fonade 1</v>
          </cell>
          <cell r="O2343"/>
          <cell r="P2343"/>
          <cell r="Q2343" t="str">
            <v>Construcción De Plazoleta De Mercado – Municipio Del Retorno – Departamento Del Guaviare</v>
          </cell>
          <cell r="R2343" t="str">
            <v>Social Comunitario</v>
          </cell>
          <cell r="S2343"/>
          <cell r="T2343"/>
          <cell r="U2343"/>
          <cell r="V2343" t="str">
            <v>Fonade</v>
          </cell>
          <cell r="W2343"/>
          <cell r="X2343" t="str">
            <v/>
          </cell>
          <cell r="Y2343"/>
          <cell r="Z2343">
            <v>473854601</v>
          </cell>
          <cell r="AA2343"/>
          <cell r="AB2343">
            <v>473854601</v>
          </cell>
          <cell r="AC2343"/>
          <cell r="AD2343">
            <v>473854601</v>
          </cell>
          <cell r="AE2343">
            <v>0</v>
          </cell>
          <cell r="AF2343"/>
          <cell r="AG2343">
            <v>0</v>
          </cell>
          <cell r="AH2343">
            <v>473854601</v>
          </cell>
          <cell r="AI2343">
            <v>0</v>
          </cell>
          <cell r="AJ2343">
            <v>473854601</v>
          </cell>
          <cell r="AK2343">
            <v>0</v>
          </cell>
          <cell r="AL2343"/>
          <cell r="AM2343">
            <v>1</v>
          </cell>
          <cell r="AN2343">
            <v>1</v>
          </cell>
          <cell r="AO2343">
            <v>0</v>
          </cell>
          <cell r="AP2343" t="str">
            <v>En Liquidación</v>
          </cell>
          <cell r="AQ2343" t="e">
            <v>#REF!</v>
          </cell>
          <cell r="AR2343" t="e">
            <v>#N/A</v>
          </cell>
          <cell r="AS234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43" t="str">
            <v>No Aplica</v>
          </cell>
          <cell r="AU2343">
            <v>41780</v>
          </cell>
          <cell r="AV2343">
            <v>42013</v>
          </cell>
          <cell r="AW2343" t="e">
            <v>#REF!</v>
          </cell>
          <cell r="AX2343"/>
          <cell r="AY2343"/>
          <cell r="AZ2343">
            <v>0</v>
          </cell>
          <cell r="BA2343" t="str">
            <v>-</v>
          </cell>
          <cell r="BB2343" t="str">
            <v>CONSTRUCCION DE PLAZOLETA DE MERCADO 12 MODIULOS DE MERCADO UN RESTAURANTE , BATERIAS SANITARIAS  Y PROYECCION DE PLACA PARA SEGUNDO PISO AREA 345 M2</v>
          </cell>
          <cell r="BC2343"/>
          <cell r="BD2343">
            <v>41921</v>
          </cell>
          <cell r="BE2343">
            <v>41977</v>
          </cell>
          <cell r="BF2343">
            <v>42054</v>
          </cell>
          <cell r="BG2343">
            <v>20222</v>
          </cell>
        </row>
        <row r="2344">
          <cell r="C2344" t="str">
            <v>20150213M3188-1</v>
          </cell>
          <cell r="D2344" t="str">
            <v>Proyectos 2011 - 2020</v>
          </cell>
          <cell r="E2344" t="str">
            <v>No Aplica</v>
          </cell>
          <cell r="F2344" t="str">
            <v>CERRADO</v>
          </cell>
          <cell r="G2344"/>
          <cell r="H2344" t="str">
            <v>Guaviare</v>
          </cell>
          <cell r="I2344">
            <v>95025</v>
          </cell>
          <cell r="J2344">
            <v>6</v>
          </cell>
          <cell r="K2344" t="str">
            <v>El Retorno</v>
          </cell>
          <cell r="L2344" t="str">
            <v>El Retorno-Guaviare</v>
          </cell>
          <cell r="M2344">
            <v>213</v>
          </cell>
          <cell r="N2344" t="str">
            <v>DPS 2015</v>
          </cell>
          <cell r="O2344"/>
          <cell r="P2344"/>
          <cell r="Q2344" t="str">
            <v>Mejoramiento De Condiciones De Habitabilidad Municipio De El Retorno - Guaviare</v>
          </cell>
          <cell r="R2344" t="str">
            <v>Mejoramiento Condiciones De Habitabilidad</v>
          </cell>
          <cell r="S2344"/>
          <cell r="T2344"/>
          <cell r="U2344"/>
          <cell r="V2344" t="str">
            <v>Municipio</v>
          </cell>
          <cell r="W2344"/>
          <cell r="X2344" t="str">
            <v/>
          </cell>
          <cell r="Y2344"/>
          <cell r="Z2344">
            <v>446428572</v>
          </cell>
          <cell r="AA2344"/>
          <cell r="AB2344">
            <v>446428572</v>
          </cell>
          <cell r="AC2344"/>
          <cell r="AD2344">
            <v>446428572</v>
          </cell>
          <cell r="AE2344">
            <v>80357142.959999993</v>
          </cell>
          <cell r="AF2344"/>
          <cell r="AG2344">
            <v>80357142.959999993</v>
          </cell>
          <cell r="AH2344">
            <v>526785714.95999998</v>
          </cell>
          <cell r="AI2344">
            <v>0</v>
          </cell>
          <cell r="AJ2344">
            <v>526785714.95999998</v>
          </cell>
          <cell r="AK2344">
            <v>1</v>
          </cell>
          <cell r="AL2344"/>
          <cell r="AM2344">
            <v>0</v>
          </cell>
          <cell r="AN2344">
            <v>1</v>
          </cell>
          <cell r="AO2344">
            <v>1</v>
          </cell>
          <cell r="AP2344" t="str">
            <v>Liquidado</v>
          </cell>
          <cell r="AQ2344" t="e">
            <v>#REF!</v>
          </cell>
          <cell r="AR2344" t="e">
            <v>#N/A</v>
          </cell>
          <cell r="AS2344" t="str">
            <v>Liquidado el 16 de diciembre 2021.</v>
          </cell>
          <cell r="AT2344"/>
          <cell r="AU2344">
            <v>43041</v>
          </cell>
          <cell r="AV2344">
            <v>43236</v>
          </cell>
          <cell r="AW2344" t="e">
            <v>#REF!</v>
          </cell>
          <cell r="AX2344"/>
          <cell r="AY2344"/>
          <cell r="AZ2344">
            <v>0</v>
          </cell>
          <cell r="BA2344" t="str">
            <v>-</v>
          </cell>
          <cell r="BB2344" t="str">
            <v>39  Viviendas</v>
          </cell>
          <cell r="BC2344"/>
          <cell r="BD2344">
            <v>43223</v>
          </cell>
          <cell r="BE2344">
            <v>43223</v>
          </cell>
          <cell r="BF2344">
            <v>43272</v>
          </cell>
          <cell r="BG2344">
            <v>39</v>
          </cell>
        </row>
        <row r="2345">
          <cell r="C2345" t="str">
            <v>20160591M5510-1</v>
          </cell>
          <cell r="D2345" t="str">
            <v>Proyectos 2011 - 2020</v>
          </cell>
          <cell r="E2345" t="str">
            <v>ANTES 2018</v>
          </cell>
          <cell r="F2345" t="str">
            <v>VIGENTE</v>
          </cell>
          <cell r="G2345"/>
          <cell r="H2345" t="str">
            <v>Guaviare</v>
          </cell>
          <cell r="I2345">
            <v>95200</v>
          </cell>
          <cell r="J2345">
            <v>6</v>
          </cell>
          <cell r="K2345" t="str">
            <v>Miraflores</v>
          </cell>
          <cell r="L2345" t="str">
            <v>Miraflores-Guaviare</v>
          </cell>
          <cell r="M2345">
            <v>591</v>
          </cell>
          <cell r="N2345" t="str">
            <v>DPS 2016</v>
          </cell>
          <cell r="O2345"/>
          <cell r="P2345"/>
          <cell r="Q2345" t="str">
            <v>Mejoramiento De Condiciones De Habitabilidad</v>
          </cell>
          <cell r="R2345" t="str">
            <v>Mejoramiento Condiciones De Habitabilidad</v>
          </cell>
          <cell r="S2345"/>
          <cell r="T2345"/>
          <cell r="U2345"/>
          <cell r="V2345" t="str">
            <v>Municipio</v>
          </cell>
          <cell r="W2345"/>
          <cell r="X2345" t="str">
            <v/>
          </cell>
          <cell r="Y2345"/>
          <cell r="Z2345">
            <v>889830508</v>
          </cell>
          <cell r="AA2345"/>
          <cell r="AB2345">
            <v>889830508</v>
          </cell>
          <cell r="AC2345"/>
          <cell r="AD2345">
            <v>889830508</v>
          </cell>
          <cell r="AE2345">
            <v>88983051</v>
          </cell>
          <cell r="AF2345"/>
          <cell r="AG2345">
            <v>88983051</v>
          </cell>
          <cell r="AH2345">
            <v>978813559</v>
          </cell>
          <cell r="AI2345">
            <v>0</v>
          </cell>
          <cell r="AJ2345">
            <v>978813559</v>
          </cell>
          <cell r="AK2345">
            <v>0.99999999999999989</v>
          </cell>
          <cell r="AL2345"/>
          <cell r="AM2345">
            <v>1</v>
          </cell>
          <cell r="AN2345">
            <v>1</v>
          </cell>
          <cell r="AO2345">
            <v>0</v>
          </cell>
          <cell r="AP2345" t="str">
            <v>Entregado A Municipio</v>
          </cell>
          <cell r="AQ2345" t="e">
            <v>#REF!</v>
          </cell>
          <cell r="AR2345" t="str">
            <v>TERMINADO</v>
          </cell>
          <cell r="AS2345" t="str">
            <v xml:space="preserve">Número de MCH: 50
Estado: Terminado
Reinicio el 26 de julio de 2021
Se Realiza av 1y 2 para el 2 de agosto de 2021.
50 viviendas terminadas con acta de recibo por beneficiario, se entregarán soportes para AV3 el 30 de agosto de 2021
Terminado: 4 de agosto de 2021
AV3 realizada el 08/11/2021. Desembolso de asivo exigible efectuado en enero de 2022. Se solicitó a la ET celeridad en su gestión para suscripción de Acta de Liquidación. </v>
          </cell>
          <cell r="AT2345">
            <v>43668</v>
          </cell>
          <cell r="AU2345">
            <v>44158</v>
          </cell>
          <cell r="AV2345">
            <v>44412</v>
          </cell>
          <cell r="AW2345" t="e">
            <v>#REF!</v>
          </cell>
          <cell r="AX2345"/>
          <cell r="AY2345"/>
          <cell r="AZ2345">
            <v>0</v>
          </cell>
          <cell r="BA2345" t="str">
            <v>-</v>
          </cell>
          <cell r="BB2345" t="str">
            <v>50  Viviendas</v>
          </cell>
          <cell r="BC2345"/>
          <cell r="BD2345">
            <v>44410</v>
          </cell>
          <cell r="BE2345">
            <v>44410</v>
          </cell>
          <cell r="BF2345">
            <v>44508</v>
          </cell>
          <cell r="BG2345">
            <v>230.4</v>
          </cell>
        </row>
        <row r="2346">
          <cell r="C2346" t="str">
            <v>20130069S0335-1</v>
          </cell>
          <cell r="D2346" t="str">
            <v>Proyectos 2011 - 2020</v>
          </cell>
          <cell r="E2346" t="str">
            <v>No Aplica</v>
          </cell>
          <cell r="F2346" t="str">
            <v>CERRADO</v>
          </cell>
          <cell r="G2346" t="str">
            <v>C335</v>
          </cell>
          <cell r="H2346" t="str">
            <v>Guaviare</v>
          </cell>
          <cell r="I2346">
            <v>95001</v>
          </cell>
          <cell r="J2346">
            <v>6</v>
          </cell>
          <cell r="K2346" t="str">
            <v>San Jose Del  Guaviare</v>
          </cell>
          <cell r="L2346" t="str">
            <v>San Jose Del  Guaviare-Guaviare</v>
          </cell>
          <cell r="M2346">
            <v>69</v>
          </cell>
          <cell r="N2346" t="str">
            <v>Fonade 3</v>
          </cell>
          <cell r="O2346"/>
          <cell r="P2346"/>
          <cell r="Q2346" t="str">
            <v>Construccion  De Pista Atletica En El Parque De La Vida, En El Municipio De San Jose Del  Guaviare</v>
          </cell>
          <cell r="R2346" t="str">
            <v>Espacio Público, Recreación Y Deporte</v>
          </cell>
          <cell r="S2346"/>
          <cell r="T2346"/>
          <cell r="U2346"/>
          <cell r="V2346" t="str">
            <v>Fonade</v>
          </cell>
          <cell r="W2346"/>
          <cell r="X2346" t="str">
            <v/>
          </cell>
          <cell r="Y2346"/>
          <cell r="Z2346">
            <v>1000000000</v>
          </cell>
          <cell r="AA2346"/>
          <cell r="AB2346">
            <v>1000000000</v>
          </cell>
          <cell r="AC2346"/>
          <cell r="AD2346">
            <v>1000000000</v>
          </cell>
          <cell r="AE2346">
            <v>0</v>
          </cell>
          <cell r="AF2346"/>
          <cell r="AG2346">
            <v>0</v>
          </cell>
          <cell r="AH2346">
            <v>1000000000</v>
          </cell>
          <cell r="AI2346">
            <v>0</v>
          </cell>
          <cell r="AJ2346">
            <v>1000000000</v>
          </cell>
          <cell r="AK2346">
            <v>1</v>
          </cell>
          <cell r="AL2346"/>
          <cell r="AM2346">
            <v>1</v>
          </cell>
          <cell r="AN2346">
            <v>1</v>
          </cell>
          <cell r="AO2346">
            <v>0</v>
          </cell>
          <cell r="AP2346" t="str">
            <v>En Liquidación</v>
          </cell>
          <cell r="AQ2346" t="e">
            <v>#REF!</v>
          </cell>
          <cell r="AR2346" t="e">
            <v>#N/A</v>
          </cell>
          <cell r="AS234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46" t="str">
            <v>No Aplica</v>
          </cell>
          <cell r="AU2346">
            <v>41661</v>
          </cell>
          <cell r="AV2346">
            <v>41796</v>
          </cell>
          <cell r="AW2346" t="e">
            <v>#REF!</v>
          </cell>
          <cell r="AX2346"/>
          <cell r="AY2346"/>
          <cell r="AZ2346">
            <v>0</v>
          </cell>
          <cell r="BA2346" t="str">
            <v>-</v>
          </cell>
          <cell r="BB2346" t="str">
            <v xml:space="preserve">VALORACIÓN DE ESTUDIOS Y DISEÑOS Y CONSTRUCCIÓN DE PISTA DE TROTE  </v>
          </cell>
          <cell r="BC2346"/>
          <cell r="BD2346">
            <v>41718</v>
          </cell>
          <cell r="BE2346">
            <v>41751</v>
          </cell>
          <cell r="BF2346">
            <v>41921</v>
          </cell>
          <cell r="BG2346" t="str">
            <v/>
          </cell>
        </row>
        <row r="2347">
          <cell r="C2347" t="str">
            <v>20150375V3109-1</v>
          </cell>
          <cell r="D2347" t="str">
            <v>Proyectos 2011 - 2020</v>
          </cell>
          <cell r="E2347" t="str">
            <v>No Aplica</v>
          </cell>
          <cell r="F2347" t="str">
            <v>CERRADO</v>
          </cell>
          <cell r="G2347"/>
          <cell r="H2347" t="str">
            <v>Guaviare</v>
          </cell>
          <cell r="I2347">
            <v>95001</v>
          </cell>
          <cell r="J2347">
            <v>6</v>
          </cell>
          <cell r="K2347" t="str">
            <v>San Jose Del  Guaviare</v>
          </cell>
          <cell r="L2347" t="str">
            <v>San Jose Del  Guaviare-Guaviare</v>
          </cell>
          <cell r="M2347">
            <v>375</v>
          </cell>
          <cell r="N2347" t="str">
            <v>DPS 2015</v>
          </cell>
          <cell r="O2347"/>
          <cell r="P2347"/>
          <cell r="Q2347" t="str">
            <v>Rehabilitación Y Mejoramiento Vía Sector Del  Resbalón Municipio De San José Del  Guaviare - Guaviare</v>
          </cell>
          <cell r="R2347" t="str">
            <v>Vías Red Terciaria</v>
          </cell>
          <cell r="S2347"/>
          <cell r="T2347"/>
          <cell r="U2347"/>
          <cell r="V2347" t="str">
            <v>Departamento</v>
          </cell>
          <cell r="W2347"/>
          <cell r="X2347" t="str">
            <v>Sector Del  Resbalón Municipio De San José Del  Guaviare</v>
          </cell>
          <cell r="Y2347"/>
          <cell r="Z2347">
            <v>2735557735</v>
          </cell>
          <cell r="AA2347"/>
          <cell r="AB2347">
            <v>2735557735</v>
          </cell>
          <cell r="AC2347"/>
          <cell r="AD2347">
            <v>2735557735</v>
          </cell>
          <cell r="AE2347">
            <v>273555773.5</v>
          </cell>
          <cell r="AF2347"/>
          <cell r="AG2347">
            <v>273555773.5</v>
          </cell>
          <cell r="AH2347">
            <v>3009113508.5</v>
          </cell>
          <cell r="AI2347">
            <v>0</v>
          </cell>
          <cell r="AJ2347">
            <v>3009113508.5</v>
          </cell>
          <cell r="AK2347">
            <v>0.99560000000000004</v>
          </cell>
          <cell r="AL2347"/>
          <cell r="AM2347">
            <v>1</v>
          </cell>
          <cell r="AN2347">
            <v>1</v>
          </cell>
          <cell r="AO2347">
            <v>0</v>
          </cell>
          <cell r="AP2347" t="str">
            <v>Liquidado</v>
          </cell>
          <cell r="AQ2347" t="e">
            <v>#REF!</v>
          </cell>
          <cell r="AR2347" t="e">
            <v>#N/A</v>
          </cell>
          <cell r="AS2347" t="str">
            <v>Liquidado</v>
          </cell>
          <cell r="AT2347" t="str">
            <v>No Aplica</v>
          </cell>
          <cell r="AU2347">
            <v>42541</v>
          </cell>
          <cell r="AV2347">
            <v>42805</v>
          </cell>
          <cell r="AW2347" t="e">
            <v>#REF!</v>
          </cell>
          <cell r="AX2347"/>
          <cell r="AY2347"/>
          <cell r="AZ2347">
            <v>0</v>
          </cell>
          <cell r="BA2347" t="str">
            <v>-</v>
          </cell>
          <cell r="BB2347" t="str">
            <v>1.00Km</v>
          </cell>
          <cell r="BC2347"/>
          <cell r="BD2347">
            <v>42460</v>
          </cell>
          <cell r="BE2347">
            <v>42682</v>
          </cell>
          <cell r="BF2347">
            <v>42916</v>
          </cell>
          <cell r="BG2347">
            <v>1800</v>
          </cell>
        </row>
        <row r="2348">
          <cell r="C2348" t="str">
            <v>20160584M5845-1</v>
          </cell>
          <cell r="D2348" t="str">
            <v>Proyectos 2011 - 2020</v>
          </cell>
          <cell r="E2348" t="str">
            <v>ANTES 2018</v>
          </cell>
          <cell r="F2348" t="str">
            <v>VIGENTE</v>
          </cell>
          <cell r="G2348"/>
          <cell r="H2348" t="str">
            <v>Guaviare</v>
          </cell>
          <cell r="I2348">
            <v>95001</v>
          </cell>
          <cell r="J2348">
            <v>6</v>
          </cell>
          <cell r="K2348" t="str">
            <v>San Jose Del  Guaviare</v>
          </cell>
          <cell r="L2348" t="str">
            <v>San Jose Del  Guaviare-Guaviare</v>
          </cell>
          <cell r="M2348">
            <v>584</v>
          </cell>
          <cell r="N2348" t="str">
            <v>DPS 2016</v>
          </cell>
          <cell r="O2348"/>
          <cell r="P2348"/>
          <cell r="Q2348" t="str">
            <v>Mejoramiento De Condiciones De Habitabilidad</v>
          </cell>
          <cell r="R2348" t="str">
            <v>Mejoramiento Condiciones De Habitabilidad</v>
          </cell>
          <cell r="S2348"/>
          <cell r="T2348"/>
          <cell r="U2348"/>
          <cell r="V2348" t="str">
            <v>Departamento</v>
          </cell>
          <cell r="W2348"/>
          <cell r="X2348" t="str">
            <v/>
          </cell>
          <cell r="Y2348"/>
          <cell r="Z2348">
            <v>1085301473</v>
          </cell>
          <cell r="AA2348"/>
          <cell r="AB2348">
            <v>1085301473</v>
          </cell>
          <cell r="AC2348"/>
          <cell r="AD2348">
            <v>1085301473</v>
          </cell>
          <cell r="AE2348">
            <v>108530147</v>
          </cell>
          <cell r="AF2348"/>
          <cell r="AG2348">
            <v>108530147</v>
          </cell>
          <cell r="AH2348">
            <v>1193831620</v>
          </cell>
          <cell r="AI2348">
            <v>0</v>
          </cell>
          <cell r="AJ2348">
            <v>1193831620</v>
          </cell>
          <cell r="AK2348">
            <v>0.05</v>
          </cell>
          <cell r="AL2348"/>
          <cell r="AM2348">
            <v>0.99</v>
          </cell>
          <cell r="AN2348">
            <v>0.45190000000000002</v>
          </cell>
          <cell r="AO2348">
            <v>-0.53810000000000002</v>
          </cell>
          <cell r="AP2348" t="str">
            <v>En Ejecución</v>
          </cell>
          <cell r="AQ2348" t="e">
            <v>#REF!</v>
          </cell>
          <cell r="AR2348" t="str">
            <v>EN EJECUCIÓN</v>
          </cell>
          <cell r="AS2348" t="str">
            <v>Número de MCH: 78
Estado:En ejecucion
Reinicio el 8 de junio de 2022</v>
          </cell>
          <cell r="AT2348">
            <v>43628</v>
          </cell>
          <cell r="AU2348">
            <v>44238</v>
          </cell>
          <cell r="AV2348"/>
          <cell r="AW2348" t="e">
            <v>#REF!</v>
          </cell>
          <cell r="AX2348"/>
          <cell r="AY2348"/>
          <cell r="AZ2348">
            <v>0</v>
          </cell>
          <cell r="BA2348" t="str">
            <v>-</v>
          </cell>
          <cell r="BB2348" t="str">
            <v>78  Viviendas</v>
          </cell>
          <cell r="BC2348"/>
          <cell r="BD2348" t="str">
            <v/>
          </cell>
          <cell r="BE2348" t="str">
            <v/>
          </cell>
          <cell r="BF2348" t="str">
            <v/>
          </cell>
          <cell r="BG2348">
            <v>280.8</v>
          </cell>
        </row>
        <row r="2349">
          <cell r="C2349" t="str">
            <v>E-2020-2203-234432</v>
          </cell>
          <cell r="D2349" t="str">
            <v>CV 001-2020</v>
          </cell>
          <cell r="E2349" t="str">
            <v>2018-2022</v>
          </cell>
          <cell r="F2349" t="str">
            <v>VIGENTE</v>
          </cell>
          <cell r="G2349"/>
          <cell r="H2349" t="str">
            <v>Guaviare</v>
          </cell>
          <cell r="I2349"/>
          <cell r="J2349"/>
          <cell r="K2349" t="str">
            <v>San Jose Del Guaviare</v>
          </cell>
          <cell r="L2349" t="str">
            <v>San Jose Del Guaviare-Guaviare</v>
          </cell>
          <cell r="M2349" t="str">
            <v>518 FIP 2021</v>
          </cell>
          <cell r="N2349" t="str">
            <v>DPS 2021</v>
          </cell>
          <cell r="O2349">
            <v>44461</v>
          </cell>
          <cell r="P2349">
            <v>44773</v>
          </cell>
          <cell r="Q2349" t="str">
            <v>Construcción De La Plaza De Mercado Del Barrio Porvenir En El Municipio De San Jose Del Guaviare - Guaviare</v>
          </cell>
          <cell r="R2349" t="str">
            <v>Social Comunitario</v>
          </cell>
          <cell r="S2349" t="str">
            <v>Plaza de Mercado</v>
          </cell>
          <cell r="T2349"/>
          <cell r="U2349">
            <v>1</v>
          </cell>
          <cell r="V2349"/>
          <cell r="W2349"/>
          <cell r="X2349"/>
          <cell r="Y2349"/>
          <cell r="Z2349">
            <v>3985575956</v>
          </cell>
          <cell r="AA2349"/>
          <cell r="AB2349">
            <v>3985575956</v>
          </cell>
          <cell r="AC2349">
            <v>0</v>
          </cell>
          <cell r="AD2349">
            <v>3985575956</v>
          </cell>
          <cell r="AE2349"/>
          <cell r="AF2349"/>
          <cell r="AG2349">
            <v>0</v>
          </cell>
          <cell r="AH2349">
            <v>3985575956</v>
          </cell>
          <cell r="AI2349">
            <v>0</v>
          </cell>
          <cell r="AJ2349">
            <v>3985575956</v>
          </cell>
          <cell r="AK2349"/>
          <cell r="AL2349"/>
          <cell r="AM2349"/>
          <cell r="AN2349"/>
          <cell r="AO2349">
            <v>0</v>
          </cell>
          <cell r="AP2349" t="str">
            <v>En Proceso Licitatorio</v>
          </cell>
          <cell r="AQ2349" t="e">
            <v>#REF!</v>
          </cell>
          <cell r="AR2349" t="e">
            <v>#N/A</v>
          </cell>
          <cell r="AS2349" t="str">
            <v>-</v>
          </cell>
          <cell r="AT2349"/>
          <cell r="AU2349" t="str">
            <v>-</v>
          </cell>
          <cell r="AV2349" t="str">
            <v>-</v>
          </cell>
          <cell r="AW2349" t="e">
            <v>#REF!</v>
          </cell>
          <cell r="AX2349">
            <v>9</v>
          </cell>
          <cell r="AY2349"/>
          <cell r="AZ2349">
            <v>9</v>
          </cell>
          <cell r="BA2349"/>
          <cell r="BB2349" t="str">
            <v>3758 M2</v>
          </cell>
          <cell r="BC2349"/>
          <cell r="BD2349" t="str">
            <v>-</v>
          </cell>
          <cell r="BE2349" t="str">
            <v>-</v>
          </cell>
          <cell r="BF2349" t="str">
            <v>-</v>
          </cell>
          <cell r="BG2349" t="str">
            <v>-</v>
          </cell>
        </row>
        <row r="2350">
          <cell r="C2350" t="str">
            <v>20090286S1156-1</v>
          </cell>
          <cell r="D2350" t="str">
            <v>Proyectos 2011 - 2020</v>
          </cell>
          <cell r="E2350" t="str">
            <v>No Aplica</v>
          </cell>
          <cell r="F2350" t="str">
            <v>CERRADO</v>
          </cell>
          <cell r="G2350"/>
          <cell r="H2350" t="str">
            <v>Huila</v>
          </cell>
          <cell r="I2350">
            <v>41006</v>
          </cell>
          <cell r="J2350">
            <v>6</v>
          </cell>
          <cell r="K2350" t="str">
            <v>Acevedo</v>
          </cell>
          <cell r="L2350" t="str">
            <v>Acevedo-Huila</v>
          </cell>
          <cell r="M2350" t="str">
            <v/>
          </cell>
          <cell r="N2350" t="str">
            <v>Infraestructura</v>
          </cell>
          <cell r="O2350"/>
          <cell r="P2350"/>
          <cell r="Q2350" t="str">
            <v>Convenio Interadministrativo De Coperación Y Cofinanciación Con El Departamento De Huila Y El Municipio De Acevedo Con El Objeto De Aunar Esfuerzos Y Contribuir Con La Ejecución Del Proyecto De Construcción De La Cubierta Para El Polideportivo Del Municipio De Acevedo - Huila</v>
          </cell>
          <cell r="R2350" t="str">
            <v>Espacio Público, Recreación Y Deporte</v>
          </cell>
          <cell r="S2350"/>
          <cell r="T2350"/>
          <cell r="U2350"/>
          <cell r="V2350" t="str">
            <v>Gestión Energetica S.A. - Gensa S.A. E.S.P.</v>
          </cell>
          <cell r="W2350"/>
          <cell r="X2350" t="str">
            <v/>
          </cell>
          <cell r="Y2350"/>
          <cell r="Z2350">
            <v>135286451</v>
          </cell>
          <cell r="AA2350"/>
          <cell r="AB2350">
            <v>135286451</v>
          </cell>
          <cell r="AC2350"/>
          <cell r="AD2350">
            <v>135286451</v>
          </cell>
          <cell r="AE2350">
            <v>0</v>
          </cell>
          <cell r="AF2350"/>
          <cell r="AG2350">
            <v>0</v>
          </cell>
          <cell r="AH2350">
            <v>135286451</v>
          </cell>
          <cell r="AI2350">
            <v>0</v>
          </cell>
          <cell r="AJ2350">
            <v>135286451</v>
          </cell>
          <cell r="AK2350">
            <v>1</v>
          </cell>
          <cell r="AL2350"/>
          <cell r="AM2350">
            <v>1</v>
          </cell>
          <cell r="AN2350">
            <v>1</v>
          </cell>
          <cell r="AO2350">
            <v>0</v>
          </cell>
          <cell r="AP2350" t="str">
            <v>Liquidado</v>
          </cell>
          <cell r="AQ2350" t="e">
            <v>#REF!</v>
          </cell>
          <cell r="AR2350" t="e">
            <v>#N/A</v>
          </cell>
          <cell r="AS2350" t="str">
            <v>Entregado en 2011.</v>
          </cell>
          <cell r="AT2350" t="str">
            <v>No Aplica</v>
          </cell>
          <cell r="AU2350" t="str">
            <v/>
          </cell>
          <cell r="AV2350">
            <v>40825</v>
          </cell>
          <cell r="AW2350" t="e">
            <v>#REF!</v>
          </cell>
          <cell r="AX2350"/>
          <cell r="AY2350"/>
          <cell r="AZ2350">
            <v>0</v>
          </cell>
          <cell r="BA2350" t="str">
            <v>-</v>
          </cell>
          <cell r="BB2350" t="str">
            <v/>
          </cell>
          <cell r="BC2350"/>
          <cell r="BD2350" t="str">
            <v/>
          </cell>
          <cell r="BE2350" t="str">
            <v/>
          </cell>
          <cell r="BF2350" t="str">
            <v/>
          </cell>
          <cell r="BG2350" t="str">
            <v/>
          </cell>
        </row>
        <row r="2351">
          <cell r="C2351" t="str">
            <v>20110160S0129-1</v>
          </cell>
          <cell r="D2351" t="str">
            <v>Proyectos 2011 - 2020</v>
          </cell>
          <cell r="E2351" t="str">
            <v>No Aplica</v>
          </cell>
          <cell r="F2351" t="str">
            <v>CERRADO</v>
          </cell>
          <cell r="G2351" t="str">
            <v>A129</v>
          </cell>
          <cell r="H2351" t="str">
            <v>Huila</v>
          </cell>
          <cell r="I2351">
            <v>41006</v>
          </cell>
          <cell r="J2351">
            <v>6</v>
          </cell>
          <cell r="K2351" t="str">
            <v>Acevedo</v>
          </cell>
          <cell r="L2351" t="str">
            <v>Acevedo-Huila</v>
          </cell>
          <cell r="M2351">
            <v>160</v>
          </cell>
          <cell r="N2351" t="str">
            <v>Fonade 1</v>
          </cell>
          <cell r="O2351"/>
          <cell r="P2351"/>
          <cell r="Q2351" t="str">
            <v>Construcción De La Placa Del Polideportivo En La Vereda El Bombonal En El Municipio De Acevedo – Huila</v>
          </cell>
          <cell r="R2351" t="str">
            <v>Espacio Público, Recreación Y Deporte</v>
          </cell>
          <cell r="S2351"/>
          <cell r="T2351"/>
          <cell r="U2351"/>
          <cell r="V2351" t="str">
            <v>Municipio</v>
          </cell>
          <cell r="W2351"/>
          <cell r="X2351" t="str">
            <v/>
          </cell>
          <cell r="Y2351"/>
          <cell r="Z2351">
            <v>87475229</v>
          </cell>
          <cell r="AA2351"/>
          <cell r="AB2351">
            <v>87475229</v>
          </cell>
          <cell r="AC2351"/>
          <cell r="AD2351">
            <v>87475229</v>
          </cell>
          <cell r="AE2351">
            <v>0</v>
          </cell>
          <cell r="AF2351"/>
          <cell r="AG2351">
            <v>0</v>
          </cell>
          <cell r="AH2351">
            <v>87475229</v>
          </cell>
          <cell r="AI2351">
            <v>0</v>
          </cell>
          <cell r="AJ2351">
            <v>87475229</v>
          </cell>
          <cell r="AK2351">
            <v>0</v>
          </cell>
          <cell r="AL2351"/>
          <cell r="AM2351">
            <v>1</v>
          </cell>
          <cell r="AN2351">
            <v>1</v>
          </cell>
          <cell r="AO2351">
            <v>0</v>
          </cell>
          <cell r="AP2351" t="str">
            <v>En Liquidación</v>
          </cell>
          <cell r="AQ2351" t="e">
            <v>#REF!</v>
          </cell>
          <cell r="AR2351" t="e">
            <v>#N/A</v>
          </cell>
          <cell r="AS235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51" t="str">
            <v>No Aplica</v>
          </cell>
          <cell r="AU2351">
            <v>42078</v>
          </cell>
          <cell r="AV2351">
            <v>42166</v>
          </cell>
          <cell r="AW2351" t="e">
            <v>#REF!</v>
          </cell>
          <cell r="AX2351"/>
          <cell r="AY2351"/>
          <cell r="AZ2351">
            <v>0</v>
          </cell>
          <cell r="BA2351" t="str">
            <v>-</v>
          </cell>
          <cell r="BB2351" t="str">
            <v>PLACA PARA POLIDEPORTIVO</v>
          </cell>
          <cell r="BC2351"/>
          <cell r="BD2351">
            <v>42107</v>
          </cell>
          <cell r="BE2351">
            <v>42143</v>
          </cell>
          <cell r="BF2351">
            <v>42207</v>
          </cell>
          <cell r="BG2351">
            <v>165</v>
          </cell>
        </row>
        <row r="2352">
          <cell r="C2352" t="str">
            <v>20110160S0130-1</v>
          </cell>
          <cell r="D2352" t="str">
            <v>Proyectos 2011 - 2020</v>
          </cell>
          <cell r="E2352" t="str">
            <v>No Aplica</v>
          </cell>
          <cell r="F2352" t="str">
            <v>CERRADO</v>
          </cell>
          <cell r="G2352" t="str">
            <v>A130</v>
          </cell>
          <cell r="H2352" t="str">
            <v>Huila</v>
          </cell>
          <cell r="I2352">
            <v>41006</v>
          </cell>
          <cell r="J2352">
            <v>6</v>
          </cell>
          <cell r="K2352" t="str">
            <v>Acevedo</v>
          </cell>
          <cell r="L2352" t="str">
            <v>Acevedo-Huila</v>
          </cell>
          <cell r="M2352">
            <v>160</v>
          </cell>
          <cell r="N2352" t="str">
            <v>Fonade 1</v>
          </cell>
          <cell r="O2352"/>
          <cell r="P2352"/>
          <cell r="Q2352" t="str">
            <v>Construcción Polideportivo Cubierto San Francisco En El Municipio De Acevedo - Huila.</v>
          </cell>
          <cell r="R2352" t="str">
            <v>Espacio Público, Recreación Y Deporte</v>
          </cell>
          <cell r="S2352"/>
          <cell r="T2352"/>
          <cell r="U2352"/>
          <cell r="V2352" t="str">
            <v>Municipio</v>
          </cell>
          <cell r="W2352"/>
          <cell r="X2352" t="str">
            <v/>
          </cell>
          <cell r="Y2352"/>
          <cell r="Z2352">
            <v>279040941</v>
          </cell>
          <cell r="AA2352"/>
          <cell r="AB2352">
            <v>279040941</v>
          </cell>
          <cell r="AC2352"/>
          <cell r="AD2352">
            <v>279040941</v>
          </cell>
          <cell r="AE2352">
            <v>0</v>
          </cell>
          <cell r="AF2352"/>
          <cell r="AG2352">
            <v>0</v>
          </cell>
          <cell r="AH2352">
            <v>279040941</v>
          </cell>
          <cell r="AI2352">
            <v>0</v>
          </cell>
          <cell r="AJ2352">
            <v>279040941</v>
          </cell>
          <cell r="AK2352">
            <v>0</v>
          </cell>
          <cell r="AL2352"/>
          <cell r="AM2352">
            <v>1</v>
          </cell>
          <cell r="AN2352">
            <v>1</v>
          </cell>
          <cell r="AO2352">
            <v>0</v>
          </cell>
          <cell r="AP2352" t="str">
            <v>En Liquidación</v>
          </cell>
          <cell r="AQ2352" t="e">
            <v>#REF!</v>
          </cell>
          <cell r="AR2352" t="e">
            <v>#N/A</v>
          </cell>
          <cell r="AS235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52" t="str">
            <v>No Aplica</v>
          </cell>
          <cell r="AU2352">
            <v>42078</v>
          </cell>
          <cell r="AV2352">
            <v>42241</v>
          </cell>
          <cell r="AW2352" t="e">
            <v>#REF!</v>
          </cell>
          <cell r="AX2352"/>
          <cell r="AY2352"/>
          <cell r="AZ2352">
            <v>0</v>
          </cell>
          <cell r="BA2352" t="str">
            <v>-</v>
          </cell>
          <cell r="BB2352" t="str">
            <v>CIMENTACIÓN - ESTRUCTURA PARA CUBIERTA - CUBIERTA - CERRAMIENTO Y DEMARCACION</v>
          </cell>
          <cell r="BC2352"/>
          <cell r="BD2352">
            <v>42107</v>
          </cell>
          <cell r="BE2352">
            <v>42144</v>
          </cell>
          <cell r="BF2352">
            <v>42306</v>
          </cell>
          <cell r="BG2352">
            <v>800</v>
          </cell>
        </row>
        <row r="2353">
          <cell r="C2353" t="str">
            <v>20130259M0133-1</v>
          </cell>
          <cell r="D2353" t="str">
            <v>Proyectos 2011 - 2020</v>
          </cell>
          <cell r="E2353" t="str">
            <v>No Aplica</v>
          </cell>
          <cell r="F2353" t="str">
            <v>CERRADO</v>
          </cell>
          <cell r="G2353"/>
          <cell r="H2353" t="str">
            <v>Huila</v>
          </cell>
          <cell r="I2353">
            <v>41006</v>
          </cell>
          <cell r="J2353">
            <v>6</v>
          </cell>
          <cell r="K2353" t="str">
            <v>Acevedo</v>
          </cell>
          <cell r="L2353" t="str">
            <v>Acevedo-Huila</v>
          </cell>
          <cell r="M2353">
            <v>259</v>
          </cell>
          <cell r="N2353" t="str">
            <v>DPS 2013</v>
          </cell>
          <cell r="O2353"/>
          <cell r="P2353"/>
          <cell r="Q2353" t="str">
            <v>Mejoramiento De Condiciones De Habitabilidad</v>
          </cell>
          <cell r="R2353" t="str">
            <v>Mejoramiento Condiciones De Habitabilidad</v>
          </cell>
          <cell r="S2353"/>
          <cell r="T2353"/>
          <cell r="U2353"/>
          <cell r="V2353" t="str">
            <v>Departamento</v>
          </cell>
          <cell r="W2353"/>
          <cell r="X2353" t="str">
            <v>San jose de corintio , las mercedes</v>
          </cell>
          <cell r="Y2353"/>
          <cell r="Z2353">
            <v>384058509.67000002</v>
          </cell>
          <cell r="AA2353"/>
          <cell r="AB2353">
            <v>384058509.67000002</v>
          </cell>
          <cell r="AC2353"/>
          <cell r="AD2353">
            <v>384058509.67000002</v>
          </cell>
          <cell r="AE2353">
            <v>61917356.339999996</v>
          </cell>
          <cell r="AF2353"/>
          <cell r="AG2353">
            <v>61917356.339999996</v>
          </cell>
          <cell r="AH2353">
            <v>445975866.00999999</v>
          </cell>
          <cell r="AI2353">
            <v>0</v>
          </cell>
          <cell r="AJ2353">
            <v>445975866.00999999</v>
          </cell>
          <cell r="AK2353">
            <v>0.99970000000000003</v>
          </cell>
          <cell r="AL2353"/>
          <cell r="AM2353">
            <v>1</v>
          </cell>
          <cell r="AN2353">
            <v>1</v>
          </cell>
          <cell r="AO2353">
            <v>0</v>
          </cell>
          <cell r="AP2353" t="str">
            <v>Liquidado</v>
          </cell>
          <cell r="AQ2353" t="e">
            <v>#REF!</v>
          </cell>
          <cell r="AR2353" t="e">
            <v>#N/A</v>
          </cell>
          <cell r="AS2353" t="str">
            <v>Liquidado el 20/04/2020.</v>
          </cell>
          <cell r="AT2353"/>
          <cell r="AU2353">
            <v>42614</v>
          </cell>
          <cell r="AV2353">
            <v>43038</v>
          </cell>
          <cell r="AW2353" t="e">
            <v>#REF!</v>
          </cell>
          <cell r="AX2353"/>
          <cell r="AY2353"/>
          <cell r="AZ2353">
            <v>0</v>
          </cell>
          <cell r="BA2353" t="str">
            <v>-</v>
          </cell>
          <cell r="BB2353" t="str">
            <v>66  Viviendas</v>
          </cell>
          <cell r="BC2353"/>
          <cell r="BD2353">
            <v>42859</v>
          </cell>
          <cell r="BE2353">
            <v>42900</v>
          </cell>
          <cell r="BF2353">
            <v>42900</v>
          </cell>
          <cell r="BG2353">
            <v>66</v>
          </cell>
        </row>
        <row r="2354">
          <cell r="C2354" t="str">
            <v>20100021S1160-1</v>
          </cell>
          <cell r="D2354" t="str">
            <v>Proyectos 2011 - 2020</v>
          </cell>
          <cell r="E2354" t="str">
            <v>No Aplica</v>
          </cell>
          <cell r="F2354" t="str">
            <v>CERRADO</v>
          </cell>
          <cell r="G2354"/>
          <cell r="H2354" t="str">
            <v>Huila</v>
          </cell>
          <cell r="I2354">
            <v>41013</v>
          </cell>
          <cell r="J2354">
            <v>6</v>
          </cell>
          <cell r="K2354" t="str">
            <v>Agrado</v>
          </cell>
          <cell r="L2354" t="str">
            <v>Agrado-Huila</v>
          </cell>
          <cell r="M2354" t="str">
            <v/>
          </cell>
          <cell r="N2354" t="str">
            <v>Infraestructura</v>
          </cell>
          <cell r="O2354"/>
          <cell r="P2354"/>
          <cell r="Q2354" t="str">
            <v>Convenio De Ccoperación Y Asistencia Técnica Entre Acción Social - Fip Y La Federación Nacional De Cafeteros De Colombia, Para Aunar Esfuerzos Y Asi La Federación Preste El Apoyo Técnico Y Asesoria Para La Elaboración De Diseños Y/O Ajustes A Diseños Y/O Construcción Aula Multiple Y Unidad Sanitaria Y Remodelación De Las Actuales Instalaciones De La Casa De La Cultura, Municipio De El Agrado - Huila.</v>
          </cell>
          <cell r="R2354" t="str">
            <v>Social Comunitario</v>
          </cell>
          <cell r="S2354"/>
          <cell r="T2354"/>
          <cell r="U2354"/>
          <cell r="V2354" t="str">
            <v>Federación Nacional De Cafeteros</v>
          </cell>
          <cell r="W2354"/>
          <cell r="X2354" t="str">
            <v/>
          </cell>
          <cell r="Y2354"/>
          <cell r="Z2354">
            <v>200000000</v>
          </cell>
          <cell r="AA2354"/>
          <cell r="AB2354">
            <v>200000000</v>
          </cell>
          <cell r="AC2354"/>
          <cell r="AD2354">
            <v>200000000</v>
          </cell>
          <cell r="AE2354">
            <v>0</v>
          </cell>
          <cell r="AF2354"/>
          <cell r="AG2354">
            <v>0</v>
          </cell>
          <cell r="AH2354">
            <v>200000000</v>
          </cell>
          <cell r="AI2354">
            <v>0</v>
          </cell>
          <cell r="AJ2354">
            <v>200000000</v>
          </cell>
          <cell r="AK2354">
            <v>1</v>
          </cell>
          <cell r="AL2354"/>
          <cell r="AM2354">
            <v>1</v>
          </cell>
          <cell r="AN2354">
            <v>1</v>
          </cell>
          <cell r="AO2354">
            <v>0</v>
          </cell>
          <cell r="AP2354" t="str">
            <v>Liquidado</v>
          </cell>
          <cell r="AQ2354" t="e">
            <v>#REF!</v>
          </cell>
          <cell r="AR2354" t="e">
            <v>#N/A</v>
          </cell>
          <cell r="AS2354" t="str">
            <v>Entregado en 2011.</v>
          </cell>
          <cell r="AT2354" t="str">
            <v>No Aplica</v>
          </cell>
          <cell r="AU2354" t="str">
            <v/>
          </cell>
          <cell r="AV2354">
            <v>40877</v>
          </cell>
          <cell r="AW2354" t="e">
            <v>#REF!</v>
          </cell>
          <cell r="AX2354"/>
          <cell r="AY2354"/>
          <cell r="AZ2354">
            <v>0</v>
          </cell>
          <cell r="BA2354" t="str">
            <v>-</v>
          </cell>
          <cell r="BB2354" t="str">
            <v/>
          </cell>
          <cell r="BC2354"/>
          <cell r="BD2354" t="str">
            <v/>
          </cell>
          <cell r="BE2354" t="str">
            <v/>
          </cell>
          <cell r="BF2354" t="str">
            <v/>
          </cell>
          <cell r="BG2354" t="str">
            <v/>
          </cell>
        </row>
        <row r="2355">
          <cell r="C2355" t="str">
            <v>20110160V0133-1</v>
          </cell>
          <cell r="D2355" t="str">
            <v>Proyectos 2011 - 2020</v>
          </cell>
          <cell r="E2355" t="str">
            <v>No Aplica</v>
          </cell>
          <cell r="F2355" t="str">
            <v>CERRADO</v>
          </cell>
          <cell r="G2355" t="str">
            <v>A133</v>
          </cell>
          <cell r="H2355" t="str">
            <v>Huila</v>
          </cell>
          <cell r="I2355">
            <v>41013</v>
          </cell>
          <cell r="J2355">
            <v>6</v>
          </cell>
          <cell r="K2355" t="str">
            <v>Agrado</v>
          </cell>
          <cell r="L2355" t="str">
            <v>Agrado-Huila</v>
          </cell>
          <cell r="M2355">
            <v>160</v>
          </cell>
          <cell r="N2355" t="str">
            <v>Fonade 1</v>
          </cell>
          <cell r="O2355"/>
          <cell r="P2355"/>
          <cell r="Q2355" t="str">
            <v>Pavimentación En Concreto Hidráulico De La Red Vial Urbana Cra. 5 Entre Calles 15 Y 16, Cra. 5 Entre Calle 16 Y 17 Del Municipio De El Agrado - Huila.</v>
          </cell>
          <cell r="R2355" t="str">
            <v>Vías Urbanas</v>
          </cell>
          <cell r="S2355"/>
          <cell r="T2355"/>
          <cell r="U2355"/>
          <cell r="V2355" t="str">
            <v>Municipio</v>
          </cell>
          <cell r="W2355"/>
          <cell r="X2355" t="str">
            <v/>
          </cell>
          <cell r="Y2355"/>
          <cell r="Z2355">
            <v>283541190</v>
          </cell>
          <cell r="AA2355"/>
          <cell r="AB2355">
            <v>283541190</v>
          </cell>
          <cell r="AC2355"/>
          <cell r="AD2355">
            <v>283541190</v>
          </cell>
          <cell r="AE2355">
            <v>0</v>
          </cell>
          <cell r="AF2355"/>
          <cell r="AG2355">
            <v>0</v>
          </cell>
          <cell r="AH2355">
            <v>283541190</v>
          </cell>
          <cell r="AI2355">
            <v>0</v>
          </cell>
          <cell r="AJ2355">
            <v>283541190</v>
          </cell>
          <cell r="AK2355">
            <v>0</v>
          </cell>
          <cell r="AL2355"/>
          <cell r="AM2355">
            <v>1</v>
          </cell>
          <cell r="AN2355">
            <v>1</v>
          </cell>
          <cell r="AO2355">
            <v>0</v>
          </cell>
          <cell r="AP2355" t="str">
            <v>En Liquidación</v>
          </cell>
          <cell r="AQ2355" t="e">
            <v>#REF!</v>
          </cell>
          <cell r="AR2355" t="e">
            <v>#N/A</v>
          </cell>
          <cell r="AS235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55" t="str">
            <v>No Aplica</v>
          </cell>
          <cell r="AU2355">
            <v>41897</v>
          </cell>
          <cell r="AV2355">
            <v>42151</v>
          </cell>
          <cell r="AW2355" t="e">
            <v>#REF!</v>
          </cell>
          <cell r="AX2355"/>
          <cell r="AY2355"/>
          <cell r="AZ2355">
            <v>0</v>
          </cell>
          <cell r="BA2355" t="str">
            <v>-</v>
          </cell>
          <cell r="BB2355" t="str">
            <v>CONSTRUCCIÓN VIAS URBANAS - KM</v>
          </cell>
          <cell r="BC2355"/>
          <cell r="BD2355">
            <v>41900</v>
          </cell>
          <cell r="BE2355">
            <v>42138</v>
          </cell>
          <cell r="BF2355">
            <v>42209</v>
          </cell>
          <cell r="BG2355">
            <v>5260</v>
          </cell>
        </row>
        <row r="2356">
          <cell r="C2356" t="str">
            <v>20120069S0180-1</v>
          </cell>
          <cell r="D2356" t="str">
            <v>Proyectos 2011 - 2020</v>
          </cell>
          <cell r="E2356" t="str">
            <v>No Aplica</v>
          </cell>
          <cell r="F2356" t="str">
            <v>CERRADO</v>
          </cell>
          <cell r="G2356" t="str">
            <v>C180</v>
          </cell>
          <cell r="H2356" t="str">
            <v>Huila</v>
          </cell>
          <cell r="I2356">
            <v>41013</v>
          </cell>
          <cell r="J2356">
            <v>6</v>
          </cell>
          <cell r="K2356" t="str">
            <v>Agrado</v>
          </cell>
          <cell r="L2356" t="str">
            <v>Agrado-Huila</v>
          </cell>
          <cell r="M2356">
            <v>69</v>
          </cell>
          <cell r="N2356" t="str">
            <v>Fonade 3</v>
          </cell>
          <cell r="O2356"/>
          <cell r="P2356"/>
          <cell r="Q2356" t="str">
            <v>Construccion, Mejoramiento, Adecuacion Y Ampliacion De La Plaza De Mercado Del Municipio De El Agrado, Huila</v>
          </cell>
          <cell r="R2356" t="str">
            <v>Social Comunitario</v>
          </cell>
          <cell r="S2356"/>
          <cell r="T2356"/>
          <cell r="U2356"/>
          <cell r="V2356" t="str">
            <v>Municipio</v>
          </cell>
          <cell r="W2356"/>
          <cell r="X2356" t="str">
            <v/>
          </cell>
          <cell r="Y2356"/>
          <cell r="Z2356">
            <v>650000000</v>
          </cell>
          <cell r="AA2356"/>
          <cell r="AB2356">
            <v>650000000</v>
          </cell>
          <cell r="AC2356"/>
          <cell r="AD2356">
            <v>650000000</v>
          </cell>
          <cell r="AE2356">
            <v>0</v>
          </cell>
          <cell r="AF2356"/>
          <cell r="AG2356">
            <v>0</v>
          </cell>
          <cell r="AH2356">
            <v>650000000</v>
          </cell>
          <cell r="AI2356">
            <v>0</v>
          </cell>
          <cell r="AJ2356">
            <v>650000000</v>
          </cell>
          <cell r="AK2356">
            <v>0</v>
          </cell>
          <cell r="AL2356"/>
          <cell r="AM2356">
            <v>1</v>
          </cell>
          <cell r="AN2356">
            <v>1</v>
          </cell>
          <cell r="AO2356">
            <v>0</v>
          </cell>
          <cell r="AP2356" t="str">
            <v>En Liquidación</v>
          </cell>
          <cell r="AQ2356" t="e">
            <v>#REF!</v>
          </cell>
          <cell r="AR2356" t="e">
            <v>#N/A</v>
          </cell>
          <cell r="AS235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56" t="str">
            <v>No Aplica</v>
          </cell>
          <cell r="AU2356">
            <v>42256</v>
          </cell>
          <cell r="AV2356">
            <v>42580</v>
          </cell>
          <cell r="AW2356" t="e">
            <v>#REF!</v>
          </cell>
          <cell r="AX2356"/>
          <cell r="AY2356"/>
          <cell r="AZ2356">
            <v>0</v>
          </cell>
          <cell r="BA2356" t="str">
            <v>-</v>
          </cell>
          <cell r="BB2356" t="str">
            <v>CONSTRUCCION, MEJORAMIENTO, ADECUACION Y AMPLIACION DE LA PLAZA DE MERCADO</v>
          </cell>
          <cell r="BC2356"/>
          <cell r="BD2356">
            <v>42284</v>
          </cell>
          <cell r="BE2356">
            <v>42447</v>
          </cell>
          <cell r="BF2356">
            <v>42591</v>
          </cell>
          <cell r="BG2356" t="str">
            <v/>
          </cell>
        </row>
        <row r="2357">
          <cell r="C2357" t="str">
            <v>20150391S2711-1</v>
          </cell>
          <cell r="D2357" t="str">
            <v>Proyectos 2011 - 2020</v>
          </cell>
          <cell r="E2357" t="str">
            <v>No Aplica</v>
          </cell>
          <cell r="F2357" t="str">
            <v>CERRADO</v>
          </cell>
          <cell r="G2357"/>
          <cell r="H2357" t="str">
            <v>Huila</v>
          </cell>
          <cell r="I2357">
            <v>41013</v>
          </cell>
          <cell r="J2357">
            <v>6</v>
          </cell>
          <cell r="K2357" t="str">
            <v>Agrado</v>
          </cell>
          <cell r="L2357" t="str">
            <v>Agrado-Huila</v>
          </cell>
          <cell r="M2357">
            <v>391</v>
          </cell>
          <cell r="N2357" t="str">
            <v>DPS 2015</v>
          </cell>
          <cell r="O2357"/>
          <cell r="P2357"/>
          <cell r="Q2357" t="str">
            <v>Construcción De Polideportivo Cubierto En La Vereda Montecitos Municipio El Agrado - Huila</v>
          </cell>
          <cell r="R2357" t="str">
            <v>Espacio Público, Recreación Y Deporte</v>
          </cell>
          <cell r="S2357"/>
          <cell r="T2357"/>
          <cell r="U2357"/>
          <cell r="V2357" t="str">
            <v>Municipio</v>
          </cell>
          <cell r="W2357"/>
          <cell r="X2357" t="str">
            <v xml:space="preserve">Vereda Montecitos </v>
          </cell>
          <cell r="Y2357"/>
          <cell r="Z2357">
            <v>328439761</v>
          </cell>
          <cell r="AA2357"/>
          <cell r="AB2357">
            <v>328439761</v>
          </cell>
          <cell r="AC2357"/>
          <cell r="AD2357">
            <v>328439761</v>
          </cell>
          <cell r="AE2357">
            <v>35343976.100000001</v>
          </cell>
          <cell r="AF2357"/>
          <cell r="AG2357">
            <v>35343976.100000001</v>
          </cell>
          <cell r="AH2357">
            <v>363783737.10000002</v>
          </cell>
          <cell r="AI2357">
            <v>0</v>
          </cell>
          <cell r="AJ2357">
            <v>363783737.10000002</v>
          </cell>
          <cell r="AK2357">
            <v>0.99890000000000001</v>
          </cell>
          <cell r="AL2357"/>
          <cell r="AM2357">
            <v>1</v>
          </cell>
          <cell r="AN2357">
            <v>1</v>
          </cell>
          <cell r="AO2357">
            <v>0</v>
          </cell>
          <cell r="AP2357" t="str">
            <v>En Liquidación</v>
          </cell>
          <cell r="AQ2357" t="e">
            <v>#REF!</v>
          </cell>
          <cell r="AR2357" t="e">
            <v>#N/A</v>
          </cell>
          <cell r="AS2357" t="str">
            <v>Entregada en abril de 2017.
En Liquidación-11/12/2020 ACTA PARA TRAMITE DE FIRMAS</v>
          </cell>
          <cell r="AT2357" t="str">
            <v>No Aplica</v>
          </cell>
          <cell r="AU2357">
            <v>42534</v>
          </cell>
          <cell r="AV2357">
            <v>42799</v>
          </cell>
          <cell r="AW2357" t="e">
            <v>#REF!</v>
          </cell>
          <cell r="AX2357"/>
          <cell r="AY2357"/>
          <cell r="AZ2357">
            <v>0</v>
          </cell>
          <cell r="BA2357" t="str">
            <v>-</v>
          </cell>
          <cell r="BB2357" t="str">
            <v>508,28M2</v>
          </cell>
          <cell r="BC2357"/>
          <cell r="BD2357">
            <v>42564</v>
          </cell>
          <cell r="BE2357">
            <v>42803</v>
          </cell>
          <cell r="BF2357">
            <v>42881</v>
          </cell>
          <cell r="BG2357">
            <v>620</v>
          </cell>
        </row>
        <row r="2358">
          <cell r="C2358" t="str">
            <v>20150391S2712-1</v>
          </cell>
          <cell r="D2358" t="str">
            <v>Proyectos 2011 - 2020</v>
          </cell>
          <cell r="E2358" t="str">
            <v>No Aplica</v>
          </cell>
          <cell r="F2358" t="str">
            <v>CERRADO</v>
          </cell>
          <cell r="G2358"/>
          <cell r="H2358" t="str">
            <v>Huila</v>
          </cell>
          <cell r="I2358">
            <v>41013</v>
          </cell>
          <cell r="J2358">
            <v>6</v>
          </cell>
          <cell r="K2358" t="str">
            <v>Agrado</v>
          </cell>
          <cell r="L2358" t="str">
            <v>Agrado-Huila</v>
          </cell>
          <cell r="M2358">
            <v>391</v>
          </cell>
          <cell r="N2358" t="str">
            <v>DPS 2015</v>
          </cell>
          <cell r="O2358"/>
          <cell r="P2358"/>
          <cell r="Q2358" t="str">
            <v>Construcción De Polideportivo Cubierto En El Barrio Chimbayaco Municipio El Agrado - Huila</v>
          </cell>
          <cell r="R2358" t="str">
            <v>Espacio Público, Recreación Y Deporte</v>
          </cell>
          <cell r="S2358"/>
          <cell r="T2358"/>
          <cell r="U2358"/>
          <cell r="V2358" t="str">
            <v>Municipio</v>
          </cell>
          <cell r="W2358"/>
          <cell r="X2358" t="str">
            <v xml:space="preserve">Barrio Chimbayaco </v>
          </cell>
          <cell r="Y2358"/>
          <cell r="Z2358">
            <v>484815951</v>
          </cell>
          <cell r="AA2358"/>
          <cell r="AB2358">
            <v>484815951</v>
          </cell>
          <cell r="AC2358"/>
          <cell r="AD2358">
            <v>484815951</v>
          </cell>
          <cell r="AE2358">
            <v>48481595.100000001</v>
          </cell>
          <cell r="AF2358"/>
          <cell r="AG2358">
            <v>48481595.100000001</v>
          </cell>
          <cell r="AH2358">
            <v>533297546.10000002</v>
          </cell>
          <cell r="AI2358">
            <v>0</v>
          </cell>
          <cell r="AJ2358">
            <v>533297546.10000002</v>
          </cell>
          <cell r="AK2358">
            <v>1</v>
          </cell>
          <cell r="AL2358"/>
          <cell r="AM2358">
            <v>1</v>
          </cell>
          <cell r="AN2358">
            <v>1</v>
          </cell>
          <cell r="AO2358">
            <v>0</v>
          </cell>
          <cell r="AP2358" t="str">
            <v>Liquidado</v>
          </cell>
          <cell r="AQ2358" t="e">
            <v>#REF!</v>
          </cell>
          <cell r="AR2358" t="e">
            <v>#N/A</v>
          </cell>
          <cell r="AS2358" t="str">
            <v>Entregada en abril de 2017.
En Liquidación-11/12/2020 ACTA PARA TRAMITE DE FIRMAS</v>
          </cell>
          <cell r="AT2358" t="str">
            <v>No Aplica</v>
          </cell>
          <cell r="AU2358">
            <v>42534</v>
          </cell>
          <cell r="AV2358">
            <v>42799</v>
          </cell>
          <cell r="AW2358" t="e">
            <v>#REF!</v>
          </cell>
          <cell r="AX2358"/>
          <cell r="AY2358"/>
          <cell r="AZ2358">
            <v>0</v>
          </cell>
          <cell r="BA2358" t="str">
            <v>-</v>
          </cell>
          <cell r="BB2358" t="str">
            <v>1125M2</v>
          </cell>
          <cell r="BC2358"/>
          <cell r="BD2358">
            <v>42564</v>
          </cell>
          <cell r="BE2358">
            <v>42803</v>
          </cell>
          <cell r="BF2358">
            <v>42881</v>
          </cell>
          <cell r="BG2358">
            <v>2215</v>
          </cell>
        </row>
        <row r="2359">
          <cell r="C2359" t="str">
            <v>20160480M5848-1</v>
          </cell>
          <cell r="D2359" t="str">
            <v>Proyectos 2011 - 2020</v>
          </cell>
          <cell r="E2359" t="str">
            <v>ANTES 2018</v>
          </cell>
          <cell r="F2359" t="str">
            <v>VIGENTE</v>
          </cell>
          <cell r="G2359"/>
          <cell r="H2359" t="str">
            <v>Huila</v>
          </cell>
          <cell r="I2359">
            <v>41013</v>
          </cell>
          <cell r="J2359">
            <v>6</v>
          </cell>
          <cell r="K2359" t="str">
            <v>Agrado</v>
          </cell>
          <cell r="L2359" t="str">
            <v>Agrado-Huila</v>
          </cell>
          <cell r="M2359">
            <v>480</v>
          </cell>
          <cell r="N2359" t="str">
            <v>DPS 2016</v>
          </cell>
          <cell r="O2359"/>
          <cell r="P2359"/>
          <cell r="Q2359" t="str">
            <v>Mejoramiento De Condiciones De Habitabilidad</v>
          </cell>
          <cell r="R2359" t="str">
            <v>Mejoramiento Condiciones De Habitabilidad</v>
          </cell>
          <cell r="S2359"/>
          <cell r="T2359"/>
          <cell r="U2359"/>
          <cell r="V2359" t="str">
            <v>Municipio</v>
          </cell>
          <cell r="W2359"/>
          <cell r="X2359" t="str">
            <v/>
          </cell>
          <cell r="Y2359"/>
          <cell r="Z2359">
            <v>653354598</v>
          </cell>
          <cell r="AA2359"/>
          <cell r="AB2359">
            <v>653354598</v>
          </cell>
          <cell r="AC2359"/>
          <cell r="AD2359">
            <v>653354598</v>
          </cell>
          <cell r="AE2359">
            <v>112794063.73</v>
          </cell>
          <cell r="AF2359"/>
          <cell r="AG2359">
            <v>112794063.73</v>
          </cell>
          <cell r="AH2359">
            <v>766148661.73000002</v>
          </cell>
          <cell r="AI2359">
            <v>0</v>
          </cell>
          <cell r="AJ2359">
            <v>766148661.73000002</v>
          </cell>
          <cell r="AK2359">
            <v>0.55000000000000004</v>
          </cell>
          <cell r="AL2359"/>
          <cell r="AM2359">
            <v>1</v>
          </cell>
          <cell r="AN2359">
            <v>1</v>
          </cell>
          <cell r="AO2359">
            <v>0</v>
          </cell>
          <cell r="AP2359" t="str">
            <v>Terminado</v>
          </cell>
          <cell r="AQ2359" t="e">
            <v>#REF!</v>
          </cell>
          <cell r="AR2359" t="str">
            <v>TERMINADO</v>
          </cell>
          <cell r="AS2359" t="str">
            <v>Proyecto terminado y entregado al Municipio.
Acta de entrega y recibo final a satisfacción 11-04-2022; Acta de cierre del proyecto 11-04-2022.
Se reiteró al E.T. e interventoría la entrega de soportes para tramitar el último desembolso.</v>
          </cell>
          <cell r="AT2359">
            <v>44132</v>
          </cell>
          <cell r="AU2359">
            <v>44375</v>
          </cell>
          <cell r="AV2359">
            <v>44662</v>
          </cell>
          <cell r="AW2359" t="e">
            <v>#REF!</v>
          </cell>
          <cell r="AX2359"/>
          <cell r="AY2359"/>
          <cell r="AZ2359">
            <v>0</v>
          </cell>
          <cell r="BA2359" t="str">
            <v>-</v>
          </cell>
          <cell r="BB2359" t="str">
            <v>47  Viviendas</v>
          </cell>
          <cell r="BC2359"/>
          <cell r="BD2359" t="str">
            <v/>
          </cell>
          <cell r="BE2359" t="str">
            <v/>
          </cell>
          <cell r="BF2359">
            <v>44728</v>
          </cell>
          <cell r="BG2359">
            <v>169.20000000000002</v>
          </cell>
        </row>
        <row r="2360">
          <cell r="C2360" t="str">
            <v>20170468S7979-1</v>
          </cell>
          <cell r="D2360" t="str">
            <v>Proyectos 2011 - 2020</v>
          </cell>
          <cell r="E2360" t="str">
            <v>ANTES 2018</v>
          </cell>
          <cell r="F2360" t="str">
            <v>VIGENTE</v>
          </cell>
          <cell r="G2360"/>
          <cell r="H2360" t="str">
            <v>Huila</v>
          </cell>
          <cell r="I2360">
            <v>41013</v>
          </cell>
          <cell r="J2360">
            <v>6</v>
          </cell>
          <cell r="K2360" t="str">
            <v>Agrado</v>
          </cell>
          <cell r="L2360" t="str">
            <v>Agrado-Huila</v>
          </cell>
          <cell r="M2360">
            <v>468</v>
          </cell>
          <cell r="N2360" t="str">
            <v>DPS 2017</v>
          </cell>
          <cell r="O2360"/>
          <cell r="P2360"/>
          <cell r="Q2360" t="str">
            <v>Construcción Grama Sintética, Graderia Cubierta Y Cerramiento De La Cancha De Fútbol La Plazuela De Belen Del Municipio De El Agrado - Huila</v>
          </cell>
          <cell r="R2360" t="str">
            <v>Espacio Público, Recreación Y Deporte</v>
          </cell>
          <cell r="S2360"/>
          <cell r="T2360"/>
          <cell r="U2360"/>
          <cell r="V2360" t="str">
            <v>Municipio</v>
          </cell>
          <cell r="W2360" t="str">
            <v>Urbano</v>
          </cell>
          <cell r="X2360" t="str">
            <v>Manizalez, Chimabayaco y Fortunato Herrera</v>
          </cell>
          <cell r="Y2360"/>
          <cell r="Z2360">
            <v>1429727473</v>
          </cell>
          <cell r="AA2360"/>
          <cell r="AB2360">
            <v>1429727473</v>
          </cell>
          <cell r="AC2360"/>
          <cell r="AD2360">
            <v>1429727473</v>
          </cell>
          <cell r="AE2360">
            <v>142972747.30000001</v>
          </cell>
          <cell r="AF2360"/>
          <cell r="AG2360">
            <v>142972747.30000001</v>
          </cell>
          <cell r="AH2360">
            <v>1572700220.3</v>
          </cell>
          <cell r="AI2360">
            <v>0</v>
          </cell>
          <cell r="AJ2360">
            <v>1572700220.3</v>
          </cell>
          <cell r="AK2360">
            <v>1</v>
          </cell>
          <cell r="AL2360"/>
          <cell r="AM2360">
            <v>1</v>
          </cell>
          <cell r="AN2360">
            <v>1</v>
          </cell>
          <cell r="AO2360">
            <v>0</v>
          </cell>
          <cell r="AP2360" t="str">
            <v>Entregado A Municipio</v>
          </cell>
          <cell r="AQ2360" t="e">
            <v>#REF!</v>
          </cell>
          <cell r="AR2360" t="e">
            <v>#N/A</v>
          </cell>
          <cell r="AS2360" t="str">
            <v>Proyecto terminado y entregado al Municipio.
Acta de entrega y recibo final a satisfacción 20-10-2021; Acta de entrega y compromiso de sostenibilidad 11-11-2021. 
16/06/2022 mediante comunicado S-2022-4304-187039 se solicitó al E.T. informe sobre el estado de liquidación del contrato de obra y documentación pendiente.
29/06/2022 se realizó reunión con el E.T. e interventoría. Compromiso E.T.: acta de liquidación del contrato de obra (08 de julio); interventoría enviará subsanaciones el 01 de julio. No se cumplió.
12/07/2022 mediante comunicado S-2022-4304-210060 se solicitó al E.T. cumplimiento en las obligaciones establecidas en el CV.</v>
          </cell>
          <cell r="AT2360" t="str">
            <v>No Aplica</v>
          </cell>
          <cell r="AU2360">
            <v>43794</v>
          </cell>
          <cell r="AV2360">
            <v>44448</v>
          </cell>
          <cell r="AW2360" t="e">
            <v>#REF!</v>
          </cell>
          <cell r="AX2360"/>
          <cell r="AY2360"/>
          <cell r="AZ2360">
            <v>0</v>
          </cell>
          <cell r="BA2360" t="str">
            <v>-</v>
          </cell>
          <cell r="BB2360" t="str">
            <v>3990 m2</v>
          </cell>
          <cell r="BC2360"/>
          <cell r="BD2360">
            <v>44141</v>
          </cell>
          <cell r="BE2360">
            <v>44321</v>
          </cell>
          <cell r="BF2360">
            <v>44511</v>
          </cell>
          <cell r="BG2360">
            <v>5794</v>
          </cell>
        </row>
        <row r="2361">
          <cell r="C2361" t="str">
            <v>20150285M3189-1</v>
          </cell>
          <cell r="D2361" t="str">
            <v>Proyectos 2011 - 2020</v>
          </cell>
          <cell r="E2361" t="str">
            <v>No Aplica</v>
          </cell>
          <cell r="F2361" t="str">
            <v>CERRADO</v>
          </cell>
          <cell r="G2361"/>
          <cell r="H2361" t="str">
            <v>Huila</v>
          </cell>
          <cell r="I2361">
            <v>41016</v>
          </cell>
          <cell r="J2361">
            <v>6</v>
          </cell>
          <cell r="K2361" t="str">
            <v>Aipe</v>
          </cell>
          <cell r="L2361" t="str">
            <v>Aipe-Huila</v>
          </cell>
          <cell r="M2361">
            <v>285</v>
          </cell>
          <cell r="N2361" t="str">
            <v>DPS 2015</v>
          </cell>
          <cell r="O2361"/>
          <cell r="P2361"/>
          <cell r="Q2361" t="str">
            <v>Mejoramiento De Condiciones De Habitabilidad Municipio De Aipe - Huila</v>
          </cell>
          <cell r="R2361" t="str">
            <v>Mejoramiento Condiciones De Habitabilidad</v>
          </cell>
          <cell r="S2361"/>
          <cell r="T2361"/>
          <cell r="U2361"/>
          <cell r="V2361" t="str">
            <v>Municipio</v>
          </cell>
          <cell r="W2361"/>
          <cell r="X2361" t="str">
            <v/>
          </cell>
          <cell r="Y2361"/>
          <cell r="Z2361">
            <v>446428572</v>
          </cell>
          <cell r="AA2361"/>
          <cell r="AB2361">
            <v>446428572</v>
          </cell>
          <cell r="AC2361"/>
          <cell r="AD2361">
            <v>446428572</v>
          </cell>
          <cell r="AE2361">
            <v>80357142.959999993</v>
          </cell>
          <cell r="AF2361"/>
          <cell r="AG2361">
            <v>80357142.959999993</v>
          </cell>
          <cell r="AH2361">
            <v>526785714.95999998</v>
          </cell>
          <cell r="AI2361">
            <v>0</v>
          </cell>
          <cell r="AJ2361">
            <v>526785714.95999998</v>
          </cell>
          <cell r="AK2361">
            <v>0.35</v>
          </cell>
          <cell r="AL2361"/>
          <cell r="AM2361">
            <v>1</v>
          </cell>
          <cell r="AN2361">
            <v>7.5200000000000003E-2</v>
          </cell>
          <cell r="AO2361">
            <v>-0.92479999999999996</v>
          </cell>
          <cell r="AP2361" t="str">
            <v>Liquidación Anticipada</v>
          </cell>
          <cell r="AQ2361" t="e">
            <v>#REF!</v>
          </cell>
          <cell r="AR2361" t="str">
            <v>LIQUIDACIÓN ANTICIPADA</v>
          </cell>
          <cell r="AS2361" t="str">
            <v>Proyecto terminado contractualmente sin cumplimiento del 100% del alcance.
El contratista no firmó el acta de reinicio (29 de octubre de 2021).
De las 41 viviendas, 9 en ejecución.
24/05/2022 mediante memorando M-2022-4301-022620 se reiteró a la Subdirección de Contratación la solicitud por incumplimiento del E.T. en las obligaciones establecidas en el CV.
12/07/2022 se realizó nuevamente reunión de seguimiento con el E.T. e interventoría para conocer las gestiones adelantadas por parte del E.T. Compromisos E.T.: solicitar a la interventoría documentos pendientes (15 de julio); remitir a PS comunicado sobre accions y cronograma (22 de julio).</v>
          </cell>
          <cell r="AT2361" t="str">
            <v>No Aplica</v>
          </cell>
          <cell r="AU2361">
            <v>43661</v>
          </cell>
          <cell r="AV2361" t="str">
            <v>No Aplica</v>
          </cell>
          <cell r="AW2361" t="e">
            <v>#REF!</v>
          </cell>
          <cell r="AX2361"/>
          <cell r="AY2361"/>
          <cell r="AZ2361">
            <v>0</v>
          </cell>
          <cell r="BA2361" t="str">
            <v>-</v>
          </cell>
          <cell r="BB2361" t="str">
            <v>41  Viviendas</v>
          </cell>
          <cell r="BC2361"/>
          <cell r="BD2361">
            <v>43697</v>
          </cell>
          <cell r="BE2361" t="str">
            <v/>
          </cell>
          <cell r="BF2361" t="str">
            <v>N/A</v>
          </cell>
          <cell r="BG2361">
            <v>147.6</v>
          </cell>
        </row>
        <row r="2362">
          <cell r="C2362" t="str">
            <v>20160505V5243-1</v>
          </cell>
          <cell r="D2362" t="str">
            <v>Proyectos 2011 - 2020</v>
          </cell>
          <cell r="E2362" t="str">
            <v>No Aplica</v>
          </cell>
          <cell r="F2362" t="str">
            <v>CERRADO</v>
          </cell>
          <cell r="G2362"/>
          <cell r="H2362" t="str">
            <v>Huila</v>
          </cell>
          <cell r="I2362">
            <v>41016</v>
          </cell>
          <cell r="J2362">
            <v>6</v>
          </cell>
          <cell r="K2362" t="str">
            <v>Aipe</v>
          </cell>
          <cell r="L2362" t="str">
            <v>Aipe-Huila</v>
          </cell>
          <cell r="M2362">
            <v>505</v>
          </cell>
          <cell r="N2362" t="str">
            <v>DPS 2016</v>
          </cell>
          <cell r="O2362"/>
          <cell r="P2362"/>
          <cell r="Q2362" t="str">
            <v>Construccion Vias Urbanas En El  Municipio De Aipe  Departamento Del Huila</v>
          </cell>
          <cell r="R2362" t="str">
            <v>Vías Urbanas</v>
          </cell>
          <cell r="S2362"/>
          <cell r="T2362"/>
          <cell r="U2362"/>
          <cell r="V2362" t="str">
            <v>Municipio</v>
          </cell>
          <cell r="W2362"/>
          <cell r="X2362" t="str">
            <v>Altos de La Floresta</v>
          </cell>
          <cell r="Y2362"/>
          <cell r="Z2362">
            <v>1027877658</v>
          </cell>
          <cell r="AA2362"/>
          <cell r="AB2362">
            <v>1027877658</v>
          </cell>
          <cell r="AC2362"/>
          <cell r="AD2362">
            <v>1027877658</v>
          </cell>
          <cell r="AE2362">
            <v>119408473</v>
          </cell>
          <cell r="AF2362"/>
          <cell r="AG2362">
            <v>119408473</v>
          </cell>
          <cell r="AH2362">
            <v>1147286131</v>
          </cell>
          <cell r="AI2362">
            <v>0</v>
          </cell>
          <cell r="AJ2362">
            <v>1147286131</v>
          </cell>
          <cell r="AK2362">
            <v>1</v>
          </cell>
          <cell r="AL2362"/>
          <cell r="AM2362">
            <v>1</v>
          </cell>
          <cell r="AN2362">
            <v>1</v>
          </cell>
          <cell r="AO2362">
            <v>0</v>
          </cell>
          <cell r="AP2362" t="str">
            <v>Liquidado</v>
          </cell>
          <cell r="AQ2362" t="e">
            <v>#REF!</v>
          </cell>
          <cell r="AR2362" t="e">
            <v>#N/A</v>
          </cell>
          <cell r="AS2362" t="str">
            <v>Liquidado el 09/09/2020</v>
          </cell>
          <cell r="AT2362" t="str">
            <v>No Aplica</v>
          </cell>
          <cell r="AU2362">
            <v>43364</v>
          </cell>
          <cell r="AV2362">
            <v>43535</v>
          </cell>
          <cell r="AW2362" t="e">
            <v>#REF!</v>
          </cell>
          <cell r="AX2362"/>
          <cell r="AY2362"/>
          <cell r="AZ2362">
            <v>0</v>
          </cell>
          <cell r="BA2362" t="str">
            <v>-</v>
          </cell>
          <cell r="BB2362" t="str">
            <v>825 M</v>
          </cell>
          <cell r="BC2362"/>
          <cell r="BD2362">
            <v>43440</v>
          </cell>
          <cell r="BE2362">
            <v>43553</v>
          </cell>
          <cell r="BF2362">
            <v>43553</v>
          </cell>
          <cell r="BG2362">
            <v>572</v>
          </cell>
        </row>
        <row r="2363">
          <cell r="C2363" t="str">
            <v>20110169V1157-1</v>
          </cell>
          <cell r="D2363" t="str">
            <v>Proyectos 2011 - 2020</v>
          </cell>
          <cell r="E2363" t="str">
            <v>No Aplica</v>
          </cell>
          <cell r="F2363" t="str">
            <v>CERRADO</v>
          </cell>
          <cell r="G2363"/>
          <cell r="H2363" t="str">
            <v>Huila</v>
          </cell>
          <cell r="I2363">
            <v>41020</v>
          </cell>
          <cell r="J2363">
            <v>6</v>
          </cell>
          <cell r="K2363" t="str">
            <v>Algeciras</v>
          </cell>
          <cell r="L2363" t="str">
            <v>Algeciras-Huila</v>
          </cell>
          <cell r="M2363" t="str">
            <v/>
          </cell>
          <cell r="N2363" t="str">
            <v>Infraestructura</v>
          </cell>
          <cell r="O2363"/>
          <cell r="P2363"/>
          <cell r="Q2363" t="str">
            <v>Construcción De Tres Kilometros En Pavimento Flexible Vía Algeciras - Paraiso, Municipio De Algeciras - Huila.</v>
          </cell>
          <cell r="R2363" t="str">
            <v>Vías Red Terciaria</v>
          </cell>
          <cell r="S2363"/>
          <cell r="T2363"/>
          <cell r="U2363"/>
          <cell r="V2363" t="str">
            <v>Union Temporal Vias Del Huila</v>
          </cell>
          <cell r="W2363"/>
          <cell r="X2363" t="str">
            <v/>
          </cell>
          <cell r="Y2363"/>
          <cell r="Z2363">
            <v>5403338144</v>
          </cell>
          <cell r="AA2363"/>
          <cell r="AB2363">
            <v>5403338144</v>
          </cell>
          <cell r="AC2363"/>
          <cell r="AD2363">
            <v>5403338144</v>
          </cell>
          <cell r="AE2363">
            <v>0</v>
          </cell>
          <cell r="AF2363"/>
          <cell r="AG2363">
            <v>0</v>
          </cell>
          <cell r="AH2363">
            <v>5403338144</v>
          </cell>
          <cell r="AI2363">
            <v>0</v>
          </cell>
          <cell r="AJ2363">
            <v>5403338144</v>
          </cell>
          <cell r="AK2363">
            <v>1</v>
          </cell>
          <cell r="AL2363"/>
          <cell r="AM2363">
            <v>1</v>
          </cell>
          <cell r="AN2363">
            <v>1</v>
          </cell>
          <cell r="AO2363">
            <v>0</v>
          </cell>
          <cell r="AP2363" t="str">
            <v>Liquidado</v>
          </cell>
          <cell r="AQ2363" t="e">
            <v>#REF!</v>
          </cell>
          <cell r="AR2363" t="e">
            <v>#N/A</v>
          </cell>
          <cell r="AS2363" t="str">
            <v>Entregado en 2013.</v>
          </cell>
          <cell r="AT2363" t="str">
            <v>No Aplica</v>
          </cell>
          <cell r="AU2363" t="str">
            <v/>
          </cell>
          <cell r="AV2363">
            <v>41367</v>
          </cell>
          <cell r="AW2363" t="e">
            <v>#REF!</v>
          </cell>
          <cell r="AX2363"/>
          <cell r="AY2363"/>
          <cell r="AZ2363">
            <v>0</v>
          </cell>
          <cell r="BA2363" t="str">
            <v>-</v>
          </cell>
          <cell r="BB2363" t="str">
            <v/>
          </cell>
          <cell r="BC2363"/>
          <cell r="BD2363" t="str">
            <v/>
          </cell>
          <cell r="BE2363" t="str">
            <v/>
          </cell>
          <cell r="BF2363" t="str">
            <v/>
          </cell>
          <cell r="BG2363" t="str">
            <v/>
          </cell>
        </row>
        <row r="2364">
          <cell r="C2364" t="str">
            <v>20120069V0367-1</v>
          </cell>
          <cell r="D2364" t="str">
            <v>Proyectos 2011 - 2020</v>
          </cell>
          <cell r="E2364" t="str">
            <v>ANTES 2018</v>
          </cell>
          <cell r="F2364" t="str">
            <v>VIGENTE</v>
          </cell>
          <cell r="G2364" t="str">
            <v>C367</v>
          </cell>
          <cell r="H2364" t="str">
            <v>Huila</v>
          </cell>
          <cell r="I2364">
            <v>41020</v>
          </cell>
          <cell r="J2364">
            <v>6</v>
          </cell>
          <cell r="K2364" t="str">
            <v>Algeciras</v>
          </cell>
          <cell r="L2364" t="str">
            <v>Algeciras-Huila</v>
          </cell>
          <cell r="M2364">
            <v>69</v>
          </cell>
          <cell r="N2364" t="str">
            <v>Fonade 3</v>
          </cell>
          <cell r="O2364"/>
          <cell r="P2364"/>
          <cell r="Q2364" t="str">
            <v>Construcción De Puentes En Pr 0+740 Qda La Perdiz Pr 2+475 - Qda Los Negros Y Construcción De 1 Km En Paviemnto Flexible Via Algeciras - Paraiso Pr 3+000 A Pr 4+000, En El Munciipio De Algeciras – Huila</v>
          </cell>
          <cell r="R2364" t="str">
            <v>Vías Red Terciaria</v>
          </cell>
          <cell r="S2364"/>
          <cell r="T2364"/>
          <cell r="U2364"/>
          <cell r="V2364" t="str">
            <v>Municipio</v>
          </cell>
          <cell r="W2364" t="str">
            <v>Rural</v>
          </cell>
          <cell r="X2364" t="str">
            <v/>
          </cell>
          <cell r="Y2364"/>
          <cell r="Z2364">
            <v>4245123665</v>
          </cell>
          <cell r="AA2364"/>
          <cell r="AB2364">
            <v>4245123665</v>
          </cell>
          <cell r="AC2364"/>
          <cell r="AD2364">
            <v>4245123665</v>
          </cell>
          <cell r="AE2364">
            <v>444733133.63</v>
          </cell>
          <cell r="AF2364"/>
          <cell r="AG2364">
            <v>444733133.63</v>
          </cell>
          <cell r="AH2364">
            <v>4689856798.6300001</v>
          </cell>
          <cell r="AI2364">
            <v>0</v>
          </cell>
          <cell r="AJ2364">
            <v>4689856798.6300001</v>
          </cell>
          <cell r="AK2364">
            <v>0</v>
          </cell>
          <cell r="AL2364"/>
          <cell r="AM2364">
            <v>1</v>
          </cell>
          <cell r="AN2364">
            <v>1</v>
          </cell>
          <cell r="AO2364">
            <v>0</v>
          </cell>
          <cell r="AP2364" t="str">
            <v>Entregado A Municipio</v>
          </cell>
          <cell r="AQ2364" t="e">
            <v>#REF!</v>
          </cell>
          <cell r="AR2364" t="e">
            <v>#N/A</v>
          </cell>
          <cell r="AS2364" t="str">
            <v>Proyecto terminado y entregado al Municipio.</v>
          </cell>
          <cell r="AT2364" t="str">
            <v>No Aplica</v>
          </cell>
          <cell r="AU2364">
            <v>44194</v>
          </cell>
          <cell r="AV2364">
            <v>44506</v>
          </cell>
          <cell r="AW2364" t="e">
            <v>#REF!</v>
          </cell>
          <cell r="AX2364"/>
          <cell r="AY2364"/>
          <cell r="AZ2364">
            <v>0</v>
          </cell>
          <cell r="BA2364" t="str">
            <v>-</v>
          </cell>
          <cell r="BB2364" t="str">
            <v xml:space="preserve">2 puentes de 20,7 m de longitud cada uno </v>
          </cell>
          <cell r="BC2364"/>
          <cell r="BD2364">
            <v>44252</v>
          </cell>
          <cell r="BE2364">
            <v>44252</v>
          </cell>
          <cell r="BF2364">
            <v>44559</v>
          </cell>
          <cell r="BG2364">
            <v>24400</v>
          </cell>
        </row>
        <row r="2365">
          <cell r="C2365" t="str">
            <v>20120160S0373-1</v>
          </cell>
          <cell r="D2365" t="str">
            <v>Proyectos 2011 - 2020</v>
          </cell>
          <cell r="E2365" t="str">
            <v>No Aplica</v>
          </cell>
          <cell r="F2365" t="str">
            <v>CERRADO</v>
          </cell>
          <cell r="G2365" t="str">
            <v>A373</v>
          </cell>
          <cell r="H2365" t="str">
            <v>Huila</v>
          </cell>
          <cell r="I2365">
            <v>41020</v>
          </cell>
          <cell r="J2365">
            <v>6</v>
          </cell>
          <cell r="K2365" t="str">
            <v>Algeciras</v>
          </cell>
          <cell r="L2365" t="str">
            <v>Algeciras-Huila</v>
          </cell>
          <cell r="M2365">
            <v>160</v>
          </cell>
          <cell r="N2365" t="str">
            <v>Fonade 1</v>
          </cell>
          <cell r="O2365"/>
          <cell r="P2365"/>
          <cell r="Q2365" t="str">
            <v>Construcción Cubierta Polideportivo Centro Poblado Arcadia. Municipio De Algeciras - Huila</v>
          </cell>
          <cell r="R2365" t="str">
            <v>Espacio Público, Recreación Y Deporte</v>
          </cell>
          <cell r="S2365"/>
          <cell r="T2365"/>
          <cell r="U2365"/>
          <cell r="V2365" t="str">
            <v>Municipio</v>
          </cell>
          <cell r="W2365"/>
          <cell r="X2365" t="str">
            <v/>
          </cell>
          <cell r="Y2365"/>
          <cell r="Z2365">
            <v>509857893.56999999</v>
          </cell>
          <cell r="AA2365"/>
          <cell r="AB2365">
            <v>509857893.56999999</v>
          </cell>
          <cell r="AC2365"/>
          <cell r="AD2365">
            <v>509857893.56999999</v>
          </cell>
          <cell r="AE2365">
            <v>0</v>
          </cell>
          <cell r="AF2365"/>
          <cell r="AG2365">
            <v>0</v>
          </cell>
          <cell r="AH2365">
            <v>509857893.56999999</v>
          </cell>
          <cell r="AI2365">
            <v>0</v>
          </cell>
          <cell r="AJ2365">
            <v>509857893.56999999</v>
          </cell>
          <cell r="AK2365">
            <v>0</v>
          </cell>
          <cell r="AL2365"/>
          <cell r="AM2365">
            <v>1</v>
          </cell>
          <cell r="AN2365">
            <v>1</v>
          </cell>
          <cell r="AO2365">
            <v>0</v>
          </cell>
          <cell r="AP2365" t="str">
            <v>En Liquidación</v>
          </cell>
          <cell r="AQ2365" t="e">
            <v>#REF!</v>
          </cell>
          <cell r="AR2365" t="e">
            <v>#N/A</v>
          </cell>
          <cell r="AS2365" t="str">
            <v>LIQUIDACION OBRA
1. INFORMACIÓN Y ESTADO CONTRATO DE OBRA:  liquidado el 31/09/2017.
2. INFORMACIÓN Y ESTADO CONTRATO  INTERADMINISTRATIVO: en liquidacion - asesoria juridica. 
* Recomendaciones:
Emitir respuesta frente a la revision el informe final componentes tecnicos y PGIO.AL103</v>
          </cell>
          <cell r="AT2365" t="str">
            <v>No Aplica</v>
          </cell>
          <cell r="AU2365">
            <v>42296</v>
          </cell>
          <cell r="AV2365">
            <v>42338</v>
          </cell>
          <cell r="AW2365" t="e">
            <v>#REF!</v>
          </cell>
          <cell r="AX2365"/>
          <cell r="AY2365"/>
          <cell r="AZ2365">
            <v>0</v>
          </cell>
          <cell r="BA2365" t="str">
            <v>-</v>
          </cell>
          <cell r="BB2365" t="str">
            <v/>
          </cell>
          <cell r="BC2365"/>
          <cell r="BD2365" t="str">
            <v xml:space="preserve"> </v>
          </cell>
          <cell r="BE2365" t="str">
            <v xml:space="preserve"> </v>
          </cell>
          <cell r="BF2365" t="str">
            <v>obra inconclusa</v>
          </cell>
          <cell r="BG2365">
            <v>2028</v>
          </cell>
        </row>
        <row r="2366">
          <cell r="C2366" t="str">
            <v>20150333V2410-1</v>
          </cell>
          <cell r="D2366" t="str">
            <v>Proyectos 2011 - 2020</v>
          </cell>
          <cell r="E2366" t="str">
            <v>No Aplica</v>
          </cell>
          <cell r="F2366" t="str">
            <v>CERRADO</v>
          </cell>
          <cell r="G2366"/>
          <cell r="H2366" t="str">
            <v>Huila</v>
          </cell>
          <cell r="I2366">
            <v>41020</v>
          </cell>
          <cell r="J2366">
            <v>6</v>
          </cell>
          <cell r="K2366" t="str">
            <v>Algeciras</v>
          </cell>
          <cell r="L2366" t="str">
            <v>Algeciras-Huila</v>
          </cell>
          <cell r="M2366">
            <v>333</v>
          </cell>
          <cell r="N2366" t="str">
            <v>DPS 2015</v>
          </cell>
          <cell r="O2366"/>
          <cell r="P2366"/>
          <cell r="Q2366" t="str">
            <v>Construcción De Pavimento Rígido En Calles De La Zona Urbana Del Municipio De Algeciras - Huila</v>
          </cell>
          <cell r="R2366" t="str">
            <v>Vías Urbanas</v>
          </cell>
          <cell r="S2366"/>
          <cell r="T2366"/>
          <cell r="U2366"/>
          <cell r="V2366" t="str">
            <v>Municipio</v>
          </cell>
          <cell r="W2366"/>
          <cell r="X2366" t="str">
            <v>Barrios:  Ciudad Barranquilla, El Centro, La Floresta, Abraham palacios, San Juanito, juan 23, siete de agosto, la Gaitana, el porvenir, plazas Alcid, y Villa Café</v>
          </cell>
          <cell r="Y2366"/>
          <cell r="Z2366">
            <v>3316879542</v>
          </cell>
          <cell r="AA2366"/>
          <cell r="AB2366">
            <v>3316879542</v>
          </cell>
          <cell r="AC2366"/>
          <cell r="AD2366">
            <v>3316879542</v>
          </cell>
          <cell r="AE2366">
            <v>331687954.20000005</v>
          </cell>
          <cell r="AF2366"/>
          <cell r="AG2366">
            <v>331687954.20000005</v>
          </cell>
          <cell r="AH2366">
            <v>3648567496.1999998</v>
          </cell>
          <cell r="AI2366">
            <v>0</v>
          </cell>
          <cell r="AJ2366">
            <v>3648567496.1999998</v>
          </cell>
          <cell r="AK2366">
            <v>1</v>
          </cell>
          <cell r="AL2366"/>
          <cell r="AM2366">
            <v>1</v>
          </cell>
          <cell r="AN2366">
            <v>1</v>
          </cell>
          <cell r="AO2366">
            <v>0</v>
          </cell>
          <cell r="AP2366" t="str">
            <v>Liquidado</v>
          </cell>
          <cell r="AQ2366" t="e">
            <v>#REF!</v>
          </cell>
          <cell r="AR2366" t="e">
            <v>#N/A</v>
          </cell>
          <cell r="AS2366" t="str">
            <v>Entregada el 16 de noviembre de 2017.
Liquidado el 15 de marzo 2021.</v>
          </cell>
          <cell r="AT2366" t="str">
            <v>No Aplica</v>
          </cell>
          <cell r="AU2366">
            <v>42887</v>
          </cell>
          <cell r="AV2366">
            <v>43007</v>
          </cell>
          <cell r="AW2366" t="e">
            <v>#REF!</v>
          </cell>
          <cell r="AX2366"/>
          <cell r="AY2366"/>
          <cell r="AZ2366">
            <v>0</v>
          </cell>
          <cell r="BA2366" t="str">
            <v>-</v>
          </cell>
          <cell r="BB2366" t="str">
            <v>2,340 Km</v>
          </cell>
          <cell r="BC2366"/>
          <cell r="BD2366">
            <v>42901</v>
          </cell>
          <cell r="BE2366">
            <v>42983</v>
          </cell>
          <cell r="BF2366">
            <v>43055</v>
          </cell>
          <cell r="BG2366">
            <v>1678</v>
          </cell>
        </row>
        <row r="2367">
          <cell r="C2367" t="str">
            <v>20160478M5849-1</v>
          </cell>
          <cell r="D2367" t="str">
            <v>Proyectos 2011 - 2020</v>
          </cell>
          <cell r="E2367" t="str">
            <v>ANTES 2018</v>
          </cell>
          <cell r="F2367" t="str">
            <v>VIGENTE</v>
          </cell>
          <cell r="G2367"/>
          <cell r="H2367" t="str">
            <v>Huila</v>
          </cell>
          <cell r="I2367">
            <v>41020</v>
          </cell>
          <cell r="J2367">
            <v>6</v>
          </cell>
          <cell r="K2367" t="str">
            <v>Algeciras</v>
          </cell>
          <cell r="L2367" t="str">
            <v>Algeciras-Huila</v>
          </cell>
          <cell r="M2367">
            <v>478</v>
          </cell>
          <cell r="N2367" t="str">
            <v>DPS 2016</v>
          </cell>
          <cell r="O2367"/>
          <cell r="P2367"/>
          <cell r="Q2367" t="str">
            <v>Mejoramiento De Condiciones De Habitabilidad</v>
          </cell>
          <cell r="R2367" t="str">
            <v>Mejoramiento Condiciones De Habitabilidad</v>
          </cell>
          <cell r="S2367"/>
          <cell r="T2367"/>
          <cell r="U2367"/>
          <cell r="V2367" t="str">
            <v>Municipio</v>
          </cell>
          <cell r="W2367"/>
          <cell r="X2367" t="str">
            <v/>
          </cell>
          <cell r="Y2367"/>
          <cell r="Z2367">
            <v>813559322</v>
          </cell>
          <cell r="AA2367"/>
          <cell r="AB2367">
            <v>813559322</v>
          </cell>
          <cell r="AC2367"/>
          <cell r="AD2367">
            <v>813559322</v>
          </cell>
          <cell r="AE2367">
            <v>81355932</v>
          </cell>
          <cell r="AF2367"/>
          <cell r="AG2367">
            <v>81355932</v>
          </cell>
          <cell r="AH2367">
            <v>894915254</v>
          </cell>
          <cell r="AI2367">
            <v>0</v>
          </cell>
          <cell r="AJ2367">
            <v>894915254</v>
          </cell>
          <cell r="AK2367">
            <v>0.3</v>
          </cell>
          <cell r="AL2367"/>
          <cell r="AM2367">
            <v>0.96430000000000005</v>
          </cell>
          <cell r="AN2367">
            <v>0.98519999999999996</v>
          </cell>
          <cell r="AO2367">
            <v>2.0899999999999919E-2</v>
          </cell>
          <cell r="AP2367" t="str">
            <v>Terminado</v>
          </cell>
          <cell r="AQ2367" t="e">
            <v>#REF!</v>
          </cell>
          <cell r="AR2367" t="str">
            <v>TERMINADO</v>
          </cell>
          <cell r="AS2367" t="str">
            <v>Fecha de terminación: 24 de julio de 2022
En mesa técnica se dió pertinencia a 58 MCH.
En mesa técnica No. 172 (08-04-2021) se dió pertinencia a la reformulación del proyecto (5 PB). 
De las 58 viviendas, 53 terminadas (41 con acta de recibo, 12 en proceso de recibo) y 5 en ejecución.                                                                                                             
Se reiteró al E.T. e interventoría la entrega de los soportes para tramitar el desembolso pendiente.</v>
          </cell>
          <cell r="AT2367">
            <v>43725</v>
          </cell>
          <cell r="AU2367">
            <v>44249</v>
          </cell>
          <cell r="AV2367"/>
          <cell r="AW2367" t="e">
            <v>#REF!</v>
          </cell>
          <cell r="AX2367"/>
          <cell r="AY2367"/>
          <cell r="AZ2367">
            <v>0</v>
          </cell>
          <cell r="BA2367" t="str">
            <v>-</v>
          </cell>
          <cell r="BB2367" t="str">
            <v>58  Viviendas</v>
          </cell>
          <cell r="BC2367"/>
          <cell r="BD2367">
            <v>44302</v>
          </cell>
          <cell r="BE2367">
            <v>44658</v>
          </cell>
          <cell r="BF2367" t="str">
            <v/>
          </cell>
          <cell r="BG2367">
            <v>208.8</v>
          </cell>
        </row>
        <row r="2368">
          <cell r="C2368" t="str">
            <v>20120160S0373-2</v>
          </cell>
          <cell r="D2368" t="str">
            <v>Proyectos 2011 - 2020</v>
          </cell>
          <cell r="E2368" t="str">
            <v>ANTES 2018</v>
          </cell>
          <cell r="F2368" t="str">
            <v>VIGENTE</v>
          </cell>
          <cell r="G2368" t="str">
            <v>A373-REST</v>
          </cell>
          <cell r="H2368" t="str">
            <v>Huila</v>
          </cell>
          <cell r="I2368">
            <v>41020</v>
          </cell>
          <cell r="J2368">
            <v>6</v>
          </cell>
          <cell r="K2368" t="str">
            <v>Algeciras</v>
          </cell>
          <cell r="L2368" t="str">
            <v>Algeciras-Huila</v>
          </cell>
          <cell r="M2368">
            <v>160</v>
          </cell>
          <cell r="N2368" t="str">
            <v>Fonade 1</v>
          </cell>
          <cell r="O2368"/>
          <cell r="P2368"/>
          <cell r="Q2368" t="str">
            <v>CONSTRUCCIÓN CUBIERTA POLIDEPORTIVO CENTRO POBLADO ARCADIA. MUNICIPIO DE ALGECIRAS - HUILA</v>
          </cell>
          <cell r="R2368" t="str">
            <v>Espacio Público, Recreación Y Deporte</v>
          </cell>
          <cell r="S2368"/>
          <cell r="T2368"/>
          <cell r="U2368"/>
          <cell r="V2368"/>
          <cell r="W2368" t="str">
            <v>Rural</v>
          </cell>
          <cell r="X2368" t="str">
            <v/>
          </cell>
          <cell r="Y2368"/>
          <cell r="Z2368">
            <v>522014889.98000002</v>
          </cell>
          <cell r="AA2368"/>
          <cell r="AB2368">
            <v>522014889.98000002</v>
          </cell>
          <cell r="AC2368"/>
          <cell r="AD2368">
            <v>522014889.98000002</v>
          </cell>
          <cell r="AE2368">
            <v>67606393</v>
          </cell>
          <cell r="AF2368"/>
          <cell r="AG2368">
            <v>67606393</v>
          </cell>
          <cell r="AH2368">
            <v>589621282.98000002</v>
          </cell>
          <cell r="AI2368">
            <v>0</v>
          </cell>
          <cell r="AJ2368">
            <v>589621282.98000002</v>
          </cell>
          <cell r="AK2368">
            <v>0</v>
          </cell>
          <cell r="AL2368"/>
          <cell r="AM2368">
            <v>1</v>
          </cell>
          <cell r="AN2368">
            <v>0.98</v>
          </cell>
          <cell r="AO2368">
            <v>-2.0000000000000018E-2</v>
          </cell>
          <cell r="AP2368" t="str">
            <v>Terminado</v>
          </cell>
          <cell r="AQ2368" t="e">
            <v>#REF!</v>
          </cell>
          <cell r="AR2368" t="e">
            <v>#N/A</v>
          </cell>
          <cell r="AS2368" t="str">
            <v>El contratista se encuentra atendiendo observaciones menores.</v>
          </cell>
          <cell r="AT2368">
            <v>44413</v>
          </cell>
          <cell r="AU2368">
            <v>44526</v>
          </cell>
          <cell r="AV2368">
            <v>44725</v>
          </cell>
          <cell r="AW2368" t="e">
            <v>#REF!</v>
          </cell>
          <cell r="AX2368"/>
          <cell r="AY2368"/>
          <cell r="AZ2368">
            <v>0</v>
          </cell>
          <cell r="BA2368" t="str">
            <v>-</v>
          </cell>
          <cell r="BB2368" t="str">
            <v>533,77 m2</v>
          </cell>
          <cell r="BC2368"/>
          <cell r="BD2368" t="str">
            <v/>
          </cell>
          <cell r="BE2368" t="str">
            <v/>
          </cell>
          <cell r="BF2368" t="str">
            <v/>
          </cell>
          <cell r="BG2368">
            <v>2028</v>
          </cell>
        </row>
        <row r="2369">
          <cell r="C2369" t="str">
            <v>20120069S0176-1</v>
          </cell>
          <cell r="D2369" t="str">
            <v>Proyectos 2011 - 2020</v>
          </cell>
          <cell r="E2369" t="str">
            <v>No Aplica</v>
          </cell>
          <cell r="F2369" t="str">
            <v>CERRADO</v>
          </cell>
          <cell r="G2369" t="str">
            <v>C176</v>
          </cell>
          <cell r="H2369" t="str">
            <v>Huila</v>
          </cell>
          <cell r="I2369">
            <v>41026</v>
          </cell>
          <cell r="J2369">
            <v>6</v>
          </cell>
          <cell r="K2369" t="str">
            <v>Altamira</v>
          </cell>
          <cell r="L2369" t="str">
            <v>Altamira-Huila</v>
          </cell>
          <cell r="M2369">
            <v>69</v>
          </cell>
          <cell r="N2369" t="str">
            <v>Fonade 3</v>
          </cell>
          <cell r="O2369"/>
          <cell r="P2369"/>
          <cell r="Q2369" t="str">
            <v>Construccion De Una Bateria Sanitaria, Mejoramiento Y Construcción Y Pisos Interiores Del Patio Principal De La Casa De La Cultura Municipio De Altamira Departamento Del Huila</v>
          </cell>
          <cell r="R2369" t="str">
            <v>Social Comunitario</v>
          </cell>
          <cell r="S2369"/>
          <cell r="T2369"/>
          <cell r="U2369"/>
          <cell r="V2369" t="str">
            <v>Municipio</v>
          </cell>
          <cell r="W2369"/>
          <cell r="X2369" t="str">
            <v/>
          </cell>
          <cell r="Y2369"/>
          <cell r="Z2369">
            <v>3288026</v>
          </cell>
          <cell r="AA2369"/>
          <cell r="AB2369">
            <v>3288026</v>
          </cell>
          <cell r="AC2369"/>
          <cell r="AD2369">
            <v>3288026</v>
          </cell>
          <cell r="AE2369">
            <v>0</v>
          </cell>
          <cell r="AF2369"/>
          <cell r="AG2369">
            <v>0</v>
          </cell>
          <cell r="AH2369">
            <v>3288026</v>
          </cell>
          <cell r="AI2369">
            <v>0</v>
          </cell>
          <cell r="AJ2369">
            <v>3288026</v>
          </cell>
          <cell r="AK2369">
            <v>0</v>
          </cell>
          <cell r="AL2369"/>
          <cell r="AM2369" t="str">
            <v>CANCELADO</v>
          </cell>
          <cell r="AN2369" t="str">
            <v>CANCELADO</v>
          </cell>
          <cell r="AO2369" t="str">
            <v>CANCELADO</v>
          </cell>
          <cell r="AP2369" t="str">
            <v>En Liquidación</v>
          </cell>
          <cell r="AQ2369" t="e">
            <v>#REF!</v>
          </cell>
          <cell r="AR2369" t="e">
            <v>#N/A</v>
          </cell>
          <cell r="AS236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69" t="str">
            <v>No Aplica</v>
          </cell>
          <cell r="AU2369" t="str">
            <v/>
          </cell>
          <cell r="AV2369" t="str">
            <v/>
          </cell>
          <cell r="AW2369" t="e">
            <v>#REF!</v>
          </cell>
          <cell r="AX2369"/>
          <cell r="AY2369"/>
          <cell r="AZ2369">
            <v>0</v>
          </cell>
          <cell r="BA2369" t="str">
            <v>-</v>
          </cell>
          <cell r="BB2369" t="str">
            <v>CONSTRUCCIÓN DE UNA BATERÍA SANITARIA, MEJORAMIENTO Y CONSTRUCCIÓN DE CUBIERTA Y PISOS INTERIORES</v>
          </cell>
          <cell r="BC2369"/>
          <cell r="BD2369" t="str">
            <v xml:space="preserve"> </v>
          </cell>
          <cell r="BE2369" t="str">
            <v xml:space="preserve"> </v>
          </cell>
          <cell r="BF2369" t="str">
            <v>cancelado</v>
          </cell>
          <cell r="BG2369" t="str">
            <v/>
          </cell>
        </row>
        <row r="2370">
          <cell r="C2370" t="str">
            <v>20160504S6617-1</v>
          </cell>
          <cell r="D2370" t="str">
            <v>Proyectos 2011 - 2020</v>
          </cell>
          <cell r="E2370" t="str">
            <v>ANTES 2018</v>
          </cell>
          <cell r="F2370" t="str">
            <v>VIGENTE</v>
          </cell>
          <cell r="G2370"/>
          <cell r="H2370" t="str">
            <v>Huila</v>
          </cell>
          <cell r="I2370">
            <v>41026</v>
          </cell>
          <cell r="J2370">
            <v>6</v>
          </cell>
          <cell r="K2370" t="str">
            <v>Altamira</v>
          </cell>
          <cell r="L2370" t="str">
            <v>Altamira-Huila</v>
          </cell>
          <cell r="M2370">
            <v>504</v>
          </cell>
          <cell r="N2370" t="str">
            <v>DPS 2016</v>
          </cell>
          <cell r="O2370"/>
          <cell r="P2370"/>
          <cell r="Q2370" t="str">
            <v>Construccion De Cancha Sintetica De Futbol En La Zona Urbana Del Municipio De Altamira Departamento De Huila</v>
          </cell>
          <cell r="R2370" t="str">
            <v>Espacio Público, Recreación Y Deporte</v>
          </cell>
          <cell r="S2370"/>
          <cell r="T2370"/>
          <cell r="U2370"/>
          <cell r="V2370" t="str">
            <v>Municipio</v>
          </cell>
          <cell r="W2370"/>
          <cell r="X2370" t="str">
            <v>Zona urbana entrada al Municipio</v>
          </cell>
          <cell r="Y2370"/>
          <cell r="Z2370">
            <v>1459324751</v>
          </cell>
          <cell r="AA2370"/>
          <cell r="AB2370">
            <v>1459324751</v>
          </cell>
          <cell r="AC2370"/>
          <cell r="AD2370">
            <v>1459324751</v>
          </cell>
          <cell r="AE2370">
            <v>131306380</v>
          </cell>
          <cell r="AF2370"/>
          <cell r="AG2370">
            <v>131306380</v>
          </cell>
          <cell r="AH2370">
            <v>1590631131</v>
          </cell>
          <cell r="AI2370">
            <v>0</v>
          </cell>
          <cell r="AJ2370">
            <v>1590631131</v>
          </cell>
          <cell r="AK2370">
            <v>0.9</v>
          </cell>
          <cell r="AL2370"/>
          <cell r="AM2370">
            <v>1</v>
          </cell>
          <cell r="AN2370">
            <v>1</v>
          </cell>
          <cell r="AO2370">
            <v>0</v>
          </cell>
          <cell r="AP2370" t="str">
            <v>Entregado A Municipio</v>
          </cell>
          <cell r="AQ2370" t="e">
            <v>#REF!</v>
          </cell>
          <cell r="AR2370" t="e">
            <v>#N/A</v>
          </cell>
          <cell r="AS2370" t="str">
            <v>Obra entregada</v>
          </cell>
          <cell r="AT2370" t="str">
            <v>No Aplica</v>
          </cell>
          <cell r="AU2370">
            <v>43418</v>
          </cell>
          <cell r="AV2370">
            <v>43641</v>
          </cell>
          <cell r="AW2370" t="e">
            <v>#REF!</v>
          </cell>
          <cell r="AX2370"/>
          <cell r="AY2370"/>
          <cell r="AZ2370">
            <v>0</v>
          </cell>
          <cell r="BA2370" t="str">
            <v>-</v>
          </cell>
          <cell r="BB2370" t="str">
            <v>5704  M2</v>
          </cell>
          <cell r="BC2370"/>
          <cell r="BD2370">
            <v>43446</v>
          </cell>
          <cell r="BE2370">
            <v>43599</v>
          </cell>
          <cell r="BF2370">
            <v>43781</v>
          </cell>
          <cell r="BG2370">
            <v>1317</v>
          </cell>
        </row>
        <row r="2371">
          <cell r="C2371" t="str">
            <v>20160482M6025-1</v>
          </cell>
          <cell r="D2371" t="str">
            <v>Proyectos 2011 - 2020</v>
          </cell>
          <cell r="E2371" t="str">
            <v>ANTES 2018</v>
          </cell>
          <cell r="F2371" t="str">
            <v>VIGENTE</v>
          </cell>
          <cell r="G2371"/>
          <cell r="H2371" t="str">
            <v>Huila</v>
          </cell>
          <cell r="I2371">
            <v>41078</v>
          </cell>
          <cell r="J2371">
            <v>6</v>
          </cell>
          <cell r="K2371" t="str">
            <v>Baraya</v>
          </cell>
          <cell r="L2371" t="str">
            <v>Baraya-Huila</v>
          </cell>
          <cell r="M2371">
            <v>482</v>
          </cell>
          <cell r="N2371" t="str">
            <v>DPS 2016</v>
          </cell>
          <cell r="O2371"/>
          <cell r="P2371"/>
          <cell r="Q2371" t="str">
            <v>Mejoramiento De Condiciones De Habitabilidad</v>
          </cell>
          <cell r="R2371" t="str">
            <v>Mejoramiento Condiciones De Habitabilidad</v>
          </cell>
          <cell r="S2371"/>
          <cell r="T2371"/>
          <cell r="U2371"/>
          <cell r="V2371" t="str">
            <v>Municipio</v>
          </cell>
          <cell r="W2371"/>
          <cell r="X2371" t="str">
            <v>Zona urbana y Rural</v>
          </cell>
          <cell r="Y2371"/>
          <cell r="Z2371">
            <v>918113422</v>
          </cell>
          <cell r="AA2371"/>
          <cell r="AB2371">
            <v>918113422</v>
          </cell>
          <cell r="AC2371"/>
          <cell r="AD2371">
            <v>918113422</v>
          </cell>
          <cell r="AE2371">
            <v>144538801</v>
          </cell>
          <cell r="AF2371"/>
          <cell r="AG2371">
            <v>144538801</v>
          </cell>
          <cell r="AH2371">
            <v>1062652223</v>
          </cell>
          <cell r="AI2371">
            <v>0</v>
          </cell>
          <cell r="AJ2371">
            <v>1062652223</v>
          </cell>
          <cell r="AK2371">
            <v>0</v>
          </cell>
          <cell r="AL2371"/>
          <cell r="AM2371">
            <v>0.4143</v>
          </cell>
          <cell r="AN2371">
            <v>0.11650000000000001</v>
          </cell>
          <cell r="AO2371">
            <v>-0.29780000000000001</v>
          </cell>
          <cell r="AP2371" t="str">
            <v>Suspendido</v>
          </cell>
          <cell r="AQ2371" t="e">
            <v>#REF!</v>
          </cell>
          <cell r="AR2371" t="str">
            <v>EN EJECUCIÓN</v>
          </cell>
          <cell r="AS2371" t="str">
            <v>Suspendido desde el 05 de julio de 2022
Causa de la suspensión: afectación climática, suministro de materiales
Fecha estimada de reinicio: 04 de agosto de 2022
En mesa técnica No. 175 (25/04/2021) se dió pertinencia a 66 MCH.
De las 66 viviendas, 13 en ejecución y 53 por iniciar.
En revisión de PS los soportes para tramitar el desembolso correspondiente a la etapa de pre-construcción.</v>
          </cell>
          <cell r="AT2371">
            <v>44273</v>
          </cell>
          <cell r="AU2371">
            <v>44704</v>
          </cell>
          <cell r="AV2371"/>
          <cell r="AW2371" t="e">
            <v>#REF!</v>
          </cell>
          <cell r="AX2371"/>
          <cell r="AY2371"/>
          <cell r="AZ2371">
            <v>0</v>
          </cell>
          <cell r="BA2371" t="str">
            <v>ADMINISTRATIVO (Suspensiones y vencimientos de Fiducias, Pólizas, Asignación de Interventoría)</v>
          </cell>
          <cell r="BB2371" t="str">
            <v>66  Viviendas</v>
          </cell>
          <cell r="BC2371"/>
          <cell r="BD2371" t="str">
            <v/>
          </cell>
          <cell r="BE2371" t="str">
            <v/>
          </cell>
          <cell r="BF2371" t="str">
            <v/>
          </cell>
          <cell r="BG2371">
            <v>237.6</v>
          </cell>
        </row>
        <row r="2372">
          <cell r="C2372" t="str">
            <v>20110160S0131-1</v>
          </cell>
          <cell r="D2372" t="str">
            <v>Proyectos 2011 - 2020</v>
          </cell>
          <cell r="E2372" t="str">
            <v>POR FUERA DE LOS 1010</v>
          </cell>
          <cell r="F2372" t="str">
            <v>VIGENTE</v>
          </cell>
          <cell r="G2372" t="str">
            <v>A131</v>
          </cell>
          <cell r="H2372" t="str">
            <v>Huila</v>
          </cell>
          <cell r="I2372">
            <v>41132</v>
          </cell>
          <cell r="J2372">
            <v>6</v>
          </cell>
          <cell r="K2372" t="str">
            <v>Campoalegre</v>
          </cell>
          <cell r="L2372" t="str">
            <v>Campoalegre-Huila</v>
          </cell>
          <cell r="M2372">
            <v>160</v>
          </cell>
          <cell r="N2372" t="str">
            <v>Fonade 1</v>
          </cell>
          <cell r="O2372"/>
          <cell r="P2372"/>
          <cell r="Q2372" t="str">
            <v xml:space="preserve">Construcción Obras Complementarias: Gimnasio Y Porteria De La Casa Campesina, Del Municipio  Campoalegre, Departamento Del Huila  </v>
          </cell>
          <cell r="R2372" t="str">
            <v>Social Comunitario</v>
          </cell>
          <cell r="S2372"/>
          <cell r="T2372"/>
          <cell r="U2372"/>
          <cell r="V2372" t="str">
            <v>Municipio</v>
          </cell>
          <cell r="W2372"/>
          <cell r="X2372" t="str">
            <v/>
          </cell>
          <cell r="Y2372"/>
          <cell r="Z2372">
            <v>667854131.54999995</v>
          </cell>
          <cell r="AA2372"/>
          <cell r="AB2372">
            <v>667854131.54999995</v>
          </cell>
          <cell r="AC2372"/>
          <cell r="AD2372">
            <v>667854131.54999995</v>
          </cell>
          <cell r="AE2372">
            <v>0</v>
          </cell>
          <cell r="AF2372"/>
          <cell r="AG2372">
            <v>0</v>
          </cell>
          <cell r="AH2372">
            <v>667854131.54999995</v>
          </cell>
          <cell r="AI2372">
            <v>0</v>
          </cell>
          <cell r="AJ2372">
            <v>667854131.54999995</v>
          </cell>
          <cell r="AK2372">
            <v>0</v>
          </cell>
          <cell r="AL2372"/>
          <cell r="AM2372">
            <v>0.85</v>
          </cell>
          <cell r="AN2372">
            <v>0.85</v>
          </cell>
          <cell r="AO2372">
            <v>0</v>
          </cell>
          <cell r="AP2372" t="str">
            <v xml:space="preserve">Terminado </v>
          </cell>
          <cell r="AQ2372" t="e">
            <v>#REF!</v>
          </cell>
          <cell r="AR2372" t="e">
            <v>#N/A</v>
          </cell>
          <cell r="AS2372" t="str">
            <v>Terminado con Pendientes
2. DEMANDAS O CONCILIACIONES: 
* Se encuentra en accion judicial debido al incumplimiento realizado por el Municipio de Campoalegre.
* Actividades realizadas durante el periodo:
Se programo mesa de trabajo para el 11 de junio de 2021 con el municipio con el fin de explicar la aclaracion del acta de liquidacion del contrato de obra.</v>
          </cell>
          <cell r="AT2372" t="str">
            <v>No Aplica</v>
          </cell>
          <cell r="AU2372">
            <v>42076</v>
          </cell>
          <cell r="AV2372" t="str">
            <v xml:space="preserve"> </v>
          </cell>
          <cell r="AW2372" t="e">
            <v>#REF!</v>
          </cell>
          <cell r="AX2372"/>
          <cell r="AY2372"/>
          <cell r="AZ2372">
            <v>0</v>
          </cell>
          <cell r="BA2372" t="str">
            <v>-</v>
          </cell>
          <cell r="BB2372" t="str">
            <v>UNIDAD DEPORTIVA (GIMNASIO - BATERIA DE BAÑOS - INSTALACIONES ELECRITAS E HIDRAULICAS Y ACABADOS)</v>
          </cell>
          <cell r="BC2372"/>
          <cell r="BD2372">
            <v>42076</v>
          </cell>
          <cell r="BE2372">
            <v>42209</v>
          </cell>
          <cell r="BF2372" t="str">
            <v>obra inconclusa</v>
          </cell>
          <cell r="BG2372">
            <v>32693</v>
          </cell>
        </row>
        <row r="2373">
          <cell r="C2373" t="str">
            <v>20130218S0531-1</v>
          </cell>
          <cell r="D2373" t="str">
            <v>Proyectos 2011 - 2020</v>
          </cell>
          <cell r="E2373" t="str">
            <v>No Aplica</v>
          </cell>
          <cell r="F2373" t="str">
            <v>CERRADO</v>
          </cell>
          <cell r="G2373"/>
          <cell r="H2373" t="str">
            <v>Huila</v>
          </cell>
          <cell r="I2373">
            <v>41132</v>
          </cell>
          <cell r="J2373">
            <v>6</v>
          </cell>
          <cell r="K2373" t="str">
            <v>Campoalegre</v>
          </cell>
          <cell r="L2373" t="str">
            <v>Campoalegre-Huila</v>
          </cell>
          <cell r="M2373">
            <v>218</v>
          </cell>
          <cell r="N2373" t="str">
            <v>DPS 2013</v>
          </cell>
          <cell r="O2373"/>
          <cell r="P2373"/>
          <cell r="Q2373" t="str">
            <v>Construcción Cubierta Gradería Y Reposición De Cerramiento Polideportivo Del Barrio Divino Niño De Campoalegre - Huila</v>
          </cell>
          <cell r="R2373" t="str">
            <v>Espacio Público, Recreación Y Deporte</v>
          </cell>
          <cell r="S2373"/>
          <cell r="T2373"/>
          <cell r="U2373"/>
          <cell r="V2373" t="str">
            <v>Municipio</v>
          </cell>
          <cell r="W2373"/>
          <cell r="X2373" t="str">
            <v xml:space="preserve"> Divino Niño </v>
          </cell>
          <cell r="Y2373"/>
          <cell r="Z2373">
            <v>415140187</v>
          </cell>
          <cell r="AA2373"/>
          <cell r="AB2373">
            <v>415140187</v>
          </cell>
          <cell r="AC2373"/>
          <cell r="AD2373">
            <v>415140187</v>
          </cell>
          <cell r="AE2373">
            <v>35514018.700000003</v>
          </cell>
          <cell r="AF2373"/>
          <cell r="AG2373">
            <v>35514018.700000003</v>
          </cell>
          <cell r="AH2373">
            <v>450654205.69999999</v>
          </cell>
          <cell r="AI2373">
            <v>0</v>
          </cell>
          <cell r="AJ2373">
            <v>450654205.69999999</v>
          </cell>
          <cell r="AK2373">
            <v>0.99980000000000002</v>
          </cell>
          <cell r="AL2373"/>
          <cell r="AM2373">
            <v>1</v>
          </cell>
          <cell r="AN2373">
            <v>1</v>
          </cell>
          <cell r="AO2373">
            <v>0</v>
          </cell>
          <cell r="AP2373" t="str">
            <v>Liquidado</v>
          </cell>
          <cell r="AQ2373" t="e">
            <v>#REF!</v>
          </cell>
          <cell r="AR2373" t="e">
            <v>#N/A</v>
          </cell>
          <cell r="AS2373" t="str">
            <v>ACTA DE LIQUIDACION EL 05/12/2018</v>
          </cell>
          <cell r="AT2373" t="str">
            <v>No Aplica</v>
          </cell>
          <cell r="AU2373">
            <v>42282</v>
          </cell>
          <cell r="AV2373">
            <v>42670</v>
          </cell>
          <cell r="AW2373" t="e">
            <v>#REF!</v>
          </cell>
          <cell r="AX2373"/>
          <cell r="AY2373"/>
          <cell r="AZ2373">
            <v>0</v>
          </cell>
          <cell r="BA2373" t="str">
            <v>-</v>
          </cell>
          <cell r="BB2373">
            <v>850</v>
          </cell>
          <cell r="BC2373"/>
          <cell r="BD2373">
            <v>42528</v>
          </cell>
          <cell r="BE2373">
            <v>42563</v>
          </cell>
          <cell r="BF2373">
            <v>42614</v>
          </cell>
          <cell r="BG2373">
            <v>2488</v>
          </cell>
        </row>
        <row r="2374">
          <cell r="C2374" t="str">
            <v>20130218V0421-1</v>
          </cell>
          <cell r="D2374" t="str">
            <v>Proyectos 2011 - 2020</v>
          </cell>
          <cell r="E2374" t="str">
            <v>No Aplica</v>
          </cell>
          <cell r="F2374" t="str">
            <v>CERRADO</v>
          </cell>
          <cell r="G2374"/>
          <cell r="H2374" t="str">
            <v>Huila</v>
          </cell>
          <cell r="I2374">
            <v>41132</v>
          </cell>
          <cell r="J2374">
            <v>6</v>
          </cell>
          <cell r="K2374" t="str">
            <v>Campoalegre</v>
          </cell>
          <cell r="L2374" t="str">
            <v>Campoalegre-Huila</v>
          </cell>
          <cell r="M2374">
            <v>218</v>
          </cell>
          <cell r="N2374" t="str">
            <v>DPS 2013</v>
          </cell>
          <cell r="O2374"/>
          <cell r="P2374"/>
          <cell r="Q2374" t="str">
            <v>Mejoramiento De Las Condiciones De Vida De La Comunidad Vulnerable A Través De El Cementación De Vias Urbanas Del Municipio De Campoalegre - Huila</v>
          </cell>
          <cell r="R2374" t="str">
            <v>Vías Urbanas</v>
          </cell>
          <cell r="S2374"/>
          <cell r="T2374"/>
          <cell r="U2374"/>
          <cell r="V2374" t="str">
            <v>Municipio</v>
          </cell>
          <cell r="W2374"/>
          <cell r="X2374" t="str">
            <v xml:space="preserve">Jardín, Alfonso López, Molinos, Divino Niño, Clementina, </v>
          </cell>
          <cell r="Y2374"/>
          <cell r="Z2374">
            <v>448440521</v>
          </cell>
          <cell r="AA2374"/>
          <cell r="AB2374">
            <v>448440521</v>
          </cell>
          <cell r="AC2374"/>
          <cell r="AD2374">
            <v>448440521</v>
          </cell>
          <cell r="AE2374">
            <v>44844052.100000001</v>
          </cell>
          <cell r="AF2374"/>
          <cell r="AG2374">
            <v>44844052.100000001</v>
          </cell>
          <cell r="AH2374">
            <v>493284573.10000002</v>
          </cell>
          <cell r="AI2374">
            <v>0</v>
          </cell>
          <cell r="AJ2374">
            <v>493284573.10000002</v>
          </cell>
          <cell r="AK2374">
            <v>0.99990000000000001</v>
          </cell>
          <cell r="AL2374"/>
          <cell r="AM2374">
            <v>1</v>
          </cell>
          <cell r="AN2374">
            <v>1</v>
          </cell>
          <cell r="AO2374">
            <v>0</v>
          </cell>
          <cell r="AP2374" t="str">
            <v>Liquidado</v>
          </cell>
          <cell r="AQ2374" t="e">
            <v>#REF!</v>
          </cell>
          <cell r="AR2374" t="e">
            <v>#N/A</v>
          </cell>
          <cell r="AS2374" t="str">
            <v>ACTA DE LIQUIDACION EL 05/12/2018</v>
          </cell>
          <cell r="AT2374" t="str">
            <v>No Aplica</v>
          </cell>
          <cell r="AU2374">
            <v>42265</v>
          </cell>
          <cell r="AV2374">
            <v>42390</v>
          </cell>
          <cell r="AW2374" t="e">
            <v>#REF!</v>
          </cell>
          <cell r="AX2374"/>
          <cell r="AY2374"/>
          <cell r="AZ2374">
            <v>0</v>
          </cell>
          <cell r="BA2374" t="str">
            <v>-</v>
          </cell>
          <cell r="BB2374" t="str">
            <v>1,68 kms</v>
          </cell>
          <cell r="BC2374"/>
          <cell r="BD2374">
            <v>42349</v>
          </cell>
          <cell r="BE2374">
            <v>42563</v>
          </cell>
          <cell r="BF2374">
            <v>42614</v>
          </cell>
          <cell r="BG2374">
            <v>3750</v>
          </cell>
        </row>
        <row r="2375">
          <cell r="C2375" t="str">
            <v>20160502V4572-1</v>
          </cell>
          <cell r="D2375" t="str">
            <v>Proyectos 2011 - 2020</v>
          </cell>
          <cell r="E2375" t="str">
            <v>No Aplica</v>
          </cell>
          <cell r="F2375" t="str">
            <v>CERRADO</v>
          </cell>
          <cell r="G2375"/>
          <cell r="H2375" t="str">
            <v>Huila</v>
          </cell>
          <cell r="I2375">
            <v>41132</v>
          </cell>
          <cell r="J2375">
            <v>6</v>
          </cell>
          <cell r="K2375" t="str">
            <v>Campoalegre</v>
          </cell>
          <cell r="L2375" t="str">
            <v>Campoalegre-Huila</v>
          </cell>
          <cell r="M2375">
            <v>502</v>
          </cell>
          <cell r="N2375" t="str">
            <v>DPS 2016</v>
          </cell>
          <cell r="O2375"/>
          <cell r="P2375"/>
          <cell r="Q2375" t="str">
            <v xml:space="preserve">Construcción  Pavimento  Rígido  De Cuatro (4) Vías Urbanas Del Municipio De Campoalegre, Departamento Del Huila. </v>
          </cell>
          <cell r="R2375" t="str">
            <v>Vías Urbanas</v>
          </cell>
          <cell r="S2375"/>
          <cell r="T2375"/>
          <cell r="U2375"/>
          <cell r="V2375" t="str">
            <v>Municipio</v>
          </cell>
          <cell r="W2375"/>
          <cell r="X2375" t="str">
            <v>Barrios: Alfonso López - El Viso</v>
          </cell>
          <cell r="Y2375"/>
          <cell r="Z2375">
            <v>386702561</v>
          </cell>
          <cell r="AA2375"/>
          <cell r="AB2375">
            <v>386702561</v>
          </cell>
          <cell r="AC2375"/>
          <cell r="AD2375">
            <v>386702561</v>
          </cell>
          <cell r="AE2375">
            <v>38670256.100000001</v>
          </cell>
          <cell r="AF2375"/>
          <cell r="AG2375">
            <v>38670256.100000001</v>
          </cell>
          <cell r="AH2375">
            <v>425372817.10000002</v>
          </cell>
          <cell r="AI2375">
            <v>0</v>
          </cell>
          <cell r="AJ2375">
            <v>425372817.10000002</v>
          </cell>
          <cell r="AK2375">
            <v>1</v>
          </cell>
          <cell r="AL2375"/>
          <cell r="AM2375">
            <v>1</v>
          </cell>
          <cell r="AN2375">
            <v>1</v>
          </cell>
          <cell r="AO2375">
            <v>0</v>
          </cell>
          <cell r="AP2375" t="str">
            <v>Liquidado</v>
          </cell>
          <cell r="AQ2375" t="e">
            <v>#REF!</v>
          </cell>
          <cell r="AR2375" t="e">
            <v>#N/A</v>
          </cell>
          <cell r="AS2375" t="str">
            <v>Liquidado el 19 de abril 2021.</v>
          </cell>
          <cell r="AT2375" t="str">
            <v>No Aplica</v>
          </cell>
          <cell r="AU2375">
            <v>43171</v>
          </cell>
          <cell r="AV2375">
            <v>43262</v>
          </cell>
          <cell r="AW2375" t="e">
            <v>#REF!</v>
          </cell>
          <cell r="AX2375"/>
          <cell r="AY2375"/>
          <cell r="AZ2375">
            <v>0</v>
          </cell>
          <cell r="BA2375" t="str">
            <v>-</v>
          </cell>
          <cell r="BB2375" t="str">
            <v>0,316 Km</v>
          </cell>
          <cell r="BC2375"/>
          <cell r="BD2375">
            <v>43209</v>
          </cell>
          <cell r="BE2375">
            <v>43250</v>
          </cell>
          <cell r="BF2375">
            <v>43268</v>
          </cell>
          <cell r="BG2375">
            <v>1286</v>
          </cell>
        </row>
        <row r="2376">
          <cell r="C2376" t="str">
            <v>20170483V9591-1</v>
          </cell>
          <cell r="D2376" t="str">
            <v>Proyectos 2011 - 2020</v>
          </cell>
          <cell r="E2376" t="str">
            <v>No Aplica</v>
          </cell>
          <cell r="F2376" t="str">
            <v>CERRADO</v>
          </cell>
          <cell r="G2376"/>
          <cell r="H2376" t="str">
            <v>Huila</v>
          </cell>
          <cell r="I2376">
            <v>41132</v>
          </cell>
          <cell r="J2376">
            <v>6</v>
          </cell>
          <cell r="K2376" t="str">
            <v>Campoalegre</v>
          </cell>
          <cell r="L2376" t="str">
            <v>Campoalegre-Huila</v>
          </cell>
          <cell r="M2376">
            <v>483</v>
          </cell>
          <cell r="N2376" t="str">
            <v>DPS 2017</v>
          </cell>
          <cell r="O2376"/>
          <cell r="P2376"/>
          <cell r="Q2376" t="str">
            <v>Construcción De Pavimento Rígido En Red Vial Urbana Del Municipio De Campoalegre Departamento Del Huila,</v>
          </cell>
          <cell r="R2376" t="str">
            <v>Vías Urbanas</v>
          </cell>
          <cell r="S2376"/>
          <cell r="T2376"/>
          <cell r="U2376"/>
          <cell r="V2376" t="str">
            <v>Municipio</v>
          </cell>
          <cell r="W2376"/>
          <cell r="X2376" t="str">
            <v>Divino Niño, Floresta, Panama, Villa Maria, Clementina y Brisas del Palmar</v>
          </cell>
          <cell r="Y2376"/>
          <cell r="Z2376">
            <v>474872087</v>
          </cell>
          <cell r="AA2376"/>
          <cell r="AB2376">
            <v>474872087</v>
          </cell>
          <cell r="AC2376"/>
          <cell r="AD2376">
            <v>474872087</v>
          </cell>
          <cell r="AE2376">
            <v>47487208.700000003</v>
          </cell>
          <cell r="AF2376"/>
          <cell r="AG2376">
            <v>47487208.700000003</v>
          </cell>
          <cell r="AH2376">
            <v>522359295.69999999</v>
          </cell>
          <cell r="AI2376">
            <v>0</v>
          </cell>
          <cell r="AJ2376">
            <v>522359295.69999999</v>
          </cell>
          <cell r="AK2376">
            <v>1</v>
          </cell>
          <cell r="AL2376"/>
          <cell r="AM2376">
            <v>1</v>
          </cell>
          <cell r="AN2376">
            <v>1</v>
          </cell>
          <cell r="AO2376">
            <v>0</v>
          </cell>
          <cell r="AP2376" t="str">
            <v>Liquidado</v>
          </cell>
          <cell r="AQ2376" t="e">
            <v>#REF!</v>
          </cell>
          <cell r="AR2376" t="e">
            <v>#N/A</v>
          </cell>
          <cell r="AS2376" t="str">
            <v>Liquidado el 21 de diciembre 2021.</v>
          </cell>
          <cell r="AT2376" t="str">
            <v>No Aplica</v>
          </cell>
          <cell r="AU2376">
            <v>43678</v>
          </cell>
          <cell r="AV2376">
            <v>43817</v>
          </cell>
          <cell r="AW2376" t="e">
            <v>#REF!</v>
          </cell>
          <cell r="AX2376"/>
          <cell r="AY2376"/>
          <cell r="AZ2376">
            <v>0</v>
          </cell>
          <cell r="BA2376" t="str">
            <v>-</v>
          </cell>
          <cell r="BB2376" t="str">
            <v>342 m</v>
          </cell>
          <cell r="BC2376"/>
          <cell r="BD2376">
            <v>43720</v>
          </cell>
          <cell r="BE2376">
            <v>43802</v>
          </cell>
          <cell r="BF2376">
            <v>43857</v>
          </cell>
          <cell r="BG2376">
            <v>10681</v>
          </cell>
        </row>
        <row r="2377">
          <cell r="C2377" t="str">
            <v>20170484S10493-1</v>
          </cell>
          <cell r="D2377" t="str">
            <v>Proyectos 2011 - 2020</v>
          </cell>
          <cell r="E2377" t="str">
            <v>ANTES 2018</v>
          </cell>
          <cell r="F2377" t="str">
            <v>VIGENTE</v>
          </cell>
          <cell r="G2377"/>
          <cell r="H2377" t="str">
            <v>Huila</v>
          </cell>
          <cell r="I2377">
            <v>41132</v>
          </cell>
          <cell r="J2377">
            <v>6</v>
          </cell>
          <cell r="K2377" t="str">
            <v>Campoalegre</v>
          </cell>
          <cell r="L2377" t="str">
            <v>Campoalegre-Huila</v>
          </cell>
          <cell r="M2377">
            <v>484</v>
          </cell>
          <cell r="N2377" t="str">
            <v>DPS 2017</v>
          </cell>
          <cell r="O2377"/>
          <cell r="P2377"/>
          <cell r="Q2377" t="str">
            <v>Construcción Complejo Deportivo En La Villa Olimpica Del Municipio De Campoalegre - Huila</v>
          </cell>
          <cell r="R2377" t="str">
            <v>Espacio Público, Recreación Y Deporte</v>
          </cell>
          <cell r="S2377"/>
          <cell r="T2377"/>
          <cell r="U2377"/>
          <cell r="V2377" t="str">
            <v>Municipio</v>
          </cell>
          <cell r="W2377" t="str">
            <v>Urbano</v>
          </cell>
          <cell r="X2377" t="str">
            <v>El Jardin, La Candelaria, Eugenia Ferro Falla</v>
          </cell>
          <cell r="Y2377"/>
          <cell r="Z2377">
            <v>3245913718</v>
          </cell>
          <cell r="AA2377"/>
          <cell r="AB2377">
            <v>3245913718</v>
          </cell>
          <cell r="AC2377"/>
          <cell r="AD2377">
            <v>3245913718</v>
          </cell>
          <cell r="AE2377">
            <v>324591371.80000001</v>
          </cell>
          <cell r="AF2377"/>
          <cell r="AG2377">
            <v>324591371.80000001</v>
          </cell>
          <cell r="AH2377">
            <v>3570505089.8000002</v>
          </cell>
          <cell r="AI2377">
            <v>0</v>
          </cell>
          <cell r="AJ2377">
            <v>3570505089.8000002</v>
          </cell>
          <cell r="AK2377">
            <v>0.9</v>
          </cell>
          <cell r="AL2377"/>
          <cell r="AM2377">
            <v>1</v>
          </cell>
          <cell r="AN2377">
            <v>1</v>
          </cell>
          <cell r="AO2377">
            <v>0</v>
          </cell>
          <cell r="AP2377" t="str">
            <v>Entregado A Municipio</v>
          </cell>
          <cell r="AQ2377" t="e">
            <v>#REF!</v>
          </cell>
          <cell r="AR2377" t="e">
            <v>#N/A</v>
          </cell>
          <cell r="AS2377" t="str">
            <v>Proyecto terminado y entregado al Municipio.
Acta de entrega y recibo final a satisfacción 15-12-2021; Acta de entrega y compromiso de sostenibilidad en trámite de firmas.</v>
          </cell>
          <cell r="AT2377" t="str">
            <v>No Aplica</v>
          </cell>
          <cell r="AU2377">
            <v>43907</v>
          </cell>
          <cell r="AV2377">
            <v>44270</v>
          </cell>
          <cell r="AW2377" t="e">
            <v>#REF!</v>
          </cell>
          <cell r="AX2377"/>
          <cell r="AY2377"/>
          <cell r="AZ2377">
            <v>0</v>
          </cell>
          <cell r="BA2377" t="str">
            <v>-</v>
          </cell>
          <cell r="BB2377" t="str">
            <v>1.216 m2</v>
          </cell>
          <cell r="BC2377"/>
          <cell r="BD2377">
            <v>44175</v>
          </cell>
          <cell r="BE2377">
            <v>44175</v>
          </cell>
          <cell r="BF2377">
            <v>44735</v>
          </cell>
          <cell r="BG2377">
            <v>12348</v>
          </cell>
        </row>
        <row r="2378">
          <cell r="C2378" t="str">
            <v>20170487S6619-1</v>
          </cell>
          <cell r="D2378" t="str">
            <v>Proyectos 2011 - 2020</v>
          </cell>
          <cell r="E2378" t="str">
            <v>ANTES 2018</v>
          </cell>
          <cell r="F2378" t="str">
            <v>VIGENTE</v>
          </cell>
          <cell r="G2378"/>
          <cell r="H2378" t="str">
            <v>Huila</v>
          </cell>
          <cell r="I2378">
            <v>41132</v>
          </cell>
          <cell r="J2378">
            <v>6</v>
          </cell>
          <cell r="K2378" t="str">
            <v>Campoalegre</v>
          </cell>
          <cell r="L2378" t="str">
            <v>Campoalegre-Huila</v>
          </cell>
          <cell r="M2378">
            <v>487</v>
          </cell>
          <cell r="N2378" t="str">
            <v>DPS 2017</v>
          </cell>
          <cell r="O2378"/>
          <cell r="P2378"/>
          <cell r="Q2378" t="str">
            <v>Construcción De Cancha Multifuncional Con Graderias En El Centro Recreacional Rodrigo Lara En El Municipio De Campoalegre - Huila</v>
          </cell>
          <cell r="R2378" t="str">
            <v>Espacio Público, Recreación Y Deporte</v>
          </cell>
          <cell r="S2378"/>
          <cell r="T2378"/>
          <cell r="U2378"/>
          <cell r="V2378" t="str">
            <v>Municipio</v>
          </cell>
          <cell r="W2378" t="str">
            <v>Urbano</v>
          </cell>
          <cell r="X2378" t="str">
            <v>Rodrigo Lara</v>
          </cell>
          <cell r="Y2378"/>
          <cell r="Z2378">
            <v>735151867</v>
          </cell>
          <cell r="AA2378"/>
          <cell r="AB2378">
            <v>735151867</v>
          </cell>
          <cell r="AC2378"/>
          <cell r="AD2378">
            <v>735151867</v>
          </cell>
          <cell r="AE2378">
            <v>73515186.700000003</v>
          </cell>
          <cell r="AF2378"/>
          <cell r="AG2378">
            <v>73515186.700000003</v>
          </cell>
          <cell r="AH2378">
            <v>808667053.70000005</v>
          </cell>
          <cell r="AI2378">
            <v>0</v>
          </cell>
          <cell r="AJ2378">
            <v>808667053.70000005</v>
          </cell>
          <cell r="AK2378">
            <v>1</v>
          </cell>
          <cell r="AL2378"/>
          <cell r="AM2378">
            <v>1</v>
          </cell>
          <cell r="AN2378">
            <v>1</v>
          </cell>
          <cell r="AO2378">
            <v>0</v>
          </cell>
          <cell r="AP2378" t="str">
            <v>Entregado A Municipio</v>
          </cell>
          <cell r="AQ2378" t="e">
            <v>#REF!</v>
          </cell>
          <cell r="AR2378" t="e">
            <v>#N/A</v>
          </cell>
          <cell r="AS2378" t="str">
            <v xml:space="preserve">Proyecto terminado y entregado al Municipio.
Acta de entrega y recibo final a satisfacción 25-11-2020; Acta de entrega y compromiso de sostenibilidad 12-02-2021. </v>
          </cell>
          <cell r="AT2378" t="str">
            <v>No Aplica</v>
          </cell>
          <cell r="AU2378">
            <v>43991</v>
          </cell>
          <cell r="AV2378">
            <v>44160</v>
          </cell>
          <cell r="AW2378" t="e">
            <v>#REF!</v>
          </cell>
          <cell r="AX2378"/>
          <cell r="AY2378"/>
          <cell r="AZ2378">
            <v>0</v>
          </cell>
          <cell r="BA2378" t="str">
            <v>-</v>
          </cell>
          <cell r="BB2378" t="str">
            <v>640 m2</v>
          </cell>
          <cell r="BC2378"/>
          <cell r="BD2378">
            <v>44104</v>
          </cell>
          <cell r="BE2378">
            <v>44175</v>
          </cell>
          <cell r="BF2378">
            <v>44238</v>
          </cell>
          <cell r="BG2378">
            <v>12348</v>
          </cell>
        </row>
        <row r="2379">
          <cell r="C2379" t="str">
            <v>20110160S0131-2</v>
          </cell>
          <cell r="D2379" t="str">
            <v>Proyectos 2011 - 2020</v>
          </cell>
          <cell r="E2379" t="str">
            <v>ANTES 2018</v>
          </cell>
          <cell r="F2379" t="str">
            <v>VIGENTE</v>
          </cell>
          <cell r="G2379" t="str">
            <v>A131-REST</v>
          </cell>
          <cell r="H2379" t="str">
            <v>Huila</v>
          </cell>
          <cell r="I2379">
            <v>41132</v>
          </cell>
          <cell r="J2379">
            <v>6</v>
          </cell>
          <cell r="K2379" t="str">
            <v>Campoalegre</v>
          </cell>
          <cell r="L2379" t="str">
            <v>Campoalegre-Huila</v>
          </cell>
          <cell r="M2379">
            <v>160</v>
          </cell>
          <cell r="N2379" t="str">
            <v>Fonade 1</v>
          </cell>
          <cell r="O2379"/>
          <cell r="P2379"/>
          <cell r="Q2379" t="str">
            <v>CONSTRUCCIÓN UNIDAD DEPORTIVA "CASA CAMPESINA" FASE I, EN EL MUNICIPIO CAMPOALEGRE - HUILA.</v>
          </cell>
          <cell r="R2379" t="str">
            <v>Espacio Público, Recreación Y Deporte</v>
          </cell>
          <cell r="S2379"/>
          <cell r="T2379"/>
          <cell r="U2379"/>
          <cell r="V2379">
            <v>0</v>
          </cell>
          <cell r="W2379" t="str">
            <v>Urbano</v>
          </cell>
          <cell r="X2379" t="str">
            <v/>
          </cell>
          <cell r="Y2379"/>
          <cell r="Z2379">
            <v>387668362.43000001</v>
          </cell>
          <cell r="AA2379"/>
          <cell r="AB2379">
            <v>387668362.43000001</v>
          </cell>
          <cell r="AC2379"/>
          <cell r="AD2379">
            <v>387668362.43000001</v>
          </cell>
          <cell r="AE2379">
            <v>71575675.530000001</v>
          </cell>
          <cell r="AF2379"/>
          <cell r="AG2379">
            <v>71575675.530000001</v>
          </cell>
          <cell r="AH2379">
            <v>459244037.96000004</v>
          </cell>
          <cell r="AI2379">
            <v>0</v>
          </cell>
          <cell r="AJ2379">
            <v>459244037.96000004</v>
          </cell>
          <cell r="AK2379">
            <v>0</v>
          </cell>
          <cell r="AL2379"/>
          <cell r="AM2379">
            <v>1</v>
          </cell>
          <cell r="AN2379">
            <v>0.98</v>
          </cell>
          <cell r="AO2379">
            <v>-2.0000000000000018E-2</v>
          </cell>
          <cell r="AP2379" t="str">
            <v>Terminado</v>
          </cell>
          <cell r="AQ2379" t="e">
            <v>#REF!</v>
          </cell>
          <cell r="AR2379" t="e">
            <v>#N/A</v>
          </cell>
          <cell r="AS2379" t="str">
            <v>El contratista se encuentra atendiendo observaciones menores.</v>
          </cell>
          <cell r="AT2379">
            <v>44529</v>
          </cell>
          <cell r="AU2379">
            <v>44618</v>
          </cell>
          <cell r="AV2379">
            <v>44742</v>
          </cell>
          <cell r="AW2379" t="e">
            <v>#REF!</v>
          </cell>
          <cell r="AX2379"/>
          <cell r="AY2379"/>
          <cell r="AZ2379">
            <v>0</v>
          </cell>
          <cell r="BA2379" t="str">
            <v>-</v>
          </cell>
          <cell r="BB2379" t="str">
            <v>525 m2</v>
          </cell>
          <cell r="BC2379"/>
          <cell r="BD2379" t="str">
            <v/>
          </cell>
          <cell r="BE2379" t="str">
            <v/>
          </cell>
          <cell r="BF2379" t="str">
            <v/>
          </cell>
          <cell r="BG2379">
            <v>32693</v>
          </cell>
        </row>
        <row r="2380">
          <cell r="C2380" t="str">
            <v>20120069V0179-1</v>
          </cell>
          <cell r="D2380" t="str">
            <v>Proyectos 2011 - 2020</v>
          </cell>
          <cell r="E2380" t="str">
            <v>No Aplica</v>
          </cell>
          <cell r="F2380" t="str">
            <v>CERRADO</v>
          </cell>
          <cell r="G2380" t="str">
            <v>C179</v>
          </cell>
          <cell r="H2380" t="str">
            <v>Huila</v>
          </cell>
          <cell r="I2380">
            <v>41206</v>
          </cell>
          <cell r="J2380">
            <v>6</v>
          </cell>
          <cell r="K2380" t="str">
            <v>Colombia</v>
          </cell>
          <cell r="L2380" t="str">
            <v>Colombia-Huila</v>
          </cell>
          <cell r="M2380">
            <v>69</v>
          </cell>
          <cell r="N2380" t="str">
            <v>Fonade 3</v>
          </cell>
          <cell r="O2380"/>
          <cell r="P2380"/>
          <cell r="Q2380" t="str">
            <v>Pavimentación En Concreto Hidraulico Vias Principales Centro Poblado De Santa Ana En El Municipio De Colombia - Huila</v>
          </cell>
          <cell r="R2380" t="str">
            <v>Vías Urbanas</v>
          </cell>
          <cell r="S2380"/>
          <cell r="T2380"/>
          <cell r="U2380"/>
          <cell r="V2380" t="str">
            <v>Municipio</v>
          </cell>
          <cell r="W2380"/>
          <cell r="X2380" t="str">
            <v/>
          </cell>
          <cell r="Y2380"/>
          <cell r="Z2380">
            <v>250295454</v>
          </cell>
          <cell r="AA2380"/>
          <cell r="AB2380">
            <v>250295454</v>
          </cell>
          <cell r="AC2380"/>
          <cell r="AD2380">
            <v>250295454</v>
          </cell>
          <cell r="AE2380">
            <v>0</v>
          </cell>
          <cell r="AF2380"/>
          <cell r="AG2380">
            <v>0</v>
          </cell>
          <cell r="AH2380">
            <v>250295454</v>
          </cell>
          <cell r="AI2380">
            <v>0</v>
          </cell>
          <cell r="AJ2380">
            <v>250295454</v>
          </cell>
          <cell r="AK2380">
            <v>0</v>
          </cell>
          <cell r="AL2380"/>
          <cell r="AM2380">
            <v>1</v>
          </cell>
          <cell r="AN2380">
            <v>1</v>
          </cell>
          <cell r="AO2380">
            <v>0</v>
          </cell>
          <cell r="AP2380" t="str">
            <v>En Liquidación</v>
          </cell>
          <cell r="AQ2380" t="e">
            <v>#REF!</v>
          </cell>
          <cell r="AR2380" t="e">
            <v>#N/A</v>
          </cell>
          <cell r="AS238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80" t="str">
            <v>No Aplica</v>
          </cell>
          <cell r="AU2380">
            <v>42077</v>
          </cell>
          <cell r="AV2380">
            <v>42121</v>
          </cell>
          <cell r="AW2380" t="e">
            <v>#REF!</v>
          </cell>
          <cell r="AX2380"/>
          <cell r="AY2380"/>
          <cell r="AZ2380">
            <v>0</v>
          </cell>
          <cell r="BA2380" t="str">
            <v>-</v>
          </cell>
          <cell r="BB2380" t="str">
            <v>0,316 KM</v>
          </cell>
          <cell r="BC2380"/>
          <cell r="BD2380">
            <v>42156</v>
          </cell>
          <cell r="BE2380" t="str">
            <v xml:space="preserve"> </v>
          </cell>
          <cell r="BF2380">
            <v>42206</v>
          </cell>
          <cell r="BG2380" t="str">
            <v/>
          </cell>
        </row>
        <row r="2381">
          <cell r="C2381" t="str">
            <v>20130125S0174-1</v>
          </cell>
          <cell r="D2381" t="str">
            <v>Proyectos 2011 - 2020</v>
          </cell>
          <cell r="E2381" t="str">
            <v>No Aplica</v>
          </cell>
          <cell r="F2381" t="str">
            <v>CERRADO</v>
          </cell>
          <cell r="G2381"/>
          <cell r="H2381" t="str">
            <v>Huila</v>
          </cell>
          <cell r="I2381">
            <v>41206</v>
          </cell>
          <cell r="J2381">
            <v>6</v>
          </cell>
          <cell r="K2381" t="str">
            <v>Colombia</v>
          </cell>
          <cell r="L2381" t="str">
            <v>Colombia-Huila</v>
          </cell>
          <cell r="M2381">
            <v>125</v>
          </cell>
          <cell r="N2381" t="str">
            <v>DPS 2013</v>
          </cell>
          <cell r="O2381"/>
          <cell r="P2381"/>
          <cell r="Q2381" t="str">
            <v>Cubierta Polideportivo Vereda Mongui Municipio De Colombia Departamento Del Huila</v>
          </cell>
          <cell r="R2381" t="str">
            <v>Espacio Público, Recreación Y Deporte</v>
          </cell>
          <cell r="S2381"/>
          <cell r="T2381"/>
          <cell r="U2381"/>
          <cell r="V2381" t="str">
            <v>Municipio</v>
          </cell>
          <cell r="W2381"/>
          <cell r="X2381" t="str">
            <v>Mongui</v>
          </cell>
          <cell r="Y2381"/>
          <cell r="Z2381">
            <v>336448598</v>
          </cell>
          <cell r="AA2381"/>
          <cell r="AB2381">
            <v>336448598</v>
          </cell>
          <cell r="AC2381"/>
          <cell r="AD2381">
            <v>336448598</v>
          </cell>
          <cell r="AE2381">
            <v>33644859.800000004</v>
          </cell>
          <cell r="AF2381"/>
          <cell r="AG2381">
            <v>33644859.800000004</v>
          </cell>
          <cell r="AH2381">
            <v>370093457.80000001</v>
          </cell>
          <cell r="AI2381">
            <v>0</v>
          </cell>
          <cell r="AJ2381">
            <v>370093457.80000001</v>
          </cell>
          <cell r="AK2381">
            <v>1</v>
          </cell>
          <cell r="AL2381"/>
          <cell r="AM2381">
            <v>1</v>
          </cell>
          <cell r="AN2381">
            <v>1</v>
          </cell>
          <cell r="AO2381">
            <v>0</v>
          </cell>
          <cell r="AP2381" t="str">
            <v>Liquidado</v>
          </cell>
          <cell r="AQ2381" t="e">
            <v>#REF!</v>
          </cell>
          <cell r="AR2381" t="e">
            <v>#N/A</v>
          </cell>
          <cell r="AS2381" t="str">
            <v>Entregado en agosto de 2016.</v>
          </cell>
          <cell r="AT2381" t="str">
            <v>No Aplica</v>
          </cell>
          <cell r="AU2381">
            <v>42249</v>
          </cell>
          <cell r="AV2381">
            <v>42427</v>
          </cell>
          <cell r="AW2381" t="e">
            <v>#REF!</v>
          </cell>
          <cell r="AX2381"/>
          <cell r="AY2381"/>
          <cell r="AZ2381">
            <v>0</v>
          </cell>
          <cell r="BA2381" t="str">
            <v>-</v>
          </cell>
          <cell r="BB2381">
            <v>772</v>
          </cell>
          <cell r="BC2381"/>
          <cell r="BD2381">
            <v>42285</v>
          </cell>
          <cell r="BE2381">
            <v>42437</v>
          </cell>
          <cell r="BF2381">
            <v>42594</v>
          </cell>
          <cell r="BG2381">
            <v>384</v>
          </cell>
        </row>
        <row r="2382">
          <cell r="C2382" t="str">
            <v>20150351V1320-1</v>
          </cell>
          <cell r="D2382" t="str">
            <v>Proyectos 2011 - 2020</v>
          </cell>
          <cell r="E2382" t="str">
            <v>No Aplica</v>
          </cell>
          <cell r="F2382" t="str">
            <v>CERRADO</v>
          </cell>
          <cell r="G2382"/>
          <cell r="H2382" t="str">
            <v>Huila</v>
          </cell>
          <cell r="I2382">
            <v>41206</v>
          </cell>
          <cell r="J2382">
            <v>6</v>
          </cell>
          <cell r="K2382" t="str">
            <v>Colombia</v>
          </cell>
          <cell r="L2382" t="str">
            <v>Colombia-Huila</v>
          </cell>
          <cell r="M2382">
            <v>351</v>
          </cell>
          <cell r="N2382" t="str">
            <v>DPS 2015</v>
          </cell>
          <cell r="O2382"/>
          <cell r="P2382"/>
          <cell r="Q2382" t="str">
            <v>Pavimentación En Concreto Rígido Vía Acceso A Escenarios Deportivos Barrio San Francisco Del Municipio De Colombia - Huila</v>
          </cell>
          <cell r="R2382" t="str">
            <v>Vías Urbanas</v>
          </cell>
          <cell r="S2382"/>
          <cell r="T2382"/>
          <cell r="U2382"/>
          <cell r="V2382" t="str">
            <v>Municipio</v>
          </cell>
          <cell r="W2382"/>
          <cell r="X2382" t="str">
            <v>s barrios Santander, Almendros, Ventilador, y Carmelitana</v>
          </cell>
          <cell r="Y2382"/>
          <cell r="Z2382">
            <v>470773164</v>
          </cell>
          <cell r="AA2382"/>
          <cell r="AB2382">
            <v>470773164</v>
          </cell>
          <cell r="AC2382"/>
          <cell r="AD2382">
            <v>470773164</v>
          </cell>
          <cell r="AE2382">
            <v>47077316.400000006</v>
          </cell>
          <cell r="AF2382"/>
          <cell r="AG2382">
            <v>47077316.400000006</v>
          </cell>
          <cell r="AH2382">
            <v>517850480.39999998</v>
          </cell>
          <cell r="AI2382">
            <v>0</v>
          </cell>
          <cell r="AJ2382">
            <v>517850480.39999998</v>
          </cell>
          <cell r="AK2382">
            <v>1</v>
          </cell>
          <cell r="AL2382"/>
          <cell r="AM2382">
            <v>0</v>
          </cell>
          <cell r="AN2382">
            <v>1</v>
          </cell>
          <cell r="AO2382">
            <v>1</v>
          </cell>
          <cell r="AP2382" t="str">
            <v>Liquidado</v>
          </cell>
          <cell r="AQ2382" t="e">
            <v>#REF!</v>
          </cell>
          <cell r="AR2382" t="e">
            <v>#N/A</v>
          </cell>
          <cell r="AS2382" t="str">
            <v>Liquidado 24 de julio 2020</v>
          </cell>
          <cell r="AT2382" t="str">
            <v>No Aplica</v>
          </cell>
          <cell r="AU2382">
            <v>42933</v>
          </cell>
          <cell r="AV2382">
            <v>43083</v>
          </cell>
          <cell r="AW2382" t="e">
            <v>#REF!</v>
          </cell>
          <cell r="AX2382"/>
          <cell r="AY2382"/>
          <cell r="AZ2382">
            <v>0</v>
          </cell>
          <cell r="BA2382" t="str">
            <v>-</v>
          </cell>
          <cell r="BB2382" t="str">
            <v>2.50kM</v>
          </cell>
          <cell r="BC2382"/>
          <cell r="BD2382">
            <v>42962</v>
          </cell>
          <cell r="BE2382">
            <v>43013</v>
          </cell>
          <cell r="BF2382">
            <v>43089</v>
          </cell>
          <cell r="BG2382">
            <v>180</v>
          </cell>
        </row>
        <row r="2383">
          <cell r="C2383" t="str">
            <v>20150367S2904-1</v>
          </cell>
          <cell r="D2383" t="str">
            <v>Proyectos 2011 - 2020</v>
          </cell>
          <cell r="E2383" t="str">
            <v>No Aplica</v>
          </cell>
          <cell r="F2383" t="str">
            <v>CERRADO</v>
          </cell>
          <cell r="G2383"/>
          <cell r="H2383" t="str">
            <v>Huila</v>
          </cell>
          <cell r="I2383">
            <v>41206</v>
          </cell>
          <cell r="J2383">
            <v>6</v>
          </cell>
          <cell r="K2383" t="str">
            <v>Colombia</v>
          </cell>
          <cell r="L2383" t="str">
            <v>Colombia-Huila</v>
          </cell>
          <cell r="M2383">
            <v>367</v>
          </cell>
          <cell r="N2383" t="str">
            <v>DPS 2015</v>
          </cell>
          <cell r="O2383"/>
          <cell r="P2383"/>
          <cell r="Q2383" t="str">
            <v>Construcción Cubierta En Estructura Metálica Para El Deportivo Del Barrio Santander Del Municipio De Colombia-Huila</v>
          </cell>
          <cell r="R2383" t="str">
            <v>Espacio Público, Recreación Y Deporte</v>
          </cell>
          <cell r="S2383"/>
          <cell r="T2383"/>
          <cell r="U2383"/>
          <cell r="V2383" t="str">
            <v>Municipio</v>
          </cell>
          <cell r="W2383"/>
          <cell r="X2383" t="str">
            <v xml:space="preserve"> Barrios : San Francisco, Carmelitano, Almendros y Unicentro </v>
          </cell>
          <cell r="Y2383"/>
          <cell r="Z2383">
            <v>237392013</v>
          </cell>
          <cell r="AA2383"/>
          <cell r="AB2383">
            <v>237392013</v>
          </cell>
          <cell r="AC2383"/>
          <cell r="AD2383">
            <v>237392013</v>
          </cell>
          <cell r="AE2383">
            <v>23739201.300000001</v>
          </cell>
          <cell r="AF2383"/>
          <cell r="AG2383">
            <v>23739201.300000001</v>
          </cell>
          <cell r="AH2383">
            <v>261131214.30000001</v>
          </cell>
          <cell r="AI2383">
            <v>0</v>
          </cell>
          <cell r="AJ2383">
            <v>261131214.30000001</v>
          </cell>
          <cell r="AK2383">
            <v>0.99690000000000001</v>
          </cell>
          <cell r="AL2383"/>
          <cell r="AM2383">
            <v>0</v>
          </cell>
          <cell r="AN2383">
            <v>0.99691267123633176</v>
          </cell>
          <cell r="AO2383">
            <v>0.99691267123633176</v>
          </cell>
          <cell r="AP2383" t="str">
            <v>Liquidado</v>
          </cell>
          <cell r="AQ2383" t="e">
            <v>#REF!</v>
          </cell>
          <cell r="AR2383" t="e">
            <v>#N/A</v>
          </cell>
          <cell r="AS2383" t="str">
            <v>Entregado en abril de 2017.
Proyecto Liquidado.</v>
          </cell>
          <cell r="AT2383" t="str">
            <v>No Aplica</v>
          </cell>
          <cell r="AU2383">
            <v>42562</v>
          </cell>
          <cell r="AV2383">
            <v>42833</v>
          </cell>
          <cell r="AW2383" t="e">
            <v>#REF!</v>
          </cell>
          <cell r="AX2383"/>
          <cell r="AY2383"/>
          <cell r="AZ2383">
            <v>0</v>
          </cell>
          <cell r="BA2383" t="str">
            <v>-</v>
          </cell>
          <cell r="BB2383" t="str">
            <v>757,34M2</v>
          </cell>
          <cell r="BC2383"/>
          <cell r="BD2383">
            <v>42825</v>
          </cell>
          <cell r="BE2383">
            <v>42825</v>
          </cell>
          <cell r="BF2383">
            <v>42868</v>
          </cell>
          <cell r="BG2383">
            <v>600</v>
          </cell>
        </row>
        <row r="2384">
          <cell r="C2384" t="str">
            <v>20160500S5025-1</v>
          </cell>
          <cell r="D2384" t="str">
            <v>Proyectos 2011 - 2020</v>
          </cell>
          <cell r="E2384" t="str">
            <v>ANTES 2018</v>
          </cell>
          <cell r="F2384" t="str">
            <v>VIGENTE</v>
          </cell>
          <cell r="G2384"/>
          <cell r="H2384" t="str">
            <v>Huila</v>
          </cell>
          <cell r="I2384">
            <v>41206</v>
          </cell>
          <cell r="J2384">
            <v>6</v>
          </cell>
          <cell r="K2384" t="str">
            <v>Colombia</v>
          </cell>
          <cell r="L2384" t="str">
            <v>Colombia-Huila</v>
          </cell>
          <cell r="M2384">
            <v>500</v>
          </cell>
          <cell r="N2384" t="str">
            <v>DPS 2016</v>
          </cell>
          <cell r="O2384"/>
          <cell r="P2384"/>
          <cell r="Q2384" t="str">
            <v>Adecuación Cancha De Fútbol Mediante La Instalación De Grama Sintética Y Obras Varias En El Municipio De Colombia - Huila</v>
          </cell>
          <cell r="R2384" t="str">
            <v>Espacio Público, Recreación Y Deporte</v>
          </cell>
          <cell r="S2384"/>
          <cell r="T2384"/>
          <cell r="U2384"/>
          <cell r="V2384" t="str">
            <v>Municipio</v>
          </cell>
          <cell r="W2384"/>
          <cell r="X2384" t="str">
            <v>Barrio San Francisco</v>
          </cell>
          <cell r="Y2384"/>
          <cell r="Z2384">
            <v>1401115122</v>
          </cell>
          <cell r="AA2384"/>
          <cell r="AB2384">
            <v>1401115122</v>
          </cell>
          <cell r="AC2384"/>
          <cell r="AD2384">
            <v>1401115122</v>
          </cell>
          <cell r="AE2384">
            <v>127066983</v>
          </cell>
          <cell r="AF2384"/>
          <cell r="AG2384">
            <v>127066983</v>
          </cell>
          <cell r="AH2384">
            <v>1528182105</v>
          </cell>
          <cell r="AI2384">
            <v>0</v>
          </cell>
          <cell r="AJ2384">
            <v>1528182105</v>
          </cell>
          <cell r="AK2384">
            <v>0.9</v>
          </cell>
          <cell r="AL2384"/>
          <cell r="AM2384">
            <v>1</v>
          </cell>
          <cell r="AN2384">
            <v>1</v>
          </cell>
          <cell r="AO2384">
            <v>0</v>
          </cell>
          <cell r="AP2384" t="str">
            <v>En Liquidación</v>
          </cell>
          <cell r="AQ2384" t="e">
            <v>#REF!</v>
          </cell>
          <cell r="AR2384" t="e">
            <v>#N/A</v>
          </cell>
          <cell r="AS2384" t="str">
            <v>En proceso de liquidación</v>
          </cell>
          <cell r="AT2384" t="str">
            <v>No Aplica</v>
          </cell>
          <cell r="AU2384">
            <v>43363</v>
          </cell>
          <cell r="AV2384">
            <v>43573</v>
          </cell>
          <cell r="AW2384" t="e">
            <v>#REF!</v>
          </cell>
          <cell r="AX2384"/>
          <cell r="AY2384"/>
          <cell r="AZ2384">
            <v>0</v>
          </cell>
          <cell r="BA2384" t="str">
            <v>-</v>
          </cell>
          <cell r="BB2384" t="str">
            <v>5934 M2</v>
          </cell>
          <cell r="BC2384"/>
          <cell r="BD2384">
            <v>43778</v>
          </cell>
          <cell r="BE2384">
            <v>43903</v>
          </cell>
          <cell r="BF2384">
            <v>43903</v>
          </cell>
          <cell r="BG2384">
            <v>3550</v>
          </cell>
        </row>
        <row r="2385">
          <cell r="C2385" t="str">
            <v>20170600V9780-1</v>
          </cell>
          <cell r="D2385" t="str">
            <v>Proyectos 2011 - 2020</v>
          </cell>
          <cell r="E2385" t="str">
            <v>ANTES 2018</v>
          </cell>
          <cell r="F2385" t="str">
            <v>VIGENTE</v>
          </cell>
          <cell r="G2385"/>
          <cell r="H2385" t="str">
            <v>Huila</v>
          </cell>
          <cell r="I2385">
            <v>41206</v>
          </cell>
          <cell r="J2385">
            <v>6</v>
          </cell>
          <cell r="K2385" t="str">
            <v>Colombia</v>
          </cell>
          <cell r="L2385" t="str">
            <v>Colombia-Huila</v>
          </cell>
          <cell r="M2385">
            <v>600</v>
          </cell>
          <cell r="N2385" t="str">
            <v>DPS 2017</v>
          </cell>
          <cell r="O2385"/>
          <cell r="P2385"/>
          <cell r="Q2385" t="str">
            <v>Construccion De Pavimento Rigido Para 11 Vias En El Casco Urbano Del Municipio De Colombia - Huila</v>
          </cell>
          <cell r="R2385" t="str">
            <v>Vías Urbanas</v>
          </cell>
          <cell r="S2385"/>
          <cell r="T2385"/>
          <cell r="U2385"/>
          <cell r="V2385" t="str">
            <v>Municipio</v>
          </cell>
          <cell r="W2385" t="str">
            <v>Urbano</v>
          </cell>
          <cell r="X2385" t="str">
            <v>Santander, Ventilador, Carmelitiano, San Francisco</v>
          </cell>
          <cell r="Y2385"/>
          <cell r="Z2385">
            <v>1468023317</v>
          </cell>
          <cell r="AA2385"/>
          <cell r="AB2385">
            <v>1468023317</v>
          </cell>
          <cell r="AC2385"/>
          <cell r="AD2385">
            <v>1468023317</v>
          </cell>
          <cell r="AE2385">
            <v>146802332</v>
          </cell>
          <cell r="AF2385"/>
          <cell r="AG2385">
            <v>146802332</v>
          </cell>
          <cell r="AH2385">
            <v>1614825649</v>
          </cell>
          <cell r="AI2385">
            <v>0</v>
          </cell>
          <cell r="AJ2385">
            <v>1614825649</v>
          </cell>
          <cell r="AK2385">
            <v>0.9</v>
          </cell>
          <cell r="AL2385"/>
          <cell r="AM2385">
            <v>1</v>
          </cell>
          <cell r="AN2385">
            <v>1</v>
          </cell>
          <cell r="AO2385">
            <v>0</v>
          </cell>
          <cell r="AP2385" t="str">
            <v>En Liquidación</v>
          </cell>
          <cell r="AQ2385" t="e">
            <v>#REF!</v>
          </cell>
          <cell r="AR2385" t="e">
            <v>#N/A</v>
          </cell>
          <cell r="AS2385" t="str">
            <v xml:space="preserve">Proyecto terminado y entregado al Municipio.
Acta de entrega y recibo final a satisfacción 29-06-2021; Acta de entrega y compromiso de sostenibilidad 01-10-2021. </v>
          </cell>
          <cell r="AT2385" t="str">
            <v>No Aplica</v>
          </cell>
          <cell r="AU2385">
            <v>43782</v>
          </cell>
          <cell r="AV2385">
            <v>44299</v>
          </cell>
          <cell r="AW2385" t="e">
            <v>#REF!</v>
          </cell>
          <cell r="AX2385"/>
          <cell r="AY2385"/>
          <cell r="AZ2385">
            <v>0</v>
          </cell>
          <cell r="BA2385" t="str">
            <v>-</v>
          </cell>
          <cell r="BB2385" t="str">
            <v>1232 ml</v>
          </cell>
          <cell r="BC2385"/>
          <cell r="BD2385">
            <v>44250</v>
          </cell>
          <cell r="BE2385">
            <v>44306</v>
          </cell>
          <cell r="BF2385">
            <v>44470</v>
          </cell>
          <cell r="BG2385">
            <v>2250</v>
          </cell>
        </row>
        <row r="2386">
          <cell r="C2386" t="str">
            <v>20160501V5028-1</v>
          </cell>
          <cell r="D2386" t="str">
            <v>Proyectos 2011 - 2020</v>
          </cell>
          <cell r="E2386" t="str">
            <v>No Aplica</v>
          </cell>
          <cell r="F2386" t="str">
            <v>CERRADO</v>
          </cell>
          <cell r="G2386"/>
          <cell r="H2386" t="str">
            <v>Huila</v>
          </cell>
          <cell r="I2386">
            <v>41548</v>
          </cell>
          <cell r="J2386">
            <v>6</v>
          </cell>
          <cell r="K2386" t="str">
            <v>El Pital</v>
          </cell>
          <cell r="L2386" t="str">
            <v>El Pital-Huila</v>
          </cell>
          <cell r="M2386">
            <v>501</v>
          </cell>
          <cell r="N2386" t="str">
            <v>DPS 2016</v>
          </cell>
          <cell r="O2386"/>
          <cell r="P2386"/>
          <cell r="Q2386" t="str">
            <v>Construcción De Pavimento Rígido Para (11) Vías En El Casco Urbano Y Los Centros Poblados: El Socorro Y El Carmelo - Municipio De El Pital -  Departamento Del Huila</v>
          </cell>
          <cell r="R2386" t="str">
            <v>Vías Urbanas</v>
          </cell>
          <cell r="S2386"/>
          <cell r="T2386"/>
          <cell r="U2386"/>
          <cell r="V2386" t="str">
            <v>Municipio</v>
          </cell>
          <cell r="W2386"/>
          <cell r="X2386" t="str">
            <v>Barrios: Ecuador - Alamos - Villa Luz - Centro Poblado El Socorro - Centro Poblado El Carmelo</v>
          </cell>
          <cell r="Y2386"/>
          <cell r="Z2386">
            <v>1440035323</v>
          </cell>
          <cell r="AA2386"/>
          <cell r="AB2386">
            <v>1440035323</v>
          </cell>
          <cell r="AC2386"/>
          <cell r="AD2386">
            <v>1440035323</v>
          </cell>
          <cell r="AE2386">
            <v>130729602</v>
          </cell>
          <cell r="AF2386"/>
          <cell r="AG2386">
            <v>130729602</v>
          </cell>
          <cell r="AH2386">
            <v>1570764925</v>
          </cell>
          <cell r="AI2386">
            <v>0</v>
          </cell>
          <cell r="AJ2386">
            <v>1570764925</v>
          </cell>
          <cell r="AK2386">
            <v>1</v>
          </cell>
          <cell r="AL2386"/>
          <cell r="AM2386">
            <v>1</v>
          </cell>
          <cell r="AN2386">
            <v>1</v>
          </cell>
          <cell r="AO2386">
            <v>0</v>
          </cell>
          <cell r="AP2386" t="str">
            <v>Liquidado</v>
          </cell>
          <cell r="AQ2386" t="e">
            <v>#REF!</v>
          </cell>
          <cell r="AR2386" t="e">
            <v>#N/A</v>
          </cell>
          <cell r="AS2386" t="str">
            <v>Liquidado el 16/09/2020.</v>
          </cell>
          <cell r="AT2386" t="str">
            <v>No Aplica</v>
          </cell>
          <cell r="AU2386">
            <v>43364</v>
          </cell>
          <cell r="AV2386">
            <v>43797</v>
          </cell>
          <cell r="AW2386" t="e">
            <v>#REF!</v>
          </cell>
          <cell r="AX2386"/>
          <cell r="AY2386"/>
          <cell r="AZ2386">
            <v>0</v>
          </cell>
          <cell r="BA2386" t="str">
            <v>-</v>
          </cell>
          <cell r="BB2386" t="str">
            <v>1,09 km</v>
          </cell>
          <cell r="BC2386"/>
          <cell r="BD2386">
            <v>43427</v>
          </cell>
          <cell r="BE2386" t="str">
            <v>09/07/2019
10/07/2019</v>
          </cell>
          <cell r="BF2386">
            <v>43873</v>
          </cell>
          <cell r="BG2386">
            <v>2250</v>
          </cell>
        </row>
        <row r="2387">
          <cell r="C2387" t="str">
            <v>20100021S1161-1</v>
          </cell>
          <cell r="D2387" t="str">
            <v>Proyectos 2011 - 2020</v>
          </cell>
          <cell r="E2387" t="str">
            <v>No Aplica</v>
          </cell>
          <cell r="F2387" t="str">
            <v>CERRADO</v>
          </cell>
          <cell r="G2387"/>
          <cell r="H2387" t="str">
            <v>Huila</v>
          </cell>
          <cell r="I2387">
            <v>41548</v>
          </cell>
          <cell r="J2387">
            <v>6</v>
          </cell>
          <cell r="K2387" t="str">
            <v>El Pital</v>
          </cell>
          <cell r="L2387" t="str">
            <v>El Pital-Huila</v>
          </cell>
          <cell r="M2387" t="str">
            <v/>
          </cell>
          <cell r="N2387" t="str">
            <v>Infraestructura</v>
          </cell>
          <cell r="O2387"/>
          <cell r="P2387"/>
          <cell r="Q2387" t="str">
            <v>Convenio De Ccoperación Y Asistencia Técnica Entre Acción Social - Fip Y La Federación Nacional De Cafeteros De Colombia, Para Aunar Esfuerzos Y Asi La Federación Preste El Apoyo Técnico Y Asesoria Para La Elaboración De Diseños Y/O Ajustes A Diseños Y/O Construcción Placa, Cubierta, Graderia E Iluminación Polideportivo Institución Educativa San Antonio, Sede San Antonio, Municipio De El Pital - Huila.</v>
          </cell>
          <cell r="R2387" t="str">
            <v>Espacio Público, Recreación Y Deporte</v>
          </cell>
          <cell r="S2387"/>
          <cell r="T2387"/>
          <cell r="U2387"/>
          <cell r="V2387" t="str">
            <v>Federación Nacional De Cafeteros</v>
          </cell>
          <cell r="W2387"/>
          <cell r="X2387" t="str">
            <v/>
          </cell>
          <cell r="Y2387"/>
          <cell r="Z2387">
            <v>150000000</v>
          </cell>
          <cell r="AA2387"/>
          <cell r="AB2387">
            <v>150000000</v>
          </cell>
          <cell r="AC2387"/>
          <cell r="AD2387">
            <v>150000000</v>
          </cell>
          <cell r="AE2387">
            <v>0</v>
          </cell>
          <cell r="AF2387"/>
          <cell r="AG2387">
            <v>0</v>
          </cell>
          <cell r="AH2387">
            <v>150000000</v>
          </cell>
          <cell r="AI2387">
            <v>0</v>
          </cell>
          <cell r="AJ2387">
            <v>150000000</v>
          </cell>
          <cell r="AK2387">
            <v>1</v>
          </cell>
          <cell r="AL2387"/>
          <cell r="AM2387">
            <v>1</v>
          </cell>
          <cell r="AN2387">
            <v>1</v>
          </cell>
          <cell r="AO2387">
            <v>0</v>
          </cell>
          <cell r="AP2387" t="str">
            <v>Liquidado</v>
          </cell>
          <cell r="AQ2387" t="e">
            <v>#REF!</v>
          </cell>
          <cell r="AR2387" t="e">
            <v>#N/A</v>
          </cell>
          <cell r="AS2387" t="str">
            <v>Entregado en 2011.</v>
          </cell>
          <cell r="AT2387" t="str">
            <v>No Aplica</v>
          </cell>
          <cell r="AU2387" t="str">
            <v/>
          </cell>
          <cell r="AV2387">
            <v>40718</v>
          </cell>
          <cell r="AW2387" t="e">
            <v>#REF!</v>
          </cell>
          <cell r="AX2387"/>
          <cell r="AY2387"/>
          <cell r="AZ2387">
            <v>0</v>
          </cell>
          <cell r="BA2387" t="str">
            <v>-</v>
          </cell>
          <cell r="BB2387" t="str">
            <v/>
          </cell>
          <cell r="BC2387"/>
          <cell r="BD2387" t="str">
            <v/>
          </cell>
          <cell r="BE2387" t="str">
            <v/>
          </cell>
          <cell r="BF2387" t="str">
            <v/>
          </cell>
          <cell r="BG2387" t="str">
            <v/>
          </cell>
        </row>
        <row r="2388">
          <cell r="C2388" t="str">
            <v>20100021S1162-1</v>
          </cell>
          <cell r="D2388" t="str">
            <v>Proyectos 2011 - 2020</v>
          </cell>
          <cell r="E2388" t="str">
            <v>No Aplica</v>
          </cell>
          <cell r="F2388" t="str">
            <v>CERRADO</v>
          </cell>
          <cell r="G2388"/>
          <cell r="H2388" t="str">
            <v>Huila</v>
          </cell>
          <cell r="I2388">
            <v>41548</v>
          </cell>
          <cell r="J2388">
            <v>6</v>
          </cell>
          <cell r="K2388" t="str">
            <v>El Pital</v>
          </cell>
          <cell r="L2388" t="str">
            <v>El Pital-Huila</v>
          </cell>
          <cell r="M2388" t="str">
            <v/>
          </cell>
          <cell r="N2388" t="str">
            <v>Infraestructura</v>
          </cell>
          <cell r="O2388"/>
          <cell r="P2388"/>
          <cell r="Q2388" t="str">
            <v>Convenio De Ccoperación Y Asistencia Técnica Entre Acción Social - Fip Y La Federación Nacional De Cafeteros De Colombia, Para Aunar Esfuerzos Y Asi La Federación Preste El Apoyo Técnico Y Asesoria Para La Elaboración De Diseños Y/O Ajustes A Diseños Y/O Construcción Cerramiento Perimetral Institución Educativa San Antonio, Sede Bajo San Jose, Sede San Antonio, Municipio De El Pital - Huila.</v>
          </cell>
          <cell r="R2388" t="str">
            <v>Social Comunitario</v>
          </cell>
          <cell r="S2388"/>
          <cell r="T2388"/>
          <cell r="U2388"/>
          <cell r="V2388" t="str">
            <v>Federación Nacional De Cafeteros</v>
          </cell>
          <cell r="W2388"/>
          <cell r="X2388" t="str">
            <v/>
          </cell>
          <cell r="Y2388"/>
          <cell r="Z2388">
            <v>98000000</v>
          </cell>
          <cell r="AA2388"/>
          <cell r="AB2388">
            <v>98000000</v>
          </cell>
          <cell r="AC2388"/>
          <cell r="AD2388">
            <v>98000000</v>
          </cell>
          <cell r="AE2388">
            <v>0</v>
          </cell>
          <cell r="AF2388"/>
          <cell r="AG2388">
            <v>0</v>
          </cell>
          <cell r="AH2388">
            <v>98000000</v>
          </cell>
          <cell r="AI2388">
            <v>0</v>
          </cell>
          <cell r="AJ2388">
            <v>98000000</v>
          </cell>
          <cell r="AK2388">
            <v>1</v>
          </cell>
          <cell r="AL2388"/>
          <cell r="AM2388">
            <v>1</v>
          </cell>
          <cell r="AN2388">
            <v>1</v>
          </cell>
          <cell r="AO2388">
            <v>0</v>
          </cell>
          <cell r="AP2388" t="str">
            <v>Liquidado</v>
          </cell>
          <cell r="AQ2388" t="e">
            <v>#REF!</v>
          </cell>
          <cell r="AR2388" t="e">
            <v>#N/A</v>
          </cell>
          <cell r="AS2388" t="str">
            <v>Entregado en 2011.</v>
          </cell>
          <cell r="AT2388" t="str">
            <v>No Aplica</v>
          </cell>
          <cell r="AU2388" t="str">
            <v/>
          </cell>
          <cell r="AV2388">
            <v>40718</v>
          </cell>
          <cell r="AW2388" t="e">
            <v>#REF!</v>
          </cell>
          <cell r="AX2388"/>
          <cell r="AY2388"/>
          <cell r="AZ2388">
            <v>0</v>
          </cell>
          <cell r="BA2388" t="str">
            <v>-</v>
          </cell>
          <cell r="BB2388" t="str">
            <v/>
          </cell>
          <cell r="BC2388"/>
          <cell r="BD2388" t="str">
            <v/>
          </cell>
          <cell r="BE2388" t="str">
            <v/>
          </cell>
          <cell r="BF2388" t="str">
            <v/>
          </cell>
          <cell r="BG2388" t="str">
            <v/>
          </cell>
        </row>
        <row r="2389">
          <cell r="C2389" t="str">
            <v>20130091S0176-1</v>
          </cell>
          <cell r="D2389" t="str">
            <v>Proyectos 2011 - 2020</v>
          </cell>
          <cell r="E2389" t="str">
            <v>No Aplica</v>
          </cell>
          <cell r="F2389" t="str">
            <v>CERRADO</v>
          </cell>
          <cell r="G2389"/>
          <cell r="H2389" t="str">
            <v>Huila</v>
          </cell>
          <cell r="I2389">
            <v>41548</v>
          </cell>
          <cell r="J2389">
            <v>6</v>
          </cell>
          <cell r="K2389" t="str">
            <v>El Pital</v>
          </cell>
          <cell r="L2389" t="str">
            <v>El Pital-Huila</v>
          </cell>
          <cell r="M2389">
            <v>91</v>
          </cell>
          <cell r="N2389" t="str">
            <v>DPS 2013</v>
          </cell>
          <cell r="O2389"/>
          <cell r="P2389"/>
          <cell r="Q2389" t="str">
            <v>Construccion Polideportivo Y Cubierta Para La Institucion Educativa San Antonio Sede Bajo San Jose Vereda Bajo San Jose Municipio De Pital - Huila</v>
          </cell>
          <cell r="R2389" t="str">
            <v>Espacio Público, Recreación Y Deporte</v>
          </cell>
          <cell r="S2389"/>
          <cell r="T2389"/>
          <cell r="U2389"/>
          <cell r="V2389" t="str">
            <v>Municipio</v>
          </cell>
          <cell r="W2389"/>
          <cell r="X2389" t="str">
            <v>Bajo San José</v>
          </cell>
          <cell r="Y2389"/>
          <cell r="Z2389">
            <v>334252298</v>
          </cell>
          <cell r="AA2389"/>
          <cell r="AB2389">
            <v>334252298</v>
          </cell>
          <cell r="AC2389"/>
          <cell r="AD2389">
            <v>334252298</v>
          </cell>
          <cell r="AE2389">
            <v>36782431.800000004</v>
          </cell>
          <cell r="AF2389"/>
          <cell r="AG2389">
            <v>36782431.800000004</v>
          </cell>
          <cell r="AH2389">
            <v>371034729.80000001</v>
          </cell>
          <cell r="AI2389">
            <v>0</v>
          </cell>
          <cell r="AJ2389">
            <v>371034729.80000001</v>
          </cell>
          <cell r="AK2389">
            <v>0.995</v>
          </cell>
          <cell r="AL2389"/>
          <cell r="AM2389">
            <v>1</v>
          </cell>
          <cell r="AN2389">
            <v>1</v>
          </cell>
          <cell r="AO2389">
            <v>0</v>
          </cell>
          <cell r="AP2389" t="str">
            <v>Liquidado</v>
          </cell>
          <cell r="AQ2389" t="e">
            <v>#REF!</v>
          </cell>
          <cell r="AR2389" t="e">
            <v>#N/A</v>
          </cell>
          <cell r="AS2389" t="str">
            <v>Entregado en abril de 2017.</v>
          </cell>
          <cell r="AT2389" t="str">
            <v>No Aplica</v>
          </cell>
          <cell r="AU2389">
            <v>42338</v>
          </cell>
          <cell r="AV2389">
            <v>42585</v>
          </cell>
          <cell r="AW2389" t="e">
            <v>#REF!</v>
          </cell>
          <cell r="AX2389"/>
          <cell r="AY2389"/>
          <cell r="AZ2389">
            <v>0</v>
          </cell>
          <cell r="BA2389" t="str">
            <v>-</v>
          </cell>
          <cell r="BB2389">
            <v>850</v>
          </cell>
          <cell r="BC2389"/>
          <cell r="BD2389">
            <v>42412</v>
          </cell>
          <cell r="BE2389">
            <v>42530</v>
          </cell>
          <cell r="BF2389">
            <v>42843</v>
          </cell>
          <cell r="BG2389">
            <v>500</v>
          </cell>
        </row>
        <row r="2390">
          <cell r="C2390" t="str">
            <v>20150376S1506-1</v>
          </cell>
          <cell r="D2390" t="str">
            <v>Proyectos 2011 - 2020</v>
          </cell>
          <cell r="E2390" t="str">
            <v>No Aplica</v>
          </cell>
          <cell r="F2390" t="str">
            <v>CERRADO</v>
          </cell>
          <cell r="G2390"/>
          <cell r="H2390" t="str">
            <v>Huila</v>
          </cell>
          <cell r="I2390">
            <v>41548</v>
          </cell>
          <cell r="J2390">
            <v>6</v>
          </cell>
          <cell r="K2390" t="str">
            <v>El Pital</v>
          </cell>
          <cell r="L2390" t="str">
            <v>El Pital-Huila</v>
          </cell>
          <cell r="M2390">
            <v>376</v>
          </cell>
          <cell r="N2390" t="str">
            <v>DPS 2015</v>
          </cell>
          <cell r="O2390"/>
          <cell r="P2390"/>
          <cell r="Q2390" t="str">
            <v>Construcción Cubierta Polideportivo Vereda Las Minas Del Municipio De El Pital - Huila</v>
          </cell>
          <cell r="R2390" t="str">
            <v>Espacio Público, Recreación Y Deporte</v>
          </cell>
          <cell r="S2390"/>
          <cell r="T2390"/>
          <cell r="U2390"/>
          <cell r="V2390" t="str">
            <v>Municipio</v>
          </cell>
          <cell r="W2390"/>
          <cell r="X2390" t="str">
            <v xml:space="preserve">Veredas: las Minas, San miguel alto, Líbano, las mercedes, paraíso, bajo minas </v>
          </cell>
          <cell r="Y2390"/>
          <cell r="Z2390">
            <v>252010820</v>
          </cell>
          <cell r="AA2390"/>
          <cell r="AB2390">
            <v>252010820</v>
          </cell>
          <cell r="AC2390"/>
          <cell r="AD2390">
            <v>252010820</v>
          </cell>
          <cell r="AE2390">
            <v>25201082</v>
          </cell>
          <cell r="AF2390"/>
          <cell r="AG2390">
            <v>25201082</v>
          </cell>
          <cell r="AH2390">
            <v>277211902</v>
          </cell>
          <cell r="AI2390">
            <v>0</v>
          </cell>
          <cell r="AJ2390">
            <v>277211902</v>
          </cell>
          <cell r="AK2390">
            <v>1</v>
          </cell>
          <cell r="AL2390"/>
          <cell r="AM2390">
            <v>0</v>
          </cell>
          <cell r="AN2390">
            <v>1</v>
          </cell>
          <cell r="AO2390">
            <v>1</v>
          </cell>
          <cell r="AP2390" t="str">
            <v>Liquidado</v>
          </cell>
          <cell r="AQ2390" t="e">
            <v>#REF!</v>
          </cell>
          <cell r="AR2390" t="e">
            <v>#N/A</v>
          </cell>
          <cell r="AS2390" t="str">
            <v>Liquidado el 06 de agosto 2020.</v>
          </cell>
          <cell r="AT2390" t="str">
            <v>No Aplica</v>
          </cell>
          <cell r="AU2390">
            <v>42576</v>
          </cell>
          <cell r="AV2390">
            <v>43097</v>
          </cell>
          <cell r="AW2390" t="e">
            <v>#REF!</v>
          </cell>
          <cell r="AX2390"/>
          <cell r="AY2390"/>
          <cell r="AZ2390">
            <v>0</v>
          </cell>
          <cell r="BA2390" t="str">
            <v>-</v>
          </cell>
          <cell r="BB2390" t="str">
            <v>658M2</v>
          </cell>
          <cell r="BC2390"/>
          <cell r="BD2390">
            <v>42818</v>
          </cell>
          <cell r="BE2390">
            <v>42818</v>
          </cell>
          <cell r="BF2390">
            <v>43532</v>
          </cell>
          <cell r="BG2390">
            <v>500</v>
          </cell>
        </row>
        <row r="2391">
          <cell r="C2391" t="str">
            <v>20170668V9651-1</v>
          </cell>
          <cell r="D2391" t="str">
            <v>Proyectos 2011 - 2020</v>
          </cell>
          <cell r="E2391" t="str">
            <v>No Aplica</v>
          </cell>
          <cell r="F2391" t="str">
            <v>CERRADO</v>
          </cell>
          <cell r="G2391"/>
          <cell r="H2391" t="str">
            <v>Huila</v>
          </cell>
          <cell r="I2391">
            <v>41548</v>
          </cell>
          <cell r="J2391">
            <v>6</v>
          </cell>
          <cell r="K2391" t="str">
            <v>El Pital</v>
          </cell>
          <cell r="L2391" t="str">
            <v>El Pital-Huila</v>
          </cell>
          <cell r="M2391">
            <v>668</v>
          </cell>
          <cell r="N2391" t="str">
            <v>DPS 2017</v>
          </cell>
          <cell r="O2391"/>
          <cell r="P2391"/>
          <cell r="Q2391" t="str">
            <v>Construcción De Pavimento Rígido Para Vías En El Casco Urbano Del Municipio De El Pital - Huila</v>
          </cell>
          <cell r="R2391" t="str">
            <v>Vías Urbanas</v>
          </cell>
          <cell r="S2391"/>
          <cell r="T2391"/>
          <cell r="U2391"/>
          <cell r="V2391" t="str">
            <v>Municipio</v>
          </cell>
          <cell r="W2391"/>
          <cell r="X2391" t="str">
            <v>Alamos y el Ecuador</v>
          </cell>
          <cell r="Y2391"/>
          <cell r="Z2391">
            <v>1269631938</v>
          </cell>
          <cell r="AA2391"/>
          <cell r="AB2391">
            <v>1269631938</v>
          </cell>
          <cell r="AC2391"/>
          <cell r="AD2391">
            <v>1269631938</v>
          </cell>
          <cell r="AE2391">
            <v>126963193.8</v>
          </cell>
          <cell r="AF2391"/>
          <cell r="AG2391">
            <v>126963193.8</v>
          </cell>
          <cell r="AH2391">
            <v>1396595131.8</v>
          </cell>
          <cell r="AI2391">
            <v>0</v>
          </cell>
          <cell r="AJ2391">
            <v>1396595131.8</v>
          </cell>
          <cell r="AK2391">
            <v>1</v>
          </cell>
          <cell r="AL2391"/>
          <cell r="AM2391">
            <v>0.83750000000000002</v>
          </cell>
          <cell r="AN2391">
            <v>1</v>
          </cell>
          <cell r="AO2391">
            <v>0.16249999999999998</v>
          </cell>
          <cell r="AP2391" t="str">
            <v>Liquidado</v>
          </cell>
          <cell r="AQ2391" t="e">
            <v>#REF!</v>
          </cell>
          <cell r="AR2391" t="e">
            <v>#N/A</v>
          </cell>
          <cell r="AS2391" t="str">
            <v>Proyecto Liquidado el 23 de junio 2021.</v>
          </cell>
          <cell r="AT2391" t="str">
            <v>No Aplica</v>
          </cell>
          <cell r="AU2391">
            <v>43697</v>
          </cell>
          <cell r="AV2391">
            <v>43829</v>
          </cell>
          <cell r="AW2391" t="e">
            <v>#REF!</v>
          </cell>
          <cell r="AX2391"/>
          <cell r="AY2391"/>
          <cell r="AZ2391">
            <v>0</v>
          </cell>
          <cell r="BA2391" t="str">
            <v>-</v>
          </cell>
          <cell r="BB2391" t="str">
            <v>1834 m</v>
          </cell>
          <cell r="BC2391"/>
          <cell r="BD2391">
            <v>43740</v>
          </cell>
          <cell r="BE2391">
            <v>44111</v>
          </cell>
          <cell r="BF2391">
            <v>44111</v>
          </cell>
          <cell r="BG2391">
            <v>2250</v>
          </cell>
        </row>
        <row r="2392">
          <cell r="C2392" t="str">
            <v>E-2020-2203-256297</v>
          </cell>
          <cell r="D2392" t="str">
            <v>CV 001-2020</v>
          </cell>
          <cell r="E2392" t="str">
            <v>2018-2022</v>
          </cell>
          <cell r="F2392" t="str">
            <v>VIGENTE</v>
          </cell>
          <cell r="G2392"/>
          <cell r="H2392" t="str">
            <v>Huila</v>
          </cell>
          <cell r="I2392"/>
          <cell r="J2392"/>
          <cell r="K2392" t="str">
            <v>El Pital</v>
          </cell>
          <cell r="L2392" t="str">
            <v>El Pital-Huila</v>
          </cell>
          <cell r="M2392" t="str">
            <v>669 FIP 2021</v>
          </cell>
          <cell r="N2392" t="str">
            <v>DPS 2021</v>
          </cell>
          <cell r="O2392">
            <v>44512</v>
          </cell>
          <cell r="P2392">
            <v>44773</v>
          </cell>
          <cell r="Q2392" t="str">
            <v>Mejoramiento Y Adecuación Del Centro De Acopio, Galería Del Municipio De El Pital - Huila</v>
          </cell>
          <cell r="R2392" t="str">
            <v>Social Comunitario</v>
          </cell>
          <cell r="S2392" t="str">
            <v>Centro de Acopio</v>
          </cell>
          <cell r="T2392"/>
          <cell r="U2392">
            <v>1</v>
          </cell>
          <cell r="V2392"/>
          <cell r="W2392"/>
          <cell r="X2392"/>
          <cell r="Y2392"/>
          <cell r="Z2392">
            <v>0</v>
          </cell>
          <cell r="AA2392"/>
          <cell r="AB2392">
            <v>0</v>
          </cell>
          <cell r="AC2392">
            <v>0</v>
          </cell>
          <cell r="AD2392">
            <v>0</v>
          </cell>
          <cell r="AE2392"/>
          <cell r="AF2392"/>
          <cell r="AG2392">
            <v>0</v>
          </cell>
          <cell r="AH2392">
            <v>0</v>
          </cell>
          <cell r="AI2392">
            <v>0</v>
          </cell>
          <cell r="AJ2392">
            <v>0</v>
          </cell>
          <cell r="AK2392"/>
          <cell r="AL2392"/>
          <cell r="AM2392"/>
          <cell r="AN2392"/>
          <cell r="AO2392">
            <v>0</v>
          </cell>
          <cell r="AP2392" t="str">
            <v>Cancelado</v>
          </cell>
          <cell r="AQ2392" t="e">
            <v>#REF!</v>
          </cell>
          <cell r="AR2392" t="e">
            <v>#N/A</v>
          </cell>
          <cell r="AS2392" t="str">
            <v>Condición Resolutoria [Maduración]</v>
          </cell>
          <cell r="AT2392"/>
          <cell r="AU2392" t="str">
            <v>-</v>
          </cell>
          <cell r="AV2392" t="str">
            <v>-</v>
          </cell>
          <cell r="AW2392" t="e">
            <v>#REF!</v>
          </cell>
          <cell r="AX2392">
            <v>9</v>
          </cell>
          <cell r="AY2392"/>
          <cell r="AZ2392">
            <v>9</v>
          </cell>
          <cell r="BA2392"/>
          <cell r="BB2392" t="str">
            <v>2196.05 M2</v>
          </cell>
          <cell r="BC2392"/>
          <cell r="BD2392" t="str">
            <v>-</v>
          </cell>
          <cell r="BE2392" t="str">
            <v>-</v>
          </cell>
          <cell r="BF2392" t="str">
            <v>-</v>
          </cell>
          <cell r="BG2392" t="str">
            <v>-</v>
          </cell>
        </row>
        <row r="2393">
          <cell r="C2393" t="str">
            <v>20120160M0374-1</v>
          </cell>
          <cell r="D2393" t="str">
            <v>Proyectos 2011 - 2020</v>
          </cell>
          <cell r="E2393" t="str">
            <v>No Aplica</v>
          </cell>
          <cell r="F2393" t="str">
            <v>CERRADO</v>
          </cell>
          <cell r="G2393" t="str">
            <v>A374</v>
          </cell>
          <cell r="H2393" t="str">
            <v>Huila</v>
          </cell>
          <cell r="I2393">
            <v>41244</v>
          </cell>
          <cell r="J2393">
            <v>6</v>
          </cell>
          <cell r="K2393" t="str">
            <v>Elias</v>
          </cell>
          <cell r="L2393" t="str">
            <v>Elias-Huila</v>
          </cell>
          <cell r="M2393">
            <v>160</v>
          </cell>
          <cell r="N2393" t="str">
            <v>Fonade 1</v>
          </cell>
          <cell r="O2393"/>
          <cell r="P2393"/>
          <cell r="Q2393" t="str">
            <v>Mejoramiento De 40 Viviendas En El Sector Rural. Municipio De Elías - Huila</v>
          </cell>
          <cell r="R2393" t="str">
            <v>Mejoramiento Condiciones De Habitabilidad</v>
          </cell>
          <cell r="S2393"/>
          <cell r="T2393"/>
          <cell r="U2393"/>
          <cell r="V2393" t="str">
            <v>Municipio</v>
          </cell>
          <cell r="W2393"/>
          <cell r="X2393" t="str">
            <v/>
          </cell>
          <cell r="Y2393"/>
          <cell r="Z2393">
            <v>276830439</v>
          </cell>
          <cell r="AA2393"/>
          <cell r="AB2393">
            <v>276830439</v>
          </cell>
          <cell r="AC2393"/>
          <cell r="AD2393">
            <v>276830439</v>
          </cell>
          <cell r="AE2393">
            <v>0</v>
          </cell>
          <cell r="AF2393"/>
          <cell r="AG2393">
            <v>0</v>
          </cell>
          <cell r="AH2393">
            <v>276830439</v>
          </cell>
          <cell r="AI2393">
            <v>0</v>
          </cell>
          <cell r="AJ2393">
            <v>276830439</v>
          </cell>
          <cell r="AK2393">
            <v>0</v>
          </cell>
          <cell r="AL2393"/>
          <cell r="AM2393">
            <v>1</v>
          </cell>
          <cell r="AN2393">
            <v>1</v>
          </cell>
          <cell r="AO2393">
            <v>0</v>
          </cell>
          <cell r="AP2393" t="str">
            <v>En Liquidación</v>
          </cell>
          <cell r="AQ2393" t="e">
            <v>#REF!</v>
          </cell>
          <cell r="AR2393" t="e">
            <v>#N/A</v>
          </cell>
          <cell r="AS2393" t="str">
            <v>PROYECTO TERMINADO EN LIQUIDACION OBRA/ CONVENIO
1.  INFORMACIÓN Y ESTADO CONTRATO OBRA: liquidado del 16/03/2015. 
2.  INFORMACION Y ESTADO CONVENIO INTERADMINISTRATIVO:  En liquidacion. 
* Pendientes: Amortizacion del anticipo y acta aclaratoria del acta de liquidacion del contrato de obra. 
Actividades realizadas durante el periodo:
Se remitio derecho de peticion mediante radicado No. 20212700095251 del 20/05/2021.</v>
          </cell>
          <cell r="AT2393"/>
          <cell r="AU2393">
            <v>41876</v>
          </cell>
          <cell r="AV2393">
            <v>42079</v>
          </cell>
          <cell r="AW2393" t="e">
            <v>#REF!</v>
          </cell>
          <cell r="AX2393"/>
          <cell r="AY2393"/>
          <cell r="AZ2393">
            <v>0</v>
          </cell>
          <cell r="BA2393" t="str">
            <v>-</v>
          </cell>
          <cell r="BB2393" t="str">
            <v>40  Viviendas</v>
          </cell>
          <cell r="BC2393"/>
          <cell r="BD2393">
            <v>41929</v>
          </cell>
          <cell r="BE2393">
            <v>41929</v>
          </cell>
          <cell r="BF2393">
            <v>42709</v>
          </cell>
          <cell r="BG2393">
            <v>40</v>
          </cell>
        </row>
        <row r="2394">
          <cell r="C2394" t="str">
            <v>20130063S0479-1</v>
          </cell>
          <cell r="D2394" t="str">
            <v>Proyectos 2011 - 2020</v>
          </cell>
          <cell r="E2394" t="str">
            <v>No Aplica</v>
          </cell>
          <cell r="F2394" t="str">
            <v>CERRADO</v>
          </cell>
          <cell r="G2394"/>
          <cell r="H2394" t="str">
            <v>Huila</v>
          </cell>
          <cell r="I2394">
            <v>41244</v>
          </cell>
          <cell r="J2394">
            <v>6</v>
          </cell>
          <cell r="K2394" t="str">
            <v>Elias</v>
          </cell>
          <cell r="L2394" t="str">
            <v>Elias-Huila</v>
          </cell>
          <cell r="M2394">
            <v>63</v>
          </cell>
          <cell r="N2394" t="str">
            <v>DPS 2013</v>
          </cell>
          <cell r="O2394"/>
          <cell r="P2394"/>
          <cell r="Q2394" t="str">
            <v>Construcción Del Centro De Desarrollo Social Y Comercial En El Area Urbanan Del Municipio De Elias - Huila</v>
          </cell>
          <cell r="R2394" t="str">
            <v>Social Comunitario</v>
          </cell>
          <cell r="S2394"/>
          <cell r="T2394"/>
          <cell r="U2394"/>
          <cell r="V2394" t="str">
            <v>Municipio</v>
          </cell>
          <cell r="W2394"/>
          <cell r="X2394" t="str">
            <v>Centro</v>
          </cell>
          <cell r="Y2394"/>
          <cell r="Z2394">
            <v>316990805</v>
          </cell>
          <cell r="AA2394"/>
          <cell r="AB2394">
            <v>316990805</v>
          </cell>
          <cell r="AC2394"/>
          <cell r="AD2394">
            <v>316990805</v>
          </cell>
          <cell r="AE2394">
            <v>30604710.300000001</v>
          </cell>
          <cell r="AF2394"/>
          <cell r="AG2394">
            <v>30604710.300000001</v>
          </cell>
          <cell r="AH2394">
            <v>347595515.30000001</v>
          </cell>
          <cell r="AI2394">
            <v>0</v>
          </cell>
          <cell r="AJ2394">
            <v>347595515.30000001</v>
          </cell>
          <cell r="AK2394">
            <v>0.97960000000000003</v>
          </cell>
          <cell r="AL2394"/>
          <cell r="AM2394">
            <v>1</v>
          </cell>
          <cell r="AN2394">
            <v>1</v>
          </cell>
          <cell r="AO2394">
            <v>0</v>
          </cell>
          <cell r="AP2394" t="str">
            <v>Liquidado</v>
          </cell>
          <cell r="AQ2394" t="e">
            <v>#REF!</v>
          </cell>
          <cell r="AR2394" t="e">
            <v>#N/A</v>
          </cell>
          <cell r="AS2394" t="str">
            <v>Entregado en diciembre de 2017
LIQUIDADO 06/05/2020</v>
          </cell>
          <cell r="AT2394" t="str">
            <v>No Aplica</v>
          </cell>
          <cell r="AU2394">
            <v>42661</v>
          </cell>
          <cell r="AV2394">
            <v>43066</v>
          </cell>
          <cell r="AW2394" t="e">
            <v>#REF!</v>
          </cell>
          <cell r="AX2394"/>
          <cell r="AY2394"/>
          <cell r="AZ2394">
            <v>0</v>
          </cell>
          <cell r="BA2394" t="str">
            <v>-</v>
          </cell>
          <cell r="BB2394">
            <v>600</v>
          </cell>
          <cell r="BC2394"/>
          <cell r="BD2394">
            <v>42937</v>
          </cell>
          <cell r="BE2394">
            <v>43012</v>
          </cell>
          <cell r="BF2394">
            <v>43080</v>
          </cell>
          <cell r="BG2394">
            <v>3746</v>
          </cell>
        </row>
        <row r="2395">
          <cell r="C2395" t="str">
            <v>20120069S0182-1</v>
          </cell>
          <cell r="D2395" t="str">
            <v>Proyectos 2011 - 2020</v>
          </cell>
          <cell r="E2395" t="str">
            <v>No Aplica</v>
          </cell>
          <cell r="F2395" t="str">
            <v>CERRADO</v>
          </cell>
          <cell r="G2395" t="str">
            <v>C182</v>
          </cell>
          <cell r="H2395" t="str">
            <v>Huila</v>
          </cell>
          <cell r="I2395">
            <v>41244</v>
          </cell>
          <cell r="J2395">
            <v>6</v>
          </cell>
          <cell r="K2395" t="str">
            <v>Elias</v>
          </cell>
          <cell r="L2395" t="str">
            <v>Elias-Huila</v>
          </cell>
          <cell r="M2395">
            <v>69</v>
          </cell>
          <cell r="N2395" t="str">
            <v>Fonade 3</v>
          </cell>
          <cell r="O2395"/>
          <cell r="P2395"/>
          <cell r="Q2395" t="str">
            <v>ADECUACIÓN Y MEJORAMIENTO DEL HOGAR PARA LA FORMACIÓN DE CAPITAL HUMANO</v>
          </cell>
          <cell r="R2395" t="str">
            <v>Social Comunitario</v>
          </cell>
          <cell r="S2395"/>
          <cell r="T2395"/>
          <cell r="U2395"/>
          <cell r="V2395" t="str">
            <v>MUNICIPIO</v>
          </cell>
          <cell r="W2395"/>
          <cell r="X2395" t="str">
            <v/>
          </cell>
          <cell r="Y2395"/>
          <cell r="Z2395">
            <v>12000000</v>
          </cell>
          <cell r="AA2395"/>
          <cell r="AB2395">
            <v>12000000</v>
          </cell>
          <cell r="AC2395"/>
          <cell r="AD2395">
            <v>12000000</v>
          </cell>
          <cell r="AE2395">
            <v>0</v>
          </cell>
          <cell r="AF2395"/>
          <cell r="AG2395">
            <v>0</v>
          </cell>
          <cell r="AH2395">
            <v>12000000</v>
          </cell>
          <cell r="AI2395">
            <v>0</v>
          </cell>
          <cell r="AJ2395">
            <v>12000000</v>
          </cell>
          <cell r="AK2395">
            <v>0</v>
          </cell>
          <cell r="AL2395"/>
          <cell r="AM2395" t="str">
            <v>CANCELADO</v>
          </cell>
          <cell r="AN2395" t="str">
            <v>CANCELADO</v>
          </cell>
          <cell r="AO2395" t="str">
            <v>CANCELADO</v>
          </cell>
          <cell r="AP2395" t="str">
            <v>En Liquidación</v>
          </cell>
          <cell r="AQ2395" t="e">
            <v>#REF!</v>
          </cell>
          <cell r="AR2395" t="e">
            <v>#N/A</v>
          </cell>
          <cell r="AS239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95" t="str">
            <v>No Aplica</v>
          </cell>
          <cell r="AU2395" t="str">
            <v/>
          </cell>
          <cell r="AV2395" t="str">
            <v/>
          </cell>
          <cell r="AW2395" t="e">
            <v>#REF!</v>
          </cell>
          <cell r="AX2395"/>
          <cell r="AY2395"/>
          <cell r="AZ2395">
            <v>0</v>
          </cell>
          <cell r="BA2395" t="str">
            <v>-</v>
          </cell>
          <cell r="BB2395" t="str">
            <v>ADECUACIÓN Y MEJORAMIENTO</v>
          </cell>
          <cell r="BC2395"/>
          <cell r="BD2395" t="str">
            <v>No Aplica</v>
          </cell>
          <cell r="BE2395" t="str">
            <v>N/A</v>
          </cell>
          <cell r="BF2395" t="str">
            <v>cancelado</v>
          </cell>
          <cell r="BG2395" t="str">
            <v/>
          </cell>
        </row>
        <row r="2396">
          <cell r="C2396" t="str">
            <v>20110160S0134-1</v>
          </cell>
          <cell r="D2396" t="str">
            <v>Proyectos 2011 - 2020</v>
          </cell>
          <cell r="E2396" t="str">
            <v>No Aplica</v>
          </cell>
          <cell r="F2396" t="str">
            <v>CERRADO</v>
          </cell>
          <cell r="G2396" t="str">
            <v>A134</v>
          </cell>
          <cell r="H2396" t="str">
            <v>Huila</v>
          </cell>
          <cell r="I2396">
            <v>41298</v>
          </cell>
          <cell r="J2396">
            <v>6</v>
          </cell>
          <cell r="K2396" t="str">
            <v>Garzon</v>
          </cell>
          <cell r="L2396" t="str">
            <v>Garzon-Huila</v>
          </cell>
          <cell r="M2396">
            <v>160</v>
          </cell>
          <cell r="N2396" t="str">
            <v>Fonade 1</v>
          </cell>
          <cell r="O2396"/>
          <cell r="P2396"/>
          <cell r="Q2396" t="str">
            <v>Adecuacion Tarima Concha Acustica Ramiro Chavarro En El Municipio De Garzón - Huila.</v>
          </cell>
          <cell r="R2396" t="str">
            <v>Social Comunitario</v>
          </cell>
          <cell r="S2396"/>
          <cell r="T2396"/>
          <cell r="U2396"/>
          <cell r="V2396" t="str">
            <v>Municipio</v>
          </cell>
          <cell r="W2396"/>
          <cell r="X2396" t="str">
            <v/>
          </cell>
          <cell r="Y2396"/>
          <cell r="Z2396">
            <v>526819718.56</v>
          </cell>
          <cell r="AA2396"/>
          <cell r="AB2396">
            <v>526819718.56</v>
          </cell>
          <cell r="AC2396"/>
          <cell r="AD2396">
            <v>526819718.56</v>
          </cell>
          <cell r="AE2396">
            <v>0</v>
          </cell>
          <cell r="AF2396"/>
          <cell r="AG2396">
            <v>0</v>
          </cell>
          <cell r="AH2396">
            <v>526819718.56</v>
          </cell>
          <cell r="AI2396">
            <v>0</v>
          </cell>
          <cell r="AJ2396">
            <v>526819718.56</v>
          </cell>
          <cell r="AK2396">
            <v>0</v>
          </cell>
          <cell r="AL2396"/>
          <cell r="AM2396">
            <v>1</v>
          </cell>
          <cell r="AN2396">
            <v>1</v>
          </cell>
          <cell r="AO2396">
            <v>0</v>
          </cell>
          <cell r="AP2396" t="str">
            <v>En Liquidación</v>
          </cell>
          <cell r="AQ2396" t="e">
            <v>#REF!</v>
          </cell>
          <cell r="AR2396" t="e">
            <v>#N/A</v>
          </cell>
          <cell r="AS239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96" t="str">
            <v>No Aplica</v>
          </cell>
          <cell r="AU2396">
            <v>42079</v>
          </cell>
          <cell r="AV2396">
            <v>42226</v>
          </cell>
          <cell r="AW2396" t="e">
            <v>#REF!</v>
          </cell>
          <cell r="AX2396"/>
          <cell r="AY2396"/>
          <cell r="AZ2396">
            <v>0</v>
          </cell>
          <cell r="BA2396" t="str">
            <v>-</v>
          </cell>
          <cell r="BB2396" t="str">
            <v>TARIMA PARA CANCHA ACUSTICA (BATERIA DE BAÑOS PARA MUJERS Y HOMBRES - CAMERINOS Y CUBIERTA)</v>
          </cell>
          <cell r="BC2396"/>
          <cell r="BD2396">
            <v>42108</v>
          </cell>
          <cell r="BE2396">
            <v>42173</v>
          </cell>
          <cell r="BF2396">
            <v>42648</v>
          </cell>
          <cell r="BG2396">
            <v>76815</v>
          </cell>
        </row>
        <row r="2397">
          <cell r="C2397" t="str">
            <v>20110160V0135-1</v>
          </cell>
          <cell r="D2397" t="str">
            <v>Proyectos 2011 - 2020</v>
          </cell>
          <cell r="E2397" t="str">
            <v>No Aplica</v>
          </cell>
          <cell r="F2397" t="str">
            <v>CERRADO</v>
          </cell>
          <cell r="G2397" t="str">
            <v>A135</v>
          </cell>
          <cell r="H2397" t="str">
            <v>Huila</v>
          </cell>
          <cell r="I2397">
            <v>41298</v>
          </cell>
          <cell r="J2397">
            <v>6</v>
          </cell>
          <cell r="K2397" t="str">
            <v>Garzon</v>
          </cell>
          <cell r="L2397" t="str">
            <v>Garzon-Huila</v>
          </cell>
          <cell r="M2397">
            <v>160</v>
          </cell>
          <cell r="N2397" t="str">
            <v>Fonade 1</v>
          </cell>
          <cell r="O2397"/>
          <cell r="P2397"/>
          <cell r="Q2397" t="str">
            <v>Construcción Puente Vehicular De Acceso A La Urbanización Riveras De Garzón, Municipio De Garzón - Huila.</v>
          </cell>
          <cell r="R2397" t="str">
            <v>Vías Urbanas</v>
          </cell>
          <cell r="S2397"/>
          <cell r="T2397"/>
          <cell r="U2397"/>
          <cell r="V2397" t="str">
            <v>Municipio</v>
          </cell>
          <cell r="W2397"/>
          <cell r="X2397" t="str">
            <v/>
          </cell>
          <cell r="Y2397"/>
          <cell r="Z2397">
            <v>877887881.39999998</v>
          </cell>
          <cell r="AA2397"/>
          <cell r="AB2397">
            <v>877887881.39999998</v>
          </cell>
          <cell r="AC2397"/>
          <cell r="AD2397">
            <v>877887881.39999998</v>
          </cell>
          <cell r="AE2397">
            <v>0</v>
          </cell>
          <cell r="AF2397"/>
          <cell r="AG2397">
            <v>0</v>
          </cell>
          <cell r="AH2397">
            <v>877887881.39999998</v>
          </cell>
          <cell r="AI2397">
            <v>0</v>
          </cell>
          <cell r="AJ2397">
            <v>877887881.39999998</v>
          </cell>
          <cell r="AK2397">
            <v>0.9</v>
          </cell>
          <cell r="AL2397"/>
          <cell r="AM2397">
            <v>1</v>
          </cell>
          <cell r="AN2397">
            <v>1</v>
          </cell>
          <cell r="AO2397">
            <v>0</v>
          </cell>
          <cell r="AP2397" t="str">
            <v>En Liquidación</v>
          </cell>
          <cell r="AQ2397" t="e">
            <v>#REF!</v>
          </cell>
          <cell r="AR2397" t="e">
            <v>#N/A</v>
          </cell>
          <cell r="AS239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397" t="str">
            <v>No Aplica</v>
          </cell>
          <cell r="AU2397">
            <v>42809</v>
          </cell>
          <cell r="AV2397">
            <v>43067</v>
          </cell>
          <cell r="AW2397" t="e">
            <v>#REF!</v>
          </cell>
          <cell r="AX2397"/>
          <cell r="AY2397"/>
          <cell r="AZ2397">
            <v>0</v>
          </cell>
          <cell r="BA2397" t="str">
            <v>-</v>
          </cell>
          <cell r="BB2397" t="str">
            <v>30 MTRS</v>
          </cell>
          <cell r="BC2397"/>
          <cell r="BD2397">
            <v>42832</v>
          </cell>
          <cell r="BE2397">
            <v>43020</v>
          </cell>
          <cell r="BF2397">
            <v>43277</v>
          </cell>
          <cell r="BG2397">
            <v>7000</v>
          </cell>
        </row>
        <row r="2398">
          <cell r="C2398" t="str">
            <v>20110165A1163-1</v>
          </cell>
          <cell r="D2398" t="str">
            <v>Proyectos 2011 - 2020</v>
          </cell>
          <cell r="E2398" t="str">
            <v>No Aplica</v>
          </cell>
          <cell r="F2398" t="str">
            <v>CERRADO</v>
          </cell>
          <cell r="G2398"/>
          <cell r="H2398" t="str">
            <v>Huila</v>
          </cell>
          <cell r="I2398">
            <v>41298</v>
          </cell>
          <cell r="J2398">
            <v>6</v>
          </cell>
          <cell r="K2398" t="str">
            <v>Garzon</v>
          </cell>
          <cell r="L2398" t="str">
            <v>Garzon-Huila</v>
          </cell>
          <cell r="M2398" t="str">
            <v/>
          </cell>
          <cell r="N2398" t="str">
            <v>Infraestructura</v>
          </cell>
          <cell r="O2398"/>
          <cell r="P2398"/>
          <cell r="Q2398" t="str">
            <v>Suministro Y Dotación De Tanques Plasticos De Recoleccion De Agua En El Municipi De Garzon Huila.</v>
          </cell>
          <cell r="R2398" t="str">
            <v>Agua Potable Y Saneamiento Básico</v>
          </cell>
          <cell r="S2398"/>
          <cell r="T2398"/>
          <cell r="U2398"/>
          <cell r="V2398" t="str">
            <v>Federación Nacional De Cafeteros</v>
          </cell>
          <cell r="W2398"/>
          <cell r="X2398" t="str">
            <v/>
          </cell>
          <cell r="Y2398"/>
          <cell r="Z2398">
            <v>1081225917</v>
          </cell>
          <cell r="AA2398"/>
          <cell r="AB2398">
            <v>1081225917</v>
          </cell>
          <cell r="AC2398"/>
          <cell r="AD2398">
            <v>1081225917</v>
          </cell>
          <cell r="AE2398">
            <v>0</v>
          </cell>
          <cell r="AF2398"/>
          <cell r="AG2398">
            <v>0</v>
          </cell>
          <cell r="AH2398">
            <v>1081225917</v>
          </cell>
          <cell r="AI2398">
            <v>0</v>
          </cell>
          <cell r="AJ2398">
            <v>1081225917</v>
          </cell>
          <cell r="AK2398">
            <v>1</v>
          </cell>
          <cell r="AL2398"/>
          <cell r="AM2398">
            <v>1</v>
          </cell>
          <cell r="AN2398">
            <v>1</v>
          </cell>
          <cell r="AO2398">
            <v>0</v>
          </cell>
          <cell r="AP2398" t="str">
            <v>Liquidado</v>
          </cell>
          <cell r="AQ2398" t="e">
            <v>#REF!</v>
          </cell>
          <cell r="AR2398" t="e">
            <v>#N/A</v>
          </cell>
          <cell r="AS2398" t="str">
            <v>Entregado en 2014.</v>
          </cell>
          <cell r="AT2398" t="str">
            <v>No Aplica</v>
          </cell>
          <cell r="AU2398" t="str">
            <v/>
          </cell>
          <cell r="AV2398">
            <v>41662</v>
          </cell>
          <cell r="AW2398" t="e">
            <v>#REF!</v>
          </cell>
          <cell r="AX2398"/>
          <cell r="AY2398"/>
          <cell r="AZ2398">
            <v>0</v>
          </cell>
          <cell r="BA2398" t="str">
            <v>-</v>
          </cell>
          <cell r="BB2398" t="str">
            <v/>
          </cell>
          <cell r="BC2398"/>
          <cell r="BD2398" t="str">
            <v/>
          </cell>
          <cell r="BE2398" t="str">
            <v/>
          </cell>
          <cell r="BF2398" t="str">
            <v/>
          </cell>
          <cell r="BG2398" t="str">
            <v/>
          </cell>
        </row>
        <row r="2399">
          <cell r="C2399" t="str">
            <v>20130222S0063-1</v>
          </cell>
          <cell r="D2399" t="str">
            <v>Proyectos 2011 - 2020</v>
          </cell>
          <cell r="E2399" t="str">
            <v>No Aplica</v>
          </cell>
          <cell r="F2399" t="str">
            <v>CERRADO</v>
          </cell>
          <cell r="G2399"/>
          <cell r="H2399" t="str">
            <v>Huila</v>
          </cell>
          <cell r="I2399">
            <v>41298</v>
          </cell>
          <cell r="J2399">
            <v>6</v>
          </cell>
          <cell r="K2399" t="str">
            <v>Garzon</v>
          </cell>
          <cell r="L2399" t="str">
            <v>Garzon-Huila</v>
          </cell>
          <cell r="M2399">
            <v>222</v>
          </cell>
          <cell r="N2399" t="str">
            <v>DPS 2013</v>
          </cell>
          <cell r="O2399"/>
          <cell r="P2399"/>
          <cell r="Q2399" t="str">
            <v>Construcción Polideportivo Vereda El Descanso En El Municipio De Garzón - Huila</v>
          </cell>
          <cell r="R2399" t="str">
            <v>Espacio Público, Recreación Y Deporte</v>
          </cell>
          <cell r="S2399"/>
          <cell r="T2399"/>
          <cell r="U2399"/>
          <cell r="V2399" t="str">
            <v>Municipio</v>
          </cell>
          <cell r="W2399"/>
          <cell r="X2399" t="str">
            <v xml:space="preserve">Garzon, el Descanso, la Orquídea,  Vereda Aurora, Vda. Socorro,  V. Filoguayabal, Nvo Horizonte, V. Ulama, Guayabal,  </v>
          </cell>
          <cell r="Y2399"/>
          <cell r="Z2399">
            <v>559792567</v>
          </cell>
          <cell r="AA2399"/>
          <cell r="AB2399">
            <v>559792567</v>
          </cell>
          <cell r="AC2399"/>
          <cell r="AD2399">
            <v>559792567</v>
          </cell>
          <cell r="AE2399">
            <v>57439190.200000003</v>
          </cell>
          <cell r="AF2399"/>
          <cell r="AG2399">
            <v>57439190.200000003</v>
          </cell>
          <cell r="AH2399">
            <v>617231757.20000005</v>
          </cell>
          <cell r="AI2399">
            <v>0</v>
          </cell>
          <cell r="AJ2399">
            <v>617231757.20000005</v>
          </cell>
          <cell r="AK2399">
            <v>0.97729999999999995</v>
          </cell>
          <cell r="AL2399"/>
          <cell r="AM2399">
            <v>1</v>
          </cell>
          <cell r="AN2399">
            <v>1</v>
          </cell>
          <cell r="AO2399">
            <v>0</v>
          </cell>
          <cell r="AP2399" t="str">
            <v>Liquidado</v>
          </cell>
          <cell r="AQ2399" t="e">
            <v>#REF!</v>
          </cell>
          <cell r="AR2399" t="e">
            <v>#N/A</v>
          </cell>
          <cell r="AS2399" t="str">
            <v>Liquidado</v>
          </cell>
          <cell r="AT2399" t="str">
            <v>No Aplica</v>
          </cell>
          <cell r="AU2399">
            <v>42620</v>
          </cell>
          <cell r="AV2399">
            <v>42835</v>
          </cell>
          <cell r="AW2399" t="e">
            <v>#REF!</v>
          </cell>
          <cell r="AX2399"/>
          <cell r="AY2399"/>
          <cell r="AZ2399">
            <v>0</v>
          </cell>
          <cell r="BA2399" t="str">
            <v>-</v>
          </cell>
          <cell r="BB2399">
            <v>535.6</v>
          </cell>
          <cell r="BC2399"/>
          <cell r="BD2399">
            <v>42685</v>
          </cell>
          <cell r="BE2399">
            <v>42786</v>
          </cell>
          <cell r="BF2399">
            <v>42938</v>
          </cell>
          <cell r="BG2399">
            <v>1542</v>
          </cell>
        </row>
        <row r="2400">
          <cell r="C2400" t="str">
            <v>20130259M0133-5</v>
          </cell>
          <cell r="D2400" t="str">
            <v>Proyectos 2011 - 2020</v>
          </cell>
          <cell r="E2400" t="str">
            <v>No Aplica</v>
          </cell>
          <cell r="F2400" t="str">
            <v>CERRADO</v>
          </cell>
          <cell r="G2400"/>
          <cell r="H2400" t="str">
            <v>Huila</v>
          </cell>
          <cell r="I2400">
            <v>41298</v>
          </cell>
          <cell r="J2400">
            <v>6</v>
          </cell>
          <cell r="K2400" t="str">
            <v>Garzon</v>
          </cell>
          <cell r="L2400" t="str">
            <v>Garzon-Huila</v>
          </cell>
          <cell r="M2400">
            <v>259</v>
          </cell>
          <cell r="N2400" t="str">
            <v>DPS 2013</v>
          </cell>
          <cell r="O2400"/>
          <cell r="P2400"/>
          <cell r="Q2400" t="str">
            <v>Mejoramiento De 632 Viviendas En El Municipio Garzón - Huila</v>
          </cell>
          <cell r="R2400" t="str">
            <v>Mejoramiento Condiciones De Habitabilidad</v>
          </cell>
          <cell r="S2400"/>
          <cell r="T2400"/>
          <cell r="U2400"/>
          <cell r="V2400" t="str">
            <v>Departamento</v>
          </cell>
          <cell r="W2400"/>
          <cell r="X2400" t="str">
            <v>Vda Filo Guayabal , Sartenejo, Nuevo Horizonte</v>
          </cell>
          <cell r="Y2400"/>
          <cell r="Z2400">
            <v>322029584.91000003</v>
          </cell>
          <cell r="AA2400"/>
          <cell r="AB2400">
            <v>322029584.91000003</v>
          </cell>
          <cell r="AC2400"/>
          <cell r="AD2400">
            <v>322029584.91000003</v>
          </cell>
          <cell r="AE2400">
            <v>46438017.299999997</v>
          </cell>
          <cell r="AF2400"/>
          <cell r="AG2400">
            <v>46438017.299999997</v>
          </cell>
          <cell r="AH2400">
            <v>368467602.21000004</v>
          </cell>
          <cell r="AI2400">
            <v>0</v>
          </cell>
          <cell r="AJ2400">
            <v>368467602.21000004</v>
          </cell>
          <cell r="AK2400">
            <v>0.99970000000000003</v>
          </cell>
          <cell r="AL2400"/>
          <cell r="AM2400">
            <v>1</v>
          </cell>
          <cell r="AN2400">
            <v>1</v>
          </cell>
          <cell r="AO2400">
            <v>0</v>
          </cell>
          <cell r="AP2400" t="str">
            <v>Liquidado</v>
          </cell>
          <cell r="AQ2400" t="e">
            <v>#REF!</v>
          </cell>
          <cell r="AR2400" t="e">
            <v>#N/A</v>
          </cell>
          <cell r="AS2400" t="str">
            <v>Liquidado el 20/04/2020.</v>
          </cell>
          <cell r="AT2400"/>
          <cell r="AU2400">
            <v>42614</v>
          </cell>
          <cell r="AV2400">
            <v>43038</v>
          </cell>
          <cell r="AW2400" t="e">
            <v>#REF!</v>
          </cell>
          <cell r="AX2400"/>
          <cell r="AY2400"/>
          <cell r="AZ2400">
            <v>0</v>
          </cell>
          <cell r="BA2400" t="str">
            <v>-</v>
          </cell>
          <cell r="BB2400" t="str">
            <v>57  Viviendas</v>
          </cell>
          <cell r="BC2400"/>
          <cell r="BD2400">
            <v>42860</v>
          </cell>
          <cell r="BE2400">
            <v>42901</v>
          </cell>
          <cell r="BF2400">
            <v>43032</v>
          </cell>
          <cell r="BG2400">
            <v>57</v>
          </cell>
        </row>
        <row r="2401">
          <cell r="C2401" t="str">
            <v>2017520AV8350-1</v>
          </cell>
          <cell r="D2401" t="str">
            <v>Proyectos 2011 - 2020</v>
          </cell>
          <cell r="E2401" t="str">
            <v>ANTES 2018</v>
          </cell>
          <cell r="F2401" t="str">
            <v>VIGENTE</v>
          </cell>
          <cell r="G2401"/>
          <cell r="H2401" t="str">
            <v>Huila</v>
          </cell>
          <cell r="I2401">
            <v>41298</v>
          </cell>
          <cell r="J2401">
            <v>6</v>
          </cell>
          <cell r="K2401" t="str">
            <v>Garzon</v>
          </cell>
          <cell r="L2401" t="str">
            <v>Garzon-Huila</v>
          </cell>
          <cell r="M2401" t="str">
            <v>520A</v>
          </cell>
          <cell r="N2401" t="str">
            <v>DPS 2017</v>
          </cell>
          <cell r="O2401"/>
          <cell r="P2401"/>
          <cell r="Q2401" t="str">
            <v>Construcción Pavimento Rígido En Los Barrios Riveras De Garzón Y Orquidea Real Y Centros Poblados Majo Y Zuluaga Municipio De Garzón - Huila</v>
          </cell>
          <cell r="R2401" t="str">
            <v>Vías Urbanas</v>
          </cell>
          <cell r="S2401"/>
          <cell r="T2401"/>
          <cell r="U2401"/>
          <cell r="V2401" t="str">
            <v>Municipio</v>
          </cell>
          <cell r="W2401"/>
          <cell r="X2401" t="str">
            <v>Rivera de Garzon,Orquidea Real y centros poblados: Majo y Zuluaga</v>
          </cell>
          <cell r="Y2401"/>
          <cell r="Z2401">
            <v>525436417</v>
          </cell>
          <cell r="AA2401"/>
          <cell r="AB2401">
            <v>525436417</v>
          </cell>
          <cell r="AC2401"/>
          <cell r="AD2401">
            <v>525436417</v>
          </cell>
          <cell r="AE2401">
            <v>52543641.700000003</v>
          </cell>
          <cell r="AF2401"/>
          <cell r="AG2401">
            <v>52543641.700000003</v>
          </cell>
          <cell r="AH2401">
            <v>577980058.70000005</v>
          </cell>
          <cell r="AI2401">
            <v>0</v>
          </cell>
          <cell r="AJ2401">
            <v>577980058.70000005</v>
          </cell>
          <cell r="AK2401">
            <v>1</v>
          </cell>
          <cell r="AL2401"/>
          <cell r="AM2401">
            <v>1</v>
          </cell>
          <cell r="AN2401">
            <v>1</v>
          </cell>
          <cell r="AO2401">
            <v>0</v>
          </cell>
          <cell r="AP2401" t="str">
            <v>Entregado A Municipio</v>
          </cell>
          <cell r="AQ2401" t="e">
            <v>#REF!</v>
          </cell>
          <cell r="AR2401" t="e">
            <v>#N/A</v>
          </cell>
          <cell r="AS2401" t="str">
            <v>25/02/2021  Se realizó AV3 sin novedades                                                                                                                  
28/05/2021 Se gestionó por parte de la Supervisión que la Interventoría proyectará las actas de liquidación de los contratos de obra para firma de los Entes Territoriales.
16/07/2021   Acta de Sostenibilidad suscrita y se solicitó envío de la proyección de Actas de Liquidación a los Municipios por parte de la Interventoría. En espera de informe.</v>
          </cell>
          <cell r="AT2401" t="str">
            <v>No Aplica</v>
          </cell>
          <cell r="AU2401">
            <v>43741</v>
          </cell>
          <cell r="AV2401">
            <v>43893</v>
          </cell>
          <cell r="AW2401" t="e">
            <v>#REF!</v>
          </cell>
          <cell r="AX2401"/>
          <cell r="AY2401"/>
          <cell r="AZ2401">
            <v>0</v>
          </cell>
          <cell r="BA2401" t="str">
            <v>-</v>
          </cell>
          <cell r="BB2401" t="str">
            <v>419 m</v>
          </cell>
          <cell r="BC2401"/>
          <cell r="BD2401">
            <v>43888</v>
          </cell>
          <cell r="BE2401">
            <v>43888</v>
          </cell>
          <cell r="BF2401">
            <v>44252</v>
          </cell>
          <cell r="BG2401">
            <v>18567</v>
          </cell>
        </row>
        <row r="2402">
          <cell r="C2402" t="str">
            <v>E-2020-1718-235273</v>
          </cell>
          <cell r="D2402" t="str">
            <v>CV 001-2020</v>
          </cell>
          <cell r="E2402" t="str">
            <v>2018-2022</v>
          </cell>
          <cell r="F2402" t="str">
            <v>VIGENTE</v>
          </cell>
          <cell r="G2402"/>
          <cell r="H2402" t="str">
            <v>Huila</v>
          </cell>
          <cell r="I2402"/>
          <cell r="J2402"/>
          <cell r="K2402" t="str">
            <v>Garzon</v>
          </cell>
          <cell r="L2402" t="str">
            <v>Garzon-Huila</v>
          </cell>
          <cell r="M2402" t="str">
            <v>529 FIP 2022</v>
          </cell>
          <cell r="N2402" t="str">
            <v>DPS 2022</v>
          </cell>
          <cell r="O2402">
            <v>44747</v>
          </cell>
          <cell r="P2402" t="str">
            <v>-</v>
          </cell>
          <cell r="Q2402" t="str">
            <v>Construcción Central De Transformación Agroindustrial Para Café Bajo El Esquema De Torrefaccion En El Municipio De Garzon - Huila</v>
          </cell>
          <cell r="R2402" t="str">
            <v>Social Comunitario</v>
          </cell>
          <cell r="S2402" t="str">
            <v>Centro de Transformación Productiva</v>
          </cell>
          <cell r="T2402"/>
          <cell r="U2402">
            <v>1</v>
          </cell>
          <cell r="V2402"/>
          <cell r="W2402"/>
          <cell r="X2402"/>
          <cell r="Y2402"/>
          <cell r="Z2402">
            <v>1400000000</v>
          </cell>
          <cell r="AA2402"/>
          <cell r="AB2402">
            <v>1400000000</v>
          </cell>
          <cell r="AC2402">
            <v>0</v>
          </cell>
          <cell r="AD2402">
            <v>1400000000</v>
          </cell>
          <cell r="AE2402"/>
          <cell r="AF2402"/>
          <cell r="AG2402">
            <v>0</v>
          </cell>
          <cell r="AH2402">
            <v>1400000000</v>
          </cell>
          <cell r="AI2402">
            <v>0</v>
          </cell>
          <cell r="AJ2402">
            <v>1400000000</v>
          </cell>
          <cell r="AK2402"/>
          <cell r="AL2402"/>
          <cell r="AM2402"/>
          <cell r="AN2402"/>
          <cell r="AO2402">
            <v>0</v>
          </cell>
          <cell r="AP2402" t="str">
            <v>En Maduración</v>
          </cell>
          <cell r="AQ2402" t="e">
            <v>#REF!</v>
          </cell>
          <cell r="AR2402" t="e">
            <v>#N/A</v>
          </cell>
          <cell r="AS2402" t="str">
            <v>-</v>
          </cell>
          <cell r="AT2402"/>
          <cell r="AU2402" t="str">
            <v>-</v>
          </cell>
          <cell r="AV2402" t="str">
            <v>-</v>
          </cell>
          <cell r="AW2402" t="e">
            <v>#REF!</v>
          </cell>
          <cell r="AX2402">
            <v>5</v>
          </cell>
          <cell r="AY2402"/>
          <cell r="AZ2402">
            <v>5</v>
          </cell>
          <cell r="BA2402"/>
          <cell r="BB2402" t="str">
            <v>328 M2</v>
          </cell>
          <cell r="BC2402"/>
          <cell r="BD2402" t="str">
            <v>-</v>
          </cell>
          <cell r="BE2402" t="str">
            <v>-</v>
          </cell>
          <cell r="BF2402" t="str">
            <v>-</v>
          </cell>
          <cell r="BG2402" t="str">
            <v>-</v>
          </cell>
        </row>
        <row r="2403">
          <cell r="C2403" t="str">
            <v>E-2020-2203-254388</v>
          </cell>
          <cell r="D2403" t="str">
            <v>CV 001-2020</v>
          </cell>
          <cell r="E2403" t="str">
            <v>2018-2022</v>
          </cell>
          <cell r="F2403" t="str">
            <v>VIGENTE</v>
          </cell>
          <cell r="G2403"/>
          <cell r="H2403" t="str">
            <v>Huila</v>
          </cell>
          <cell r="I2403"/>
          <cell r="J2403"/>
          <cell r="K2403" t="str">
            <v>Garzon</v>
          </cell>
          <cell r="L2403" t="str">
            <v>Garzon-Huila</v>
          </cell>
          <cell r="M2403" t="str">
            <v>529 FIP 2021</v>
          </cell>
          <cell r="N2403" t="str">
            <v>DPS 2021</v>
          </cell>
          <cell r="O2403">
            <v>44470</v>
          </cell>
          <cell r="P2403">
            <v>44773</v>
          </cell>
          <cell r="Q2403" t="str">
            <v xml:space="preserve">Adecuación Plaza De Mercado Fase I, Municipio De Garzón - Huila	</v>
          </cell>
          <cell r="R2403" t="str">
            <v>Social Comunitario</v>
          </cell>
          <cell r="S2403" t="str">
            <v>Plaza de Mercado</v>
          </cell>
          <cell r="T2403"/>
          <cell r="U2403">
            <v>1</v>
          </cell>
          <cell r="V2403"/>
          <cell r="W2403"/>
          <cell r="X2403"/>
          <cell r="Y2403"/>
          <cell r="Z2403">
            <v>2408228723</v>
          </cell>
          <cell r="AA2403"/>
          <cell r="AB2403">
            <v>2408228723</v>
          </cell>
          <cell r="AC2403">
            <v>0</v>
          </cell>
          <cell r="AD2403">
            <v>2408228723</v>
          </cell>
          <cell r="AE2403"/>
          <cell r="AF2403"/>
          <cell r="AG2403">
            <v>0</v>
          </cell>
          <cell r="AH2403">
            <v>2408228723</v>
          </cell>
          <cell r="AI2403">
            <v>0</v>
          </cell>
          <cell r="AJ2403">
            <v>2408228723</v>
          </cell>
          <cell r="AK2403"/>
          <cell r="AL2403"/>
          <cell r="AM2403">
            <v>4.5499999999999999E-2</v>
          </cell>
          <cell r="AN2403">
            <v>3.0499999999999999E-2</v>
          </cell>
          <cell r="AO2403">
            <v>-1.4999999999999999E-2</v>
          </cell>
          <cell r="AP2403" t="str">
            <v>En Ejecución</v>
          </cell>
          <cell r="AQ2403" t="e">
            <v>#REF!</v>
          </cell>
          <cell r="AR2403" t="e">
            <v>#N/A</v>
          </cell>
          <cell r="AS2403" t="str">
            <v>-</v>
          </cell>
          <cell r="AT2403"/>
          <cell r="AU2403">
            <v>44740</v>
          </cell>
          <cell r="AV2403">
            <v>44953</v>
          </cell>
          <cell r="AW2403" t="e">
            <v>#REF!</v>
          </cell>
          <cell r="AX2403">
            <v>9</v>
          </cell>
          <cell r="AY2403"/>
          <cell r="AZ2403">
            <v>9</v>
          </cell>
          <cell r="BA2403"/>
          <cell r="BB2403" t="str">
            <v>2094.35 M2</v>
          </cell>
          <cell r="BC2403"/>
          <cell r="BD2403" t="str">
            <v>-</v>
          </cell>
          <cell r="BE2403" t="str">
            <v>-</v>
          </cell>
          <cell r="BF2403" t="str">
            <v>-</v>
          </cell>
          <cell r="BG2403">
            <v>0</v>
          </cell>
        </row>
        <row r="2404">
          <cell r="C2404" t="str">
            <v>20100021S1164-1</v>
          </cell>
          <cell r="D2404" t="str">
            <v>Proyectos 2011 - 2020</v>
          </cell>
          <cell r="E2404" t="str">
            <v>No Aplica</v>
          </cell>
          <cell r="F2404" t="str">
            <v>CERRADO</v>
          </cell>
          <cell r="G2404"/>
          <cell r="H2404" t="str">
            <v>Huila</v>
          </cell>
          <cell r="I2404">
            <v>41306</v>
          </cell>
          <cell r="J2404">
            <v>6</v>
          </cell>
          <cell r="K2404" t="str">
            <v>Gigante</v>
          </cell>
          <cell r="L2404" t="str">
            <v>Gigante-Huila</v>
          </cell>
          <cell r="M2404" t="str">
            <v/>
          </cell>
          <cell r="N2404" t="str">
            <v>Infraestructura</v>
          </cell>
          <cell r="O2404"/>
          <cell r="P2404"/>
          <cell r="Q2404" t="str">
            <v>Convenio De Ccoperación Y Asistencia Técnica Entre Acción Social - Fip Y La Federación Nacional De Cafeteros De Colombia, Para Aunar Esfuerzos Y Asi La Federación Preste El Apoyo Técnico Y Asesoria Para La Elaboración De Diseños Y/O Ajustes A Diseños Y/O Terminación Y Puesta En Operación De La Infraestructura Para El Servicio De Gas Licuado De Petroleo Domiciliario (Propanoducto) Para Los Centros Poblados De Tres Esquinas Y Silvania, Municipio De Gigante - Huila.</v>
          </cell>
          <cell r="R2404" t="str">
            <v>Otros</v>
          </cell>
          <cell r="S2404"/>
          <cell r="T2404"/>
          <cell r="U2404"/>
          <cell r="V2404" t="str">
            <v>Federación Nacional De Cafeteros</v>
          </cell>
          <cell r="W2404"/>
          <cell r="X2404" t="str">
            <v/>
          </cell>
          <cell r="Y2404"/>
          <cell r="Z2404">
            <v>653000000</v>
          </cell>
          <cell r="AA2404"/>
          <cell r="AB2404">
            <v>653000000</v>
          </cell>
          <cell r="AC2404"/>
          <cell r="AD2404">
            <v>653000000</v>
          </cell>
          <cell r="AE2404">
            <v>0</v>
          </cell>
          <cell r="AF2404"/>
          <cell r="AG2404">
            <v>0</v>
          </cell>
          <cell r="AH2404">
            <v>653000000</v>
          </cell>
          <cell r="AI2404">
            <v>0</v>
          </cell>
          <cell r="AJ2404">
            <v>653000000</v>
          </cell>
          <cell r="AK2404">
            <v>1</v>
          </cell>
          <cell r="AL2404"/>
          <cell r="AM2404">
            <v>1</v>
          </cell>
          <cell r="AN2404">
            <v>1</v>
          </cell>
          <cell r="AO2404">
            <v>0</v>
          </cell>
          <cell r="AP2404" t="str">
            <v>Liquidado</v>
          </cell>
          <cell r="AQ2404" t="e">
            <v>#REF!</v>
          </cell>
          <cell r="AR2404" t="e">
            <v>#N/A</v>
          </cell>
          <cell r="AS2404" t="str">
            <v>Entregado en 2011.</v>
          </cell>
          <cell r="AT2404" t="str">
            <v>No Aplica</v>
          </cell>
          <cell r="AU2404" t="str">
            <v/>
          </cell>
          <cell r="AV2404" t="str">
            <v/>
          </cell>
          <cell r="AW2404" t="e">
            <v>#REF!</v>
          </cell>
          <cell r="AX2404"/>
          <cell r="AY2404"/>
          <cell r="AZ2404">
            <v>0</v>
          </cell>
          <cell r="BA2404" t="str">
            <v>-</v>
          </cell>
          <cell r="BB2404" t="str">
            <v/>
          </cell>
          <cell r="BC2404"/>
          <cell r="BD2404" t="str">
            <v/>
          </cell>
          <cell r="BE2404" t="str">
            <v/>
          </cell>
          <cell r="BF2404" t="str">
            <v/>
          </cell>
          <cell r="BG2404" t="str">
            <v/>
          </cell>
        </row>
        <row r="2405">
          <cell r="C2405" t="str">
            <v>20120069M0187-1</v>
          </cell>
          <cell r="D2405" t="str">
            <v>Proyectos 2011 - 2020</v>
          </cell>
          <cell r="E2405" t="str">
            <v>No Aplica</v>
          </cell>
          <cell r="F2405" t="str">
            <v>CERRADO</v>
          </cell>
          <cell r="G2405" t="str">
            <v>C187</v>
          </cell>
          <cell r="H2405" t="str">
            <v>Huila</v>
          </cell>
          <cell r="I2405">
            <v>41306</v>
          </cell>
          <cell r="J2405">
            <v>6</v>
          </cell>
          <cell r="K2405" t="str">
            <v>Gigante</v>
          </cell>
          <cell r="L2405" t="str">
            <v>Gigante-Huila</v>
          </cell>
          <cell r="M2405">
            <v>69</v>
          </cell>
          <cell r="N2405" t="str">
            <v>Fonade 3</v>
          </cell>
          <cell r="O2405"/>
          <cell r="P2405"/>
          <cell r="Q2405" t="str">
            <v>Mejoramiento De 60 Viviendas En El Municipio De Gigante Huila</v>
          </cell>
          <cell r="R2405" t="str">
            <v>Mejoramiento Condiciones De Habitabilidad</v>
          </cell>
          <cell r="S2405"/>
          <cell r="T2405"/>
          <cell r="U2405"/>
          <cell r="V2405" t="str">
            <v>Municipio</v>
          </cell>
          <cell r="W2405"/>
          <cell r="X2405" t="str">
            <v/>
          </cell>
          <cell r="Y2405"/>
          <cell r="Z2405">
            <v>250567063</v>
          </cell>
          <cell r="AA2405"/>
          <cell r="AB2405">
            <v>250567063</v>
          </cell>
          <cell r="AC2405"/>
          <cell r="AD2405">
            <v>250567063</v>
          </cell>
          <cell r="AE2405">
            <v>0</v>
          </cell>
          <cell r="AF2405"/>
          <cell r="AG2405">
            <v>0</v>
          </cell>
          <cell r="AH2405">
            <v>250567063</v>
          </cell>
          <cell r="AI2405">
            <v>0</v>
          </cell>
          <cell r="AJ2405">
            <v>250567063</v>
          </cell>
          <cell r="AK2405">
            <v>0</v>
          </cell>
          <cell r="AL2405"/>
          <cell r="AM2405">
            <v>1</v>
          </cell>
          <cell r="AN2405">
            <v>1</v>
          </cell>
          <cell r="AO2405">
            <v>0</v>
          </cell>
          <cell r="AP2405" t="str">
            <v>En Liquidación</v>
          </cell>
          <cell r="AQ2405" t="e">
            <v>#REF!</v>
          </cell>
          <cell r="AR2405" t="e">
            <v>#N/A</v>
          </cell>
          <cell r="AS240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05"/>
          <cell r="AU2405">
            <v>41982</v>
          </cell>
          <cell r="AV2405">
            <v>42061</v>
          </cell>
          <cell r="AW2405" t="e">
            <v>#REF!</v>
          </cell>
          <cell r="AX2405"/>
          <cell r="AY2405"/>
          <cell r="AZ2405">
            <v>0</v>
          </cell>
          <cell r="BA2405" t="str">
            <v>-</v>
          </cell>
          <cell r="BB2405" t="str">
            <v>50  Viviendas</v>
          </cell>
          <cell r="BC2405"/>
          <cell r="BD2405">
            <v>41907</v>
          </cell>
          <cell r="BE2405">
            <v>42024</v>
          </cell>
          <cell r="BF2405">
            <v>42108</v>
          </cell>
          <cell r="BG2405">
            <v>50</v>
          </cell>
        </row>
        <row r="2406">
          <cell r="C2406" t="str">
            <v>20120069S0186-1</v>
          </cell>
          <cell r="D2406" t="str">
            <v>Proyectos 2011 - 2020</v>
          </cell>
          <cell r="E2406" t="str">
            <v>ANTES 2018</v>
          </cell>
          <cell r="F2406" t="str">
            <v>VIGENTE</v>
          </cell>
          <cell r="G2406" t="str">
            <v>C186</v>
          </cell>
          <cell r="H2406" t="str">
            <v>Huila</v>
          </cell>
          <cell r="I2406">
            <v>41306</v>
          </cell>
          <cell r="J2406">
            <v>6</v>
          </cell>
          <cell r="K2406" t="str">
            <v>Gigante</v>
          </cell>
          <cell r="L2406" t="str">
            <v>Gigante-Huila</v>
          </cell>
          <cell r="M2406">
            <v>69</v>
          </cell>
          <cell r="N2406" t="str">
            <v>Fonade 3</v>
          </cell>
          <cell r="O2406"/>
          <cell r="P2406"/>
          <cell r="Q2406" t="str">
            <v>Construcción Polideportivo Cubierto En El Centro Poblado Potrerillos  Del Municipio De Gigante Huila</v>
          </cell>
          <cell r="R2406" t="str">
            <v>Espacio Público, Recreación Y Deporte</v>
          </cell>
          <cell r="S2406"/>
          <cell r="T2406"/>
          <cell r="U2406"/>
          <cell r="V2406" t="str">
            <v>Municipio</v>
          </cell>
          <cell r="W2406"/>
          <cell r="X2406" t="str">
            <v/>
          </cell>
          <cell r="Y2406"/>
          <cell r="Z2406">
            <v>408105927</v>
          </cell>
          <cell r="AA2406"/>
          <cell r="AB2406">
            <v>408105927</v>
          </cell>
          <cell r="AC2406"/>
          <cell r="AD2406">
            <v>408105927</v>
          </cell>
          <cell r="AE2406">
            <v>0</v>
          </cell>
          <cell r="AF2406"/>
          <cell r="AG2406">
            <v>0</v>
          </cell>
          <cell r="AH2406">
            <v>408105927</v>
          </cell>
          <cell r="AI2406">
            <v>0</v>
          </cell>
          <cell r="AJ2406">
            <v>408105927</v>
          </cell>
          <cell r="AK2406">
            <v>0.87</v>
          </cell>
          <cell r="AL2406"/>
          <cell r="AM2406">
            <v>1</v>
          </cell>
          <cell r="AN2406">
            <v>1</v>
          </cell>
          <cell r="AO2406">
            <v>0</v>
          </cell>
          <cell r="AP2406" t="str">
            <v>En Liquidación</v>
          </cell>
          <cell r="AQ2406" t="e">
            <v>#REF!</v>
          </cell>
          <cell r="AR2406" t="e">
            <v>#N/A</v>
          </cell>
          <cell r="AS2406" t="str">
            <v>1. INFORMACIÓN Y ESTADO CONTRATO DE OBRA:   en liquidacion por parte del municipio. 
2.   INFORMACIÓN Y ESTADO CONTRATO INTERADMINISTRATIVO: Una vez se obtenga el acta de liquidacion se puede proceder a liquidar el convenio. 
* Actividades ejecutadas durante el periodo:
El convenio interadministrativo se encuentra liquidado desde el 6/10/2020.</v>
          </cell>
          <cell r="AT2406" t="str">
            <v>No Aplica</v>
          </cell>
          <cell r="AU2406">
            <v>42591</v>
          </cell>
          <cell r="AV2406">
            <v>43323</v>
          </cell>
          <cell r="AW2406" t="e">
            <v>#REF!</v>
          </cell>
          <cell r="AX2406"/>
          <cell r="AY2406"/>
          <cell r="AZ2406">
            <v>0</v>
          </cell>
          <cell r="BA2406" t="str">
            <v>-</v>
          </cell>
          <cell r="BB2406" t="str">
            <v>561 m2</v>
          </cell>
          <cell r="BC2406"/>
          <cell r="BD2406">
            <v>42676</v>
          </cell>
          <cell r="BE2406">
            <v>43278</v>
          </cell>
          <cell r="BF2406">
            <v>43439</v>
          </cell>
          <cell r="BG2406">
            <v>12354</v>
          </cell>
        </row>
        <row r="2407">
          <cell r="C2407" t="str">
            <v>20120160S0375-1</v>
          </cell>
          <cell r="D2407" t="str">
            <v>Proyectos 2011 - 2020</v>
          </cell>
          <cell r="E2407" t="str">
            <v>No Aplica</v>
          </cell>
          <cell r="F2407" t="str">
            <v>CERRADO</v>
          </cell>
          <cell r="G2407" t="str">
            <v>A375</v>
          </cell>
          <cell r="H2407" t="str">
            <v>Huila</v>
          </cell>
          <cell r="I2407">
            <v>41306</v>
          </cell>
          <cell r="J2407">
            <v>6</v>
          </cell>
          <cell r="K2407" t="str">
            <v>Gigante</v>
          </cell>
          <cell r="L2407" t="str">
            <v>Gigante-Huila</v>
          </cell>
          <cell r="M2407">
            <v>160</v>
          </cell>
          <cell r="N2407" t="str">
            <v>Fonade 1</v>
          </cell>
          <cell r="O2407"/>
          <cell r="P2407"/>
          <cell r="Q2407" t="str">
            <v>Construcción De Un Polideportivo Cubierto Del Barrio Sosimo Suarez De Municipio De Gigante - Huila</v>
          </cell>
          <cell r="R2407" t="str">
            <v>Espacio Público, Recreación Y Deporte</v>
          </cell>
          <cell r="S2407"/>
          <cell r="T2407"/>
          <cell r="U2407"/>
          <cell r="V2407" t="str">
            <v>Municipio</v>
          </cell>
          <cell r="W2407"/>
          <cell r="X2407" t="str">
            <v/>
          </cell>
          <cell r="Y2407"/>
          <cell r="Z2407">
            <v>250000000</v>
          </cell>
          <cell r="AA2407"/>
          <cell r="AB2407">
            <v>250000000</v>
          </cell>
          <cell r="AC2407"/>
          <cell r="AD2407">
            <v>250000000</v>
          </cell>
          <cell r="AE2407">
            <v>0</v>
          </cell>
          <cell r="AF2407"/>
          <cell r="AG2407">
            <v>0</v>
          </cell>
          <cell r="AH2407">
            <v>250000000</v>
          </cell>
          <cell r="AI2407">
            <v>0</v>
          </cell>
          <cell r="AJ2407">
            <v>250000000</v>
          </cell>
          <cell r="AK2407">
            <v>0</v>
          </cell>
          <cell r="AL2407"/>
          <cell r="AM2407">
            <v>1</v>
          </cell>
          <cell r="AN2407">
            <v>1</v>
          </cell>
          <cell r="AO2407">
            <v>0</v>
          </cell>
          <cell r="AP2407" t="str">
            <v>En Liquidación</v>
          </cell>
          <cell r="AQ2407" t="e">
            <v>#REF!</v>
          </cell>
          <cell r="AR2407" t="e">
            <v>#N/A</v>
          </cell>
          <cell r="AS240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07" t="str">
            <v>No Aplica</v>
          </cell>
          <cell r="AU2407">
            <v>42114</v>
          </cell>
          <cell r="AV2407">
            <v>42322</v>
          </cell>
          <cell r="AW2407" t="e">
            <v>#REF!</v>
          </cell>
          <cell r="AX2407"/>
          <cell r="AY2407"/>
          <cell r="AZ2407">
            <v>0</v>
          </cell>
          <cell r="BA2407" t="str">
            <v>-</v>
          </cell>
          <cell r="BB2407" t="str">
            <v>CONSTRUCCION DE LA PLACA CON SU RESPECTIVA DEMARCACION, CONSTRUCCION D ELA ESTRUCTURA DE LA CUBIERTA E INSTALACION DE  LA MISMA.</v>
          </cell>
          <cell r="BC2407"/>
          <cell r="BD2407">
            <v>42143</v>
          </cell>
          <cell r="BE2407">
            <v>42311</v>
          </cell>
          <cell r="BF2407">
            <v>42432</v>
          </cell>
          <cell r="BG2407">
            <v>1571</v>
          </cell>
        </row>
        <row r="2408">
          <cell r="C2408" t="str">
            <v>20130259M0133-6</v>
          </cell>
          <cell r="D2408" t="str">
            <v>Proyectos 2011 - 2020</v>
          </cell>
          <cell r="E2408" t="str">
            <v>No Aplica</v>
          </cell>
          <cell r="F2408" t="str">
            <v>CERRADO</v>
          </cell>
          <cell r="G2408"/>
          <cell r="H2408" t="str">
            <v>Huila</v>
          </cell>
          <cell r="I2408">
            <v>41306</v>
          </cell>
          <cell r="J2408">
            <v>6</v>
          </cell>
          <cell r="K2408" t="str">
            <v>Gigante</v>
          </cell>
          <cell r="L2408" t="str">
            <v>Gigante-Huila</v>
          </cell>
          <cell r="M2408">
            <v>259</v>
          </cell>
          <cell r="N2408" t="str">
            <v>DPS 2013</v>
          </cell>
          <cell r="O2408"/>
          <cell r="P2408"/>
          <cell r="Q2408" t="str">
            <v>Mejoramiento De 632 Viviendas En El Departamento De Huila Municipio Gigante</v>
          </cell>
          <cell r="R2408" t="str">
            <v>Mejoramiento Condiciones De Habitabilidad</v>
          </cell>
          <cell r="S2408"/>
          <cell r="T2408"/>
          <cell r="U2408"/>
          <cell r="V2408" t="str">
            <v>Departamento</v>
          </cell>
          <cell r="W2408"/>
          <cell r="X2408" t="str">
            <v>Vrda la vega , guandinosa</v>
          </cell>
          <cell r="Y2408"/>
          <cell r="Z2408">
            <v>204590177.34999999</v>
          </cell>
          <cell r="AA2408"/>
          <cell r="AB2408">
            <v>204590177.34999999</v>
          </cell>
          <cell r="AC2408"/>
          <cell r="AD2408">
            <v>204590177.34999999</v>
          </cell>
          <cell r="AE2408">
            <v>26005289.759999998</v>
          </cell>
          <cell r="AF2408"/>
          <cell r="AG2408">
            <v>26005289.759999998</v>
          </cell>
          <cell r="AH2408">
            <v>230595467.10999998</v>
          </cell>
          <cell r="AI2408">
            <v>0</v>
          </cell>
          <cell r="AJ2408">
            <v>230595467.10999998</v>
          </cell>
          <cell r="AK2408">
            <v>0.99970000000000003</v>
          </cell>
          <cell r="AL2408"/>
          <cell r="AM2408">
            <v>1</v>
          </cell>
          <cell r="AN2408">
            <v>1</v>
          </cell>
          <cell r="AO2408">
            <v>0</v>
          </cell>
          <cell r="AP2408" t="str">
            <v>Liquidado</v>
          </cell>
          <cell r="AQ2408" t="e">
            <v>#REF!</v>
          </cell>
          <cell r="AR2408" t="e">
            <v>#N/A</v>
          </cell>
          <cell r="AS2408" t="str">
            <v>Liquidado el 20/04/2020.</v>
          </cell>
          <cell r="AT2408"/>
          <cell r="AU2408">
            <v>42614</v>
          </cell>
          <cell r="AV2408">
            <v>43038</v>
          </cell>
          <cell r="AW2408" t="e">
            <v>#REF!</v>
          </cell>
          <cell r="AX2408"/>
          <cell r="AY2408"/>
          <cell r="AZ2408">
            <v>0</v>
          </cell>
          <cell r="BA2408" t="str">
            <v>-</v>
          </cell>
          <cell r="BB2408" t="str">
            <v>36  Viviendas</v>
          </cell>
          <cell r="BC2408"/>
          <cell r="BD2408">
            <v>42860</v>
          </cell>
          <cell r="BE2408">
            <v>42901</v>
          </cell>
          <cell r="BF2408">
            <v>43032</v>
          </cell>
          <cell r="BG2408">
            <v>36</v>
          </cell>
        </row>
        <row r="2409">
          <cell r="C2409" t="str">
            <v>20160523V5561-1</v>
          </cell>
          <cell r="D2409" t="str">
            <v>Proyectos 2011 - 2020</v>
          </cell>
          <cell r="E2409" t="str">
            <v>ANTES 2018</v>
          </cell>
          <cell r="F2409" t="str">
            <v>VIGENTE</v>
          </cell>
          <cell r="G2409"/>
          <cell r="H2409" t="str">
            <v>Huila</v>
          </cell>
          <cell r="I2409">
            <v>41306</v>
          </cell>
          <cell r="J2409">
            <v>6</v>
          </cell>
          <cell r="K2409" t="str">
            <v>Gigante</v>
          </cell>
          <cell r="L2409" t="str">
            <v>Gigante-Huila</v>
          </cell>
          <cell r="M2409">
            <v>523</v>
          </cell>
          <cell r="N2409" t="str">
            <v>DPS 2016</v>
          </cell>
          <cell r="O2409"/>
          <cell r="P2409"/>
          <cell r="Q2409" t="str">
            <v>Construcción De Pavimento Rígido En Calles Del Barrio Sosimo Suarez Municipio De Gigante Departamento De Huila</v>
          </cell>
          <cell r="R2409" t="str">
            <v>Vías Urbanas</v>
          </cell>
          <cell r="S2409"/>
          <cell r="T2409"/>
          <cell r="U2409"/>
          <cell r="V2409" t="str">
            <v>Municipio</v>
          </cell>
          <cell r="W2409"/>
          <cell r="X2409" t="str">
            <v>Barrio Sosimo Suarez</v>
          </cell>
          <cell r="Y2409"/>
          <cell r="Z2409">
            <v>1490179916</v>
          </cell>
          <cell r="AA2409"/>
          <cell r="AB2409">
            <v>1490179916</v>
          </cell>
          <cell r="AC2409"/>
          <cell r="AD2409">
            <v>1490179916</v>
          </cell>
          <cell r="AE2409">
            <v>80370648.670000002</v>
          </cell>
          <cell r="AF2409"/>
          <cell r="AG2409">
            <v>80370648.670000002</v>
          </cell>
          <cell r="AH2409">
            <v>1570550564.6700001</v>
          </cell>
          <cell r="AI2409">
            <v>0</v>
          </cell>
          <cell r="AJ2409">
            <v>1570550564.6700001</v>
          </cell>
          <cell r="AK2409">
            <v>0.7</v>
          </cell>
          <cell r="AL2409"/>
          <cell r="AM2409">
            <v>1</v>
          </cell>
          <cell r="AN2409">
            <v>1</v>
          </cell>
          <cell r="AO2409">
            <v>0</v>
          </cell>
          <cell r="AP2409" t="str">
            <v>En Liquidación</v>
          </cell>
          <cell r="AQ2409" t="e">
            <v>#REF!</v>
          </cell>
          <cell r="AR2409" t="e">
            <v>#N/A</v>
          </cell>
          <cell r="AS2409" t="str">
            <v>Obra terminada y recibida en un 100% por la interventoría. Actas de terminación y liquidación del contrato de obra firmadas. Obra entregada a la Alcaldía. Ejecución financiera del 100%.
En proceso de liquidación del Convenio.</v>
          </cell>
          <cell r="AT2409" t="str">
            <v>No Aplica</v>
          </cell>
          <cell r="AU2409">
            <v>43430</v>
          </cell>
          <cell r="AV2409">
            <v>43611</v>
          </cell>
          <cell r="AW2409" t="e">
            <v>#REF!</v>
          </cell>
          <cell r="AX2409"/>
          <cell r="AY2409"/>
          <cell r="AZ2409">
            <v>0</v>
          </cell>
          <cell r="BA2409" t="str">
            <v>-</v>
          </cell>
          <cell r="BB2409" t="str">
            <v>0,828 Km</v>
          </cell>
          <cell r="BC2409"/>
          <cell r="BD2409">
            <v>43551</v>
          </cell>
          <cell r="BE2409">
            <v>43606</v>
          </cell>
          <cell r="BF2409">
            <v>43782</v>
          </cell>
          <cell r="BG2409">
            <v>1578</v>
          </cell>
        </row>
        <row r="2410">
          <cell r="C2410" t="str">
            <v>20170621S8744-1</v>
          </cell>
          <cell r="D2410" t="str">
            <v>Proyectos 2011 - 2020</v>
          </cell>
          <cell r="E2410" t="str">
            <v>ANTES 2018</v>
          </cell>
          <cell r="F2410" t="str">
            <v>VIGENTE</v>
          </cell>
          <cell r="G2410"/>
          <cell r="H2410" t="str">
            <v>Huila</v>
          </cell>
          <cell r="I2410">
            <v>41306</v>
          </cell>
          <cell r="J2410">
            <v>6</v>
          </cell>
          <cell r="K2410" t="str">
            <v>Gigante</v>
          </cell>
          <cell r="L2410" t="str">
            <v>Gigante-Huila</v>
          </cell>
          <cell r="M2410">
            <v>621</v>
          </cell>
          <cell r="N2410" t="str">
            <v>DPS 2017</v>
          </cell>
          <cell r="O2410"/>
          <cell r="P2410"/>
          <cell r="Q2410" t="str">
            <v>Adecuación Del Polideportivo Del Barrio El Porvenir Centro Poblado De La Gran Vía Del Municipio De Gigante - Huila</v>
          </cell>
          <cell r="R2410" t="str">
            <v>Espacio Público, Recreación Y Deporte</v>
          </cell>
          <cell r="S2410"/>
          <cell r="T2410"/>
          <cell r="U2410"/>
          <cell r="V2410" t="str">
            <v>Municipio</v>
          </cell>
          <cell r="W2410" t="str">
            <v>Rural</v>
          </cell>
          <cell r="X2410" t="str">
            <v>El Porvenir, centro poblado la Gran Via</v>
          </cell>
          <cell r="Y2410"/>
          <cell r="Z2410">
            <v>398009100</v>
          </cell>
          <cell r="AA2410"/>
          <cell r="AB2410">
            <v>398009100</v>
          </cell>
          <cell r="AC2410"/>
          <cell r="AD2410">
            <v>398009100</v>
          </cell>
          <cell r="AE2410">
            <v>39800910</v>
          </cell>
          <cell r="AF2410"/>
          <cell r="AG2410">
            <v>39800910</v>
          </cell>
          <cell r="AH2410">
            <v>437810010</v>
          </cell>
          <cell r="AI2410">
            <v>0</v>
          </cell>
          <cell r="AJ2410">
            <v>437810010</v>
          </cell>
          <cell r="AK2410">
            <v>1</v>
          </cell>
          <cell r="AL2410"/>
          <cell r="AM2410">
            <v>1</v>
          </cell>
          <cell r="AN2410">
            <v>1</v>
          </cell>
          <cell r="AO2410">
            <v>0</v>
          </cell>
          <cell r="AP2410" t="str">
            <v>En Liquidación</v>
          </cell>
          <cell r="AQ2410" t="e">
            <v>#REF!</v>
          </cell>
          <cell r="AR2410" t="e">
            <v>#N/A</v>
          </cell>
          <cell r="AS2410" t="str">
            <v xml:space="preserve">Proyecto terminado y entregado al Municipio.
Acta de entrega y recibo final a satisfacción 28-06-2021; Acta de entrega y compromiso de sostenibilidad 22-09-2021. </v>
          </cell>
          <cell r="AT2410" t="str">
            <v>No Aplica</v>
          </cell>
          <cell r="AU2410">
            <v>44019</v>
          </cell>
          <cell r="AV2410">
            <v>44292</v>
          </cell>
          <cell r="AW2410" t="e">
            <v>#REF!</v>
          </cell>
          <cell r="AX2410"/>
          <cell r="AY2410"/>
          <cell r="AZ2410">
            <v>0</v>
          </cell>
          <cell r="BA2410" t="str">
            <v>-</v>
          </cell>
          <cell r="BB2410" t="str">
            <v>619,92 m2</v>
          </cell>
          <cell r="BC2410"/>
          <cell r="BD2410">
            <v>44245</v>
          </cell>
          <cell r="BE2410">
            <v>44306</v>
          </cell>
          <cell r="BF2410">
            <v>44461</v>
          </cell>
          <cell r="BG2410">
            <v>1703</v>
          </cell>
        </row>
        <row r="2411">
          <cell r="C2411" t="str">
            <v>20110160S0136-1</v>
          </cell>
          <cell r="D2411" t="str">
            <v>Proyectos 2011 - 2020</v>
          </cell>
          <cell r="E2411" t="str">
            <v>No Aplica</v>
          </cell>
          <cell r="F2411" t="str">
            <v>CERRADO</v>
          </cell>
          <cell r="G2411" t="str">
            <v>A136</v>
          </cell>
          <cell r="H2411" t="str">
            <v>Huila</v>
          </cell>
          <cell r="I2411">
            <v>41319</v>
          </cell>
          <cell r="J2411">
            <v>6</v>
          </cell>
          <cell r="K2411" t="str">
            <v>Guadalupe</v>
          </cell>
          <cell r="L2411" t="str">
            <v>Guadalupe-Huila</v>
          </cell>
          <cell r="M2411">
            <v>160</v>
          </cell>
          <cell r="N2411" t="str">
            <v>Fonade 1</v>
          </cell>
          <cell r="O2411"/>
          <cell r="P2411"/>
          <cell r="Q2411" t="str">
            <v>Construcción De La Cubierta De Las Graderías De La Cancha De Futbol De La Zona Urbana Del Municipio De Guadalupe - Huila.</v>
          </cell>
          <cell r="R2411" t="str">
            <v>Espacio Público, Recreación Y Deporte</v>
          </cell>
          <cell r="S2411"/>
          <cell r="T2411"/>
          <cell r="U2411"/>
          <cell r="V2411" t="str">
            <v>Municipio</v>
          </cell>
          <cell r="W2411"/>
          <cell r="X2411" t="str">
            <v/>
          </cell>
          <cell r="Y2411"/>
          <cell r="Z2411">
            <v>194330875.24000001</v>
          </cell>
          <cell r="AA2411"/>
          <cell r="AB2411">
            <v>194330875.24000001</v>
          </cell>
          <cell r="AC2411"/>
          <cell r="AD2411">
            <v>194330875.24000001</v>
          </cell>
          <cell r="AE2411">
            <v>0</v>
          </cell>
          <cell r="AF2411"/>
          <cell r="AG2411">
            <v>0</v>
          </cell>
          <cell r="AH2411">
            <v>194330875.24000001</v>
          </cell>
          <cell r="AI2411">
            <v>0</v>
          </cell>
          <cell r="AJ2411">
            <v>194330875.24000001</v>
          </cell>
          <cell r="AK2411">
            <v>0</v>
          </cell>
          <cell r="AL2411"/>
          <cell r="AM2411">
            <v>1</v>
          </cell>
          <cell r="AN2411">
            <v>1</v>
          </cell>
          <cell r="AO2411">
            <v>0</v>
          </cell>
          <cell r="AP2411" t="str">
            <v>En Liquidación</v>
          </cell>
          <cell r="AQ2411" t="e">
            <v>#REF!</v>
          </cell>
          <cell r="AR2411" t="e">
            <v>#N/A</v>
          </cell>
          <cell r="AS241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11" t="str">
            <v>No Aplica</v>
          </cell>
          <cell r="AU2411">
            <v>42779</v>
          </cell>
          <cell r="AV2411">
            <v>42838</v>
          </cell>
          <cell r="AW2411" t="e">
            <v>#REF!</v>
          </cell>
          <cell r="AX2411"/>
          <cell r="AY2411"/>
          <cell r="AZ2411">
            <v>0</v>
          </cell>
          <cell r="BA2411" t="str">
            <v>-</v>
          </cell>
          <cell r="BB2411" t="str">
            <v/>
          </cell>
          <cell r="BC2411"/>
          <cell r="BD2411">
            <v>42782</v>
          </cell>
          <cell r="BE2411">
            <v>42908</v>
          </cell>
          <cell r="BF2411">
            <v>42908</v>
          </cell>
          <cell r="BG2411">
            <v>4728</v>
          </cell>
        </row>
        <row r="2412">
          <cell r="C2412" t="str">
            <v>20160484M5940-1</v>
          </cell>
          <cell r="D2412" t="str">
            <v>Proyectos 2011 - 2020</v>
          </cell>
          <cell r="E2412" t="str">
            <v>ANTES 2018</v>
          </cell>
          <cell r="F2412" t="str">
            <v>VIGENTE</v>
          </cell>
          <cell r="G2412"/>
          <cell r="H2412" t="str">
            <v>Huila</v>
          </cell>
          <cell r="I2412">
            <v>41349</v>
          </cell>
          <cell r="J2412">
            <v>6</v>
          </cell>
          <cell r="K2412" t="str">
            <v>Hobo</v>
          </cell>
          <cell r="L2412" t="str">
            <v>Hobo-Huila</v>
          </cell>
          <cell r="M2412">
            <v>484</v>
          </cell>
          <cell r="N2412" t="str">
            <v>DPS 2016</v>
          </cell>
          <cell r="O2412"/>
          <cell r="P2412"/>
          <cell r="Q2412" t="str">
            <v>Mejoramiento De Condiciones De Habitabilidad</v>
          </cell>
          <cell r="R2412" t="str">
            <v>Mejoramiento Condiciones De Habitabilidad</v>
          </cell>
          <cell r="S2412"/>
          <cell r="T2412"/>
          <cell r="U2412"/>
          <cell r="V2412" t="str">
            <v>Municipio</v>
          </cell>
          <cell r="W2412"/>
          <cell r="X2412" t="str">
            <v/>
          </cell>
          <cell r="Y2412"/>
          <cell r="Z2412">
            <v>457627119</v>
          </cell>
          <cell r="AA2412"/>
          <cell r="AB2412">
            <v>457627119</v>
          </cell>
          <cell r="AC2412"/>
          <cell r="AD2412">
            <v>457627119</v>
          </cell>
          <cell r="AE2412">
            <v>45762712</v>
          </cell>
          <cell r="AF2412"/>
          <cell r="AG2412">
            <v>45762712</v>
          </cell>
          <cell r="AH2412">
            <v>503389831</v>
          </cell>
          <cell r="AI2412">
            <v>0</v>
          </cell>
          <cell r="AJ2412">
            <v>503389831</v>
          </cell>
          <cell r="AK2412">
            <v>0.64999999999999991</v>
          </cell>
          <cell r="AL2412"/>
          <cell r="AM2412">
            <v>1</v>
          </cell>
          <cell r="AN2412">
            <v>1</v>
          </cell>
          <cell r="AO2412">
            <v>0</v>
          </cell>
          <cell r="AP2412" t="str">
            <v>Entregado A Municipio</v>
          </cell>
          <cell r="AQ2412" t="e">
            <v>#REF!</v>
          </cell>
          <cell r="AR2412" t="str">
            <v>TERMINADO</v>
          </cell>
          <cell r="AS2412" t="str">
            <v xml:space="preserve">Proyecto terminado y entregado al Municipio.
Acta de entrega y recibo final a satisfacción 22-04-2021; Acta de cierre del proyecto 24-05-2021. </v>
          </cell>
          <cell r="AT2412">
            <v>43692</v>
          </cell>
          <cell r="AU2412">
            <v>44112</v>
          </cell>
          <cell r="AV2412">
            <v>44265</v>
          </cell>
          <cell r="AW2412" t="e">
            <v>#REF!</v>
          </cell>
          <cell r="AX2412"/>
          <cell r="AY2412"/>
          <cell r="AZ2412">
            <v>0</v>
          </cell>
          <cell r="BA2412" t="str">
            <v>-</v>
          </cell>
          <cell r="BB2412" t="str">
            <v>33  Viviendas</v>
          </cell>
          <cell r="BC2412"/>
          <cell r="BD2412">
            <v>44147</v>
          </cell>
          <cell r="BE2412">
            <v>44246</v>
          </cell>
          <cell r="BF2412">
            <v>44340</v>
          </cell>
          <cell r="BG2412">
            <v>118.8</v>
          </cell>
        </row>
        <row r="2413">
          <cell r="C2413" t="str">
            <v>20170334V9623-1</v>
          </cell>
          <cell r="D2413" t="str">
            <v>Proyectos 2011 - 2020</v>
          </cell>
          <cell r="E2413" t="str">
            <v>No Aplica</v>
          </cell>
          <cell r="F2413" t="str">
            <v>CERRADO</v>
          </cell>
          <cell r="G2413"/>
          <cell r="H2413" t="str">
            <v>Huila</v>
          </cell>
          <cell r="I2413">
            <v>41349</v>
          </cell>
          <cell r="J2413">
            <v>6</v>
          </cell>
          <cell r="K2413" t="str">
            <v>Hobo</v>
          </cell>
          <cell r="L2413" t="str">
            <v>Hobo-Huila</v>
          </cell>
          <cell r="M2413">
            <v>334</v>
          </cell>
          <cell r="N2413" t="str">
            <v>DPS 2017</v>
          </cell>
          <cell r="O2413"/>
          <cell r="P2413"/>
          <cell r="Q2413" t="str">
            <v>Construcción De Pavimento Rígido En Vías Urbanas Del Municipio El Hobo Departamento Del Huila</v>
          </cell>
          <cell r="R2413" t="str">
            <v>Vías Urbanas</v>
          </cell>
          <cell r="S2413"/>
          <cell r="T2413"/>
          <cell r="U2413"/>
          <cell r="V2413" t="str">
            <v>Municipio</v>
          </cell>
          <cell r="W2413"/>
          <cell r="X2413" t="str">
            <v>La esperanza, Obrero, San Fernando, Keneddy, Amapolita</v>
          </cell>
          <cell r="Y2413"/>
          <cell r="Z2413">
            <v>757708720</v>
          </cell>
          <cell r="AA2413"/>
          <cell r="AB2413">
            <v>757708720</v>
          </cell>
          <cell r="AC2413"/>
          <cell r="AD2413">
            <v>757708720</v>
          </cell>
          <cell r="AE2413">
            <v>75770872</v>
          </cell>
          <cell r="AF2413"/>
          <cell r="AG2413">
            <v>75770872</v>
          </cell>
          <cell r="AH2413">
            <v>833479592</v>
          </cell>
          <cell r="AI2413">
            <v>0</v>
          </cell>
          <cell r="AJ2413">
            <v>833479592</v>
          </cell>
          <cell r="AK2413">
            <v>1</v>
          </cell>
          <cell r="AL2413"/>
          <cell r="AM2413">
            <v>1</v>
          </cell>
          <cell r="AN2413">
            <v>1</v>
          </cell>
          <cell r="AO2413">
            <v>0</v>
          </cell>
          <cell r="AP2413" t="str">
            <v>Liquidado</v>
          </cell>
          <cell r="AQ2413" t="e">
            <v>#REF!</v>
          </cell>
          <cell r="AR2413" t="e">
            <v>#N/A</v>
          </cell>
          <cell r="AS2413" t="str">
            <v>Liquidado el 10 de diciembre 2021.</v>
          </cell>
          <cell r="AT2413" t="str">
            <v>No Aplica</v>
          </cell>
          <cell r="AU2413">
            <v>43634</v>
          </cell>
          <cell r="AV2413">
            <v>43816</v>
          </cell>
          <cell r="AW2413" t="e">
            <v>#REF!</v>
          </cell>
          <cell r="AX2413"/>
          <cell r="AY2413"/>
          <cell r="AZ2413">
            <v>0</v>
          </cell>
          <cell r="BA2413" t="str">
            <v>-</v>
          </cell>
          <cell r="BB2413" t="str">
            <v>474 m</v>
          </cell>
          <cell r="BC2413"/>
          <cell r="BD2413">
            <v>43683</v>
          </cell>
          <cell r="BE2413">
            <v>43739</v>
          </cell>
          <cell r="BF2413">
            <v>43902</v>
          </cell>
          <cell r="BG2413">
            <v>1694</v>
          </cell>
        </row>
        <row r="2414">
          <cell r="C2414" t="str">
            <v>E-2020-1718-232738</v>
          </cell>
          <cell r="D2414" t="str">
            <v>CV 001-2020</v>
          </cell>
          <cell r="E2414" t="str">
            <v>2018-2022</v>
          </cell>
          <cell r="F2414" t="str">
            <v>VIGENTE</v>
          </cell>
          <cell r="G2414"/>
          <cell r="H2414" t="str">
            <v>Huila</v>
          </cell>
          <cell r="I2414"/>
          <cell r="J2414"/>
          <cell r="K2414" t="str">
            <v>Hobo</v>
          </cell>
          <cell r="L2414" t="str">
            <v>Hobo-Huila</v>
          </cell>
          <cell r="M2414" t="str">
            <v>341 FIP 2021</v>
          </cell>
          <cell r="N2414" t="str">
            <v>DPS 2021</v>
          </cell>
          <cell r="O2414">
            <v>44347</v>
          </cell>
          <cell r="P2414">
            <v>44773</v>
          </cell>
          <cell r="Q2414" t="str">
            <v>Rehabilitación De La Plaza De Mercado Del Municipio De El Hobo - Huila</v>
          </cell>
          <cell r="R2414" t="str">
            <v>Social Comunitario</v>
          </cell>
          <cell r="S2414" t="str">
            <v>Plaza de Mercado</v>
          </cell>
          <cell r="T2414"/>
          <cell r="U2414">
            <v>1</v>
          </cell>
          <cell r="V2414"/>
          <cell r="W2414"/>
          <cell r="X2414"/>
          <cell r="Y2414"/>
          <cell r="Z2414">
            <v>1061833862</v>
          </cell>
          <cell r="AA2414"/>
          <cell r="AB2414">
            <v>1061833862</v>
          </cell>
          <cell r="AC2414">
            <v>0</v>
          </cell>
          <cell r="AD2414">
            <v>1061833862</v>
          </cell>
          <cell r="AE2414"/>
          <cell r="AF2414"/>
          <cell r="AG2414">
            <v>0</v>
          </cell>
          <cell r="AH2414">
            <v>1061833862</v>
          </cell>
          <cell r="AI2414">
            <v>0</v>
          </cell>
          <cell r="AJ2414">
            <v>1061833862</v>
          </cell>
          <cell r="AK2414"/>
          <cell r="AL2414"/>
          <cell r="AM2414">
            <v>0</v>
          </cell>
          <cell r="AN2414">
            <v>0</v>
          </cell>
          <cell r="AO2414">
            <v>0</v>
          </cell>
          <cell r="AP2414" t="str">
            <v>En Ejecución</v>
          </cell>
          <cell r="AQ2414" t="e">
            <v>#REF!</v>
          </cell>
          <cell r="AR2414" t="e">
            <v>#N/A</v>
          </cell>
          <cell r="AS2414" t="str">
            <v>-</v>
          </cell>
          <cell r="AT2414"/>
          <cell r="AU2414">
            <v>44741</v>
          </cell>
          <cell r="AV2414">
            <v>44863</v>
          </cell>
          <cell r="AW2414" t="e">
            <v>#REF!</v>
          </cell>
          <cell r="AX2414">
            <v>5</v>
          </cell>
          <cell r="AY2414"/>
          <cell r="AZ2414">
            <v>5</v>
          </cell>
          <cell r="BA2414"/>
          <cell r="BB2414" t="str">
            <v>1003.8 M2</v>
          </cell>
          <cell r="BC2414"/>
          <cell r="BD2414" t="str">
            <v>-</v>
          </cell>
          <cell r="BE2414" t="str">
            <v>-</v>
          </cell>
          <cell r="BF2414" t="str">
            <v>-</v>
          </cell>
          <cell r="BG2414" t="str">
            <v>6700</v>
          </cell>
        </row>
        <row r="2415">
          <cell r="C2415" t="str">
            <v>20140191M0059-1</v>
          </cell>
          <cell r="D2415" t="str">
            <v>Proyectos 2011 - 2020</v>
          </cell>
          <cell r="E2415" t="str">
            <v>No Aplica</v>
          </cell>
          <cell r="F2415" t="str">
            <v>CERRADO</v>
          </cell>
          <cell r="G2415"/>
          <cell r="H2415" t="str">
            <v>Huila</v>
          </cell>
          <cell r="I2415">
            <v>0</v>
          </cell>
          <cell r="J2415">
            <v>0</v>
          </cell>
          <cell r="K2415" t="str">
            <v>Huila (Dp)</v>
          </cell>
          <cell r="L2415" t="str">
            <v>Huila (Dp)-Huila</v>
          </cell>
          <cell r="M2415">
            <v>191</v>
          </cell>
          <cell r="N2415" t="str">
            <v>DPS 2014</v>
          </cell>
          <cell r="O2415"/>
          <cell r="P2415"/>
          <cell r="Q2415" t="str">
            <v>Mejoramiento De Las Condiciones De Habitabilidad</v>
          </cell>
          <cell r="R2415" t="str">
            <v>Mejoramiento Condiciones De Habitabilidad</v>
          </cell>
          <cell r="S2415"/>
          <cell r="T2415"/>
          <cell r="U2415"/>
          <cell r="V2415" t="str">
            <v>Departamento</v>
          </cell>
          <cell r="W2415"/>
          <cell r="X2415" t="str">
            <v>Municipio de Baraya , San Agustin, Pitalito , Timana</v>
          </cell>
          <cell r="Y2415"/>
          <cell r="Z2415">
            <v>1181818182</v>
          </cell>
          <cell r="AA2415"/>
          <cell r="AB2415">
            <v>1181818182</v>
          </cell>
          <cell r="AC2415"/>
          <cell r="AD2415">
            <v>1181818182</v>
          </cell>
          <cell r="AE2415">
            <v>212727272.75999999</v>
          </cell>
          <cell r="AF2415"/>
          <cell r="AG2415">
            <v>212727272.75999999</v>
          </cell>
          <cell r="AH2415">
            <v>1394545454.76</v>
          </cell>
          <cell r="AI2415">
            <v>0</v>
          </cell>
          <cell r="AJ2415">
            <v>1394545454.76</v>
          </cell>
          <cell r="AK2415">
            <v>0.98529999999999995</v>
          </cell>
          <cell r="AL2415"/>
          <cell r="AM2415">
            <v>0</v>
          </cell>
          <cell r="AN2415">
            <v>1</v>
          </cell>
          <cell r="AO2415">
            <v>1</v>
          </cell>
          <cell r="AP2415" t="str">
            <v>Cerrado</v>
          </cell>
          <cell r="AQ2415" t="e">
            <v>#REF!</v>
          </cell>
          <cell r="AR2415" t="e">
            <v>#N/A</v>
          </cell>
          <cell r="AS2415" t="str">
            <v>Expediente cerrado el 24 de marzo 2021.</v>
          </cell>
          <cell r="AT2415"/>
          <cell r="AU2415">
            <v>42625</v>
          </cell>
          <cell r="AV2415">
            <v>43044</v>
          </cell>
          <cell r="AW2415" t="e">
            <v>#REF!</v>
          </cell>
          <cell r="AX2415"/>
          <cell r="AY2415"/>
          <cell r="AZ2415">
            <v>0</v>
          </cell>
          <cell r="BA2415" t="str">
            <v>-</v>
          </cell>
          <cell r="BB2415" t="str">
            <v>224  Viviendas</v>
          </cell>
          <cell r="BC2415"/>
          <cell r="BD2415" t="str">
            <v xml:space="preserve"> 04/04/2017
05/04/2017
06/04/2017
07/04/2017</v>
          </cell>
          <cell r="BE2415" t="str">
            <v>11/07/2017
12/07/2017
14/07/2017</v>
          </cell>
          <cell r="BF2415" t="str">
            <v>21/11/2017
22/11/2017
23/11/2017
24/11/2017</v>
          </cell>
          <cell r="BG2415">
            <v>224</v>
          </cell>
        </row>
        <row r="2416">
          <cell r="C2416" t="str">
            <v>20140193M0058-1</v>
          </cell>
          <cell r="D2416" t="str">
            <v>Proyectos 2011 - 2020</v>
          </cell>
          <cell r="E2416" t="str">
            <v>No Aplica</v>
          </cell>
          <cell r="F2416" t="str">
            <v>CERRADO</v>
          </cell>
          <cell r="G2416"/>
          <cell r="H2416" t="str">
            <v>Huila</v>
          </cell>
          <cell r="I2416">
            <v>0</v>
          </cell>
          <cell r="J2416">
            <v>0</v>
          </cell>
          <cell r="K2416" t="str">
            <v>Huila (Dp)</v>
          </cell>
          <cell r="L2416" t="str">
            <v>Huila (Dp)-Huila</v>
          </cell>
          <cell r="M2416">
            <v>193</v>
          </cell>
          <cell r="N2416" t="str">
            <v>DPS 2014</v>
          </cell>
          <cell r="O2416"/>
          <cell r="P2416"/>
          <cell r="Q2416" t="str">
            <v>Mejoramiento De Condicones De Habitabilidad:  Estufas Reguladoras De Humo</v>
          </cell>
          <cell r="R2416" t="str">
            <v>Mejoramiento Condiciones De Habitabilidad</v>
          </cell>
          <cell r="S2416"/>
          <cell r="T2416"/>
          <cell r="U2416"/>
          <cell r="V2416" t="str">
            <v>Corporación Autonoma Regional Del Alto Magdalena</v>
          </cell>
          <cell r="W2416"/>
          <cell r="X2416" t="str">
            <v/>
          </cell>
          <cell r="Y2416"/>
          <cell r="Z2416">
            <v>1301196008</v>
          </cell>
          <cell r="AA2416"/>
          <cell r="AB2416">
            <v>1301196008</v>
          </cell>
          <cell r="AC2416"/>
          <cell r="AD2416">
            <v>1301196008</v>
          </cell>
          <cell r="AE2416">
            <v>234215281.44</v>
          </cell>
          <cell r="AF2416"/>
          <cell r="AG2416">
            <v>234215281.44</v>
          </cell>
          <cell r="AH2416">
            <v>1535411289.4400001</v>
          </cell>
          <cell r="AI2416">
            <v>0</v>
          </cell>
          <cell r="AJ2416">
            <v>1535411289.4400001</v>
          </cell>
          <cell r="AK2416">
            <v>1</v>
          </cell>
          <cell r="AL2416"/>
          <cell r="AM2416">
            <v>1</v>
          </cell>
          <cell r="AN2416">
            <v>1</v>
          </cell>
          <cell r="AO2416">
            <v>0</v>
          </cell>
          <cell r="AP2416" t="str">
            <v>Liquidado</v>
          </cell>
          <cell r="AQ2416" t="e">
            <v>#REF!</v>
          </cell>
          <cell r="AR2416" t="e">
            <v>#N/A</v>
          </cell>
          <cell r="AS2416" t="str">
            <v>Liquidado 27 de agosto 2020</v>
          </cell>
          <cell r="AT2416"/>
          <cell r="AU2416">
            <v>42690</v>
          </cell>
          <cell r="AV2416">
            <v>43094</v>
          </cell>
          <cell r="AW2416" t="e">
            <v>#REF!</v>
          </cell>
          <cell r="AX2416"/>
          <cell r="AY2416"/>
          <cell r="AZ2416">
            <v>0</v>
          </cell>
          <cell r="BA2416" t="str">
            <v>-</v>
          </cell>
          <cell r="BB2416" t="str">
            <v>850  Viviendas</v>
          </cell>
          <cell r="BC2416"/>
          <cell r="BD2416">
            <v>42819</v>
          </cell>
          <cell r="BE2416" t="str">
            <v/>
          </cell>
          <cell r="BF2416" t="str">
            <v xml:space="preserve">  1/11/2018
02/11/2018</v>
          </cell>
          <cell r="BG2416">
            <v>850</v>
          </cell>
        </row>
        <row r="2417">
          <cell r="C2417" t="str">
            <v>20110160S0137-1</v>
          </cell>
          <cell r="D2417" t="str">
            <v>Proyectos 2011 - 2020</v>
          </cell>
          <cell r="E2417" t="str">
            <v>No Aplica</v>
          </cell>
          <cell r="F2417" t="str">
            <v>CERRADO</v>
          </cell>
          <cell r="G2417" t="str">
            <v>A137</v>
          </cell>
          <cell r="H2417" t="str">
            <v>Huila</v>
          </cell>
          <cell r="I2417">
            <v>41357</v>
          </cell>
          <cell r="J2417">
            <v>6</v>
          </cell>
          <cell r="K2417" t="str">
            <v>Iquira</v>
          </cell>
          <cell r="L2417" t="str">
            <v>Iquira-Huila</v>
          </cell>
          <cell r="M2417">
            <v>160</v>
          </cell>
          <cell r="N2417" t="str">
            <v>Fonade 1</v>
          </cell>
          <cell r="O2417"/>
          <cell r="P2417"/>
          <cell r="Q2417" t="str">
            <v>Construcción De Cubierta Polideportivo En La Inspección De Rionegro Del Municipio De Iquira - Huila.</v>
          </cell>
          <cell r="R2417" t="str">
            <v>Espacio Público, Recreación Y Deporte</v>
          </cell>
          <cell r="S2417"/>
          <cell r="T2417"/>
          <cell r="U2417"/>
          <cell r="V2417" t="str">
            <v>Municipio</v>
          </cell>
          <cell r="W2417"/>
          <cell r="X2417" t="str">
            <v/>
          </cell>
          <cell r="Y2417"/>
          <cell r="Z2417">
            <v>571033884.70000005</v>
          </cell>
          <cell r="AA2417"/>
          <cell r="AB2417">
            <v>571033884.70000005</v>
          </cell>
          <cell r="AC2417"/>
          <cell r="AD2417">
            <v>571033884.70000005</v>
          </cell>
          <cell r="AE2417">
            <v>0</v>
          </cell>
          <cell r="AF2417"/>
          <cell r="AG2417">
            <v>0</v>
          </cell>
          <cell r="AH2417">
            <v>571033884.70000005</v>
          </cell>
          <cell r="AI2417">
            <v>0</v>
          </cell>
          <cell r="AJ2417">
            <v>571033884.70000005</v>
          </cell>
          <cell r="AK2417">
            <v>0</v>
          </cell>
          <cell r="AL2417"/>
          <cell r="AM2417">
            <v>1</v>
          </cell>
          <cell r="AN2417">
            <v>1</v>
          </cell>
          <cell r="AO2417">
            <v>0</v>
          </cell>
          <cell r="AP2417" t="str">
            <v>En Liquidación</v>
          </cell>
          <cell r="AQ2417" t="e">
            <v>#REF!</v>
          </cell>
          <cell r="AR2417" t="e">
            <v>#N/A</v>
          </cell>
          <cell r="AS2417" t="str">
            <v>1. LIQUIDACION CONTRATO DE OBRA:  liquidado unilateralmente del 14/05/2019, resolucion No. 067 de 2019 del 14/05/2019.
2. INFORMACIÓN Y ESTADO CONTRATO INTERADMINISTRATIVO: LIQUIDADO EL 17 DE DICIEMBRE DE 2020 
*Actividades realizadas durante el periodo:
LIQUIDADO EL 17 DE DICIEMBRE DE 2020</v>
          </cell>
          <cell r="AT2417" t="str">
            <v>No Aplica</v>
          </cell>
          <cell r="AU2417" t="str">
            <v>29/9/2014
29/01/2018</v>
          </cell>
          <cell r="AV2417" t="str">
            <v>02/07/2017
22/02/2018</v>
          </cell>
          <cell r="AW2417" t="e">
            <v>#REF!</v>
          </cell>
          <cell r="AX2417"/>
          <cell r="AY2417"/>
          <cell r="AZ2417">
            <v>0</v>
          </cell>
          <cell r="BA2417" t="str">
            <v>-</v>
          </cell>
          <cell r="BB2417" t="str">
            <v/>
          </cell>
          <cell r="BC2417"/>
          <cell r="BD2417">
            <v>41891</v>
          </cell>
          <cell r="BE2417">
            <v>41891</v>
          </cell>
          <cell r="BF2417" t="str">
            <v>fase1:24/08/2017
fase2:13/03/2018</v>
          </cell>
          <cell r="BG2417">
            <v>1325</v>
          </cell>
        </row>
        <row r="2418">
          <cell r="C2418" t="str">
            <v>20160475M5935-1</v>
          </cell>
          <cell r="D2418" t="str">
            <v>Proyectos 2011 - 2020</v>
          </cell>
          <cell r="E2418" t="str">
            <v>ANTES 2018</v>
          </cell>
          <cell r="F2418" t="str">
            <v>VIGENTE</v>
          </cell>
          <cell r="G2418"/>
          <cell r="H2418" t="str">
            <v>Huila</v>
          </cell>
          <cell r="I2418">
            <v>41357</v>
          </cell>
          <cell r="J2418">
            <v>6</v>
          </cell>
          <cell r="K2418" t="str">
            <v>Iquira</v>
          </cell>
          <cell r="L2418" t="str">
            <v>Iquira-Huila</v>
          </cell>
          <cell r="M2418">
            <v>475</v>
          </cell>
          <cell r="N2418" t="str">
            <v>DPS 2016</v>
          </cell>
          <cell r="O2418"/>
          <cell r="P2418"/>
          <cell r="Q2418" t="str">
            <v>Mejoramiento De Condiciones De Habitabilidad</v>
          </cell>
          <cell r="R2418" t="str">
            <v>Mejoramiento Condiciones De Habitabilidad</v>
          </cell>
          <cell r="S2418"/>
          <cell r="T2418"/>
          <cell r="U2418"/>
          <cell r="V2418" t="str">
            <v>Municipio</v>
          </cell>
          <cell r="W2418"/>
          <cell r="X2418" t="str">
            <v/>
          </cell>
          <cell r="Y2418"/>
          <cell r="Z2418">
            <v>874755740</v>
          </cell>
          <cell r="AA2418"/>
          <cell r="AB2418">
            <v>874755740</v>
          </cell>
          <cell r="AC2418"/>
          <cell r="AD2418">
            <v>874755740</v>
          </cell>
          <cell r="AE2418">
            <v>87475574</v>
          </cell>
          <cell r="AF2418"/>
          <cell r="AG2418">
            <v>87475574</v>
          </cell>
          <cell r="AH2418">
            <v>962231314</v>
          </cell>
          <cell r="AI2418">
            <v>0</v>
          </cell>
          <cell r="AJ2418">
            <v>962231314</v>
          </cell>
          <cell r="AK2418">
            <v>4.0099999999999997E-2</v>
          </cell>
          <cell r="AL2418"/>
          <cell r="AM2418">
            <v>1</v>
          </cell>
          <cell r="AN2418">
            <v>1</v>
          </cell>
          <cell r="AO2418">
            <v>0</v>
          </cell>
          <cell r="AP2418" t="str">
            <v>Entregado A Municipio</v>
          </cell>
          <cell r="AQ2418" t="e">
            <v>#REF!</v>
          </cell>
          <cell r="AR2418" t="str">
            <v>TERMINADO</v>
          </cell>
          <cell r="AS2418" t="str">
            <v xml:space="preserve">Proyecto terminado y entregado al Municipio.
Acta de entrega y recibo final a satisfacción 30-09-2021; Acta de cierre del proyecto 28-10-2021. </v>
          </cell>
          <cell r="AT2418">
            <v>43686</v>
          </cell>
          <cell r="AU2418">
            <v>44249</v>
          </cell>
          <cell r="AV2418">
            <v>44451</v>
          </cell>
          <cell r="AW2418" t="e">
            <v>#REF!</v>
          </cell>
          <cell r="AX2418"/>
          <cell r="AY2418"/>
          <cell r="AZ2418">
            <v>0</v>
          </cell>
          <cell r="BA2418" t="str">
            <v>-</v>
          </cell>
          <cell r="BB2418" t="str">
            <v>78  Viviendas</v>
          </cell>
          <cell r="BC2418"/>
          <cell r="BD2418">
            <v>44299</v>
          </cell>
          <cell r="BE2418" t="str">
            <v/>
          </cell>
          <cell r="BF2418">
            <v>44497</v>
          </cell>
          <cell r="BG2418">
            <v>280.8</v>
          </cell>
        </row>
        <row r="2419">
          <cell r="C2419" t="str">
            <v>20170375V10373-1</v>
          </cell>
          <cell r="D2419" t="str">
            <v>Proyectos 2011 - 2020</v>
          </cell>
          <cell r="E2419" t="str">
            <v>ANTES 2018</v>
          </cell>
          <cell r="F2419" t="str">
            <v>VIGENTE</v>
          </cell>
          <cell r="G2419"/>
          <cell r="H2419" t="str">
            <v>Huila</v>
          </cell>
          <cell r="I2419">
            <v>41357</v>
          </cell>
          <cell r="J2419">
            <v>6</v>
          </cell>
          <cell r="K2419" t="str">
            <v>Iquira</v>
          </cell>
          <cell r="L2419" t="str">
            <v>Iquira-Huila</v>
          </cell>
          <cell r="M2419">
            <v>375</v>
          </cell>
          <cell r="N2419" t="str">
            <v>DPS 2017</v>
          </cell>
          <cell r="O2419"/>
          <cell r="P2419"/>
          <cell r="Q2419" t="str">
            <v>Construcción De Pavimento Rígido Centro Poblado Rio Negro Zona Rural Municipio De Iquira Departamento Del Huila</v>
          </cell>
          <cell r="R2419" t="str">
            <v>Vías Urbanas</v>
          </cell>
          <cell r="S2419"/>
          <cell r="T2419"/>
          <cell r="U2419"/>
          <cell r="V2419" t="str">
            <v>Municipio</v>
          </cell>
          <cell r="W2419" t="str">
            <v>Urbano</v>
          </cell>
          <cell r="X2419" t="str">
            <v>Centro poblado Rio Negro</v>
          </cell>
          <cell r="Y2419"/>
          <cell r="Z2419">
            <v>581719513</v>
          </cell>
          <cell r="AA2419"/>
          <cell r="AB2419">
            <v>581719513</v>
          </cell>
          <cell r="AC2419"/>
          <cell r="AD2419">
            <v>581719513</v>
          </cell>
          <cell r="AE2419">
            <v>58171951.299999997</v>
          </cell>
          <cell r="AF2419"/>
          <cell r="AG2419">
            <v>58171951.299999997</v>
          </cell>
          <cell r="AH2419">
            <v>639891464.29999995</v>
          </cell>
          <cell r="AI2419">
            <v>0</v>
          </cell>
          <cell r="AJ2419">
            <v>639891464.29999995</v>
          </cell>
          <cell r="AK2419">
            <v>0.6</v>
          </cell>
          <cell r="AL2419"/>
          <cell r="AM2419">
            <v>1</v>
          </cell>
          <cell r="AN2419">
            <v>1</v>
          </cell>
          <cell r="AO2419">
            <v>0</v>
          </cell>
          <cell r="AP2419" t="str">
            <v>En Liquidación</v>
          </cell>
          <cell r="AQ2419" t="e">
            <v>#REF!</v>
          </cell>
          <cell r="AR2419" t="e">
            <v>#N/A</v>
          </cell>
          <cell r="AS2419" t="str">
            <v xml:space="preserve">Proyecto terminado y entregado al Municipio.
Acta de entrega y recibo final a satisfacción 09-04-2021; Acta de entrega y compromiso de sostenibilidad 28-10-2021. </v>
          </cell>
          <cell r="AT2419" t="str">
            <v>No Aplica</v>
          </cell>
          <cell r="AU2419">
            <v>44068</v>
          </cell>
          <cell r="AV2419">
            <v>44190</v>
          </cell>
          <cell r="AW2419" t="e">
            <v>#REF!</v>
          </cell>
          <cell r="AX2419"/>
          <cell r="AY2419"/>
          <cell r="AZ2419">
            <v>0</v>
          </cell>
          <cell r="BA2419" t="str">
            <v>-</v>
          </cell>
          <cell r="BB2419" t="str">
            <v>442,9 m3</v>
          </cell>
          <cell r="BC2419"/>
          <cell r="BD2419">
            <v>44257</v>
          </cell>
          <cell r="BE2419">
            <v>44257</v>
          </cell>
          <cell r="BF2419">
            <v>44300</v>
          </cell>
          <cell r="BG2419">
            <v>1140</v>
          </cell>
        </row>
        <row r="2420">
          <cell r="C2420" t="str">
            <v>20090286S1169-1</v>
          </cell>
          <cell r="D2420" t="str">
            <v>Proyectos 2011 - 2020</v>
          </cell>
          <cell r="E2420" t="str">
            <v>No Aplica</v>
          </cell>
          <cell r="F2420" t="str">
            <v>CERRADO</v>
          </cell>
          <cell r="G2420"/>
          <cell r="H2420" t="str">
            <v>Huila</v>
          </cell>
          <cell r="I2420">
            <v>41359</v>
          </cell>
          <cell r="J2420">
            <v>6</v>
          </cell>
          <cell r="K2420" t="str">
            <v>Isnos</v>
          </cell>
          <cell r="L2420" t="str">
            <v>Isnos-Huila</v>
          </cell>
          <cell r="M2420" t="str">
            <v/>
          </cell>
          <cell r="N2420" t="str">
            <v>Infraestructura</v>
          </cell>
          <cell r="O2420"/>
          <cell r="P2420"/>
          <cell r="Q2420" t="str">
            <v>Convenio Interinstitucional Entre Acción Social Y Gensa S.A. E.S. P Para Aunar Esfuerzos Para Que Gensa Ejecute La Construcción E Interventoria De Cuatro Aulas Escolares En Las Instituciones Educativas Silvania, Belen Y Bajo Mondeyal Del Municipio De Isnos - Huila</v>
          </cell>
          <cell r="R2420" t="str">
            <v>Social Comunitario</v>
          </cell>
          <cell r="S2420"/>
          <cell r="T2420"/>
          <cell r="U2420"/>
          <cell r="V2420" t="str">
            <v>Gestión Energetica S.A. - Gensa S.A. E.S.P.</v>
          </cell>
          <cell r="W2420"/>
          <cell r="X2420" t="str">
            <v/>
          </cell>
          <cell r="Y2420"/>
          <cell r="Z2420">
            <v>123267811</v>
          </cell>
          <cell r="AA2420"/>
          <cell r="AB2420">
            <v>123267811</v>
          </cell>
          <cell r="AC2420"/>
          <cell r="AD2420">
            <v>123267811</v>
          </cell>
          <cell r="AE2420">
            <v>0</v>
          </cell>
          <cell r="AF2420"/>
          <cell r="AG2420">
            <v>0</v>
          </cell>
          <cell r="AH2420">
            <v>123267811</v>
          </cell>
          <cell r="AI2420">
            <v>0</v>
          </cell>
          <cell r="AJ2420">
            <v>123267811</v>
          </cell>
          <cell r="AK2420">
            <v>1</v>
          </cell>
          <cell r="AL2420"/>
          <cell r="AM2420">
            <v>1</v>
          </cell>
          <cell r="AN2420">
            <v>1</v>
          </cell>
          <cell r="AO2420">
            <v>0</v>
          </cell>
          <cell r="AP2420" t="str">
            <v>Liquidado</v>
          </cell>
          <cell r="AQ2420" t="e">
            <v>#REF!</v>
          </cell>
          <cell r="AR2420" t="e">
            <v>#N/A</v>
          </cell>
          <cell r="AS2420" t="str">
            <v>Entregado en 2011.</v>
          </cell>
          <cell r="AT2420" t="str">
            <v>No Aplica</v>
          </cell>
          <cell r="AU2420" t="str">
            <v/>
          </cell>
          <cell r="AV2420">
            <v>40793</v>
          </cell>
          <cell r="AW2420" t="e">
            <v>#REF!</v>
          </cell>
          <cell r="AX2420"/>
          <cell r="AY2420"/>
          <cell r="AZ2420">
            <v>0</v>
          </cell>
          <cell r="BA2420" t="str">
            <v>-</v>
          </cell>
          <cell r="BB2420" t="str">
            <v/>
          </cell>
          <cell r="BC2420"/>
          <cell r="BD2420" t="str">
            <v/>
          </cell>
          <cell r="BE2420" t="str">
            <v/>
          </cell>
          <cell r="BF2420" t="str">
            <v/>
          </cell>
          <cell r="BG2420" t="str">
            <v/>
          </cell>
        </row>
        <row r="2421">
          <cell r="C2421" t="str">
            <v>20130236V0129-1</v>
          </cell>
          <cell r="D2421" t="str">
            <v>Proyectos 2011 - 2020</v>
          </cell>
          <cell r="E2421" t="str">
            <v>No Aplica</v>
          </cell>
          <cell r="F2421" t="str">
            <v>CERRADO</v>
          </cell>
          <cell r="G2421"/>
          <cell r="H2421" t="str">
            <v>Huila</v>
          </cell>
          <cell r="I2421">
            <v>41359</v>
          </cell>
          <cell r="J2421">
            <v>6</v>
          </cell>
          <cell r="K2421" t="str">
            <v>Isnos</v>
          </cell>
          <cell r="L2421" t="str">
            <v>Isnos-Huila</v>
          </cell>
          <cell r="M2421">
            <v>236</v>
          </cell>
          <cell r="N2421" t="str">
            <v>DPS 2013</v>
          </cell>
          <cell r="O2421"/>
          <cell r="P2421"/>
          <cell r="Q2421" t="str">
            <v xml:space="preserve">Construcción De Pavimento De La Calle 6 Entre Las Carreras 1 Y 3 Y Construcción Pavimento Rígido De La Calle 7 Entre Carreras 3 Y 4  En El Departamento De Huila Municipio Isnos </v>
          </cell>
          <cell r="R2421" t="str">
            <v>Vías Urbanas</v>
          </cell>
          <cell r="S2421"/>
          <cell r="T2421"/>
          <cell r="U2421"/>
          <cell r="V2421" t="str">
            <v>Municipio</v>
          </cell>
          <cell r="W2421"/>
          <cell r="X2421" t="str">
            <v>Las Palmas, Comuneros, La Montilla, Las Americas, Los Pinos</v>
          </cell>
          <cell r="Y2421"/>
          <cell r="Z2421">
            <v>330969608</v>
          </cell>
          <cell r="AA2421"/>
          <cell r="AB2421">
            <v>330969608</v>
          </cell>
          <cell r="AC2421"/>
          <cell r="AD2421">
            <v>330969608</v>
          </cell>
          <cell r="AE2421">
            <v>33096960.800000001</v>
          </cell>
          <cell r="AF2421"/>
          <cell r="AG2421">
            <v>33096960.800000001</v>
          </cell>
          <cell r="AH2421">
            <v>364066568.80000001</v>
          </cell>
          <cell r="AI2421">
            <v>0</v>
          </cell>
          <cell r="AJ2421">
            <v>364066568.80000001</v>
          </cell>
          <cell r="AK2421">
            <v>1</v>
          </cell>
          <cell r="AL2421"/>
          <cell r="AM2421">
            <v>1</v>
          </cell>
          <cell r="AN2421">
            <v>1</v>
          </cell>
          <cell r="AO2421">
            <v>0</v>
          </cell>
          <cell r="AP2421" t="str">
            <v>Liquidado</v>
          </cell>
          <cell r="AQ2421" t="e">
            <v>#REF!</v>
          </cell>
          <cell r="AR2421" t="e">
            <v>#N/A</v>
          </cell>
          <cell r="AS2421" t="str">
            <v>Liquidado mediante Acta de Liquidación Bilateral de Contratos y Convenios de 23 de diciembre de 2019.</v>
          </cell>
          <cell r="AT2421" t="str">
            <v>No Aplica</v>
          </cell>
          <cell r="AU2421">
            <v>42689</v>
          </cell>
          <cell r="AV2421">
            <v>42808</v>
          </cell>
          <cell r="AW2421" t="e">
            <v>#REF!</v>
          </cell>
          <cell r="AX2421"/>
          <cell r="AY2421"/>
          <cell r="AZ2421">
            <v>0</v>
          </cell>
          <cell r="BA2421" t="str">
            <v>-</v>
          </cell>
          <cell r="BB2421" t="str">
            <v>0,3 km</v>
          </cell>
          <cell r="BC2421"/>
          <cell r="BD2421">
            <v>42687</v>
          </cell>
          <cell r="BE2421">
            <v>42801</v>
          </cell>
          <cell r="BF2421">
            <v>42867</v>
          </cell>
          <cell r="BG2421">
            <v>4998</v>
          </cell>
        </row>
        <row r="2422">
          <cell r="C2422" t="str">
            <v>20130259M0133-7</v>
          </cell>
          <cell r="D2422" t="str">
            <v>Proyectos 2011 - 2020</v>
          </cell>
          <cell r="E2422" t="str">
            <v>No Aplica</v>
          </cell>
          <cell r="F2422" t="str">
            <v>CERRADO</v>
          </cell>
          <cell r="G2422"/>
          <cell r="H2422" t="str">
            <v>Huila</v>
          </cell>
          <cell r="I2422">
            <v>41359</v>
          </cell>
          <cell r="J2422">
            <v>6</v>
          </cell>
          <cell r="K2422" t="str">
            <v>Isnos</v>
          </cell>
          <cell r="L2422" t="str">
            <v>Isnos-Huila</v>
          </cell>
          <cell r="M2422">
            <v>259</v>
          </cell>
          <cell r="N2422" t="str">
            <v>DPS 2013</v>
          </cell>
          <cell r="O2422"/>
          <cell r="P2422"/>
          <cell r="Q2422" t="str">
            <v>Mejoramiento De Condiciones De Habitabilidad</v>
          </cell>
          <cell r="R2422" t="str">
            <v>Mejoramiento Condiciones De Habitabilidad</v>
          </cell>
          <cell r="S2422"/>
          <cell r="T2422"/>
          <cell r="U2422"/>
          <cell r="V2422" t="str">
            <v>Departamento</v>
          </cell>
          <cell r="W2422"/>
          <cell r="X2422" t="str">
            <v>Vda Cienaga Chiquita, La granada</v>
          </cell>
          <cell r="Y2422"/>
          <cell r="Z2422">
            <v>159957063</v>
          </cell>
          <cell r="AA2422"/>
          <cell r="AB2422">
            <v>159957063</v>
          </cell>
          <cell r="AC2422"/>
          <cell r="AD2422">
            <v>159957063</v>
          </cell>
          <cell r="AE2422">
            <v>46438017.299999997</v>
          </cell>
          <cell r="AF2422"/>
          <cell r="AG2422">
            <v>46438017.299999997</v>
          </cell>
          <cell r="AH2422">
            <v>206395080.30000001</v>
          </cell>
          <cell r="AI2422">
            <v>0</v>
          </cell>
          <cell r="AJ2422">
            <v>206395080.30000001</v>
          </cell>
          <cell r="AK2422">
            <v>0.99970000000000003</v>
          </cell>
          <cell r="AL2422"/>
          <cell r="AM2422">
            <v>1</v>
          </cell>
          <cell r="AN2422">
            <v>1</v>
          </cell>
          <cell r="AO2422">
            <v>0</v>
          </cell>
          <cell r="AP2422" t="str">
            <v>Liquidado</v>
          </cell>
          <cell r="AQ2422" t="e">
            <v>#REF!</v>
          </cell>
          <cell r="AR2422" t="e">
            <v>#N/A</v>
          </cell>
          <cell r="AS2422" t="str">
            <v>Liquidado el 20/04/2020.</v>
          </cell>
          <cell r="AT2422"/>
          <cell r="AU2422">
            <v>42614</v>
          </cell>
          <cell r="AV2422">
            <v>43038</v>
          </cell>
          <cell r="AW2422" t="e">
            <v>#REF!</v>
          </cell>
          <cell r="AX2422"/>
          <cell r="AY2422"/>
          <cell r="AZ2422">
            <v>0</v>
          </cell>
          <cell r="BA2422" t="str">
            <v>-</v>
          </cell>
          <cell r="BB2422" t="str">
            <v>28  Viviendas</v>
          </cell>
          <cell r="BC2422"/>
          <cell r="BD2422">
            <v>42860</v>
          </cell>
          <cell r="BE2422">
            <v>42901</v>
          </cell>
          <cell r="BF2422">
            <v>43032</v>
          </cell>
          <cell r="BG2422">
            <v>28</v>
          </cell>
        </row>
        <row r="2423">
          <cell r="C2423" t="str">
            <v>20160579M7173-1</v>
          </cell>
          <cell r="D2423" t="str">
            <v>Proyectos 2011 - 2020</v>
          </cell>
          <cell r="E2423" t="str">
            <v>ANTES 2018</v>
          </cell>
          <cell r="F2423" t="str">
            <v>VIGENTE</v>
          </cell>
          <cell r="G2423"/>
          <cell r="H2423" t="str">
            <v>Huila</v>
          </cell>
          <cell r="I2423">
            <v>41378</v>
          </cell>
          <cell r="J2423">
            <v>6</v>
          </cell>
          <cell r="K2423" t="str">
            <v>La Argentina</v>
          </cell>
          <cell r="L2423" t="str">
            <v>La Argentina-Huila</v>
          </cell>
          <cell r="M2423">
            <v>579</v>
          </cell>
          <cell r="N2423" t="str">
            <v>DPS 2016</v>
          </cell>
          <cell r="O2423"/>
          <cell r="P2423"/>
          <cell r="Q2423" t="str">
            <v>Mejoramiento De Condiciones De Habitabilidad</v>
          </cell>
          <cell r="R2423" t="str">
            <v>Mejoramiento Condiciones De Habitabilidad</v>
          </cell>
          <cell r="S2423"/>
          <cell r="T2423"/>
          <cell r="U2423"/>
          <cell r="V2423" t="str">
            <v>Municipio</v>
          </cell>
          <cell r="W2423"/>
          <cell r="X2423" t="str">
            <v/>
          </cell>
          <cell r="Y2423"/>
          <cell r="Z2423">
            <v>889830508</v>
          </cell>
          <cell r="AA2423"/>
          <cell r="AB2423">
            <v>889830508</v>
          </cell>
          <cell r="AC2423"/>
          <cell r="AD2423">
            <v>889830508</v>
          </cell>
          <cell r="AE2423">
            <v>110526399.44</v>
          </cell>
          <cell r="AF2423"/>
          <cell r="AG2423">
            <v>110526399.44</v>
          </cell>
          <cell r="AH2423">
            <v>1000356907.4400001</v>
          </cell>
          <cell r="AI2423">
            <v>0</v>
          </cell>
          <cell r="AJ2423">
            <v>1000356907.4400001</v>
          </cell>
          <cell r="AK2423">
            <v>0.05</v>
          </cell>
          <cell r="AL2423"/>
          <cell r="AM2423">
            <v>0.79</v>
          </cell>
          <cell r="AN2423">
            <v>0.53</v>
          </cell>
          <cell r="AO2423">
            <v>-0.26</v>
          </cell>
          <cell r="AP2423" t="str">
            <v>En Ejecución</v>
          </cell>
          <cell r="AQ2423" t="e">
            <v>#REF!</v>
          </cell>
          <cell r="AR2423" t="str">
            <v>EN EJECUCIÓN</v>
          </cell>
          <cell r="AS2423" t="str">
            <v>Suspendido desde el 12 de julio de 2022
Causa de la suspensión: reformulación del proyecto
Fecha estimada de reinicio: por definir
En mesa técnica No. 118 (09/07/2021) se dió pertinencia a 64 MCH.
De las 64 viviendas, 40 terminadas, 19 terminadas con detalles menores y 5 por iniciar.
08/07/2022 mediante memorando M-2022-4301-030177 se solicitó ante la Subdirección de Contratación mesa de arreglo directo.
12/07/2022 se realizó reunión de seguimiento con todas las partes involucradas. Se requiere reformulación del proyecto 5 MCH.</v>
          </cell>
          <cell r="AT2423">
            <v>44152</v>
          </cell>
          <cell r="AU2423">
            <v>44461</v>
          </cell>
          <cell r="AV2423"/>
          <cell r="AW2423" t="e">
            <v>#REF!</v>
          </cell>
          <cell r="AX2423"/>
          <cell r="AY2423"/>
          <cell r="AZ2423">
            <v>0</v>
          </cell>
          <cell r="BA2423" t="str">
            <v>ADMINISTRATIVO (Suspensiones y vencimientos de Fiducias, Pólizas, Asignación de Interventoría)</v>
          </cell>
          <cell r="BB2423" t="str">
            <v>64  Viviendas</v>
          </cell>
          <cell r="BC2423"/>
          <cell r="BD2423" t="str">
            <v/>
          </cell>
          <cell r="BE2423" t="str">
            <v/>
          </cell>
          <cell r="BF2423" t="str">
            <v/>
          </cell>
          <cell r="BG2423">
            <v>230.4</v>
          </cell>
        </row>
        <row r="2424">
          <cell r="C2424" t="str">
            <v>20100021V1171-1</v>
          </cell>
          <cell r="D2424" t="str">
            <v>Proyectos 2011 - 2020</v>
          </cell>
          <cell r="E2424" t="str">
            <v>No Aplica</v>
          </cell>
          <cell r="F2424" t="str">
            <v>CERRADO</v>
          </cell>
          <cell r="G2424"/>
          <cell r="H2424" t="str">
            <v>Huila</v>
          </cell>
          <cell r="I2424">
            <v>41396</v>
          </cell>
          <cell r="J2424">
            <v>6</v>
          </cell>
          <cell r="K2424" t="str">
            <v>La Plata</v>
          </cell>
          <cell r="L2424" t="str">
            <v>La Plata-Huila</v>
          </cell>
          <cell r="M2424" t="str">
            <v/>
          </cell>
          <cell r="N2424" t="str">
            <v>Infraestructura</v>
          </cell>
          <cell r="O2424"/>
          <cell r="P2424"/>
          <cell r="Q2424" t="str">
            <v>Convenio De Ccoperación Y Asistencia Técnica Entre Acción Social - Fip Y La Federación Nacional De Cafeteros De Colombia, Para Aunar Esfuerzos Y Asi La Federación Preste El Apoyo Técnico Y Asesoria Para La Elaboración De Diseños Y/O Ajustes A Diseños Y/O Pavimentación Urbana Calles, Municipio De La Plata - Huila.</v>
          </cell>
          <cell r="R2424" t="str">
            <v>Vías Urbanas</v>
          </cell>
          <cell r="S2424"/>
          <cell r="T2424"/>
          <cell r="U2424"/>
          <cell r="V2424" t="str">
            <v>Federación Nacional De Cafeteros</v>
          </cell>
          <cell r="W2424"/>
          <cell r="X2424" t="str">
            <v/>
          </cell>
          <cell r="Y2424"/>
          <cell r="Z2424">
            <v>425000000</v>
          </cell>
          <cell r="AA2424"/>
          <cell r="AB2424">
            <v>425000000</v>
          </cell>
          <cell r="AC2424"/>
          <cell r="AD2424">
            <v>425000000</v>
          </cell>
          <cell r="AE2424">
            <v>0</v>
          </cell>
          <cell r="AF2424"/>
          <cell r="AG2424">
            <v>0</v>
          </cell>
          <cell r="AH2424">
            <v>425000000</v>
          </cell>
          <cell r="AI2424">
            <v>0</v>
          </cell>
          <cell r="AJ2424">
            <v>425000000</v>
          </cell>
          <cell r="AK2424">
            <v>1</v>
          </cell>
          <cell r="AL2424"/>
          <cell r="AM2424">
            <v>1</v>
          </cell>
          <cell r="AN2424">
            <v>1</v>
          </cell>
          <cell r="AO2424">
            <v>0</v>
          </cell>
          <cell r="AP2424" t="str">
            <v>Liquidado</v>
          </cell>
          <cell r="AQ2424" t="e">
            <v>#REF!</v>
          </cell>
          <cell r="AR2424" t="e">
            <v>#N/A</v>
          </cell>
          <cell r="AS2424" t="str">
            <v>Entregado en 2011.</v>
          </cell>
          <cell r="AT2424" t="str">
            <v>No Aplica</v>
          </cell>
          <cell r="AU2424" t="str">
            <v/>
          </cell>
          <cell r="AV2424">
            <v>40724</v>
          </cell>
          <cell r="AW2424" t="e">
            <v>#REF!</v>
          </cell>
          <cell r="AX2424"/>
          <cell r="AY2424"/>
          <cell r="AZ2424">
            <v>0</v>
          </cell>
          <cell r="BA2424" t="str">
            <v>-</v>
          </cell>
          <cell r="BB2424" t="str">
            <v/>
          </cell>
          <cell r="BC2424"/>
          <cell r="BD2424" t="str">
            <v/>
          </cell>
          <cell r="BE2424" t="str">
            <v/>
          </cell>
          <cell r="BF2424" t="str">
            <v/>
          </cell>
          <cell r="BG2424" t="str">
            <v/>
          </cell>
        </row>
        <row r="2425">
          <cell r="C2425" t="str">
            <v>20110160S0138-1</v>
          </cell>
          <cell r="D2425" t="str">
            <v>Proyectos 2011 - 2020</v>
          </cell>
          <cell r="E2425" t="str">
            <v>No Aplica</v>
          </cell>
          <cell r="F2425" t="str">
            <v>CERRADO</v>
          </cell>
          <cell r="G2425" t="str">
            <v>A138</v>
          </cell>
          <cell r="H2425" t="str">
            <v>Huila</v>
          </cell>
          <cell r="I2425">
            <v>41396</v>
          </cell>
          <cell r="J2425">
            <v>6</v>
          </cell>
          <cell r="K2425" t="str">
            <v>La Plata</v>
          </cell>
          <cell r="L2425" t="str">
            <v>La Plata-Huila</v>
          </cell>
          <cell r="M2425">
            <v>160</v>
          </cell>
          <cell r="N2425" t="str">
            <v>Fonade 1</v>
          </cell>
          <cell r="O2425"/>
          <cell r="P2425"/>
          <cell r="Q2425" t="str">
            <v>Construcción Cubierta Del Polideportivo San Rafael, Municipio De La Plata - Huila.</v>
          </cell>
          <cell r="R2425" t="str">
            <v>Espacio Público, Recreación Y Deporte</v>
          </cell>
          <cell r="S2425"/>
          <cell r="T2425"/>
          <cell r="U2425"/>
          <cell r="V2425" t="str">
            <v>Municipio</v>
          </cell>
          <cell r="W2425"/>
          <cell r="X2425" t="str">
            <v/>
          </cell>
          <cell r="Y2425"/>
          <cell r="Z2425">
            <v>315279667</v>
          </cell>
          <cell r="AA2425"/>
          <cell r="AB2425">
            <v>315279667</v>
          </cell>
          <cell r="AC2425"/>
          <cell r="AD2425">
            <v>315279667</v>
          </cell>
          <cell r="AE2425">
            <v>0</v>
          </cell>
          <cell r="AF2425"/>
          <cell r="AG2425">
            <v>0</v>
          </cell>
          <cell r="AH2425">
            <v>315279667</v>
          </cell>
          <cell r="AI2425">
            <v>0</v>
          </cell>
          <cell r="AJ2425">
            <v>315279667</v>
          </cell>
          <cell r="AK2425">
            <v>0</v>
          </cell>
          <cell r="AL2425"/>
          <cell r="AM2425">
            <v>1</v>
          </cell>
          <cell r="AN2425">
            <v>1</v>
          </cell>
          <cell r="AO2425">
            <v>0</v>
          </cell>
          <cell r="AP2425" t="str">
            <v>En Liquidación</v>
          </cell>
          <cell r="AQ2425" t="e">
            <v>#REF!</v>
          </cell>
          <cell r="AR2425" t="e">
            <v>#N/A</v>
          </cell>
          <cell r="AS242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25" t="str">
            <v>No Aplica</v>
          </cell>
          <cell r="AU2425">
            <v>41967</v>
          </cell>
          <cell r="AV2425">
            <v>42111</v>
          </cell>
          <cell r="AW2425" t="e">
            <v>#REF!</v>
          </cell>
          <cell r="AX2425"/>
          <cell r="AY2425"/>
          <cell r="AZ2425">
            <v>0</v>
          </cell>
          <cell r="BA2425" t="str">
            <v>-</v>
          </cell>
          <cell r="BB2425" t="str">
            <v>CUBIERTA PARA POLIDEPORTIVO - ACOMETIDA ELECTRICA E HIDRAULICA</v>
          </cell>
          <cell r="BC2425"/>
          <cell r="BD2425">
            <v>42039</v>
          </cell>
          <cell r="BE2425">
            <v>42072</v>
          </cell>
          <cell r="BF2425">
            <v>42145</v>
          </cell>
          <cell r="BG2425">
            <v>1500</v>
          </cell>
        </row>
        <row r="2426">
          <cell r="C2426" t="str">
            <v>20110160S0139-1</v>
          </cell>
          <cell r="D2426" t="str">
            <v>Proyectos 2011 - 2020</v>
          </cell>
          <cell r="E2426" t="str">
            <v>No Aplica</v>
          </cell>
          <cell r="F2426" t="str">
            <v>CERRADO</v>
          </cell>
          <cell r="G2426" t="str">
            <v>A139</v>
          </cell>
          <cell r="H2426" t="str">
            <v>Huila</v>
          </cell>
          <cell r="I2426">
            <v>41396</v>
          </cell>
          <cell r="J2426">
            <v>6</v>
          </cell>
          <cell r="K2426" t="str">
            <v>La Plata</v>
          </cell>
          <cell r="L2426" t="str">
            <v>La Plata-Huila</v>
          </cell>
          <cell r="M2426">
            <v>160</v>
          </cell>
          <cell r="N2426" t="str">
            <v>Fonade 1</v>
          </cell>
          <cell r="O2426"/>
          <cell r="P2426"/>
          <cell r="Q2426" t="str">
            <v>Construcción Parque San Rafael En El Municipio De La Plata - Huila.</v>
          </cell>
          <cell r="R2426" t="str">
            <v>Espacio Público, Recreación Y Deporte</v>
          </cell>
          <cell r="S2426"/>
          <cell r="T2426"/>
          <cell r="U2426"/>
          <cell r="V2426" t="str">
            <v>Municipio</v>
          </cell>
          <cell r="W2426"/>
          <cell r="X2426" t="str">
            <v/>
          </cell>
          <cell r="Y2426"/>
          <cell r="Z2426">
            <v>184918240.03</v>
          </cell>
          <cell r="AA2426"/>
          <cell r="AB2426">
            <v>184918240.03</v>
          </cell>
          <cell r="AC2426"/>
          <cell r="AD2426">
            <v>184918240.03</v>
          </cell>
          <cell r="AE2426">
            <v>0</v>
          </cell>
          <cell r="AF2426"/>
          <cell r="AG2426">
            <v>0</v>
          </cell>
          <cell r="AH2426">
            <v>184918240.03</v>
          </cell>
          <cell r="AI2426">
            <v>0</v>
          </cell>
          <cell r="AJ2426">
            <v>184918240.03</v>
          </cell>
          <cell r="AK2426">
            <v>0</v>
          </cell>
          <cell r="AL2426"/>
          <cell r="AM2426">
            <v>1</v>
          </cell>
          <cell r="AN2426">
            <v>1</v>
          </cell>
          <cell r="AO2426">
            <v>0</v>
          </cell>
          <cell r="AP2426" t="str">
            <v>En Liquidación</v>
          </cell>
          <cell r="AQ2426" t="e">
            <v>#REF!</v>
          </cell>
          <cell r="AR2426" t="e">
            <v>#N/A</v>
          </cell>
          <cell r="AS242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26" t="str">
            <v>No Aplica</v>
          </cell>
          <cell r="AU2426">
            <v>42055</v>
          </cell>
          <cell r="AV2426">
            <v>42124</v>
          </cell>
          <cell r="AW2426" t="e">
            <v>#REF!</v>
          </cell>
          <cell r="AX2426"/>
          <cell r="AY2426"/>
          <cell r="AZ2426">
            <v>0</v>
          </cell>
          <cell r="BA2426" t="str">
            <v>-</v>
          </cell>
          <cell r="BB2426" t="str">
            <v>ADECUACIÓN PARQUE MUNICIPAL - ADOQUIN - PLACA PARA PARQUEADERO Y ARBOLIZACION</v>
          </cell>
          <cell r="BC2426"/>
          <cell r="BD2426">
            <v>42072</v>
          </cell>
          <cell r="BE2426">
            <v>42102</v>
          </cell>
          <cell r="BF2426">
            <v>42173</v>
          </cell>
          <cell r="BG2426">
            <v>1500</v>
          </cell>
        </row>
        <row r="2427">
          <cell r="C2427" t="str">
            <v>20110160V0140-1</v>
          </cell>
          <cell r="D2427" t="str">
            <v>Proyectos 2011 - 2020</v>
          </cell>
          <cell r="E2427" t="str">
            <v>No Aplica</v>
          </cell>
          <cell r="F2427" t="str">
            <v>CERRADO</v>
          </cell>
          <cell r="G2427" t="str">
            <v>A140</v>
          </cell>
          <cell r="H2427" t="str">
            <v>Huila</v>
          </cell>
          <cell r="I2427">
            <v>41396</v>
          </cell>
          <cell r="J2427">
            <v>6</v>
          </cell>
          <cell r="K2427" t="str">
            <v>La Plata</v>
          </cell>
          <cell r="L2427" t="str">
            <v>La Plata-Huila</v>
          </cell>
          <cell r="M2427">
            <v>160</v>
          </cell>
          <cell r="N2427" t="str">
            <v>Fonade 1</v>
          </cell>
          <cell r="O2427"/>
          <cell r="P2427"/>
          <cell r="Q2427" t="str">
            <v>Construcción Pavimento Rígido Y Otras Obras Avenida Sur Colombiana Municipio De La Plata - Huila.</v>
          </cell>
          <cell r="R2427" t="str">
            <v>Vías Urbanas</v>
          </cell>
          <cell r="S2427"/>
          <cell r="T2427"/>
          <cell r="U2427"/>
          <cell r="V2427" t="str">
            <v>Municipio</v>
          </cell>
          <cell r="W2427"/>
          <cell r="X2427" t="str">
            <v/>
          </cell>
          <cell r="Y2427"/>
          <cell r="Z2427">
            <v>640466878.65999997</v>
          </cell>
          <cell r="AA2427"/>
          <cell r="AB2427">
            <v>640466878.65999997</v>
          </cell>
          <cell r="AC2427"/>
          <cell r="AD2427">
            <v>640466878.65999997</v>
          </cell>
          <cell r="AE2427">
            <v>0</v>
          </cell>
          <cell r="AF2427"/>
          <cell r="AG2427">
            <v>0</v>
          </cell>
          <cell r="AH2427">
            <v>640466878.65999997</v>
          </cell>
          <cell r="AI2427">
            <v>0</v>
          </cell>
          <cell r="AJ2427">
            <v>640466878.65999997</v>
          </cell>
          <cell r="AK2427">
            <v>0</v>
          </cell>
          <cell r="AL2427"/>
          <cell r="AM2427">
            <v>1</v>
          </cell>
          <cell r="AN2427">
            <v>1</v>
          </cell>
          <cell r="AO2427">
            <v>0</v>
          </cell>
          <cell r="AP2427" t="str">
            <v>En Liquidación</v>
          </cell>
          <cell r="AQ2427" t="e">
            <v>#REF!</v>
          </cell>
          <cell r="AR2427" t="e">
            <v>#N/A</v>
          </cell>
          <cell r="AS242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27" t="str">
            <v>No Aplica</v>
          </cell>
          <cell r="AU2427">
            <v>42066</v>
          </cell>
          <cell r="AV2427">
            <v>42613</v>
          </cell>
          <cell r="AW2427" t="e">
            <v>#REF!</v>
          </cell>
          <cell r="AX2427"/>
          <cell r="AY2427"/>
          <cell r="AZ2427">
            <v>0</v>
          </cell>
          <cell r="BA2427" t="str">
            <v>-</v>
          </cell>
          <cell r="BB2427" t="str">
            <v>CONSTRUCCIÓN VIAS URBANAS - KM</v>
          </cell>
          <cell r="BC2427"/>
          <cell r="BD2427">
            <v>41989</v>
          </cell>
          <cell r="BE2427">
            <v>42145</v>
          </cell>
          <cell r="BF2427">
            <v>42636</v>
          </cell>
          <cell r="BG2427">
            <v>25950</v>
          </cell>
        </row>
        <row r="2428">
          <cell r="C2428" t="str">
            <v>20110160V0141-1</v>
          </cell>
          <cell r="D2428" t="str">
            <v>Proyectos 2011 - 2020</v>
          </cell>
          <cell r="E2428" t="str">
            <v>No Aplica</v>
          </cell>
          <cell r="F2428" t="str">
            <v>CERRADO</v>
          </cell>
          <cell r="G2428" t="str">
            <v>A141</v>
          </cell>
          <cell r="H2428" t="str">
            <v>Huila</v>
          </cell>
          <cell r="I2428">
            <v>41396</v>
          </cell>
          <cell r="J2428">
            <v>6</v>
          </cell>
          <cell r="K2428" t="str">
            <v>La Plata</v>
          </cell>
          <cell r="L2428" t="str">
            <v>La Plata-Huila</v>
          </cell>
          <cell r="M2428">
            <v>160</v>
          </cell>
          <cell r="N2428" t="str">
            <v>Fonade 1</v>
          </cell>
          <cell r="O2428"/>
          <cell r="P2428"/>
          <cell r="Q2428" t="str">
            <v>Construcción Pavimento De Vías Urbanas En La Urbanización Villa Del Rio En El Municipio De La Plata - Huila.</v>
          </cell>
          <cell r="R2428" t="str">
            <v>Vías Urbanas</v>
          </cell>
          <cell r="S2428"/>
          <cell r="T2428"/>
          <cell r="U2428"/>
          <cell r="V2428" t="str">
            <v>Municipio</v>
          </cell>
          <cell r="W2428"/>
          <cell r="X2428" t="str">
            <v/>
          </cell>
          <cell r="Y2428"/>
          <cell r="Z2428">
            <v>899944143.58000004</v>
          </cell>
          <cell r="AA2428"/>
          <cell r="AB2428">
            <v>899944143.58000004</v>
          </cell>
          <cell r="AC2428"/>
          <cell r="AD2428">
            <v>899944143.58000004</v>
          </cell>
          <cell r="AE2428">
            <v>0</v>
          </cell>
          <cell r="AF2428"/>
          <cell r="AG2428">
            <v>0</v>
          </cell>
          <cell r="AH2428">
            <v>899944143.58000004</v>
          </cell>
          <cell r="AI2428">
            <v>0</v>
          </cell>
          <cell r="AJ2428">
            <v>899944143.58000004</v>
          </cell>
          <cell r="AK2428">
            <v>0</v>
          </cell>
          <cell r="AL2428"/>
          <cell r="AM2428">
            <v>1</v>
          </cell>
          <cell r="AN2428">
            <v>1</v>
          </cell>
          <cell r="AO2428">
            <v>0</v>
          </cell>
          <cell r="AP2428" t="str">
            <v>En Liquidación</v>
          </cell>
          <cell r="AQ2428" t="e">
            <v>#REF!</v>
          </cell>
          <cell r="AR2428" t="e">
            <v>#N/A</v>
          </cell>
          <cell r="AS242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28" t="str">
            <v>No Aplica</v>
          </cell>
          <cell r="AU2428">
            <v>42066</v>
          </cell>
          <cell r="AV2428">
            <v>42158</v>
          </cell>
          <cell r="AW2428" t="e">
            <v>#REF!</v>
          </cell>
          <cell r="AX2428"/>
          <cell r="AY2428"/>
          <cell r="AZ2428">
            <v>0</v>
          </cell>
          <cell r="BA2428" t="str">
            <v>-</v>
          </cell>
          <cell r="BB2428" t="str">
            <v>0,72  KM</v>
          </cell>
          <cell r="BC2428"/>
          <cell r="BD2428">
            <v>42040</v>
          </cell>
          <cell r="BE2428">
            <v>42102</v>
          </cell>
          <cell r="BF2428">
            <v>42258</v>
          </cell>
          <cell r="BG2428">
            <v>630</v>
          </cell>
        </row>
        <row r="2429">
          <cell r="C2429" t="str">
            <v>20120040S0026-1</v>
          </cell>
          <cell r="D2429" t="str">
            <v>Proyectos 2011 - 2020</v>
          </cell>
          <cell r="E2429" t="str">
            <v>No Aplica</v>
          </cell>
          <cell r="F2429" t="str">
            <v>CERRADO</v>
          </cell>
          <cell r="G2429" t="str">
            <v>B26</v>
          </cell>
          <cell r="H2429" t="str">
            <v>Huila</v>
          </cell>
          <cell r="I2429">
            <v>41396</v>
          </cell>
          <cell r="J2429">
            <v>6</v>
          </cell>
          <cell r="K2429" t="str">
            <v>La Plata</v>
          </cell>
          <cell r="L2429" t="str">
            <v>La Plata-Huila</v>
          </cell>
          <cell r="M2429">
            <v>40</v>
          </cell>
          <cell r="N2429" t="str">
            <v>Fonade 2</v>
          </cell>
          <cell r="O2429"/>
          <cell r="P2429"/>
          <cell r="Q2429" t="str">
            <v>Construcción Lecho Filtrante Arenoso, Sistema De Drenaje, Riego Y Engramado Del Campo De Futbol De La I.E. Técnico Agrícola Del Municipio De La Plata -  Huila</v>
          </cell>
          <cell r="R2429" t="str">
            <v>Espacio Público, Recreación Y Deporte</v>
          </cell>
          <cell r="S2429"/>
          <cell r="T2429"/>
          <cell r="U2429"/>
          <cell r="V2429" t="str">
            <v>Municipio</v>
          </cell>
          <cell r="W2429"/>
          <cell r="X2429" t="str">
            <v/>
          </cell>
          <cell r="Y2429"/>
          <cell r="Z2429">
            <v>674649581</v>
          </cell>
          <cell r="AA2429"/>
          <cell r="AB2429">
            <v>674649581</v>
          </cell>
          <cell r="AC2429"/>
          <cell r="AD2429">
            <v>674649581</v>
          </cell>
          <cell r="AE2429">
            <v>0</v>
          </cell>
          <cell r="AF2429"/>
          <cell r="AG2429">
            <v>0</v>
          </cell>
          <cell r="AH2429">
            <v>674649581</v>
          </cell>
          <cell r="AI2429">
            <v>0</v>
          </cell>
          <cell r="AJ2429">
            <v>674649581</v>
          </cell>
          <cell r="AK2429">
            <v>0.97</v>
          </cell>
          <cell r="AL2429"/>
          <cell r="AM2429">
            <v>1</v>
          </cell>
          <cell r="AN2429">
            <v>1</v>
          </cell>
          <cell r="AO2429">
            <v>0</v>
          </cell>
          <cell r="AP2429" t="str">
            <v>Liquidado</v>
          </cell>
          <cell r="AQ2429" t="e">
            <v>#REF!</v>
          </cell>
          <cell r="AR2429" t="e">
            <v>#N/A</v>
          </cell>
          <cell r="AS2429" t="str">
            <v>CONVENIO LIQUIDADO EL 29 DE SEPTIEMBRE 2021.</v>
          </cell>
          <cell r="AT2429" t="str">
            <v>No Aplica</v>
          </cell>
          <cell r="AU2429">
            <v>41967</v>
          </cell>
          <cell r="AV2429">
            <v>42044</v>
          </cell>
          <cell r="AW2429" t="e">
            <v>#REF!</v>
          </cell>
          <cell r="AX2429"/>
          <cell r="AY2429"/>
          <cell r="AZ2429">
            <v>0</v>
          </cell>
          <cell r="BA2429" t="str">
            <v>-</v>
          </cell>
          <cell r="BB2429" t="str">
            <v>CONSTRUCCIÓN DE PLAN MAESTRO DE ACUEDUCTO Y ALCANTARILLADO, EN EL MUNICIPIO DE SAN RAFAEL (OPTIMIZACIÓN DE REDES DE ACUEDUCTO Y REPOSICIÓN Y REPARACIÓN DE REDES DE ALCANTARILLADO)</v>
          </cell>
          <cell r="BC2429"/>
          <cell r="BD2429">
            <v>42040</v>
          </cell>
          <cell r="BE2429" t="str">
            <v xml:space="preserve"> </v>
          </cell>
          <cell r="BF2429">
            <v>42419</v>
          </cell>
          <cell r="BG2429">
            <v>5500</v>
          </cell>
        </row>
        <row r="2430">
          <cell r="C2430" t="str">
            <v>20130229M0130-1</v>
          </cell>
          <cell r="D2430" t="str">
            <v>Proyectos 2011 - 2020</v>
          </cell>
          <cell r="E2430" t="str">
            <v>No Aplica</v>
          </cell>
          <cell r="F2430" t="str">
            <v>CERRADO</v>
          </cell>
          <cell r="G2430"/>
          <cell r="H2430" t="str">
            <v>Huila</v>
          </cell>
          <cell r="I2430">
            <v>41396</v>
          </cell>
          <cell r="J2430">
            <v>6</v>
          </cell>
          <cell r="K2430" t="str">
            <v>La Plata</v>
          </cell>
          <cell r="L2430" t="str">
            <v>La Plata-Huila</v>
          </cell>
          <cell r="M2430">
            <v>229</v>
          </cell>
          <cell r="N2430" t="str">
            <v>DPS 2013</v>
          </cell>
          <cell r="O2430"/>
          <cell r="P2430"/>
          <cell r="Q2430" t="str">
            <v>Construcción De Pisos, Techos Y Estructuras Para Mejoramientos De Vivienda En El Municipio De La Plata - Huila</v>
          </cell>
          <cell r="R2430" t="str">
            <v>Mejoramiento Condiciones De Habitabilidad</v>
          </cell>
          <cell r="S2430"/>
          <cell r="T2430"/>
          <cell r="U2430"/>
          <cell r="V2430" t="str">
            <v>Municipio</v>
          </cell>
          <cell r="W2430"/>
          <cell r="X2430" t="str">
            <v/>
          </cell>
          <cell r="Y2430"/>
          <cell r="Z2430">
            <v>373812107</v>
          </cell>
          <cell r="AA2430"/>
          <cell r="AB2430">
            <v>373812107</v>
          </cell>
          <cell r="AC2430"/>
          <cell r="AD2430">
            <v>373812107</v>
          </cell>
          <cell r="AE2430">
            <v>59137251.030000001</v>
          </cell>
          <cell r="AF2430"/>
          <cell r="AG2430">
            <v>59137251.030000001</v>
          </cell>
          <cell r="AH2430">
            <v>432949358.02999997</v>
          </cell>
          <cell r="AI2430">
            <v>0</v>
          </cell>
          <cell r="AJ2430">
            <v>432949358.02999997</v>
          </cell>
          <cell r="AK2430">
            <v>0</v>
          </cell>
          <cell r="AL2430"/>
          <cell r="AM2430">
            <v>0</v>
          </cell>
          <cell r="AN2430">
            <v>0</v>
          </cell>
          <cell r="AO2430">
            <v>0</v>
          </cell>
          <cell r="AP2430" t="str">
            <v>Liquidación Anticipada</v>
          </cell>
          <cell r="AQ2430" t="e">
            <v>#REF!</v>
          </cell>
          <cell r="AR2430" t="str">
            <v>LIQUIDACIÓN ANTICIPADA</v>
          </cell>
          <cell r="AS2430" t="str">
            <v>Convenio terminado sin ejecución. Aplicación condición resolutoria establecida en el CV.
NOTA: Etapa de pre-construcción: sin aprobación por parte de la interventoría. Etapa de obra: sin ejecución.
06/05/2022 mediante comunicado S-2022-2100-142615 la Subdirección de Contratación, informó al E.T. sobre la terminación del plazo de ejecución del Convenio Interadministrativo No. 229 DPS- FIP de 2013 por aplicación de la condición resolutoria. 
10/05/2022 la Subdirección de Contratación solicitó información detallada sobre los RP´s y valores a liberar por cada uno. Se dio respuesta mediante correo electrónico.</v>
          </cell>
          <cell r="AT2430">
            <v>44430</v>
          </cell>
          <cell r="AU2430" t="str">
            <v>No Aplica</v>
          </cell>
          <cell r="AV2430" t="str">
            <v>No Aplica</v>
          </cell>
          <cell r="AW2430" t="e">
            <v>#REF!</v>
          </cell>
          <cell r="AX2430"/>
          <cell r="AY2430"/>
          <cell r="AZ2430">
            <v>0</v>
          </cell>
          <cell r="BA2430" t="str">
            <v>-</v>
          </cell>
          <cell r="BB2430" t="str">
            <v>79  Viviendas</v>
          </cell>
          <cell r="BC2430"/>
          <cell r="BD2430" t="str">
            <v/>
          </cell>
          <cell r="BE2430" t="str">
            <v/>
          </cell>
          <cell r="BF2430" t="str">
            <v>N/A</v>
          </cell>
          <cell r="BG2430">
            <v>284.40000000000003</v>
          </cell>
        </row>
        <row r="2431">
          <cell r="C2431" t="str">
            <v>20130229M0480-1</v>
          </cell>
          <cell r="D2431" t="str">
            <v>Proyectos 2011 - 2020</v>
          </cell>
          <cell r="E2431" t="str">
            <v>No Aplica</v>
          </cell>
          <cell r="F2431" t="str">
            <v>CERRADO</v>
          </cell>
          <cell r="G2431"/>
          <cell r="H2431" t="str">
            <v>Huila</v>
          </cell>
          <cell r="I2431">
            <v>41396</v>
          </cell>
          <cell r="J2431">
            <v>6</v>
          </cell>
          <cell r="K2431" t="str">
            <v>La Plata</v>
          </cell>
          <cell r="L2431" t="str">
            <v>La Plata-Huila</v>
          </cell>
          <cell r="M2431">
            <v>229</v>
          </cell>
          <cell r="N2431" t="str">
            <v>DPS 2013</v>
          </cell>
          <cell r="O2431"/>
          <cell r="P2431"/>
          <cell r="Q2431" t="str">
            <v>Mejoramiento De Vivienda Fase Ii, Belén, Municipio De La Plata - Huila</v>
          </cell>
          <cell r="R2431" t="str">
            <v>Mejoramiento Condiciones De Habitabilidad</v>
          </cell>
          <cell r="S2431"/>
          <cell r="T2431"/>
          <cell r="U2431"/>
          <cell r="V2431" t="str">
            <v>Municipio</v>
          </cell>
          <cell r="W2431"/>
          <cell r="X2431" t="str">
            <v/>
          </cell>
          <cell r="Y2431"/>
          <cell r="Z2431">
            <v>371881228</v>
          </cell>
          <cell r="AA2431"/>
          <cell r="AB2431">
            <v>371881228</v>
          </cell>
          <cell r="AC2431"/>
          <cell r="AD2431">
            <v>371881228</v>
          </cell>
          <cell r="AE2431">
            <v>37188122.800000004</v>
          </cell>
          <cell r="AF2431"/>
          <cell r="AG2431">
            <v>37188122.800000004</v>
          </cell>
          <cell r="AH2431">
            <v>409069350.80000001</v>
          </cell>
          <cell r="AI2431">
            <v>0</v>
          </cell>
          <cell r="AJ2431">
            <v>409069350.80000001</v>
          </cell>
          <cell r="AK2431">
            <v>0</v>
          </cell>
          <cell r="AL2431"/>
          <cell r="AM2431">
            <v>0</v>
          </cell>
          <cell r="AN2431">
            <v>0</v>
          </cell>
          <cell r="AO2431">
            <v>0</v>
          </cell>
          <cell r="AP2431" t="str">
            <v>Liquidación Anticipada</v>
          </cell>
          <cell r="AQ2431" t="e">
            <v>#REF!</v>
          </cell>
          <cell r="AR2431" t="str">
            <v>LIQUIDACIÓN ANTICIPADA</v>
          </cell>
          <cell r="AS2431" t="str">
            <v>Convenio terminado sin ejecución. Aplicación condición resolutoria establecida en el CV.
NOTA: Etapa de pre-construcción: sin aprobación por parte de la interventoría. Etapa de obra: sin ejecución.
06/05/2022 mediante comunicado S-2022-2100-142615 la Subdirección de Contratación, informó al E.T. sobre la terminación del plazo de ejecución del Convenio Interadministrativo No. 229 DPS- FIP de 2013 por aplicación de la condición resolutoria. 
10/05/2022 la Subdirección de Contratación solicitó información detallada sobre los RP´s y valores a liberar por cada uno. Se dio respuesta mediante correo electrónico.</v>
          </cell>
          <cell r="AT2431">
            <v>44430</v>
          </cell>
          <cell r="AU2431" t="str">
            <v>No Aplica</v>
          </cell>
          <cell r="AV2431" t="str">
            <v>No Aplica</v>
          </cell>
          <cell r="AW2431" t="e">
            <v>#REF!</v>
          </cell>
          <cell r="AX2431"/>
          <cell r="AY2431"/>
          <cell r="AZ2431">
            <v>0</v>
          </cell>
          <cell r="BA2431" t="str">
            <v>-</v>
          </cell>
          <cell r="BB2431" t="str">
            <v>104  Viviendas</v>
          </cell>
          <cell r="BC2431"/>
          <cell r="BD2431" t="str">
            <v/>
          </cell>
          <cell r="BE2431" t="str">
            <v/>
          </cell>
          <cell r="BF2431" t="str">
            <v>N/A</v>
          </cell>
          <cell r="BG2431">
            <v>374.40000000000003</v>
          </cell>
        </row>
        <row r="2432">
          <cell r="C2432" t="str">
            <v>20130229S0308-1</v>
          </cell>
          <cell r="D2432" t="str">
            <v>Proyectos 2011 - 2020</v>
          </cell>
          <cell r="E2432" t="str">
            <v>POR FUERA DE LOS 1010</v>
          </cell>
          <cell r="F2432" t="str">
            <v>VIGENTE</v>
          </cell>
          <cell r="G2432"/>
          <cell r="H2432" t="str">
            <v>Huila</v>
          </cell>
          <cell r="I2432">
            <v>41396</v>
          </cell>
          <cell r="J2432">
            <v>6</v>
          </cell>
          <cell r="K2432" t="str">
            <v>La Plata</v>
          </cell>
          <cell r="L2432" t="str">
            <v>La Plata-Huila</v>
          </cell>
          <cell r="M2432">
            <v>229</v>
          </cell>
          <cell r="N2432" t="str">
            <v>DPS 2013</v>
          </cell>
          <cell r="O2432"/>
          <cell r="P2432"/>
          <cell r="Q2432" t="str">
            <v>Construccion Cubierta Polideportivo Centro Poblado San Vicente Municipio De La Plata - Huila</v>
          </cell>
          <cell r="R2432" t="str">
            <v>Espacio Público, Recreación Y Deporte</v>
          </cell>
          <cell r="S2432"/>
          <cell r="T2432"/>
          <cell r="U2432"/>
          <cell r="V2432" t="str">
            <v>Municipio</v>
          </cell>
          <cell r="W2432"/>
          <cell r="X2432" t="str">
            <v>San Vicente</v>
          </cell>
          <cell r="Y2432"/>
          <cell r="Z2432">
            <v>446689814.13</v>
          </cell>
          <cell r="AA2432"/>
          <cell r="AB2432">
            <v>446689814.13</v>
          </cell>
          <cell r="AC2432"/>
          <cell r="AD2432">
            <v>446689814.13</v>
          </cell>
          <cell r="AE2432">
            <v>30492848</v>
          </cell>
          <cell r="AF2432"/>
          <cell r="AG2432">
            <v>30492848</v>
          </cell>
          <cell r="AH2432">
            <v>477182662.13</v>
          </cell>
          <cell r="AI2432">
            <v>0</v>
          </cell>
          <cell r="AJ2432">
            <v>477182662.13</v>
          </cell>
          <cell r="AK2432">
            <v>1</v>
          </cell>
          <cell r="AL2432"/>
          <cell r="AM2432">
            <v>1</v>
          </cell>
          <cell r="AN2432">
            <v>1</v>
          </cell>
          <cell r="AO2432">
            <v>0</v>
          </cell>
          <cell r="AP2432" t="str">
            <v>Entregado A Municipio</v>
          </cell>
          <cell r="AQ2432" t="e">
            <v>#REF!</v>
          </cell>
          <cell r="AR2432" t="e">
            <v>#N/A</v>
          </cell>
          <cell r="AS2432" t="str">
            <v>Entregada en septiembre de 2017.
A la espera de terminación de otro proyecto que hace parte del convenio para inciar proceso de liquidación.</v>
          </cell>
          <cell r="AT2432" t="str">
            <v>No Aplica</v>
          </cell>
          <cell r="AU2432">
            <v>42857</v>
          </cell>
          <cell r="AV2432">
            <v>42976</v>
          </cell>
          <cell r="AW2432" t="e">
            <v>#REF!</v>
          </cell>
          <cell r="AX2432"/>
          <cell r="AY2432"/>
          <cell r="AZ2432">
            <v>0</v>
          </cell>
          <cell r="BA2432" t="str">
            <v>-</v>
          </cell>
          <cell r="BB2432" t="str">
            <v>888,08 m2</v>
          </cell>
          <cell r="BC2432"/>
          <cell r="BD2432">
            <v>42880</v>
          </cell>
          <cell r="BE2432">
            <v>43021</v>
          </cell>
          <cell r="BF2432">
            <v>43021</v>
          </cell>
          <cell r="BG2432">
            <v>3500</v>
          </cell>
        </row>
        <row r="2433">
          <cell r="C2433" t="str">
            <v>20130229V0307-1</v>
          </cell>
          <cell r="D2433" t="str">
            <v>Proyectos 2011 - 2020</v>
          </cell>
          <cell r="E2433" t="str">
            <v>POR FUERA DE LOS 1010</v>
          </cell>
          <cell r="F2433" t="str">
            <v>VIGENTE</v>
          </cell>
          <cell r="G2433"/>
          <cell r="H2433" t="str">
            <v>Huila</v>
          </cell>
          <cell r="I2433">
            <v>41396</v>
          </cell>
          <cell r="J2433">
            <v>6</v>
          </cell>
          <cell r="K2433" t="str">
            <v>La Plata</v>
          </cell>
          <cell r="L2433" t="str">
            <v>La Plata-Huila</v>
          </cell>
          <cell r="M2433">
            <v>229</v>
          </cell>
          <cell r="N2433" t="str">
            <v>DPS 2013</v>
          </cell>
          <cell r="O2433"/>
          <cell r="P2433"/>
          <cell r="Q2433" t="str">
            <v>Pavimentacion De Vias Urbanas En El Barrio Primero De Mayo Del Municipio De La Plata - Huila</v>
          </cell>
          <cell r="R2433" t="str">
            <v>Vías Urbanas</v>
          </cell>
          <cell r="S2433"/>
          <cell r="T2433"/>
          <cell r="U2433"/>
          <cell r="V2433" t="str">
            <v>Municipio</v>
          </cell>
          <cell r="W2433"/>
          <cell r="X2433" t="str">
            <v>1o. de mayo</v>
          </cell>
          <cell r="Y2433"/>
          <cell r="Z2433">
            <v>389197579</v>
          </cell>
          <cell r="AA2433"/>
          <cell r="AB2433">
            <v>389197579</v>
          </cell>
          <cell r="AC2433"/>
          <cell r="AD2433">
            <v>389197579</v>
          </cell>
          <cell r="AE2433">
            <v>38919757.899999999</v>
          </cell>
          <cell r="AF2433"/>
          <cell r="AG2433">
            <v>38919757.899999999</v>
          </cell>
          <cell r="AH2433">
            <v>428117336.89999998</v>
          </cell>
          <cell r="AI2433">
            <v>0</v>
          </cell>
          <cell r="AJ2433">
            <v>428117336.89999998</v>
          </cell>
          <cell r="AK2433">
            <v>1</v>
          </cell>
          <cell r="AL2433"/>
          <cell r="AM2433">
            <v>0</v>
          </cell>
          <cell r="AN2433">
            <v>1</v>
          </cell>
          <cell r="AO2433">
            <v>1</v>
          </cell>
          <cell r="AP2433" t="str">
            <v>Entregado A Municipio</v>
          </cell>
          <cell r="AQ2433" t="e">
            <v>#REF!</v>
          </cell>
          <cell r="AR2433" t="e">
            <v>#N/A</v>
          </cell>
          <cell r="AS2433" t="str">
            <v>Entregada el 18 de agosto.
A la espera de terminación de otro proyecto que hace parte del convenio para inciar proceso de liquidación.</v>
          </cell>
          <cell r="AT2433" t="str">
            <v>No Aplica</v>
          </cell>
          <cell r="AU2433">
            <v>42682</v>
          </cell>
          <cell r="AV2433">
            <v>42773</v>
          </cell>
          <cell r="AW2433" t="e">
            <v>#REF!</v>
          </cell>
          <cell r="AX2433"/>
          <cell r="AY2433"/>
          <cell r="AZ2433">
            <v>0</v>
          </cell>
          <cell r="BA2433" t="str">
            <v>-</v>
          </cell>
          <cell r="BB2433" t="str">
            <v>270 m</v>
          </cell>
          <cell r="BC2433"/>
          <cell r="BD2433">
            <v>42767</v>
          </cell>
          <cell r="BE2433">
            <v>42767</v>
          </cell>
          <cell r="BF2433">
            <v>42965</v>
          </cell>
          <cell r="BG2433">
            <v>910</v>
          </cell>
        </row>
        <row r="2434">
          <cell r="C2434" t="str">
            <v>20150353R1341-1</v>
          </cell>
          <cell r="D2434" t="str">
            <v>Proyectos 2011 - 2020</v>
          </cell>
          <cell r="E2434" t="str">
            <v>No Aplica</v>
          </cell>
          <cell r="F2434" t="str">
            <v>CERRADO</v>
          </cell>
          <cell r="G2434"/>
          <cell r="H2434" t="str">
            <v>Huila</v>
          </cell>
          <cell r="I2434">
            <v>41396</v>
          </cell>
          <cell r="J2434">
            <v>6</v>
          </cell>
          <cell r="K2434" t="str">
            <v>La Plata</v>
          </cell>
          <cell r="L2434" t="str">
            <v>La Plata-Huila</v>
          </cell>
          <cell r="M2434">
            <v>353</v>
          </cell>
          <cell r="N2434" t="str">
            <v>DPS 2015</v>
          </cell>
          <cell r="O2434"/>
          <cell r="P2434"/>
          <cell r="Q2434" t="str">
            <v>Construcción De Obras De Reducción Y Mitigación Del Riesgo De Desastres En La Quebrada Zapatero Del Municipio De La Plata Y En Las Quebradas El Salado Aguacaliente Y El Piñal Del Municipio De Rivera - Huila</v>
          </cell>
          <cell r="R2434" t="str">
            <v>Otros</v>
          </cell>
          <cell r="S2434"/>
          <cell r="T2434"/>
          <cell r="U2434"/>
          <cell r="V2434" t="str">
            <v>Corporación Autonoma Regional Del Alto Magdalena</v>
          </cell>
          <cell r="W2434"/>
          <cell r="X2434" t="str">
            <v xml:space="preserve"> Veredas El Piñal, Aguas Calientes y El Salado. Municipio de La Plata: Barrios José Darío Ovies, Barrio Las Brisas y Zona de invasión La Isla.</v>
          </cell>
          <cell r="Y2434"/>
          <cell r="Z2434">
            <v>2391943070</v>
          </cell>
          <cell r="AA2434"/>
          <cell r="AB2434">
            <v>2391943070</v>
          </cell>
          <cell r="AC2434"/>
          <cell r="AD2434">
            <v>2391943070</v>
          </cell>
          <cell r="AE2434">
            <v>239194307</v>
          </cell>
          <cell r="AF2434"/>
          <cell r="AG2434">
            <v>239194307</v>
          </cell>
          <cell r="AH2434">
            <v>2631137377</v>
          </cell>
          <cell r="AI2434">
            <v>0</v>
          </cell>
          <cell r="AJ2434">
            <v>2631137377</v>
          </cell>
          <cell r="AK2434">
            <v>0.99980000000000002</v>
          </cell>
          <cell r="AL2434"/>
          <cell r="AM2434">
            <v>0</v>
          </cell>
          <cell r="AN2434">
            <v>1</v>
          </cell>
          <cell r="AO2434">
            <v>1</v>
          </cell>
          <cell r="AP2434" t="str">
            <v>Liquidado</v>
          </cell>
          <cell r="AQ2434" t="e">
            <v>#REF!</v>
          </cell>
          <cell r="AR2434" t="e">
            <v>#N/A</v>
          </cell>
          <cell r="AS2434" t="str">
            <v>Entregada en noviembre de 2017.
Liquidado el 24 de septiembre 2020</v>
          </cell>
          <cell r="AT2434" t="str">
            <v>No Aplica</v>
          </cell>
          <cell r="AU2434">
            <v>42626</v>
          </cell>
          <cell r="AV2434">
            <v>43010</v>
          </cell>
          <cell r="AW2434" t="e">
            <v>#REF!</v>
          </cell>
          <cell r="AX2434"/>
          <cell r="AY2434"/>
          <cell r="AZ2434">
            <v>0</v>
          </cell>
          <cell r="BA2434" t="str">
            <v>-</v>
          </cell>
          <cell r="BB2434" t="str">
            <v/>
          </cell>
          <cell r="BC2434"/>
          <cell r="BD2434">
            <v>42699</v>
          </cell>
          <cell r="BE2434">
            <v>43010</v>
          </cell>
          <cell r="BF2434">
            <v>43048</v>
          </cell>
          <cell r="BG2434">
            <v>19950</v>
          </cell>
        </row>
        <row r="2435">
          <cell r="C2435" t="str">
            <v>20130201S0229-1</v>
          </cell>
          <cell r="D2435" t="str">
            <v>Proyectos 2011 - 2020</v>
          </cell>
          <cell r="E2435" t="str">
            <v>No Aplica</v>
          </cell>
          <cell r="F2435" t="str">
            <v>CERRADO</v>
          </cell>
          <cell r="G2435"/>
          <cell r="H2435" t="str">
            <v>Huila</v>
          </cell>
          <cell r="I2435">
            <v>41483</v>
          </cell>
          <cell r="J2435">
            <v>6</v>
          </cell>
          <cell r="K2435" t="str">
            <v>Nataga</v>
          </cell>
          <cell r="L2435" t="str">
            <v>Nataga-Huila</v>
          </cell>
          <cell r="M2435">
            <v>201</v>
          </cell>
          <cell r="N2435" t="str">
            <v>DPS 2013</v>
          </cell>
          <cell r="O2435"/>
          <cell r="P2435"/>
          <cell r="Q2435" t="str">
            <v>Construcción Cubierta Polideportivo Vereda La Esmeralda En El Municipio De Natagá - Huila</v>
          </cell>
          <cell r="R2435" t="str">
            <v>Espacio Público, Recreación Y Deporte</v>
          </cell>
          <cell r="S2435"/>
          <cell r="T2435"/>
          <cell r="U2435"/>
          <cell r="V2435" t="str">
            <v>Municipio</v>
          </cell>
          <cell r="W2435"/>
          <cell r="X2435" t="str">
            <v xml:space="preserve">La Esmeralda, Nátaga. </v>
          </cell>
          <cell r="Y2435"/>
          <cell r="Z2435">
            <v>336448598</v>
          </cell>
          <cell r="AA2435"/>
          <cell r="AB2435">
            <v>336448598</v>
          </cell>
          <cell r="AC2435"/>
          <cell r="AD2435">
            <v>336448598</v>
          </cell>
          <cell r="AE2435">
            <v>33644859.800000004</v>
          </cell>
          <cell r="AF2435"/>
          <cell r="AG2435">
            <v>33644859.800000004</v>
          </cell>
          <cell r="AH2435">
            <v>370093457.80000001</v>
          </cell>
          <cell r="AI2435">
            <v>0</v>
          </cell>
          <cell r="AJ2435">
            <v>370093457.80000001</v>
          </cell>
          <cell r="AK2435">
            <v>0.99819999999999998</v>
          </cell>
          <cell r="AL2435"/>
          <cell r="AM2435">
            <v>1</v>
          </cell>
          <cell r="AN2435">
            <v>1</v>
          </cell>
          <cell r="AO2435">
            <v>0</v>
          </cell>
          <cell r="AP2435" t="str">
            <v>Liquidado</v>
          </cell>
          <cell r="AQ2435" t="e">
            <v>#REF!</v>
          </cell>
          <cell r="AR2435" t="e">
            <v>#N/A</v>
          </cell>
          <cell r="AS2435" t="str">
            <v>Entregado en abril de 2017.</v>
          </cell>
          <cell r="AT2435" t="str">
            <v>No Aplica</v>
          </cell>
          <cell r="AU2435">
            <v>42415</v>
          </cell>
          <cell r="AV2435">
            <v>42645</v>
          </cell>
          <cell r="AW2435" t="e">
            <v>#REF!</v>
          </cell>
          <cell r="AX2435"/>
          <cell r="AY2435"/>
          <cell r="AZ2435">
            <v>0</v>
          </cell>
          <cell r="BA2435" t="str">
            <v>-</v>
          </cell>
          <cell r="BB2435" t="str">
            <v>727 m2</v>
          </cell>
          <cell r="BC2435"/>
          <cell r="BD2435">
            <v>42473</v>
          </cell>
          <cell r="BE2435">
            <v>42529</v>
          </cell>
          <cell r="BF2435">
            <v>42844</v>
          </cell>
          <cell r="BG2435">
            <v>850</v>
          </cell>
        </row>
        <row r="2436">
          <cell r="C2436" t="str">
            <v>20130259M0133-4</v>
          </cell>
          <cell r="D2436" t="str">
            <v>Proyectos 2011 - 2020</v>
          </cell>
          <cell r="E2436" t="str">
            <v>No Aplica</v>
          </cell>
          <cell r="F2436" t="str">
            <v>CERRADO</v>
          </cell>
          <cell r="G2436"/>
          <cell r="H2436" t="str">
            <v>Huila</v>
          </cell>
          <cell r="I2436">
            <v>41483</v>
          </cell>
          <cell r="J2436">
            <v>6</v>
          </cell>
          <cell r="K2436" t="str">
            <v>Nataga</v>
          </cell>
          <cell r="L2436" t="str">
            <v>Nataga-Huila</v>
          </cell>
          <cell r="M2436">
            <v>259</v>
          </cell>
          <cell r="N2436" t="str">
            <v>DPS 2013</v>
          </cell>
          <cell r="O2436"/>
          <cell r="P2436"/>
          <cell r="Q2436" t="str">
            <v>Mejoramiento De Condiciones De Habitabilidad</v>
          </cell>
          <cell r="R2436" t="str">
            <v>Mejoramiento Condiciones De Habitabilidad</v>
          </cell>
          <cell r="S2436"/>
          <cell r="T2436"/>
          <cell r="U2436"/>
          <cell r="V2436" t="str">
            <v>Departamento</v>
          </cell>
          <cell r="W2436"/>
          <cell r="X2436" t="str">
            <v>Vda. Hondura , La estrella</v>
          </cell>
          <cell r="Y2436"/>
          <cell r="Z2436">
            <v>182463003.66</v>
          </cell>
          <cell r="AA2436"/>
          <cell r="AB2436">
            <v>182463003.66</v>
          </cell>
          <cell r="AC2436"/>
          <cell r="AD2436">
            <v>182463003.66</v>
          </cell>
          <cell r="AE2436">
            <v>24766942.5</v>
          </cell>
          <cell r="AF2436"/>
          <cell r="AG2436">
            <v>24766942.5</v>
          </cell>
          <cell r="AH2436">
            <v>207229946.16</v>
          </cell>
          <cell r="AI2436">
            <v>0</v>
          </cell>
          <cell r="AJ2436">
            <v>207229946.16</v>
          </cell>
          <cell r="AK2436">
            <v>0.99970000000000003</v>
          </cell>
          <cell r="AL2436"/>
          <cell r="AM2436">
            <v>1</v>
          </cell>
          <cell r="AN2436">
            <v>1</v>
          </cell>
          <cell r="AO2436">
            <v>0</v>
          </cell>
          <cell r="AP2436" t="str">
            <v>Liquidado</v>
          </cell>
          <cell r="AQ2436" t="e">
            <v>#REF!</v>
          </cell>
          <cell r="AR2436" t="e">
            <v>#N/A</v>
          </cell>
          <cell r="AS2436" t="str">
            <v>Liquidado el 20/04/2020.</v>
          </cell>
          <cell r="AT2436"/>
          <cell r="AU2436">
            <v>42614</v>
          </cell>
          <cell r="AV2436">
            <v>43038</v>
          </cell>
          <cell r="AW2436" t="e">
            <v>#REF!</v>
          </cell>
          <cell r="AX2436"/>
          <cell r="AY2436"/>
          <cell r="AZ2436">
            <v>0</v>
          </cell>
          <cell r="BA2436" t="str">
            <v>-</v>
          </cell>
          <cell r="BB2436" t="str">
            <v>33  Viviendas</v>
          </cell>
          <cell r="BC2436"/>
          <cell r="BD2436">
            <v>42861</v>
          </cell>
          <cell r="BE2436">
            <v>42902</v>
          </cell>
          <cell r="BF2436">
            <v>43033</v>
          </cell>
          <cell r="BG2436">
            <v>33</v>
          </cell>
        </row>
        <row r="2437">
          <cell r="C2437" t="str">
            <v>20100145V1175-1</v>
          </cell>
          <cell r="D2437" t="str">
            <v>Proyectos 2011 - 2020</v>
          </cell>
          <cell r="E2437" t="str">
            <v>No Aplica</v>
          </cell>
          <cell r="F2437" t="str">
            <v>CERRADO</v>
          </cell>
          <cell r="G2437"/>
          <cell r="H2437" t="str">
            <v>Huila</v>
          </cell>
          <cell r="I2437">
            <v>41001</v>
          </cell>
          <cell r="J2437">
            <v>1</v>
          </cell>
          <cell r="K2437" t="str">
            <v>Neiva</v>
          </cell>
          <cell r="L2437" t="str">
            <v>Neiva-Huila</v>
          </cell>
          <cell r="M2437" t="str">
            <v/>
          </cell>
          <cell r="N2437" t="str">
            <v>Infraestructura</v>
          </cell>
          <cell r="O2437"/>
          <cell r="P2437"/>
          <cell r="Q2437" t="str">
            <v>Recuperación De Vías Mediante La Aplicación De Concreto Rígido Y Flexible En El Sector Urbano Del Municipio De Neiva - Huila.</v>
          </cell>
          <cell r="R2437" t="str">
            <v>Vías Urbanas</v>
          </cell>
          <cell r="S2437"/>
          <cell r="T2437"/>
          <cell r="U2437"/>
          <cell r="V2437" t="str">
            <v>Consorcio Megaobras</v>
          </cell>
          <cell r="W2437"/>
          <cell r="X2437" t="str">
            <v/>
          </cell>
          <cell r="Y2437"/>
          <cell r="Z2437">
            <v>468975195</v>
          </cell>
          <cell r="AA2437"/>
          <cell r="AB2437">
            <v>468975195</v>
          </cell>
          <cell r="AC2437"/>
          <cell r="AD2437">
            <v>468975195</v>
          </cell>
          <cell r="AE2437">
            <v>0</v>
          </cell>
          <cell r="AF2437"/>
          <cell r="AG2437">
            <v>0</v>
          </cell>
          <cell r="AH2437">
            <v>468975195</v>
          </cell>
          <cell r="AI2437">
            <v>0</v>
          </cell>
          <cell r="AJ2437">
            <v>468975195</v>
          </cell>
          <cell r="AK2437">
            <v>1</v>
          </cell>
          <cell r="AL2437"/>
          <cell r="AM2437">
            <v>1</v>
          </cell>
          <cell r="AN2437">
            <v>1</v>
          </cell>
          <cell r="AO2437">
            <v>0</v>
          </cell>
          <cell r="AP2437" t="str">
            <v>Liquidado</v>
          </cell>
          <cell r="AQ2437" t="e">
            <v>#REF!</v>
          </cell>
          <cell r="AR2437" t="e">
            <v>#N/A</v>
          </cell>
          <cell r="AS2437" t="str">
            <v>Entregado en 2011.</v>
          </cell>
          <cell r="AT2437" t="str">
            <v>No Aplica</v>
          </cell>
          <cell r="AU2437" t="str">
            <v/>
          </cell>
          <cell r="AV2437">
            <v>40708</v>
          </cell>
          <cell r="AW2437" t="e">
            <v>#REF!</v>
          </cell>
          <cell r="AX2437"/>
          <cell r="AY2437"/>
          <cell r="AZ2437">
            <v>0</v>
          </cell>
          <cell r="BA2437" t="str">
            <v>-</v>
          </cell>
          <cell r="BB2437" t="str">
            <v/>
          </cell>
          <cell r="BC2437"/>
          <cell r="BD2437" t="str">
            <v/>
          </cell>
          <cell r="BE2437" t="str">
            <v/>
          </cell>
          <cell r="BF2437" t="str">
            <v/>
          </cell>
          <cell r="BG2437" t="str">
            <v/>
          </cell>
        </row>
        <row r="2438">
          <cell r="C2438" t="str">
            <v>20120069M0197-1</v>
          </cell>
          <cell r="D2438" t="str">
            <v>Proyectos 2011 - 2020</v>
          </cell>
          <cell r="E2438" t="str">
            <v>No Aplica</v>
          </cell>
          <cell r="F2438" t="str">
            <v>CERRADO</v>
          </cell>
          <cell r="G2438" t="str">
            <v>C197</v>
          </cell>
          <cell r="H2438" t="str">
            <v>Huila</v>
          </cell>
          <cell r="I2438">
            <v>41001</v>
          </cell>
          <cell r="J2438">
            <v>1</v>
          </cell>
          <cell r="K2438" t="str">
            <v>Neiva</v>
          </cell>
          <cell r="L2438" t="str">
            <v>Neiva-Huila</v>
          </cell>
          <cell r="M2438">
            <v>69</v>
          </cell>
          <cell r="N2438" t="str">
            <v>Fonade 3</v>
          </cell>
          <cell r="O2438"/>
          <cell r="P2438"/>
          <cell r="Q2438" t="str">
            <v>Mejoramiento De Condiciones De Habitabilidad</v>
          </cell>
          <cell r="R2438" t="str">
            <v>Mejoramiento Condiciones De Habitabilidad</v>
          </cell>
          <cell r="S2438"/>
          <cell r="T2438"/>
          <cell r="U2438"/>
          <cell r="V2438" t="str">
            <v>Municipio</v>
          </cell>
          <cell r="W2438"/>
          <cell r="X2438" t="str">
            <v/>
          </cell>
          <cell r="Y2438"/>
          <cell r="Z2438">
            <v>199350488</v>
          </cell>
          <cell r="AA2438"/>
          <cell r="AB2438">
            <v>199350488</v>
          </cell>
          <cell r="AC2438"/>
          <cell r="AD2438">
            <v>199350488</v>
          </cell>
          <cell r="AE2438">
            <v>0</v>
          </cell>
          <cell r="AF2438"/>
          <cell r="AG2438">
            <v>0</v>
          </cell>
          <cell r="AH2438">
            <v>199350488</v>
          </cell>
          <cell r="AI2438">
            <v>0</v>
          </cell>
          <cell r="AJ2438">
            <v>199350488</v>
          </cell>
          <cell r="AK2438">
            <v>0</v>
          </cell>
          <cell r="AL2438"/>
          <cell r="AM2438">
            <v>1</v>
          </cell>
          <cell r="AN2438">
            <v>1</v>
          </cell>
          <cell r="AO2438">
            <v>0</v>
          </cell>
          <cell r="AP2438" t="str">
            <v>En Liquidación</v>
          </cell>
          <cell r="AQ2438" t="e">
            <v>#REF!</v>
          </cell>
          <cell r="AR2438" t="e">
            <v>#N/A</v>
          </cell>
          <cell r="AS243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38"/>
          <cell r="AU2438">
            <v>42115</v>
          </cell>
          <cell r="AV2438">
            <v>42191</v>
          </cell>
          <cell r="AW2438" t="e">
            <v>#REF!</v>
          </cell>
          <cell r="AX2438"/>
          <cell r="AY2438"/>
          <cell r="AZ2438">
            <v>0</v>
          </cell>
          <cell r="BA2438" t="str">
            <v>-</v>
          </cell>
          <cell r="BB2438" t="str">
            <v>40  Viviendas</v>
          </cell>
          <cell r="BC2438"/>
          <cell r="BD2438">
            <v>41906</v>
          </cell>
          <cell r="BE2438">
            <v>42158</v>
          </cell>
          <cell r="BF2438">
            <v>42228</v>
          </cell>
          <cell r="BG2438">
            <v>40</v>
          </cell>
        </row>
        <row r="2439">
          <cell r="C2439" t="str">
            <v>20130256M0342-1</v>
          </cell>
          <cell r="D2439" t="str">
            <v>Proyectos 2011 - 2020</v>
          </cell>
          <cell r="E2439" t="str">
            <v>No Aplica</v>
          </cell>
          <cell r="F2439" t="str">
            <v>CERRADO</v>
          </cell>
          <cell r="G2439"/>
          <cell r="H2439" t="str">
            <v>Huila</v>
          </cell>
          <cell r="I2439">
            <v>41001</v>
          </cell>
          <cell r="J2439">
            <v>1</v>
          </cell>
          <cell r="K2439" t="str">
            <v>Neiva</v>
          </cell>
          <cell r="L2439" t="str">
            <v>Neiva-Huila</v>
          </cell>
          <cell r="M2439">
            <v>256</v>
          </cell>
          <cell r="N2439" t="str">
            <v>DPS 2013</v>
          </cell>
          <cell r="O2439"/>
          <cell r="P2439"/>
          <cell r="Q2439" t="str">
            <v>Mejoramientos De Condiciones De Habitabilidad Para 300 Hogares Municipio De Neiva - Huila</v>
          </cell>
          <cell r="R2439" t="str">
            <v>Mejoramiento Condiciones De Habitabilidad</v>
          </cell>
          <cell r="S2439"/>
          <cell r="T2439"/>
          <cell r="U2439"/>
          <cell r="V2439" t="str">
            <v>Municipio</v>
          </cell>
          <cell r="W2439"/>
          <cell r="X2439" t="str">
            <v>Urbano</v>
          </cell>
          <cell r="Y2439"/>
          <cell r="Z2439">
            <v>1401869159</v>
          </cell>
          <cell r="AA2439"/>
          <cell r="AB2439">
            <v>1401869159</v>
          </cell>
          <cell r="AC2439"/>
          <cell r="AD2439">
            <v>1401869159</v>
          </cell>
          <cell r="AE2439">
            <v>252336448.62</v>
          </cell>
          <cell r="AF2439"/>
          <cell r="AG2439">
            <v>252336448.62</v>
          </cell>
          <cell r="AH2439">
            <v>1654205607.6199999</v>
          </cell>
          <cell r="AI2439">
            <v>0</v>
          </cell>
          <cell r="AJ2439">
            <v>1654205607.6199999</v>
          </cell>
          <cell r="AK2439">
            <v>0.99690000000000001</v>
          </cell>
          <cell r="AL2439"/>
          <cell r="AM2439">
            <v>1</v>
          </cell>
          <cell r="AN2439">
            <v>1</v>
          </cell>
          <cell r="AO2439">
            <v>0</v>
          </cell>
          <cell r="AP2439" t="str">
            <v>Liquidado</v>
          </cell>
          <cell r="AQ2439" t="e">
            <v>#REF!</v>
          </cell>
          <cell r="AR2439" t="e">
            <v>#N/A</v>
          </cell>
          <cell r="AS2439" t="str">
            <v>Entregado en Noviembre de 2016.</v>
          </cell>
          <cell r="AT2439"/>
          <cell r="AU2439">
            <v>42408</v>
          </cell>
          <cell r="AV2439">
            <v>42704</v>
          </cell>
          <cell r="AW2439" t="e">
            <v>#REF!</v>
          </cell>
          <cell r="AX2439"/>
          <cell r="AY2439"/>
          <cell r="AZ2439">
            <v>0</v>
          </cell>
          <cell r="BA2439" t="str">
            <v>-</v>
          </cell>
          <cell r="BB2439" t="str">
            <v>300  Viviendas</v>
          </cell>
          <cell r="BC2439"/>
          <cell r="BD2439">
            <v>42474</v>
          </cell>
          <cell r="BE2439">
            <v>42565</v>
          </cell>
          <cell r="BF2439">
            <v>42731</v>
          </cell>
          <cell r="BG2439">
            <v>300</v>
          </cell>
        </row>
        <row r="2440">
          <cell r="C2440" t="str">
            <v>20150404M2597-1</v>
          </cell>
          <cell r="D2440" t="str">
            <v>Proyectos 2011 - 2020</v>
          </cell>
          <cell r="E2440" t="str">
            <v>No Aplica</v>
          </cell>
          <cell r="F2440" t="str">
            <v>CERRADO</v>
          </cell>
          <cell r="G2440"/>
          <cell r="H2440" t="str">
            <v>Huila</v>
          </cell>
          <cell r="I2440">
            <v>41001</v>
          </cell>
          <cell r="J2440">
            <v>1</v>
          </cell>
          <cell r="K2440" t="str">
            <v>Neiva</v>
          </cell>
          <cell r="L2440" t="str">
            <v>Neiva-Huila</v>
          </cell>
          <cell r="M2440">
            <v>404</v>
          </cell>
          <cell r="N2440" t="str">
            <v>DPS 2015</v>
          </cell>
          <cell r="O2440"/>
          <cell r="P2440"/>
          <cell r="Q2440" t="str">
            <v>Construcción De Hornillas Ecoeficientes Y Establecimiento De Cercas Vivas Como Huerto Leñero, Como Efecto De Reducción De Gases Efecto Invernadero En El Departamento De Huila</v>
          </cell>
          <cell r="R2440" t="str">
            <v>Mejoramiento Condiciones De Habitabilidad</v>
          </cell>
          <cell r="S2440"/>
          <cell r="T2440"/>
          <cell r="U2440">
            <v>3</v>
          </cell>
          <cell r="V2440" t="str">
            <v>Corporación Autonoma Regional Del Alto Magdalena</v>
          </cell>
          <cell r="W2440"/>
          <cell r="X2440" t="str">
            <v/>
          </cell>
          <cell r="Y2440"/>
          <cell r="Z2440">
            <v>3728574777</v>
          </cell>
          <cell r="AA2440"/>
          <cell r="AB2440">
            <v>3728574777</v>
          </cell>
          <cell r="AC2440"/>
          <cell r="AD2440">
            <v>3728574777</v>
          </cell>
          <cell r="AE2440">
            <v>372857477.70000005</v>
          </cell>
          <cell r="AF2440"/>
          <cell r="AG2440">
            <v>372857477.70000005</v>
          </cell>
          <cell r="AH2440">
            <v>4101432254.6999998</v>
          </cell>
          <cell r="AI2440">
            <v>0</v>
          </cell>
          <cell r="AJ2440">
            <v>4101432254.6999998</v>
          </cell>
          <cell r="AK2440">
            <v>0.75</v>
          </cell>
          <cell r="AL2440"/>
          <cell r="AM2440">
            <v>1</v>
          </cell>
          <cell r="AN2440">
            <v>1</v>
          </cell>
          <cell r="AO2440">
            <v>0</v>
          </cell>
          <cell r="AP2440" t="str">
            <v>Liquidado</v>
          </cell>
          <cell r="AQ2440" t="e">
            <v>#REF!</v>
          </cell>
          <cell r="AR2440" t="str">
            <v>TERMINADO</v>
          </cell>
          <cell r="AS2440" t="str">
            <v>Liquidado el 16 de junio de 2021.
959 Viviendas (1ra Etapa antes Agosto 2018)
622 Viviendas (2da Etapa Después Agosto 2018)
660 Viviendas (3ra Etapa Después Agosto 2018)</v>
          </cell>
          <cell r="AT2440"/>
          <cell r="AU2440">
            <v>43032</v>
          </cell>
          <cell r="AV2440">
            <v>43648</v>
          </cell>
          <cell r="AW2440" t="e">
            <v>#REF!</v>
          </cell>
          <cell r="AX2440"/>
          <cell r="AY2440"/>
          <cell r="AZ2440">
            <v>0</v>
          </cell>
          <cell r="BA2440" t="str">
            <v>-</v>
          </cell>
          <cell r="BB2440" t="str">
            <v>959 Viviendas (1ra Etapa antes 2018)
1282 Viviendas (2da y 3ra Etapa Después 2018)</v>
          </cell>
          <cell r="BC2440"/>
          <cell r="BD2440" t="str">
            <v>28/05/2019
29/05/2019
30/05/2019
04/06/2019
05/06/2019
06/06/2019</v>
          </cell>
          <cell r="BE2440" t="str">
            <v>28/05/2019
29/05/2019
30/05/2019
04/06/2019
05/06/2019
06/06/2019</v>
          </cell>
          <cell r="BF2440" t="str">
            <v>11/12/2018
12/12/2018
13/12/2018
14/12/2018
26/11/2019
27/11/2019
28/11/2019
03/12/2019
04/12/2019
05/12/2019
10/12/2019
11/12/2019
26/11/2019
27/11/2019
28/11/2019</v>
          </cell>
          <cell r="BG2440">
            <v>2241</v>
          </cell>
        </row>
        <row r="2441">
          <cell r="C2441" t="str">
            <v>20120069S0188-1</v>
          </cell>
          <cell r="D2441" t="str">
            <v>Proyectos 2011 - 2020</v>
          </cell>
          <cell r="E2441" t="str">
            <v>No Aplica</v>
          </cell>
          <cell r="F2441" t="str">
            <v>CERRADO</v>
          </cell>
          <cell r="G2441" t="str">
            <v>C188</v>
          </cell>
          <cell r="H2441" t="str">
            <v>Huila</v>
          </cell>
          <cell r="I2441">
            <v>41001</v>
          </cell>
          <cell r="J2441">
            <v>1</v>
          </cell>
          <cell r="K2441" t="str">
            <v>Neiva</v>
          </cell>
          <cell r="L2441" t="str">
            <v>Neiva-Huila</v>
          </cell>
          <cell r="M2441">
            <v>69</v>
          </cell>
          <cell r="N2441" t="str">
            <v>Fonade 3</v>
          </cell>
          <cell r="O2441"/>
          <cell r="P2441"/>
          <cell r="Q2441" t="str">
            <v>Construcción Salon Jardin Infantil Picardia Barrio los Parques Municipio de Neiva - Huila</v>
          </cell>
          <cell r="R2441" t="str">
            <v>Social Comunitario</v>
          </cell>
          <cell r="S2441"/>
          <cell r="T2441"/>
          <cell r="U2441"/>
          <cell r="V2441" t="str">
            <v>MUNICIPIO</v>
          </cell>
          <cell r="W2441"/>
          <cell r="X2441" t="str">
            <v/>
          </cell>
          <cell r="Y2441"/>
          <cell r="Z2441">
            <v>0</v>
          </cell>
          <cell r="AA2441"/>
          <cell r="AB2441">
            <v>0</v>
          </cell>
          <cell r="AC2441"/>
          <cell r="AD2441">
            <v>0</v>
          </cell>
          <cell r="AE2441">
            <v>0</v>
          </cell>
          <cell r="AF2441"/>
          <cell r="AG2441">
            <v>0</v>
          </cell>
          <cell r="AH2441">
            <v>0</v>
          </cell>
          <cell r="AI2441">
            <v>0</v>
          </cell>
          <cell r="AJ2441">
            <v>0</v>
          </cell>
          <cell r="AK2441">
            <v>0</v>
          </cell>
          <cell r="AL2441"/>
          <cell r="AM2441" t="str">
            <v>CANCELADO</v>
          </cell>
          <cell r="AN2441" t="str">
            <v>CANCELADO</v>
          </cell>
          <cell r="AO2441" t="str">
            <v>CANCELADO</v>
          </cell>
          <cell r="AP2441" t="str">
            <v>En Liquidación</v>
          </cell>
          <cell r="AQ2441" t="e">
            <v>#REF!</v>
          </cell>
          <cell r="AR2441" t="e">
            <v>#N/A</v>
          </cell>
          <cell r="AS244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41" t="str">
            <v>No Aplica</v>
          </cell>
          <cell r="AU2441" t="str">
            <v>No Aplica</v>
          </cell>
          <cell r="AV2441" t="str">
            <v>No Aplica</v>
          </cell>
          <cell r="AW2441" t="e">
            <v>#REF!</v>
          </cell>
          <cell r="AX2441"/>
          <cell r="AY2441"/>
          <cell r="AZ2441">
            <v>0</v>
          </cell>
          <cell r="BA2441" t="str">
            <v>-</v>
          </cell>
          <cell r="BB2441" t="str">
            <v>CONSTRUCCIÓN SALÓN INFANTIL</v>
          </cell>
          <cell r="BC2441"/>
          <cell r="BD2441" t="str">
            <v>No Aplica</v>
          </cell>
          <cell r="BE2441" t="str">
            <v>N/A</v>
          </cell>
          <cell r="BF2441" t="str">
            <v>cancelado</v>
          </cell>
          <cell r="BG2441" t="str">
            <v/>
          </cell>
        </row>
        <row r="2442">
          <cell r="C2442" t="str">
            <v>20090286S1177-1</v>
          </cell>
          <cell r="D2442" t="str">
            <v>Proyectos 2011 - 2020</v>
          </cell>
          <cell r="E2442" t="str">
            <v>No Aplica</v>
          </cell>
          <cell r="F2442" t="str">
            <v>CERRADO</v>
          </cell>
          <cell r="G2442"/>
          <cell r="H2442" t="str">
            <v>Huila</v>
          </cell>
          <cell r="I2442">
            <v>41503</v>
          </cell>
          <cell r="J2442">
            <v>6</v>
          </cell>
          <cell r="K2442" t="str">
            <v>Oporapa</v>
          </cell>
          <cell r="L2442" t="str">
            <v>Oporapa-Huila</v>
          </cell>
          <cell r="M2442" t="str">
            <v/>
          </cell>
          <cell r="N2442" t="str">
            <v>Infraestructura</v>
          </cell>
          <cell r="O2442"/>
          <cell r="P2442"/>
          <cell r="Q2442" t="str">
            <v>Convenio Interinstitucional Entre Acción Social Y Gensa S.A. E.S. P Para Aunar Esfuerzos Para Que Gensa Ejecute El Mejoramiento Construcción Del Cerramiento, Camerinos Y Graderias De Campo De Futbol En El Municipio De Oporapa - Huila</v>
          </cell>
          <cell r="R2442" t="str">
            <v>Espacio Público, Recreación Y Deporte</v>
          </cell>
          <cell r="S2442"/>
          <cell r="T2442"/>
          <cell r="U2442"/>
          <cell r="V2442" t="str">
            <v>Gestión Energetica S.A. - Gensa S.A. E.S.P.</v>
          </cell>
          <cell r="W2442"/>
          <cell r="X2442" t="str">
            <v/>
          </cell>
          <cell r="Y2442"/>
          <cell r="Z2442">
            <v>257703623</v>
          </cell>
          <cell r="AA2442"/>
          <cell r="AB2442">
            <v>257703623</v>
          </cell>
          <cell r="AC2442"/>
          <cell r="AD2442">
            <v>257703623</v>
          </cell>
          <cell r="AE2442">
            <v>0</v>
          </cell>
          <cell r="AF2442"/>
          <cell r="AG2442">
            <v>0</v>
          </cell>
          <cell r="AH2442">
            <v>257703623</v>
          </cell>
          <cell r="AI2442">
            <v>0</v>
          </cell>
          <cell r="AJ2442">
            <v>257703623</v>
          </cell>
          <cell r="AK2442">
            <v>1</v>
          </cell>
          <cell r="AL2442"/>
          <cell r="AM2442">
            <v>1</v>
          </cell>
          <cell r="AN2442">
            <v>1</v>
          </cell>
          <cell r="AO2442">
            <v>0</v>
          </cell>
          <cell r="AP2442" t="str">
            <v>Liquidado</v>
          </cell>
          <cell r="AQ2442" t="e">
            <v>#REF!</v>
          </cell>
          <cell r="AR2442" t="e">
            <v>#N/A</v>
          </cell>
          <cell r="AS2442" t="str">
            <v>Entregado en 2011.</v>
          </cell>
          <cell r="AT2442" t="str">
            <v>No Aplica</v>
          </cell>
          <cell r="AU2442" t="str">
            <v/>
          </cell>
          <cell r="AV2442">
            <v>40813</v>
          </cell>
          <cell r="AW2442" t="e">
            <v>#REF!</v>
          </cell>
          <cell r="AX2442"/>
          <cell r="AY2442"/>
          <cell r="AZ2442">
            <v>0</v>
          </cell>
          <cell r="BA2442" t="str">
            <v>-</v>
          </cell>
          <cell r="BB2442" t="str">
            <v/>
          </cell>
          <cell r="BC2442"/>
          <cell r="BD2442" t="str">
            <v/>
          </cell>
          <cell r="BE2442" t="str">
            <v/>
          </cell>
          <cell r="BF2442" t="str">
            <v/>
          </cell>
          <cell r="BG2442" t="str">
            <v/>
          </cell>
        </row>
        <row r="2443">
          <cell r="C2443" t="str">
            <v>20110160S0142-1</v>
          </cell>
          <cell r="D2443" t="str">
            <v>Proyectos 2011 - 2020</v>
          </cell>
          <cell r="E2443" t="str">
            <v>No Aplica</v>
          </cell>
          <cell r="F2443" t="str">
            <v>CERRADO</v>
          </cell>
          <cell r="G2443" t="str">
            <v>A142</v>
          </cell>
          <cell r="H2443" t="str">
            <v>Huila</v>
          </cell>
          <cell r="I2443">
            <v>41503</v>
          </cell>
          <cell r="J2443">
            <v>6</v>
          </cell>
          <cell r="K2443" t="str">
            <v>Oporapa</v>
          </cell>
          <cell r="L2443" t="str">
            <v>Oporapa-Huila</v>
          </cell>
          <cell r="M2443">
            <v>160</v>
          </cell>
          <cell r="N2443" t="str">
            <v>Fonade 1</v>
          </cell>
          <cell r="O2443"/>
          <cell r="P2443"/>
          <cell r="Q2443" t="str">
            <v>Estudios Y Diseños Polideportivo Cubierto En La Vereda El Carmen Del Municipio De Oporapa - Huila.</v>
          </cell>
          <cell r="R2443" t="str">
            <v>Espacio Público, Recreación Y Deporte</v>
          </cell>
          <cell r="S2443"/>
          <cell r="T2443"/>
          <cell r="U2443"/>
          <cell r="V2443" t="str">
            <v>Municipio</v>
          </cell>
          <cell r="W2443"/>
          <cell r="X2443" t="str">
            <v/>
          </cell>
          <cell r="Y2443"/>
          <cell r="Z2443">
            <v>652993233.77999997</v>
          </cell>
          <cell r="AA2443"/>
          <cell r="AB2443">
            <v>652993233.77999997</v>
          </cell>
          <cell r="AC2443"/>
          <cell r="AD2443">
            <v>652993233.77999997</v>
          </cell>
          <cell r="AE2443">
            <v>0</v>
          </cell>
          <cell r="AF2443"/>
          <cell r="AG2443">
            <v>0</v>
          </cell>
          <cell r="AH2443">
            <v>652993233.77999997</v>
          </cell>
          <cell r="AI2443">
            <v>0</v>
          </cell>
          <cell r="AJ2443">
            <v>652993233.77999997</v>
          </cell>
          <cell r="AK2443">
            <v>1</v>
          </cell>
          <cell r="AL2443"/>
          <cell r="AM2443">
            <v>1</v>
          </cell>
          <cell r="AN2443">
            <v>1</v>
          </cell>
          <cell r="AO2443">
            <v>0</v>
          </cell>
          <cell r="AP2443" t="str">
            <v>Liquidado</v>
          </cell>
          <cell r="AQ2443" t="e">
            <v>#REF!</v>
          </cell>
          <cell r="AR2443" t="e">
            <v>#N/A</v>
          </cell>
          <cell r="AS244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43" t="str">
            <v>No Aplica</v>
          </cell>
          <cell r="AU2443">
            <v>43367</v>
          </cell>
          <cell r="AV2443">
            <v>43619</v>
          </cell>
          <cell r="AW2443" t="e">
            <v>#REF!</v>
          </cell>
          <cell r="AX2443"/>
          <cell r="AY2443"/>
          <cell r="AZ2443">
            <v>0</v>
          </cell>
          <cell r="BA2443" t="str">
            <v>-</v>
          </cell>
          <cell r="BB2443" t="str">
            <v/>
          </cell>
          <cell r="BC2443"/>
          <cell r="BD2443">
            <v>43397</v>
          </cell>
          <cell r="BE2443">
            <v>43614</v>
          </cell>
          <cell r="BF2443">
            <v>43651</v>
          </cell>
          <cell r="BG2443">
            <v>874</v>
          </cell>
        </row>
        <row r="2444">
          <cell r="C2444" t="str">
            <v>20120069S0189-1</v>
          </cell>
          <cell r="D2444" t="str">
            <v>Proyectos 2011 - 2020</v>
          </cell>
          <cell r="E2444" t="str">
            <v>No Aplica</v>
          </cell>
          <cell r="F2444" t="str">
            <v>CERRADO</v>
          </cell>
          <cell r="G2444" t="str">
            <v>C189</v>
          </cell>
          <cell r="H2444" t="str">
            <v>Huila</v>
          </cell>
          <cell r="I2444">
            <v>41503</v>
          </cell>
          <cell r="J2444">
            <v>6</v>
          </cell>
          <cell r="K2444" t="str">
            <v>Oporapa</v>
          </cell>
          <cell r="L2444" t="str">
            <v>Oporapa-Huila</v>
          </cell>
          <cell r="M2444">
            <v>69</v>
          </cell>
          <cell r="N2444" t="str">
            <v>Fonade 3</v>
          </cell>
          <cell r="O2444"/>
          <cell r="P2444"/>
          <cell r="Q2444" t="str">
            <v>Construcción Cancha De Futbol Con Lecho Filtrante, Drenaje Y Grama En La Vereda San Roque Del Mpio De Oporapa - Huila</v>
          </cell>
          <cell r="R2444" t="str">
            <v>Espacio Público, Recreación Y Deporte</v>
          </cell>
          <cell r="S2444"/>
          <cell r="T2444"/>
          <cell r="U2444"/>
          <cell r="V2444" t="str">
            <v>Municipio</v>
          </cell>
          <cell r="W2444"/>
          <cell r="X2444" t="str">
            <v/>
          </cell>
          <cell r="Y2444"/>
          <cell r="Z2444">
            <v>327964950</v>
          </cell>
          <cell r="AA2444"/>
          <cell r="AB2444">
            <v>327964950</v>
          </cell>
          <cell r="AC2444"/>
          <cell r="AD2444">
            <v>327964950</v>
          </cell>
          <cell r="AE2444">
            <v>0</v>
          </cell>
          <cell r="AF2444"/>
          <cell r="AG2444">
            <v>0</v>
          </cell>
          <cell r="AH2444">
            <v>327964950</v>
          </cell>
          <cell r="AI2444">
            <v>0</v>
          </cell>
          <cell r="AJ2444">
            <v>327964950</v>
          </cell>
          <cell r="AK2444">
            <v>0</v>
          </cell>
          <cell r="AL2444"/>
          <cell r="AM2444">
            <v>1</v>
          </cell>
          <cell r="AN2444">
            <v>1</v>
          </cell>
          <cell r="AO2444">
            <v>0</v>
          </cell>
          <cell r="AP2444" t="str">
            <v>En Liquidación</v>
          </cell>
          <cell r="AQ2444" t="e">
            <v>#REF!</v>
          </cell>
          <cell r="AR2444" t="e">
            <v>#N/A</v>
          </cell>
          <cell r="AS244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44" t="str">
            <v>No Aplica</v>
          </cell>
          <cell r="AU2444">
            <v>42228</v>
          </cell>
          <cell r="AV2444">
            <v>42320</v>
          </cell>
          <cell r="AW2444" t="e">
            <v>#REF!</v>
          </cell>
          <cell r="AX2444"/>
          <cell r="AY2444"/>
          <cell r="AZ2444">
            <v>0</v>
          </cell>
          <cell r="BA2444" t="str">
            <v>-</v>
          </cell>
          <cell r="BB2444" t="str">
            <v>CONSTRUCCIÓN CANCHA DE FUTBOL CON LECHO FILTRANTE, DRENAJE Y GRAMA</v>
          </cell>
          <cell r="BC2444"/>
          <cell r="BD2444">
            <v>42356</v>
          </cell>
          <cell r="BE2444">
            <v>42391</v>
          </cell>
          <cell r="BF2444">
            <v>42530</v>
          </cell>
          <cell r="BG2444" t="str">
            <v/>
          </cell>
        </row>
        <row r="2445">
          <cell r="C2445" t="str">
            <v>20120160S0377-1</v>
          </cell>
          <cell r="D2445" t="str">
            <v>Proyectos 2011 - 2020</v>
          </cell>
          <cell r="E2445" t="str">
            <v>No Aplica</v>
          </cell>
          <cell r="F2445" t="str">
            <v>CERRADO</v>
          </cell>
          <cell r="G2445" t="str">
            <v>A377</v>
          </cell>
          <cell r="H2445" t="str">
            <v>Huila</v>
          </cell>
          <cell r="I2445">
            <v>41503</v>
          </cell>
          <cell r="J2445">
            <v>6</v>
          </cell>
          <cell r="K2445" t="str">
            <v>Oporapa</v>
          </cell>
          <cell r="L2445" t="str">
            <v>Oporapa-Huila</v>
          </cell>
          <cell r="M2445">
            <v>160</v>
          </cell>
          <cell r="N2445" t="str">
            <v>Fonade 1</v>
          </cell>
          <cell r="O2445"/>
          <cell r="P2445"/>
          <cell r="Q2445" t="str">
            <v>Adecuación Del Parque Central. Municipio De Oporapa - Huila</v>
          </cell>
          <cell r="R2445" t="str">
            <v>Espacio Público, Recreación Y Deporte</v>
          </cell>
          <cell r="S2445"/>
          <cell r="T2445"/>
          <cell r="U2445"/>
          <cell r="V2445" t="str">
            <v>Municipio</v>
          </cell>
          <cell r="W2445"/>
          <cell r="X2445" t="str">
            <v/>
          </cell>
          <cell r="Y2445"/>
          <cell r="Z2445">
            <v>331281705</v>
          </cell>
          <cell r="AA2445"/>
          <cell r="AB2445">
            <v>331281705</v>
          </cell>
          <cell r="AC2445"/>
          <cell r="AD2445">
            <v>331281705</v>
          </cell>
          <cell r="AE2445">
            <v>0</v>
          </cell>
          <cell r="AF2445"/>
          <cell r="AG2445">
            <v>0</v>
          </cell>
          <cell r="AH2445">
            <v>331281705</v>
          </cell>
          <cell r="AI2445">
            <v>0</v>
          </cell>
          <cell r="AJ2445">
            <v>331281705</v>
          </cell>
          <cell r="AK2445">
            <v>0</v>
          </cell>
          <cell r="AL2445"/>
          <cell r="AM2445">
            <v>1</v>
          </cell>
          <cell r="AN2445">
            <v>1</v>
          </cell>
          <cell r="AO2445">
            <v>0</v>
          </cell>
          <cell r="AP2445" t="str">
            <v>En Liquidación</v>
          </cell>
          <cell r="AQ2445" t="e">
            <v>#REF!</v>
          </cell>
          <cell r="AR2445" t="e">
            <v>#N/A</v>
          </cell>
          <cell r="AS244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45" t="str">
            <v>No Aplica</v>
          </cell>
          <cell r="AU2445">
            <v>42087</v>
          </cell>
          <cell r="AV2445">
            <v>42249</v>
          </cell>
          <cell r="AW2445" t="e">
            <v>#REF!</v>
          </cell>
          <cell r="AX2445"/>
          <cell r="AY2445"/>
          <cell r="AZ2445">
            <v>0</v>
          </cell>
          <cell r="BA2445" t="str">
            <v>-</v>
          </cell>
          <cell r="BB2445" t="str">
            <v>INSTALACIÓN DE ADOQUINES PARA PISO – JARDINERAS – CONTRUCCIÓN DE TARIMA – POSTES DE ILUMINACIÓN Y CONSTRUCCIÓN DE ANDENES  </v>
          </cell>
          <cell r="BC2445"/>
          <cell r="BD2445">
            <v>42110</v>
          </cell>
          <cell r="BE2445">
            <v>42146</v>
          </cell>
          <cell r="BF2445">
            <v>42306</v>
          </cell>
          <cell r="BG2445">
            <v>3850</v>
          </cell>
        </row>
        <row r="2446">
          <cell r="C2446" t="str">
            <v>E-2020-2203-255250</v>
          </cell>
          <cell r="D2446" t="str">
            <v>CV 001-2020</v>
          </cell>
          <cell r="E2446" t="str">
            <v>2018-2022</v>
          </cell>
          <cell r="F2446" t="str">
            <v>VIGENTE</v>
          </cell>
          <cell r="G2446"/>
          <cell r="H2446" t="str">
            <v>Huila</v>
          </cell>
          <cell r="I2446"/>
          <cell r="J2446"/>
          <cell r="K2446" t="str">
            <v>Oporapa</v>
          </cell>
          <cell r="L2446" t="str">
            <v>Oporapa-Huila</v>
          </cell>
          <cell r="M2446" t="str">
            <v>342 FIP 2021</v>
          </cell>
          <cell r="N2446" t="str">
            <v>DPS 2021</v>
          </cell>
          <cell r="O2446">
            <v>44347</v>
          </cell>
          <cell r="P2446">
            <v>44773</v>
          </cell>
          <cell r="Q2446" t="str">
            <v>Construcción Obras De Pavimento En Concreto Hidráulico En Vías Urbanas En El Municipio De Oporapa - Huila</v>
          </cell>
          <cell r="R2446" t="str">
            <v>Vias y Transporte</v>
          </cell>
          <cell r="S2446" t="str">
            <v>Vias Urbanas</v>
          </cell>
          <cell r="T2446"/>
          <cell r="U2446">
            <v>1</v>
          </cell>
          <cell r="V2446"/>
          <cell r="W2446"/>
          <cell r="X2446"/>
          <cell r="Y2446"/>
          <cell r="Z2446">
            <v>930284922</v>
          </cell>
          <cell r="AA2446"/>
          <cell r="AB2446">
            <v>930284922</v>
          </cell>
          <cell r="AC2446">
            <v>0</v>
          </cell>
          <cell r="AD2446">
            <v>930284922</v>
          </cell>
          <cell r="AE2446"/>
          <cell r="AF2446"/>
          <cell r="AG2446">
            <v>0</v>
          </cell>
          <cell r="AH2446">
            <v>930284922</v>
          </cell>
          <cell r="AI2446">
            <v>0</v>
          </cell>
          <cell r="AJ2446">
            <v>930284922</v>
          </cell>
          <cell r="AK2446"/>
          <cell r="AL2446"/>
          <cell r="AM2446">
            <v>0.86460000000000004</v>
          </cell>
          <cell r="AN2446">
            <v>0.78300000000000003</v>
          </cell>
          <cell r="AO2446">
            <v>-8.1600000000000006E-2</v>
          </cell>
          <cell r="AP2446" t="str">
            <v>En Ejecución</v>
          </cell>
          <cell r="AQ2446" t="e">
            <v>#REF!</v>
          </cell>
          <cell r="AR2446" t="e">
            <v>#N/A</v>
          </cell>
          <cell r="AS2446" t="str">
            <v>-</v>
          </cell>
          <cell r="AT2446"/>
          <cell r="AU2446">
            <v>44585</v>
          </cell>
          <cell r="AV2446">
            <v>44771</v>
          </cell>
          <cell r="AW2446" t="e">
            <v>#REF!</v>
          </cell>
          <cell r="AX2446">
            <v>4</v>
          </cell>
          <cell r="AY2446"/>
          <cell r="AZ2446">
            <v>4</v>
          </cell>
          <cell r="BA2446"/>
          <cell r="BB2446" t="str">
            <v>858 ML</v>
          </cell>
          <cell r="BC2446"/>
          <cell r="BD2446" t="str">
            <v>-</v>
          </cell>
          <cell r="BE2446" t="str">
            <v>-</v>
          </cell>
          <cell r="BF2446" t="str">
            <v>-</v>
          </cell>
          <cell r="BG2446" t="str">
            <v>2313</v>
          </cell>
        </row>
        <row r="2447">
          <cell r="C2447" t="str">
            <v>20130233S0343-1</v>
          </cell>
          <cell r="D2447" t="str">
            <v>Proyectos 2011 - 2020</v>
          </cell>
          <cell r="E2447" t="str">
            <v>No Aplica</v>
          </cell>
          <cell r="F2447" t="str">
            <v>CERRADO</v>
          </cell>
          <cell r="G2447"/>
          <cell r="H2447" t="str">
            <v>Huila</v>
          </cell>
          <cell r="I2447">
            <v>41518</v>
          </cell>
          <cell r="J2447">
            <v>6</v>
          </cell>
          <cell r="K2447" t="str">
            <v>Paicol</v>
          </cell>
          <cell r="L2447" t="str">
            <v>Paicol-Huila</v>
          </cell>
          <cell r="M2447">
            <v>233</v>
          </cell>
          <cell r="N2447" t="str">
            <v>DPS 2013</v>
          </cell>
          <cell r="O2447"/>
          <cell r="P2447"/>
          <cell r="Q2447" t="str">
            <v>Construccion Polideportivo Cubierta Vereda La Laja Municipio De Paicol - Huila</v>
          </cell>
          <cell r="R2447" t="str">
            <v>Espacio Público, Recreación Y Deporte</v>
          </cell>
          <cell r="S2447"/>
          <cell r="T2447"/>
          <cell r="U2447"/>
          <cell r="V2447" t="str">
            <v>Municipio</v>
          </cell>
          <cell r="W2447"/>
          <cell r="X2447" t="str">
            <v>La Laja</v>
          </cell>
          <cell r="Y2447"/>
          <cell r="Z2447">
            <v>532983612</v>
          </cell>
          <cell r="AA2447"/>
          <cell r="AB2447">
            <v>532983612</v>
          </cell>
          <cell r="AC2447"/>
          <cell r="AD2447">
            <v>532983612</v>
          </cell>
          <cell r="AE2447">
            <v>53298361.200000003</v>
          </cell>
          <cell r="AF2447"/>
          <cell r="AG2447">
            <v>53298361.200000003</v>
          </cell>
          <cell r="AH2447">
            <v>586281973.20000005</v>
          </cell>
          <cell r="AI2447">
            <v>0</v>
          </cell>
          <cell r="AJ2447">
            <v>586281973.20000005</v>
          </cell>
          <cell r="AK2447">
            <v>0.99970000000000003</v>
          </cell>
          <cell r="AL2447"/>
          <cell r="AM2447">
            <v>1</v>
          </cell>
          <cell r="AN2447">
            <v>1</v>
          </cell>
          <cell r="AO2447">
            <v>0</v>
          </cell>
          <cell r="AP2447" t="str">
            <v>Liquidado</v>
          </cell>
          <cell r="AQ2447" t="e">
            <v>#REF!</v>
          </cell>
          <cell r="AR2447" t="e">
            <v>#N/A</v>
          </cell>
          <cell r="AS2447" t="str">
            <v>Liquidado el 03 de junio 2020.</v>
          </cell>
          <cell r="AT2447" t="str">
            <v>No Aplica</v>
          </cell>
          <cell r="AU2447">
            <v>42653</v>
          </cell>
          <cell r="AV2447">
            <v>42887</v>
          </cell>
          <cell r="AW2447" t="e">
            <v>#REF!</v>
          </cell>
          <cell r="AX2447"/>
          <cell r="AY2447"/>
          <cell r="AZ2447">
            <v>0</v>
          </cell>
          <cell r="BA2447" t="str">
            <v>-</v>
          </cell>
          <cell r="BB2447">
            <v>820</v>
          </cell>
          <cell r="BC2447"/>
          <cell r="BD2447">
            <v>42698</v>
          </cell>
          <cell r="BE2447">
            <v>42787</v>
          </cell>
          <cell r="BF2447">
            <v>42907</v>
          </cell>
          <cell r="BG2447">
            <v>1200</v>
          </cell>
        </row>
        <row r="2448">
          <cell r="C2448" t="str">
            <v>20160477M5512-1</v>
          </cell>
          <cell r="D2448" t="str">
            <v>Proyectos 2011 - 2020</v>
          </cell>
          <cell r="E2448" t="str">
            <v>No Aplica</v>
          </cell>
          <cell r="F2448" t="str">
            <v>CERRADO</v>
          </cell>
          <cell r="G2448"/>
          <cell r="H2448" t="str">
            <v>Huila</v>
          </cell>
          <cell r="I2448">
            <v>41518</v>
          </cell>
          <cell r="J2448">
            <v>6</v>
          </cell>
          <cell r="K2448" t="str">
            <v>Paicol</v>
          </cell>
          <cell r="L2448" t="str">
            <v>Paicol-Huila</v>
          </cell>
          <cell r="M2448">
            <v>477</v>
          </cell>
          <cell r="N2448" t="str">
            <v>DPS 2016</v>
          </cell>
          <cell r="O2448"/>
          <cell r="P2448"/>
          <cell r="Q2448" t="str">
            <v>Mejoramiento De Condiciones De Habitabilidad</v>
          </cell>
          <cell r="R2448" t="str">
            <v>Mejoramiento Condiciones De Habitabilidad</v>
          </cell>
          <cell r="S2448"/>
          <cell r="T2448"/>
          <cell r="U2448"/>
          <cell r="V2448" t="str">
            <v>Municipio</v>
          </cell>
          <cell r="W2448"/>
          <cell r="X2448" t="str">
            <v/>
          </cell>
          <cell r="Y2448"/>
          <cell r="Z2448">
            <v>508474576</v>
          </cell>
          <cell r="AA2448"/>
          <cell r="AB2448">
            <v>508474576</v>
          </cell>
          <cell r="AC2448"/>
          <cell r="AD2448">
            <v>508474576</v>
          </cell>
          <cell r="AE2448">
            <v>50847458</v>
          </cell>
          <cell r="AF2448"/>
          <cell r="AG2448">
            <v>50847458</v>
          </cell>
          <cell r="AH2448">
            <v>559322034</v>
          </cell>
          <cell r="AI2448">
            <v>0</v>
          </cell>
          <cell r="AJ2448">
            <v>559322034</v>
          </cell>
          <cell r="AK2448">
            <v>0</v>
          </cell>
          <cell r="AL2448"/>
          <cell r="AM2448">
            <v>0</v>
          </cell>
          <cell r="AN2448">
            <v>0</v>
          </cell>
          <cell r="AO2448">
            <v>0</v>
          </cell>
          <cell r="AP2448" t="str">
            <v>Liquidación Anticipada</v>
          </cell>
          <cell r="AQ2448" t="e">
            <v>#REF!</v>
          </cell>
          <cell r="AR2448" t="str">
            <v>LIQUIDACIÓN ANTICIPADA</v>
          </cell>
          <cell r="AS2448" t="str">
            <v>Convenio terminado sin ejecución. 
NOTA: Etapa de pre-construcción: sin aprobación por parte de la interventoría. Etapa de obra: sin ejecución.
Se remitió al E.T., acta de terminación anticipada del convenio para firma. No se ha recibido; sin embargo, el E.T. manifestó de manera verbal que no la firmará.
02/12/2021 La Subdirección de Contratación remitió a la OAJ el expediente del convenio para adelantar las actuaciones a que haya lugar, con el fin de contar con la terminación y liquidación del convenio.</v>
          </cell>
          <cell r="AT2448">
            <v>43699</v>
          </cell>
          <cell r="AU2448"/>
          <cell r="AV2448" t="str">
            <v/>
          </cell>
          <cell r="AW2448" t="e">
            <v>#REF!</v>
          </cell>
          <cell r="AX2448"/>
          <cell r="AY2448"/>
          <cell r="AZ2448">
            <v>0</v>
          </cell>
          <cell r="BA2448" t="str">
            <v>-</v>
          </cell>
          <cell r="BB2448" t="str">
            <v>37  Viviendas</v>
          </cell>
          <cell r="BC2448"/>
          <cell r="BD2448" t="str">
            <v/>
          </cell>
          <cell r="BE2448" t="str">
            <v/>
          </cell>
          <cell r="BF2448" t="str">
            <v/>
          </cell>
          <cell r="BG2448">
            <v>133.20000000000002</v>
          </cell>
        </row>
        <row r="2449">
          <cell r="C2449" t="str">
            <v>20130127V0131-1</v>
          </cell>
          <cell r="D2449" t="str">
            <v>Proyectos 2011 - 2020</v>
          </cell>
          <cell r="E2449" t="str">
            <v>No Aplica</v>
          </cell>
          <cell r="F2449" t="str">
            <v>CERRADO</v>
          </cell>
          <cell r="G2449"/>
          <cell r="H2449" t="str">
            <v>Huila</v>
          </cell>
          <cell r="I2449">
            <v>41524</v>
          </cell>
          <cell r="J2449">
            <v>6</v>
          </cell>
          <cell r="K2449" t="str">
            <v>Palermo</v>
          </cell>
          <cell r="L2449" t="str">
            <v>Palermo-Huila</v>
          </cell>
          <cell r="M2449">
            <v>127</v>
          </cell>
          <cell r="N2449" t="str">
            <v>DPS 2013</v>
          </cell>
          <cell r="O2449"/>
          <cell r="P2449"/>
          <cell r="Q2449" t="str">
            <v>Mejoramiento Y Pavimentación De Algunas Vías Del Barrio Julián Polanía Pérez Y Barrio Santa Bárbara En El Municipio De Palermo - Huila</v>
          </cell>
          <cell r="R2449" t="str">
            <v>Vías Urbanas</v>
          </cell>
          <cell r="S2449"/>
          <cell r="T2449"/>
          <cell r="U2449"/>
          <cell r="V2449" t="str">
            <v>Municipio</v>
          </cell>
          <cell r="W2449"/>
          <cell r="X2449" t="str">
            <v>Julian Polania , Santa Bárbara</v>
          </cell>
          <cell r="Y2449"/>
          <cell r="Z2449">
            <v>291679298</v>
          </cell>
          <cell r="AA2449"/>
          <cell r="AB2449">
            <v>291679298</v>
          </cell>
          <cell r="AC2449"/>
          <cell r="AD2449">
            <v>291679298</v>
          </cell>
          <cell r="AE2449">
            <v>31898435.900000002</v>
          </cell>
          <cell r="AF2449"/>
          <cell r="AG2449">
            <v>31898435.900000002</v>
          </cell>
          <cell r="AH2449">
            <v>323577733.89999998</v>
          </cell>
          <cell r="AI2449">
            <v>0</v>
          </cell>
          <cell r="AJ2449">
            <v>323577733.89999998</v>
          </cell>
          <cell r="AK2449">
            <v>1</v>
          </cell>
          <cell r="AL2449"/>
          <cell r="AM2449">
            <v>1</v>
          </cell>
          <cell r="AN2449">
            <v>1</v>
          </cell>
          <cell r="AO2449">
            <v>0</v>
          </cell>
          <cell r="AP2449" t="str">
            <v>Liquidado</v>
          </cell>
          <cell r="AQ2449" t="e">
            <v>#REF!</v>
          </cell>
          <cell r="AR2449" t="e">
            <v>#N/A</v>
          </cell>
          <cell r="AS2449" t="str">
            <v xml:space="preserve"> ACTA DE LIQUIDACION 18/01/2019</v>
          </cell>
          <cell r="AT2449" t="str">
            <v>No Aplica</v>
          </cell>
          <cell r="AU2449">
            <v>42535</v>
          </cell>
          <cell r="AV2449">
            <v>42664</v>
          </cell>
          <cell r="AW2449" t="e">
            <v>#REF!</v>
          </cell>
          <cell r="AX2449"/>
          <cell r="AY2449"/>
          <cell r="AZ2449">
            <v>0</v>
          </cell>
          <cell r="BA2449" t="str">
            <v>-</v>
          </cell>
          <cell r="BB2449">
            <v>0.43</v>
          </cell>
          <cell r="BC2449"/>
          <cell r="BD2449">
            <v>42592</v>
          </cell>
          <cell r="BE2449">
            <v>42634</v>
          </cell>
          <cell r="BF2449">
            <v>42795</v>
          </cell>
          <cell r="BG2449">
            <v>2530</v>
          </cell>
        </row>
        <row r="2450">
          <cell r="C2450" t="str">
            <v>20130127V0265-1</v>
          </cell>
          <cell r="D2450" t="str">
            <v>Proyectos 2011 - 2020</v>
          </cell>
          <cell r="E2450" t="str">
            <v>No Aplica</v>
          </cell>
          <cell r="F2450" t="str">
            <v>CERRADO</v>
          </cell>
          <cell r="G2450"/>
          <cell r="H2450" t="str">
            <v>Huila</v>
          </cell>
          <cell r="I2450">
            <v>41524</v>
          </cell>
          <cell r="J2450">
            <v>6</v>
          </cell>
          <cell r="K2450" t="str">
            <v>Palermo</v>
          </cell>
          <cell r="L2450" t="str">
            <v>Palermo-Huila</v>
          </cell>
          <cell r="M2450">
            <v>127</v>
          </cell>
          <cell r="N2450" t="str">
            <v>DPS 2013</v>
          </cell>
          <cell r="O2450"/>
          <cell r="P2450"/>
          <cell r="Q2450" t="str">
            <v>Construccción De Pavimentación Tramo Crítico Sobre Vía Que Cruza El Cacerío De La Vereda El Dorado Del Municipio De Palermo - Huila</v>
          </cell>
          <cell r="R2450" t="str">
            <v>Vías Red Terciaria</v>
          </cell>
          <cell r="S2450"/>
          <cell r="T2450"/>
          <cell r="U2450"/>
          <cell r="V2450" t="str">
            <v>Municipio</v>
          </cell>
          <cell r="W2450"/>
          <cell r="X2450" t="str">
            <v>El Dorado</v>
          </cell>
          <cell r="Y2450"/>
          <cell r="Z2450">
            <v>280630313</v>
          </cell>
          <cell r="AA2450"/>
          <cell r="AB2450">
            <v>280630313</v>
          </cell>
          <cell r="AC2450"/>
          <cell r="AD2450">
            <v>280630313</v>
          </cell>
          <cell r="AE2450">
            <v>28063031.300000001</v>
          </cell>
          <cell r="AF2450"/>
          <cell r="AG2450">
            <v>28063031.300000001</v>
          </cell>
          <cell r="AH2450">
            <v>308693344.30000001</v>
          </cell>
          <cell r="AI2450">
            <v>0</v>
          </cell>
          <cell r="AJ2450">
            <v>308693344.30000001</v>
          </cell>
          <cell r="AK2450">
            <v>1</v>
          </cell>
          <cell r="AL2450"/>
          <cell r="AM2450">
            <v>1</v>
          </cell>
          <cell r="AN2450">
            <v>1</v>
          </cell>
          <cell r="AO2450">
            <v>0</v>
          </cell>
          <cell r="AP2450" t="str">
            <v>Liquidado</v>
          </cell>
          <cell r="AQ2450" t="e">
            <v>#REF!</v>
          </cell>
          <cell r="AR2450" t="e">
            <v>#N/A</v>
          </cell>
          <cell r="AS2450" t="str">
            <v xml:space="preserve"> ACTA DE LIQUIDACION 18/01/2019</v>
          </cell>
          <cell r="AT2450" t="str">
            <v>No Aplica</v>
          </cell>
          <cell r="AU2450">
            <v>42535</v>
          </cell>
          <cell r="AV2450">
            <v>42664</v>
          </cell>
          <cell r="AW2450" t="e">
            <v>#REF!</v>
          </cell>
          <cell r="AX2450"/>
          <cell r="AY2450"/>
          <cell r="AZ2450">
            <v>0</v>
          </cell>
          <cell r="BA2450" t="str">
            <v>-</v>
          </cell>
          <cell r="BB2450">
            <v>0.16</v>
          </cell>
          <cell r="BC2450"/>
          <cell r="BD2450">
            <v>42593</v>
          </cell>
          <cell r="BE2450">
            <v>42635</v>
          </cell>
          <cell r="BF2450">
            <v>42796</v>
          </cell>
          <cell r="BG2450">
            <v>875</v>
          </cell>
        </row>
        <row r="2451">
          <cell r="C2451" t="str">
            <v>20130127V0401-1</v>
          </cell>
          <cell r="D2451" t="str">
            <v>Proyectos 2011 - 2020</v>
          </cell>
          <cell r="E2451" t="str">
            <v>No Aplica</v>
          </cell>
          <cell r="F2451" t="str">
            <v>CERRADO</v>
          </cell>
          <cell r="G2451"/>
          <cell r="H2451" t="str">
            <v>Huila</v>
          </cell>
          <cell r="I2451">
            <v>41524</v>
          </cell>
          <cell r="J2451">
            <v>6</v>
          </cell>
          <cell r="K2451" t="str">
            <v>Palermo</v>
          </cell>
          <cell r="L2451" t="str">
            <v>Palermo-Huila</v>
          </cell>
          <cell r="M2451">
            <v>127</v>
          </cell>
          <cell r="N2451" t="str">
            <v>DPS 2013</v>
          </cell>
          <cell r="O2451"/>
          <cell r="P2451"/>
          <cell r="Q2451" t="str">
            <v>Construccion De Placa Huellas En Concreto Rigido En Las Veredas Horizonte, San Jose, Alto San Pedro Y Nilo Del Municipio De Palermo - Huila, Centro Oriente</v>
          </cell>
          <cell r="R2451" t="str">
            <v>Vías Red Terciaria</v>
          </cell>
          <cell r="S2451"/>
          <cell r="T2451"/>
          <cell r="U2451"/>
          <cell r="V2451" t="str">
            <v>Municipio</v>
          </cell>
          <cell r="W2451"/>
          <cell r="X2451" t="str">
            <v>Horizonte, San Jose, Alto San Pedro Y Nilo</v>
          </cell>
          <cell r="Y2451"/>
          <cell r="Z2451">
            <v>376375399.02999997</v>
          </cell>
          <cell r="AA2451"/>
          <cell r="AB2451">
            <v>376375399.02999997</v>
          </cell>
          <cell r="AC2451"/>
          <cell r="AD2451">
            <v>376375399.02999997</v>
          </cell>
          <cell r="AE2451">
            <v>37637539.902999997</v>
          </cell>
          <cell r="AF2451"/>
          <cell r="AG2451">
            <v>37637539.902999997</v>
          </cell>
          <cell r="AH2451">
            <v>414012938.93299997</v>
          </cell>
          <cell r="AI2451">
            <v>0</v>
          </cell>
          <cell r="AJ2451">
            <v>414012938.93299997</v>
          </cell>
          <cell r="AK2451">
            <v>0.99939999999999996</v>
          </cell>
          <cell r="AL2451"/>
          <cell r="AM2451">
            <v>1</v>
          </cell>
          <cell r="AN2451">
            <v>1</v>
          </cell>
          <cell r="AO2451">
            <v>0</v>
          </cell>
          <cell r="AP2451" t="str">
            <v>Liquidado</v>
          </cell>
          <cell r="AQ2451" t="e">
            <v>#REF!</v>
          </cell>
          <cell r="AR2451" t="e">
            <v>#N/A</v>
          </cell>
          <cell r="AS2451" t="str">
            <v xml:space="preserve"> ACTA DE LIQUIDACION 18/01/2019</v>
          </cell>
          <cell r="AT2451" t="str">
            <v>No Aplica</v>
          </cell>
          <cell r="AU2451">
            <v>42535</v>
          </cell>
          <cell r="AV2451">
            <v>42664</v>
          </cell>
          <cell r="AW2451" t="e">
            <v>#REF!</v>
          </cell>
          <cell r="AX2451"/>
          <cell r="AY2451"/>
          <cell r="AZ2451">
            <v>0</v>
          </cell>
          <cell r="BA2451" t="str">
            <v>-</v>
          </cell>
          <cell r="BB2451">
            <v>0.2</v>
          </cell>
          <cell r="BC2451"/>
          <cell r="BD2451">
            <v>42592</v>
          </cell>
          <cell r="BE2451">
            <v>42634</v>
          </cell>
          <cell r="BF2451">
            <v>42797</v>
          </cell>
          <cell r="BG2451">
            <v>678</v>
          </cell>
        </row>
        <row r="2452">
          <cell r="C2452" t="str">
            <v>20150243V2871-1</v>
          </cell>
          <cell r="D2452" t="str">
            <v>Proyectos 2011 - 2020</v>
          </cell>
          <cell r="E2452" t="str">
            <v>No Aplica</v>
          </cell>
          <cell r="F2452" t="str">
            <v>CERRADO</v>
          </cell>
          <cell r="G2452"/>
          <cell r="H2452" t="str">
            <v>Huila</v>
          </cell>
          <cell r="I2452">
            <v>41524</v>
          </cell>
          <cell r="J2452">
            <v>6</v>
          </cell>
          <cell r="K2452" t="str">
            <v>Palermo</v>
          </cell>
          <cell r="L2452" t="str">
            <v>Palermo-Huila</v>
          </cell>
          <cell r="M2452">
            <v>243</v>
          </cell>
          <cell r="N2452" t="str">
            <v>DPS 2015</v>
          </cell>
          <cell r="O2452"/>
          <cell r="P2452"/>
          <cell r="Q2452" t="str">
            <v>Mejoramiento Y Pavimentación De 3 Vías De La Ciudadela Julian Polania Perez Del Municipio De Palermo-Huila, Centro Oriente</v>
          </cell>
          <cell r="R2452" t="str">
            <v>Vías Urbanas</v>
          </cell>
          <cell r="S2452"/>
          <cell r="T2452"/>
          <cell r="U2452"/>
          <cell r="V2452" t="str">
            <v>Municipio</v>
          </cell>
          <cell r="W2452"/>
          <cell r="X2452" t="str">
            <v xml:space="preserve"> barrio JULIAN POLANIA</v>
          </cell>
          <cell r="Y2452"/>
          <cell r="Z2452">
            <v>1033430821</v>
          </cell>
          <cell r="AA2452"/>
          <cell r="AB2452">
            <v>1033430821</v>
          </cell>
          <cell r="AC2452"/>
          <cell r="AD2452">
            <v>1033430821</v>
          </cell>
          <cell r="AE2452">
            <v>103343082.10000001</v>
          </cell>
          <cell r="AF2452"/>
          <cell r="AG2452">
            <v>103343082.10000001</v>
          </cell>
          <cell r="AH2452">
            <v>1136773903.0999999</v>
          </cell>
          <cell r="AI2452">
            <v>0</v>
          </cell>
          <cell r="AJ2452">
            <v>1136773903.0999999</v>
          </cell>
          <cell r="AK2452">
            <v>1</v>
          </cell>
          <cell r="AL2452"/>
          <cell r="AM2452">
            <v>0</v>
          </cell>
          <cell r="AN2452">
            <v>1</v>
          </cell>
          <cell r="AO2452">
            <v>1</v>
          </cell>
          <cell r="AP2452" t="str">
            <v>Liquidado</v>
          </cell>
          <cell r="AQ2452" t="e">
            <v>#REF!</v>
          </cell>
          <cell r="AR2452" t="e">
            <v>#N/A</v>
          </cell>
          <cell r="AS2452" t="str">
            <v>09/11/2017 Se suscribe acta de recibo final.</v>
          </cell>
          <cell r="AT2452" t="str">
            <v>No Aplica</v>
          </cell>
          <cell r="AU2452">
            <v>42929</v>
          </cell>
          <cell r="AV2452">
            <v>43051</v>
          </cell>
          <cell r="AW2452" t="e">
            <v>#REF!</v>
          </cell>
          <cell r="AX2452"/>
          <cell r="AY2452"/>
          <cell r="AZ2452">
            <v>0</v>
          </cell>
          <cell r="BA2452" t="str">
            <v>-</v>
          </cell>
          <cell r="BB2452" t="str">
            <v>0,6 km</v>
          </cell>
          <cell r="BC2452"/>
          <cell r="BD2452">
            <v>43000</v>
          </cell>
          <cell r="BE2452">
            <v>43041</v>
          </cell>
          <cell r="BF2452">
            <v>43154</v>
          </cell>
          <cell r="BG2452">
            <v>1162</v>
          </cell>
        </row>
        <row r="2453">
          <cell r="C2453" t="str">
            <v>20160481M5851-1</v>
          </cell>
          <cell r="D2453" t="str">
            <v>Proyectos 2011 - 2020</v>
          </cell>
          <cell r="E2453" t="str">
            <v>ANTES 2018</v>
          </cell>
          <cell r="F2453" t="str">
            <v>VIGENTE</v>
          </cell>
          <cell r="G2453"/>
          <cell r="H2453" t="str">
            <v>Huila</v>
          </cell>
          <cell r="I2453">
            <v>41524</v>
          </cell>
          <cell r="J2453">
            <v>6</v>
          </cell>
          <cell r="K2453" t="str">
            <v>Palermo</v>
          </cell>
          <cell r="L2453" t="str">
            <v>Palermo-Huila</v>
          </cell>
          <cell r="M2453">
            <v>481</v>
          </cell>
          <cell r="N2453" t="str">
            <v>DPS 2016</v>
          </cell>
          <cell r="O2453"/>
          <cell r="P2453"/>
          <cell r="Q2453" t="str">
            <v>Mejoramiento De Condiciones De Habitabilidad</v>
          </cell>
          <cell r="R2453" t="str">
            <v>Mejoramiento Condiciones De Habitabilidad</v>
          </cell>
          <cell r="S2453"/>
          <cell r="T2453"/>
          <cell r="U2453"/>
          <cell r="V2453" t="str">
            <v>Municipio</v>
          </cell>
          <cell r="W2453"/>
          <cell r="X2453" t="str">
            <v/>
          </cell>
          <cell r="Y2453"/>
          <cell r="Z2453">
            <v>1355932203</v>
          </cell>
          <cell r="AA2453"/>
          <cell r="AB2453">
            <v>1355932203</v>
          </cell>
          <cell r="AC2453"/>
          <cell r="AD2453">
            <v>1355932203</v>
          </cell>
          <cell r="AE2453">
            <v>267104518.78</v>
          </cell>
          <cell r="AF2453"/>
          <cell r="AG2453">
            <v>267104518.78</v>
          </cell>
          <cell r="AH2453">
            <v>1623036721.78</v>
          </cell>
          <cell r="AI2453">
            <v>0</v>
          </cell>
          <cell r="AJ2453">
            <v>1623036721.78</v>
          </cell>
          <cell r="AK2453">
            <v>0</v>
          </cell>
          <cell r="AL2453"/>
          <cell r="AM2453">
            <v>0</v>
          </cell>
          <cell r="AN2453">
            <v>0</v>
          </cell>
          <cell r="AO2453">
            <v>0</v>
          </cell>
          <cell r="AP2453" t="str">
            <v>En Ejecución</v>
          </cell>
          <cell r="AQ2453" t="e">
            <v>#REF!</v>
          </cell>
          <cell r="AR2453" t="str">
            <v>EN EJECUCIÓN</v>
          </cell>
          <cell r="AS2453" t="str">
            <v>Suspendido desde el 05 de octubre de 2021
Causa de la suspensión: aprobación del producto de pre-construcción
Fecha estimada de reinicio: 18 de julio de 2022
En mesa técnica No. 181 (23/06/2022) se dió pertinencia a 116 MCH.
08/07/2022 se realizó reunión de seguimiento con todas las partes involucradas para definir la fecha de inicio de la etapa de obra.
En revisión de PS los soportes para tramitar el desembolso correspondiente a la etapa de pre-construcción.</v>
          </cell>
          <cell r="AT2453">
            <v>44221</v>
          </cell>
          <cell r="AU2453"/>
          <cell r="AV2453"/>
          <cell r="AW2453" t="e">
            <v>#REF!</v>
          </cell>
          <cell r="AX2453"/>
          <cell r="AY2453"/>
          <cell r="AZ2453">
            <v>0</v>
          </cell>
          <cell r="BA2453" t="str">
            <v>ADMINISTRATIVO (Suspensiones y vencimientos de Fiducias, Pólizas, Asignación de Interventoría)</v>
          </cell>
          <cell r="BB2453" t="str">
            <v>116  Viviendas</v>
          </cell>
          <cell r="BC2453"/>
          <cell r="BD2453" t="str">
            <v/>
          </cell>
          <cell r="BE2453" t="str">
            <v/>
          </cell>
          <cell r="BF2453" t="str">
            <v/>
          </cell>
          <cell r="BG2453">
            <v>417.6</v>
          </cell>
        </row>
        <row r="2454">
          <cell r="C2454" t="str">
            <v>20170614V9593-1</v>
          </cell>
          <cell r="D2454" t="str">
            <v>Proyectos 2011 - 2020</v>
          </cell>
          <cell r="E2454" t="str">
            <v>No Aplica</v>
          </cell>
          <cell r="F2454" t="str">
            <v>CERRADO</v>
          </cell>
          <cell r="G2454"/>
          <cell r="H2454" t="str">
            <v>Huila</v>
          </cell>
          <cell r="I2454">
            <v>41524</v>
          </cell>
          <cell r="J2454">
            <v>6</v>
          </cell>
          <cell r="K2454" t="str">
            <v>Palermo</v>
          </cell>
          <cell r="L2454" t="str">
            <v>Palermo-Huila</v>
          </cell>
          <cell r="M2454">
            <v>614</v>
          </cell>
          <cell r="N2454" t="str">
            <v>DPS 2017</v>
          </cell>
          <cell r="O2454"/>
          <cell r="P2454"/>
          <cell r="Q2454" t="str">
            <v>Construccion Pavimento Rigido En Centro Poblado Urbano Amborco Municipio De Palermo Huila</v>
          </cell>
          <cell r="R2454" t="str">
            <v>Vías Urbanas</v>
          </cell>
          <cell r="S2454"/>
          <cell r="T2454"/>
          <cell r="U2454"/>
          <cell r="V2454" t="str">
            <v>Municipio</v>
          </cell>
          <cell r="W2454"/>
          <cell r="X2454" t="str">
            <v>Centro poblado Amberco, villa Constanza y Santa Barbara</v>
          </cell>
          <cell r="Y2454"/>
          <cell r="Z2454">
            <v>407480991</v>
          </cell>
          <cell r="AA2454"/>
          <cell r="AB2454">
            <v>407480991</v>
          </cell>
          <cell r="AC2454"/>
          <cell r="AD2454">
            <v>407480991</v>
          </cell>
          <cell r="AE2454">
            <v>40748099.100000001</v>
          </cell>
          <cell r="AF2454"/>
          <cell r="AG2454">
            <v>40748099.100000001</v>
          </cell>
          <cell r="AH2454">
            <v>448229090.10000002</v>
          </cell>
          <cell r="AI2454">
            <v>0</v>
          </cell>
          <cell r="AJ2454">
            <v>448229090.10000002</v>
          </cell>
          <cell r="AK2454">
            <v>1</v>
          </cell>
          <cell r="AL2454"/>
          <cell r="AM2454">
            <v>1</v>
          </cell>
          <cell r="AN2454">
            <v>1</v>
          </cell>
          <cell r="AO2454">
            <v>0</v>
          </cell>
          <cell r="AP2454" t="str">
            <v>Liquidado</v>
          </cell>
          <cell r="AQ2454" t="e">
            <v>#REF!</v>
          </cell>
          <cell r="AR2454" t="e">
            <v>#N/A</v>
          </cell>
          <cell r="AS2454" t="str">
            <v>Liquidado el 09 de febrero 2022.</v>
          </cell>
          <cell r="AT2454" t="str">
            <v>No Aplica</v>
          </cell>
          <cell r="AU2454">
            <v>43717</v>
          </cell>
          <cell r="AV2454">
            <v>43805</v>
          </cell>
          <cell r="AW2454" t="e">
            <v>#REF!</v>
          </cell>
          <cell r="AX2454"/>
          <cell r="AY2454"/>
          <cell r="AZ2454">
            <v>0</v>
          </cell>
          <cell r="BA2454" t="str">
            <v>-</v>
          </cell>
          <cell r="BB2454" t="str">
            <v>308 m</v>
          </cell>
          <cell r="BC2454"/>
          <cell r="BD2454">
            <v>43741</v>
          </cell>
          <cell r="BE2454">
            <v>43791</v>
          </cell>
          <cell r="BF2454">
            <v>44238</v>
          </cell>
          <cell r="BG2454">
            <v>1140</v>
          </cell>
        </row>
        <row r="2455">
          <cell r="C2455" t="str">
            <v>E-2020-2203-167528</v>
          </cell>
          <cell r="D2455" t="str">
            <v>CV 001-2020</v>
          </cell>
          <cell r="E2455" t="str">
            <v>2018-2022</v>
          </cell>
          <cell r="F2455" t="str">
            <v>VIGENTE</v>
          </cell>
          <cell r="G2455"/>
          <cell r="H2455" t="str">
            <v>Huila</v>
          </cell>
          <cell r="I2455"/>
          <cell r="J2455"/>
          <cell r="K2455" t="str">
            <v>Palermo</v>
          </cell>
          <cell r="L2455" t="str">
            <v>Palermo-Huila</v>
          </cell>
          <cell r="M2455" t="str">
            <v>Pendiente</v>
          </cell>
          <cell r="N2455"/>
          <cell r="O2455" t="str">
            <v>Pendiente</v>
          </cell>
          <cell r="P2455" t="str">
            <v>-</v>
          </cell>
          <cell r="Q2455" t="str">
            <v>Pavimentación De Vías Urbanas (21 Tramos) En Concreto Rígido En El Barrio Julian Polania Y Sector Brisas Del Tune Del Municipio De Palermo - Huila</v>
          </cell>
          <cell r="R2455" t="str">
            <v>Vias y Transporte</v>
          </cell>
          <cell r="S2455" t="str">
            <v>Vias Urbanas</v>
          </cell>
          <cell r="T2455"/>
          <cell r="U2455">
            <v>1</v>
          </cell>
          <cell r="V2455"/>
          <cell r="W2455"/>
          <cell r="X2455"/>
          <cell r="Y2455"/>
          <cell r="Z2455">
            <v>1700000000</v>
          </cell>
          <cell r="AA2455"/>
          <cell r="AB2455">
            <v>1700000000</v>
          </cell>
          <cell r="AC2455">
            <v>0</v>
          </cell>
          <cell r="AD2455">
            <v>1700000000</v>
          </cell>
          <cell r="AE2455"/>
          <cell r="AF2455"/>
          <cell r="AG2455">
            <v>0</v>
          </cell>
          <cell r="AH2455">
            <v>1700000000</v>
          </cell>
          <cell r="AI2455">
            <v>0</v>
          </cell>
          <cell r="AJ2455">
            <v>1700000000</v>
          </cell>
          <cell r="AK2455"/>
          <cell r="AL2455"/>
          <cell r="AM2455"/>
          <cell r="AN2455"/>
          <cell r="AO2455">
            <v>0</v>
          </cell>
          <cell r="AP2455" t="str">
            <v>Requiere Maduración</v>
          </cell>
          <cell r="AQ2455" t="e">
            <v>#REF!</v>
          </cell>
          <cell r="AR2455" t="e">
            <v>#N/A</v>
          </cell>
          <cell r="AS2455" t="str">
            <v>-</v>
          </cell>
          <cell r="AT2455"/>
          <cell r="AU2455" t="str">
            <v>-</v>
          </cell>
          <cell r="AV2455" t="str">
            <v>-</v>
          </cell>
          <cell r="AW2455" t="e">
            <v>#REF!</v>
          </cell>
          <cell r="AX2455">
            <v>9</v>
          </cell>
          <cell r="AY2455"/>
          <cell r="AZ2455">
            <v>9</v>
          </cell>
          <cell r="BA2455"/>
          <cell r="BB2455" t="str">
            <v>1752 ML</v>
          </cell>
          <cell r="BC2455"/>
          <cell r="BD2455" t="str">
            <v>-</v>
          </cell>
          <cell r="BE2455" t="str">
            <v>-</v>
          </cell>
          <cell r="BF2455" t="str">
            <v>-</v>
          </cell>
          <cell r="BG2455" t="str">
            <v>-</v>
          </cell>
        </row>
        <row r="2456">
          <cell r="C2456" t="str">
            <v>20110160S0143-1</v>
          </cell>
          <cell r="D2456" t="str">
            <v>Proyectos 2011 - 2020</v>
          </cell>
          <cell r="E2456" t="str">
            <v>No Aplica</v>
          </cell>
          <cell r="F2456" t="str">
            <v>CERRADO</v>
          </cell>
          <cell r="G2456" t="str">
            <v>A143</v>
          </cell>
          <cell r="H2456" t="str">
            <v>Huila</v>
          </cell>
          <cell r="I2456">
            <v>41530</v>
          </cell>
          <cell r="J2456">
            <v>6</v>
          </cell>
          <cell r="K2456" t="str">
            <v>Palestina</v>
          </cell>
          <cell r="L2456" t="str">
            <v>Palestina-Huila</v>
          </cell>
          <cell r="M2456">
            <v>160</v>
          </cell>
          <cell r="N2456" t="str">
            <v>Fonade 1</v>
          </cell>
          <cell r="O2456"/>
          <cell r="P2456"/>
          <cell r="Q2456" t="str">
            <v>Construcción Polideportivo Cubierto En La Vereda La Esperanza En El Municipio De Palestina - Huila.</v>
          </cell>
          <cell r="R2456" t="str">
            <v>Espacio Público, Recreación Y Deporte</v>
          </cell>
          <cell r="S2456"/>
          <cell r="T2456"/>
          <cell r="U2456"/>
          <cell r="V2456" t="str">
            <v>Municipio</v>
          </cell>
          <cell r="W2456"/>
          <cell r="X2456" t="str">
            <v/>
          </cell>
          <cell r="Y2456"/>
          <cell r="Z2456">
            <v>218516509</v>
          </cell>
          <cell r="AA2456"/>
          <cell r="AB2456">
            <v>218516509</v>
          </cell>
          <cell r="AC2456"/>
          <cell r="AD2456">
            <v>218516509</v>
          </cell>
          <cell r="AE2456">
            <v>0</v>
          </cell>
          <cell r="AF2456"/>
          <cell r="AG2456">
            <v>0</v>
          </cell>
          <cell r="AH2456">
            <v>218516509</v>
          </cell>
          <cell r="AI2456">
            <v>0</v>
          </cell>
          <cell r="AJ2456">
            <v>218516509</v>
          </cell>
          <cell r="AK2456">
            <v>0</v>
          </cell>
          <cell r="AL2456"/>
          <cell r="AM2456">
            <v>1</v>
          </cell>
          <cell r="AN2456">
            <v>1</v>
          </cell>
          <cell r="AO2456">
            <v>0</v>
          </cell>
          <cell r="AP2456" t="str">
            <v>En Liquidación</v>
          </cell>
          <cell r="AQ2456" t="e">
            <v>#REF!</v>
          </cell>
          <cell r="AR2456" t="e">
            <v>#N/A</v>
          </cell>
          <cell r="AS245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56" t="str">
            <v>No Aplica</v>
          </cell>
          <cell r="AU2456">
            <v>42023</v>
          </cell>
          <cell r="AV2456">
            <v>42158</v>
          </cell>
          <cell r="AW2456" t="e">
            <v>#REF!</v>
          </cell>
          <cell r="AX2456"/>
          <cell r="AY2456"/>
          <cell r="AZ2456">
            <v>0</v>
          </cell>
          <cell r="BA2456" t="str">
            <v>-</v>
          </cell>
          <cell r="BB2456" t="str">
            <v xml:space="preserve">CONSTRUCCION PLACA Y CUBIERTA POLIDEPORTIVO EN ESTRUCTURA METALICA </v>
          </cell>
          <cell r="BC2456"/>
          <cell r="BD2456">
            <v>42061</v>
          </cell>
          <cell r="BE2456" t="str">
            <v/>
          </cell>
          <cell r="BF2456">
            <v>42254</v>
          </cell>
          <cell r="BG2456">
            <v>315</v>
          </cell>
        </row>
        <row r="2457">
          <cell r="C2457" t="str">
            <v>20110160S0144-1</v>
          </cell>
          <cell r="D2457" t="str">
            <v>Proyectos 2011 - 2020</v>
          </cell>
          <cell r="E2457" t="str">
            <v>No Aplica</v>
          </cell>
          <cell r="F2457" t="str">
            <v>CERRADO</v>
          </cell>
          <cell r="G2457" t="str">
            <v>A144</v>
          </cell>
          <cell r="H2457" t="str">
            <v>Huila</v>
          </cell>
          <cell r="I2457">
            <v>41530</v>
          </cell>
          <cell r="J2457">
            <v>6</v>
          </cell>
          <cell r="K2457" t="str">
            <v>Palestina</v>
          </cell>
          <cell r="L2457" t="str">
            <v>Palestina-Huila</v>
          </cell>
          <cell r="M2457">
            <v>160</v>
          </cell>
          <cell r="N2457" t="str">
            <v>Fonade 1</v>
          </cell>
          <cell r="O2457"/>
          <cell r="P2457"/>
          <cell r="Q2457" t="str">
            <v>Construcción Polideportivo Vereda Montañita En El Municipio De Palestina - Huila.</v>
          </cell>
          <cell r="R2457" t="str">
            <v>Espacio Público, Recreación Y Deporte</v>
          </cell>
          <cell r="S2457"/>
          <cell r="T2457"/>
          <cell r="U2457"/>
          <cell r="V2457" t="str">
            <v>Municipio</v>
          </cell>
          <cell r="W2457"/>
          <cell r="X2457" t="str">
            <v/>
          </cell>
          <cell r="Y2457"/>
          <cell r="Z2457">
            <v>56308821.799999997</v>
          </cell>
          <cell r="AA2457"/>
          <cell r="AB2457">
            <v>56308821.799999997</v>
          </cell>
          <cell r="AC2457"/>
          <cell r="AD2457">
            <v>56308821.799999997</v>
          </cell>
          <cell r="AE2457">
            <v>0</v>
          </cell>
          <cell r="AF2457"/>
          <cell r="AG2457">
            <v>0</v>
          </cell>
          <cell r="AH2457">
            <v>56308821.799999997</v>
          </cell>
          <cell r="AI2457">
            <v>0</v>
          </cell>
          <cell r="AJ2457">
            <v>56308821.799999997</v>
          </cell>
          <cell r="AK2457">
            <v>0</v>
          </cell>
          <cell r="AL2457"/>
          <cell r="AM2457">
            <v>1</v>
          </cell>
          <cell r="AN2457">
            <v>1</v>
          </cell>
          <cell r="AO2457">
            <v>0</v>
          </cell>
          <cell r="AP2457" t="str">
            <v>En Liquidación</v>
          </cell>
          <cell r="AQ2457" t="e">
            <v>#REF!</v>
          </cell>
          <cell r="AR2457" t="e">
            <v>#N/A</v>
          </cell>
          <cell r="AS245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57" t="str">
            <v>No Aplica</v>
          </cell>
          <cell r="AU2457">
            <v>41608</v>
          </cell>
          <cell r="AV2457">
            <v>41638</v>
          </cell>
          <cell r="AW2457" t="e">
            <v>#REF!</v>
          </cell>
          <cell r="AX2457"/>
          <cell r="AY2457"/>
          <cell r="AZ2457">
            <v>0</v>
          </cell>
          <cell r="BA2457" t="str">
            <v>-</v>
          </cell>
          <cell r="BB2457" t="str">
            <v>CONSTRUCCION DE PLACA EN CONCRETO PARA CANCHAS MULTIPLES</v>
          </cell>
          <cell r="BC2457"/>
          <cell r="BD2457">
            <v>41613</v>
          </cell>
          <cell r="BE2457">
            <v>41627</v>
          </cell>
          <cell r="BF2457">
            <v>41662</v>
          </cell>
          <cell r="BG2457">
            <v>200</v>
          </cell>
        </row>
        <row r="2458">
          <cell r="C2458" t="str">
            <v>20110160S0145-1</v>
          </cell>
          <cell r="D2458" t="str">
            <v>Proyectos 2011 - 2020</v>
          </cell>
          <cell r="E2458" t="str">
            <v>No Aplica</v>
          </cell>
          <cell r="F2458" t="str">
            <v>CERRADO</v>
          </cell>
          <cell r="G2458" t="str">
            <v>A145</v>
          </cell>
          <cell r="H2458" t="str">
            <v>Huila</v>
          </cell>
          <cell r="I2458">
            <v>41530</v>
          </cell>
          <cell r="J2458">
            <v>6</v>
          </cell>
          <cell r="K2458" t="str">
            <v>Palestina</v>
          </cell>
          <cell r="L2458" t="str">
            <v>Palestina-Huila</v>
          </cell>
          <cell r="M2458">
            <v>160</v>
          </cell>
          <cell r="N2458" t="str">
            <v>Fonade 1</v>
          </cell>
          <cell r="O2458"/>
          <cell r="P2458"/>
          <cell r="Q2458" t="str">
            <v>Construcción Polideportivo Vereda Villas Del Macizo En El Municipio De Palestina - Huila.</v>
          </cell>
          <cell r="R2458" t="str">
            <v>Espacio Público, Recreación Y Deporte</v>
          </cell>
          <cell r="S2458"/>
          <cell r="T2458"/>
          <cell r="U2458"/>
          <cell r="V2458" t="str">
            <v>Municipio</v>
          </cell>
          <cell r="W2458"/>
          <cell r="X2458" t="str">
            <v/>
          </cell>
          <cell r="Y2458"/>
          <cell r="Z2458">
            <v>56308821.799999997</v>
          </cell>
          <cell r="AA2458"/>
          <cell r="AB2458">
            <v>56308821.799999997</v>
          </cell>
          <cell r="AC2458"/>
          <cell r="AD2458">
            <v>56308821.799999997</v>
          </cell>
          <cell r="AE2458">
            <v>0</v>
          </cell>
          <cell r="AF2458"/>
          <cell r="AG2458">
            <v>0</v>
          </cell>
          <cell r="AH2458">
            <v>56308821.799999997</v>
          </cell>
          <cell r="AI2458">
            <v>0</v>
          </cell>
          <cell r="AJ2458">
            <v>56308821.799999997</v>
          </cell>
          <cell r="AK2458">
            <v>0</v>
          </cell>
          <cell r="AL2458"/>
          <cell r="AM2458">
            <v>1</v>
          </cell>
          <cell r="AN2458">
            <v>1</v>
          </cell>
          <cell r="AO2458">
            <v>0</v>
          </cell>
          <cell r="AP2458" t="str">
            <v>En Liquidación</v>
          </cell>
          <cell r="AQ2458" t="e">
            <v>#REF!</v>
          </cell>
          <cell r="AR2458" t="e">
            <v>#N/A</v>
          </cell>
          <cell r="AS245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58" t="str">
            <v>No Aplica</v>
          </cell>
          <cell r="AU2458">
            <v>41608</v>
          </cell>
          <cell r="AV2458">
            <v>41638</v>
          </cell>
          <cell r="AW2458" t="e">
            <v>#REF!</v>
          </cell>
          <cell r="AX2458"/>
          <cell r="AY2458"/>
          <cell r="AZ2458">
            <v>0</v>
          </cell>
          <cell r="BA2458" t="str">
            <v>-</v>
          </cell>
          <cell r="BB2458" t="str">
            <v>CONSTRUCCION DE PLACA EN CONCRETO PARA CANCHAS MULTIPLES</v>
          </cell>
          <cell r="BC2458"/>
          <cell r="BD2458">
            <v>41613</v>
          </cell>
          <cell r="BE2458">
            <v>41627</v>
          </cell>
          <cell r="BF2458">
            <v>41662</v>
          </cell>
          <cell r="BG2458">
            <v>390</v>
          </cell>
        </row>
        <row r="2459">
          <cell r="C2459" t="str">
            <v>20110160S0146-1</v>
          </cell>
          <cell r="D2459" t="str">
            <v>Proyectos 2011 - 2020</v>
          </cell>
          <cell r="E2459" t="str">
            <v>No Aplica</v>
          </cell>
          <cell r="F2459" t="str">
            <v>CERRADO</v>
          </cell>
          <cell r="G2459" t="str">
            <v>A146</v>
          </cell>
          <cell r="H2459" t="str">
            <v>Huila</v>
          </cell>
          <cell r="I2459">
            <v>41530</v>
          </cell>
          <cell r="J2459">
            <v>6</v>
          </cell>
          <cell r="K2459" t="str">
            <v>Palestina</v>
          </cell>
          <cell r="L2459" t="str">
            <v>Palestina-Huila</v>
          </cell>
          <cell r="M2459">
            <v>160</v>
          </cell>
          <cell r="N2459" t="str">
            <v>Fonade 1</v>
          </cell>
          <cell r="O2459"/>
          <cell r="P2459"/>
          <cell r="Q2459" t="str">
            <v>Construcción Cubierta Polideportivo Barrio La Floresta, En El Municipio De Palestina - Huila.</v>
          </cell>
          <cell r="R2459" t="str">
            <v>Espacio Público, Recreación Y Deporte</v>
          </cell>
          <cell r="S2459"/>
          <cell r="T2459"/>
          <cell r="U2459"/>
          <cell r="V2459" t="str">
            <v>Municipio</v>
          </cell>
          <cell r="W2459"/>
          <cell r="X2459" t="str">
            <v/>
          </cell>
          <cell r="Y2459"/>
          <cell r="Z2459">
            <v>267615650.72</v>
          </cell>
          <cell r="AA2459"/>
          <cell r="AB2459">
            <v>267615650.72</v>
          </cell>
          <cell r="AC2459"/>
          <cell r="AD2459">
            <v>267615650.72</v>
          </cell>
          <cell r="AE2459">
            <v>0</v>
          </cell>
          <cell r="AF2459"/>
          <cell r="AG2459">
            <v>0</v>
          </cell>
          <cell r="AH2459">
            <v>267615650.72</v>
          </cell>
          <cell r="AI2459">
            <v>0</v>
          </cell>
          <cell r="AJ2459">
            <v>267615650.72</v>
          </cell>
          <cell r="AK2459">
            <v>0</v>
          </cell>
          <cell r="AL2459"/>
          <cell r="AM2459">
            <v>1</v>
          </cell>
          <cell r="AN2459">
            <v>1</v>
          </cell>
          <cell r="AO2459">
            <v>0</v>
          </cell>
          <cell r="AP2459" t="str">
            <v>En Liquidación</v>
          </cell>
          <cell r="AQ2459" t="e">
            <v>#REF!</v>
          </cell>
          <cell r="AR2459" t="e">
            <v>#N/A</v>
          </cell>
          <cell r="AS245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59" t="str">
            <v>No Aplica</v>
          </cell>
          <cell r="AU2459">
            <v>42023</v>
          </cell>
          <cell r="AV2459">
            <v>42158</v>
          </cell>
          <cell r="AW2459" t="e">
            <v>#REF!</v>
          </cell>
          <cell r="AX2459"/>
          <cell r="AY2459"/>
          <cell r="AZ2459">
            <v>0</v>
          </cell>
          <cell r="BA2459" t="str">
            <v>-</v>
          </cell>
          <cell r="BB2459" t="str">
            <v>CONSTRUCCION DE LA ESTRUCTURA DE LA CUBIERTA E INSTALACION DE LA MISMA</v>
          </cell>
          <cell r="BC2459"/>
          <cell r="BD2459">
            <v>42061</v>
          </cell>
          <cell r="BE2459" t="str">
            <v/>
          </cell>
          <cell r="BF2459">
            <v>42254</v>
          </cell>
          <cell r="BG2459">
            <v>4000</v>
          </cell>
        </row>
        <row r="2460">
          <cell r="C2460" t="str">
            <v>20120069S0190-1</v>
          </cell>
          <cell r="D2460" t="str">
            <v>Proyectos 2011 - 2020</v>
          </cell>
          <cell r="E2460" t="str">
            <v>No Aplica</v>
          </cell>
          <cell r="F2460" t="str">
            <v>CERRADO</v>
          </cell>
          <cell r="G2460" t="str">
            <v>C190</v>
          </cell>
          <cell r="H2460" t="str">
            <v>Huila</v>
          </cell>
          <cell r="I2460">
            <v>41530</v>
          </cell>
          <cell r="J2460">
            <v>6</v>
          </cell>
          <cell r="K2460" t="str">
            <v>Palestina</v>
          </cell>
          <cell r="L2460" t="str">
            <v>Palestina-Huila</v>
          </cell>
          <cell r="M2460">
            <v>69</v>
          </cell>
          <cell r="N2460" t="str">
            <v>Fonade 3</v>
          </cell>
          <cell r="O2460"/>
          <cell r="P2460"/>
          <cell r="Q2460" t="str">
            <v>Construcción Cancha De Futbol Cinco Zona Urbana  En El Municipio De Palestina - Huila</v>
          </cell>
          <cell r="R2460" t="str">
            <v>Espacio Público, Recreación Y Deporte</v>
          </cell>
          <cell r="S2460"/>
          <cell r="T2460"/>
          <cell r="U2460"/>
          <cell r="V2460" t="str">
            <v>Municipio</v>
          </cell>
          <cell r="W2460"/>
          <cell r="X2460" t="str">
            <v/>
          </cell>
          <cell r="Y2460"/>
          <cell r="Z2460">
            <v>471569507</v>
          </cell>
          <cell r="AA2460"/>
          <cell r="AB2460">
            <v>471569507</v>
          </cell>
          <cell r="AC2460"/>
          <cell r="AD2460">
            <v>471569507</v>
          </cell>
          <cell r="AE2460">
            <v>0</v>
          </cell>
          <cell r="AF2460"/>
          <cell r="AG2460">
            <v>0</v>
          </cell>
          <cell r="AH2460">
            <v>471569507</v>
          </cell>
          <cell r="AI2460">
            <v>0</v>
          </cell>
          <cell r="AJ2460">
            <v>471569507</v>
          </cell>
          <cell r="AK2460">
            <v>0</v>
          </cell>
          <cell r="AL2460"/>
          <cell r="AM2460">
            <v>1</v>
          </cell>
          <cell r="AN2460">
            <v>1</v>
          </cell>
          <cell r="AO2460">
            <v>0</v>
          </cell>
          <cell r="AP2460" t="str">
            <v>En Liquidación</v>
          </cell>
          <cell r="AQ2460" t="e">
            <v>#REF!</v>
          </cell>
          <cell r="AR2460" t="e">
            <v>#N/A</v>
          </cell>
          <cell r="AS246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60" t="str">
            <v>No Aplica</v>
          </cell>
          <cell r="AU2460">
            <v>42212</v>
          </cell>
          <cell r="AV2460">
            <v>42319</v>
          </cell>
          <cell r="AW2460" t="e">
            <v>#REF!</v>
          </cell>
          <cell r="AX2460"/>
          <cell r="AY2460"/>
          <cell r="AZ2460">
            <v>0</v>
          </cell>
          <cell r="BA2460" t="str">
            <v>-</v>
          </cell>
          <cell r="BB2460" t="str">
            <v>CONSTRUCCIÓN CANCHA DE FUTBOL OCHO</v>
          </cell>
          <cell r="BC2460"/>
          <cell r="BD2460">
            <v>42229</v>
          </cell>
          <cell r="BE2460">
            <v>42307</v>
          </cell>
          <cell r="BF2460">
            <v>42430</v>
          </cell>
          <cell r="BG2460" t="str">
            <v/>
          </cell>
        </row>
        <row r="2461">
          <cell r="C2461" t="str">
            <v>20120069S0401-1</v>
          </cell>
          <cell r="D2461" t="str">
            <v>Proyectos 2011 - 2020</v>
          </cell>
          <cell r="E2461" t="str">
            <v>ANTES 2018</v>
          </cell>
          <cell r="F2461" t="str">
            <v>VIGENTE</v>
          </cell>
          <cell r="G2461" t="str">
            <v>C401</v>
          </cell>
          <cell r="H2461" t="str">
            <v>Huila</v>
          </cell>
          <cell r="I2461">
            <v>41530</v>
          </cell>
          <cell r="J2461">
            <v>6</v>
          </cell>
          <cell r="K2461" t="str">
            <v>Palestina</v>
          </cell>
          <cell r="L2461" t="str">
            <v>Palestina-Huila</v>
          </cell>
          <cell r="M2461">
            <v>69</v>
          </cell>
          <cell r="N2461" t="str">
            <v>Fonade 3</v>
          </cell>
          <cell r="O2461"/>
          <cell r="P2461"/>
          <cell r="Q2461" t="str">
            <v>Parque Central Del Municipio De Palestina</v>
          </cell>
          <cell r="R2461" t="str">
            <v>Espacio Público, Recreación Y Deporte</v>
          </cell>
          <cell r="S2461"/>
          <cell r="T2461"/>
          <cell r="U2461"/>
          <cell r="V2461" t="str">
            <v>Municipio</v>
          </cell>
          <cell r="W2461"/>
          <cell r="X2461" t="str">
            <v/>
          </cell>
          <cell r="Y2461"/>
          <cell r="Z2461">
            <v>857870087</v>
          </cell>
          <cell r="AA2461"/>
          <cell r="AB2461">
            <v>857870087</v>
          </cell>
          <cell r="AC2461"/>
          <cell r="AD2461">
            <v>857870087</v>
          </cell>
          <cell r="AE2461">
            <v>0</v>
          </cell>
          <cell r="AF2461"/>
          <cell r="AG2461">
            <v>0</v>
          </cell>
          <cell r="AH2461">
            <v>857870087</v>
          </cell>
          <cell r="AI2461">
            <v>0</v>
          </cell>
          <cell r="AJ2461">
            <v>857870087</v>
          </cell>
          <cell r="AK2461">
            <v>0</v>
          </cell>
          <cell r="AL2461"/>
          <cell r="AM2461">
            <v>1</v>
          </cell>
          <cell r="AN2461">
            <v>1</v>
          </cell>
          <cell r="AO2461">
            <v>0</v>
          </cell>
          <cell r="AP2461" t="str">
            <v>En Liquidación</v>
          </cell>
          <cell r="AQ2461" t="e">
            <v>#REF!</v>
          </cell>
          <cell r="AR2461" t="e">
            <v>#N/A</v>
          </cell>
          <cell r="AS2461" t="str">
            <v>1. INFORMACIÓN Y ESTADO  CONTRATO DE  OBRA: FONADE solicitó, impugnación al acta de liquidación de obra, debido a que el porcentaje de ejecución no corresponde.
2.   INFORMACIÓN Y ESTADO LIQUIDACION CONVENIO: Una vez se realice la impugacion del acta de liquidacion del contrato de obra y se recupere el saldo del anticipo se puede proceder a liquidar el convenio interadministrativo. 
* Actividades realizadas en el periodo:
se dio respuesta al segunto derecho de peticion remitido por la Interventoria mediante radicado No. 20212700109691 del 28/05/2021.</v>
          </cell>
          <cell r="AT2461" t="str">
            <v>No Aplica</v>
          </cell>
          <cell r="AU2461">
            <v>42495</v>
          </cell>
          <cell r="AV2461" t="str">
            <v xml:space="preserve">convenio finalizado </v>
          </cell>
          <cell r="AW2461" t="e">
            <v>#REF!</v>
          </cell>
          <cell r="AX2461"/>
          <cell r="AY2461"/>
          <cell r="AZ2461">
            <v>0</v>
          </cell>
          <cell r="BA2461" t="str">
            <v>-</v>
          </cell>
          <cell r="BB2461" t="str">
            <v>PARQUE CENTRAL</v>
          </cell>
          <cell r="BC2461"/>
          <cell r="BD2461">
            <v>42530</v>
          </cell>
          <cell r="BE2461" t="str">
            <v xml:space="preserve"> </v>
          </cell>
          <cell r="BF2461">
            <v>43888</v>
          </cell>
          <cell r="BG2461">
            <v>10249</v>
          </cell>
        </row>
        <row r="2462">
          <cell r="C2462" t="str">
            <v>20130102V0025-1</v>
          </cell>
          <cell r="D2462" t="str">
            <v>Proyectos 2011 - 2020</v>
          </cell>
          <cell r="E2462" t="str">
            <v>No Aplica</v>
          </cell>
          <cell r="F2462" t="str">
            <v>CERRADO</v>
          </cell>
          <cell r="G2462"/>
          <cell r="H2462" t="str">
            <v>Huila</v>
          </cell>
          <cell r="I2462">
            <v>41530</v>
          </cell>
          <cell r="J2462">
            <v>6</v>
          </cell>
          <cell r="K2462" t="str">
            <v>Palestina</v>
          </cell>
          <cell r="L2462" t="str">
            <v>Palestina-Huila</v>
          </cell>
          <cell r="M2462">
            <v>102</v>
          </cell>
          <cell r="N2462" t="str">
            <v>DPS 2013</v>
          </cell>
          <cell r="O2462"/>
          <cell r="P2462"/>
          <cell r="Q2462" t="str">
            <v>Construccion De Pavimento En Concreto Rigido En La Carrera 7 Y 8 Con Calle 1A Y 2; La Calle 1B Entre 8 Y 9 Y La Carrera 7 Entre Calle 3 Y 4 En El Municipio De Palestna Departamento De Huila</v>
          </cell>
          <cell r="R2462" t="str">
            <v>Vías Urbanas</v>
          </cell>
          <cell r="S2462"/>
          <cell r="T2462"/>
          <cell r="U2462"/>
          <cell r="V2462" t="str">
            <v>Municipio</v>
          </cell>
          <cell r="W2462"/>
          <cell r="X2462" t="str">
            <v>El Lago, Portal, La Independencia</v>
          </cell>
          <cell r="Y2462"/>
          <cell r="Z2462">
            <v>274915888</v>
          </cell>
          <cell r="AA2462"/>
          <cell r="AB2462">
            <v>274915888</v>
          </cell>
          <cell r="AC2462"/>
          <cell r="AD2462">
            <v>274915888</v>
          </cell>
          <cell r="AE2462">
            <v>28691588.800000001</v>
          </cell>
          <cell r="AF2462"/>
          <cell r="AG2462">
            <v>28691588.800000001</v>
          </cell>
          <cell r="AH2462">
            <v>303607476.80000001</v>
          </cell>
          <cell r="AI2462">
            <v>0</v>
          </cell>
          <cell r="AJ2462">
            <v>303607476.80000001</v>
          </cell>
          <cell r="AK2462">
            <v>0.97570000000000001</v>
          </cell>
          <cell r="AL2462"/>
          <cell r="AM2462">
            <v>1</v>
          </cell>
          <cell r="AN2462">
            <v>1</v>
          </cell>
          <cell r="AO2462">
            <v>0</v>
          </cell>
          <cell r="AP2462" t="str">
            <v>Liquidado</v>
          </cell>
          <cell r="AQ2462" t="e">
            <v>#REF!</v>
          </cell>
          <cell r="AR2462" t="e">
            <v>#N/A</v>
          </cell>
          <cell r="AS2462" t="str">
            <v>Entregado en diciembre de 2016.</v>
          </cell>
          <cell r="AT2462" t="str">
            <v>No Aplica</v>
          </cell>
          <cell r="AU2462">
            <v>42591</v>
          </cell>
          <cell r="AV2462">
            <v>42734</v>
          </cell>
          <cell r="AW2462" t="e">
            <v>#REF!</v>
          </cell>
          <cell r="AX2462"/>
          <cell r="AY2462"/>
          <cell r="AZ2462">
            <v>0</v>
          </cell>
          <cell r="BA2462" t="str">
            <v>-</v>
          </cell>
          <cell r="BB2462">
            <v>0.13</v>
          </cell>
          <cell r="BC2462"/>
          <cell r="BD2462">
            <v>42615</v>
          </cell>
          <cell r="BE2462">
            <v>42734</v>
          </cell>
          <cell r="BF2462">
            <v>42867</v>
          </cell>
          <cell r="BG2462">
            <v>2450</v>
          </cell>
        </row>
        <row r="2463">
          <cell r="C2463" t="str">
            <v>20160444S4922-1</v>
          </cell>
          <cell r="D2463" t="str">
            <v>Proyectos 2011 - 2020</v>
          </cell>
          <cell r="E2463" t="str">
            <v>No Aplica</v>
          </cell>
          <cell r="F2463" t="str">
            <v>CERRADO</v>
          </cell>
          <cell r="G2463"/>
          <cell r="H2463" t="str">
            <v>Huila</v>
          </cell>
          <cell r="I2463">
            <v>41530</v>
          </cell>
          <cell r="J2463">
            <v>6</v>
          </cell>
          <cell r="K2463" t="str">
            <v>Palestina</v>
          </cell>
          <cell r="L2463" t="str">
            <v>Palestina-Huila</v>
          </cell>
          <cell r="M2463">
            <v>444</v>
          </cell>
          <cell r="N2463" t="str">
            <v>DPS 2016</v>
          </cell>
          <cell r="O2463"/>
          <cell r="P2463"/>
          <cell r="Q2463" t="str">
            <v>Construcción De Polideportivos Veredas Fundador, Miraflores Y Mesopotamia Del Municipio De Palestina - Huila</v>
          </cell>
          <cell r="R2463" t="str">
            <v>Espacio Público, Recreación Y Deporte</v>
          </cell>
          <cell r="S2463"/>
          <cell r="T2463"/>
          <cell r="U2463"/>
          <cell r="V2463" t="str">
            <v>Municipio</v>
          </cell>
          <cell r="W2463"/>
          <cell r="X2463" t="str">
            <v>Barrios: Fundador - Mesopotamia - Miraflores</v>
          </cell>
          <cell r="Y2463"/>
          <cell r="Z2463">
            <v>1258837377</v>
          </cell>
          <cell r="AA2463"/>
          <cell r="AB2463">
            <v>1258837377</v>
          </cell>
          <cell r="AC2463"/>
          <cell r="AD2463">
            <v>1258837377</v>
          </cell>
          <cell r="AE2463">
            <v>131679302.30000001</v>
          </cell>
          <cell r="AF2463"/>
          <cell r="AG2463">
            <v>131679302.30000001</v>
          </cell>
          <cell r="AH2463">
            <v>1390516679.3</v>
          </cell>
          <cell r="AI2463">
            <v>0</v>
          </cell>
          <cell r="AJ2463">
            <v>1390516679.3</v>
          </cell>
          <cell r="AK2463">
            <v>1</v>
          </cell>
          <cell r="AL2463"/>
          <cell r="AM2463">
            <v>1</v>
          </cell>
          <cell r="AN2463">
            <v>1</v>
          </cell>
          <cell r="AO2463">
            <v>0</v>
          </cell>
          <cell r="AP2463" t="str">
            <v>Liquidado</v>
          </cell>
          <cell r="AQ2463" t="e">
            <v>#REF!</v>
          </cell>
          <cell r="AR2463" t="e">
            <v>#N/A</v>
          </cell>
          <cell r="AS2463" t="str">
            <v>Liquidado el 18/11/2020</v>
          </cell>
          <cell r="AT2463" t="str">
            <v>No Aplica</v>
          </cell>
          <cell r="AU2463">
            <v>43136</v>
          </cell>
          <cell r="AV2463">
            <v>43256</v>
          </cell>
          <cell r="AW2463" t="e">
            <v>#REF!</v>
          </cell>
          <cell r="AX2463"/>
          <cell r="AY2463"/>
          <cell r="AZ2463">
            <v>0</v>
          </cell>
          <cell r="BA2463" t="str">
            <v>-</v>
          </cell>
          <cell r="BB2463">
            <v>1193.3900000000001</v>
          </cell>
          <cell r="BC2463"/>
          <cell r="BD2463">
            <v>43153</v>
          </cell>
          <cell r="BE2463">
            <v>43236</v>
          </cell>
          <cell r="BF2463">
            <v>43276</v>
          </cell>
          <cell r="BG2463">
            <v>776</v>
          </cell>
        </row>
        <row r="2464">
          <cell r="C2464" t="str">
            <v>20170341S8522-1</v>
          </cell>
          <cell r="D2464" t="str">
            <v>Proyectos 2011 - 2020</v>
          </cell>
          <cell r="E2464" t="str">
            <v>No Aplica</v>
          </cell>
          <cell r="F2464" t="str">
            <v>CERRADO</v>
          </cell>
          <cell r="G2464"/>
          <cell r="H2464" t="str">
            <v>Huila</v>
          </cell>
          <cell r="I2464">
            <v>41530</v>
          </cell>
          <cell r="J2464">
            <v>6</v>
          </cell>
          <cell r="K2464" t="str">
            <v>Palestina</v>
          </cell>
          <cell r="L2464" t="str">
            <v>Palestina-Huila</v>
          </cell>
          <cell r="M2464">
            <v>341</v>
          </cell>
          <cell r="N2464" t="str">
            <v>DPS 2017</v>
          </cell>
          <cell r="O2464"/>
          <cell r="P2464"/>
          <cell r="Q2464" t="str">
            <v>Construcción De Cancha Sintetica En El Municipio De Palestina - Huila</v>
          </cell>
          <cell r="R2464" t="str">
            <v>Espacio Público, Recreación Y Deporte</v>
          </cell>
          <cell r="S2464"/>
          <cell r="T2464"/>
          <cell r="U2464"/>
          <cell r="V2464" t="str">
            <v>Municipio</v>
          </cell>
          <cell r="W2464"/>
          <cell r="X2464" t="str">
            <v>Gabriela Mistral</v>
          </cell>
          <cell r="Y2464"/>
          <cell r="Z2464">
            <v>1572234218</v>
          </cell>
          <cell r="AA2464"/>
          <cell r="AB2464">
            <v>1572234218</v>
          </cell>
          <cell r="AC2464"/>
          <cell r="AD2464">
            <v>1572234218</v>
          </cell>
          <cell r="AE2464">
            <v>157223421.80000001</v>
          </cell>
          <cell r="AF2464"/>
          <cell r="AG2464">
            <v>157223421.80000001</v>
          </cell>
          <cell r="AH2464">
            <v>1729457639.8</v>
          </cell>
          <cell r="AI2464">
            <v>0</v>
          </cell>
          <cell r="AJ2464">
            <v>1729457639.8</v>
          </cell>
          <cell r="AK2464">
            <v>1</v>
          </cell>
          <cell r="AL2464"/>
          <cell r="AM2464">
            <v>1</v>
          </cell>
          <cell r="AN2464">
            <v>1</v>
          </cell>
          <cell r="AO2464">
            <v>0</v>
          </cell>
          <cell r="AP2464" t="str">
            <v>Liquidado</v>
          </cell>
          <cell r="AQ2464" t="e">
            <v>#REF!</v>
          </cell>
          <cell r="AR2464" t="e">
            <v>#N/A</v>
          </cell>
          <cell r="AS2464" t="str">
            <v>Liquidado el 01 de diciembre 2021.</v>
          </cell>
          <cell r="AT2464" t="str">
            <v>No Aplica</v>
          </cell>
          <cell r="AU2464">
            <v>43693</v>
          </cell>
          <cell r="AV2464">
            <v>43830</v>
          </cell>
          <cell r="AW2464" t="e">
            <v>#REF!</v>
          </cell>
          <cell r="AX2464"/>
          <cell r="AY2464"/>
          <cell r="AZ2464">
            <v>0</v>
          </cell>
          <cell r="BA2464" t="str">
            <v>-</v>
          </cell>
          <cell r="BB2464" t="str">
            <v>7180 mt2</v>
          </cell>
          <cell r="BC2464"/>
          <cell r="BD2464">
            <v>43734</v>
          </cell>
          <cell r="BE2464">
            <v>43797</v>
          </cell>
          <cell r="BF2464">
            <v>44042</v>
          </cell>
          <cell r="BG2464">
            <v>11437</v>
          </cell>
        </row>
        <row r="2465">
          <cell r="C2465" t="str">
            <v>20110160E0151-1</v>
          </cell>
          <cell r="D2465" t="str">
            <v>Proyectos 2011 - 2020</v>
          </cell>
          <cell r="E2465" t="str">
            <v>No Aplica</v>
          </cell>
          <cell r="F2465" t="str">
            <v>CERRADO</v>
          </cell>
          <cell r="G2465" t="str">
            <v>A151</v>
          </cell>
          <cell r="H2465" t="str">
            <v>Huila</v>
          </cell>
          <cell r="I2465">
            <v>41551</v>
          </cell>
          <cell r="J2465">
            <v>4</v>
          </cell>
          <cell r="K2465" t="str">
            <v>Pitalito</v>
          </cell>
          <cell r="L2465" t="str">
            <v>Pitalito-Huila</v>
          </cell>
          <cell r="M2465">
            <v>160</v>
          </cell>
          <cell r="N2465" t="str">
            <v>Fonade 1</v>
          </cell>
          <cell r="O2465"/>
          <cell r="P2465"/>
          <cell r="Q2465" t="str">
            <v>Construcción E Iluminación Con Luminarias De 250W De Sodio De Alta Presión En Cra 3 Sur O Vial Al Putumayo Entre Calle. 23 Sur Y El Batallón Bimag, Municipio De Pitalito - Huila.</v>
          </cell>
          <cell r="R2465" t="str">
            <v>Otros</v>
          </cell>
          <cell r="S2465"/>
          <cell r="T2465"/>
          <cell r="U2465"/>
          <cell r="V2465" t="str">
            <v>Municipio</v>
          </cell>
          <cell r="W2465"/>
          <cell r="X2465" t="str">
            <v/>
          </cell>
          <cell r="Y2465"/>
          <cell r="Z2465">
            <v>320611253</v>
          </cell>
          <cell r="AA2465"/>
          <cell r="AB2465">
            <v>320611253</v>
          </cell>
          <cell r="AC2465"/>
          <cell r="AD2465">
            <v>320611253</v>
          </cell>
          <cell r="AE2465">
            <v>0</v>
          </cell>
          <cell r="AF2465"/>
          <cell r="AG2465">
            <v>0</v>
          </cell>
          <cell r="AH2465">
            <v>320611253</v>
          </cell>
          <cell r="AI2465">
            <v>0</v>
          </cell>
          <cell r="AJ2465">
            <v>320611253</v>
          </cell>
          <cell r="AK2465">
            <v>0</v>
          </cell>
          <cell r="AL2465"/>
          <cell r="AM2465">
            <v>1</v>
          </cell>
          <cell r="AN2465">
            <v>1</v>
          </cell>
          <cell r="AO2465">
            <v>0</v>
          </cell>
          <cell r="AP2465" t="str">
            <v>En Liquidación</v>
          </cell>
          <cell r="AQ2465" t="e">
            <v>#REF!</v>
          </cell>
          <cell r="AR2465" t="e">
            <v>#N/A</v>
          </cell>
          <cell r="AS246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65" t="str">
            <v>No Aplica</v>
          </cell>
          <cell r="AU2465">
            <v>41944</v>
          </cell>
          <cell r="AV2465">
            <v>42078</v>
          </cell>
          <cell r="AW2465" t="e">
            <v>#REF!</v>
          </cell>
          <cell r="AX2465"/>
          <cell r="AY2465"/>
          <cell r="AZ2465">
            <v>0</v>
          </cell>
          <cell r="BA2465" t="str">
            <v>-</v>
          </cell>
          <cell r="BB2465" t="str">
            <v>1  KM</v>
          </cell>
          <cell r="BC2465"/>
          <cell r="BD2465">
            <v>41991</v>
          </cell>
          <cell r="BE2465">
            <v>41991</v>
          </cell>
          <cell r="BF2465">
            <v>42136</v>
          </cell>
          <cell r="BG2465">
            <v>71176</v>
          </cell>
        </row>
        <row r="2466">
          <cell r="C2466" t="str">
            <v>20110160S0147-1</v>
          </cell>
          <cell r="D2466" t="str">
            <v>Proyectos 2011 - 2020</v>
          </cell>
          <cell r="E2466" t="str">
            <v>No Aplica</v>
          </cell>
          <cell r="F2466" t="str">
            <v>CERRADO</v>
          </cell>
          <cell r="G2466" t="str">
            <v>A147</v>
          </cell>
          <cell r="H2466" t="str">
            <v>Huila</v>
          </cell>
          <cell r="I2466">
            <v>41551</v>
          </cell>
          <cell r="J2466">
            <v>4</v>
          </cell>
          <cell r="K2466" t="str">
            <v>Pitalito</v>
          </cell>
          <cell r="L2466" t="str">
            <v>Pitalito-Huila</v>
          </cell>
          <cell r="M2466">
            <v>160</v>
          </cell>
          <cell r="N2466" t="str">
            <v>Fonade 1</v>
          </cell>
          <cell r="O2466"/>
          <cell r="P2466"/>
          <cell r="Q2466" t="str">
            <v>Construcción Parque Principal Del Centro Poblado Del Corregimiento De Bruselas, Municipio De Pitalito - Huila.</v>
          </cell>
          <cell r="R2466" t="str">
            <v>Espacio Público, Recreación Y Deporte</v>
          </cell>
          <cell r="S2466"/>
          <cell r="T2466"/>
          <cell r="U2466"/>
          <cell r="V2466" t="str">
            <v>Municipio</v>
          </cell>
          <cell r="W2466"/>
          <cell r="X2466" t="str">
            <v/>
          </cell>
          <cell r="Y2466"/>
          <cell r="Z2466">
            <v>1123329051</v>
          </cell>
          <cell r="AA2466"/>
          <cell r="AB2466">
            <v>1123329051</v>
          </cell>
          <cell r="AC2466"/>
          <cell r="AD2466">
            <v>1123329051</v>
          </cell>
          <cell r="AE2466">
            <v>0</v>
          </cell>
          <cell r="AF2466"/>
          <cell r="AG2466">
            <v>0</v>
          </cell>
          <cell r="AH2466">
            <v>1123329051</v>
          </cell>
          <cell r="AI2466">
            <v>0</v>
          </cell>
          <cell r="AJ2466">
            <v>1123329051</v>
          </cell>
          <cell r="AK2466">
            <v>0</v>
          </cell>
          <cell r="AL2466"/>
          <cell r="AM2466">
            <v>1</v>
          </cell>
          <cell r="AN2466">
            <v>1</v>
          </cell>
          <cell r="AO2466">
            <v>0</v>
          </cell>
          <cell r="AP2466" t="str">
            <v>En Liquidación</v>
          </cell>
          <cell r="AQ2466" t="e">
            <v>#REF!</v>
          </cell>
          <cell r="AR2466" t="e">
            <v>#N/A</v>
          </cell>
          <cell r="AS246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66" t="str">
            <v>No Aplica</v>
          </cell>
          <cell r="AU2466">
            <v>42247</v>
          </cell>
          <cell r="AV2466">
            <v>42459</v>
          </cell>
          <cell r="AW2466" t="e">
            <v>#REF!</v>
          </cell>
          <cell r="AX2466"/>
          <cell r="AY2466"/>
          <cell r="AZ2466">
            <v>0</v>
          </cell>
          <cell r="BA2466" t="str">
            <v>-</v>
          </cell>
          <cell r="BB2466" t="str">
            <v>CONSTRUCCION DE PARQUE  CON ZONAS BLANDAS CON MATERAS Y ZONAS DURAS EN ADOQUIN</v>
          </cell>
          <cell r="BC2466"/>
          <cell r="BD2466">
            <v>42255</v>
          </cell>
          <cell r="BE2466">
            <v>42353</v>
          </cell>
          <cell r="BF2466">
            <v>42509</v>
          </cell>
          <cell r="BG2466">
            <v>16780</v>
          </cell>
        </row>
        <row r="2467">
          <cell r="C2467" t="str">
            <v>20110160S0149-1</v>
          </cell>
          <cell r="D2467" t="str">
            <v>Proyectos 2011 - 2020</v>
          </cell>
          <cell r="E2467" t="str">
            <v>No Aplica</v>
          </cell>
          <cell r="F2467" t="str">
            <v>CERRADO</v>
          </cell>
          <cell r="G2467" t="str">
            <v>A149</v>
          </cell>
          <cell r="H2467" t="str">
            <v>Huila</v>
          </cell>
          <cell r="I2467">
            <v>41551</v>
          </cell>
          <cell r="J2467">
            <v>4</v>
          </cell>
          <cell r="K2467" t="str">
            <v>Pitalito</v>
          </cell>
          <cell r="L2467" t="str">
            <v>Pitalito-Huila</v>
          </cell>
          <cell r="M2467">
            <v>160</v>
          </cell>
          <cell r="N2467" t="str">
            <v>Fonade 1</v>
          </cell>
          <cell r="O2467"/>
          <cell r="P2467"/>
          <cell r="Q2467" t="str">
            <v>Construcción Cerramiento Con Muro En Mampostería Y Malla Eslabonada Del Centro Educativo Vereda El Contador En El Municipio De Pitalito - Huila.</v>
          </cell>
          <cell r="R2467" t="str">
            <v>Social Comunitario</v>
          </cell>
          <cell r="S2467"/>
          <cell r="T2467"/>
          <cell r="U2467"/>
          <cell r="V2467" t="str">
            <v>Municipio</v>
          </cell>
          <cell r="W2467"/>
          <cell r="X2467" t="str">
            <v/>
          </cell>
          <cell r="Y2467"/>
          <cell r="Z2467">
            <v>109007051.43000001</v>
          </cell>
          <cell r="AA2467"/>
          <cell r="AB2467">
            <v>109007051.43000001</v>
          </cell>
          <cell r="AC2467"/>
          <cell r="AD2467">
            <v>109007051.43000001</v>
          </cell>
          <cell r="AE2467">
            <v>0</v>
          </cell>
          <cell r="AF2467"/>
          <cell r="AG2467">
            <v>0</v>
          </cell>
          <cell r="AH2467">
            <v>109007051.43000001</v>
          </cell>
          <cell r="AI2467">
            <v>0</v>
          </cell>
          <cell r="AJ2467">
            <v>109007051.43000001</v>
          </cell>
          <cell r="AK2467">
            <v>0</v>
          </cell>
          <cell r="AL2467"/>
          <cell r="AM2467">
            <v>1</v>
          </cell>
          <cell r="AN2467">
            <v>1</v>
          </cell>
          <cell r="AO2467">
            <v>0</v>
          </cell>
          <cell r="AP2467" t="str">
            <v>En Liquidación</v>
          </cell>
          <cell r="AQ2467" t="e">
            <v>#REF!</v>
          </cell>
          <cell r="AR2467" t="e">
            <v>#N/A</v>
          </cell>
          <cell r="AS246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67" t="str">
            <v>No Aplica</v>
          </cell>
          <cell r="AU2467">
            <v>41709</v>
          </cell>
          <cell r="AV2467">
            <v>41907</v>
          </cell>
          <cell r="AW2467" t="e">
            <v>#REF!</v>
          </cell>
          <cell r="AX2467"/>
          <cell r="AY2467"/>
          <cell r="AZ2467">
            <v>0</v>
          </cell>
          <cell r="BA2467" t="str">
            <v>-</v>
          </cell>
          <cell r="BB2467" t="str">
            <v>CONSTRUCCION DE MURO EN MAMPOSTERIA Y MALLA</v>
          </cell>
          <cell r="BC2467"/>
          <cell r="BD2467">
            <v>41712</v>
          </cell>
          <cell r="BE2467">
            <v>41753</v>
          </cell>
          <cell r="BF2467">
            <v>41984</v>
          </cell>
          <cell r="BG2467">
            <v>640</v>
          </cell>
        </row>
        <row r="2468">
          <cell r="C2468" t="str">
            <v>20110160V0148-1</v>
          </cell>
          <cell r="D2468" t="str">
            <v>Proyectos 2011 - 2020</v>
          </cell>
          <cell r="E2468" t="str">
            <v>No Aplica</v>
          </cell>
          <cell r="F2468" t="str">
            <v>CERRADO</v>
          </cell>
          <cell r="G2468" t="str">
            <v>A148</v>
          </cell>
          <cell r="H2468" t="str">
            <v>Huila</v>
          </cell>
          <cell r="I2468">
            <v>41551</v>
          </cell>
          <cell r="J2468">
            <v>4</v>
          </cell>
          <cell r="K2468" t="str">
            <v>Pitalito</v>
          </cell>
          <cell r="L2468" t="str">
            <v>Pitalito-Huila</v>
          </cell>
          <cell r="M2468">
            <v>160</v>
          </cell>
          <cell r="N2468" t="str">
            <v>Fonade 1</v>
          </cell>
          <cell r="O2468"/>
          <cell r="P2468"/>
          <cell r="Q2468" t="str">
            <v>Construcción De Pavimento En Concreto Hidráulico En La Cra 3 Entre Cl. 6 - 8 Del Corregimiento De Bruselas, Municipio De Pitalito - Huila</v>
          </cell>
          <cell r="R2468" t="str">
            <v>Vías Red Terciaria</v>
          </cell>
          <cell r="S2468"/>
          <cell r="T2468"/>
          <cell r="U2468"/>
          <cell r="V2468" t="str">
            <v>Municipio</v>
          </cell>
          <cell r="W2468"/>
          <cell r="X2468" t="str">
            <v/>
          </cell>
          <cell r="Y2468"/>
          <cell r="Z2468">
            <v>330530523</v>
          </cell>
          <cell r="AA2468"/>
          <cell r="AB2468">
            <v>330530523</v>
          </cell>
          <cell r="AC2468"/>
          <cell r="AD2468">
            <v>330530523</v>
          </cell>
          <cell r="AE2468">
            <v>0</v>
          </cell>
          <cell r="AF2468"/>
          <cell r="AG2468">
            <v>0</v>
          </cell>
          <cell r="AH2468">
            <v>330530523</v>
          </cell>
          <cell r="AI2468">
            <v>0</v>
          </cell>
          <cell r="AJ2468">
            <v>330530523</v>
          </cell>
          <cell r="AK2468">
            <v>0</v>
          </cell>
          <cell r="AL2468"/>
          <cell r="AM2468">
            <v>1</v>
          </cell>
          <cell r="AN2468">
            <v>1</v>
          </cell>
          <cell r="AO2468">
            <v>0</v>
          </cell>
          <cell r="AP2468" t="str">
            <v>En Liquidación</v>
          </cell>
          <cell r="AQ2468" t="e">
            <v>#REF!</v>
          </cell>
          <cell r="AR2468" t="e">
            <v>#N/A</v>
          </cell>
          <cell r="AS246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68" t="str">
            <v>No Aplica</v>
          </cell>
          <cell r="AU2468">
            <v>41935</v>
          </cell>
          <cell r="AV2468">
            <v>42150</v>
          </cell>
          <cell r="AW2468" t="e">
            <v>#REF!</v>
          </cell>
          <cell r="AX2468"/>
          <cell r="AY2468"/>
          <cell r="AZ2468">
            <v>0</v>
          </cell>
          <cell r="BA2468" t="str">
            <v>-</v>
          </cell>
          <cell r="BB2468" t="str">
            <v>CONSTRUCCIÓN VIAS URBANAS - KM</v>
          </cell>
          <cell r="BC2468"/>
          <cell r="BD2468">
            <v>41899</v>
          </cell>
          <cell r="BE2468">
            <v>42160</v>
          </cell>
          <cell r="BF2468">
            <v>42305</v>
          </cell>
          <cell r="BG2468">
            <v>1080</v>
          </cell>
        </row>
        <row r="2469">
          <cell r="C2469" t="str">
            <v>20110160V0152-1</v>
          </cell>
          <cell r="D2469" t="str">
            <v>Proyectos 2011 - 2020</v>
          </cell>
          <cell r="E2469" t="str">
            <v>No Aplica</v>
          </cell>
          <cell r="F2469" t="str">
            <v>CERRADO</v>
          </cell>
          <cell r="G2469" t="str">
            <v>A152</v>
          </cell>
          <cell r="H2469" t="str">
            <v>Huila</v>
          </cell>
          <cell r="I2469">
            <v>41551</v>
          </cell>
          <cell r="J2469">
            <v>4</v>
          </cell>
          <cell r="K2469" t="str">
            <v>Pitalito</v>
          </cell>
          <cell r="L2469" t="str">
            <v>Pitalito-Huila</v>
          </cell>
          <cell r="M2469">
            <v>160</v>
          </cell>
          <cell r="N2469" t="str">
            <v>Fonade 1</v>
          </cell>
          <cell r="O2469"/>
          <cell r="P2469"/>
          <cell r="Q2469" t="str">
            <v>Construcción Pavimento En Concreto Hidráulico En La Calle 1 Entre Cra 9E Y 11E; Y Por La Cra 11E Entre Calle 1 Y 2 Sur  En El Barrio El Paraíso, Municipio De Pitalito - Huila.</v>
          </cell>
          <cell r="R2469" t="str">
            <v>Vías Urbanas</v>
          </cell>
          <cell r="S2469"/>
          <cell r="T2469"/>
          <cell r="U2469"/>
          <cell r="V2469" t="str">
            <v>Municipio</v>
          </cell>
          <cell r="W2469"/>
          <cell r="X2469" t="str">
            <v/>
          </cell>
          <cell r="Y2469"/>
          <cell r="Z2469">
            <v>509318944.26999998</v>
          </cell>
          <cell r="AA2469"/>
          <cell r="AB2469">
            <v>509318944.26999998</v>
          </cell>
          <cell r="AC2469"/>
          <cell r="AD2469">
            <v>509318944.26999998</v>
          </cell>
          <cell r="AE2469">
            <v>0</v>
          </cell>
          <cell r="AF2469"/>
          <cell r="AG2469">
            <v>0</v>
          </cell>
          <cell r="AH2469">
            <v>509318944.26999998</v>
          </cell>
          <cell r="AI2469">
            <v>0</v>
          </cell>
          <cell r="AJ2469">
            <v>509318944.26999998</v>
          </cell>
          <cell r="AK2469">
            <v>0</v>
          </cell>
          <cell r="AL2469"/>
          <cell r="AM2469">
            <v>1</v>
          </cell>
          <cell r="AN2469">
            <v>1</v>
          </cell>
          <cell r="AO2469">
            <v>0</v>
          </cell>
          <cell r="AP2469" t="str">
            <v>En Liquidación</v>
          </cell>
          <cell r="AQ2469" t="e">
            <v>#REF!</v>
          </cell>
          <cell r="AR2469" t="e">
            <v>#N/A</v>
          </cell>
          <cell r="AS246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69" t="str">
            <v>No Aplica</v>
          </cell>
          <cell r="AU2469">
            <v>42019</v>
          </cell>
          <cell r="AV2469">
            <v>42185</v>
          </cell>
          <cell r="AW2469" t="e">
            <v>#REF!</v>
          </cell>
          <cell r="AX2469"/>
          <cell r="AY2469"/>
          <cell r="AZ2469">
            <v>0</v>
          </cell>
          <cell r="BA2469" t="str">
            <v>-</v>
          </cell>
          <cell r="BB2469" t="str">
            <v>CONSTRUCCIÓN VIAS URBANAS - KM</v>
          </cell>
          <cell r="BC2469"/>
          <cell r="BD2469">
            <v>41863</v>
          </cell>
          <cell r="BE2469">
            <v>42101</v>
          </cell>
          <cell r="BF2469">
            <v>42305</v>
          </cell>
          <cell r="BG2469">
            <v>600</v>
          </cell>
        </row>
        <row r="2470">
          <cell r="C2470" t="str">
            <v>20110160V0153-1</v>
          </cell>
          <cell r="D2470" t="str">
            <v>Proyectos 2011 - 2020</v>
          </cell>
          <cell r="E2470" t="str">
            <v>No Aplica</v>
          </cell>
          <cell r="F2470" t="str">
            <v>CERRADO</v>
          </cell>
          <cell r="G2470" t="str">
            <v>A153</v>
          </cell>
          <cell r="H2470" t="str">
            <v>Huila</v>
          </cell>
          <cell r="I2470">
            <v>41551</v>
          </cell>
          <cell r="J2470">
            <v>4</v>
          </cell>
          <cell r="K2470" t="str">
            <v>Pitalito</v>
          </cell>
          <cell r="L2470" t="str">
            <v>Pitalito-Huila</v>
          </cell>
          <cell r="M2470">
            <v>160</v>
          </cell>
          <cell r="N2470" t="str">
            <v>Fonade 1</v>
          </cell>
          <cell r="O2470"/>
          <cell r="P2470"/>
          <cell r="Q2470" t="str">
            <v>Pavimento En Concreto Rígido De La Calle 10A Entre Cras 15 Y 15A; Cra 15A Entre Calles 10A Y 14 En El Barrio Popular, Municipio De Pitalito - Huila.</v>
          </cell>
          <cell r="R2470" t="str">
            <v>Vías Urbanas</v>
          </cell>
          <cell r="S2470"/>
          <cell r="T2470"/>
          <cell r="U2470"/>
          <cell r="V2470" t="str">
            <v>Municipio</v>
          </cell>
          <cell r="W2470"/>
          <cell r="X2470" t="str">
            <v/>
          </cell>
          <cell r="Y2470"/>
          <cell r="Z2470">
            <v>348467491.55000001</v>
          </cell>
          <cell r="AA2470"/>
          <cell r="AB2470">
            <v>348467491.55000001</v>
          </cell>
          <cell r="AC2470"/>
          <cell r="AD2470">
            <v>348467491.55000001</v>
          </cell>
          <cell r="AE2470">
            <v>0</v>
          </cell>
          <cell r="AF2470"/>
          <cell r="AG2470">
            <v>0</v>
          </cell>
          <cell r="AH2470">
            <v>348467491.55000001</v>
          </cell>
          <cell r="AI2470">
            <v>0</v>
          </cell>
          <cell r="AJ2470">
            <v>348467491.55000001</v>
          </cell>
          <cell r="AK2470">
            <v>0</v>
          </cell>
          <cell r="AL2470"/>
          <cell r="AM2470">
            <v>1</v>
          </cell>
          <cell r="AN2470">
            <v>1</v>
          </cell>
          <cell r="AO2470">
            <v>0</v>
          </cell>
          <cell r="AP2470" t="str">
            <v>En Liquidación</v>
          </cell>
          <cell r="AQ2470" t="e">
            <v>#REF!</v>
          </cell>
          <cell r="AR2470" t="e">
            <v>#N/A</v>
          </cell>
          <cell r="AS247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70" t="str">
            <v>No Aplica</v>
          </cell>
          <cell r="AU2470">
            <v>41709</v>
          </cell>
          <cell r="AV2470">
            <v>41931</v>
          </cell>
          <cell r="AW2470" t="e">
            <v>#REF!</v>
          </cell>
          <cell r="AX2470"/>
          <cell r="AY2470"/>
          <cell r="AZ2470">
            <v>0</v>
          </cell>
          <cell r="BA2470" t="str">
            <v>-</v>
          </cell>
          <cell r="BB2470" t="str">
            <v>CONSTRUCCIÓN VIAS URBANAS - KM</v>
          </cell>
          <cell r="BC2470"/>
          <cell r="BD2470">
            <v>41711</v>
          </cell>
          <cell r="BE2470">
            <v>41899</v>
          </cell>
          <cell r="BF2470">
            <v>41983</v>
          </cell>
          <cell r="BG2470">
            <v>200</v>
          </cell>
        </row>
        <row r="2471">
          <cell r="C2471" t="str">
            <v>20110160V0154-1</v>
          </cell>
          <cell r="D2471" t="str">
            <v>Proyectos 2011 - 2020</v>
          </cell>
          <cell r="E2471" t="str">
            <v>No Aplica</v>
          </cell>
          <cell r="F2471" t="str">
            <v>CERRADO</v>
          </cell>
          <cell r="G2471" t="str">
            <v>A154</v>
          </cell>
          <cell r="H2471" t="str">
            <v>Huila</v>
          </cell>
          <cell r="I2471">
            <v>41551</v>
          </cell>
          <cell r="J2471">
            <v>4</v>
          </cell>
          <cell r="K2471" t="str">
            <v>Pitalito</v>
          </cell>
          <cell r="L2471" t="str">
            <v>Pitalito-Huila</v>
          </cell>
          <cell r="M2471">
            <v>160</v>
          </cell>
          <cell r="N2471" t="str">
            <v>Fonade 1</v>
          </cell>
          <cell r="O2471"/>
          <cell r="P2471"/>
          <cell r="Q2471" t="str">
            <v>Pavimentación Calle 14 Entre Cras 4 Este Y 6 Este Barrio Antonio Naranjo, Municipio De Pitalito - Huila.</v>
          </cell>
          <cell r="R2471" t="str">
            <v>Vías Urbanas</v>
          </cell>
          <cell r="S2471"/>
          <cell r="T2471"/>
          <cell r="U2471"/>
          <cell r="V2471" t="str">
            <v>Municipio</v>
          </cell>
          <cell r="W2471"/>
          <cell r="X2471" t="str">
            <v/>
          </cell>
          <cell r="Y2471"/>
          <cell r="Z2471">
            <v>260490801</v>
          </cell>
          <cell r="AA2471"/>
          <cell r="AB2471">
            <v>260490801</v>
          </cell>
          <cell r="AC2471"/>
          <cell r="AD2471">
            <v>260490801</v>
          </cell>
          <cell r="AE2471">
            <v>0</v>
          </cell>
          <cell r="AF2471"/>
          <cell r="AG2471">
            <v>0</v>
          </cell>
          <cell r="AH2471">
            <v>260490801</v>
          </cell>
          <cell r="AI2471">
            <v>0</v>
          </cell>
          <cell r="AJ2471">
            <v>260490801</v>
          </cell>
          <cell r="AK2471">
            <v>0</v>
          </cell>
          <cell r="AL2471"/>
          <cell r="AM2471">
            <v>1</v>
          </cell>
          <cell r="AN2471">
            <v>1</v>
          </cell>
          <cell r="AO2471">
            <v>0</v>
          </cell>
          <cell r="AP2471" t="str">
            <v>En Liquidación</v>
          </cell>
          <cell r="AQ2471" t="e">
            <v>#REF!</v>
          </cell>
          <cell r="AR2471" t="e">
            <v>#N/A</v>
          </cell>
          <cell r="AS247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71" t="str">
            <v>No Aplica</v>
          </cell>
          <cell r="AU2471">
            <v>42017</v>
          </cell>
          <cell r="AV2471">
            <v>42050</v>
          </cell>
          <cell r="AW2471" t="e">
            <v>#REF!</v>
          </cell>
          <cell r="AX2471"/>
          <cell r="AY2471"/>
          <cell r="AZ2471">
            <v>0</v>
          </cell>
          <cell r="BA2471" t="str">
            <v>-</v>
          </cell>
          <cell r="BB2471" t="str">
            <v>CONSTRUCCIÓN VIAS URBANAS - KM</v>
          </cell>
          <cell r="BC2471"/>
          <cell r="BD2471">
            <v>41990</v>
          </cell>
          <cell r="BE2471">
            <v>42088</v>
          </cell>
          <cell r="BF2471">
            <v>42256</v>
          </cell>
          <cell r="BG2471">
            <v>150</v>
          </cell>
        </row>
        <row r="2472">
          <cell r="C2472" t="str">
            <v>20110160V0155-1</v>
          </cell>
          <cell r="D2472" t="str">
            <v>Proyectos 2011 - 2020</v>
          </cell>
          <cell r="E2472" t="str">
            <v>No Aplica</v>
          </cell>
          <cell r="F2472" t="str">
            <v>CERRADO</v>
          </cell>
          <cell r="G2472" t="str">
            <v>A155</v>
          </cell>
          <cell r="H2472" t="str">
            <v>Huila</v>
          </cell>
          <cell r="I2472">
            <v>41551</v>
          </cell>
          <cell r="J2472">
            <v>4</v>
          </cell>
          <cell r="K2472" t="str">
            <v>Pitalito</v>
          </cell>
          <cell r="L2472" t="str">
            <v>Pitalito-Huila</v>
          </cell>
          <cell r="M2472">
            <v>160</v>
          </cell>
          <cell r="N2472" t="str">
            <v>Fonade 1</v>
          </cell>
          <cell r="O2472"/>
          <cell r="P2472"/>
          <cell r="Q2472" t="str">
            <v>Pavimentación Cra. 1 Entre Calles 13 Y 14 Sur Barrio El Jardín, Municipio De Pitalito - Huila.</v>
          </cell>
          <cell r="R2472" t="str">
            <v>Vías Urbanas</v>
          </cell>
          <cell r="S2472"/>
          <cell r="T2472"/>
          <cell r="U2472"/>
          <cell r="V2472" t="str">
            <v>Municipio</v>
          </cell>
          <cell r="W2472"/>
          <cell r="X2472" t="str">
            <v/>
          </cell>
          <cell r="Y2472"/>
          <cell r="Z2472">
            <v>180634926.41</v>
          </cell>
          <cell r="AA2472"/>
          <cell r="AB2472">
            <v>180634926.41</v>
          </cell>
          <cell r="AC2472"/>
          <cell r="AD2472">
            <v>180634926.41</v>
          </cell>
          <cell r="AE2472">
            <v>0</v>
          </cell>
          <cell r="AF2472"/>
          <cell r="AG2472">
            <v>0</v>
          </cell>
          <cell r="AH2472">
            <v>180634926.41</v>
          </cell>
          <cell r="AI2472">
            <v>0</v>
          </cell>
          <cell r="AJ2472">
            <v>180634926.41</v>
          </cell>
          <cell r="AK2472">
            <v>0</v>
          </cell>
          <cell r="AL2472"/>
          <cell r="AM2472">
            <v>1</v>
          </cell>
          <cell r="AN2472">
            <v>1</v>
          </cell>
          <cell r="AO2472">
            <v>0</v>
          </cell>
          <cell r="AP2472" t="str">
            <v>En Liquidación</v>
          </cell>
          <cell r="AQ2472" t="e">
            <v>#REF!</v>
          </cell>
          <cell r="AR2472" t="e">
            <v>#N/A</v>
          </cell>
          <cell r="AS247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72" t="str">
            <v>No Aplica</v>
          </cell>
          <cell r="AU2472">
            <v>41709</v>
          </cell>
          <cell r="AV2472">
            <v>41824</v>
          </cell>
          <cell r="AW2472" t="e">
            <v>#REF!</v>
          </cell>
          <cell r="AX2472"/>
          <cell r="AY2472"/>
          <cell r="AZ2472">
            <v>0</v>
          </cell>
          <cell r="BA2472" t="str">
            <v>-</v>
          </cell>
          <cell r="BB2472" t="str">
            <v>CONSTRUCCIÓN VIAS URBANAS - KM</v>
          </cell>
          <cell r="BC2472"/>
          <cell r="BD2472">
            <v>41711</v>
          </cell>
          <cell r="BE2472">
            <v>41780</v>
          </cell>
          <cell r="BF2472">
            <v>41983</v>
          </cell>
          <cell r="BG2472">
            <v>160</v>
          </cell>
        </row>
        <row r="2473">
          <cell r="C2473" t="str">
            <v>20110160V0156-1</v>
          </cell>
          <cell r="D2473" t="str">
            <v>Proyectos 2011 - 2020</v>
          </cell>
          <cell r="E2473" t="str">
            <v>No Aplica</v>
          </cell>
          <cell r="F2473" t="str">
            <v>CERRADO</v>
          </cell>
          <cell r="G2473" t="str">
            <v>A156</v>
          </cell>
          <cell r="H2473" t="str">
            <v>Huila</v>
          </cell>
          <cell r="I2473">
            <v>41551</v>
          </cell>
          <cell r="J2473">
            <v>4</v>
          </cell>
          <cell r="K2473" t="str">
            <v>Pitalito</v>
          </cell>
          <cell r="L2473" t="str">
            <v>Pitalito-Huila</v>
          </cell>
          <cell r="M2473">
            <v>160</v>
          </cell>
          <cell r="N2473" t="str">
            <v>Fonade 1</v>
          </cell>
          <cell r="O2473"/>
          <cell r="P2473"/>
          <cell r="Q2473" t="str">
            <v>Pavimentación En Concreto Rígido Calle 9 Entre Cras 19 Y 20 Barrio Divino Niño, Municipio De Pitalito - Huila.</v>
          </cell>
          <cell r="R2473" t="str">
            <v>Vías Urbanas</v>
          </cell>
          <cell r="S2473"/>
          <cell r="T2473"/>
          <cell r="U2473"/>
          <cell r="V2473" t="str">
            <v>Municipio</v>
          </cell>
          <cell r="W2473"/>
          <cell r="X2473" t="str">
            <v/>
          </cell>
          <cell r="Y2473"/>
          <cell r="Z2473">
            <v>130807177.14</v>
          </cell>
          <cell r="AA2473"/>
          <cell r="AB2473">
            <v>130807177.14</v>
          </cell>
          <cell r="AC2473"/>
          <cell r="AD2473">
            <v>130807177.14</v>
          </cell>
          <cell r="AE2473">
            <v>0</v>
          </cell>
          <cell r="AF2473"/>
          <cell r="AG2473">
            <v>0</v>
          </cell>
          <cell r="AH2473">
            <v>130807177.14</v>
          </cell>
          <cell r="AI2473">
            <v>0</v>
          </cell>
          <cell r="AJ2473">
            <v>130807177.14</v>
          </cell>
          <cell r="AK2473">
            <v>0</v>
          </cell>
          <cell r="AL2473"/>
          <cell r="AM2473">
            <v>1</v>
          </cell>
          <cell r="AN2473">
            <v>1</v>
          </cell>
          <cell r="AO2473">
            <v>0</v>
          </cell>
          <cell r="AP2473" t="str">
            <v>En Liquidación</v>
          </cell>
          <cell r="AQ2473" t="e">
            <v>#REF!</v>
          </cell>
          <cell r="AR2473" t="e">
            <v>#N/A</v>
          </cell>
          <cell r="AS247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73" t="str">
            <v>No Aplica</v>
          </cell>
          <cell r="AU2473">
            <v>41709</v>
          </cell>
          <cell r="AV2473">
            <v>41824</v>
          </cell>
          <cell r="AW2473" t="e">
            <v>#REF!</v>
          </cell>
          <cell r="AX2473"/>
          <cell r="AY2473"/>
          <cell r="AZ2473">
            <v>0</v>
          </cell>
          <cell r="BA2473" t="str">
            <v>-</v>
          </cell>
          <cell r="BB2473" t="str">
            <v>CONSTRUCCIÓN VIAS URBANAS - KM</v>
          </cell>
          <cell r="BC2473"/>
          <cell r="BD2473">
            <v>41711</v>
          </cell>
          <cell r="BE2473">
            <v>41781</v>
          </cell>
          <cell r="BF2473">
            <v>41984</v>
          </cell>
          <cell r="BG2473">
            <v>120</v>
          </cell>
        </row>
        <row r="2474">
          <cell r="C2474" t="str">
            <v>20110160V0158-1</v>
          </cell>
          <cell r="D2474" t="str">
            <v>Proyectos 2011 - 2020</v>
          </cell>
          <cell r="E2474" t="str">
            <v>No Aplica</v>
          </cell>
          <cell r="F2474" t="str">
            <v>CERRADO</v>
          </cell>
          <cell r="G2474" t="str">
            <v>A158</v>
          </cell>
          <cell r="H2474" t="str">
            <v>Huila</v>
          </cell>
          <cell r="I2474">
            <v>41551</v>
          </cell>
          <cell r="J2474">
            <v>4</v>
          </cell>
          <cell r="K2474" t="str">
            <v>Pitalito</v>
          </cell>
          <cell r="L2474" t="str">
            <v>Pitalito-Huila</v>
          </cell>
          <cell r="M2474">
            <v>160</v>
          </cell>
          <cell r="N2474" t="str">
            <v>Fonade 1</v>
          </cell>
          <cell r="O2474"/>
          <cell r="P2474"/>
          <cell r="Q2474" t="str">
            <v>Pavimentación Calle 3A Sur Entre Carreras 3 Este Y 5 Este Barrio Los Nogales, Municipio De Pitalito - Huila.</v>
          </cell>
          <cell r="R2474" t="str">
            <v>Vías Urbanas</v>
          </cell>
          <cell r="S2474"/>
          <cell r="T2474"/>
          <cell r="U2474"/>
          <cell r="V2474" t="str">
            <v>Municipio</v>
          </cell>
          <cell r="W2474"/>
          <cell r="X2474" t="str">
            <v/>
          </cell>
          <cell r="Y2474"/>
          <cell r="Z2474">
            <v>205896361</v>
          </cell>
          <cell r="AA2474"/>
          <cell r="AB2474">
            <v>205896361</v>
          </cell>
          <cell r="AC2474"/>
          <cell r="AD2474">
            <v>205896361</v>
          </cell>
          <cell r="AE2474">
            <v>0</v>
          </cell>
          <cell r="AF2474"/>
          <cell r="AG2474">
            <v>0</v>
          </cell>
          <cell r="AH2474">
            <v>205896361</v>
          </cell>
          <cell r="AI2474">
            <v>0</v>
          </cell>
          <cell r="AJ2474">
            <v>205896361</v>
          </cell>
          <cell r="AK2474">
            <v>0</v>
          </cell>
          <cell r="AL2474"/>
          <cell r="AM2474">
            <v>1</v>
          </cell>
          <cell r="AN2474">
            <v>1</v>
          </cell>
          <cell r="AO2474">
            <v>0</v>
          </cell>
          <cell r="AP2474" t="str">
            <v>En Liquidación</v>
          </cell>
          <cell r="AQ2474" t="e">
            <v>#REF!</v>
          </cell>
          <cell r="AR2474" t="e">
            <v>#N/A</v>
          </cell>
          <cell r="AS247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74" t="str">
            <v>No Aplica</v>
          </cell>
          <cell r="AU2474">
            <v>42017</v>
          </cell>
          <cell r="AV2474">
            <v>42136</v>
          </cell>
          <cell r="AW2474" t="e">
            <v>#REF!</v>
          </cell>
          <cell r="AX2474"/>
          <cell r="AY2474"/>
          <cell r="AZ2474">
            <v>0</v>
          </cell>
          <cell r="BA2474" t="str">
            <v>-</v>
          </cell>
          <cell r="BB2474" t="str">
            <v>CONSTRUCCIÓN VIAS URBANAS - KM</v>
          </cell>
          <cell r="BC2474"/>
          <cell r="BD2474">
            <v>41990</v>
          </cell>
          <cell r="BE2474">
            <v>42101</v>
          </cell>
          <cell r="BF2474">
            <v>42256</v>
          </cell>
          <cell r="BG2474">
            <v>160</v>
          </cell>
        </row>
        <row r="2475">
          <cell r="C2475" t="str">
            <v>20110160V0159-1</v>
          </cell>
          <cell r="D2475" t="str">
            <v>Proyectos 2011 - 2020</v>
          </cell>
          <cell r="E2475" t="str">
            <v>No Aplica</v>
          </cell>
          <cell r="F2475" t="str">
            <v>CERRADO</v>
          </cell>
          <cell r="G2475" t="str">
            <v>A159</v>
          </cell>
          <cell r="H2475" t="str">
            <v>Huila</v>
          </cell>
          <cell r="I2475">
            <v>41551</v>
          </cell>
          <cell r="J2475">
            <v>4</v>
          </cell>
          <cell r="K2475" t="str">
            <v>Pitalito</v>
          </cell>
          <cell r="L2475" t="str">
            <v>Pitalito-Huila</v>
          </cell>
          <cell r="M2475">
            <v>160</v>
          </cell>
          <cell r="N2475" t="str">
            <v>Fonade 1</v>
          </cell>
          <cell r="O2475"/>
          <cell r="P2475"/>
          <cell r="Q2475" t="str">
            <v>Construcción Pavimento En Concreto Rígido De La Calle 8 Entre Carreras 1B Y 2, Del Barrio Agua Blanca, Municipio De Pitalito - Huila.</v>
          </cell>
          <cell r="R2475" t="str">
            <v>Vías Urbanas</v>
          </cell>
          <cell r="S2475"/>
          <cell r="T2475"/>
          <cell r="U2475"/>
          <cell r="V2475" t="str">
            <v>Municipio</v>
          </cell>
          <cell r="W2475"/>
          <cell r="X2475" t="str">
            <v/>
          </cell>
          <cell r="Y2475"/>
          <cell r="Z2475">
            <v>109518872</v>
          </cell>
          <cell r="AA2475"/>
          <cell r="AB2475">
            <v>109518872</v>
          </cell>
          <cell r="AC2475"/>
          <cell r="AD2475">
            <v>109518872</v>
          </cell>
          <cell r="AE2475">
            <v>0</v>
          </cell>
          <cell r="AF2475"/>
          <cell r="AG2475">
            <v>0</v>
          </cell>
          <cell r="AH2475">
            <v>109518872</v>
          </cell>
          <cell r="AI2475">
            <v>0</v>
          </cell>
          <cell r="AJ2475">
            <v>109518872</v>
          </cell>
          <cell r="AK2475">
            <v>0</v>
          </cell>
          <cell r="AL2475"/>
          <cell r="AM2475">
            <v>1</v>
          </cell>
          <cell r="AN2475">
            <v>1</v>
          </cell>
          <cell r="AO2475">
            <v>0</v>
          </cell>
          <cell r="AP2475" t="str">
            <v>En Liquidación</v>
          </cell>
          <cell r="AQ2475" t="e">
            <v>#REF!</v>
          </cell>
          <cell r="AR2475" t="e">
            <v>#N/A</v>
          </cell>
          <cell r="AS247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75" t="str">
            <v>No Aplica</v>
          </cell>
          <cell r="AU2475">
            <v>42017</v>
          </cell>
          <cell r="AV2475">
            <v>42136</v>
          </cell>
          <cell r="AW2475" t="e">
            <v>#REF!</v>
          </cell>
          <cell r="AX2475"/>
          <cell r="AY2475"/>
          <cell r="AZ2475">
            <v>0</v>
          </cell>
          <cell r="BA2475" t="str">
            <v>-</v>
          </cell>
          <cell r="BB2475" t="str">
            <v>CONSTRUCCIÓN VIAS URBANAS - KM</v>
          </cell>
          <cell r="BC2475"/>
          <cell r="BD2475">
            <v>41991</v>
          </cell>
          <cell r="BE2475">
            <v>42089</v>
          </cell>
          <cell r="BF2475">
            <v>42256</v>
          </cell>
          <cell r="BG2475">
            <v>50</v>
          </cell>
        </row>
        <row r="2476">
          <cell r="C2476" t="str">
            <v>20110160V0160-1</v>
          </cell>
          <cell r="D2476" t="str">
            <v>Proyectos 2011 - 2020</v>
          </cell>
          <cell r="E2476" t="str">
            <v>No Aplica</v>
          </cell>
          <cell r="F2476" t="str">
            <v>CERRADO</v>
          </cell>
          <cell r="G2476" t="str">
            <v>A160</v>
          </cell>
          <cell r="H2476" t="str">
            <v>Huila</v>
          </cell>
          <cell r="I2476">
            <v>41551</v>
          </cell>
          <cell r="J2476">
            <v>4</v>
          </cell>
          <cell r="K2476" t="str">
            <v>Pitalito</v>
          </cell>
          <cell r="L2476" t="str">
            <v>Pitalito-Huila</v>
          </cell>
          <cell r="M2476">
            <v>160</v>
          </cell>
          <cell r="N2476" t="str">
            <v>Fonade 1</v>
          </cell>
          <cell r="O2476"/>
          <cell r="P2476"/>
          <cell r="Q2476" t="str">
            <v>Pavimentación En Concreto Rígido Calle 8 Sur Entre Cra 3 (Av. Pastrana) Y Calle 9 Sur Barrio Colinas De La Terraza, Municipio De Pitalito - Huila.</v>
          </cell>
          <cell r="R2476" t="str">
            <v>Vías Urbanas</v>
          </cell>
          <cell r="S2476"/>
          <cell r="T2476"/>
          <cell r="U2476"/>
          <cell r="V2476" t="str">
            <v>Municipio</v>
          </cell>
          <cell r="W2476"/>
          <cell r="X2476" t="str">
            <v/>
          </cell>
          <cell r="Y2476"/>
          <cell r="Z2476">
            <v>245228039</v>
          </cell>
          <cell r="AA2476"/>
          <cell r="AB2476">
            <v>245228039</v>
          </cell>
          <cell r="AC2476"/>
          <cell r="AD2476">
            <v>245228039</v>
          </cell>
          <cell r="AE2476">
            <v>0</v>
          </cell>
          <cell r="AF2476"/>
          <cell r="AG2476">
            <v>0</v>
          </cell>
          <cell r="AH2476">
            <v>245228039</v>
          </cell>
          <cell r="AI2476">
            <v>0</v>
          </cell>
          <cell r="AJ2476">
            <v>245228039</v>
          </cell>
          <cell r="AK2476">
            <v>0</v>
          </cell>
          <cell r="AL2476"/>
          <cell r="AM2476">
            <v>1</v>
          </cell>
          <cell r="AN2476">
            <v>1</v>
          </cell>
          <cell r="AO2476">
            <v>0</v>
          </cell>
          <cell r="AP2476" t="str">
            <v>En Liquidación</v>
          </cell>
          <cell r="AQ2476" t="e">
            <v>#REF!</v>
          </cell>
          <cell r="AR2476" t="e">
            <v>#N/A</v>
          </cell>
          <cell r="AS247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76" t="str">
            <v>No Aplica</v>
          </cell>
          <cell r="AU2476">
            <v>42017</v>
          </cell>
          <cell r="AV2476">
            <v>42136</v>
          </cell>
          <cell r="AW2476" t="e">
            <v>#REF!</v>
          </cell>
          <cell r="AX2476"/>
          <cell r="AY2476"/>
          <cell r="AZ2476">
            <v>0</v>
          </cell>
          <cell r="BA2476" t="str">
            <v>-</v>
          </cell>
          <cell r="BB2476" t="str">
            <v>CONSTRUCCIÓN VIAS URBANAS - KM</v>
          </cell>
          <cell r="BC2476"/>
          <cell r="BD2476">
            <v>41991</v>
          </cell>
          <cell r="BE2476">
            <v>42089</v>
          </cell>
          <cell r="BF2476">
            <v>42255</v>
          </cell>
          <cell r="BG2476">
            <v>250</v>
          </cell>
        </row>
        <row r="2477">
          <cell r="C2477" t="str">
            <v>20120069S0191-1</v>
          </cell>
          <cell r="D2477" t="str">
            <v>Proyectos 2011 - 2020</v>
          </cell>
          <cell r="E2477" t="str">
            <v>No Aplica</v>
          </cell>
          <cell r="F2477" t="str">
            <v>CERRADO</v>
          </cell>
          <cell r="G2477" t="str">
            <v>C191</v>
          </cell>
          <cell r="H2477" t="str">
            <v>Huila</v>
          </cell>
          <cell r="I2477">
            <v>41551</v>
          </cell>
          <cell r="J2477">
            <v>4</v>
          </cell>
          <cell r="K2477" t="str">
            <v>Pitalito</v>
          </cell>
          <cell r="L2477" t="str">
            <v>Pitalito-Huila</v>
          </cell>
          <cell r="M2477">
            <v>69</v>
          </cell>
          <cell r="N2477" t="str">
            <v>Fonade 3</v>
          </cell>
          <cell r="O2477"/>
          <cell r="P2477"/>
          <cell r="Q2477" t="str">
            <v>Construcción Polideportivo Cubierto I.E. Vereda El Porvenir Corregimeinto De Bruselas En Pitalito Huila</v>
          </cell>
          <cell r="R2477" t="str">
            <v>Espacio Público, Recreación Y Deporte</v>
          </cell>
          <cell r="S2477"/>
          <cell r="T2477"/>
          <cell r="U2477"/>
          <cell r="V2477" t="str">
            <v>Municipio</v>
          </cell>
          <cell r="W2477"/>
          <cell r="X2477" t="str">
            <v/>
          </cell>
          <cell r="Y2477"/>
          <cell r="Z2477">
            <v>321364719</v>
          </cell>
          <cell r="AA2477"/>
          <cell r="AB2477">
            <v>321364719</v>
          </cell>
          <cell r="AC2477"/>
          <cell r="AD2477">
            <v>321364719</v>
          </cell>
          <cell r="AE2477">
            <v>0</v>
          </cell>
          <cell r="AF2477"/>
          <cell r="AG2477">
            <v>0</v>
          </cell>
          <cell r="AH2477">
            <v>321364719</v>
          </cell>
          <cell r="AI2477">
            <v>0</v>
          </cell>
          <cell r="AJ2477">
            <v>321364719</v>
          </cell>
          <cell r="AK2477">
            <v>0</v>
          </cell>
          <cell r="AL2477"/>
          <cell r="AM2477">
            <v>1</v>
          </cell>
          <cell r="AN2477">
            <v>1</v>
          </cell>
          <cell r="AO2477">
            <v>0</v>
          </cell>
          <cell r="AP2477" t="str">
            <v>En Liquidación</v>
          </cell>
          <cell r="AQ2477" t="e">
            <v>#REF!</v>
          </cell>
          <cell r="AR2477" t="e">
            <v>#N/A</v>
          </cell>
          <cell r="AS247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77" t="str">
            <v>No Aplica</v>
          </cell>
          <cell r="AU2477">
            <v>42304</v>
          </cell>
          <cell r="AV2477">
            <v>42518</v>
          </cell>
          <cell r="AW2477" t="e">
            <v>#REF!</v>
          </cell>
          <cell r="AX2477"/>
          <cell r="AY2477"/>
          <cell r="AZ2477">
            <v>0</v>
          </cell>
          <cell r="BA2477" t="str">
            <v>-</v>
          </cell>
          <cell r="BB2477" t="str">
            <v>CONSTRUCCIÓN POLIDEPORTIVO CUBIERTO</v>
          </cell>
          <cell r="BC2477"/>
          <cell r="BD2477">
            <v>42331</v>
          </cell>
          <cell r="BE2477">
            <v>42446</v>
          </cell>
          <cell r="BF2477">
            <v>42591</v>
          </cell>
          <cell r="BG2477" t="str">
            <v/>
          </cell>
        </row>
        <row r="2478">
          <cell r="C2478" t="str">
            <v>20120160V0401-1</v>
          </cell>
          <cell r="D2478" t="str">
            <v>Proyectos 2011 - 2020</v>
          </cell>
          <cell r="E2478" t="str">
            <v>No Aplica</v>
          </cell>
          <cell r="F2478" t="str">
            <v>CERRADO</v>
          </cell>
          <cell r="G2478" t="str">
            <v>A401</v>
          </cell>
          <cell r="H2478" t="str">
            <v>Huila</v>
          </cell>
          <cell r="I2478">
            <v>41551</v>
          </cell>
          <cell r="J2478">
            <v>4</v>
          </cell>
          <cell r="K2478" t="str">
            <v>Pitalito</v>
          </cell>
          <cell r="L2478" t="str">
            <v>Pitalito-Huila</v>
          </cell>
          <cell r="M2478">
            <v>160</v>
          </cell>
          <cell r="N2478" t="str">
            <v>Fonade 1</v>
          </cell>
          <cell r="O2478"/>
          <cell r="P2478"/>
          <cell r="Q2478" t="str">
            <v>Construcción De Pavimento En Concreto Rígido De La Calle 13 Sur, Entre Carreras 1 Este Y 2 Del Barrio El Jardín Del Municipio De Pitalito, Departamento Del Huila</v>
          </cell>
          <cell r="R2478" t="str">
            <v>Vías Urbanas</v>
          </cell>
          <cell r="S2478"/>
          <cell r="T2478"/>
          <cell r="U2478"/>
          <cell r="V2478" t="str">
            <v>Municipio</v>
          </cell>
          <cell r="W2478"/>
          <cell r="X2478" t="str">
            <v/>
          </cell>
          <cell r="Y2478"/>
          <cell r="Z2478">
            <v>280268958.35000002</v>
          </cell>
          <cell r="AA2478"/>
          <cell r="AB2478">
            <v>280268958.35000002</v>
          </cell>
          <cell r="AC2478"/>
          <cell r="AD2478">
            <v>280268958.35000002</v>
          </cell>
          <cell r="AE2478">
            <v>0</v>
          </cell>
          <cell r="AF2478"/>
          <cell r="AG2478">
            <v>0</v>
          </cell>
          <cell r="AH2478">
            <v>280268958.35000002</v>
          </cell>
          <cell r="AI2478">
            <v>0</v>
          </cell>
          <cell r="AJ2478">
            <v>280268958.35000002</v>
          </cell>
          <cell r="AK2478">
            <v>0.83</v>
          </cell>
          <cell r="AL2478"/>
          <cell r="AM2478">
            <v>1</v>
          </cell>
          <cell r="AN2478">
            <v>1</v>
          </cell>
          <cell r="AO2478">
            <v>0</v>
          </cell>
          <cell r="AP2478" t="str">
            <v>En Liquidación</v>
          </cell>
          <cell r="AQ2478" t="e">
            <v>#REF!</v>
          </cell>
          <cell r="AR2478" t="e">
            <v>#N/A</v>
          </cell>
          <cell r="AS247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78" t="str">
            <v>No Aplica</v>
          </cell>
          <cell r="AU2478">
            <v>43040</v>
          </cell>
          <cell r="AV2478">
            <v>43100</v>
          </cell>
          <cell r="AW2478" t="e">
            <v>#REF!</v>
          </cell>
          <cell r="AX2478"/>
          <cell r="AY2478"/>
          <cell r="AZ2478">
            <v>0</v>
          </cell>
          <cell r="BA2478" t="str">
            <v>-</v>
          </cell>
          <cell r="BB2478" t="str">
            <v>CONSTRUCCIÓN VIAS URBANAS - KM</v>
          </cell>
          <cell r="BC2478"/>
          <cell r="BD2478">
            <v>43054</v>
          </cell>
          <cell r="BE2478" t="str">
            <v xml:space="preserve"> </v>
          </cell>
          <cell r="BF2478">
            <v>43118</v>
          </cell>
          <cell r="BG2478">
            <v>160</v>
          </cell>
        </row>
        <row r="2479">
          <cell r="C2479" t="str">
            <v>20130069M0347-1</v>
          </cell>
          <cell r="D2479" t="str">
            <v>Proyectos 2011 - 2020</v>
          </cell>
          <cell r="E2479" t="str">
            <v>No Aplica</v>
          </cell>
          <cell r="F2479" t="str">
            <v>CERRADO</v>
          </cell>
          <cell r="G2479" t="str">
            <v>C347</v>
          </cell>
          <cell r="H2479" t="str">
            <v>Huila</v>
          </cell>
          <cell r="I2479">
            <v>41551</v>
          </cell>
          <cell r="J2479">
            <v>4</v>
          </cell>
          <cell r="K2479" t="str">
            <v>Pitalito</v>
          </cell>
          <cell r="L2479" t="str">
            <v>Pitalito-Huila</v>
          </cell>
          <cell r="M2479">
            <v>69</v>
          </cell>
          <cell r="N2479" t="str">
            <v>Fonade 3</v>
          </cell>
          <cell r="O2479"/>
          <cell r="P2479"/>
          <cell r="Q2479" t="str">
            <v>Mejoramiento De 40 Viviendas En El Corregimiento La Laguna Zona Rural Municipio De Pitalito – Huila</v>
          </cell>
          <cell r="R2479" t="str">
            <v>Mejoramiento Condiciones De Habitabilidad</v>
          </cell>
          <cell r="S2479"/>
          <cell r="T2479"/>
          <cell r="U2479"/>
          <cell r="V2479" t="str">
            <v>Municipio</v>
          </cell>
          <cell r="W2479"/>
          <cell r="X2479" t="str">
            <v/>
          </cell>
          <cell r="Y2479"/>
          <cell r="Z2479">
            <v>199349295</v>
          </cell>
          <cell r="AA2479"/>
          <cell r="AB2479">
            <v>199349295</v>
          </cell>
          <cell r="AC2479"/>
          <cell r="AD2479">
            <v>199349295</v>
          </cell>
          <cell r="AE2479">
            <v>0</v>
          </cell>
          <cell r="AF2479"/>
          <cell r="AG2479">
            <v>0</v>
          </cell>
          <cell r="AH2479">
            <v>199349295</v>
          </cell>
          <cell r="AI2479">
            <v>0</v>
          </cell>
          <cell r="AJ2479">
            <v>199349295</v>
          </cell>
          <cell r="AK2479">
            <v>0</v>
          </cell>
          <cell r="AL2479"/>
          <cell r="AM2479">
            <v>1</v>
          </cell>
          <cell r="AN2479">
            <v>1</v>
          </cell>
          <cell r="AO2479">
            <v>0</v>
          </cell>
          <cell r="AP2479" t="str">
            <v>En Liquidación</v>
          </cell>
          <cell r="AQ2479" t="e">
            <v>#REF!</v>
          </cell>
          <cell r="AR2479" t="e">
            <v>#N/A</v>
          </cell>
          <cell r="AS247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79"/>
          <cell r="AU2479">
            <v>42206</v>
          </cell>
          <cell r="AV2479">
            <v>42338</v>
          </cell>
          <cell r="AW2479" t="e">
            <v>#REF!</v>
          </cell>
          <cell r="AX2479"/>
          <cell r="AY2479"/>
          <cell r="AZ2479">
            <v>0</v>
          </cell>
          <cell r="BA2479" t="str">
            <v>-</v>
          </cell>
          <cell r="BB2479" t="str">
            <v>31  Viviendas</v>
          </cell>
          <cell r="BC2479"/>
          <cell r="BD2479">
            <v>42139</v>
          </cell>
          <cell r="BE2479" t="str">
            <v>27/10/2015
28/10/2015</v>
          </cell>
          <cell r="BF2479">
            <v>42475</v>
          </cell>
          <cell r="BG2479">
            <v>31</v>
          </cell>
        </row>
        <row r="2480">
          <cell r="C2480" t="str">
            <v>20130069M0348-1</v>
          </cell>
          <cell r="D2480" t="str">
            <v>Proyectos 2011 - 2020</v>
          </cell>
          <cell r="E2480" t="str">
            <v>No Aplica</v>
          </cell>
          <cell r="F2480" t="str">
            <v>CERRADO</v>
          </cell>
          <cell r="G2480" t="str">
            <v>C348</v>
          </cell>
          <cell r="H2480" t="str">
            <v>Huila</v>
          </cell>
          <cell r="I2480">
            <v>41551</v>
          </cell>
          <cell r="J2480">
            <v>4</v>
          </cell>
          <cell r="K2480" t="str">
            <v>Pitalito</v>
          </cell>
          <cell r="L2480" t="str">
            <v>Pitalito-Huila</v>
          </cell>
          <cell r="M2480">
            <v>69</v>
          </cell>
          <cell r="N2480" t="str">
            <v>Fonade 3</v>
          </cell>
          <cell r="O2480"/>
          <cell r="P2480"/>
          <cell r="Q2480" t="str">
            <v>Mejoramiento De Vivienda Chiyurco-Bruselas En El Municipio De Pitalito Huila</v>
          </cell>
          <cell r="R2480" t="str">
            <v>Mejoramiento Condiciones De Habitabilidad</v>
          </cell>
          <cell r="S2480"/>
          <cell r="T2480"/>
          <cell r="U2480"/>
          <cell r="V2480" t="str">
            <v>Municipio</v>
          </cell>
          <cell r="W2480"/>
          <cell r="X2480" t="str">
            <v/>
          </cell>
          <cell r="Y2480"/>
          <cell r="Z2480">
            <v>199350162</v>
          </cell>
          <cell r="AA2480"/>
          <cell r="AB2480">
            <v>199350162</v>
          </cell>
          <cell r="AC2480"/>
          <cell r="AD2480">
            <v>199350162</v>
          </cell>
          <cell r="AE2480">
            <v>0</v>
          </cell>
          <cell r="AF2480"/>
          <cell r="AG2480">
            <v>0</v>
          </cell>
          <cell r="AH2480">
            <v>199350162</v>
          </cell>
          <cell r="AI2480">
            <v>0</v>
          </cell>
          <cell r="AJ2480">
            <v>199350162</v>
          </cell>
          <cell r="AK2480">
            <v>0</v>
          </cell>
          <cell r="AL2480"/>
          <cell r="AM2480">
            <v>1</v>
          </cell>
          <cell r="AN2480">
            <v>1</v>
          </cell>
          <cell r="AO2480">
            <v>0</v>
          </cell>
          <cell r="AP2480" t="str">
            <v>En Liquidación</v>
          </cell>
          <cell r="AQ2480" t="e">
            <v>#REF!</v>
          </cell>
          <cell r="AR2480" t="e">
            <v>#N/A</v>
          </cell>
          <cell r="AS248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80"/>
          <cell r="AU2480">
            <v>42164</v>
          </cell>
          <cell r="AV2480">
            <v>42305</v>
          </cell>
          <cell r="AW2480" t="e">
            <v>#REF!</v>
          </cell>
          <cell r="AX2480"/>
          <cell r="AY2480"/>
          <cell r="AZ2480">
            <v>0</v>
          </cell>
          <cell r="BA2480" t="str">
            <v>-</v>
          </cell>
          <cell r="BB2480" t="str">
            <v>27  Viviendas</v>
          </cell>
          <cell r="BC2480"/>
          <cell r="BD2480">
            <v>42138</v>
          </cell>
          <cell r="BE2480">
            <v>42229</v>
          </cell>
          <cell r="BF2480">
            <v>42474</v>
          </cell>
          <cell r="BG2480">
            <v>27</v>
          </cell>
        </row>
        <row r="2481">
          <cell r="C2481" t="str">
            <v>20130069V0345-1</v>
          </cell>
          <cell r="D2481" t="str">
            <v>Proyectos 2011 - 2020</v>
          </cell>
          <cell r="E2481" t="str">
            <v>No Aplica</v>
          </cell>
          <cell r="F2481" t="str">
            <v>CERRADO</v>
          </cell>
          <cell r="G2481" t="str">
            <v>C345</v>
          </cell>
          <cell r="H2481" t="str">
            <v>Huila</v>
          </cell>
          <cell r="I2481">
            <v>41551</v>
          </cell>
          <cell r="J2481">
            <v>4</v>
          </cell>
          <cell r="K2481" t="str">
            <v>Pitalito</v>
          </cell>
          <cell r="L2481" t="str">
            <v>Pitalito-Huila</v>
          </cell>
          <cell r="M2481">
            <v>69</v>
          </cell>
          <cell r="N2481" t="str">
            <v>Fonade 3</v>
          </cell>
          <cell r="O2481"/>
          <cell r="P2481"/>
          <cell r="Q2481" t="str">
            <v>Pavimentación Vías Urbanas En El Municipio De Pitalito - Huila</v>
          </cell>
          <cell r="R2481" t="str">
            <v>Vías Urbanas</v>
          </cell>
          <cell r="S2481"/>
          <cell r="T2481"/>
          <cell r="U2481"/>
          <cell r="V2481" t="str">
            <v>Municipio</v>
          </cell>
          <cell r="W2481"/>
          <cell r="X2481" t="str">
            <v/>
          </cell>
          <cell r="Y2481"/>
          <cell r="Z2481">
            <v>300000000</v>
          </cell>
          <cell r="AA2481"/>
          <cell r="AB2481">
            <v>300000000</v>
          </cell>
          <cell r="AC2481"/>
          <cell r="AD2481">
            <v>300000000</v>
          </cell>
          <cell r="AE2481">
            <v>0</v>
          </cell>
          <cell r="AF2481"/>
          <cell r="AG2481">
            <v>0</v>
          </cell>
          <cell r="AH2481">
            <v>300000000</v>
          </cell>
          <cell r="AI2481">
            <v>0</v>
          </cell>
          <cell r="AJ2481">
            <v>300000000</v>
          </cell>
          <cell r="AK2481">
            <v>0</v>
          </cell>
          <cell r="AL2481"/>
          <cell r="AM2481">
            <v>1</v>
          </cell>
          <cell r="AN2481">
            <v>1</v>
          </cell>
          <cell r="AO2481">
            <v>0</v>
          </cell>
          <cell r="AP2481" t="str">
            <v>En Liquidación</v>
          </cell>
          <cell r="AQ2481" t="e">
            <v>#REF!</v>
          </cell>
          <cell r="AR2481" t="e">
            <v>#N/A</v>
          </cell>
          <cell r="AS248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81" t="str">
            <v>No Aplica</v>
          </cell>
          <cell r="AU2481">
            <v>42232</v>
          </cell>
          <cell r="AV2481">
            <v>42328</v>
          </cell>
          <cell r="AW2481" t="e">
            <v>#REF!</v>
          </cell>
          <cell r="AX2481"/>
          <cell r="AY2481"/>
          <cell r="AZ2481">
            <v>0</v>
          </cell>
          <cell r="BA2481" t="str">
            <v>-</v>
          </cell>
          <cell r="BB2481" t="str">
            <v>0,28 KM</v>
          </cell>
          <cell r="BC2481"/>
          <cell r="BD2481" t="str">
            <v/>
          </cell>
          <cell r="BE2481" t="str">
            <v/>
          </cell>
          <cell r="BF2481">
            <v>42474</v>
          </cell>
          <cell r="BG2481" t="str">
            <v/>
          </cell>
        </row>
        <row r="2482">
          <cell r="C2482" t="str">
            <v>20130073S0064-1</v>
          </cell>
          <cell r="D2482" t="str">
            <v>Proyectos 2011 - 2020</v>
          </cell>
          <cell r="E2482" t="str">
            <v>No Aplica</v>
          </cell>
          <cell r="F2482" t="str">
            <v>CERRADO</v>
          </cell>
          <cell r="G2482"/>
          <cell r="H2482" t="str">
            <v>Huila</v>
          </cell>
          <cell r="I2482">
            <v>41551</v>
          </cell>
          <cell r="J2482">
            <v>4</v>
          </cell>
          <cell r="K2482" t="str">
            <v>Pitalito</v>
          </cell>
          <cell r="L2482" t="str">
            <v>Pitalito-Huila</v>
          </cell>
          <cell r="M2482">
            <v>73</v>
          </cell>
          <cell r="N2482" t="str">
            <v>DPS 2013</v>
          </cell>
          <cell r="O2482"/>
          <cell r="P2482"/>
          <cell r="Q2482" t="str">
            <v xml:space="preserve">Construcción Cancha De Futbol - Siete En Césped Sintetico Tipo Fifa (Se Incluye Cerramiento En Malla De Nylon No. 2) Centro Poblado Bruselas - Pitalito  - Huila </v>
          </cell>
          <cell r="R2482" t="str">
            <v>Espacio Público, Recreación Y Deporte</v>
          </cell>
          <cell r="S2482"/>
          <cell r="T2482"/>
          <cell r="U2482"/>
          <cell r="V2482" t="str">
            <v>Municipio</v>
          </cell>
          <cell r="W2482"/>
          <cell r="X2482" t="str">
            <v>Centro Poblado Bruselas</v>
          </cell>
          <cell r="Y2482"/>
          <cell r="Z2482">
            <v>607476636</v>
          </cell>
          <cell r="AA2482"/>
          <cell r="AB2482">
            <v>607476636</v>
          </cell>
          <cell r="AC2482"/>
          <cell r="AD2482">
            <v>607476636</v>
          </cell>
          <cell r="AE2482">
            <v>60747663.600000001</v>
          </cell>
          <cell r="AF2482"/>
          <cell r="AG2482">
            <v>60747663.600000001</v>
          </cell>
          <cell r="AH2482">
            <v>668224299.60000002</v>
          </cell>
          <cell r="AI2482">
            <v>0</v>
          </cell>
          <cell r="AJ2482">
            <v>668224299.60000002</v>
          </cell>
          <cell r="AK2482">
            <v>1</v>
          </cell>
          <cell r="AL2482"/>
          <cell r="AM2482">
            <v>1</v>
          </cell>
          <cell r="AN2482">
            <v>1</v>
          </cell>
          <cell r="AO2482">
            <v>0</v>
          </cell>
          <cell r="AP2482" t="str">
            <v>Liquidado</v>
          </cell>
          <cell r="AQ2482" t="e">
            <v>#REF!</v>
          </cell>
          <cell r="AR2482" t="e">
            <v>#N/A</v>
          </cell>
          <cell r="AS2482" t="str">
            <v>ACTA DE LIQUIDACION EL 23/08/2018</v>
          </cell>
          <cell r="AT2482" t="str">
            <v>No Aplica</v>
          </cell>
          <cell r="AU2482">
            <v>42408</v>
          </cell>
          <cell r="AV2482">
            <v>42664</v>
          </cell>
          <cell r="AW2482" t="e">
            <v>#REF!</v>
          </cell>
          <cell r="AX2482"/>
          <cell r="AY2482"/>
          <cell r="AZ2482">
            <v>0</v>
          </cell>
          <cell r="BA2482" t="str">
            <v>-</v>
          </cell>
          <cell r="BB2482">
            <v>203</v>
          </cell>
          <cell r="BC2482"/>
          <cell r="BD2482">
            <v>42440</v>
          </cell>
          <cell r="BE2482">
            <v>42573</v>
          </cell>
          <cell r="BF2482">
            <v>42790</v>
          </cell>
          <cell r="BG2482">
            <v>5637</v>
          </cell>
        </row>
        <row r="2483">
          <cell r="C2483" t="str">
            <v>20130073V0065-1</v>
          </cell>
          <cell r="D2483" t="str">
            <v>Proyectos 2011 - 2020</v>
          </cell>
          <cell r="E2483" t="str">
            <v>No Aplica</v>
          </cell>
          <cell r="F2483" t="str">
            <v>CERRADO</v>
          </cell>
          <cell r="G2483"/>
          <cell r="H2483" t="str">
            <v>Huila</v>
          </cell>
          <cell r="I2483">
            <v>41551</v>
          </cell>
          <cell r="J2483">
            <v>4</v>
          </cell>
          <cell r="K2483" t="str">
            <v>Pitalito</v>
          </cell>
          <cell r="L2483" t="str">
            <v>Pitalito-Huila</v>
          </cell>
          <cell r="M2483">
            <v>73</v>
          </cell>
          <cell r="N2483" t="str">
            <v>DPS 2013</v>
          </cell>
          <cell r="O2483"/>
          <cell r="P2483"/>
          <cell r="Q2483" t="str">
            <v xml:space="preserve">Construccion De Pavimento Rigido En La Cra 2 Este Entre Calles 22A Y 24C Sur Barrio Antonio Nariño Municipio De Pitalito - Huila </v>
          </cell>
          <cell r="R2483" t="str">
            <v>Vías Urbanas</v>
          </cell>
          <cell r="S2483"/>
          <cell r="T2483"/>
          <cell r="U2483"/>
          <cell r="V2483" t="str">
            <v>Municipio</v>
          </cell>
          <cell r="W2483"/>
          <cell r="X2483" t="str">
            <v>Antonio Nariño</v>
          </cell>
          <cell r="Y2483"/>
          <cell r="Z2483">
            <v>327102804</v>
          </cell>
          <cell r="AA2483"/>
          <cell r="AB2483">
            <v>327102804</v>
          </cell>
          <cell r="AC2483"/>
          <cell r="AD2483">
            <v>327102804</v>
          </cell>
          <cell r="AE2483">
            <v>32710280.400000002</v>
          </cell>
          <cell r="AF2483"/>
          <cell r="AG2483">
            <v>32710280.400000002</v>
          </cell>
          <cell r="AH2483">
            <v>359813084.39999998</v>
          </cell>
          <cell r="AI2483">
            <v>0</v>
          </cell>
          <cell r="AJ2483">
            <v>359813084.39999998</v>
          </cell>
          <cell r="AK2483">
            <v>1</v>
          </cell>
          <cell r="AL2483"/>
          <cell r="AM2483">
            <v>1</v>
          </cell>
          <cell r="AN2483">
            <v>1</v>
          </cell>
          <cell r="AO2483">
            <v>0</v>
          </cell>
          <cell r="AP2483" t="str">
            <v>Liquidado</v>
          </cell>
          <cell r="AQ2483" t="e">
            <v>#REF!</v>
          </cell>
          <cell r="AR2483" t="e">
            <v>#N/A</v>
          </cell>
          <cell r="AS2483" t="str">
            <v>ACTA DE LIQUIDACION EL 23/08/2018</v>
          </cell>
          <cell r="AT2483" t="str">
            <v>No Aplica</v>
          </cell>
          <cell r="AU2483">
            <v>42397</v>
          </cell>
          <cell r="AV2483">
            <v>42654</v>
          </cell>
          <cell r="AW2483" t="e">
            <v>#REF!</v>
          </cell>
          <cell r="AX2483"/>
          <cell r="AY2483"/>
          <cell r="AZ2483">
            <v>0</v>
          </cell>
          <cell r="BA2483" t="str">
            <v>-</v>
          </cell>
          <cell r="BB2483">
            <v>0.23</v>
          </cell>
          <cell r="BC2483"/>
          <cell r="BD2483">
            <v>42439</v>
          </cell>
          <cell r="BE2483">
            <v>42572</v>
          </cell>
          <cell r="BF2483">
            <v>42789</v>
          </cell>
          <cell r="BG2483">
            <v>250</v>
          </cell>
        </row>
        <row r="2484">
          <cell r="C2484" t="str">
            <v>20130259M0133-8</v>
          </cell>
          <cell r="D2484" t="str">
            <v>Proyectos 2011 - 2020</v>
          </cell>
          <cell r="E2484" t="str">
            <v>No Aplica</v>
          </cell>
          <cell r="F2484" t="str">
            <v>CERRADO</v>
          </cell>
          <cell r="G2484"/>
          <cell r="H2484" t="str">
            <v>Huila</v>
          </cell>
          <cell r="I2484">
            <v>41551</v>
          </cell>
          <cell r="J2484">
            <v>4</v>
          </cell>
          <cell r="K2484" t="str">
            <v>Pitalito</v>
          </cell>
          <cell r="L2484" t="str">
            <v>Pitalito-Huila</v>
          </cell>
          <cell r="M2484">
            <v>259</v>
          </cell>
          <cell r="N2484" t="str">
            <v>DPS 2013</v>
          </cell>
          <cell r="O2484"/>
          <cell r="P2484"/>
          <cell r="Q2484" t="str">
            <v>Mejoramiento De 632 Viviendas En El Departamento De Huila Municipio Pitalito - Huila</v>
          </cell>
          <cell r="R2484" t="str">
            <v>Mejoramiento Condiciones De Habitabilidad</v>
          </cell>
          <cell r="S2484"/>
          <cell r="T2484"/>
          <cell r="U2484"/>
          <cell r="V2484" t="str">
            <v>Departamento</v>
          </cell>
          <cell r="W2484"/>
          <cell r="X2484" t="str">
            <v>Vda. Cinai , Montebonito</v>
          </cell>
          <cell r="Y2484"/>
          <cell r="Z2484">
            <v>302976835.55000001</v>
          </cell>
          <cell r="AA2484"/>
          <cell r="AB2484">
            <v>302976835.55000001</v>
          </cell>
          <cell r="AC2484"/>
          <cell r="AD2484">
            <v>302976835.55000001</v>
          </cell>
          <cell r="AE2484">
            <v>43961323.140000001</v>
          </cell>
          <cell r="AF2484"/>
          <cell r="AG2484">
            <v>43961323.140000001</v>
          </cell>
          <cell r="AH2484">
            <v>346938158.69</v>
          </cell>
          <cell r="AI2484">
            <v>0</v>
          </cell>
          <cell r="AJ2484">
            <v>346938158.69</v>
          </cell>
          <cell r="AK2484">
            <v>0.99970000000000003</v>
          </cell>
          <cell r="AL2484"/>
          <cell r="AM2484">
            <v>1</v>
          </cell>
          <cell r="AN2484">
            <v>1</v>
          </cell>
          <cell r="AO2484">
            <v>0</v>
          </cell>
          <cell r="AP2484" t="str">
            <v>Liquidado</v>
          </cell>
          <cell r="AQ2484" t="e">
            <v>#REF!</v>
          </cell>
          <cell r="AR2484" t="e">
            <v>#N/A</v>
          </cell>
          <cell r="AS2484" t="str">
            <v>Liquidado el 20/04/2020.</v>
          </cell>
          <cell r="AT2484"/>
          <cell r="AU2484">
            <v>42614</v>
          </cell>
          <cell r="AV2484">
            <v>43038</v>
          </cell>
          <cell r="AW2484" t="e">
            <v>#REF!</v>
          </cell>
          <cell r="AX2484"/>
          <cell r="AY2484"/>
          <cell r="AZ2484">
            <v>0</v>
          </cell>
          <cell r="BA2484" t="str">
            <v>-</v>
          </cell>
          <cell r="BB2484" t="str">
            <v>55  Viviendas</v>
          </cell>
          <cell r="BC2484"/>
          <cell r="BD2484">
            <v>42859</v>
          </cell>
          <cell r="BE2484">
            <v>42900</v>
          </cell>
          <cell r="BF2484">
            <v>43033</v>
          </cell>
          <cell r="BG2484">
            <v>55</v>
          </cell>
        </row>
        <row r="2485">
          <cell r="C2485" t="str">
            <v>20140191V0059-1</v>
          </cell>
          <cell r="D2485" t="str">
            <v>Proyectos 2011 - 2020</v>
          </cell>
          <cell r="E2485" t="str">
            <v>No Aplica</v>
          </cell>
          <cell r="F2485" t="str">
            <v>CERRADO</v>
          </cell>
          <cell r="G2485"/>
          <cell r="H2485" t="str">
            <v>Huila</v>
          </cell>
          <cell r="I2485">
            <v>41551</v>
          </cell>
          <cell r="J2485">
            <v>4</v>
          </cell>
          <cell r="K2485" t="str">
            <v>Pitalito</v>
          </cell>
          <cell r="L2485" t="str">
            <v>Pitalito-Huila</v>
          </cell>
          <cell r="M2485">
            <v>191</v>
          </cell>
          <cell r="N2485" t="str">
            <v>DPS 2014</v>
          </cell>
          <cell r="O2485"/>
          <cell r="P2485"/>
          <cell r="Q2485" t="str">
            <v>Construcción Pavimentacion En Concreto Rigido Vias Ciudadela La Voz De Dios Del Municipio De Pitalito - Huila</v>
          </cell>
          <cell r="R2485" t="str">
            <v>Vías Urbanas</v>
          </cell>
          <cell r="S2485"/>
          <cell r="T2485"/>
          <cell r="U2485"/>
          <cell r="V2485" t="str">
            <v>Departamento</v>
          </cell>
          <cell r="W2485"/>
          <cell r="X2485" t="str">
            <v xml:space="preserve">Barrio Andalucia, Barrio la Gaitana, Barrio Venecia, Barrio Villas de San Gagriel. </v>
          </cell>
          <cell r="Y2485"/>
          <cell r="Z2485">
            <v>489500000</v>
          </cell>
          <cell r="AA2485"/>
          <cell r="AB2485">
            <v>489500000</v>
          </cell>
          <cell r="AC2485"/>
          <cell r="AD2485">
            <v>489500000</v>
          </cell>
          <cell r="AE2485">
            <v>48950000</v>
          </cell>
          <cell r="AF2485"/>
          <cell r="AG2485">
            <v>48950000</v>
          </cell>
          <cell r="AH2485">
            <v>538450000</v>
          </cell>
          <cell r="AI2485">
            <v>0</v>
          </cell>
          <cell r="AJ2485">
            <v>538450000</v>
          </cell>
          <cell r="AK2485">
            <v>0</v>
          </cell>
          <cell r="AL2485"/>
          <cell r="AM2485">
            <v>0</v>
          </cell>
          <cell r="AN2485">
            <v>0</v>
          </cell>
          <cell r="AO2485">
            <v>0</v>
          </cell>
          <cell r="AP2485" t="str">
            <v>Cancelado</v>
          </cell>
          <cell r="AQ2485" t="e">
            <v>#REF!</v>
          </cell>
          <cell r="AR2485" t="e">
            <v>#N/A</v>
          </cell>
          <cell r="AS2485" t="str">
            <v>No se ejecuto este proyecto, emitieron la liquidacion del contrato de obra
Expediente cerrado el 24 de marzo 2021.</v>
          </cell>
          <cell r="AT2485" t="str">
            <v>No Aplica</v>
          </cell>
          <cell r="AU2485" t="str">
            <v>No Aplica</v>
          </cell>
          <cell r="AV2485" t="str">
            <v>No Aplica</v>
          </cell>
          <cell r="AW2485" t="e">
            <v>#REF!</v>
          </cell>
          <cell r="AX2485"/>
          <cell r="AY2485"/>
          <cell r="AZ2485">
            <v>0</v>
          </cell>
          <cell r="BA2485" t="str">
            <v>-</v>
          </cell>
          <cell r="BB2485" t="str">
            <v>2402 M</v>
          </cell>
          <cell r="BC2485"/>
          <cell r="BD2485" t="str">
            <v/>
          </cell>
          <cell r="BE2485" t="str">
            <v/>
          </cell>
          <cell r="BF2485" t="str">
            <v/>
          </cell>
          <cell r="BG2485">
            <v>582</v>
          </cell>
        </row>
        <row r="2486">
          <cell r="C2486" t="str">
            <v>20160499V6174-1</v>
          </cell>
          <cell r="D2486" t="str">
            <v>Proyectos 2011 - 2020</v>
          </cell>
          <cell r="E2486" t="str">
            <v>No Aplica</v>
          </cell>
          <cell r="F2486" t="str">
            <v>CERRADO</v>
          </cell>
          <cell r="G2486"/>
          <cell r="H2486" t="str">
            <v>Huila</v>
          </cell>
          <cell r="I2486">
            <v>41551</v>
          </cell>
          <cell r="J2486">
            <v>4</v>
          </cell>
          <cell r="K2486" t="str">
            <v>Pitalito</v>
          </cell>
          <cell r="L2486" t="str">
            <v>Pitalito-Huila</v>
          </cell>
          <cell r="M2486">
            <v>499</v>
          </cell>
          <cell r="N2486" t="str">
            <v>DPS 2016</v>
          </cell>
          <cell r="O2486"/>
          <cell r="P2486"/>
          <cell r="Q2486" t="str">
            <v>Construccion De Pavimento Rigido Vias Urbanas En Los Barrios Simon Bolivar Cristo Rey Antonio Nariño Y Jardin Del Municipio De Pitalito Huila</v>
          </cell>
          <cell r="R2486" t="str">
            <v>Vías Urbanas</v>
          </cell>
          <cell r="S2486"/>
          <cell r="T2486"/>
          <cell r="U2486"/>
          <cell r="V2486" t="str">
            <v>Municipio</v>
          </cell>
          <cell r="W2486"/>
          <cell r="X2486" t="str">
            <v>Barrios: Simon Bolivar - Cristo Rey - Antonio Nariño - Jardin</v>
          </cell>
          <cell r="Y2486"/>
          <cell r="Z2486">
            <v>428658171</v>
          </cell>
          <cell r="AA2486"/>
          <cell r="AB2486">
            <v>428658171</v>
          </cell>
          <cell r="AC2486"/>
          <cell r="AD2486">
            <v>428658171</v>
          </cell>
          <cell r="AE2486">
            <v>57932522.5</v>
          </cell>
          <cell r="AF2486"/>
          <cell r="AG2486">
            <v>57932522.5</v>
          </cell>
          <cell r="AH2486">
            <v>486590693.5</v>
          </cell>
          <cell r="AI2486">
            <v>0</v>
          </cell>
          <cell r="AJ2486">
            <v>486590693.5</v>
          </cell>
          <cell r="AK2486">
            <v>1</v>
          </cell>
          <cell r="AL2486"/>
          <cell r="AM2486">
            <v>1</v>
          </cell>
          <cell r="AN2486">
            <v>1</v>
          </cell>
          <cell r="AO2486">
            <v>0</v>
          </cell>
          <cell r="AP2486" t="str">
            <v>Liquidado</v>
          </cell>
          <cell r="AQ2486" t="e">
            <v>#REF!</v>
          </cell>
          <cell r="AR2486" t="e">
            <v>#N/A</v>
          </cell>
          <cell r="AS2486" t="str">
            <v>Liquidado 28 julio 2020</v>
          </cell>
          <cell r="AT2486" t="str">
            <v>No Aplica</v>
          </cell>
          <cell r="AU2486">
            <v>43522</v>
          </cell>
          <cell r="AV2486">
            <v>43611</v>
          </cell>
          <cell r="AW2486" t="e">
            <v>#REF!</v>
          </cell>
          <cell r="AX2486"/>
          <cell r="AY2486"/>
          <cell r="AZ2486">
            <v>0</v>
          </cell>
          <cell r="BA2486" t="str">
            <v>-</v>
          </cell>
          <cell r="BB2486" t="str">
            <v>193 ml</v>
          </cell>
          <cell r="BC2486"/>
          <cell r="BD2486">
            <v>43601</v>
          </cell>
          <cell r="BE2486">
            <v>43601</v>
          </cell>
          <cell r="BF2486">
            <v>43719</v>
          </cell>
          <cell r="BG2486">
            <v>5180</v>
          </cell>
        </row>
        <row r="2487">
          <cell r="C2487" t="str">
            <v>20160499V6175-1</v>
          </cell>
          <cell r="D2487" t="str">
            <v>Proyectos 2011 - 2020</v>
          </cell>
          <cell r="E2487" t="str">
            <v>No Aplica</v>
          </cell>
          <cell r="F2487" t="str">
            <v>CERRADO</v>
          </cell>
          <cell r="G2487"/>
          <cell r="H2487" t="str">
            <v>Huila</v>
          </cell>
          <cell r="I2487">
            <v>41551</v>
          </cell>
          <cell r="J2487">
            <v>4</v>
          </cell>
          <cell r="K2487" t="str">
            <v>Pitalito</v>
          </cell>
          <cell r="L2487" t="str">
            <v>Pitalito-Huila</v>
          </cell>
          <cell r="M2487">
            <v>499</v>
          </cell>
          <cell r="N2487" t="str">
            <v>DPS 2016</v>
          </cell>
          <cell r="O2487"/>
          <cell r="P2487"/>
          <cell r="Q2487" t="str">
            <v>Construccion De Pavimento Rigido Cra 6 Entre Cll 17 Y 20, Cra 9 Entre Cll 17 Y 18, Cra 7 Entre Cll 17 Y 18, Cll 17 Entre Cra 9 Y 7 Y Cll 17 Barrio Guaduales  Del Municipio De Pitalito Huila</v>
          </cell>
          <cell r="R2487" t="str">
            <v>Vías Urbanas</v>
          </cell>
          <cell r="S2487"/>
          <cell r="T2487"/>
          <cell r="U2487"/>
          <cell r="V2487" t="str">
            <v>Municipio</v>
          </cell>
          <cell r="W2487"/>
          <cell r="X2487" t="str">
            <v>Barrio Los Guaduales</v>
          </cell>
          <cell r="Y2487"/>
          <cell r="Z2487">
            <v>480785366</v>
          </cell>
          <cell r="AA2487"/>
          <cell r="AB2487">
            <v>480785366</v>
          </cell>
          <cell r="AC2487"/>
          <cell r="AD2487">
            <v>480785366</v>
          </cell>
          <cell r="AE2487">
            <v>57932522.5</v>
          </cell>
          <cell r="AF2487"/>
          <cell r="AG2487">
            <v>57932522.5</v>
          </cell>
          <cell r="AH2487">
            <v>538717888.5</v>
          </cell>
          <cell r="AI2487">
            <v>0</v>
          </cell>
          <cell r="AJ2487">
            <v>538717888.5</v>
          </cell>
          <cell r="AK2487">
            <v>1</v>
          </cell>
          <cell r="AL2487"/>
          <cell r="AM2487">
            <v>1</v>
          </cell>
          <cell r="AN2487">
            <v>1</v>
          </cell>
          <cell r="AO2487">
            <v>0</v>
          </cell>
          <cell r="AP2487" t="str">
            <v>Liquidado</v>
          </cell>
          <cell r="AQ2487" t="e">
            <v>#REF!</v>
          </cell>
          <cell r="AR2487" t="e">
            <v>#N/A</v>
          </cell>
          <cell r="AS2487" t="str">
            <v>Liquidado 28 julio 2020</v>
          </cell>
          <cell r="AT2487" t="str">
            <v>No Aplica</v>
          </cell>
          <cell r="AU2487">
            <v>43507</v>
          </cell>
          <cell r="AV2487">
            <v>43465</v>
          </cell>
          <cell r="AW2487" t="e">
            <v>#REF!</v>
          </cell>
          <cell r="AX2487"/>
          <cell r="AY2487"/>
          <cell r="AZ2487">
            <v>0</v>
          </cell>
          <cell r="BA2487" t="str">
            <v>-</v>
          </cell>
          <cell r="BB2487" t="str">
            <v>192 ml</v>
          </cell>
          <cell r="BC2487"/>
          <cell r="BD2487">
            <v>43600</v>
          </cell>
          <cell r="BE2487">
            <v>43600</v>
          </cell>
          <cell r="BF2487">
            <v>43719</v>
          </cell>
          <cell r="BG2487">
            <v>850</v>
          </cell>
        </row>
        <row r="2488">
          <cell r="C2488" t="str">
            <v>20170694V9858-1</v>
          </cell>
          <cell r="D2488" t="str">
            <v>Proyectos 2011 - 2020</v>
          </cell>
          <cell r="E2488" t="str">
            <v>No Aplica</v>
          </cell>
          <cell r="F2488" t="str">
            <v>CERRADO</v>
          </cell>
          <cell r="G2488"/>
          <cell r="H2488" t="str">
            <v>Huila</v>
          </cell>
          <cell r="I2488">
            <v>41551</v>
          </cell>
          <cell r="J2488">
            <v>4</v>
          </cell>
          <cell r="K2488" t="str">
            <v>Pitalito</v>
          </cell>
          <cell r="L2488" t="str">
            <v>Pitalito-Huila</v>
          </cell>
          <cell r="M2488">
            <v>694</v>
          </cell>
          <cell r="N2488" t="str">
            <v>DPS 2017</v>
          </cell>
          <cell r="O2488"/>
          <cell r="P2488"/>
          <cell r="Q2488" t="str">
            <v>Mejoramiento De Vías Urbanas A Traves De Pavimentación En Concreto Rígido En La Avenida Primavera En Los Barrios Americas, Pinos, Simon Bolívar, Panorama, Popular, Divino Niño Del Municipio De Pitalito - Huila</v>
          </cell>
          <cell r="R2488" t="str">
            <v>Vías Urbanas</v>
          </cell>
          <cell r="S2488"/>
          <cell r="T2488"/>
          <cell r="U2488"/>
          <cell r="V2488" t="str">
            <v>Municipio</v>
          </cell>
          <cell r="W2488"/>
          <cell r="X2488" t="str">
            <v>Manzanares, Los Lagos, Agua Blanca, Las Americas, Los pinos, Simòn Bolivar, Panorama, Popular y Divino Niño</v>
          </cell>
          <cell r="Y2488"/>
          <cell r="Z2488">
            <v>6260449817</v>
          </cell>
          <cell r="AA2488"/>
          <cell r="AB2488">
            <v>6260449817</v>
          </cell>
          <cell r="AC2488"/>
          <cell r="AD2488">
            <v>6260449817</v>
          </cell>
          <cell r="AE2488">
            <v>626044981.70000005</v>
          </cell>
          <cell r="AF2488"/>
          <cell r="AG2488">
            <v>626044981.70000005</v>
          </cell>
          <cell r="AH2488">
            <v>6886494798.6999998</v>
          </cell>
          <cell r="AI2488">
            <v>0</v>
          </cell>
          <cell r="AJ2488">
            <v>6886494798.6999998</v>
          </cell>
          <cell r="AK2488">
            <v>1</v>
          </cell>
          <cell r="AL2488"/>
          <cell r="AM2488">
            <v>1</v>
          </cell>
          <cell r="AN2488">
            <v>1</v>
          </cell>
          <cell r="AO2488">
            <v>0</v>
          </cell>
          <cell r="AP2488" t="str">
            <v>Liquidado</v>
          </cell>
          <cell r="AQ2488" t="e">
            <v>#REF!</v>
          </cell>
          <cell r="AR2488" t="e">
            <v>#N/A</v>
          </cell>
          <cell r="AS2488" t="str">
            <v>30/01/2020  Obra terminada, acta de recibo a satisfacción firmada, Memorandos de desembolsos 1, 2, 3, 4, 5 y 6 por el 100%. Obra terminada y entregada con AV3
01/07/2021 Se suscribió con todas la firmas Acta de Liquidación del Convenio fechada 23/06/2021.</v>
          </cell>
          <cell r="AT2488" t="str">
            <v>No Aplica</v>
          </cell>
          <cell r="AU2488">
            <v>43628</v>
          </cell>
          <cell r="AV2488">
            <v>43861</v>
          </cell>
          <cell r="AW2488" t="e">
            <v>#REF!</v>
          </cell>
          <cell r="AX2488"/>
          <cell r="AY2488"/>
          <cell r="AZ2488">
            <v>0</v>
          </cell>
          <cell r="BA2488" t="str">
            <v>-</v>
          </cell>
          <cell r="BB2488" t="str">
            <v>3104 m</v>
          </cell>
          <cell r="BC2488"/>
          <cell r="BD2488">
            <v>43718</v>
          </cell>
          <cell r="BE2488">
            <v>43776</v>
          </cell>
          <cell r="BF2488">
            <v>44022</v>
          </cell>
          <cell r="BG2488">
            <v>38000</v>
          </cell>
        </row>
        <row r="2489">
          <cell r="C2489" t="str">
            <v>20170695S4976-1</v>
          </cell>
          <cell r="D2489" t="str">
            <v>Proyectos 2011 - 2020</v>
          </cell>
          <cell r="E2489" t="str">
            <v>ANTES 2018</v>
          </cell>
          <cell r="F2489" t="str">
            <v>VIGENTE</v>
          </cell>
          <cell r="G2489"/>
          <cell r="H2489" t="str">
            <v>Huila</v>
          </cell>
          <cell r="I2489">
            <v>41551</v>
          </cell>
          <cell r="J2489">
            <v>4</v>
          </cell>
          <cell r="K2489" t="str">
            <v>Pitalito</v>
          </cell>
          <cell r="L2489" t="str">
            <v>Pitalito-Huila</v>
          </cell>
          <cell r="M2489">
            <v>695</v>
          </cell>
          <cell r="N2489" t="str">
            <v>DPS 2017</v>
          </cell>
          <cell r="O2489"/>
          <cell r="P2489"/>
          <cell r="Q2489" t="str">
            <v>Construcción De Obras De Ornato E Iluminación Fase Ii Parque Principal Centro Poblado De Bruselas Municipio De Pitalito - Huila</v>
          </cell>
          <cell r="R2489" t="str">
            <v>Espacio Público, Recreación Y Deporte</v>
          </cell>
          <cell r="S2489"/>
          <cell r="T2489"/>
          <cell r="U2489"/>
          <cell r="V2489" t="str">
            <v>Municipio</v>
          </cell>
          <cell r="W2489" t="str">
            <v>Rural</v>
          </cell>
          <cell r="X2489" t="str">
            <v>Corregimiento de Bruselas</v>
          </cell>
          <cell r="Y2489"/>
          <cell r="Z2489">
            <v>308508447</v>
          </cell>
          <cell r="AA2489"/>
          <cell r="AB2489">
            <v>308508447</v>
          </cell>
          <cell r="AC2489"/>
          <cell r="AD2489">
            <v>308508447</v>
          </cell>
          <cell r="AE2489">
            <v>30850845</v>
          </cell>
          <cell r="AF2489"/>
          <cell r="AG2489">
            <v>30850845</v>
          </cell>
          <cell r="AH2489">
            <v>339359292</v>
          </cell>
          <cell r="AI2489">
            <v>0</v>
          </cell>
          <cell r="AJ2489">
            <v>339359292</v>
          </cell>
          <cell r="AK2489">
            <v>0.9</v>
          </cell>
          <cell r="AL2489"/>
          <cell r="AM2489">
            <v>1</v>
          </cell>
          <cell r="AN2489">
            <v>0.9</v>
          </cell>
          <cell r="AO2489">
            <v>-9.9999999999999978E-2</v>
          </cell>
          <cell r="AP2489" t="str">
            <v>Terminado</v>
          </cell>
          <cell r="AQ2489" t="e">
            <v>#REF!</v>
          </cell>
          <cell r="AR2489" t="e">
            <v>#N/A</v>
          </cell>
          <cell r="AS2489" t="str">
            <v>Proyecto terminado sin recibo. 
El contratista de obra no hizo entrega de los certificados RETIE y RETILAP. Adicionalmente, la obra presenta observaciones sin atender. 
25/03/2022 mediante memorando M-2022-4301-011977, se remitió a la Subdirección de Contratación copia de la Resolución Administrativa No. 175 del 09 de diciembre de 2021, por la cual el E.T. declara el incumplimiento y hace efectiva la cláusula penal del contrato de obra. 
26/04/2022 la Subdirección de Contratación citó a audiencia de arreglo directo. Fórmula de arreglo propuesta por la DISH: entrega de informes semanales de avance; 30 junio - cierre de pendientes de obra y documentos; 01 julio - visita a la obra E.T., interventoría y supervisión PS; 29 julio - liquidación del contrato de obra, AV 3 y acta de entrega y compromiso de sostenibilidad. El E.T. presentó propuesta hasta el mes de septiembre; sin embargo, ésta no fue aceptada. Se solicitó ajuste en el plazo presentado. Se suspendió la audiencia y se reprogramó para el 03 de mayo. 
03/05/2022 la Subdirectora de Contratación declaró la audiencia fallida por no asistencia del E.T. Solicitó a la supervisión del CV proceder con la liquidación, teniendo en cuenta que el convenio no se encuentra vigente.
23/05/2022 la Subdirección de Contratación remitió el acta de audiencia de mesa de arreglo directo. Se envía para firma del E.T. 
31/05/2022 la Subdirección de Contratación dio respuesta al E.T. sobre solicitud de reprogramación de audiencia.</v>
          </cell>
          <cell r="AT2489" t="str">
            <v>No Aplica</v>
          </cell>
          <cell r="AU2489">
            <v>43661</v>
          </cell>
          <cell r="AV2489">
            <v>44174</v>
          </cell>
          <cell r="AW2489" t="e">
            <v>#REF!</v>
          </cell>
          <cell r="AX2489"/>
          <cell r="AY2489"/>
          <cell r="AZ2489">
            <v>0</v>
          </cell>
          <cell r="BA2489" t="str">
            <v>-</v>
          </cell>
          <cell r="BB2489" t="str">
            <v>438 m2</v>
          </cell>
          <cell r="BC2489"/>
          <cell r="BD2489">
            <v>43699</v>
          </cell>
          <cell r="BE2489" t="str">
            <v/>
          </cell>
          <cell r="BF2489" t="str">
            <v/>
          </cell>
          <cell r="BG2489">
            <v>5611</v>
          </cell>
        </row>
        <row r="2490">
          <cell r="C2490" t="str">
            <v>20170696V9861-1</v>
          </cell>
          <cell r="D2490" t="str">
            <v>Proyectos 2011 - 2020</v>
          </cell>
          <cell r="E2490" t="str">
            <v>No Aplica</v>
          </cell>
          <cell r="F2490" t="str">
            <v>CERRADO</v>
          </cell>
          <cell r="G2490"/>
          <cell r="H2490" t="str">
            <v>Huila</v>
          </cell>
          <cell r="I2490">
            <v>41551</v>
          </cell>
          <cell r="J2490">
            <v>4</v>
          </cell>
          <cell r="K2490" t="str">
            <v>Pitalito</v>
          </cell>
          <cell r="L2490" t="str">
            <v>Pitalito-Huila</v>
          </cell>
          <cell r="M2490">
            <v>696</v>
          </cell>
          <cell r="N2490" t="str">
            <v>DPS 2017</v>
          </cell>
          <cell r="O2490"/>
          <cell r="P2490"/>
          <cell r="Q2490" t="str">
            <v>Construcción De Pavimento Rígido En Vías Urbanas De Los Barrio Villas De San Diego - San Carlos - Simon Bolivar Urbanismos De Santa Martha Y El Encanto Ii Etapa Del Municipio De Pitalito - Huila</v>
          </cell>
          <cell r="R2490" t="str">
            <v>Vías Urbanas</v>
          </cell>
          <cell r="S2490"/>
          <cell r="T2490"/>
          <cell r="U2490"/>
          <cell r="V2490" t="str">
            <v>Municipio</v>
          </cell>
          <cell r="W2490"/>
          <cell r="X2490" t="str">
            <v>Simon Bolivar, Urbanizaciòn Santa Marta, El Encanto II etapa, Villa de San Carlos y Villa de San Diego</v>
          </cell>
          <cell r="Y2490"/>
          <cell r="Z2490">
            <v>2415438633</v>
          </cell>
          <cell r="AA2490"/>
          <cell r="AB2490">
            <v>2415438633</v>
          </cell>
          <cell r="AC2490"/>
          <cell r="AD2490">
            <v>2415438633</v>
          </cell>
          <cell r="AE2490">
            <v>241543863.30000001</v>
          </cell>
          <cell r="AF2490"/>
          <cell r="AG2490">
            <v>241543863.30000001</v>
          </cell>
          <cell r="AH2490">
            <v>2656982496.3000002</v>
          </cell>
          <cell r="AI2490">
            <v>0</v>
          </cell>
          <cell r="AJ2490">
            <v>2656982496.3000002</v>
          </cell>
          <cell r="AK2490">
            <v>1</v>
          </cell>
          <cell r="AL2490"/>
          <cell r="AM2490">
            <v>1</v>
          </cell>
          <cell r="AN2490">
            <v>1</v>
          </cell>
          <cell r="AO2490">
            <v>0</v>
          </cell>
          <cell r="AP2490" t="str">
            <v>Liquidado</v>
          </cell>
          <cell r="AQ2490" t="e">
            <v>#REF!</v>
          </cell>
          <cell r="AR2490" t="e">
            <v>#N/A</v>
          </cell>
          <cell r="AS2490" t="str">
            <v>Liquidado el 17 de diciembre 2021.</v>
          </cell>
          <cell r="AT2490" t="str">
            <v>No Aplica</v>
          </cell>
          <cell r="AU2490">
            <v>43628</v>
          </cell>
          <cell r="AV2490">
            <v>43896</v>
          </cell>
          <cell r="AW2490" t="e">
            <v>#REF!</v>
          </cell>
          <cell r="AX2490"/>
          <cell r="AY2490"/>
          <cell r="AZ2490">
            <v>0</v>
          </cell>
          <cell r="BA2490" t="str">
            <v>-</v>
          </cell>
          <cell r="BB2490" t="str">
            <v>1188 mt</v>
          </cell>
          <cell r="BC2490"/>
          <cell r="BD2490">
            <v>43699</v>
          </cell>
          <cell r="BE2490">
            <v>43777</v>
          </cell>
          <cell r="BF2490">
            <v>44022</v>
          </cell>
          <cell r="BG2490">
            <v>9000</v>
          </cell>
        </row>
        <row r="2491">
          <cell r="C2491" t="str">
            <v>E-2020-2203-189045</v>
          </cell>
          <cell r="D2491" t="str">
            <v>CV 001-2020</v>
          </cell>
          <cell r="E2491" t="str">
            <v>2018-2022</v>
          </cell>
          <cell r="F2491" t="str">
            <v>VIGENTE</v>
          </cell>
          <cell r="G2491"/>
          <cell r="H2491" t="str">
            <v>Huila</v>
          </cell>
          <cell r="I2491"/>
          <cell r="J2491"/>
          <cell r="K2491" t="str">
            <v>Pitalito</v>
          </cell>
          <cell r="L2491" t="str">
            <v>Pitalito-Huila</v>
          </cell>
          <cell r="M2491" t="str">
            <v>343 FIP 2021</v>
          </cell>
          <cell r="N2491" t="str">
            <v>DPS 2021</v>
          </cell>
          <cell r="O2491">
            <v>44347</v>
          </cell>
          <cell r="P2491">
            <v>44773</v>
          </cell>
          <cell r="Q2491" t="str">
            <v>Construcción De Pavimentos En Concreto Hidráulico En Vías Del Centro Poblado De Bruselas, Corregimiento De Bruselas, Municipio De Pitalito - Huila</v>
          </cell>
          <cell r="R2491" t="str">
            <v>Vias y Transporte</v>
          </cell>
          <cell r="S2491" t="str">
            <v>Vias Urbanas</v>
          </cell>
          <cell r="T2491"/>
          <cell r="U2491">
            <v>1</v>
          </cell>
          <cell r="V2491"/>
          <cell r="W2491"/>
          <cell r="X2491"/>
          <cell r="Y2491"/>
          <cell r="Z2491">
            <v>1069442690</v>
          </cell>
          <cell r="AA2491"/>
          <cell r="AB2491">
            <v>1069442690</v>
          </cell>
          <cell r="AC2491">
            <v>0</v>
          </cell>
          <cell r="AD2491">
            <v>1069442690</v>
          </cell>
          <cell r="AE2491"/>
          <cell r="AF2491"/>
          <cell r="AG2491">
            <v>0</v>
          </cell>
          <cell r="AH2491">
            <v>1069442690</v>
          </cell>
          <cell r="AI2491">
            <v>0</v>
          </cell>
          <cell r="AJ2491">
            <v>1069442690</v>
          </cell>
          <cell r="AK2491"/>
          <cell r="AL2491"/>
          <cell r="AM2491">
            <v>0.217</v>
          </cell>
          <cell r="AN2491">
            <v>0.1104</v>
          </cell>
          <cell r="AO2491">
            <v>-0.1066</v>
          </cell>
          <cell r="AP2491" t="str">
            <v>En Ejecución</v>
          </cell>
          <cell r="AQ2491" t="e">
            <v>#REF!</v>
          </cell>
          <cell r="AR2491" t="e">
            <v>#N/A</v>
          </cell>
          <cell r="AS2491" t="str">
            <v>-</v>
          </cell>
          <cell r="AT2491"/>
          <cell r="AU2491">
            <v>44720</v>
          </cell>
          <cell r="AV2491">
            <v>44872</v>
          </cell>
          <cell r="AW2491" t="e">
            <v>#REF!</v>
          </cell>
          <cell r="AX2491">
            <v>6</v>
          </cell>
          <cell r="AY2491"/>
          <cell r="AZ2491">
            <v>6</v>
          </cell>
          <cell r="BA2491"/>
          <cell r="BB2491" t="str">
            <v>2510 ML</v>
          </cell>
          <cell r="BC2491"/>
          <cell r="BD2491" t="str">
            <v>-</v>
          </cell>
          <cell r="BE2491" t="str">
            <v>-</v>
          </cell>
          <cell r="BF2491" t="str">
            <v>-</v>
          </cell>
          <cell r="BG2491" t="str">
            <v>3000</v>
          </cell>
        </row>
        <row r="2492">
          <cell r="C2492" t="str">
            <v>20120069M0192-1</v>
          </cell>
          <cell r="D2492" t="str">
            <v>Proyectos 2011 - 2020</v>
          </cell>
          <cell r="E2492" t="str">
            <v>No Aplica</v>
          </cell>
          <cell r="F2492" t="str">
            <v>CERRADO</v>
          </cell>
          <cell r="G2492" t="str">
            <v>C192</v>
          </cell>
          <cell r="H2492" t="str">
            <v>Huila</v>
          </cell>
          <cell r="I2492">
            <v>41615</v>
          </cell>
          <cell r="J2492">
            <v>6</v>
          </cell>
          <cell r="K2492" t="str">
            <v>Rivera</v>
          </cell>
          <cell r="L2492" t="str">
            <v>Rivera-Huila</v>
          </cell>
          <cell r="M2492">
            <v>69</v>
          </cell>
          <cell r="N2492" t="str">
            <v>Fonade 3</v>
          </cell>
          <cell r="O2492"/>
          <cell r="P2492"/>
          <cell r="Q2492" t="str">
            <v>Mejoramiento De 62 Viviendas En El Municipio De Rivera Huila</v>
          </cell>
          <cell r="R2492" t="str">
            <v>Mejoramiento Condiciones De Habitabilidad</v>
          </cell>
          <cell r="S2492"/>
          <cell r="T2492"/>
          <cell r="U2492"/>
          <cell r="V2492" t="str">
            <v>Municipio</v>
          </cell>
          <cell r="W2492"/>
          <cell r="X2492" t="str">
            <v/>
          </cell>
          <cell r="Y2492"/>
          <cell r="Z2492">
            <v>277672838</v>
          </cell>
          <cell r="AA2492"/>
          <cell r="AB2492">
            <v>277672838</v>
          </cell>
          <cell r="AC2492"/>
          <cell r="AD2492">
            <v>277672838</v>
          </cell>
          <cell r="AE2492">
            <v>0</v>
          </cell>
          <cell r="AF2492"/>
          <cell r="AG2492">
            <v>0</v>
          </cell>
          <cell r="AH2492">
            <v>277672838</v>
          </cell>
          <cell r="AI2492">
            <v>0</v>
          </cell>
          <cell r="AJ2492">
            <v>277672838</v>
          </cell>
          <cell r="AK2492">
            <v>0</v>
          </cell>
          <cell r="AL2492"/>
          <cell r="AM2492">
            <v>1</v>
          </cell>
          <cell r="AN2492">
            <v>1</v>
          </cell>
          <cell r="AO2492">
            <v>0</v>
          </cell>
          <cell r="AP2492" t="str">
            <v>En Liquidación</v>
          </cell>
          <cell r="AQ2492" t="e">
            <v>#REF!</v>
          </cell>
          <cell r="AR2492" t="e">
            <v>#N/A</v>
          </cell>
          <cell r="AS249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92"/>
          <cell r="AU2492">
            <v>42416</v>
          </cell>
          <cell r="AV2492">
            <v>42521</v>
          </cell>
          <cell r="AW2492" t="e">
            <v>#REF!</v>
          </cell>
          <cell r="AX2492"/>
          <cell r="AY2492"/>
          <cell r="AZ2492">
            <v>0</v>
          </cell>
          <cell r="BA2492" t="str">
            <v>-</v>
          </cell>
          <cell r="BB2492" t="str">
            <v>62  Viviendas</v>
          </cell>
          <cell r="BC2492"/>
          <cell r="BD2492">
            <v>42531</v>
          </cell>
          <cell r="BE2492" t="str">
            <v/>
          </cell>
          <cell r="BF2492">
            <v>42592</v>
          </cell>
          <cell r="BG2492">
            <v>62</v>
          </cell>
        </row>
        <row r="2493">
          <cell r="C2493" t="str">
            <v>20150281V2130-1</v>
          </cell>
          <cell r="D2493" t="str">
            <v>Proyectos 2011 - 2020</v>
          </cell>
          <cell r="E2493" t="str">
            <v>No Aplica</v>
          </cell>
          <cell r="F2493" t="str">
            <v>CERRADO</v>
          </cell>
          <cell r="G2493"/>
          <cell r="H2493" t="str">
            <v>Huila</v>
          </cell>
          <cell r="I2493">
            <v>41615</v>
          </cell>
          <cell r="J2493">
            <v>6</v>
          </cell>
          <cell r="K2493" t="str">
            <v>Rivera</v>
          </cell>
          <cell r="L2493" t="str">
            <v>Rivera-Huila</v>
          </cell>
          <cell r="M2493">
            <v>281</v>
          </cell>
          <cell r="N2493" t="str">
            <v>DPS 2015</v>
          </cell>
          <cell r="O2493"/>
          <cell r="P2493"/>
          <cell r="Q2493" t="str">
            <v>Construcción Placa Huella Y Obras De Arte Vía Centro Poblado El Guadual Municipio De Rivera - Huila</v>
          </cell>
          <cell r="R2493" t="str">
            <v>Vías Red Terciaria</v>
          </cell>
          <cell r="S2493"/>
          <cell r="T2493"/>
          <cell r="U2493"/>
          <cell r="V2493" t="str">
            <v>Municipio</v>
          </cell>
          <cell r="W2493"/>
          <cell r="X2493" t="str">
            <v>verda el guadual y vereda la Honda.</v>
          </cell>
          <cell r="Y2493"/>
          <cell r="Z2493">
            <v>1348063555</v>
          </cell>
          <cell r="AA2493"/>
          <cell r="AB2493">
            <v>1348063555</v>
          </cell>
          <cell r="AC2493"/>
          <cell r="AD2493">
            <v>1348063555</v>
          </cell>
          <cell r="AE2493">
            <v>134806355.5</v>
          </cell>
          <cell r="AF2493"/>
          <cell r="AG2493">
            <v>134806355.5</v>
          </cell>
          <cell r="AH2493">
            <v>1482869910.5</v>
          </cell>
          <cell r="AI2493">
            <v>0</v>
          </cell>
          <cell r="AJ2493">
            <v>1482869910.5</v>
          </cell>
          <cell r="AK2493">
            <v>1</v>
          </cell>
          <cell r="AL2493"/>
          <cell r="AM2493">
            <v>0</v>
          </cell>
          <cell r="AN2493">
            <v>1</v>
          </cell>
          <cell r="AO2493">
            <v>1</v>
          </cell>
          <cell r="AP2493" t="str">
            <v>Liquidado</v>
          </cell>
          <cell r="AQ2493" t="e">
            <v>#REF!</v>
          </cell>
          <cell r="AR2493" t="e">
            <v>#N/A</v>
          </cell>
          <cell r="AS2493" t="str">
            <v>Liquidado 25 de agosto 2020</v>
          </cell>
          <cell r="AT2493" t="str">
            <v>No Aplica</v>
          </cell>
          <cell r="AU2493">
            <v>42855</v>
          </cell>
          <cell r="AV2493">
            <v>43013</v>
          </cell>
          <cell r="AW2493" t="e">
            <v>#REF!</v>
          </cell>
          <cell r="AX2493"/>
          <cell r="AY2493"/>
          <cell r="AZ2493">
            <v>0</v>
          </cell>
          <cell r="BA2493" t="str">
            <v>-</v>
          </cell>
          <cell r="BB2493" t="str">
            <v/>
          </cell>
          <cell r="BC2493"/>
          <cell r="BD2493">
            <v>42867</v>
          </cell>
          <cell r="BE2493">
            <v>42955</v>
          </cell>
          <cell r="BF2493">
            <v>43075</v>
          </cell>
          <cell r="BG2493">
            <v>1196</v>
          </cell>
        </row>
        <row r="2494">
          <cell r="C2494" t="str">
            <v>20150290S2935-1</v>
          </cell>
          <cell r="D2494" t="str">
            <v>Proyectos 2011 - 2020</v>
          </cell>
          <cell r="E2494" t="str">
            <v>No Aplica</v>
          </cell>
          <cell r="F2494" t="str">
            <v>CERRADO</v>
          </cell>
          <cell r="G2494"/>
          <cell r="H2494" t="str">
            <v>Huila</v>
          </cell>
          <cell r="I2494">
            <v>41615</v>
          </cell>
          <cell r="J2494">
            <v>6</v>
          </cell>
          <cell r="K2494" t="str">
            <v>Rivera</v>
          </cell>
          <cell r="L2494" t="str">
            <v>Rivera-Huila</v>
          </cell>
          <cell r="M2494">
            <v>290</v>
          </cell>
          <cell r="N2494" t="str">
            <v>DPS 2015</v>
          </cell>
          <cell r="O2494"/>
          <cell r="P2494"/>
          <cell r="Q2494" t="str">
            <v>Construcción Cubierta De Polideportivo En La Vereda Rio Frio Zona Rural Del Municipio De Rivera - Huila</v>
          </cell>
          <cell r="R2494" t="str">
            <v>Espacio Público, Recreación Y Deporte</v>
          </cell>
          <cell r="S2494"/>
          <cell r="T2494"/>
          <cell r="U2494"/>
          <cell r="V2494" t="str">
            <v>Municipio</v>
          </cell>
          <cell r="W2494"/>
          <cell r="X2494" t="str">
            <v>barrios el porvenir, los girasoles, la victoria y Rio Frio etapa 1,2, 3 y centro</v>
          </cell>
          <cell r="Y2494"/>
          <cell r="Z2494">
            <v>212179978</v>
          </cell>
          <cell r="AA2494"/>
          <cell r="AB2494">
            <v>212179978</v>
          </cell>
          <cell r="AC2494"/>
          <cell r="AD2494">
            <v>212179978</v>
          </cell>
          <cell r="AE2494">
            <v>22600032</v>
          </cell>
          <cell r="AF2494"/>
          <cell r="AG2494">
            <v>22600032</v>
          </cell>
          <cell r="AH2494">
            <v>234780010</v>
          </cell>
          <cell r="AI2494">
            <v>0</v>
          </cell>
          <cell r="AJ2494">
            <v>234780010</v>
          </cell>
          <cell r="AK2494">
            <v>1</v>
          </cell>
          <cell r="AL2494"/>
          <cell r="AM2494">
            <v>1</v>
          </cell>
          <cell r="AN2494">
            <v>1</v>
          </cell>
          <cell r="AO2494">
            <v>0</v>
          </cell>
          <cell r="AP2494" t="str">
            <v>Liquidado</v>
          </cell>
          <cell r="AQ2494" t="e">
            <v>#REF!</v>
          </cell>
          <cell r="AR2494" t="e">
            <v>#N/A</v>
          </cell>
          <cell r="AS2494" t="str">
            <v>Entregado en julio de 2017.</v>
          </cell>
          <cell r="AT2494" t="str">
            <v>No Aplica</v>
          </cell>
          <cell r="AU2494">
            <v>42562</v>
          </cell>
          <cell r="AV2494">
            <v>42668</v>
          </cell>
          <cell r="AW2494" t="e">
            <v>#REF!</v>
          </cell>
          <cell r="AX2494"/>
          <cell r="AY2494"/>
          <cell r="AZ2494">
            <v>0</v>
          </cell>
          <cell r="BA2494" t="str">
            <v>-</v>
          </cell>
          <cell r="BB2494" t="str">
            <v>990,93M2</v>
          </cell>
          <cell r="BC2494"/>
          <cell r="BD2494">
            <v>42629</v>
          </cell>
          <cell r="BE2494">
            <v>42656</v>
          </cell>
          <cell r="BF2494">
            <v>42769</v>
          </cell>
          <cell r="BG2494">
            <v>112</v>
          </cell>
        </row>
        <row r="2495">
          <cell r="C2495" t="str">
            <v>20170699V9464-1</v>
          </cell>
          <cell r="D2495" t="str">
            <v>Proyectos 2011 - 2020</v>
          </cell>
          <cell r="E2495" t="str">
            <v>No Aplica</v>
          </cell>
          <cell r="F2495" t="str">
            <v>CERRADO</v>
          </cell>
          <cell r="G2495"/>
          <cell r="H2495" t="str">
            <v>Huila</v>
          </cell>
          <cell r="I2495">
            <v>41615</v>
          </cell>
          <cell r="J2495">
            <v>6</v>
          </cell>
          <cell r="K2495" t="str">
            <v>Rivera</v>
          </cell>
          <cell r="L2495" t="str">
            <v>Rivera-Huila</v>
          </cell>
          <cell r="M2495">
            <v>699</v>
          </cell>
          <cell r="N2495" t="str">
            <v>DPS 2017</v>
          </cell>
          <cell r="O2495"/>
          <cell r="P2495"/>
          <cell r="Q2495" t="str">
            <v>Construcción Pavimento Rigido En Calles De Zona Urbana Municipio De Rivera - Huila</v>
          </cell>
          <cell r="R2495" t="str">
            <v>Vías Urbanas</v>
          </cell>
          <cell r="S2495"/>
          <cell r="T2495"/>
          <cell r="U2495"/>
          <cell r="V2495" t="str">
            <v>Municipio</v>
          </cell>
          <cell r="W2495"/>
          <cell r="X2495" t="str">
            <v>Nueva Colombia, Chapinero, Oasis, Cincuecentenario</v>
          </cell>
          <cell r="Y2495"/>
          <cell r="Z2495">
            <v>1123169847</v>
          </cell>
          <cell r="AA2495"/>
          <cell r="AB2495">
            <v>1123169847</v>
          </cell>
          <cell r="AC2495"/>
          <cell r="AD2495">
            <v>1123169847</v>
          </cell>
          <cell r="AE2495">
            <v>112316984.7</v>
          </cell>
          <cell r="AF2495"/>
          <cell r="AG2495">
            <v>112316984.7</v>
          </cell>
          <cell r="AH2495">
            <v>1235486831.7</v>
          </cell>
          <cell r="AI2495">
            <v>0</v>
          </cell>
          <cell r="AJ2495">
            <v>1235486831.7</v>
          </cell>
          <cell r="AK2495">
            <v>1</v>
          </cell>
          <cell r="AL2495"/>
          <cell r="AM2495">
            <v>1</v>
          </cell>
          <cell r="AN2495">
            <v>1</v>
          </cell>
          <cell r="AO2495">
            <v>0</v>
          </cell>
          <cell r="AP2495" t="str">
            <v>Liquidado</v>
          </cell>
          <cell r="AQ2495" t="e">
            <v>#REF!</v>
          </cell>
          <cell r="AR2495" t="e">
            <v>#N/A</v>
          </cell>
          <cell r="AS2495" t="str">
            <v>Liquidado el 17 de diciembre 2021.</v>
          </cell>
          <cell r="AT2495" t="str">
            <v>No Aplica</v>
          </cell>
          <cell r="AU2495">
            <v>43650</v>
          </cell>
          <cell r="AV2495">
            <v>43822</v>
          </cell>
          <cell r="AW2495" t="e">
            <v>#REF!</v>
          </cell>
          <cell r="AX2495"/>
          <cell r="AY2495"/>
          <cell r="AZ2495">
            <v>0</v>
          </cell>
          <cell r="BA2495" t="str">
            <v>-</v>
          </cell>
          <cell r="BB2495" t="str">
            <v>785 mt</v>
          </cell>
          <cell r="BC2495"/>
          <cell r="BD2495">
            <v>43686</v>
          </cell>
          <cell r="BE2495">
            <v>43774</v>
          </cell>
          <cell r="BF2495">
            <v>43901</v>
          </cell>
          <cell r="BG2495">
            <v>1140</v>
          </cell>
        </row>
        <row r="2496">
          <cell r="C2496" t="str">
            <v>20120040A0127-1</v>
          </cell>
          <cell r="D2496" t="str">
            <v>Proyectos 2011 - 2020</v>
          </cell>
          <cell r="E2496" t="str">
            <v>No Aplica</v>
          </cell>
          <cell r="F2496" t="str">
            <v>CERRADO</v>
          </cell>
          <cell r="G2496" t="str">
            <v>B127</v>
          </cell>
          <cell r="H2496" t="str">
            <v>Huila</v>
          </cell>
          <cell r="I2496">
            <v>41615</v>
          </cell>
          <cell r="J2496">
            <v>6</v>
          </cell>
          <cell r="K2496" t="str">
            <v>Rivera</v>
          </cell>
          <cell r="L2496" t="str">
            <v>Rivera-Huila</v>
          </cell>
          <cell r="M2496">
            <v>40</v>
          </cell>
          <cell r="N2496" t="str">
            <v>Fonade 2</v>
          </cell>
          <cell r="O2496"/>
          <cell r="P2496"/>
          <cell r="Q2496" t="str">
            <v>ESTUDIOS Y DISEÑOS DEL CENTRO DE FORMACION ARTISTICO DEL SAN JUANERO EN EL MUNICIPIO DE RIVERA - HUILA</v>
          </cell>
          <cell r="R2496" t="str">
            <v>Social Comunitario</v>
          </cell>
          <cell r="S2496"/>
          <cell r="T2496"/>
          <cell r="U2496"/>
          <cell r="V2496" t="str">
            <v>MUNICIPIO</v>
          </cell>
          <cell r="W2496"/>
          <cell r="X2496" t="str">
            <v/>
          </cell>
          <cell r="Y2496"/>
          <cell r="Z2496">
            <v>71623275</v>
          </cell>
          <cell r="AA2496"/>
          <cell r="AB2496">
            <v>71623275</v>
          </cell>
          <cell r="AC2496"/>
          <cell r="AD2496">
            <v>71623275</v>
          </cell>
          <cell r="AE2496">
            <v>0</v>
          </cell>
          <cell r="AF2496"/>
          <cell r="AG2496">
            <v>0</v>
          </cell>
          <cell r="AH2496">
            <v>71623275</v>
          </cell>
          <cell r="AI2496">
            <v>0</v>
          </cell>
          <cell r="AJ2496">
            <v>71623275</v>
          </cell>
          <cell r="AK2496">
            <v>0</v>
          </cell>
          <cell r="AL2496"/>
          <cell r="AM2496">
            <v>1</v>
          </cell>
          <cell r="AN2496" t="str">
            <v>0%(CANCELADO)</v>
          </cell>
          <cell r="AO2496" t="str">
            <v>0%(CANCELADO)</v>
          </cell>
          <cell r="AP2496" t="str">
            <v>Liquidado</v>
          </cell>
          <cell r="AQ2496" t="e">
            <v>#REF!</v>
          </cell>
          <cell r="AR2496" t="e">
            <v>#N/A</v>
          </cell>
          <cell r="AS2496" t="str">
            <v>CONVENIO LIQUIDADO EL 29 DE SEPTIEMBRE 2021.</v>
          </cell>
          <cell r="AT2496" t="str">
            <v>No Aplica</v>
          </cell>
          <cell r="AU2496" t="str">
            <v>No Aplica</v>
          </cell>
          <cell r="AV2496"/>
          <cell r="AW2496" t="e">
            <v>#REF!</v>
          </cell>
          <cell r="AX2496"/>
          <cell r="AY2496"/>
          <cell r="AZ2496">
            <v>0</v>
          </cell>
          <cell r="BA2496" t="str">
            <v>-</v>
          </cell>
          <cell r="BB2496" t="str">
            <v>CENTRO DE FORMACION PARA EL SANJUANERO</v>
          </cell>
          <cell r="BC2496"/>
          <cell r="BD2496" t="str">
            <v/>
          </cell>
          <cell r="BE2496" t="str">
            <v/>
          </cell>
          <cell r="BF2496" t="str">
            <v/>
          </cell>
          <cell r="BG2496" t="str">
            <v/>
          </cell>
        </row>
        <row r="2497">
          <cell r="C2497" t="str">
            <v>20110160V0162-1</v>
          </cell>
          <cell r="D2497" t="str">
            <v>Proyectos 2011 - 2020</v>
          </cell>
          <cell r="E2497" t="str">
            <v>No Aplica</v>
          </cell>
          <cell r="F2497" t="str">
            <v>CERRADO</v>
          </cell>
          <cell r="G2497" t="str">
            <v>A162</v>
          </cell>
          <cell r="H2497" t="str">
            <v>Huila</v>
          </cell>
          <cell r="I2497">
            <v>41660</v>
          </cell>
          <cell r="J2497">
            <v>6</v>
          </cell>
          <cell r="K2497" t="str">
            <v>Saladoblanco</v>
          </cell>
          <cell r="L2497" t="str">
            <v>Saladoblanco-Huila</v>
          </cell>
          <cell r="M2497">
            <v>160</v>
          </cell>
          <cell r="N2497" t="str">
            <v>Fonade 1</v>
          </cell>
          <cell r="O2497"/>
          <cell r="P2497"/>
          <cell r="Q2497" t="str">
            <v>Construcción De Parque Central En La Vereda Morelia Del Municipio De Saladoblanco - Huila.</v>
          </cell>
          <cell r="R2497" t="str">
            <v>Espacio Público, Recreación Y Deporte</v>
          </cell>
          <cell r="S2497"/>
          <cell r="T2497"/>
          <cell r="U2497"/>
          <cell r="V2497" t="str">
            <v>Municipio</v>
          </cell>
          <cell r="W2497"/>
          <cell r="X2497" t="str">
            <v/>
          </cell>
          <cell r="Y2497"/>
          <cell r="Z2497">
            <v>288480826</v>
          </cell>
          <cell r="AA2497"/>
          <cell r="AB2497">
            <v>288480826</v>
          </cell>
          <cell r="AC2497"/>
          <cell r="AD2497">
            <v>288480826</v>
          </cell>
          <cell r="AE2497">
            <v>0</v>
          </cell>
          <cell r="AF2497"/>
          <cell r="AG2497">
            <v>0</v>
          </cell>
          <cell r="AH2497">
            <v>288480826</v>
          </cell>
          <cell r="AI2497">
            <v>0</v>
          </cell>
          <cell r="AJ2497">
            <v>288480826</v>
          </cell>
          <cell r="AK2497">
            <v>0</v>
          </cell>
          <cell r="AL2497"/>
          <cell r="AM2497">
            <v>1</v>
          </cell>
          <cell r="AN2497">
            <v>1</v>
          </cell>
          <cell r="AO2497">
            <v>0</v>
          </cell>
          <cell r="AP2497" t="str">
            <v>En Liquidación</v>
          </cell>
          <cell r="AQ2497" t="e">
            <v>#REF!</v>
          </cell>
          <cell r="AR2497" t="e">
            <v>#N/A</v>
          </cell>
          <cell r="AS249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497" t="str">
            <v>No Aplica</v>
          </cell>
          <cell r="AU2497">
            <v>42171</v>
          </cell>
          <cell r="AV2497">
            <v>42422</v>
          </cell>
          <cell r="AW2497" t="e">
            <v>#REF!</v>
          </cell>
          <cell r="AX2497"/>
          <cell r="AY2497"/>
          <cell r="AZ2497">
            <v>0</v>
          </cell>
          <cell r="BA2497" t="str">
            <v>-</v>
          </cell>
          <cell r="BB2497" t="str">
            <v>CONSTRUCCION DE PARUE MUNICIPAL (ADOQUIN - ARBOLIZACION)</v>
          </cell>
          <cell r="BC2497"/>
          <cell r="BD2497">
            <v>42171</v>
          </cell>
          <cell r="BE2497">
            <v>42431</v>
          </cell>
          <cell r="BF2497">
            <v>42649</v>
          </cell>
          <cell r="BG2497">
            <v>2192</v>
          </cell>
        </row>
        <row r="2498">
          <cell r="C2498" t="str">
            <v>20130238S0230-1</v>
          </cell>
          <cell r="D2498" t="str">
            <v>Proyectos 2011 - 2020</v>
          </cell>
          <cell r="E2498" t="str">
            <v>No Aplica</v>
          </cell>
          <cell r="F2498" t="str">
            <v>CERRADO</v>
          </cell>
          <cell r="G2498"/>
          <cell r="H2498" t="str">
            <v>Huila</v>
          </cell>
          <cell r="I2498">
            <v>41660</v>
          </cell>
          <cell r="J2498">
            <v>6</v>
          </cell>
          <cell r="K2498" t="str">
            <v>Saladoblanco</v>
          </cell>
          <cell r="L2498" t="str">
            <v>Saladoblanco-Huila</v>
          </cell>
          <cell r="M2498">
            <v>238</v>
          </cell>
          <cell r="N2498" t="str">
            <v>DPS 2013</v>
          </cell>
          <cell r="O2498"/>
          <cell r="P2498"/>
          <cell r="Q2498" t="str">
            <v>Construcción De Polideportivo Cubierto En La Vereda La Cabaña Del Municipio De Saladoblanco - Huila</v>
          </cell>
          <cell r="R2498" t="str">
            <v>Espacio Público, Recreación Y Deporte</v>
          </cell>
          <cell r="S2498"/>
          <cell r="T2498"/>
          <cell r="U2498"/>
          <cell r="V2498" t="str">
            <v>Municipio</v>
          </cell>
          <cell r="W2498"/>
          <cell r="X2498" t="str">
            <v>Vereda la Cabaña,</v>
          </cell>
          <cell r="Y2498"/>
          <cell r="Z2498">
            <v>522675647</v>
          </cell>
          <cell r="AA2498"/>
          <cell r="AB2498">
            <v>522675647</v>
          </cell>
          <cell r="AC2498"/>
          <cell r="AD2498">
            <v>522675647</v>
          </cell>
          <cell r="AE2498">
            <v>34867564.700000003</v>
          </cell>
          <cell r="AF2498"/>
          <cell r="AG2498">
            <v>34867564.700000003</v>
          </cell>
          <cell r="AH2498">
            <v>557543211.70000005</v>
          </cell>
          <cell r="AI2498">
            <v>0</v>
          </cell>
          <cell r="AJ2498">
            <v>557543211.70000005</v>
          </cell>
          <cell r="AK2498">
            <v>0.95089999999999997</v>
          </cell>
          <cell r="AL2498"/>
          <cell r="AM2498">
            <v>1</v>
          </cell>
          <cell r="AN2498">
            <v>1</v>
          </cell>
          <cell r="AO2498">
            <v>0</v>
          </cell>
          <cell r="AP2498" t="str">
            <v>Liquidado</v>
          </cell>
          <cell r="AQ2498" t="e">
            <v>#REF!</v>
          </cell>
          <cell r="AR2498" t="e">
            <v>#N/A</v>
          </cell>
          <cell r="AS2498" t="str">
            <v>Entregado el 10 de octubre.
LIQUIDADO 19/05/2020</v>
          </cell>
          <cell r="AT2498" t="str">
            <v>No Aplica</v>
          </cell>
          <cell r="AU2498">
            <v>42835</v>
          </cell>
          <cell r="AV2498">
            <v>42956</v>
          </cell>
          <cell r="AW2498" t="e">
            <v>#REF!</v>
          </cell>
          <cell r="AX2498"/>
          <cell r="AY2498"/>
          <cell r="AZ2498">
            <v>0</v>
          </cell>
          <cell r="BA2498" t="str">
            <v>-</v>
          </cell>
          <cell r="BB2498" t="str">
            <v>748M2</v>
          </cell>
          <cell r="BC2498"/>
          <cell r="BD2498">
            <v>42866</v>
          </cell>
          <cell r="BE2498">
            <v>42956</v>
          </cell>
          <cell r="BF2498">
            <v>43011</v>
          </cell>
          <cell r="BG2498">
            <v>1857</v>
          </cell>
        </row>
        <row r="2499">
          <cell r="C2499" t="str">
            <v>E-2020-1718-215916</v>
          </cell>
          <cell r="D2499" t="str">
            <v>CV 001-2020</v>
          </cell>
          <cell r="E2499" t="str">
            <v>2018-2022</v>
          </cell>
          <cell r="F2499" t="str">
            <v>VIGENTE</v>
          </cell>
          <cell r="G2499"/>
          <cell r="H2499" t="str">
            <v>Huila</v>
          </cell>
          <cell r="I2499"/>
          <cell r="J2499"/>
          <cell r="K2499" t="str">
            <v>Saladoblanco</v>
          </cell>
          <cell r="L2499" t="str">
            <v>Saladoblanco-Huila</v>
          </cell>
          <cell r="M2499" t="str">
            <v>418 FIP 2021</v>
          </cell>
          <cell r="N2499" t="str">
            <v>DPS 2021</v>
          </cell>
          <cell r="O2499">
            <v>44378</v>
          </cell>
          <cell r="P2499">
            <v>44773</v>
          </cell>
          <cell r="Q2499" t="str">
            <v>Construcción De La Plaza De Mercado En El Municipio De Saladoblanco - Huila</v>
          </cell>
          <cell r="R2499" t="str">
            <v>Social Comunitario</v>
          </cell>
          <cell r="S2499" t="str">
            <v>Plaza de Mercado</v>
          </cell>
          <cell r="T2499"/>
          <cell r="U2499">
            <v>1</v>
          </cell>
          <cell r="V2499"/>
          <cell r="W2499"/>
          <cell r="X2499"/>
          <cell r="Y2499"/>
          <cell r="Z2499">
            <v>2405580074</v>
          </cell>
          <cell r="AA2499"/>
          <cell r="AB2499">
            <v>2405580074</v>
          </cell>
          <cell r="AC2499">
            <v>0</v>
          </cell>
          <cell r="AD2499">
            <v>2405580074</v>
          </cell>
          <cell r="AE2499"/>
          <cell r="AF2499"/>
          <cell r="AG2499">
            <v>0</v>
          </cell>
          <cell r="AH2499">
            <v>2405580074</v>
          </cell>
          <cell r="AI2499">
            <v>0</v>
          </cell>
          <cell r="AJ2499">
            <v>2405580074</v>
          </cell>
          <cell r="AK2499"/>
          <cell r="AL2499"/>
          <cell r="AM2499">
            <v>4.5999999999999999E-3</v>
          </cell>
          <cell r="AN2499">
            <v>4.0000000000000001E-3</v>
          </cell>
          <cell r="AO2499">
            <v>-5.9999999999999984E-4</v>
          </cell>
          <cell r="AP2499" t="str">
            <v>En Ejecución</v>
          </cell>
          <cell r="AQ2499" t="e">
            <v>#REF!</v>
          </cell>
          <cell r="AR2499" t="e">
            <v>#N/A</v>
          </cell>
          <cell r="AS2499" t="str">
            <v>-</v>
          </cell>
          <cell r="AT2499"/>
          <cell r="AU2499">
            <v>44742</v>
          </cell>
          <cell r="AV2499">
            <v>44895</v>
          </cell>
          <cell r="AW2499" t="e">
            <v>#REF!</v>
          </cell>
          <cell r="AX2499">
            <v>9</v>
          </cell>
          <cell r="AY2499"/>
          <cell r="AZ2499">
            <v>9</v>
          </cell>
          <cell r="BA2499"/>
          <cell r="BB2499" t="str">
            <v>1052.32  M2</v>
          </cell>
          <cell r="BC2499"/>
          <cell r="BD2499" t="str">
            <v>-</v>
          </cell>
          <cell r="BE2499" t="str">
            <v>-</v>
          </cell>
          <cell r="BF2499" t="str">
            <v>-</v>
          </cell>
          <cell r="BG2499" t="str">
            <v>12045</v>
          </cell>
        </row>
        <row r="2500">
          <cell r="C2500" t="str">
            <v>20110160V0163-1</v>
          </cell>
          <cell r="D2500" t="str">
            <v>Proyectos 2011 - 2020</v>
          </cell>
          <cell r="E2500" t="str">
            <v>No Aplica</v>
          </cell>
          <cell r="F2500" t="str">
            <v>CERRADO</v>
          </cell>
          <cell r="G2500" t="str">
            <v>A163</v>
          </cell>
          <cell r="H2500" t="str">
            <v>Huila</v>
          </cell>
          <cell r="I2500">
            <v>41668</v>
          </cell>
          <cell r="J2500">
            <v>6</v>
          </cell>
          <cell r="K2500" t="str">
            <v>San Agustin</v>
          </cell>
          <cell r="L2500" t="str">
            <v>San Agustin-Huila</v>
          </cell>
          <cell r="M2500">
            <v>160</v>
          </cell>
          <cell r="N2500" t="str">
            <v>Fonade 1</v>
          </cell>
          <cell r="O2500"/>
          <cell r="P2500"/>
          <cell r="Q2500" t="str">
            <v>Construcción De Pavimento En La Calle 2 Entre Carreras 12 Y 13  Del Municipio De San Agustin, Departamento Del Huila</v>
          </cell>
          <cell r="R2500" t="str">
            <v>Vías Urbanas</v>
          </cell>
          <cell r="S2500"/>
          <cell r="T2500"/>
          <cell r="U2500"/>
          <cell r="V2500" t="str">
            <v>Municipio</v>
          </cell>
          <cell r="W2500"/>
          <cell r="X2500" t="str">
            <v/>
          </cell>
          <cell r="Y2500"/>
          <cell r="Z2500">
            <v>179509929</v>
          </cell>
          <cell r="AA2500"/>
          <cell r="AB2500">
            <v>179509929</v>
          </cell>
          <cell r="AC2500"/>
          <cell r="AD2500">
            <v>179509929</v>
          </cell>
          <cell r="AE2500">
            <v>0</v>
          </cell>
          <cell r="AF2500"/>
          <cell r="AG2500">
            <v>0</v>
          </cell>
          <cell r="AH2500">
            <v>179509929</v>
          </cell>
          <cell r="AI2500">
            <v>0</v>
          </cell>
          <cell r="AJ2500">
            <v>179509929</v>
          </cell>
          <cell r="AK2500">
            <v>0</v>
          </cell>
          <cell r="AL2500"/>
          <cell r="AM2500">
            <v>1</v>
          </cell>
          <cell r="AN2500">
            <v>1</v>
          </cell>
          <cell r="AO2500">
            <v>0</v>
          </cell>
          <cell r="AP2500" t="str">
            <v>En Liquidación</v>
          </cell>
          <cell r="AQ2500" t="e">
            <v>#REF!</v>
          </cell>
          <cell r="AR2500" t="e">
            <v>#N/A</v>
          </cell>
          <cell r="AS250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500" t="str">
            <v>No Aplica</v>
          </cell>
          <cell r="AU2500">
            <v>42077</v>
          </cell>
          <cell r="AV2500">
            <v>42122</v>
          </cell>
          <cell r="AW2500" t="e">
            <v>#REF!</v>
          </cell>
          <cell r="AX2500"/>
          <cell r="AY2500"/>
          <cell r="AZ2500">
            <v>0</v>
          </cell>
          <cell r="BA2500" t="str">
            <v>-</v>
          </cell>
          <cell r="BB2500" t="str">
            <v>CONSTRUCCIÓN VIAS URBANAS - KM</v>
          </cell>
          <cell r="BC2500"/>
          <cell r="BD2500">
            <v>42109</v>
          </cell>
          <cell r="BE2500">
            <v>42137</v>
          </cell>
          <cell r="BF2500">
            <v>42206</v>
          </cell>
          <cell r="BG2500">
            <v>10000</v>
          </cell>
        </row>
        <row r="2501">
          <cell r="C2501" t="str">
            <v>20130259M0133-3</v>
          </cell>
          <cell r="D2501" t="str">
            <v>Proyectos 2011 - 2020</v>
          </cell>
          <cell r="E2501" t="str">
            <v>No Aplica</v>
          </cell>
          <cell r="F2501" t="str">
            <v>CERRADO</v>
          </cell>
          <cell r="G2501"/>
          <cell r="H2501" t="str">
            <v>Huila</v>
          </cell>
          <cell r="I2501">
            <v>41668</v>
          </cell>
          <cell r="J2501">
            <v>6</v>
          </cell>
          <cell r="K2501" t="str">
            <v>San Agustin</v>
          </cell>
          <cell r="L2501" t="str">
            <v>San Agustin-Huila</v>
          </cell>
          <cell r="M2501">
            <v>259</v>
          </cell>
          <cell r="N2501" t="str">
            <v>DPS 2013</v>
          </cell>
          <cell r="O2501"/>
          <cell r="P2501"/>
          <cell r="Q2501" t="str">
            <v>Mejoramiento De Condiciones De Habitabilidad</v>
          </cell>
          <cell r="R2501" t="str">
            <v>Mejoramiento Condiciones De Habitabilidad</v>
          </cell>
          <cell r="S2501"/>
          <cell r="T2501"/>
          <cell r="U2501"/>
          <cell r="V2501" t="str">
            <v>Departamento</v>
          </cell>
          <cell r="W2501"/>
          <cell r="X2501" t="str">
            <v>Vereda Sevilla ,  La florida , Obando</v>
          </cell>
          <cell r="Y2501"/>
          <cell r="Z2501">
            <v>211537885.15000001</v>
          </cell>
          <cell r="AA2501"/>
          <cell r="AB2501">
            <v>211537885.15000001</v>
          </cell>
          <cell r="AC2501"/>
          <cell r="AD2501">
            <v>211537885.15000001</v>
          </cell>
          <cell r="AE2501">
            <v>43342149.600000001</v>
          </cell>
          <cell r="AF2501"/>
          <cell r="AG2501">
            <v>43342149.600000001</v>
          </cell>
          <cell r="AH2501">
            <v>254880034.75</v>
          </cell>
          <cell r="AI2501">
            <v>0</v>
          </cell>
          <cell r="AJ2501">
            <v>254880034.75</v>
          </cell>
          <cell r="AK2501">
            <v>0.99970000000000003</v>
          </cell>
          <cell r="AL2501"/>
          <cell r="AM2501">
            <v>1</v>
          </cell>
          <cell r="AN2501">
            <v>1</v>
          </cell>
          <cell r="AO2501">
            <v>0</v>
          </cell>
          <cell r="AP2501" t="str">
            <v>Liquidado</v>
          </cell>
          <cell r="AQ2501" t="e">
            <v>#REF!</v>
          </cell>
          <cell r="AR2501" t="e">
            <v>#N/A</v>
          </cell>
          <cell r="AS2501" t="str">
            <v>Liquidado el 20/04/2020.</v>
          </cell>
          <cell r="AT2501"/>
          <cell r="AU2501">
            <v>42614</v>
          </cell>
          <cell r="AV2501">
            <v>43038</v>
          </cell>
          <cell r="AW2501" t="e">
            <v>#REF!</v>
          </cell>
          <cell r="AX2501"/>
          <cell r="AY2501"/>
          <cell r="AZ2501">
            <v>0</v>
          </cell>
          <cell r="BA2501" t="str">
            <v>-</v>
          </cell>
          <cell r="BB2501" t="str">
            <v>37  Viviendas</v>
          </cell>
          <cell r="BC2501"/>
          <cell r="BD2501">
            <v>42859</v>
          </cell>
          <cell r="BE2501">
            <v>42900</v>
          </cell>
          <cell r="BF2501">
            <v>43033</v>
          </cell>
          <cell r="BG2501">
            <v>37</v>
          </cell>
        </row>
        <row r="2502">
          <cell r="C2502" t="str">
            <v>20160483M7269-1</v>
          </cell>
          <cell r="D2502" t="str">
            <v>Proyectos 2011 - 2020</v>
          </cell>
          <cell r="E2502" t="str">
            <v>ANTES 2018</v>
          </cell>
          <cell r="F2502" t="str">
            <v>VIGENTE</v>
          </cell>
          <cell r="G2502"/>
          <cell r="H2502" t="str">
            <v>Huila</v>
          </cell>
          <cell r="I2502">
            <v>41668</v>
          </cell>
          <cell r="J2502">
            <v>6</v>
          </cell>
          <cell r="K2502" t="str">
            <v>San Agustin</v>
          </cell>
          <cell r="L2502" t="str">
            <v>San Agustin-Huila</v>
          </cell>
          <cell r="M2502">
            <v>483</v>
          </cell>
          <cell r="N2502" t="str">
            <v>DPS 2016</v>
          </cell>
          <cell r="O2502"/>
          <cell r="P2502"/>
          <cell r="Q2502" t="str">
            <v>Mejoramiento De Condiciones De Habitabilidad</v>
          </cell>
          <cell r="R2502" t="str">
            <v>Mejoramiento Condiciones De Habitabilidad</v>
          </cell>
          <cell r="S2502"/>
          <cell r="T2502"/>
          <cell r="U2502"/>
          <cell r="V2502" t="str">
            <v>Municipio</v>
          </cell>
          <cell r="W2502"/>
          <cell r="X2502" t="str">
            <v/>
          </cell>
          <cell r="Y2502"/>
          <cell r="Z2502">
            <v>508474576</v>
          </cell>
          <cell r="AA2502"/>
          <cell r="AB2502">
            <v>508474576</v>
          </cell>
          <cell r="AC2502"/>
          <cell r="AD2502">
            <v>508474576</v>
          </cell>
          <cell r="AE2502">
            <v>50847458</v>
          </cell>
          <cell r="AF2502"/>
          <cell r="AG2502">
            <v>50847458</v>
          </cell>
          <cell r="AH2502">
            <v>559322034</v>
          </cell>
          <cell r="AI2502">
            <v>0</v>
          </cell>
          <cell r="AJ2502">
            <v>559322034</v>
          </cell>
          <cell r="AK2502">
            <v>0</v>
          </cell>
          <cell r="AL2502"/>
          <cell r="AM2502">
            <v>0.79459999999999997</v>
          </cell>
          <cell r="AN2502">
            <v>0.23680000000000001</v>
          </cell>
          <cell r="AO2502">
            <v>-0.55779999999999996</v>
          </cell>
          <cell r="AP2502" t="str">
            <v>En Ejecución</v>
          </cell>
          <cell r="AQ2502" t="e">
            <v>#REF!</v>
          </cell>
          <cell r="AR2502" t="str">
            <v>EN EJECUCIÓN</v>
          </cell>
          <cell r="AS2502" t="str">
            <v>Suspendido desde el 06 de mayo de 2022
Causa suspensión: escasez de material (cerámica) y mal estado de las vías (afectación por lluvias)
Fecha estimada de reinicio: 18 de julio de 2022
En mesa técnica No. 160 (01/02/022) se dió pertinencia a 35 MCH de 37 MCH.
De las 35 viviendas aprobadas, 5 terminadas, 7 en ejecución y 23 por iniciar.
13/07/2022 se solicitó a la interventoría la proyección de la ficha de estructuración de los 2 MCH para presentar a mesa técnica.
Pendiente solicitar mesa técnica a la DISH.</v>
          </cell>
          <cell r="AT2502">
            <v>43635</v>
          </cell>
          <cell r="AU2502">
            <v>44606</v>
          </cell>
          <cell r="AV2502"/>
          <cell r="AW2502" t="e">
            <v>#REF!</v>
          </cell>
          <cell r="AX2502"/>
          <cell r="AY2502"/>
          <cell r="AZ2502">
            <v>0</v>
          </cell>
          <cell r="BA2502" t="str">
            <v>ADMINISTRATIVO (Suspensiones y vencimientos de Fiducias, Pólizas, Asignación de Interventoría)</v>
          </cell>
          <cell r="BB2502" t="str">
            <v>37  Viviendas</v>
          </cell>
          <cell r="BC2502"/>
          <cell r="BD2502" t="str">
            <v/>
          </cell>
          <cell r="BE2502" t="str">
            <v/>
          </cell>
          <cell r="BF2502" t="str">
            <v/>
          </cell>
          <cell r="BG2502">
            <v>133.20000000000002</v>
          </cell>
        </row>
        <row r="2503">
          <cell r="C2503" t="str">
            <v>20170490V10428-1</v>
          </cell>
          <cell r="D2503" t="str">
            <v>Proyectos 2011 - 2020</v>
          </cell>
          <cell r="E2503" t="str">
            <v>No Aplica</v>
          </cell>
          <cell r="F2503" t="str">
            <v>CERRADO</v>
          </cell>
          <cell r="G2503"/>
          <cell r="H2503" t="str">
            <v>Huila</v>
          </cell>
          <cell r="I2503">
            <v>41668</v>
          </cell>
          <cell r="J2503">
            <v>6</v>
          </cell>
          <cell r="K2503" t="str">
            <v>San Agustin</v>
          </cell>
          <cell r="L2503" t="str">
            <v>San Agustin-Huila</v>
          </cell>
          <cell r="M2503">
            <v>490</v>
          </cell>
          <cell r="N2503" t="str">
            <v>DPS 2017</v>
          </cell>
          <cell r="O2503"/>
          <cell r="P2503"/>
          <cell r="Q2503" t="str">
            <v>Construccion Pavimento Rigido Vias Urbanas Municipio De San Agustin</v>
          </cell>
          <cell r="R2503" t="str">
            <v>Vías Urbanas</v>
          </cell>
          <cell r="S2503"/>
          <cell r="T2503"/>
          <cell r="U2503"/>
          <cell r="V2503" t="str">
            <v>Municipio</v>
          </cell>
          <cell r="W2503" t="str">
            <v>Urbano</v>
          </cell>
          <cell r="X2503" t="str">
            <v>San Martin y Ullambe</v>
          </cell>
          <cell r="Y2503"/>
          <cell r="Z2503">
            <v>2039866957</v>
          </cell>
          <cell r="AA2503"/>
          <cell r="AB2503">
            <v>2039866957</v>
          </cell>
          <cell r="AC2503"/>
          <cell r="AD2503">
            <v>2039866957</v>
          </cell>
          <cell r="AE2503">
            <v>203986695.69999999</v>
          </cell>
          <cell r="AF2503"/>
          <cell r="AG2503">
            <v>203986695.69999999</v>
          </cell>
          <cell r="AH2503">
            <v>2243853652.6999998</v>
          </cell>
          <cell r="AI2503">
            <v>0</v>
          </cell>
          <cell r="AJ2503">
            <v>2243853652.6999998</v>
          </cell>
          <cell r="AK2503">
            <v>1</v>
          </cell>
          <cell r="AL2503"/>
          <cell r="AM2503">
            <v>1</v>
          </cell>
          <cell r="AN2503">
            <v>1</v>
          </cell>
          <cell r="AO2503">
            <v>0</v>
          </cell>
          <cell r="AP2503" t="str">
            <v>Liquidado</v>
          </cell>
          <cell r="AQ2503" t="e">
            <v>#REF!</v>
          </cell>
          <cell r="AR2503" t="e">
            <v>#N/A</v>
          </cell>
          <cell r="AS2503" t="str">
            <v xml:space="preserve">Liquidación del CV 21-12-2021.
Acta de entrega y recibo final a satisfacción 07-06-2020; Acta de entrega y compromiso de sostenibilidad 05-10-2020. </v>
          </cell>
          <cell r="AT2503" t="str">
            <v>No Aplica</v>
          </cell>
          <cell r="AU2503">
            <v>43668</v>
          </cell>
          <cell r="AV2503">
            <v>43989</v>
          </cell>
          <cell r="AW2503" t="e">
            <v>#REF!</v>
          </cell>
          <cell r="AX2503"/>
          <cell r="AY2503"/>
          <cell r="AZ2503">
            <v>0</v>
          </cell>
          <cell r="BA2503" t="str">
            <v>-</v>
          </cell>
          <cell r="BB2503" t="str">
            <v>1086,99 m3</v>
          </cell>
          <cell r="BC2503"/>
          <cell r="BD2503">
            <v>43698</v>
          </cell>
          <cell r="BE2503">
            <v>43796</v>
          </cell>
          <cell r="BF2503">
            <v>44109</v>
          </cell>
          <cell r="BG2503">
            <v>3274</v>
          </cell>
        </row>
        <row r="2504">
          <cell r="C2504" t="str">
            <v>E-2020-1718-143615</v>
          </cell>
          <cell r="D2504" t="str">
            <v>CV 001-2020</v>
          </cell>
          <cell r="E2504" t="str">
            <v>2018-2022</v>
          </cell>
          <cell r="F2504" t="str">
            <v>VIGENTE</v>
          </cell>
          <cell r="G2504"/>
          <cell r="H2504" t="str">
            <v>Huila</v>
          </cell>
          <cell r="I2504"/>
          <cell r="J2504"/>
          <cell r="K2504" t="str">
            <v>San Agustin</v>
          </cell>
          <cell r="L2504" t="str">
            <v>San Agustin-Huila</v>
          </cell>
          <cell r="M2504" t="str">
            <v>486 FIP 2021</v>
          </cell>
          <cell r="N2504" t="str">
            <v>DPS 2021</v>
          </cell>
          <cell r="O2504">
            <v>44427</v>
          </cell>
          <cell r="P2504">
            <v>44773</v>
          </cell>
          <cell r="Q2504" t="str">
            <v>Construcción Pavimento Rígido en vías urbanas del municipio de San Agustín - Huila</v>
          </cell>
          <cell r="R2504" t="str">
            <v>Vias y Transporte</v>
          </cell>
          <cell r="S2504" t="str">
            <v>Vias Urbanas</v>
          </cell>
          <cell r="T2504"/>
          <cell r="U2504">
            <v>1</v>
          </cell>
          <cell r="V2504"/>
          <cell r="W2504"/>
          <cell r="X2504"/>
          <cell r="Y2504"/>
          <cell r="Z2504">
            <v>3914989758</v>
          </cell>
          <cell r="AA2504"/>
          <cell r="AB2504">
            <v>3914989758</v>
          </cell>
          <cell r="AC2504">
            <v>0</v>
          </cell>
          <cell r="AD2504">
            <v>3914989758</v>
          </cell>
          <cell r="AE2504"/>
          <cell r="AF2504"/>
          <cell r="AG2504">
            <v>0</v>
          </cell>
          <cell r="AH2504">
            <v>3914989758</v>
          </cell>
          <cell r="AI2504">
            <v>0</v>
          </cell>
          <cell r="AJ2504">
            <v>3914989758</v>
          </cell>
          <cell r="AK2504"/>
          <cell r="AL2504"/>
          <cell r="AM2504"/>
          <cell r="AN2504"/>
          <cell r="AO2504">
            <v>0</v>
          </cell>
          <cell r="AP2504" t="str">
            <v>Adjudicado</v>
          </cell>
          <cell r="AQ2504" t="e">
            <v>#REF!</v>
          </cell>
          <cell r="AR2504" t="e">
            <v>#N/A</v>
          </cell>
          <cell r="AS2504" t="str">
            <v>-</v>
          </cell>
          <cell r="AT2504"/>
          <cell r="AU2504" t="str">
            <v>-</v>
          </cell>
          <cell r="AV2504" t="str">
            <v>-</v>
          </cell>
          <cell r="AW2504" t="e">
            <v>#REF!</v>
          </cell>
          <cell r="AX2504">
            <v>9</v>
          </cell>
          <cell r="AY2504"/>
          <cell r="AZ2504">
            <v>9</v>
          </cell>
          <cell r="BA2504"/>
          <cell r="BB2504" t="str">
            <v>1675 ML</v>
          </cell>
          <cell r="BC2504"/>
          <cell r="BD2504" t="str">
            <v>-</v>
          </cell>
          <cell r="BE2504" t="str">
            <v>-</v>
          </cell>
          <cell r="BF2504" t="str">
            <v>-</v>
          </cell>
          <cell r="BG2504" t="str">
            <v>-</v>
          </cell>
        </row>
        <row r="2505">
          <cell r="C2505" t="str">
            <v>20090147V1186-1</v>
          </cell>
          <cell r="D2505" t="str">
            <v>Proyectos 2011 - 2020</v>
          </cell>
          <cell r="E2505" t="str">
            <v>No Aplica</v>
          </cell>
          <cell r="F2505" t="str">
            <v>CERRADO</v>
          </cell>
          <cell r="G2505"/>
          <cell r="H2505" t="str">
            <v>Huila</v>
          </cell>
          <cell r="I2505">
            <v>41676</v>
          </cell>
          <cell r="J2505">
            <v>6</v>
          </cell>
          <cell r="K2505" t="str">
            <v>Santa Maria</v>
          </cell>
          <cell r="L2505" t="str">
            <v>Santa Maria-Huila</v>
          </cell>
          <cell r="M2505" t="str">
            <v/>
          </cell>
          <cell r="N2505" t="str">
            <v>Infraestructura</v>
          </cell>
          <cell r="O2505"/>
          <cell r="P2505"/>
          <cell r="Q2505" t="str">
            <v>Convenio Interadministrativo Con El Municipio De Santa Maria, Para La Ejecución Del Proyecto Primera Etapa Para Mejoramiento De La Red Rerciaria En Concreto Hidraulico Mr 36 En Las Veredas San Joaquin Y La Maria Del Municipio De Santa Maria - Huila.</v>
          </cell>
          <cell r="R2505" t="str">
            <v>Vías Red Terciaria</v>
          </cell>
          <cell r="S2505"/>
          <cell r="T2505"/>
          <cell r="U2505"/>
          <cell r="V2505" t="str">
            <v>Municipio</v>
          </cell>
          <cell r="W2505"/>
          <cell r="X2505" t="str">
            <v/>
          </cell>
          <cell r="Y2505"/>
          <cell r="Z2505">
            <v>300000000</v>
          </cell>
          <cell r="AA2505"/>
          <cell r="AB2505">
            <v>300000000</v>
          </cell>
          <cell r="AC2505"/>
          <cell r="AD2505">
            <v>300000000</v>
          </cell>
          <cell r="AE2505">
            <v>0</v>
          </cell>
          <cell r="AF2505"/>
          <cell r="AG2505">
            <v>0</v>
          </cell>
          <cell r="AH2505">
            <v>300000000</v>
          </cell>
          <cell r="AI2505">
            <v>0</v>
          </cell>
          <cell r="AJ2505">
            <v>300000000</v>
          </cell>
          <cell r="AK2505">
            <v>1</v>
          </cell>
          <cell r="AL2505"/>
          <cell r="AM2505">
            <v>1</v>
          </cell>
          <cell r="AN2505">
            <v>1</v>
          </cell>
          <cell r="AO2505">
            <v>0</v>
          </cell>
          <cell r="AP2505" t="str">
            <v>Liquidado</v>
          </cell>
          <cell r="AQ2505" t="e">
            <v>#REF!</v>
          </cell>
          <cell r="AR2505" t="e">
            <v>#N/A</v>
          </cell>
          <cell r="AS2505" t="str">
            <v>Entregado en 2011.</v>
          </cell>
          <cell r="AT2505" t="str">
            <v>No Aplica</v>
          </cell>
          <cell r="AU2505" t="str">
            <v/>
          </cell>
          <cell r="AV2505">
            <v>40604</v>
          </cell>
          <cell r="AW2505" t="e">
            <v>#REF!</v>
          </cell>
          <cell r="AX2505"/>
          <cell r="AY2505"/>
          <cell r="AZ2505">
            <v>0</v>
          </cell>
          <cell r="BA2505" t="str">
            <v>-</v>
          </cell>
          <cell r="BB2505" t="str">
            <v/>
          </cell>
          <cell r="BC2505"/>
          <cell r="BD2505" t="str">
            <v/>
          </cell>
          <cell r="BE2505" t="str">
            <v/>
          </cell>
          <cell r="BF2505" t="str">
            <v/>
          </cell>
          <cell r="BG2505" t="str">
            <v/>
          </cell>
        </row>
        <row r="2506">
          <cell r="C2506" t="str">
            <v>20110165V1187-1</v>
          </cell>
          <cell r="D2506" t="str">
            <v>Proyectos 2011 - 2020</v>
          </cell>
          <cell r="E2506" t="str">
            <v>No Aplica</v>
          </cell>
          <cell r="F2506" t="str">
            <v>CERRADO</v>
          </cell>
          <cell r="G2506"/>
          <cell r="H2506" t="str">
            <v>Huila</v>
          </cell>
          <cell r="I2506">
            <v>41676</v>
          </cell>
          <cell r="J2506">
            <v>6</v>
          </cell>
          <cell r="K2506" t="str">
            <v>Santa Maria</v>
          </cell>
          <cell r="L2506" t="str">
            <v>Santa Maria-Huila</v>
          </cell>
          <cell r="M2506" t="str">
            <v/>
          </cell>
          <cell r="N2506" t="str">
            <v>Infraestructura</v>
          </cell>
          <cell r="O2506"/>
          <cell r="P2506"/>
          <cell r="Q2506" t="str">
            <v>Construccción Pavimentación En Concreto Rígido Tramo Comprendido Entre El Hospital De Nuestra Señora Del Carmen Y La Vereda Santa Helena, Vía De Red Terciaria Del Municpio De Santa María - Huila.</v>
          </cell>
          <cell r="R2506" t="str">
            <v>Vías Red Terciaria</v>
          </cell>
          <cell r="S2506"/>
          <cell r="T2506"/>
          <cell r="U2506"/>
          <cell r="V2506" t="str">
            <v>Federación Nacional De Cafeteros</v>
          </cell>
          <cell r="W2506"/>
          <cell r="X2506" t="str">
            <v/>
          </cell>
          <cell r="Y2506"/>
          <cell r="Z2506">
            <v>1159045403</v>
          </cell>
          <cell r="AA2506"/>
          <cell r="AB2506">
            <v>1159045403</v>
          </cell>
          <cell r="AC2506"/>
          <cell r="AD2506">
            <v>1159045403</v>
          </cell>
          <cell r="AE2506">
            <v>0</v>
          </cell>
          <cell r="AF2506"/>
          <cell r="AG2506">
            <v>0</v>
          </cell>
          <cell r="AH2506">
            <v>1159045403</v>
          </cell>
          <cell r="AI2506">
            <v>0</v>
          </cell>
          <cell r="AJ2506">
            <v>1159045403</v>
          </cell>
          <cell r="AK2506">
            <v>1</v>
          </cell>
          <cell r="AL2506"/>
          <cell r="AM2506">
            <v>1</v>
          </cell>
          <cell r="AN2506">
            <v>1</v>
          </cell>
          <cell r="AO2506">
            <v>0</v>
          </cell>
          <cell r="AP2506" t="str">
            <v>Liquidado</v>
          </cell>
          <cell r="AQ2506" t="e">
            <v>#REF!</v>
          </cell>
          <cell r="AR2506" t="e">
            <v>#N/A</v>
          </cell>
          <cell r="AS2506" t="str">
            <v>Entregado en 2013.</v>
          </cell>
          <cell r="AT2506" t="str">
            <v>No Aplica</v>
          </cell>
          <cell r="AU2506" t="str">
            <v/>
          </cell>
          <cell r="AV2506">
            <v>41598</v>
          </cell>
          <cell r="AW2506" t="e">
            <v>#REF!</v>
          </cell>
          <cell r="AX2506"/>
          <cell r="AY2506"/>
          <cell r="AZ2506">
            <v>0</v>
          </cell>
          <cell r="BA2506" t="str">
            <v>-</v>
          </cell>
          <cell r="BB2506" t="str">
            <v/>
          </cell>
          <cell r="BC2506"/>
          <cell r="BD2506" t="str">
            <v/>
          </cell>
          <cell r="BE2506" t="str">
            <v/>
          </cell>
          <cell r="BF2506" t="str">
            <v/>
          </cell>
          <cell r="BG2506" t="str">
            <v/>
          </cell>
        </row>
        <row r="2507">
          <cell r="C2507" t="str">
            <v>20130145V0482-1</v>
          </cell>
          <cell r="D2507" t="str">
            <v>Proyectos 2011 - 2020</v>
          </cell>
          <cell r="E2507" t="str">
            <v>No Aplica</v>
          </cell>
          <cell r="F2507" t="str">
            <v>CERRADO</v>
          </cell>
          <cell r="G2507"/>
          <cell r="H2507" t="str">
            <v>Huila</v>
          </cell>
          <cell r="I2507">
            <v>41676</v>
          </cell>
          <cell r="J2507">
            <v>6</v>
          </cell>
          <cell r="K2507" t="str">
            <v>Santa Maria</v>
          </cell>
          <cell r="L2507" t="str">
            <v>Santa Maria-Huila</v>
          </cell>
          <cell r="M2507">
            <v>145</v>
          </cell>
          <cell r="N2507" t="str">
            <v>DPS 2013</v>
          </cell>
          <cell r="O2507"/>
          <cell r="P2507"/>
          <cell r="Q2507" t="str">
            <v>Mejoramiento De Vías En Las Zonas Rurales  En El Municipio De Santa Maria - Huila</v>
          </cell>
          <cell r="R2507" t="str">
            <v>Vías Red Terciaria</v>
          </cell>
          <cell r="S2507"/>
          <cell r="T2507"/>
          <cell r="U2507"/>
          <cell r="V2507" t="str">
            <v>Municipio</v>
          </cell>
          <cell r="W2507"/>
          <cell r="X2507" t="str">
            <v>Santa Librada, Jerusalén, San Francisco</v>
          </cell>
          <cell r="Y2507"/>
          <cell r="Z2507">
            <v>238317757</v>
          </cell>
          <cell r="AA2507"/>
          <cell r="AB2507">
            <v>238317757</v>
          </cell>
          <cell r="AC2507"/>
          <cell r="AD2507">
            <v>238317757</v>
          </cell>
          <cell r="AE2507">
            <v>23831775.700000003</v>
          </cell>
          <cell r="AF2507"/>
          <cell r="AG2507">
            <v>23831775.700000003</v>
          </cell>
          <cell r="AH2507">
            <v>262149532.69999999</v>
          </cell>
          <cell r="AI2507">
            <v>0</v>
          </cell>
          <cell r="AJ2507">
            <v>262149532.69999999</v>
          </cell>
          <cell r="AK2507">
            <v>0.77110000000000001</v>
          </cell>
          <cell r="AL2507"/>
          <cell r="AM2507">
            <v>1</v>
          </cell>
          <cell r="AN2507">
            <v>1</v>
          </cell>
          <cell r="AO2507">
            <v>0</v>
          </cell>
          <cell r="AP2507" t="str">
            <v>Liquidado</v>
          </cell>
          <cell r="AQ2507" t="e">
            <v>#REF!</v>
          </cell>
          <cell r="AR2507" t="e">
            <v>#N/A</v>
          </cell>
          <cell r="AS2507" t="str">
            <v>Entregado en marzo de 2017.</v>
          </cell>
          <cell r="AT2507" t="str">
            <v>No Aplica</v>
          </cell>
          <cell r="AU2507">
            <v>42570</v>
          </cell>
          <cell r="AV2507">
            <v>42661</v>
          </cell>
          <cell r="AW2507" t="e">
            <v>#REF!</v>
          </cell>
          <cell r="AX2507"/>
          <cell r="AY2507"/>
          <cell r="AZ2507">
            <v>0</v>
          </cell>
          <cell r="BA2507" t="str">
            <v>-</v>
          </cell>
          <cell r="BB2507">
            <v>0.2</v>
          </cell>
          <cell r="BC2507"/>
          <cell r="BD2507">
            <v>42612</v>
          </cell>
          <cell r="BE2507">
            <v>42633</v>
          </cell>
          <cell r="BF2507">
            <v>42802</v>
          </cell>
          <cell r="BG2507">
            <v>3500</v>
          </cell>
        </row>
        <row r="2508">
          <cell r="C2508" t="str">
            <v>20160509V6649-1</v>
          </cell>
          <cell r="D2508" t="str">
            <v>Proyectos 2011 - 2020</v>
          </cell>
          <cell r="E2508" t="str">
            <v>ANTES 2018</v>
          </cell>
          <cell r="F2508" t="str">
            <v>VIGENTE</v>
          </cell>
          <cell r="G2508"/>
          <cell r="H2508" t="str">
            <v>Huila</v>
          </cell>
          <cell r="I2508">
            <v>41676</v>
          </cell>
          <cell r="J2508">
            <v>6</v>
          </cell>
          <cell r="K2508" t="str">
            <v>Santa Maria</v>
          </cell>
          <cell r="L2508" t="str">
            <v>Santa Maria-Huila</v>
          </cell>
          <cell r="M2508">
            <v>509</v>
          </cell>
          <cell r="N2508" t="str">
            <v>DPS 2016</v>
          </cell>
          <cell r="O2508"/>
          <cell r="P2508"/>
          <cell r="Q2508" t="str">
            <v>Construccion De Pavimento Rigido En Vias Urbanas Del Municipio De Santa Maria Departamento Del Huila</v>
          </cell>
          <cell r="R2508" t="str">
            <v>Vías Urbanas</v>
          </cell>
          <cell r="S2508"/>
          <cell r="T2508"/>
          <cell r="U2508"/>
          <cell r="V2508" t="str">
            <v>Municipio</v>
          </cell>
          <cell r="W2508" t="str">
            <v>Urbano</v>
          </cell>
          <cell r="X2508" t="str">
            <v>Barrio Santa María La Nueva</v>
          </cell>
          <cell r="Y2508"/>
          <cell r="Z2508">
            <v>373829298</v>
          </cell>
          <cell r="AA2508"/>
          <cell r="AB2508">
            <v>373829298</v>
          </cell>
          <cell r="AC2508"/>
          <cell r="AD2508">
            <v>373829298</v>
          </cell>
          <cell r="AE2508">
            <v>107329858</v>
          </cell>
          <cell r="AF2508"/>
          <cell r="AG2508">
            <v>107329858</v>
          </cell>
          <cell r="AH2508">
            <v>481159156</v>
          </cell>
          <cell r="AI2508">
            <v>0</v>
          </cell>
          <cell r="AJ2508">
            <v>481159156</v>
          </cell>
          <cell r="AK2508">
            <v>0.3039</v>
          </cell>
          <cell r="AL2508"/>
          <cell r="AM2508">
            <v>1</v>
          </cell>
          <cell r="AN2508">
            <v>1</v>
          </cell>
          <cell r="AO2508">
            <v>0</v>
          </cell>
          <cell r="AP2508" t="str">
            <v>En Liquidación</v>
          </cell>
          <cell r="AQ2508" t="e">
            <v>#REF!</v>
          </cell>
          <cell r="AR2508" t="e">
            <v>#N/A</v>
          </cell>
          <cell r="AS2508" t="str">
            <v xml:space="preserve">Proyecto terminado y entregado al Municipio.
Acta de entrega y recibo final a satisfacción 10-10-2020; Acta de entrega y compromiso de sostenibilidad 09-08-2021. </v>
          </cell>
          <cell r="AT2508" t="str">
            <v>No Aplica</v>
          </cell>
          <cell r="AU2508">
            <v>43563</v>
          </cell>
          <cell r="AV2508">
            <v>44105</v>
          </cell>
          <cell r="AW2508" t="e">
            <v>#REF!</v>
          </cell>
          <cell r="AX2508"/>
          <cell r="AY2508"/>
          <cell r="AZ2508">
            <v>0</v>
          </cell>
          <cell r="BA2508" t="str">
            <v>-</v>
          </cell>
          <cell r="BB2508" t="str">
            <v>290,85 m3</v>
          </cell>
          <cell r="BC2508"/>
          <cell r="BD2508">
            <v>43607</v>
          </cell>
          <cell r="BE2508">
            <v>44239</v>
          </cell>
          <cell r="BF2508">
            <v>44239</v>
          </cell>
          <cell r="BG2508">
            <v>269</v>
          </cell>
        </row>
        <row r="2509">
          <cell r="C2509" t="str">
            <v>20170620M10658-1</v>
          </cell>
          <cell r="D2509" t="str">
            <v>Proyectos 2011 - 2020</v>
          </cell>
          <cell r="E2509" t="str">
            <v>ANTES 2018</v>
          </cell>
          <cell r="F2509" t="str">
            <v>VIGENTE</v>
          </cell>
          <cell r="G2509"/>
          <cell r="H2509" t="str">
            <v>Huila</v>
          </cell>
          <cell r="I2509">
            <v>41676</v>
          </cell>
          <cell r="J2509">
            <v>6</v>
          </cell>
          <cell r="K2509" t="str">
            <v>Santa Maria</v>
          </cell>
          <cell r="L2509" t="str">
            <v>Santa Maria-Huila</v>
          </cell>
          <cell r="M2509">
            <v>620</v>
          </cell>
          <cell r="N2509" t="str">
            <v>DPS 2017</v>
          </cell>
          <cell r="O2509"/>
          <cell r="P2509"/>
          <cell r="Q2509" t="str">
            <v>Mejoramiento De Condiciones De Vivienda</v>
          </cell>
          <cell r="R2509" t="str">
            <v>Mejoramiento Condiciones De Habitabilidad</v>
          </cell>
          <cell r="S2509"/>
          <cell r="T2509"/>
          <cell r="U2509"/>
          <cell r="V2509" t="str">
            <v>Municipio</v>
          </cell>
          <cell r="W2509"/>
          <cell r="X2509" t="str">
            <v/>
          </cell>
          <cell r="Y2509"/>
          <cell r="Z2509">
            <v>508474577</v>
          </cell>
          <cell r="AA2509"/>
          <cell r="AB2509">
            <v>508474577</v>
          </cell>
          <cell r="AC2509"/>
          <cell r="AD2509">
            <v>508474577</v>
          </cell>
          <cell r="AE2509">
            <v>50847458</v>
          </cell>
          <cell r="AF2509"/>
          <cell r="AG2509">
            <v>50847458</v>
          </cell>
          <cell r="AH2509">
            <v>559322035</v>
          </cell>
          <cell r="AI2509">
            <v>0</v>
          </cell>
          <cell r="AJ2509">
            <v>559322035</v>
          </cell>
          <cell r="AK2509">
            <v>0.4</v>
          </cell>
          <cell r="AL2509"/>
          <cell r="AM2509">
            <v>1</v>
          </cell>
          <cell r="AN2509">
            <v>1</v>
          </cell>
          <cell r="AO2509">
            <v>0</v>
          </cell>
          <cell r="AP2509" t="str">
            <v>En Liquidación</v>
          </cell>
          <cell r="AQ2509" t="e">
            <v>#REF!</v>
          </cell>
          <cell r="AR2509" t="str">
            <v>TERMINADO</v>
          </cell>
          <cell r="AS2509" t="str">
            <v xml:space="preserve">Proyecto terminado y entregado al Municipio.
Acta de entrega y recibo final a satisfacción 15-04-2021; Acta de cierre del proyecto 15-04-2021. </v>
          </cell>
          <cell r="AT2509">
            <v>43760</v>
          </cell>
          <cell r="AU2509">
            <v>44146</v>
          </cell>
          <cell r="AV2509">
            <v>44285</v>
          </cell>
          <cell r="AW2509" t="e">
            <v>#REF!</v>
          </cell>
          <cell r="AX2509"/>
          <cell r="AY2509"/>
          <cell r="AZ2509">
            <v>0</v>
          </cell>
          <cell r="BA2509" t="str">
            <v>-</v>
          </cell>
          <cell r="BB2509" t="str">
            <v>37  Viviendas</v>
          </cell>
          <cell r="BC2509"/>
          <cell r="BD2509">
            <v>44239</v>
          </cell>
          <cell r="BE2509">
            <v>44239</v>
          </cell>
          <cell r="BF2509">
            <v>44407</v>
          </cell>
          <cell r="BG2509">
            <v>133.20000000000002</v>
          </cell>
        </row>
        <row r="2510">
          <cell r="C2510" t="str">
            <v>20110160S0165-1</v>
          </cell>
          <cell r="D2510" t="str">
            <v>Proyectos 2011 - 2020</v>
          </cell>
          <cell r="E2510" t="str">
            <v>No Aplica</v>
          </cell>
          <cell r="F2510" t="str">
            <v>CERRADO</v>
          </cell>
          <cell r="G2510" t="str">
            <v>A165</v>
          </cell>
          <cell r="H2510" t="str">
            <v>Huila</v>
          </cell>
          <cell r="I2510">
            <v>41770</v>
          </cell>
          <cell r="J2510">
            <v>6</v>
          </cell>
          <cell r="K2510" t="str">
            <v>Suaza</v>
          </cell>
          <cell r="L2510" t="str">
            <v>Suaza-Huila</v>
          </cell>
          <cell r="M2510">
            <v>160</v>
          </cell>
          <cell r="N2510" t="str">
            <v>Fonade 1</v>
          </cell>
          <cell r="O2510"/>
          <cell r="P2510"/>
          <cell r="Q2510" t="str">
            <v>Construcción Cubierta Polideportivo En La Institución Educativa San Lorenzo, Sede Principal</v>
          </cell>
          <cell r="R2510" t="str">
            <v>Espacio Público, Recreación Y Deporte</v>
          </cell>
          <cell r="S2510"/>
          <cell r="T2510"/>
          <cell r="U2510"/>
          <cell r="V2510" t="str">
            <v>Municipio</v>
          </cell>
          <cell r="W2510"/>
          <cell r="X2510" t="str">
            <v/>
          </cell>
          <cell r="Y2510"/>
          <cell r="Z2510">
            <v>317017089.77999997</v>
          </cell>
          <cell r="AA2510"/>
          <cell r="AB2510">
            <v>317017089.77999997</v>
          </cell>
          <cell r="AC2510"/>
          <cell r="AD2510">
            <v>317017089.77999997</v>
          </cell>
          <cell r="AE2510">
            <v>0</v>
          </cell>
          <cell r="AF2510"/>
          <cell r="AG2510">
            <v>0</v>
          </cell>
          <cell r="AH2510">
            <v>317017089.77999997</v>
          </cell>
          <cell r="AI2510">
            <v>0</v>
          </cell>
          <cell r="AJ2510">
            <v>317017089.77999997</v>
          </cell>
          <cell r="AK2510">
            <v>0</v>
          </cell>
          <cell r="AL2510"/>
          <cell r="AM2510">
            <v>1</v>
          </cell>
          <cell r="AN2510">
            <v>1</v>
          </cell>
          <cell r="AO2510">
            <v>0</v>
          </cell>
          <cell r="AP2510" t="str">
            <v>En Liquidación</v>
          </cell>
          <cell r="AQ2510" t="e">
            <v>#REF!</v>
          </cell>
          <cell r="AR2510" t="e">
            <v>#N/A</v>
          </cell>
          <cell r="AS251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510" t="str">
            <v>No Aplica</v>
          </cell>
          <cell r="AU2510">
            <v>42076</v>
          </cell>
          <cell r="AV2510">
            <v>42126</v>
          </cell>
          <cell r="AW2510" t="e">
            <v>#REF!</v>
          </cell>
          <cell r="AX2510"/>
          <cell r="AY2510"/>
          <cell r="AZ2510">
            <v>0</v>
          </cell>
          <cell r="BA2510" t="str">
            <v>-</v>
          </cell>
          <cell r="BB2510" t="str">
            <v xml:space="preserve">CIMENTACION - ESTRUCTURA PARA CUBIERTA Y CUBIERTA </v>
          </cell>
          <cell r="BC2510"/>
          <cell r="BD2510">
            <v>42073</v>
          </cell>
          <cell r="BE2510">
            <v>42103</v>
          </cell>
          <cell r="BF2510">
            <v>42208</v>
          </cell>
          <cell r="BG2510">
            <v>563</v>
          </cell>
        </row>
        <row r="2511">
          <cell r="C2511" t="str">
            <v>20130069V0343-1</v>
          </cell>
          <cell r="D2511" t="str">
            <v>Proyectos 2011 - 2020</v>
          </cell>
          <cell r="E2511" t="str">
            <v>No Aplica</v>
          </cell>
          <cell r="F2511" t="str">
            <v>CERRADO</v>
          </cell>
          <cell r="G2511" t="str">
            <v>C343</v>
          </cell>
          <cell r="H2511" t="str">
            <v>Huila</v>
          </cell>
          <cell r="I2511">
            <v>41770</v>
          </cell>
          <cell r="J2511">
            <v>6</v>
          </cell>
          <cell r="K2511" t="str">
            <v>Suaza</v>
          </cell>
          <cell r="L2511" t="str">
            <v>Suaza-Huila</v>
          </cell>
          <cell r="M2511">
            <v>69</v>
          </cell>
          <cell r="N2511" t="str">
            <v>Fonade 3</v>
          </cell>
          <cell r="O2511"/>
          <cell r="P2511"/>
          <cell r="Q2511" t="str">
            <v>Renovación Urbanística De La Carrera 5 Entre Calle 6 Y 7, Parque Central , Municipio De Suaza- Huila</v>
          </cell>
          <cell r="R2511" t="str">
            <v>Espacio Público, Recreación Y Deporte</v>
          </cell>
          <cell r="S2511"/>
          <cell r="T2511"/>
          <cell r="U2511"/>
          <cell r="V2511" t="str">
            <v>Municipio</v>
          </cell>
          <cell r="W2511"/>
          <cell r="X2511" t="str">
            <v/>
          </cell>
          <cell r="Y2511"/>
          <cell r="Z2511">
            <v>310025030</v>
          </cell>
          <cell r="AA2511"/>
          <cell r="AB2511">
            <v>310025030</v>
          </cell>
          <cell r="AC2511"/>
          <cell r="AD2511">
            <v>310025030</v>
          </cell>
          <cell r="AE2511">
            <v>0</v>
          </cell>
          <cell r="AF2511"/>
          <cell r="AG2511">
            <v>0</v>
          </cell>
          <cell r="AH2511">
            <v>310025030</v>
          </cell>
          <cell r="AI2511">
            <v>0</v>
          </cell>
          <cell r="AJ2511">
            <v>310025030</v>
          </cell>
          <cell r="AK2511">
            <v>0</v>
          </cell>
          <cell r="AL2511"/>
          <cell r="AM2511">
            <v>1</v>
          </cell>
          <cell r="AN2511">
            <v>1</v>
          </cell>
          <cell r="AO2511">
            <v>0</v>
          </cell>
          <cell r="AP2511" t="str">
            <v>En Liquidación</v>
          </cell>
          <cell r="AQ2511" t="e">
            <v>#REF!</v>
          </cell>
          <cell r="AR2511" t="e">
            <v>#N/A</v>
          </cell>
          <cell r="AS251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511" t="str">
            <v>No Aplica</v>
          </cell>
          <cell r="AU2511">
            <v>42619</v>
          </cell>
          <cell r="AV2511">
            <v>42686</v>
          </cell>
          <cell r="AW2511" t="e">
            <v>#REF!</v>
          </cell>
          <cell r="AX2511"/>
          <cell r="AY2511"/>
          <cell r="AZ2511">
            <v>0</v>
          </cell>
          <cell r="BA2511" t="str">
            <v>-</v>
          </cell>
          <cell r="BB2511" t="str">
            <v>0,806 KM</v>
          </cell>
          <cell r="BC2511"/>
          <cell r="BD2511">
            <v>42649</v>
          </cell>
          <cell r="BE2511" t="str">
            <v xml:space="preserve"> </v>
          </cell>
          <cell r="BF2511">
            <v>42711</v>
          </cell>
          <cell r="BG2511" t="str">
            <v/>
          </cell>
        </row>
        <row r="2512">
          <cell r="C2512" t="str">
            <v>20150326M2620-1</v>
          </cell>
          <cell r="D2512" t="str">
            <v>Proyectos 2011 - 2020</v>
          </cell>
          <cell r="E2512" t="str">
            <v>No Aplica</v>
          </cell>
          <cell r="F2512" t="str">
            <v>CERRADO</v>
          </cell>
          <cell r="G2512"/>
          <cell r="H2512" t="str">
            <v>Huila</v>
          </cell>
          <cell r="I2512">
            <v>41770</v>
          </cell>
          <cell r="J2512">
            <v>6</v>
          </cell>
          <cell r="K2512" t="str">
            <v>Suaza</v>
          </cell>
          <cell r="L2512" t="str">
            <v>Suaza-Huila</v>
          </cell>
          <cell r="M2512">
            <v>326</v>
          </cell>
          <cell r="N2512" t="str">
            <v>DPS 2015</v>
          </cell>
          <cell r="O2512"/>
          <cell r="P2512"/>
          <cell r="Q2512" t="str">
            <v>Mejoramiento De 22 Viviendas Para Población Vulnerable En El Municipio De Suaza - Huila</v>
          </cell>
          <cell r="R2512" t="str">
            <v>Mejoramiento Condiciones De Habitabilidad</v>
          </cell>
          <cell r="S2512"/>
          <cell r="T2512"/>
          <cell r="U2512"/>
          <cell r="V2512" t="str">
            <v>Municipio</v>
          </cell>
          <cell r="W2512"/>
          <cell r="X2512" t="str">
            <v>Guayabal</v>
          </cell>
          <cell r="Y2512"/>
          <cell r="Z2512">
            <v>101255003</v>
          </cell>
          <cell r="AA2512"/>
          <cell r="AB2512">
            <v>101255003</v>
          </cell>
          <cell r="AC2512"/>
          <cell r="AD2512">
            <v>101255003</v>
          </cell>
          <cell r="AE2512">
            <v>18225900.539999999</v>
          </cell>
          <cell r="AF2512"/>
          <cell r="AG2512">
            <v>18225900.539999999</v>
          </cell>
          <cell r="AH2512">
            <v>119480903.53999999</v>
          </cell>
          <cell r="AI2512">
            <v>0</v>
          </cell>
          <cell r="AJ2512">
            <v>119480903.53999999</v>
          </cell>
          <cell r="AK2512">
            <v>1</v>
          </cell>
          <cell r="AL2512"/>
          <cell r="AM2512">
            <v>1</v>
          </cell>
          <cell r="AN2512">
            <v>1</v>
          </cell>
          <cell r="AO2512">
            <v>0</v>
          </cell>
          <cell r="AP2512" t="str">
            <v>Liquidado</v>
          </cell>
          <cell r="AQ2512" t="e">
            <v>#REF!</v>
          </cell>
          <cell r="AR2512" t="str">
            <v>TERMINADO</v>
          </cell>
          <cell r="AS2512" t="str">
            <v>Liquidado el 24 de noviembre 2020.</v>
          </cell>
          <cell r="AT2512"/>
          <cell r="AU2512">
            <v>43386</v>
          </cell>
          <cell r="AV2512">
            <v>43655</v>
          </cell>
          <cell r="AW2512" t="e">
            <v>#REF!</v>
          </cell>
          <cell r="AX2512"/>
          <cell r="AY2512"/>
          <cell r="AZ2512">
            <v>0</v>
          </cell>
          <cell r="BA2512" t="str">
            <v>-</v>
          </cell>
          <cell r="BB2512" t="str">
            <v>13  Viviendas</v>
          </cell>
          <cell r="BC2512"/>
          <cell r="BD2512">
            <v>43434</v>
          </cell>
          <cell r="BE2512">
            <v>43650</v>
          </cell>
          <cell r="BF2512">
            <v>43735</v>
          </cell>
          <cell r="BG2512">
            <v>13</v>
          </cell>
        </row>
        <row r="2513">
          <cell r="C2513" t="str">
            <v>E-2020-2203-234065</v>
          </cell>
          <cell r="D2513" t="str">
            <v>CV 001-2020</v>
          </cell>
          <cell r="E2513" t="str">
            <v>2018-2022</v>
          </cell>
          <cell r="F2513" t="str">
            <v>VIGENTE</v>
          </cell>
          <cell r="G2513"/>
          <cell r="H2513" t="str">
            <v>Huila</v>
          </cell>
          <cell r="I2513"/>
          <cell r="J2513"/>
          <cell r="K2513" t="str">
            <v>Suaza</v>
          </cell>
          <cell r="L2513" t="str">
            <v>Suaza-Huila</v>
          </cell>
          <cell r="M2513" t="str">
            <v>344 FIP 2021</v>
          </cell>
          <cell r="N2513" t="str">
            <v>DPS 2021</v>
          </cell>
          <cell r="O2513">
            <v>44347</v>
          </cell>
          <cell r="P2513">
            <v>44773</v>
          </cell>
          <cell r="Q2513" t="str">
            <v>Construcción Galería Agropecuaria Valle De Las Orquídeas Del Municipio De Suaza - Huila</v>
          </cell>
          <cell r="R2513" t="str">
            <v>Social Comunitario</v>
          </cell>
          <cell r="S2513" t="str">
            <v>Plaza de Mercado</v>
          </cell>
          <cell r="T2513"/>
          <cell r="U2513">
            <v>1</v>
          </cell>
          <cell r="V2513"/>
          <cell r="W2513"/>
          <cell r="X2513"/>
          <cell r="Y2513"/>
          <cell r="Z2513">
            <v>1145287657</v>
          </cell>
          <cell r="AA2513"/>
          <cell r="AB2513">
            <v>1145287657</v>
          </cell>
          <cell r="AC2513">
            <v>0</v>
          </cell>
          <cell r="AD2513">
            <v>1145287657</v>
          </cell>
          <cell r="AE2513"/>
          <cell r="AF2513"/>
          <cell r="AG2513">
            <v>0</v>
          </cell>
          <cell r="AH2513">
            <v>1145287657</v>
          </cell>
          <cell r="AI2513">
            <v>0</v>
          </cell>
          <cell r="AJ2513">
            <v>1145287657</v>
          </cell>
          <cell r="AK2513"/>
          <cell r="AL2513"/>
          <cell r="AM2513">
            <v>0</v>
          </cell>
          <cell r="AN2513">
            <v>0</v>
          </cell>
          <cell r="AO2513">
            <v>0</v>
          </cell>
          <cell r="AP2513" t="str">
            <v>En Ejecución</v>
          </cell>
          <cell r="AQ2513" t="e">
            <v>#REF!</v>
          </cell>
          <cell r="AR2513" t="e">
            <v>#N/A</v>
          </cell>
          <cell r="AS2513" t="str">
            <v>-</v>
          </cell>
          <cell r="AT2513"/>
          <cell r="AU2513">
            <v>44750</v>
          </cell>
          <cell r="AV2513">
            <v>44873</v>
          </cell>
          <cell r="AW2513" t="e">
            <v>#REF!</v>
          </cell>
          <cell r="AX2513">
            <v>5</v>
          </cell>
          <cell r="AY2513"/>
          <cell r="AZ2513">
            <v>5</v>
          </cell>
          <cell r="BA2513"/>
          <cell r="BB2513" t="str">
            <v>1919.95 M2</v>
          </cell>
          <cell r="BC2513"/>
          <cell r="BD2513" t="str">
            <v>-</v>
          </cell>
          <cell r="BE2513" t="str">
            <v>-</v>
          </cell>
          <cell r="BF2513" t="str">
            <v>-</v>
          </cell>
          <cell r="BG2513" t="str">
            <v>17994</v>
          </cell>
        </row>
        <row r="2514">
          <cell r="C2514" t="str">
            <v>20100021S1190-1</v>
          </cell>
          <cell r="D2514" t="str">
            <v>Proyectos 2011 - 2020</v>
          </cell>
          <cell r="E2514" t="str">
            <v>No Aplica</v>
          </cell>
          <cell r="F2514" t="str">
            <v>CERRADO</v>
          </cell>
          <cell r="G2514"/>
          <cell r="H2514" t="str">
            <v>Huila</v>
          </cell>
          <cell r="I2514">
            <v>41791</v>
          </cell>
          <cell r="J2514">
            <v>6</v>
          </cell>
          <cell r="K2514" t="str">
            <v>Tarqui</v>
          </cell>
          <cell r="L2514" t="str">
            <v>Tarqui-Huila</v>
          </cell>
          <cell r="M2514" t="str">
            <v/>
          </cell>
          <cell r="N2514" t="str">
            <v>Infraestructura</v>
          </cell>
          <cell r="O2514"/>
          <cell r="P2514"/>
          <cell r="Q2514" t="str">
            <v>Convenio De Ccoperación Y Asistencia Técnica Entre Acción Social - Fip Y La Federación Nacional De Cafeteros De Colombia, Para Aunar Esfuerzos Y Asi La Federación Preste El Apoyo Técnico Y Asesoria Para La Elaboración De Diseños Y/O Ajustes A Diseños Y/O Construcción De La Cubierta Metalica Del Polideportivo En El Centro Poblado Quituro, Municipio De Tarqui - Huila.</v>
          </cell>
          <cell r="R2514" t="str">
            <v>Espacio Público, Recreación Y Deporte</v>
          </cell>
          <cell r="S2514"/>
          <cell r="T2514"/>
          <cell r="U2514"/>
          <cell r="V2514" t="str">
            <v>Federación Nacional De Cafeteros</v>
          </cell>
          <cell r="W2514"/>
          <cell r="X2514" t="str">
            <v/>
          </cell>
          <cell r="Y2514"/>
          <cell r="Z2514">
            <v>170000000</v>
          </cell>
          <cell r="AA2514"/>
          <cell r="AB2514">
            <v>170000000</v>
          </cell>
          <cell r="AC2514"/>
          <cell r="AD2514">
            <v>170000000</v>
          </cell>
          <cell r="AE2514">
            <v>0</v>
          </cell>
          <cell r="AF2514"/>
          <cell r="AG2514">
            <v>0</v>
          </cell>
          <cell r="AH2514">
            <v>170000000</v>
          </cell>
          <cell r="AI2514">
            <v>0</v>
          </cell>
          <cell r="AJ2514">
            <v>170000000</v>
          </cell>
          <cell r="AK2514">
            <v>1</v>
          </cell>
          <cell r="AL2514"/>
          <cell r="AM2514">
            <v>1</v>
          </cell>
          <cell r="AN2514">
            <v>1</v>
          </cell>
          <cell r="AO2514">
            <v>0</v>
          </cell>
          <cell r="AP2514" t="str">
            <v>Liquidado</v>
          </cell>
          <cell r="AQ2514" t="e">
            <v>#REF!</v>
          </cell>
          <cell r="AR2514" t="e">
            <v>#N/A</v>
          </cell>
          <cell r="AS2514" t="str">
            <v>Entregada en 2011.</v>
          </cell>
          <cell r="AT2514" t="str">
            <v>No Aplica</v>
          </cell>
          <cell r="AU2514" t="str">
            <v/>
          </cell>
          <cell r="AV2514">
            <v>40707</v>
          </cell>
          <cell r="AW2514" t="e">
            <v>#REF!</v>
          </cell>
          <cell r="AX2514"/>
          <cell r="AY2514"/>
          <cell r="AZ2514">
            <v>0</v>
          </cell>
          <cell r="BA2514" t="str">
            <v>-</v>
          </cell>
          <cell r="BB2514" t="str">
            <v/>
          </cell>
          <cell r="BC2514"/>
          <cell r="BD2514" t="str">
            <v/>
          </cell>
          <cell r="BE2514" t="str">
            <v/>
          </cell>
          <cell r="BF2514" t="str">
            <v/>
          </cell>
          <cell r="BG2514" t="str">
            <v/>
          </cell>
        </row>
        <row r="2515">
          <cell r="C2515" t="str">
            <v>20100021S1191-1</v>
          </cell>
          <cell r="D2515" t="str">
            <v>Proyectos 2011 - 2020</v>
          </cell>
          <cell r="E2515" t="str">
            <v>No Aplica</v>
          </cell>
          <cell r="F2515" t="str">
            <v>CERRADO</v>
          </cell>
          <cell r="G2515"/>
          <cell r="H2515" t="str">
            <v>Huila</v>
          </cell>
          <cell r="I2515">
            <v>41791</v>
          </cell>
          <cell r="J2515">
            <v>6</v>
          </cell>
          <cell r="K2515" t="str">
            <v>Tarqui</v>
          </cell>
          <cell r="L2515" t="str">
            <v>Tarqui-Huila</v>
          </cell>
          <cell r="M2515" t="str">
            <v/>
          </cell>
          <cell r="N2515" t="str">
            <v>Infraestructura</v>
          </cell>
          <cell r="O2515"/>
          <cell r="P2515"/>
          <cell r="Q2515" t="str">
            <v>Convenio De Ccoperación Y Asistencia Técnica Entre Acción Social - Fip Y La Federación Nacional De Cafeteros De Colombia, Para Aunar Esfuerzos Y Asi La Federación Preste El Apoyo Técnico Y Asesoria Para La Elaboración De Diseños Y/O Ajustes A Diseños Y/O Construcción De La Cubierta Metalica Del Polideportivo En La Vereda Ricabrisa, Municipio De Tarqui - Huila.</v>
          </cell>
          <cell r="R2515" t="str">
            <v>Espacio Público, Recreación Y Deporte</v>
          </cell>
          <cell r="S2515"/>
          <cell r="T2515"/>
          <cell r="U2515"/>
          <cell r="V2515" t="str">
            <v>Federación Nacional De Cafeteros</v>
          </cell>
          <cell r="W2515"/>
          <cell r="X2515" t="str">
            <v/>
          </cell>
          <cell r="Y2515"/>
          <cell r="Z2515">
            <v>170000000</v>
          </cell>
          <cell r="AA2515"/>
          <cell r="AB2515">
            <v>170000000</v>
          </cell>
          <cell r="AC2515"/>
          <cell r="AD2515">
            <v>170000000</v>
          </cell>
          <cell r="AE2515">
            <v>0</v>
          </cell>
          <cell r="AF2515"/>
          <cell r="AG2515">
            <v>0</v>
          </cell>
          <cell r="AH2515">
            <v>170000000</v>
          </cell>
          <cell r="AI2515">
            <v>0</v>
          </cell>
          <cell r="AJ2515">
            <v>170000000</v>
          </cell>
          <cell r="AK2515">
            <v>1</v>
          </cell>
          <cell r="AL2515"/>
          <cell r="AM2515">
            <v>1</v>
          </cell>
          <cell r="AN2515">
            <v>1</v>
          </cell>
          <cell r="AO2515">
            <v>0</v>
          </cell>
          <cell r="AP2515" t="str">
            <v>Liquidado</v>
          </cell>
          <cell r="AQ2515" t="e">
            <v>#REF!</v>
          </cell>
          <cell r="AR2515" t="e">
            <v>#N/A</v>
          </cell>
          <cell r="AS2515" t="str">
            <v>Entregada en 2011.</v>
          </cell>
          <cell r="AT2515" t="str">
            <v>No Aplica</v>
          </cell>
          <cell r="AU2515" t="str">
            <v/>
          </cell>
          <cell r="AV2515">
            <v>40707</v>
          </cell>
          <cell r="AW2515" t="e">
            <v>#REF!</v>
          </cell>
          <cell r="AX2515"/>
          <cell r="AY2515"/>
          <cell r="AZ2515">
            <v>0</v>
          </cell>
          <cell r="BA2515" t="str">
            <v>-</v>
          </cell>
          <cell r="BB2515" t="str">
            <v/>
          </cell>
          <cell r="BC2515"/>
          <cell r="BD2515" t="str">
            <v/>
          </cell>
          <cell r="BE2515" t="str">
            <v/>
          </cell>
          <cell r="BF2515" t="str">
            <v/>
          </cell>
          <cell r="BG2515" t="str">
            <v/>
          </cell>
        </row>
        <row r="2516">
          <cell r="C2516" t="str">
            <v>20110160S0166-1</v>
          </cell>
          <cell r="D2516" t="str">
            <v>Proyectos 2011 - 2020</v>
          </cell>
          <cell r="E2516" t="str">
            <v>No Aplica</v>
          </cell>
          <cell r="F2516" t="str">
            <v>CERRADO</v>
          </cell>
          <cell r="G2516" t="str">
            <v>A166</v>
          </cell>
          <cell r="H2516" t="str">
            <v>Huila</v>
          </cell>
          <cell r="I2516">
            <v>41791</v>
          </cell>
          <cell r="J2516">
            <v>6</v>
          </cell>
          <cell r="K2516" t="str">
            <v>Tarqui</v>
          </cell>
          <cell r="L2516" t="str">
            <v>Tarqui-Huila</v>
          </cell>
          <cell r="M2516">
            <v>160</v>
          </cell>
          <cell r="N2516" t="str">
            <v>Fonade 1</v>
          </cell>
          <cell r="O2516"/>
          <cell r="P2516"/>
          <cell r="Q2516" t="str">
            <v>Construcción Parque Principal Del Centro Poblado De Quiturro, Municipio De Tarqui - Huila.</v>
          </cell>
          <cell r="R2516" t="str">
            <v>Espacio Público, Recreación Y Deporte</v>
          </cell>
          <cell r="S2516"/>
          <cell r="T2516"/>
          <cell r="U2516"/>
          <cell r="V2516" t="str">
            <v>Municipio</v>
          </cell>
          <cell r="W2516"/>
          <cell r="X2516" t="str">
            <v/>
          </cell>
          <cell r="Y2516"/>
          <cell r="Z2516">
            <v>162306642.34</v>
          </cell>
          <cell r="AA2516"/>
          <cell r="AB2516">
            <v>162306642.34</v>
          </cell>
          <cell r="AC2516"/>
          <cell r="AD2516">
            <v>162306642.34</v>
          </cell>
          <cell r="AE2516">
            <v>0</v>
          </cell>
          <cell r="AF2516"/>
          <cell r="AG2516">
            <v>0</v>
          </cell>
          <cell r="AH2516">
            <v>162306642.34</v>
          </cell>
          <cell r="AI2516">
            <v>0</v>
          </cell>
          <cell r="AJ2516">
            <v>162306642.34</v>
          </cell>
          <cell r="AK2516">
            <v>0</v>
          </cell>
          <cell r="AL2516"/>
          <cell r="AM2516">
            <v>1</v>
          </cell>
          <cell r="AN2516">
            <v>1</v>
          </cell>
          <cell r="AO2516">
            <v>0</v>
          </cell>
          <cell r="AP2516" t="str">
            <v>En Liquidación</v>
          </cell>
          <cell r="AQ2516" t="e">
            <v>#REF!</v>
          </cell>
          <cell r="AR2516" t="e">
            <v>#N/A</v>
          </cell>
          <cell r="AS2516" t="str">
            <v>PROYECTO TERMINADO -  PENDIENTE ENTREGA MUNICIPIO- DPS
1. LIQUIDACION CONTRATO DE OBRA:  en liquidacion por parte del municipio. 
2. INFORMACIÓN Y ESTADO CONTRATO INTERADMINISTRATIVO: una vez se obtenga el acta de liquidacion del contrato derivado se puede tramitar el acta de liquidacion del contrato de obra. 
- PENDIENTES: Amortizacion de anticipo y acta de liquidacion del contrato derivado.
* Actividades realizadas durante el periodo:
Se programo mesa de trabajo para el 10 de junio de 2021 con el municipio con el fin de culminar la liquidacion del contrato de obra.</v>
          </cell>
          <cell r="AT2516" t="str">
            <v>No Aplica</v>
          </cell>
          <cell r="AU2516">
            <v>41893</v>
          </cell>
          <cell r="AV2516">
            <v>42003</v>
          </cell>
          <cell r="AW2516" t="e">
            <v>#REF!</v>
          </cell>
          <cell r="AX2516"/>
          <cell r="AY2516"/>
          <cell r="AZ2516">
            <v>0</v>
          </cell>
          <cell r="BA2516" t="str">
            <v>-</v>
          </cell>
          <cell r="BB2516" t="str">
            <v/>
          </cell>
          <cell r="BC2516"/>
          <cell r="BD2516">
            <v>41976</v>
          </cell>
          <cell r="BE2516">
            <v>41976</v>
          </cell>
          <cell r="BF2516">
            <v>43809</v>
          </cell>
          <cell r="BG2516">
            <v>1678</v>
          </cell>
        </row>
        <row r="2517">
          <cell r="C2517" t="str">
            <v>20110160S0167-1</v>
          </cell>
          <cell r="D2517" t="str">
            <v>Proyectos 2011 - 2020</v>
          </cell>
          <cell r="E2517" t="str">
            <v>No Aplica</v>
          </cell>
          <cell r="F2517" t="str">
            <v>CERRADO</v>
          </cell>
          <cell r="G2517" t="str">
            <v>A167</v>
          </cell>
          <cell r="H2517" t="str">
            <v>Huila</v>
          </cell>
          <cell r="I2517">
            <v>41791</v>
          </cell>
          <cell r="J2517">
            <v>6</v>
          </cell>
          <cell r="K2517" t="str">
            <v>Tarqui</v>
          </cell>
          <cell r="L2517" t="str">
            <v>Tarqui-Huila</v>
          </cell>
          <cell r="M2517">
            <v>160</v>
          </cell>
          <cell r="N2517" t="str">
            <v>Fonade 1</v>
          </cell>
          <cell r="O2517"/>
          <cell r="P2517"/>
          <cell r="Q2517" t="str">
            <v>Remodelación Del Parque Principal Del Centro Poblado De Maito Del Municipio De Tarqui - Huila.</v>
          </cell>
          <cell r="R2517" t="str">
            <v>Espacio Público, Recreación Y Deporte</v>
          </cell>
          <cell r="S2517"/>
          <cell r="T2517"/>
          <cell r="U2517"/>
          <cell r="V2517" t="str">
            <v>Municipio</v>
          </cell>
          <cell r="W2517"/>
          <cell r="X2517" t="str">
            <v/>
          </cell>
          <cell r="Y2517"/>
          <cell r="Z2517">
            <v>244214933.92999998</v>
          </cell>
          <cell r="AA2517"/>
          <cell r="AB2517">
            <v>244214933.92999998</v>
          </cell>
          <cell r="AC2517"/>
          <cell r="AD2517">
            <v>244214933.92999998</v>
          </cell>
          <cell r="AE2517">
            <v>0</v>
          </cell>
          <cell r="AF2517"/>
          <cell r="AG2517">
            <v>0</v>
          </cell>
          <cell r="AH2517">
            <v>244214933.92999998</v>
          </cell>
          <cell r="AI2517">
            <v>0</v>
          </cell>
          <cell r="AJ2517">
            <v>244214933.92999998</v>
          </cell>
          <cell r="AK2517">
            <v>0</v>
          </cell>
          <cell r="AL2517"/>
          <cell r="AM2517">
            <v>1</v>
          </cell>
          <cell r="AN2517">
            <v>1</v>
          </cell>
          <cell r="AO2517">
            <v>0</v>
          </cell>
          <cell r="AP2517" t="str">
            <v>En Liquidación</v>
          </cell>
          <cell r="AQ2517" t="e">
            <v>#REF!</v>
          </cell>
          <cell r="AR2517" t="e">
            <v>#N/A</v>
          </cell>
          <cell r="AS2517" t="str">
            <v>PROYECTO TERMINADO -  PENDIENTE ENTREGA MUNICIPIO- DPS
1. LIQUIDACION CONTRATO DE OBRA:  en liquidacion por parte del municipio. 
2. INFORMACIÓN Y ESTADO CONTRATO INTERADMINISTRATIVO: una vez se obtenga el acta de liquidacion del contrato derivado se puede tramitar el acta de liquidacion del contrato de obra. 
- PENDIENTES: Amortizacion de anticipo y acta de liquidacion del contrato derivado.
* Actividades realizadas durante el periodo:
Se programo mesa de trabajo para el 10 de junio de 2021 con el municipio con el fin de culminar la liquidacion del contrato de obra.</v>
          </cell>
          <cell r="AT2517" t="str">
            <v>No Aplica</v>
          </cell>
          <cell r="AU2517">
            <v>41893</v>
          </cell>
          <cell r="AV2517">
            <v>42003</v>
          </cell>
          <cell r="AW2517" t="e">
            <v>#REF!</v>
          </cell>
          <cell r="AX2517"/>
          <cell r="AY2517"/>
          <cell r="AZ2517">
            <v>0</v>
          </cell>
          <cell r="BA2517" t="str">
            <v>-</v>
          </cell>
          <cell r="BB2517" t="str">
            <v/>
          </cell>
          <cell r="BC2517"/>
          <cell r="BD2517">
            <v>41956</v>
          </cell>
          <cell r="BE2517">
            <v>41976</v>
          </cell>
          <cell r="BF2517">
            <v>42172</v>
          </cell>
          <cell r="BG2517">
            <v>2700</v>
          </cell>
        </row>
        <row r="2518">
          <cell r="C2518" t="str">
            <v>20110160S0168-1</v>
          </cell>
          <cell r="D2518" t="str">
            <v>Proyectos 2011 - 2020</v>
          </cell>
          <cell r="E2518" t="str">
            <v>No Aplica</v>
          </cell>
          <cell r="F2518" t="str">
            <v>CERRADO</v>
          </cell>
          <cell r="G2518" t="str">
            <v>A168</v>
          </cell>
          <cell r="H2518" t="str">
            <v>Huila</v>
          </cell>
          <cell r="I2518">
            <v>41791</v>
          </cell>
          <cell r="J2518">
            <v>6</v>
          </cell>
          <cell r="K2518" t="str">
            <v>Tarqui</v>
          </cell>
          <cell r="L2518" t="str">
            <v>Tarqui-Huila</v>
          </cell>
          <cell r="M2518">
            <v>160</v>
          </cell>
          <cell r="N2518" t="str">
            <v>Fonade 1</v>
          </cell>
          <cell r="O2518"/>
          <cell r="P2518"/>
          <cell r="Q2518" t="str">
            <v>Construcción Parque Barrio Villas De Canadá En El Municipio De Tarqui - Huila.</v>
          </cell>
          <cell r="R2518" t="str">
            <v>Espacio Público, Recreación Y Deporte</v>
          </cell>
          <cell r="S2518"/>
          <cell r="T2518"/>
          <cell r="U2518"/>
          <cell r="V2518" t="str">
            <v>Municipio</v>
          </cell>
          <cell r="W2518"/>
          <cell r="X2518" t="str">
            <v/>
          </cell>
          <cell r="Y2518"/>
          <cell r="Z2518">
            <v>107796316.16</v>
          </cell>
          <cell r="AA2518"/>
          <cell r="AB2518">
            <v>107796316.16</v>
          </cell>
          <cell r="AC2518"/>
          <cell r="AD2518">
            <v>107796316.16</v>
          </cell>
          <cell r="AE2518">
            <v>0</v>
          </cell>
          <cell r="AF2518"/>
          <cell r="AG2518">
            <v>0</v>
          </cell>
          <cell r="AH2518">
            <v>107796316.16</v>
          </cell>
          <cell r="AI2518">
            <v>0</v>
          </cell>
          <cell r="AJ2518">
            <v>107796316.16</v>
          </cell>
          <cell r="AK2518">
            <v>0</v>
          </cell>
          <cell r="AL2518"/>
          <cell r="AM2518">
            <v>1</v>
          </cell>
          <cell r="AN2518">
            <v>1</v>
          </cell>
          <cell r="AO2518">
            <v>0</v>
          </cell>
          <cell r="AP2518" t="str">
            <v>En Liquidación</v>
          </cell>
          <cell r="AQ2518" t="e">
            <v>#REF!</v>
          </cell>
          <cell r="AR2518" t="e">
            <v>#N/A</v>
          </cell>
          <cell r="AS2518" t="str">
            <v>PROYECTO TERMINADO -  PENDIENTE ENTREGA MUNICIPIO- DPS
1. LIQUIDACION CONTRATO DE OBRA:  en liquidacion por parte del municipio. 
2. INFORMACIÓN Y ESTADO CONTRATO INTERADMINISTRATIVO: una vez se obtenga el acta de liquidacion del contrato derivado se puede tramitar el acta de liquidacion del contrato de obra. 
- PENDIENTES: Amortizacion de anticipo y acta de liquidacion del contrato derivado.
* Actividades realizadas durante el periodo:
Se programo mesa de trabajo para el 10 de junio de 2021 con el municipio con el fin de culminar la liquidacion del contrato de obra.</v>
          </cell>
          <cell r="AT2518" t="str">
            <v>No Aplica</v>
          </cell>
          <cell r="AU2518">
            <v>41893</v>
          </cell>
          <cell r="AV2518">
            <v>42003</v>
          </cell>
          <cell r="AW2518" t="e">
            <v>#REF!</v>
          </cell>
          <cell r="AX2518"/>
          <cell r="AY2518"/>
          <cell r="AZ2518">
            <v>0</v>
          </cell>
          <cell r="BA2518" t="str">
            <v>-</v>
          </cell>
          <cell r="BB2518" t="str">
            <v/>
          </cell>
          <cell r="BC2518"/>
          <cell r="BD2518">
            <v>41957</v>
          </cell>
          <cell r="BE2518">
            <v>41977</v>
          </cell>
          <cell r="BF2518">
            <v>42173</v>
          </cell>
          <cell r="BG2518">
            <v>900</v>
          </cell>
        </row>
        <row r="2519">
          <cell r="C2519" t="str">
            <v>20110160S0169-1</v>
          </cell>
          <cell r="D2519" t="str">
            <v>Proyectos 2011 - 2020</v>
          </cell>
          <cell r="E2519" t="str">
            <v>No Aplica</v>
          </cell>
          <cell r="F2519" t="str">
            <v>CERRADO</v>
          </cell>
          <cell r="G2519" t="str">
            <v>A169</v>
          </cell>
          <cell r="H2519" t="str">
            <v>Huila</v>
          </cell>
          <cell r="I2519">
            <v>41791</v>
          </cell>
          <cell r="J2519">
            <v>6</v>
          </cell>
          <cell r="K2519" t="str">
            <v>Tarqui</v>
          </cell>
          <cell r="L2519" t="str">
            <v>Tarqui-Huila</v>
          </cell>
          <cell r="M2519">
            <v>160</v>
          </cell>
          <cell r="N2519" t="str">
            <v>Fonade 1</v>
          </cell>
          <cell r="O2519"/>
          <cell r="P2519"/>
          <cell r="Q2519" t="str">
            <v>Construcción Cubierta Y Graderías De La Cancha De Futbol Del Municipio De Tarqui - Huila.</v>
          </cell>
          <cell r="R2519" t="str">
            <v>Espacio Público, Recreación Y Deporte</v>
          </cell>
          <cell r="S2519"/>
          <cell r="T2519"/>
          <cell r="U2519"/>
          <cell r="V2519" t="str">
            <v>Fonade</v>
          </cell>
          <cell r="W2519"/>
          <cell r="X2519" t="str">
            <v/>
          </cell>
          <cell r="Y2519"/>
          <cell r="Z2519">
            <v>485322286.10000002</v>
          </cell>
          <cell r="AA2519"/>
          <cell r="AB2519">
            <v>485322286.10000002</v>
          </cell>
          <cell r="AC2519"/>
          <cell r="AD2519">
            <v>485322286.10000002</v>
          </cell>
          <cell r="AE2519">
            <v>0</v>
          </cell>
          <cell r="AF2519"/>
          <cell r="AG2519">
            <v>0</v>
          </cell>
          <cell r="AH2519">
            <v>485322286.10000002</v>
          </cell>
          <cell r="AI2519">
            <v>0</v>
          </cell>
          <cell r="AJ2519">
            <v>485322286.10000002</v>
          </cell>
          <cell r="AK2519">
            <v>0</v>
          </cell>
          <cell r="AL2519"/>
          <cell r="AM2519">
            <v>1</v>
          </cell>
          <cell r="AN2519">
            <v>1</v>
          </cell>
          <cell r="AO2519">
            <v>0</v>
          </cell>
          <cell r="AP2519" t="str">
            <v>En Liquidación</v>
          </cell>
          <cell r="AQ2519" t="e">
            <v>#REF!</v>
          </cell>
          <cell r="AR2519" t="e">
            <v>#N/A</v>
          </cell>
          <cell r="AS251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519" t="str">
            <v>No Aplica</v>
          </cell>
          <cell r="AU2519">
            <v>41708</v>
          </cell>
          <cell r="AV2519">
            <v>42003</v>
          </cell>
          <cell r="AW2519" t="e">
            <v>#REF!</v>
          </cell>
          <cell r="AX2519"/>
          <cell r="AY2519"/>
          <cell r="AZ2519">
            <v>0</v>
          </cell>
          <cell r="BA2519" t="str">
            <v>-</v>
          </cell>
          <cell r="BB2519" t="str">
            <v>Graderias y cubierta</v>
          </cell>
          <cell r="BC2519"/>
          <cell r="BD2519">
            <v>41712</v>
          </cell>
          <cell r="BE2519">
            <v>41754</v>
          </cell>
          <cell r="BF2519">
            <v>42671</v>
          </cell>
          <cell r="BG2519">
            <v>10000</v>
          </cell>
        </row>
        <row r="2520">
          <cell r="C2520" t="str">
            <v>20110160V0170-1</v>
          </cell>
          <cell r="D2520" t="str">
            <v>Proyectos 2011 - 2020</v>
          </cell>
          <cell r="E2520" t="str">
            <v>ANTES 2018</v>
          </cell>
          <cell r="F2520" t="str">
            <v>VIGENTE</v>
          </cell>
          <cell r="G2520" t="str">
            <v>A170-B</v>
          </cell>
          <cell r="H2520" t="str">
            <v>Huila</v>
          </cell>
          <cell r="I2520">
            <v>41791</v>
          </cell>
          <cell r="J2520">
            <v>6</v>
          </cell>
          <cell r="K2520" t="str">
            <v>Tarqui</v>
          </cell>
          <cell r="L2520" t="str">
            <v>Tarqui-Huila</v>
          </cell>
          <cell r="M2520">
            <v>160</v>
          </cell>
          <cell r="N2520" t="str">
            <v>Fonade 1</v>
          </cell>
          <cell r="O2520"/>
          <cell r="P2520"/>
          <cell r="Q2520" t="str">
            <v>Construcción Senderos Peatonales Sobre La Vía De Acceso En La Zona Urbana Del Municipio De Tarqui - Huila.</v>
          </cell>
          <cell r="R2520" t="str">
            <v>Vías Urbanas</v>
          </cell>
          <cell r="S2520"/>
          <cell r="T2520"/>
          <cell r="U2520"/>
          <cell r="V2520" t="str">
            <v>Municipio</v>
          </cell>
          <cell r="W2520"/>
          <cell r="X2520" t="str">
            <v/>
          </cell>
          <cell r="Y2520"/>
          <cell r="Z2520">
            <v>618102708.95000005</v>
          </cell>
          <cell r="AA2520"/>
          <cell r="AB2520">
            <v>618102708.95000005</v>
          </cell>
          <cell r="AC2520"/>
          <cell r="AD2520">
            <v>618102708.95000005</v>
          </cell>
          <cell r="AE2520">
            <v>0</v>
          </cell>
          <cell r="AF2520"/>
          <cell r="AG2520">
            <v>0</v>
          </cell>
          <cell r="AH2520">
            <v>618102708.95000005</v>
          </cell>
          <cell r="AI2520">
            <v>0</v>
          </cell>
          <cell r="AJ2520">
            <v>618102708.95000005</v>
          </cell>
          <cell r="AK2520">
            <v>0</v>
          </cell>
          <cell r="AL2520"/>
          <cell r="AM2520">
            <v>1</v>
          </cell>
          <cell r="AN2520">
            <v>1</v>
          </cell>
          <cell r="AO2520">
            <v>0</v>
          </cell>
          <cell r="AP2520" t="str">
            <v>En Liquidación</v>
          </cell>
          <cell r="AQ2520" t="e">
            <v>#REF!</v>
          </cell>
          <cell r="AR2520" t="e">
            <v>#N/A</v>
          </cell>
          <cell r="AS2520"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520" t="str">
            <v>No Aplica</v>
          </cell>
          <cell r="AU2520">
            <v>43584</v>
          </cell>
          <cell r="AV2520">
            <v>43658</v>
          </cell>
          <cell r="AW2520" t="e">
            <v>#REF!</v>
          </cell>
          <cell r="AX2520"/>
          <cell r="AY2520"/>
          <cell r="AZ2520">
            <v>0</v>
          </cell>
          <cell r="BA2520" t="str">
            <v>-</v>
          </cell>
          <cell r="BB2520" t="str">
            <v xml:space="preserve">1781 M2 </v>
          </cell>
          <cell r="BC2520"/>
          <cell r="BD2520">
            <v>43511</v>
          </cell>
          <cell r="BE2520">
            <v>43628</v>
          </cell>
          <cell r="BF2520">
            <v>43704</v>
          </cell>
          <cell r="BG2520">
            <v>17601</v>
          </cell>
        </row>
        <row r="2521">
          <cell r="C2521" t="str">
            <v>20130055V0132-1</v>
          </cell>
          <cell r="D2521" t="str">
            <v>Proyectos 2011 - 2020</v>
          </cell>
          <cell r="E2521" t="str">
            <v>No Aplica</v>
          </cell>
          <cell r="F2521" t="str">
            <v>CERRADO</v>
          </cell>
          <cell r="G2521"/>
          <cell r="H2521" t="str">
            <v>Huila</v>
          </cell>
          <cell r="I2521">
            <v>41791</v>
          </cell>
          <cell r="J2521">
            <v>6</v>
          </cell>
          <cell r="K2521" t="str">
            <v>Tarqui</v>
          </cell>
          <cell r="L2521" t="str">
            <v>Tarqui-Huila</v>
          </cell>
          <cell r="M2521">
            <v>55</v>
          </cell>
          <cell r="N2521" t="str">
            <v>DPS 2013</v>
          </cell>
          <cell r="O2521"/>
          <cell r="P2521"/>
          <cell r="Q2521" t="str">
            <v>Construcción Pavimento En Concreto Rígido Para El Centro Poblado Maito En El Municipio De Tarqui - Huila</v>
          </cell>
          <cell r="R2521" t="str">
            <v>Vías Urbanas</v>
          </cell>
          <cell r="S2521"/>
          <cell r="T2521"/>
          <cell r="U2521"/>
          <cell r="V2521" t="str">
            <v>Municipio</v>
          </cell>
          <cell r="W2521"/>
          <cell r="X2521" t="str">
            <v>Maito</v>
          </cell>
          <cell r="Y2521"/>
          <cell r="Z2521">
            <v>310115901</v>
          </cell>
          <cell r="AA2521"/>
          <cell r="AB2521">
            <v>310115901</v>
          </cell>
          <cell r="AC2521"/>
          <cell r="AD2521">
            <v>310115901</v>
          </cell>
          <cell r="AE2521">
            <v>31011590.100000001</v>
          </cell>
          <cell r="AF2521"/>
          <cell r="AG2521">
            <v>31011590.100000001</v>
          </cell>
          <cell r="AH2521">
            <v>341127491.10000002</v>
          </cell>
          <cell r="AI2521">
            <v>0</v>
          </cell>
          <cell r="AJ2521">
            <v>341127491.10000002</v>
          </cell>
          <cell r="AK2521">
            <v>0.99429999999999996</v>
          </cell>
          <cell r="AL2521"/>
          <cell r="AM2521">
            <v>1</v>
          </cell>
          <cell r="AN2521">
            <v>1</v>
          </cell>
          <cell r="AO2521">
            <v>0</v>
          </cell>
          <cell r="AP2521" t="str">
            <v>Liquidado</v>
          </cell>
          <cell r="AQ2521" t="e">
            <v>#REF!</v>
          </cell>
          <cell r="AR2521" t="e">
            <v>#N/A</v>
          </cell>
          <cell r="AS2521" t="str">
            <v>Entregado en febrero de 2017.</v>
          </cell>
          <cell r="AT2521" t="str">
            <v>No Aplica</v>
          </cell>
          <cell r="AU2521">
            <v>42592</v>
          </cell>
          <cell r="AV2521">
            <v>42683</v>
          </cell>
          <cell r="AW2521" t="e">
            <v>#REF!</v>
          </cell>
          <cell r="AX2521"/>
          <cell r="AY2521"/>
          <cell r="AZ2521">
            <v>0</v>
          </cell>
          <cell r="BA2521" t="str">
            <v>-</v>
          </cell>
          <cell r="BB2521">
            <v>0.36</v>
          </cell>
          <cell r="BC2521"/>
          <cell r="BD2521">
            <v>42657</v>
          </cell>
          <cell r="BE2521">
            <v>42657</v>
          </cell>
          <cell r="BF2521">
            <v>42776</v>
          </cell>
          <cell r="BG2521">
            <v>2031</v>
          </cell>
        </row>
        <row r="2522">
          <cell r="C2522" t="str">
            <v>20150337V2284-1</v>
          </cell>
          <cell r="D2522" t="str">
            <v>Proyectos 2011 - 2020</v>
          </cell>
          <cell r="E2522" t="str">
            <v>No Aplica</v>
          </cell>
          <cell r="F2522" t="str">
            <v>CERRADO</v>
          </cell>
          <cell r="G2522"/>
          <cell r="H2522" t="str">
            <v>Huila</v>
          </cell>
          <cell r="I2522">
            <v>41791</v>
          </cell>
          <cell r="J2522">
            <v>6</v>
          </cell>
          <cell r="K2522" t="str">
            <v>Tarqui</v>
          </cell>
          <cell r="L2522" t="str">
            <v>Tarqui-Huila</v>
          </cell>
          <cell r="M2522">
            <v>337</v>
          </cell>
          <cell r="N2522" t="str">
            <v>DPS 2015</v>
          </cell>
          <cell r="O2522"/>
          <cell r="P2522"/>
          <cell r="Q2522" t="str">
            <v>Construcción De Pavimento Rígido En Calles De La Zona Urbana Del Municipio De Tarqui - Huila</v>
          </cell>
          <cell r="R2522" t="str">
            <v>Vías Urbanas</v>
          </cell>
          <cell r="S2522"/>
          <cell r="T2522"/>
          <cell r="U2522"/>
          <cell r="V2522" t="str">
            <v>Municipio</v>
          </cell>
          <cell r="W2522"/>
          <cell r="X2522" t="str">
            <v>Barrios: Antonio Ricaurte, el Centro, el Estadio, el Jardín, el Portal del Sur, Hato Nuevo, La loma, La Veguita, Las Brisas y Minuto de Dios.</v>
          </cell>
          <cell r="Y2522"/>
          <cell r="Z2522">
            <v>1451885189</v>
          </cell>
          <cell r="AA2522"/>
          <cell r="AB2522">
            <v>1451885189</v>
          </cell>
          <cell r="AC2522"/>
          <cell r="AD2522">
            <v>1451885189</v>
          </cell>
          <cell r="AE2522">
            <v>145198986.40000001</v>
          </cell>
          <cell r="AF2522"/>
          <cell r="AG2522">
            <v>145198986.40000001</v>
          </cell>
          <cell r="AH2522">
            <v>1597084175.4000001</v>
          </cell>
          <cell r="AI2522">
            <v>0</v>
          </cell>
          <cell r="AJ2522">
            <v>1597084175.4000001</v>
          </cell>
          <cell r="AK2522">
            <v>1</v>
          </cell>
          <cell r="AL2522"/>
          <cell r="AM2522">
            <v>1</v>
          </cell>
          <cell r="AN2522">
            <v>1</v>
          </cell>
          <cell r="AO2522">
            <v>0</v>
          </cell>
          <cell r="AP2522" t="str">
            <v>Liquidado</v>
          </cell>
          <cell r="AQ2522" t="e">
            <v>#REF!</v>
          </cell>
          <cell r="AR2522" t="e">
            <v>#N/A</v>
          </cell>
          <cell r="AS2522" t="str">
            <v>Entregado en diciembre de 2017.
LIQUIDADO 03/06/2020</v>
          </cell>
          <cell r="AT2522" t="str">
            <v>No Aplica</v>
          </cell>
          <cell r="AU2522">
            <v>42984</v>
          </cell>
          <cell r="AV2522">
            <v>43087</v>
          </cell>
          <cell r="AW2522" t="e">
            <v>#REF!</v>
          </cell>
          <cell r="AX2522"/>
          <cell r="AY2522"/>
          <cell r="AZ2522">
            <v>0</v>
          </cell>
          <cell r="BA2522" t="str">
            <v>-</v>
          </cell>
          <cell r="BB2522" t="str">
            <v>825M2</v>
          </cell>
          <cell r="BC2522"/>
          <cell r="BD2522">
            <v>43047</v>
          </cell>
          <cell r="BE2522">
            <v>43047</v>
          </cell>
          <cell r="BF2522">
            <v>43087</v>
          </cell>
          <cell r="BG2522">
            <v>1600</v>
          </cell>
        </row>
        <row r="2523">
          <cell r="C2523" t="str">
            <v>20150396S2510-1</v>
          </cell>
          <cell r="D2523" t="str">
            <v>Proyectos 2011 - 2020</v>
          </cell>
          <cell r="E2523" t="str">
            <v>No Aplica</v>
          </cell>
          <cell r="F2523" t="str">
            <v>CERRADO</v>
          </cell>
          <cell r="G2523"/>
          <cell r="H2523" t="str">
            <v>Huila</v>
          </cell>
          <cell r="I2523">
            <v>41791</v>
          </cell>
          <cell r="J2523">
            <v>6</v>
          </cell>
          <cell r="K2523" t="str">
            <v>Tarqui</v>
          </cell>
          <cell r="L2523" t="str">
            <v>Tarqui-Huila</v>
          </cell>
          <cell r="M2523">
            <v>396</v>
          </cell>
          <cell r="N2523" t="str">
            <v>DPS 2015</v>
          </cell>
          <cell r="O2523"/>
          <cell r="P2523"/>
          <cell r="Q2523" t="str">
            <v>Construcción De Cubierta Para Polideportivo En La Institución Educativa Esteban Rojas Sede Principal Zona Urbana Municipio De Tarqui - Huila</v>
          </cell>
          <cell r="R2523" t="str">
            <v>Espacio Público, Recreación Y Deporte</v>
          </cell>
          <cell r="S2523"/>
          <cell r="T2523"/>
          <cell r="U2523"/>
          <cell r="V2523" t="str">
            <v>Municipio</v>
          </cell>
          <cell r="W2523"/>
          <cell r="X2523" t="str">
            <v xml:space="preserve"> barrios Portal del Sur y Minuto de Dios</v>
          </cell>
          <cell r="Y2523"/>
          <cell r="Z2523">
            <v>279949745</v>
          </cell>
          <cell r="AA2523"/>
          <cell r="AB2523">
            <v>279949745</v>
          </cell>
          <cell r="AC2523"/>
          <cell r="AD2523">
            <v>279949745</v>
          </cell>
          <cell r="AE2523">
            <v>27994974.5</v>
          </cell>
          <cell r="AF2523"/>
          <cell r="AG2523">
            <v>27994974.5</v>
          </cell>
          <cell r="AH2523">
            <v>307944719.5</v>
          </cell>
          <cell r="AI2523">
            <v>0</v>
          </cell>
          <cell r="AJ2523">
            <v>307944719.5</v>
          </cell>
          <cell r="AK2523">
            <v>0.99380000000000002</v>
          </cell>
          <cell r="AL2523"/>
          <cell r="AM2523">
            <v>1</v>
          </cell>
          <cell r="AN2523">
            <v>1</v>
          </cell>
          <cell r="AO2523">
            <v>0</v>
          </cell>
          <cell r="AP2523" t="str">
            <v>Liquidado</v>
          </cell>
          <cell r="AQ2523" t="e">
            <v>#REF!</v>
          </cell>
          <cell r="AR2523" t="e">
            <v>#N/A</v>
          </cell>
          <cell r="AS2523" t="str">
            <v>Obra entregada en mayo de 2017. 
LIQUIDADO 26/06/2020</v>
          </cell>
          <cell r="AT2523" t="str">
            <v>No Aplica</v>
          </cell>
          <cell r="AU2523">
            <v>42562</v>
          </cell>
          <cell r="AV2523">
            <v>42784</v>
          </cell>
          <cell r="AW2523" t="e">
            <v>#REF!</v>
          </cell>
          <cell r="AX2523"/>
          <cell r="AY2523"/>
          <cell r="AZ2523">
            <v>0</v>
          </cell>
          <cell r="BA2523" t="str">
            <v>-</v>
          </cell>
          <cell r="BB2523" t="str">
            <v>748 m2</v>
          </cell>
          <cell r="BC2523"/>
          <cell r="BD2523">
            <v>42684</v>
          </cell>
          <cell r="BE2523">
            <v>42845</v>
          </cell>
          <cell r="BF2523">
            <v>42880</v>
          </cell>
          <cell r="BG2523">
            <v>1356</v>
          </cell>
        </row>
        <row r="2524">
          <cell r="C2524" t="str">
            <v>20110160V0170-2</v>
          </cell>
          <cell r="D2524" t="str">
            <v>Proyectos 2011 - 2020</v>
          </cell>
          <cell r="E2524" t="str">
            <v>No Aplica</v>
          </cell>
          <cell r="F2524" t="str">
            <v>CERRADO</v>
          </cell>
          <cell r="G2524" t="str">
            <v>A170-A</v>
          </cell>
          <cell r="H2524" t="str">
            <v>Huila</v>
          </cell>
          <cell r="I2524">
            <v>41791</v>
          </cell>
          <cell r="J2524">
            <v>6</v>
          </cell>
          <cell r="K2524" t="str">
            <v>Tarqui</v>
          </cell>
          <cell r="L2524" t="str">
            <v>Tarqui-Huila</v>
          </cell>
          <cell r="M2524">
            <v>160</v>
          </cell>
          <cell r="N2524" t="str">
            <v>Fonade 1</v>
          </cell>
          <cell r="O2524"/>
          <cell r="P2524"/>
          <cell r="Q2524" t="str">
            <v>CONSTRUCCIÓN SENDEROS PEATONALES SOBRE LA VÍA DE ACCESO EN LA ZONA URBANA DEL MUNICIPIO DE TARQUI - HUILA.</v>
          </cell>
          <cell r="R2524" t="str">
            <v>Vías Urbanas</v>
          </cell>
          <cell r="S2524"/>
          <cell r="T2524"/>
          <cell r="U2524"/>
          <cell r="V2524" t="str">
            <v>MUNICIPIO</v>
          </cell>
          <cell r="W2524"/>
          <cell r="X2524" t="str">
            <v/>
          </cell>
          <cell r="Y2524"/>
          <cell r="Z2524">
            <v>13782126.649999976</v>
          </cell>
          <cell r="AA2524"/>
          <cell r="AB2524">
            <v>13782126.649999976</v>
          </cell>
          <cell r="AC2524"/>
          <cell r="AD2524">
            <v>13782126.649999976</v>
          </cell>
          <cell r="AE2524">
            <v>0</v>
          </cell>
          <cell r="AF2524"/>
          <cell r="AG2524">
            <v>0</v>
          </cell>
          <cell r="AH2524">
            <v>13782126.649999976</v>
          </cell>
          <cell r="AI2524">
            <v>0</v>
          </cell>
          <cell r="AJ2524">
            <v>13782126.649999976</v>
          </cell>
          <cell r="AK2524">
            <v>0</v>
          </cell>
          <cell r="AL2524"/>
          <cell r="AM2524">
            <v>0</v>
          </cell>
          <cell r="AN2524">
            <v>0</v>
          </cell>
          <cell r="AO2524">
            <v>0</v>
          </cell>
          <cell r="AP2524" t="str">
            <v>En Liquidación</v>
          </cell>
          <cell r="AQ2524" t="e">
            <v>#REF!</v>
          </cell>
          <cell r="AR2524" t="e">
            <v>#N/A</v>
          </cell>
          <cell r="AS2524"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524" t="str">
            <v>No Aplica</v>
          </cell>
          <cell r="AU2524" t="str">
            <v/>
          </cell>
          <cell r="AV2524" t="str">
            <v/>
          </cell>
          <cell r="AW2524" t="e">
            <v>#REF!</v>
          </cell>
          <cell r="AX2524"/>
          <cell r="AY2524"/>
          <cell r="AZ2524">
            <v>0</v>
          </cell>
          <cell r="BA2524" t="str">
            <v>-</v>
          </cell>
          <cell r="BB2524" t="str">
            <v>1,4  KM</v>
          </cell>
          <cell r="BC2524"/>
          <cell r="BD2524" t="str">
            <v/>
          </cell>
          <cell r="BE2524" t="str">
            <v/>
          </cell>
          <cell r="BF2524" t="str">
            <v/>
          </cell>
          <cell r="BG2524">
            <v>7000</v>
          </cell>
        </row>
        <row r="2525">
          <cell r="C2525" t="str">
            <v>20090139S1192-1</v>
          </cell>
          <cell r="D2525" t="str">
            <v>Proyectos 2011 - 2020</v>
          </cell>
          <cell r="E2525" t="str">
            <v>No Aplica</v>
          </cell>
          <cell r="F2525" t="str">
            <v>CERRADO</v>
          </cell>
          <cell r="G2525"/>
          <cell r="H2525" t="str">
            <v>Huila</v>
          </cell>
          <cell r="I2525">
            <v>41799</v>
          </cell>
          <cell r="J2525">
            <v>6</v>
          </cell>
          <cell r="K2525" t="str">
            <v>Tello</v>
          </cell>
          <cell r="L2525" t="str">
            <v>Tello-Huila</v>
          </cell>
          <cell r="M2525" t="str">
            <v/>
          </cell>
          <cell r="N2525" t="str">
            <v>Infraestructura</v>
          </cell>
          <cell r="O2525"/>
          <cell r="P2525"/>
          <cell r="Q2525" t="str">
            <v>Convenio Interadministrativo Con Inderhuila Y El Municipio De Tello, Para Aunar Esfuerzos Y Contribuir Con La Ejecución Del Proyecto Construcción De La Cubierta Para El Polideportivo La Libertad En El Casco Urbano Del Municipio De Tello - Huila.</v>
          </cell>
          <cell r="R2525" t="str">
            <v>Espacio Público, Recreación Y Deporte</v>
          </cell>
          <cell r="S2525"/>
          <cell r="T2525"/>
          <cell r="U2525"/>
          <cell r="V2525" t="str">
            <v>Municipio</v>
          </cell>
          <cell r="W2525"/>
          <cell r="X2525" t="str">
            <v/>
          </cell>
          <cell r="Y2525"/>
          <cell r="Z2525">
            <v>150000000</v>
          </cell>
          <cell r="AA2525"/>
          <cell r="AB2525">
            <v>150000000</v>
          </cell>
          <cell r="AC2525"/>
          <cell r="AD2525">
            <v>150000000</v>
          </cell>
          <cell r="AE2525">
            <v>0</v>
          </cell>
          <cell r="AF2525"/>
          <cell r="AG2525">
            <v>0</v>
          </cell>
          <cell r="AH2525">
            <v>150000000</v>
          </cell>
          <cell r="AI2525">
            <v>0</v>
          </cell>
          <cell r="AJ2525">
            <v>150000000</v>
          </cell>
          <cell r="AK2525">
            <v>1</v>
          </cell>
          <cell r="AL2525"/>
          <cell r="AM2525">
            <v>1</v>
          </cell>
          <cell r="AN2525">
            <v>1</v>
          </cell>
          <cell r="AO2525">
            <v>0</v>
          </cell>
          <cell r="AP2525" t="str">
            <v>Liquidado</v>
          </cell>
          <cell r="AQ2525" t="e">
            <v>#REF!</v>
          </cell>
          <cell r="AR2525" t="e">
            <v>#N/A</v>
          </cell>
          <cell r="AS2525" t="str">
            <v>Entregado en 2010.</v>
          </cell>
          <cell r="AT2525" t="str">
            <v>No Aplica</v>
          </cell>
          <cell r="AU2525" t="str">
            <v/>
          </cell>
          <cell r="AV2525">
            <v>40511</v>
          </cell>
          <cell r="AW2525" t="e">
            <v>#REF!</v>
          </cell>
          <cell r="AX2525"/>
          <cell r="AY2525"/>
          <cell r="AZ2525">
            <v>0</v>
          </cell>
          <cell r="BA2525" t="str">
            <v>-</v>
          </cell>
          <cell r="BB2525" t="str">
            <v/>
          </cell>
          <cell r="BC2525"/>
          <cell r="BD2525" t="str">
            <v/>
          </cell>
          <cell r="BE2525" t="str">
            <v/>
          </cell>
          <cell r="BF2525" t="str">
            <v/>
          </cell>
          <cell r="BG2525" t="str">
            <v/>
          </cell>
        </row>
        <row r="2526">
          <cell r="C2526" t="str">
            <v>20120069M0194-1</v>
          </cell>
          <cell r="D2526" t="str">
            <v>Proyectos 2011 - 2020</v>
          </cell>
          <cell r="E2526" t="str">
            <v>No Aplica</v>
          </cell>
          <cell r="F2526" t="str">
            <v>CERRADO</v>
          </cell>
          <cell r="G2526" t="str">
            <v>C194</v>
          </cell>
          <cell r="H2526" t="str">
            <v>Huila</v>
          </cell>
          <cell r="I2526">
            <v>41799</v>
          </cell>
          <cell r="J2526">
            <v>6</v>
          </cell>
          <cell r="K2526" t="str">
            <v>Tello</v>
          </cell>
          <cell r="L2526" t="str">
            <v>Tello-Huila</v>
          </cell>
          <cell r="M2526">
            <v>69</v>
          </cell>
          <cell r="N2526" t="str">
            <v>Fonade 3</v>
          </cell>
          <cell r="O2526"/>
          <cell r="P2526"/>
          <cell r="Q2526" t="str">
            <v>Mejoramiento De 60 Viviendas En El Municipio De Tello Huila</v>
          </cell>
          <cell r="R2526" t="str">
            <v>Mejoramiento Condiciones De Habitabilidad</v>
          </cell>
          <cell r="S2526"/>
          <cell r="T2526"/>
          <cell r="U2526"/>
          <cell r="V2526" t="str">
            <v>Municipio</v>
          </cell>
          <cell r="W2526"/>
          <cell r="X2526" t="str">
            <v/>
          </cell>
          <cell r="Y2526"/>
          <cell r="Z2526">
            <v>250000000</v>
          </cell>
          <cell r="AA2526"/>
          <cell r="AB2526">
            <v>250000000</v>
          </cell>
          <cell r="AC2526"/>
          <cell r="AD2526">
            <v>250000000</v>
          </cell>
          <cell r="AE2526">
            <v>0</v>
          </cell>
          <cell r="AF2526"/>
          <cell r="AG2526">
            <v>0</v>
          </cell>
          <cell r="AH2526">
            <v>250000000</v>
          </cell>
          <cell r="AI2526">
            <v>0</v>
          </cell>
          <cell r="AJ2526">
            <v>250000000</v>
          </cell>
          <cell r="AK2526">
            <v>0</v>
          </cell>
          <cell r="AL2526"/>
          <cell r="AM2526">
            <v>1</v>
          </cell>
          <cell r="AN2526">
            <v>1</v>
          </cell>
          <cell r="AO2526">
            <v>0</v>
          </cell>
          <cell r="AP2526" t="str">
            <v>En Liquidación</v>
          </cell>
          <cell r="AQ2526" t="e">
            <v>#REF!</v>
          </cell>
          <cell r="AR2526" t="e">
            <v>#N/A</v>
          </cell>
          <cell r="AS252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526"/>
          <cell r="AU2526">
            <v>42416</v>
          </cell>
          <cell r="AV2526">
            <v>42496</v>
          </cell>
          <cell r="AW2526" t="e">
            <v>#REF!</v>
          </cell>
          <cell r="AX2526"/>
          <cell r="AY2526"/>
          <cell r="AZ2526">
            <v>0</v>
          </cell>
          <cell r="BA2526" t="str">
            <v>-</v>
          </cell>
          <cell r="BB2526" t="str">
            <v>56  Viviendas</v>
          </cell>
          <cell r="BC2526"/>
          <cell r="BD2526" t="str">
            <v>23/09/2014 / 11/02/2016</v>
          </cell>
          <cell r="BE2526">
            <v>42472</v>
          </cell>
          <cell r="BF2526">
            <v>42544</v>
          </cell>
          <cell r="BG2526">
            <v>56</v>
          </cell>
        </row>
        <row r="2527">
          <cell r="C2527" t="str">
            <v>20120160S0380-1</v>
          </cell>
          <cell r="D2527" t="str">
            <v>Proyectos 2011 - 2020</v>
          </cell>
          <cell r="E2527" t="str">
            <v>No Aplica</v>
          </cell>
          <cell r="F2527" t="str">
            <v>CERRADO</v>
          </cell>
          <cell r="G2527" t="str">
            <v>A380</v>
          </cell>
          <cell r="H2527" t="str">
            <v>Huila</v>
          </cell>
          <cell r="I2527">
            <v>41799</v>
          </cell>
          <cell r="J2527">
            <v>6</v>
          </cell>
          <cell r="K2527" t="str">
            <v>Tello</v>
          </cell>
          <cell r="L2527" t="str">
            <v>Tello-Huila</v>
          </cell>
          <cell r="M2527">
            <v>160</v>
          </cell>
          <cell r="N2527" t="str">
            <v>Fonade 1</v>
          </cell>
          <cell r="O2527"/>
          <cell r="P2527"/>
          <cell r="Q2527" t="str">
            <v>Construcción De Polideportivo Cubierto Del Corregimiento San Andres Del Municipio De Tello - Huila</v>
          </cell>
          <cell r="R2527" t="str">
            <v>Espacio Público, Recreación Y Deporte</v>
          </cell>
          <cell r="S2527"/>
          <cell r="T2527"/>
          <cell r="U2527"/>
          <cell r="V2527" t="str">
            <v>Municipio</v>
          </cell>
          <cell r="W2527"/>
          <cell r="X2527" t="str">
            <v/>
          </cell>
          <cell r="Y2527"/>
          <cell r="Z2527">
            <v>293211135.81999999</v>
          </cell>
          <cell r="AA2527"/>
          <cell r="AB2527">
            <v>293211135.81999999</v>
          </cell>
          <cell r="AC2527"/>
          <cell r="AD2527">
            <v>293211135.81999999</v>
          </cell>
          <cell r="AE2527">
            <v>0</v>
          </cell>
          <cell r="AF2527"/>
          <cell r="AG2527">
            <v>0</v>
          </cell>
          <cell r="AH2527">
            <v>293211135.81999999</v>
          </cell>
          <cell r="AI2527">
            <v>0</v>
          </cell>
          <cell r="AJ2527">
            <v>293211135.81999999</v>
          </cell>
          <cell r="AK2527">
            <v>0</v>
          </cell>
          <cell r="AL2527"/>
          <cell r="AM2527">
            <v>1</v>
          </cell>
          <cell r="AN2527">
            <v>1</v>
          </cell>
          <cell r="AO2527">
            <v>0</v>
          </cell>
          <cell r="AP2527" t="str">
            <v>En Liquidación</v>
          </cell>
          <cell r="AQ2527" t="e">
            <v>#REF!</v>
          </cell>
          <cell r="AR2527" t="e">
            <v>#N/A</v>
          </cell>
          <cell r="AS2527" t="str">
            <v>PROYECTO TERMINADO Y ENTREGADO EN LIQUIDACION OBRA  
1. LIQUIDACION CONTRATO DE OBRA:   en liquidación por parte del Ente Territorial.
2. LIQUIDACION  CONTRATO  INTERADMINISTRATIVO:  Convenio liquidado el día 03/2/2021 mediante radicado 20215400022383
* Actividades realizadas durante el periodo:
Convenio liquidado el día 03/2/2021 mediante radicado 20215400022383</v>
          </cell>
          <cell r="AT2527" t="str">
            <v>No Aplica</v>
          </cell>
          <cell r="AU2527">
            <v>42074</v>
          </cell>
          <cell r="AV2527">
            <v>42403</v>
          </cell>
          <cell r="AW2527" t="e">
            <v>#REF!</v>
          </cell>
          <cell r="AX2527"/>
          <cell r="AY2527"/>
          <cell r="AZ2527">
            <v>0</v>
          </cell>
          <cell r="BA2527" t="str">
            <v>-</v>
          </cell>
          <cell r="BB2527" t="str">
            <v/>
          </cell>
          <cell r="BC2527"/>
          <cell r="BD2527">
            <v>42144</v>
          </cell>
          <cell r="BE2527">
            <v>42312</v>
          </cell>
          <cell r="BF2527">
            <v>42608</v>
          </cell>
          <cell r="BG2527">
            <v>2192</v>
          </cell>
        </row>
        <row r="2528">
          <cell r="C2528" t="str">
            <v>20130105M0304-1</v>
          </cell>
          <cell r="D2528" t="str">
            <v>Proyectos 2011 - 2020</v>
          </cell>
          <cell r="E2528" t="str">
            <v>ANTES 2018</v>
          </cell>
          <cell r="F2528" t="str">
            <v>VIGENTE</v>
          </cell>
          <cell r="G2528"/>
          <cell r="H2528" t="str">
            <v>Huila</v>
          </cell>
          <cell r="I2528">
            <v>41799</v>
          </cell>
          <cell r="J2528">
            <v>6</v>
          </cell>
          <cell r="K2528" t="str">
            <v>Tello</v>
          </cell>
          <cell r="L2528" t="str">
            <v>Tello-Huila</v>
          </cell>
          <cell r="M2528">
            <v>105</v>
          </cell>
          <cell r="N2528" t="str">
            <v>DPS 2013</v>
          </cell>
          <cell r="O2528"/>
          <cell r="P2528"/>
          <cell r="Q2528" t="str">
            <v>Mejoramiento De 100 Viviendas En El Municipio De Tello - Huila</v>
          </cell>
          <cell r="R2528" t="str">
            <v>Mejoramiento Condiciones De Habitabilidad</v>
          </cell>
          <cell r="S2528"/>
          <cell r="T2528"/>
          <cell r="U2528"/>
          <cell r="V2528" t="str">
            <v>Municipio</v>
          </cell>
          <cell r="W2528"/>
          <cell r="X2528" t="str">
            <v/>
          </cell>
          <cell r="Y2528"/>
          <cell r="Z2528">
            <v>458383669</v>
          </cell>
          <cell r="AA2528"/>
          <cell r="AB2528">
            <v>458383669</v>
          </cell>
          <cell r="AC2528"/>
          <cell r="AD2528">
            <v>458383669</v>
          </cell>
          <cell r="AE2528">
            <v>82509060.420000002</v>
          </cell>
          <cell r="AF2528"/>
          <cell r="AG2528">
            <v>82509060.420000002</v>
          </cell>
          <cell r="AH2528">
            <v>540892729.41999996</v>
          </cell>
          <cell r="AI2528">
            <v>0</v>
          </cell>
          <cell r="AJ2528">
            <v>540892729.41999996</v>
          </cell>
          <cell r="AK2528">
            <v>0.9</v>
          </cell>
          <cell r="AL2528"/>
          <cell r="AM2528">
            <v>1</v>
          </cell>
          <cell r="AN2528">
            <v>1</v>
          </cell>
          <cell r="AO2528">
            <v>0</v>
          </cell>
          <cell r="AP2528" t="str">
            <v>En Liquidación</v>
          </cell>
          <cell r="AQ2528" t="e">
            <v>#REF!</v>
          </cell>
          <cell r="AR2528" t="str">
            <v>TERMINADO</v>
          </cell>
          <cell r="AS2528" t="str">
            <v>En proceso de liquidación</v>
          </cell>
          <cell r="AT2528"/>
          <cell r="AU2528">
            <v>43361</v>
          </cell>
          <cell r="AV2528">
            <v>43812</v>
          </cell>
          <cell r="AW2528" t="e">
            <v>#REF!</v>
          </cell>
          <cell r="AX2528"/>
          <cell r="AY2528"/>
          <cell r="AZ2528">
            <v>0</v>
          </cell>
          <cell r="BA2528" t="str">
            <v>-</v>
          </cell>
          <cell r="BB2528" t="str">
            <v>94  Viviendas</v>
          </cell>
          <cell r="BC2528"/>
          <cell r="BD2528">
            <v>43381</v>
          </cell>
          <cell r="BE2528">
            <v>44343</v>
          </cell>
          <cell r="BF2528">
            <v>44343</v>
          </cell>
          <cell r="BG2528">
            <v>94</v>
          </cell>
        </row>
        <row r="2529">
          <cell r="C2529" t="str">
            <v>20140160V0060-1</v>
          </cell>
          <cell r="D2529" t="str">
            <v>Proyectos 2011 - 2020</v>
          </cell>
          <cell r="E2529" t="str">
            <v>No Aplica</v>
          </cell>
          <cell r="F2529" t="str">
            <v>CERRADO</v>
          </cell>
          <cell r="G2529"/>
          <cell r="H2529" t="str">
            <v>Huila</v>
          </cell>
          <cell r="I2529">
            <v>41799</v>
          </cell>
          <cell r="J2529">
            <v>6</v>
          </cell>
          <cell r="K2529" t="str">
            <v>Tello</v>
          </cell>
          <cell r="L2529" t="str">
            <v>Tello-Huila</v>
          </cell>
          <cell r="M2529">
            <v>160</v>
          </cell>
          <cell r="N2529" t="str">
            <v>DPS 2014</v>
          </cell>
          <cell r="O2529"/>
          <cell r="P2529"/>
          <cell r="Q2529" t="str">
            <v>Construcción De Pavimento En Concreto Rigido De Diversas Vías En El Casco Urbano Del Municipio De Tello - Huila</v>
          </cell>
          <cell r="R2529" t="str">
            <v>Vías Urbanas</v>
          </cell>
          <cell r="S2529"/>
          <cell r="T2529"/>
          <cell r="U2529"/>
          <cell r="V2529" t="str">
            <v>Municipio</v>
          </cell>
          <cell r="W2529"/>
          <cell r="X2529" t="str">
            <v xml:space="preserve">Brisas de Villa Vieja,, Barrio Cetro, Barrio Rosa Blanca, Barrio Buenos Aires, Barrio La Libertad. </v>
          </cell>
          <cell r="Y2529"/>
          <cell r="Z2529">
            <v>2226764275</v>
          </cell>
          <cell r="AA2529"/>
          <cell r="AB2529">
            <v>2226764275</v>
          </cell>
          <cell r="AC2529"/>
          <cell r="AD2529">
            <v>2226764275</v>
          </cell>
          <cell r="AE2529">
            <v>222676427.5</v>
          </cell>
          <cell r="AF2529"/>
          <cell r="AG2529">
            <v>222676427.5</v>
          </cell>
          <cell r="AH2529">
            <v>2449440702.5</v>
          </cell>
          <cell r="AI2529">
            <v>0</v>
          </cell>
          <cell r="AJ2529">
            <v>2449440702.5</v>
          </cell>
          <cell r="AK2529">
            <v>1</v>
          </cell>
          <cell r="AL2529"/>
          <cell r="AM2529">
            <v>1</v>
          </cell>
          <cell r="AN2529">
            <v>1</v>
          </cell>
          <cell r="AO2529">
            <v>0</v>
          </cell>
          <cell r="AP2529" t="str">
            <v>Liquidado</v>
          </cell>
          <cell r="AQ2529" t="e">
            <v>#REF!</v>
          </cell>
          <cell r="AR2529" t="e">
            <v>#N/A</v>
          </cell>
          <cell r="AS2529" t="str">
            <v>Entregado en diciembre de 2017.</v>
          </cell>
          <cell r="AT2529" t="str">
            <v>No Aplica</v>
          </cell>
          <cell r="AU2529">
            <v>42401</v>
          </cell>
          <cell r="AV2529">
            <v>42674</v>
          </cell>
          <cell r="AW2529" t="e">
            <v>#REF!</v>
          </cell>
          <cell r="AX2529"/>
          <cell r="AY2529"/>
          <cell r="AZ2529">
            <v>0</v>
          </cell>
          <cell r="BA2529" t="str">
            <v>-</v>
          </cell>
          <cell r="BB2529" t="str">
            <v>2.12 km</v>
          </cell>
          <cell r="BC2529"/>
          <cell r="BD2529">
            <v>42438</v>
          </cell>
          <cell r="BE2529">
            <v>42632</v>
          </cell>
          <cell r="BF2529">
            <v>43082</v>
          </cell>
          <cell r="BG2529">
            <v>3136</v>
          </cell>
        </row>
        <row r="2530">
          <cell r="C2530" t="str">
            <v>20150341S2759-1</v>
          </cell>
          <cell r="D2530" t="str">
            <v>Proyectos 2011 - 2020</v>
          </cell>
          <cell r="E2530" t="str">
            <v>No Aplica</v>
          </cell>
          <cell r="F2530" t="str">
            <v>CERRADO</v>
          </cell>
          <cell r="G2530"/>
          <cell r="H2530" t="str">
            <v>Huila</v>
          </cell>
          <cell r="I2530">
            <v>41799</v>
          </cell>
          <cell r="J2530">
            <v>6</v>
          </cell>
          <cell r="K2530" t="str">
            <v>Tello</v>
          </cell>
          <cell r="L2530" t="str">
            <v>Tello-Huila</v>
          </cell>
          <cell r="M2530">
            <v>341</v>
          </cell>
          <cell r="N2530" t="str">
            <v>DPS 2015</v>
          </cell>
          <cell r="O2530"/>
          <cell r="P2530"/>
          <cell r="Q2530" t="str">
            <v>Construcción De Canchas Múltiples Para Escenarios Deportivos Multipropósito Ubicados En Varias Veredas Del Municipio De Tello Departamento De Huila</v>
          </cell>
          <cell r="R2530" t="str">
            <v>Espacio Público, Recreación Y Deporte</v>
          </cell>
          <cell r="S2530"/>
          <cell r="T2530"/>
          <cell r="U2530"/>
          <cell r="V2530" t="str">
            <v>Municipio</v>
          </cell>
          <cell r="W2530"/>
          <cell r="X2530" t="str">
            <v>Veredas : El Cerro, La Mercedes y el Espejo,Cedral, Bolívar, la Amistad, Romero, San Andrés, la Estrella, San Joaquín, y Guaimaral. ,Medio Roblal, San Joaquín, Bajo Roblal, Romero y la Esperanza. ,el Cidral, Sierra de la Cañada, Sierra el Gramal, San Isidro, Cucuana, La amistad, Bajo Oriente, la Reforma, Bajo Roblal, y Bolivia.</v>
          </cell>
          <cell r="Y2530"/>
          <cell r="Z2530">
            <v>225600282.91999999</v>
          </cell>
          <cell r="AA2530"/>
          <cell r="AB2530">
            <v>225600282.91999999</v>
          </cell>
          <cell r="AC2530"/>
          <cell r="AD2530">
            <v>225600282.91999999</v>
          </cell>
          <cell r="AE2530">
            <v>28201286.300000001</v>
          </cell>
          <cell r="AF2530"/>
          <cell r="AG2530">
            <v>28201286.300000001</v>
          </cell>
          <cell r="AH2530">
            <v>253801569.22</v>
          </cell>
          <cell r="AI2530">
            <v>0</v>
          </cell>
          <cell r="AJ2530">
            <v>253801569.22</v>
          </cell>
          <cell r="AK2530">
            <v>1</v>
          </cell>
          <cell r="AL2530"/>
          <cell r="AM2530">
            <v>1</v>
          </cell>
          <cell r="AN2530">
            <v>1</v>
          </cell>
          <cell r="AO2530">
            <v>0</v>
          </cell>
          <cell r="AP2530" t="str">
            <v>Liquidado</v>
          </cell>
          <cell r="AQ2530" t="e">
            <v>#REF!</v>
          </cell>
          <cell r="AR2530" t="e">
            <v>#N/A</v>
          </cell>
          <cell r="AS2530" t="str">
            <v>Liquidado 24 de julio 2020</v>
          </cell>
          <cell r="AT2530" t="str">
            <v>No Aplica</v>
          </cell>
          <cell r="AU2530">
            <v>42940</v>
          </cell>
          <cell r="AV2530">
            <v>43062</v>
          </cell>
          <cell r="AW2530" t="e">
            <v>#REF!</v>
          </cell>
          <cell r="AX2530"/>
          <cell r="AY2530"/>
          <cell r="AZ2530">
            <v>0</v>
          </cell>
          <cell r="BA2530" t="str">
            <v>-</v>
          </cell>
          <cell r="BB2530" t="str">
            <v/>
          </cell>
          <cell r="BC2530"/>
          <cell r="BD2530">
            <v>43082</v>
          </cell>
          <cell r="BE2530">
            <v>43082</v>
          </cell>
          <cell r="BF2530">
            <v>43082</v>
          </cell>
          <cell r="BG2530">
            <v>7721</v>
          </cell>
        </row>
        <row r="2531">
          <cell r="C2531" t="str">
            <v>20160479M5828-1</v>
          </cell>
          <cell r="D2531" t="str">
            <v>Proyectos 2011 - 2020</v>
          </cell>
          <cell r="E2531" t="str">
            <v>ANTES 2018</v>
          </cell>
          <cell r="F2531" t="str">
            <v>VIGENTE</v>
          </cell>
          <cell r="G2531"/>
          <cell r="H2531" t="str">
            <v>Huila</v>
          </cell>
          <cell r="I2531">
            <v>41799</v>
          </cell>
          <cell r="J2531">
            <v>6</v>
          </cell>
          <cell r="K2531" t="str">
            <v>Tello</v>
          </cell>
          <cell r="L2531" t="str">
            <v>Tello-Huila</v>
          </cell>
          <cell r="M2531">
            <v>479</v>
          </cell>
          <cell r="N2531" t="str">
            <v>DPS 2016</v>
          </cell>
          <cell r="O2531"/>
          <cell r="P2531"/>
          <cell r="Q2531" t="str">
            <v>Mejoramiento De Condiciones De Habitabilidad</v>
          </cell>
          <cell r="R2531" t="str">
            <v>Mejoramiento Condiciones De Habitabilidad</v>
          </cell>
          <cell r="S2531"/>
          <cell r="T2531"/>
          <cell r="U2531"/>
          <cell r="V2531" t="str">
            <v>Municipio</v>
          </cell>
          <cell r="W2531"/>
          <cell r="X2531" t="str">
            <v/>
          </cell>
          <cell r="Y2531"/>
          <cell r="Z2531">
            <v>572033898</v>
          </cell>
          <cell r="AA2531"/>
          <cell r="AB2531">
            <v>572033898</v>
          </cell>
          <cell r="AC2531"/>
          <cell r="AD2531">
            <v>572033898</v>
          </cell>
          <cell r="AE2531">
            <v>67203390</v>
          </cell>
          <cell r="AF2531"/>
          <cell r="AG2531">
            <v>67203390</v>
          </cell>
          <cell r="AH2531">
            <v>639237288</v>
          </cell>
          <cell r="AI2531">
            <v>0</v>
          </cell>
          <cell r="AJ2531">
            <v>639237288</v>
          </cell>
          <cell r="AK2531">
            <v>0.75</v>
          </cell>
          <cell r="AL2531"/>
          <cell r="AM2531">
            <v>1</v>
          </cell>
          <cell r="AN2531">
            <v>1</v>
          </cell>
          <cell r="AO2531">
            <v>0</v>
          </cell>
          <cell r="AP2531" t="str">
            <v>En Liquidación</v>
          </cell>
          <cell r="AQ2531" t="e">
            <v>#REF!</v>
          </cell>
          <cell r="AR2531" t="str">
            <v>TERMINADO</v>
          </cell>
          <cell r="AS2531" t="str">
            <v xml:space="preserve">Proyecto terminado y entregado al Municipio.
Acta de entrega y recibo final a satisfacción 02-09-2021; Acta de cierre del proyecto 30-09-2021. </v>
          </cell>
          <cell r="AT2531">
            <v>44008</v>
          </cell>
          <cell r="AU2531">
            <v>44123</v>
          </cell>
          <cell r="AV2531">
            <v>44405</v>
          </cell>
          <cell r="AW2531" t="e">
            <v>#REF!</v>
          </cell>
          <cell r="AX2531"/>
          <cell r="AY2531"/>
          <cell r="AZ2531">
            <v>0</v>
          </cell>
          <cell r="BA2531" t="str">
            <v>-</v>
          </cell>
          <cell r="BB2531" t="str">
            <v>41  Viviendas</v>
          </cell>
          <cell r="BC2531"/>
          <cell r="BD2531">
            <v>44159</v>
          </cell>
          <cell r="BE2531">
            <v>44274</v>
          </cell>
          <cell r="BF2531">
            <v>44469</v>
          </cell>
          <cell r="BG2531">
            <v>147.6</v>
          </cell>
        </row>
        <row r="2532">
          <cell r="C2532" t="str">
            <v>20170454V8149-1</v>
          </cell>
          <cell r="D2532" t="str">
            <v>Proyectos 2011 - 2020</v>
          </cell>
          <cell r="E2532" t="str">
            <v>No Aplica</v>
          </cell>
          <cell r="F2532" t="str">
            <v>CERRADO</v>
          </cell>
          <cell r="G2532"/>
          <cell r="H2532" t="str">
            <v>Huila</v>
          </cell>
          <cell r="I2532">
            <v>41799</v>
          </cell>
          <cell r="J2532">
            <v>6</v>
          </cell>
          <cell r="K2532" t="str">
            <v>Tello</v>
          </cell>
          <cell r="L2532" t="str">
            <v>Tello-Huila</v>
          </cell>
          <cell r="M2532">
            <v>454</v>
          </cell>
          <cell r="N2532" t="str">
            <v>DPS 2017</v>
          </cell>
          <cell r="O2532"/>
          <cell r="P2532"/>
          <cell r="Q2532" t="str">
            <v>Construcción Del Pavimento Rígido Para Las Vías Y Plazoleta Central Del Centro Poblado El Cedral En La Zona Rural Del Municipio De Tello - Huila</v>
          </cell>
          <cell r="R2532" t="str">
            <v>Vías Urbanas</v>
          </cell>
          <cell r="S2532"/>
          <cell r="T2532"/>
          <cell r="U2532"/>
          <cell r="V2532" t="str">
            <v>Municipio</v>
          </cell>
          <cell r="W2532"/>
          <cell r="X2532" t="str">
            <v>Centro Poblado El Cedral</v>
          </cell>
          <cell r="Y2532"/>
          <cell r="Z2532">
            <v>469222917</v>
          </cell>
          <cell r="AA2532"/>
          <cell r="AB2532">
            <v>469222917</v>
          </cell>
          <cell r="AC2532"/>
          <cell r="AD2532">
            <v>469222917</v>
          </cell>
          <cell r="AE2532">
            <v>46922291.700000003</v>
          </cell>
          <cell r="AF2532"/>
          <cell r="AG2532">
            <v>46922291.700000003</v>
          </cell>
          <cell r="AH2532">
            <v>516145208.69999999</v>
          </cell>
          <cell r="AI2532">
            <v>0</v>
          </cell>
          <cell r="AJ2532">
            <v>516145208.69999999</v>
          </cell>
          <cell r="AK2532">
            <v>0.9</v>
          </cell>
          <cell r="AL2532"/>
          <cell r="AM2532">
            <v>1</v>
          </cell>
          <cell r="AN2532">
            <v>1</v>
          </cell>
          <cell r="AO2532">
            <v>0</v>
          </cell>
          <cell r="AP2532" t="str">
            <v>Liquidado</v>
          </cell>
          <cell r="AQ2532" t="e">
            <v>#REF!</v>
          </cell>
          <cell r="AR2532" t="e">
            <v>#N/A</v>
          </cell>
          <cell r="AS2532" t="str">
            <v>25/08/2020 Obra entregada al municipio con AV3. Se liberan recursos.                                                                                                      
Liquidado el 22 de octubre 2021.</v>
          </cell>
          <cell r="AT2532" t="str">
            <v>No Aplica</v>
          </cell>
          <cell r="AU2532">
            <v>43636</v>
          </cell>
          <cell r="AV2532">
            <v>43819</v>
          </cell>
          <cell r="AW2532" t="e">
            <v>#REF!</v>
          </cell>
          <cell r="AX2532"/>
          <cell r="AY2532"/>
          <cell r="AZ2532">
            <v>0</v>
          </cell>
          <cell r="BA2532" t="str">
            <v>-</v>
          </cell>
          <cell r="BB2532" t="str">
            <v>210 ml</v>
          </cell>
          <cell r="BC2532"/>
          <cell r="BD2532">
            <v>43679</v>
          </cell>
          <cell r="BE2532">
            <v>43768</v>
          </cell>
          <cell r="BF2532">
            <v>44068</v>
          </cell>
          <cell r="BG2532">
            <v>210</v>
          </cell>
        </row>
        <row r="2533">
          <cell r="C2533" t="str">
            <v>20170457V6661-1</v>
          </cell>
          <cell r="D2533" t="str">
            <v>Proyectos 2011 - 2020</v>
          </cell>
          <cell r="E2533" t="str">
            <v>No Aplica</v>
          </cell>
          <cell r="F2533" t="str">
            <v>CERRADO</v>
          </cell>
          <cell r="G2533"/>
          <cell r="H2533" t="str">
            <v>Huila</v>
          </cell>
          <cell r="I2533">
            <v>41799</v>
          </cell>
          <cell r="J2533">
            <v>6</v>
          </cell>
          <cell r="K2533" t="str">
            <v>Tello</v>
          </cell>
          <cell r="L2533" t="str">
            <v>Tello-Huila</v>
          </cell>
          <cell r="M2533">
            <v>457</v>
          </cell>
          <cell r="N2533" t="str">
            <v>DPS 2017</v>
          </cell>
          <cell r="O2533"/>
          <cell r="P2533"/>
          <cell r="Q2533" t="str">
            <v>Construcción Del Pavimento Rigido En Varias Vias Del Centro Poblado Anacleto Garcia Zona Rural Del Municipio De Tello - Huila</v>
          </cell>
          <cell r="R2533" t="str">
            <v>Vías Urbanas</v>
          </cell>
          <cell r="S2533"/>
          <cell r="T2533"/>
          <cell r="U2533"/>
          <cell r="V2533" t="str">
            <v>Municipio</v>
          </cell>
          <cell r="W2533"/>
          <cell r="X2533" t="str">
            <v>Corregimiento Anacleto Garcia</v>
          </cell>
          <cell r="Y2533"/>
          <cell r="Z2533">
            <v>416043122</v>
          </cell>
          <cell r="AA2533"/>
          <cell r="AB2533">
            <v>416043122</v>
          </cell>
          <cell r="AC2533"/>
          <cell r="AD2533">
            <v>416043122</v>
          </cell>
          <cell r="AE2533">
            <v>41604312.200000003</v>
          </cell>
          <cell r="AF2533"/>
          <cell r="AG2533">
            <v>41604312.200000003</v>
          </cell>
          <cell r="AH2533">
            <v>457647434.19999999</v>
          </cell>
          <cell r="AI2533">
            <v>0</v>
          </cell>
          <cell r="AJ2533">
            <v>457647434.19999999</v>
          </cell>
          <cell r="AK2533">
            <v>1</v>
          </cell>
          <cell r="AL2533"/>
          <cell r="AM2533">
            <v>1</v>
          </cell>
          <cell r="AN2533">
            <v>1</v>
          </cell>
          <cell r="AO2533">
            <v>0</v>
          </cell>
          <cell r="AP2533" t="str">
            <v>Liquidado</v>
          </cell>
          <cell r="AQ2533" t="e">
            <v>#REF!</v>
          </cell>
          <cell r="AR2533" t="e">
            <v>#N/A</v>
          </cell>
          <cell r="AS2533" t="str">
            <v>Liquidado el 12 de enero 2022.</v>
          </cell>
          <cell r="AT2533" t="str">
            <v>No Aplica</v>
          </cell>
          <cell r="AU2533">
            <v>43636</v>
          </cell>
          <cell r="AV2533">
            <v>43799</v>
          </cell>
          <cell r="AW2533" t="e">
            <v>#REF!</v>
          </cell>
          <cell r="AX2533"/>
          <cell r="AY2533"/>
          <cell r="AZ2533">
            <v>0</v>
          </cell>
          <cell r="BA2533" t="str">
            <v>-</v>
          </cell>
          <cell r="BB2533" t="str">
            <v>437 m</v>
          </cell>
          <cell r="BC2533"/>
          <cell r="BD2533">
            <v>43679</v>
          </cell>
          <cell r="BE2533">
            <v>43712</v>
          </cell>
          <cell r="BF2533">
            <v>44068</v>
          </cell>
          <cell r="BG2533">
            <v>470</v>
          </cell>
        </row>
        <row r="2534">
          <cell r="C2534" t="str">
            <v>20160508S5899-1</v>
          </cell>
          <cell r="D2534" t="str">
            <v>Proyectos 2011 - 2020</v>
          </cell>
          <cell r="E2534" t="str">
            <v>ANTES 2018</v>
          </cell>
          <cell r="F2534" t="str">
            <v>VIGENTE</v>
          </cell>
          <cell r="G2534"/>
          <cell r="H2534" t="str">
            <v>Huila</v>
          </cell>
          <cell r="I2534">
            <v>41801</v>
          </cell>
          <cell r="J2534">
            <v>6</v>
          </cell>
          <cell r="K2534" t="str">
            <v>Teruel</v>
          </cell>
          <cell r="L2534" t="str">
            <v>Teruel-Huila</v>
          </cell>
          <cell r="M2534">
            <v>508</v>
          </cell>
          <cell r="N2534" t="str">
            <v>DPS 2016</v>
          </cell>
          <cell r="O2534"/>
          <cell r="P2534"/>
          <cell r="Q2534" t="str">
            <v>Adecuación Del Polideportivo Barrio Las Colinas En El Municipio De Teruel - Huila</v>
          </cell>
          <cell r="R2534" t="str">
            <v>Espacio Público, Recreación Y Deporte</v>
          </cell>
          <cell r="S2534"/>
          <cell r="T2534"/>
          <cell r="U2534"/>
          <cell r="V2534" t="str">
            <v>Municipio</v>
          </cell>
          <cell r="W2534"/>
          <cell r="X2534" t="str">
            <v>Barrio Las Colinas</v>
          </cell>
          <cell r="Y2534"/>
          <cell r="Z2534">
            <v>321941887</v>
          </cell>
          <cell r="AA2534"/>
          <cell r="AB2534">
            <v>321941887</v>
          </cell>
          <cell r="AC2534"/>
          <cell r="AD2534">
            <v>321941887</v>
          </cell>
          <cell r="AE2534">
            <v>86007050</v>
          </cell>
          <cell r="AF2534"/>
          <cell r="AG2534">
            <v>86007050</v>
          </cell>
          <cell r="AH2534">
            <v>407948937</v>
          </cell>
          <cell r="AI2534">
            <v>0</v>
          </cell>
          <cell r="AJ2534">
            <v>407948937</v>
          </cell>
          <cell r="AK2534">
            <v>0.4</v>
          </cell>
          <cell r="AL2534"/>
          <cell r="AM2534">
            <v>1</v>
          </cell>
          <cell r="AN2534">
            <v>1</v>
          </cell>
          <cell r="AO2534">
            <v>0</v>
          </cell>
          <cell r="AP2534" t="str">
            <v>Entregado A Municipio</v>
          </cell>
          <cell r="AQ2534" t="e">
            <v>#REF!</v>
          </cell>
          <cell r="AR2534" t="e">
            <v>#N/A</v>
          </cell>
          <cell r="AS2534" t="str">
            <v xml:space="preserve">Obra terminada, actas de terminación firmadas. </v>
          </cell>
          <cell r="AT2534" t="str">
            <v>No Aplica</v>
          </cell>
          <cell r="AU2534">
            <v>43538</v>
          </cell>
          <cell r="AV2534">
            <v>43705</v>
          </cell>
          <cell r="AW2534" t="e">
            <v>#REF!</v>
          </cell>
          <cell r="AX2534"/>
          <cell r="AY2534"/>
          <cell r="AZ2534">
            <v>0</v>
          </cell>
          <cell r="BA2534" t="str">
            <v>-</v>
          </cell>
          <cell r="BB2534" t="str">
            <v>467,68 M2</v>
          </cell>
          <cell r="BC2534"/>
          <cell r="BD2534">
            <v>43615</v>
          </cell>
          <cell r="BE2534">
            <v>44123</v>
          </cell>
          <cell r="BF2534">
            <v>44123</v>
          </cell>
          <cell r="BG2534">
            <v>304</v>
          </cell>
        </row>
        <row r="2535">
          <cell r="C2535" t="str">
            <v>20160508V5030-1</v>
          </cell>
          <cell r="D2535" t="str">
            <v>Proyectos 2011 - 2020</v>
          </cell>
          <cell r="E2535" t="str">
            <v>ANTES 2018</v>
          </cell>
          <cell r="F2535" t="str">
            <v>VIGENTE</v>
          </cell>
          <cell r="G2535"/>
          <cell r="H2535" t="str">
            <v>Huila</v>
          </cell>
          <cell r="I2535">
            <v>41801</v>
          </cell>
          <cell r="J2535">
            <v>6</v>
          </cell>
          <cell r="K2535" t="str">
            <v>Teruel</v>
          </cell>
          <cell r="L2535" t="str">
            <v>Teruel-Huila</v>
          </cell>
          <cell r="M2535">
            <v>508</v>
          </cell>
          <cell r="N2535" t="str">
            <v>DPS 2016</v>
          </cell>
          <cell r="O2535"/>
          <cell r="P2535"/>
          <cell r="Q2535" t="str">
            <v>Construcción Pavimento Rígido En Red Urbana Del Municipio De Teruel Departamento Del Huila</v>
          </cell>
          <cell r="R2535" t="str">
            <v>Vías Urbanas</v>
          </cell>
          <cell r="S2535"/>
          <cell r="T2535"/>
          <cell r="U2535"/>
          <cell r="V2535" t="str">
            <v>Municipio</v>
          </cell>
          <cell r="W2535"/>
          <cell r="X2535" t="str">
            <v>Barrios: Villa del Prado - Divino Niño</v>
          </cell>
          <cell r="Y2535"/>
          <cell r="Z2535">
            <v>1364787581</v>
          </cell>
          <cell r="AA2535"/>
          <cell r="AB2535">
            <v>1364787581</v>
          </cell>
          <cell r="AC2535"/>
          <cell r="AD2535">
            <v>1364787581</v>
          </cell>
          <cell r="AE2535">
            <v>131085371</v>
          </cell>
          <cell r="AF2535"/>
          <cell r="AG2535">
            <v>131085371</v>
          </cell>
          <cell r="AH2535">
            <v>1495872952</v>
          </cell>
          <cell r="AI2535">
            <v>0</v>
          </cell>
          <cell r="AJ2535">
            <v>1495872952</v>
          </cell>
          <cell r="AK2535">
            <v>1</v>
          </cell>
          <cell r="AL2535"/>
          <cell r="AM2535">
            <v>1</v>
          </cell>
          <cell r="AN2535">
            <v>1</v>
          </cell>
          <cell r="AO2535">
            <v>0</v>
          </cell>
          <cell r="AP2535" t="str">
            <v>Entregado A Municipio</v>
          </cell>
          <cell r="AQ2535" t="e">
            <v>#REF!</v>
          </cell>
          <cell r="AR2535" t="e">
            <v>#N/A</v>
          </cell>
          <cell r="AS2535" t="str">
            <v>Obra terminada y recibida al 100% por la interventoría. Actas de terminación y liquidación del contrato de obra firmadas. Desembolsos al 100%. obra entregada a la Alcaldía.
En proceso de liquidación del Convenio.</v>
          </cell>
          <cell r="AT2535" t="str">
            <v>No Aplica</v>
          </cell>
          <cell r="AU2535">
            <v>43363</v>
          </cell>
          <cell r="AV2535">
            <v>43535</v>
          </cell>
          <cell r="AW2535" t="e">
            <v>#REF!</v>
          </cell>
          <cell r="AX2535"/>
          <cell r="AY2535"/>
          <cell r="AZ2535">
            <v>0</v>
          </cell>
          <cell r="BA2535" t="str">
            <v>-</v>
          </cell>
          <cell r="BB2535" t="str">
            <v>1008 ml</v>
          </cell>
          <cell r="BC2535"/>
          <cell r="BD2535">
            <v>43397</v>
          </cell>
          <cell r="BE2535">
            <v>43552</v>
          </cell>
          <cell r="BF2535">
            <v>43552</v>
          </cell>
          <cell r="BG2535">
            <v>436</v>
          </cell>
        </row>
        <row r="2536">
          <cell r="C2536" t="str">
            <v>20160508V5898-1</v>
          </cell>
          <cell r="D2536" t="str">
            <v>Proyectos 2011 - 2020</v>
          </cell>
          <cell r="E2536" t="str">
            <v>ANTES 2018</v>
          </cell>
          <cell r="F2536" t="str">
            <v>VIGENTE</v>
          </cell>
          <cell r="G2536"/>
          <cell r="H2536" t="str">
            <v>Huila</v>
          </cell>
          <cell r="I2536">
            <v>41801</v>
          </cell>
          <cell r="J2536">
            <v>6</v>
          </cell>
          <cell r="K2536" t="str">
            <v>Teruel</v>
          </cell>
          <cell r="L2536" t="str">
            <v>Teruel-Huila</v>
          </cell>
          <cell r="M2536">
            <v>508</v>
          </cell>
          <cell r="N2536" t="str">
            <v>DPS 2016</v>
          </cell>
          <cell r="O2536"/>
          <cell r="P2536"/>
          <cell r="Q2536" t="str">
            <v>Construccion Pavimento Rigido En Via Urbana Del Barrio San Roque Del Municipio De Teruel Departamento Del Huila</v>
          </cell>
          <cell r="R2536" t="str">
            <v>Vías Urbanas</v>
          </cell>
          <cell r="S2536"/>
          <cell r="T2536"/>
          <cell r="U2536"/>
          <cell r="V2536" t="str">
            <v>Municipio</v>
          </cell>
          <cell r="W2536"/>
          <cell r="X2536" t="str">
            <v>Barrio San Roque</v>
          </cell>
          <cell r="Y2536"/>
          <cell r="Z2536">
            <v>405265216</v>
          </cell>
          <cell r="AA2536"/>
          <cell r="AB2536">
            <v>405265216</v>
          </cell>
          <cell r="AC2536"/>
          <cell r="AD2536">
            <v>405265216</v>
          </cell>
          <cell r="AE2536">
            <v>64711125</v>
          </cell>
          <cell r="AF2536"/>
          <cell r="AG2536">
            <v>64711125</v>
          </cell>
          <cell r="AH2536">
            <v>469976341</v>
          </cell>
          <cell r="AI2536">
            <v>0</v>
          </cell>
          <cell r="AJ2536">
            <v>469976341</v>
          </cell>
          <cell r="AK2536">
            <v>0.9</v>
          </cell>
          <cell r="AL2536"/>
          <cell r="AM2536">
            <v>1</v>
          </cell>
          <cell r="AN2536">
            <v>1</v>
          </cell>
          <cell r="AO2536">
            <v>0</v>
          </cell>
          <cell r="AP2536" t="str">
            <v>Entregado A Municipio</v>
          </cell>
          <cell r="AQ2536" t="e">
            <v>#REF!</v>
          </cell>
          <cell r="AR2536" t="e">
            <v>#N/A</v>
          </cell>
          <cell r="AS2536" t="str">
            <v>La obra se encuentra ejecutada al 100%</v>
          </cell>
          <cell r="AT2536" t="str">
            <v>No Aplica</v>
          </cell>
          <cell r="AU2536">
            <v>43538</v>
          </cell>
          <cell r="AV2536">
            <v>43676</v>
          </cell>
          <cell r="AW2536" t="e">
            <v>#REF!</v>
          </cell>
          <cell r="AX2536"/>
          <cell r="AY2536"/>
          <cell r="AZ2536">
            <v>0</v>
          </cell>
          <cell r="BA2536" t="str">
            <v>-</v>
          </cell>
          <cell r="BB2536" t="str">
            <v>274 m</v>
          </cell>
          <cell r="BC2536"/>
          <cell r="BD2536">
            <v>43616</v>
          </cell>
          <cell r="BE2536">
            <v>44063</v>
          </cell>
          <cell r="BF2536">
            <v>44063</v>
          </cell>
          <cell r="BG2536">
            <v>624</v>
          </cell>
        </row>
        <row r="2537">
          <cell r="C2537" t="str">
            <v>E-2020-1718-217510</v>
          </cell>
          <cell r="D2537" t="str">
            <v>CV 001-2020</v>
          </cell>
          <cell r="E2537" t="str">
            <v>2018-2022</v>
          </cell>
          <cell r="F2537" t="str">
            <v>VIGENTE</v>
          </cell>
          <cell r="G2537"/>
          <cell r="H2537" t="str">
            <v>Huila</v>
          </cell>
          <cell r="I2537"/>
          <cell r="J2537"/>
          <cell r="K2537" t="str">
            <v>Teruel</v>
          </cell>
          <cell r="L2537" t="str">
            <v>Teruel-Huila</v>
          </cell>
          <cell r="M2537" t="str">
            <v>345 FIP 2021</v>
          </cell>
          <cell r="N2537" t="str">
            <v>DPS 2021</v>
          </cell>
          <cell r="O2537">
            <v>44347</v>
          </cell>
          <cell r="P2537">
            <v>44773</v>
          </cell>
          <cell r="Q2537" t="str">
            <v>Adecuación Plaza De Mercado Del Municipio De Teruel - Huila</v>
          </cell>
          <cell r="R2537" t="str">
            <v>Social Comunitario</v>
          </cell>
          <cell r="S2537" t="str">
            <v>Plaza de Mercado</v>
          </cell>
          <cell r="T2537"/>
          <cell r="U2537">
            <v>1</v>
          </cell>
          <cell r="V2537"/>
          <cell r="W2537"/>
          <cell r="X2537"/>
          <cell r="Y2537"/>
          <cell r="Z2537">
            <v>2394206522</v>
          </cell>
          <cell r="AA2537"/>
          <cell r="AB2537">
            <v>2394206522</v>
          </cell>
          <cell r="AC2537">
            <v>0</v>
          </cell>
          <cell r="AD2537">
            <v>2394206522</v>
          </cell>
          <cell r="AE2537"/>
          <cell r="AF2537"/>
          <cell r="AG2537">
            <v>0</v>
          </cell>
          <cell r="AH2537">
            <v>2394206522</v>
          </cell>
          <cell r="AI2537">
            <v>0</v>
          </cell>
          <cell r="AJ2537">
            <v>2394206522</v>
          </cell>
          <cell r="AK2537"/>
          <cell r="AL2537"/>
          <cell r="AM2537">
            <v>0.28420000000000001</v>
          </cell>
          <cell r="AN2537">
            <v>9.2299999999999993E-2</v>
          </cell>
          <cell r="AO2537">
            <v>-0.19190000000000002</v>
          </cell>
          <cell r="AP2537" t="str">
            <v>En Ejecución</v>
          </cell>
          <cell r="AQ2537" t="e">
            <v>#REF!</v>
          </cell>
          <cell r="AR2537" t="e">
            <v>#N/A</v>
          </cell>
          <cell r="AS2537" t="str">
            <v>-</v>
          </cell>
          <cell r="AT2537"/>
          <cell r="AU2537">
            <v>44684</v>
          </cell>
          <cell r="AV2537">
            <v>44867</v>
          </cell>
          <cell r="AW2537" t="e">
            <v>#REF!</v>
          </cell>
          <cell r="AX2537">
            <v>9</v>
          </cell>
          <cell r="AY2537"/>
          <cell r="AZ2537">
            <v>9</v>
          </cell>
          <cell r="BA2537"/>
          <cell r="BB2537" t="str">
            <v>1503 M2</v>
          </cell>
          <cell r="BC2537"/>
          <cell r="BD2537" t="str">
            <v>-</v>
          </cell>
          <cell r="BE2537" t="str">
            <v>-</v>
          </cell>
          <cell r="BF2537" t="str">
            <v>-</v>
          </cell>
          <cell r="BG2537" t="str">
            <v>8052</v>
          </cell>
        </row>
        <row r="2538">
          <cell r="C2538" t="str">
            <v>20120069S0195-1</v>
          </cell>
          <cell r="D2538" t="str">
            <v>Proyectos 2011 - 2020</v>
          </cell>
          <cell r="E2538" t="str">
            <v>ANTES 2018</v>
          </cell>
          <cell r="F2538" t="str">
            <v>VIGENTE</v>
          </cell>
          <cell r="G2538" t="str">
            <v>C195</v>
          </cell>
          <cell r="H2538" t="str">
            <v>Huila</v>
          </cell>
          <cell r="I2538">
            <v>41797</v>
          </cell>
          <cell r="J2538">
            <v>6</v>
          </cell>
          <cell r="K2538" t="str">
            <v>Tesalia</v>
          </cell>
          <cell r="L2538" t="str">
            <v>Tesalia-Huila</v>
          </cell>
          <cell r="M2538">
            <v>69</v>
          </cell>
          <cell r="N2538" t="str">
            <v>Fonade 3</v>
          </cell>
          <cell r="O2538"/>
          <cell r="P2538"/>
          <cell r="Q2538" t="str">
            <v>Construcción De Restaurante Escolar Sede Principal El Rosario Del Mpio De Tesalia Huila</v>
          </cell>
          <cell r="R2538" t="str">
            <v>Social Comunitario</v>
          </cell>
          <cell r="S2538"/>
          <cell r="T2538"/>
          <cell r="U2538"/>
          <cell r="V2538" t="str">
            <v>Municipio</v>
          </cell>
          <cell r="W2538" t="str">
            <v>Urbano</v>
          </cell>
          <cell r="X2538" t="str">
            <v/>
          </cell>
          <cell r="Y2538"/>
          <cell r="Z2538">
            <v>281197244</v>
          </cell>
          <cell r="AA2538"/>
          <cell r="AB2538">
            <v>281197244</v>
          </cell>
          <cell r="AC2538"/>
          <cell r="AD2538">
            <v>281197244</v>
          </cell>
          <cell r="AE2538">
            <v>0</v>
          </cell>
          <cell r="AF2538"/>
          <cell r="AG2538">
            <v>0</v>
          </cell>
          <cell r="AH2538">
            <v>281197244</v>
          </cell>
          <cell r="AI2538">
            <v>0</v>
          </cell>
          <cell r="AJ2538">
            <v>281197244</v>
          </cell>
          <cell r="AK2538">
            <v>0</v>
          </cell>
          <cell r="AL2538"/>
          <cell r="AM2538">
            <v>1</v>
          </cell>
          <cell r="AN2538">
            <v>1</v>
          </cell>
          <cell r="AO2538">
            <v>0</v>
          </cell>
          <cell r="AP2538" t="str">
            <v>Entregado A Municipio</v>
          </cell>
          <cell r="AQ2538" t="e">
            <v>#REF!</v>
          </cell>
          <cell r="AR2538" t="e">
            <v>#N/A</v>
          </cell>
          <cell r="AS2538" t="str">
            <v>Proyecto terminado y entregado al Municipio.</v>
          </cell>
          <cell r="AT2538" t="str">
            <v>No Aplica</v>
          </cell>
          <cell r="AU2538">
            <v>43738</v>
          </cell>
          <cell r="AV2538">
            <v>44104</v>
          </cell>
          <cell r="AW2538" t="e">
            <v>#REF!</v>
          </cell>
          <cell r="AX2538"/>
          <cell r="AY2538"/>
          <cell r="AZ2538">
            <v>0</v>
          </cell>
          <cell r="BA2538" t="str">
            <v>-</v>
          </cell>
          <cell r="BB2538" t="str">
            <v>468 m2</v>
          </cell>
          <cell r="BC2538"/>
          <cell r="BD2538">
            <v>43745</v>
          </cell>
          <cell r="BE2538">
            <v>44102</v>
          </cell>
          <cell r="BF2538">
            <v>44168</v>
          </cell>
          <cell r="BG2538">
            <v>5392</v>
          </cell>
        </row>
        <row r="2539">
          <cell r="C2539" t="str">
            <v>20130155V0306-1</v>
          </cell>
          <cell r="D2539" t="str">
            <v>Proyectos 2011 - 2020</v>
          </cell>
          <cell r="E2539" t="str">
            <v>No Aplica</v>
          </cell>
          <cell r="F2539" t="str">
            <v>CERRADO</v>
          </cell>
          <cell r="G2539"/>
          <cell r="H2539" t="str">
            <v>Huila</v>
          </cell>
          <cell r="I2539">
            <v>41797</v>
          </cell>
          <cell r="J2539">
            <v>6</v>
          </cell>
          <cell r="K2539" t="str">
            <v>Tesalia</v>
          </cell>
          <cell r="L2539" t="str">
            <v>Tesalia-Huila</v>
          </cell>
          <cell r="M2539">
            <v>155</v>
          </cell>
          <cell r="N2539" t="str">
            <v>DPS 2013</v>
          </cell>
          <cell r="O2539"/>
          <cell r="P2539"/>
          <cell r="Q2539" t="str">
            <v>Pavimentacion De Vias Urbanas En El Sector Los Alamos Ceibas Y Villa Otilia Ubicacados En El Municipio De Tesalia - Huila</v>
          </cell>
          <cell r="R2539" t="str">
            <v>Vías Urbanas</v>
          </cell>
          <cell r="S2539"/>
          <cell r="T2539"/>
          <cell r="U2539"/>
          <cell r="V2539" t="str">
            <v>Municipio</v>
          </cell>
          <cell r="W2539"/>
          <cell r="X2539" t="str">
            <v xml:space="preserve"> Los Alamosm, Ceibas, Villa Otilia</v>
          </cell>
          <cell r="Y2539"/>
          <cell r="Z2539">
            <v>322303785.25</v>
          </cell>
          <cell r="AA2539"/>
          <cell r="AB2539">
            <v>322303785.25</v>
          </cell>
          <cell r="AC2539"/>
          <cell r="AD2539">
            <v>322303785.25</v>
          </cell>
          <cell r="AE2539">
            <v>32230590.900000002</v>
          </cell>
          <cell r="AF2539"/>
          <cell r="AG2539">
            <v>32230590.900000002</v>
          </cell>
          <cell r="AH2539">
            <v>354534376.14999998</v>
          </cell>
          <cell r="AI2539">
            <v>0</v>
          </cell>
          <cell r="AJ2539">
            <v>354534376.14999998</v>
          </cell>
          <cell r="AK2539">
            <v>1</v>
          </cell>
          <cell r="AL2539"/>
          <cell r="AM2539">
            <v>1</v>
          </cell>
          <cell r="AN2539">
            <v>1</v>
          </cell>
          <cell r="AO2539">
            <v>0</v>
          </cell>
          <cell r="AP2539" t="str">
            <v>Liquidado</v>
          </cell>
          <cell r="AQ2539" t="e">
            <v>#REF!</v>
          </cell>
          <cell r="AR2539" t="e">
            <v>#N/A</v>
          </cell>
          <cell r="AS2539" t="str">
            <v>Entregado en diciembre de 2017
LIQUIDADO 21/04/2020</v>
          </cell>
          <cell r="AT2539" t="str">
            <v>No Aplica</v>
          </cell>
          <cell r="AU2539">
            <v>42982</v>
          </cell>
          <cell r="AV2539">
            <v>43073</v>
          </cell>
          <cell r="AW2539" t="e">
            <v>#REF!</v>
          </cell>
          <cell r="AX2539"/>
          <cell r="AY2539"/>
          <cell r="AZ2539">
            <v>0</v>
          </cell>
          <cell r="BA2539" t="str">
            <v>-</v>
          </cell>
          <cell r="BB2539">
            <v>0.221</v>
          </cell>
          <cell r="BC2539"/>
          <cell r="BD2539">
            <v>43020</v>
          </cell>
          <cell r="BE2539">
            <v>43081</v>
          </cell>
          <cell r="BF2539">
            <v>43081</v>
          </cell>
          <cell r="BG2539">
            <v>580</v>
          </cell>
        </row>
        <row r="2540">
          <cell r="C2540" t="str">
            <v>20150318V1839-1</v>
          </cell>
          <cell r="D2540" t="str">
            <v>Proyectos 2011 - 2020</v>
          </cell>
          <cell r="E2540" t="str">
            <v>No Aplica</v>
          </cell>
          <cell r="F2540" t="str">
            <v>CERRADO</v>
          </cell>
          <cell r="G2540"/>
          <cell r="H2540" t="str">
            <v>Huila</v>
          </cell>
          <cell r="I2540">
            <v>41797</v>
          </cell>
          <cell r="J2540">
            <v>6</v>
          </cell>
          <cell r="K2540" t="str">
            <v>Tesalia</v>
          </cell>
          <cell r="L2540" t="str">
            <v>Tesalia-Huila</v>
          </cell>
          <cell r="M2540">
            <v>318</v>
          </cell>
          <cell r="N2540" t="str">
            <v>DPS 2015</v>
          </cell>
          <cell r="O2540"/>
          <cell r="P2540"/>
          <cell r="Q2540" t="str">
            <v>Construcción Pavimento Rígido De 4 Vías Urbanas Del Municipio De Tesalia - Huila</v>
          </cell>
          <cell r="R2540" t="str">
            <v>Vías Urbanas</v>
          </cell>
          <cell r="S2540"/>
          <cell r="T2540"/>
          <cell r="U2540"/>
          <cell r="V2540" t="str">
            <v>Municipio</v>
          </cell>
          <cell r="W2540"/>
          <cell r="X2540" t="str">
            <v xml:space="preserve"> barrios EL JARDIN Y TORRECITAS </v>
          </cell>
          <cell r="Y2540"/>
          <cell r="Z2540">
            <v>277777778</v>
          </cell>
          <cell r="AA2540"/>
          <cell r="AB2540">
            <v>277777778</v>
          </cell>
          <cell r="AC2540"/>
          <cell r="AD2540">
            <v>277777778</v>
          </cell>
          <cell r="AE2540">
            <v>27777777.800000001</v>
          </cell>
          <cell r="AF2540"/>
          <cell r="AG2540">
            <v>27777777.800000001</v>
          </cell>
          <cell r="AH2540">
            <v>305555555.80000001</v>
          </cell>
          <cell r="AI2540">
            <v>0</v>
          </cell>
          <cell r="AJ2540">
            <v>305555555.80000001</v>
          </cell>
          <cell r="AK2540">
            <v>1</v>
          </cell>
          <cell r="AL2540"/>
          <cell r="AM2540">
            <v>1</v>
          </cell>
          <cell r="AN2540">
            <v>1</v>
          </cell>
          <cell r="AO2540">
            <v>0</v>
          </cell>
          <cell r="AP2540" t="str">
            <v>Liquidado</v>
          </cell>
          <cell r="AQ2540" t="e">
            <v>#REF!</v>
          </cell>
          <cell r="AR2540" t="e">
            <v>#N/A</v>
          </cell>
          <cell r="AS2540" t="str">
            <v>Entregado en mayo de 2017.
Liquidado el 24 de marzo 2021.</v>
          </cell>
          <cell r="AT2540" t="str">
            <v>No Aplica</v>
          </cell>
          <cell r="AU2540">
            <v>42689</v>
          </cell>
          <cell r="AV2540">
            <v>42809</v>
          </cell>
          <cell r="AW2540" t="e">
            <v>#REF!</v>
          </cell>
          <cell r="AX2540"/>
          <cell r="AY2540"/>
          <cell r="AZ2540">
            <v>0</v>
          </cell>
          <cell r="BA2540" t="str">
            <v>-</v>
          </cell>
          <cell r="BB2540" t="str">
            <v xml:space="preserve">0.27kM </v>
          </cell>
          <cell r="BC2540"/>
          <cell r="BD2540">
            <v>42688</v>
          </cell>
          <cell r="BE2540">
            <v>42866</v>
          </cell>
          <cell r="BF2540">
            <v>42866</v>
          </cell>
          <cell r="BG2540">
            <v>1762</v>
          </cell>
        </row>
        <row r="2541">
          <cell r="C2541" t="str">
            <v>20110160S0171-1</v>
          </cell>
          <cell r="D2541" t="str">
            <v>Proyectos 2011 - 2020</v>
          </cell>
          <cell r="E2541" t="str">
            <v>No Aplica</v>
          </cell>
          <cell r="F2541" t="str">
            <v>CERRADO</v>
          </cell>
          <cell r="G2541" t="str">
            <v>A171</v>
          </cell>
          <cell r="H2541" t="str">
            <v>Huila</v>
          </cell>
          <cell r="I2541">
            <v>41807</v>
          </cell>
          <cell r="J2541">
            <v>6</v>
          </cell>
          <cell r="K2541" t="str">
            <v>Timana</v>
          </cell>
          <cell r="L2541" t="str">
            <v>Timana-Huila</v>
          </cell>
          <cell r="M2541">
            <v>160</v>
          </cell>
          <cell r="N2541" t="str">
            <v>Fonade 1</v>
          </cell>
          <cell r="O2541"/>
          <cell r="P2541"/>
          <cell r="Q2541" t="str">
            <v>Construcción Caseta Múltiple En Las Veredas San Marco, Piragua, San Antonia Y Camenzo En El Municipio De Timana - Huila.</v>
          </cell>
          <cell r="R2541" t="str">
            <v>Social Comunitario</v>
          </cell>
          <cell r="S2541"/>
          <cell r="T2541"/>
          <cell r="U2541"/>
          <cell r="V2541" t="str">
            <v>Municipio</v>
          </cell>
          <cell r="W2541"/>
          <cell r="X2541" t="str">
            <v/>
          </cell>
          <cell r="Y2541"/>
          <cell r="Z2541">
            <v>259702822.09999999</v>
          </cell>
          <cell r="AA2541"/>
          <cell r="AB2541">
            <v>259702822.09999999</v>
          </cell>
          <cell r="AC2541"/>
          <cell r="AD2541">
            <v>259702822.09999999</v>
          </cell>
          <cell r="AE2541">
            <v>0</v>
          </cell>
          <cell r="AF2541"/>
          <cell r="AG2541">
            <v>0</v>
          </cell>
          <cell r="AH2541">
            <v>259702822.09999999</v>
          </cell>
          <cell r="AI2541">
            <v>0</v>
          </cell>
          <cell r="AJ2541">
            <v>259702822.09999999</v>
          </cell>
          <cell r="AK2541">
            <v>0</v>
          </cell>
          <cell r="AL2541"/>
          <cell r="AM2541">
            <v>1</v>
          </cell>
          <cell r="AN2541">
            <v>1</v>
          </cell>
          <cell r="AO2541">
            <v>0</v>
          </cell>
          <cell r="AP2541" t="str">
            <v>En Liquidación</v>
          </cell>
          <cell r="AQ2541" t="e">
            <v>#REF!</v>
          </cell>
          <cell r="AR2541" t="e">
            <v>#N/A</v>
          </cell>
          <cell r="AS2541"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2541" t="str">
            <v>No Aplica</v>
          </cell>
          <cell r="AU2541">
            <v>42066</v>
          </cell>
          <cell r="AV2541">
            <v>42190</v>
          </cell>
          <cell r="AW2541" t="e">
            <v>#REF!</v>
          </cell>
          <cell r="AX2541"/>
          <cell r="AY2541"/>
          <cell r="AZ2541">
            <v>0</v>
          </cell>
          <cell r="BA2541" t="str">
            <v>-</v>
          </cell>
          <cell r="BB2541" t="str">
            <v>CONSTRUCCION DE CUATRO CASETAS EN MAMPOSTERIA DEL MUNICIPIO DE TIMANA EN LAS VEREDAS DE SAN MARCOS, PIRAGUA,SAN ANTONIO Y CAMENZO</v>
          </cell>
          <cell r="BC2541"/>
          <cell r="BD2541">
            <v>42109</v>
          </cell>
          <cell r="BE2541">
            <v>42172</v>
          </cell>
          <cell r="BF2541">
            <v>42257</v>
          </cell>
          <cell r="BG2541">
            <v>2650</v>
          </cell>
        </row>
        <row r="2542">
          <cell r="C2542" t="str">
            <v>20110160V0172-1</v>
          </cell>
          <cell r="D2542" t="str">
            <v>Proyectos 2011 - 2020</v>
          </cell>
          <cell r="E2542" t="str">
            <v>No Aplica</v>
          </cell>
          <cell r="F2542" t="str">
            <v>CERRADO</v>
          </cell>
          <cell r="G2542" t="str">
            <v>A172</v>
          </cell>
          <cell r="H2542" t="str">
            <v>Huila</v>
          </cell>
          <cell r="I2542">
            <v>41807</v>
          </cell>
          <cell r="J2542">
            <v>6</v>
          </cell>
          <cell r="K2542" t="str">
            <v>Timana</v>
          </cell>
          <cell r="L2542" t="str">
            <v>Timana-Huila</v>
          </cell>
          <cell r="M2542">
            <v>160</v>
          </cell>
          <cell r="N2542" t="str">
            <v>Fonade 1</v>
          </cell>
          <cell r="O2542"/>
          <cell r="P2542"/>
          <cell r="Q2542" t="str">
            <v>Construcción Pavimento En Concreto Rígido En El Casco Urbano Del Municipio De Timana - Huila.</v>
          </cell>
          <cell r="R2542" t="str">
            <v>Vías Urbanas</v>
          </cell>
          <cell r="S2542"/>
          <cell r="T2542"/>
          <cell r="U2542"/>
          <cell r="V2542" t="str">
            <v>Municipio</v>
          </cell>
          <cell r="W2542"/>
          <cell r="X2542" t="str">
            <v/>
          </cell>
          <cell r="Y2542"/>
          <cell r="Z2542">
            <v>537146806.37</v>
          </cell>
          <cell r="AA2542"/>
          <cell r="AB2542">
            <v>537146806.37</v>
          </cell>
          <cell r="AC2542"/>
          <cell r="AD2542">
            <v>537146806.37</v>
          </cell>
          <cell r="AE2542">
            <v>0</v>
          </cell>
          <cell r="AF2542"/>
          <cell r="AG2542">
            <v>0</v>
          </cell>
          <cell r="AH2542">
            <v>537146806.37</v>
          </cell>
          <cell r="AI2542">
            <v>0</v>
          </cell>
          <cell r="AJ2542">
            <v>537146806.37</v>
          </cell>
          <cell r="AK2542">
            <v>0</v>
          </cell>
          <cell r="AL2542"/>
          <cell r="AM2542">
            <v>1</v>
          </cell>
          <cell r="AN2542">
            <v>1</v>
          </cell>
          <cell r="AO2542">
            <v>0</v>
          </cell>
          <cell r="AP2542" t="str">
            <v>En Liquidación</v>
          </cell>
          <cell r="AQ2542" t="e">
            <v>#REF!</v>
          </cell>
          <cell r="AR2542" t="e">
            <v>#N/A</v>
          </cell>
          <cell r="AS2542" t="str">
            <v xml:space="preserve">PROYECTO LIQUIDADO
1. INFORMACIÓN Y ESTADO CONTRATO DE OBRA:  contrato de  obra No 2130189 suscrito con WILLIAM CARDONA OLMOS terminada entregada y liquidada con acta de fecha 29/09/2014.
2.  INFORMACIÓN Y ESTADO CONTRATO  INTERADMINISTRATIVO:  N/A .
Se mitio comunicación solicitando firma del cto obra
3. INFORMACIÓN Y ESTADO CONTRATO INTERVENTORIA:  se suscribio contrato con la firma GRPO G Y B LTDA contrato No. 2130397, el cual fue ejecutado y  liquidado con acta de fecha 02/02/2015
</v>
          </cell>
          <cell r="AT2542" t="str">
            <v>No Aplica</v>
          </cell>
          <cell r="AU2542">
            <v>41880</v>
          </cell>
          <cell r="AV2542">
            <v>42030</v>
          </cell>
          <cell r="AW2542" t="e">
            <v>#REF!</v>
          </cell>
          <cell r="AX2542"/>
          <cell r="AY2542"/>
          <cell r="AZ2542">
            <v>0</v>
          </cell>
          <cell r="BA2542" t="str">
            <v>-</v>
          </cell>
          <cell r="BB2542" t="str">
            <v>CONSTRUCCIÓN VIAS URBANAS - KM</v>
          </cell>
          <cell r="BC2542"/>
          <cell r="BD2542">
            <v>41864</v>
          </cell>
          <cell r="BE2542">
            <v>41985</v>
          </cell>
          <cell r="BF2542">
            <v>42137</v>
          </cell>
          <cell r="BG2542">
            <v>25552</v>
          </cell>
        </row>
        <row r="2543">
          <cell r="C2543" t="str">
            <v>20120069S0402-1</v>
          </cell>
          <cell r="D2543" t="str">
            <v>Proyectos 2011 - 2020</v>
          </cell>
          <cell r="E2543" t="str">
            <v>ANTES 2018</v>
          </cell>
          <cell r="F2543" t="str">
            <v>VIGENTE</v>
          </cell>
          <cell r="G2543" t="str">
            <v>C402</v>
          </cell>
          <cell r="H2543" t="str">
            <v>Huila</v>
          </cell>
          <cell r="I2543">
            <v>41807</v>
          </cell>
          <cell r="J2543">
            <v>6</v>
          </cell>
          <cell r="K2543" t="str">
            <v>Timana</v>
          </cell>
          <cell r="L2543" t="str">
            <v>Timana-Huila</v>
          </cell>
          <cell r="M2543">
            <v>69</v>
          </cell>
          <cell r="N2543" t="str">
            <v>Fonade 3</v>
          </cell>
          <cell r="O2543"/>
          <cell r="P2543"/>
          <cell r="Q2543" t="str">
            <v>Restauracion Del Parque Central Del Centro Poblado Naranjal Municipio De Timana Huila</v>
          </cell>
          <cell r="R2543" t="str">
            <v>Espacio Público, Recreación Y Deporte</v>
          </cell>
          <cell r="S2543"/>
          <cell r="T2543"/>
          <cell r="U2543"/>
          <cell r="V2543" t="str">
            <v>Municipio</v>
          </cell>
          <cell r="W2543"/>
          <cell r="X2543" t="str">
            <v/>
          </cell>
          <cell r="Y2543"/>
          <cell r="Z2543">
            <v>505867045</v>
          </cell>
          <cell r="AA2543"/>
          <cell r="AB2543">
            <v>505867045</v>
          </cell>
          <cell r="AC2543"/>
          <cell r="AD2543">
            <v>505867045</v>
          </cell>
          <cell r="AE2543">
            <v>0</v>
          </cell>
          <cell r="AF2543"/>
          <cell r="AG2543">
            <v>0</v>
          </cell>
          <cell r="AH2543">
            <v>505867045</v>
          </cell>
          <cell r="AI2543">
            <v>0</v>
          </cell>
          <cell r="AJ2543">
            <v>505867045</v>
          </cell>
          <cell r="AK2543">
            <v>0.64</v>
          </cell>
          <cell r="AL2543"/>
          <cell r="AM2543">
            <v>1</v>
          </cell>
          <cell r="AN2543">
            <v>1</v>
          </cell>
          <cell r="AO2543">
            <v>0</v>
          </cell>
          <cell r="AP2543" t="str">
            <v>En Liquidación</v>
          </cell>
          <cell r="AQ2543" t="e">
            <v>#REF!</v>
          </cell>
          <cell r="AR2543" t="e">
            <v>#N/A</v>
          </cell>
          <cell r="AS2543" t="str">
            <v>1. INFORMACIÓN Y ESTADO CONTRATO DE OBRA:  En trámite de liquidación. proyecto terminado y entregado a Prosperidad social con acta de entrega  de auditoria visible - AV3 el dia 30/10/2018  
2. INFORMACIÓN Y ESTADO CONTRATO INTERADMINISTRATIVO:  Una vez se obtenga el acta de liquidacion se puede proceder a liquidar el convenio. 
* Actividades realizadas durante el periodo:
El convenio se encuentra liquidado.</v>
          </cell>
          <cell r="AT2543" t="str">
            <v>No Aplica</v>
          </cell>
          <cell r="AU2543">
            <v>43070</v>
          </cell>
          <cell r="AV2543">
            <v>43373</v>
          </cell>
          <cell r="AW2543" t="e">
            <v>#REF!</v>
          </cell>
          <cell r="AX2543"/>
          <cell r="AY2543"/>
          <cell r="AZ2543">
            <v>0</v>
          </cell>
          <cell r="BA2543" t="str">
            <v>-</v>
          </cell>
          <cell r="BB2543" t="str">
            <v>1095 m2</v>
          </cell>
          <cell r="BC2543"/>
          <cell r="BD2543">
            <v>43117</v>
          </cell>
          <cell r="BE2543">
            <v>43180</v>
          </cell>
          <cell r="BF2543">
            <v>43403</v>
          </cell>
          <cell r="BG2543">
            <v>8874</v>
          </cell>
        </row>
        <row r="2544">
          <cell r="C2544" t="str">
            <v>20160476M7409-1</v>
          </cell>
          <cell r="D2544" t="str">
            <v>Proyectos 2011 - 2020</v>
          </cell>
          <cell r="E2544" t="str">
            <v>ANTES 2018</v>
          </cell>
          <cell r="F2544" t="str">
            <v>VIGENTE</v>
          </cell>
          <cell r="G2544"/>
          <cell r="H2544" t="str">
            <v>Huila</v>
          </cell>
          <cell r="I2544">
            <v>41807</v>
          </cell>
          <cell r="J2544">
            <v>6</v>
          </cell>
          <cell r="K2544" t="str">
            <v>Timana</v>
          </cell>
          <cell r="L2544" t="str">
            <v>Timana-Huila</v>
          </cell>
          <cell r="M2544">
            <v>476</v>
          </cell>
          <cell r="N2544" t="str">
            <v>DPS 2016</v>
          </cell>
          <cell r="O2544"/>
          <cell r="P2544"/>
          <cell r="Q2544" t="str">
            <v>Mejoramiento De Condiciones De Habitabilidad</v>
          </cell>
          <cell r="R2544" t="str">
            <v>Mejoramiento Condiciones De Habitabilidad</v>
          </cell>
          <cell r="S2544"/>
          <cell r="T2544"/>
          <cell r="U2544"/>
          <cell r="V2544" t="str">
            <v>Municipio</v>
          </cell>
          <cell r="W2544"/>
          <cell r="X2544" t="str">
            <v/>
          </cell>
          <cell r="Y2544"/>
          <cell r="Z2544">
            <v>934712208</v>
          </cell>
          <cell r="AA2544"/>
          <cell r="AB2544">
            <v>934712208</v>
          </cell>
          <cell r="AC2544"/>
          <cell r="AD2544">
            <v>934712208</v>
          </cell>
          <cell r="AE2544">
            <v>136683537</v>
          </cell>
          <cell r="AF2544"/>
          <cell r="AG2544">
            <v>136683537</v>
          </cell>
          <cell r="AH2544">
            <v>1071395745</v>
          </cell>
          <cell r="AI2544">
            <v>0</v>
          </cell>
          <cell r="AJ2544">
            <v>1071395745</v>
          </cell>
          <cell r="AK2544">
            <v>0.70330000000000004</v>
          </cell>
          <cell r="AL2544"/>
          <cell r="AM2544">
            <v>1</v>
          </cell>
          <cell r="AN2544">
            <v>1</v>
          </cell>
          <cell r="AO2544">
            <v>0</v>
          </cell>
          <cell r="AP2544" t="str">
            <v>En Liquidación</v>
          </cell>
          <cell r="AQ2544" t="e">
            <v>#REF!</v>
          </cell>
          <cell r="AR2544" t="str">
            <v>TERMINADO</v>
          </cell>
          <cell r="AS2544" t="str">
            <v xml:space="preserve">Proyecto terminado y entregado al Municipio.
Acta de entrega y recibo final a satisfacción 07-09-2021; Acta de cierre del proyecto 17-09-2021. </v>
          </cell>
          <cell r="AT2544">
            <v>43689</v>
          </cell>
          <cell r="AU2544">
            <v>44110</v>
          </cell>
          <cell r="AV2544">
            <v>44348</v>
          </cell>
          <cell r="AW2544" t="e">
            <v>#REF!</v>
          </cell>
          <cell r="AX2544"/>
          <cell r="AY2544"/>
          <cell r="AZ2544">
            <v>0</v>
          </cell>
          <cell r="BA2544" t="str">
            <v>-</v>
          </cell>
          <cell r="BB2544" t="str">
            <v>67  Viviendas</v>
          </cell>
          <cell r="BC2544"/>
          <cell r="BD2544">
            <v>44153</v>
          </cell>
          <cell r="BE2544">
            <v>44263</v>
          </cell>
          <cell r="BF2544">
            <v>44476</v>
          </cell>
          <cell r="BG2544">
            <v>241.20000000000002</v>
          </cell>
        </row>
        <row r="2545">
          <cell r="C2545" t="str">
            <v>E-2020-2203-161174</v>
          </cell>
          <cell r="D2545" t="str">
            <v>CV 001-2020</v>
          </cell>
          <cell r="E2545" t="str">
            <v>2018-2022</v>
          </cell>
          <cell r="F2545" t="str">
            <v>VIGENTE</v>
          </cell>
          <cell r="G2545"/>
          <cell r="H2545" t="str">
            <v>Huila</v>
          </cell>
          <cell r="I2545"/>
          <cell r="J2545"/>
          <cell r="K2545" t="str">
            <v>Timana</v>
          </cell>
          <cell r="L2545" t="str">
            <v>Timana-Huila</v>
          </cell>
          <cell r="M2545" t="str">
            <v>528 FIP 2021</v>
          </cell>
          <cell r="N2545" t="str">
            <v>DPS 2021</v>
          </cell>
          <cell r="O2545">
            <v>44470</v>
          </cell>
          <cell r="P2545">
            <v>44773</v>
          </cell>
          <cell r="Q2545" t="str">
            <v>Reposición Y Ampliación De Pavimentación Urbana Municipio De Timana - Huila</v>
          </cell>
          <cell r="R2545" t="str">
            <v>Vias y Transporte</v>
          </cell>
          <cell r="S2545" t="str">
            <v>Vias Urbanas</v>
          </cell>
          <cell r="T2545"/>
          <cell r="U2545">
            <v>1</v>
          </cell>
          <cell r="V2545"/>
          <cell r="W2545"/>
          <cell r="X2545"/>
          <cell r="Y2545"/>
          <cell r="Z2545">
            <v>1923100150</v>
          </cell>
          <cell r="AA2545"/>
          <cell r="AB2545">
            <v>1923100150</v>
          </cell>
          <cell r="AC2545">
            <v>0</v>
          </cell>
          <cell r="AD2545">
            <v>1923100150</v>
          </cell>
          <cell r="AE2545"/>
          <cell r="AF2545"/>
          <cell r="AG2545">
            <v>0</v>
          </cell>
          <cell r="AH2545">
            <v>1923100150</v>
          </cell>
          <cell r="AI2545">
            <v>0</v>
          </cell>
          <cell r="AJ2545">
            <v>1923100150</v>
          </cell>
          <cell r="AK2545"/>
          <cell r="AL2545"/>
          <cell r="AM2545"/>
          <cell r="AN2545"/>
          <cell r="AO2545">
            <v>0</v>
          </cell>
          <cell r="AP2545" t="str">
            <v>Adjudicado</v>
          </cell>
          <cell r="AQ2545" t="e">
            <v>#REF!</v>
          </cell>
          <cell r="AR2545" t="e">
            <v>#N/A</v>
          </cell>
          <cell r="AS2545" t="str">
            <v>-</v>
          </cell>
          <cell r="AT2545"/>
          <cell r="AU2545" t="str">
            <v>-</v>
          </cell>
          <cell r="AV2545" t="str">
            <v>-</v>
          </cell>
          <cell r="AW2545" t="e">
            <v>#REF!</v>
          </cell>
          <cell r="AX2545">
            <v>4</v>
          </cell>
          <cell r="AY2545"/>
          <cell r="AZ2545">
            <v>4</v>
          </cell>
          <cell r="BA2545"/>
          <cell r="BB2545" t="str">
            <v>475 ML</v>
          </cell>
          <cell r="BC2545"/>
          <cell r="BD2545" t="str">
            <v>-</v>
          </cell>
          <cell r="BE2545" t="str">
            <v>-</v>
          </cell>
          <cell r="BF2545" t="str">
            <v>-</v>
          </cell>
          <cell r="BG2545" t="str">
            <v>-</v>
          </cell>
        </row>
        <row r="2546">
          <cell r="C2546" t="str">
            <v>20120069S0196-1</v>
          </cell>
          <cell r="D2546" t="str">
            <v>Proyectos 2011 - 2020</v>
          </cell>
          <cell r="E2546" t="str">
            <v>ANTES 2018</v>
          </cell>
          <cell r="F2546" t="str">
            <v>VIGENTE</v>
          </cell>
          <cell r="G2546" t="str">
            <v>C196</v>
          </cell>
          <cell r="H2546" t="str">
            <v>Huila</v>
          </cell>
          <cell r="I2546">
            <v>41872</v>
          </cell>
          <cell r="J2546">
            <v>6</v>
          </cell>
          <cell r="K2546" t="str">
            <v>Villavieja</v>
          </cell>
          <cell r="L2546" t="str">
            <v>Villavieja-Huila</v>
          </cell>
          <cell r="M2546">
            <v>69</v>
          </cell>
          <cell r="N2546" t="str">
            <v>Fonade 3</v>
          </cell>
          <cell r="O2546"/>
          <cell r="P2546"/>
          <cell r="Q2546" t="str">
            <v>Construcción Cubierta Polideportivo La Victoria Municipio Villavieja - Huila</v>
          </cell>
          <cell r="R2546" t="str">
            <v>Espacio Público, Recreación Y Deporte</v>
          </cell>
          <cell r="S2546"/>
          <cell r="T2546"/>
          <cell r="U2546"/>
          <cell r="V2546" t="str">
            <v>Municipio</v>
          </cell>
          <cell r="W2546"/>
          <cell r="X2546" t="str">
            <v/>
          </cell>
          <cell r="Y2546"/>
          <cell r="Z2546">
            <v>704215569</v>
          </cell>
          <cell r="AA2546"/>
          <cell r="AB2546">
            <v>704215569</v>
          </cell>
          <cell r="AC2546"/>
          <cell r="AD2546">
            <v>704215569</v>
          </cell>
          <cell r="AE2546">
            <v>0</v>
          </cell>
          <cell r="AF2546"/>
          <cell r="AG2546">
            <v>0</v>
          </cell>
          <cell r="AH2546">
            <v>704215569</v>
          </cell>
          <cell r="AI2546">
            <v>0</v>
          </cell>
          <cell r="AJ2546">
            <v>704215569</v>
          </cell>
          <cell r="AK2546">
            <v>0.9</v>
          </cell>
          <cell r="AL2546"/>
          <cell r="AM2546">
            <v>1</v>
          </cell>
          <cell r="AN2546">
            <v>1</v>
          </cell>
          <cell r="AO2546">
            <v>0</v>
          </cell>
          <cell r="AP2546" t="str">
            <v>En Liquidación</v>
          </cell>
          <cell r="AQ2546" t="e">
            <v>#REF!</v>
          </cell>
          <cell r="AR2546" t="e">
            <v>#N/A</v>
          </cell>
          <cell r="AS2546" t="str">
            <v>PROYECTO TERMINADO EN LIQUIDACION OBRA
1. INFORMACIÓN Y ESTADO CONTRATO DE OBRA:  contrato de obra liquidado del 30/01/2019.
2. INFORMACIÓN Y ESTADO CONTRATO INTERADMINISTRATIVO:   En liquidacion. 
* Actividades ejecutadas durante la fecha:
El convenio interadministrativo se encuentra liquidado desde el 09/10/2020.</v>
          </cell>
          <cell r="AT2546" t="str">
            <v>No Aplica</v>
          </cell>
          <cell r="AU2546">
            <v>42891</v>
          </cell>
          <cell r="AV2546">
            <v>43373</v>
          </cell>
          <cell r="AW2546" t="e">
            <v>#REF!</v>
          </cell>
          <cell r="AX2546"/>
          <cell r="AY2546"/>
          <cell r="AZ2546">
            <v>0</v>
          </cell>
          <cell r="BA2546" t="str">
            <v>-</v>
          </cell>
          <cell r="BB2546" t="str">
            <v>615 m2</v>
          </cell>
          <cell r="BC2546"/>
          <cell r="BD2546">
            <v>42907</v>
          </cell>
          <cell r="BE2546">
            <v>43034</v>
          </cell>
          <cell r="BF2546">
            <v>43440</v>
          </cell>
          <cell r="BG2546">
            <v>4751</v>
          </cell>
        </row>
        <row r="2547">
          <cell r="C2547" t="str">
            <v>20130259M0133-2</v>
          </cell>
          <cell r="D2547" t="str">
            <v>Proyectos 2011 - 2020</v>
          </cell>
          <cell r="E2547" t="str">
            <v>No Aplica</v>
          </cell>
          <cell r="F2547" t="str">
            <v>CERRADO</v>
          </cell>
          <cell r="G2547"/>
          <cell r="H2547" t="str">
            <v>Huila</v>
          </cell>
          <cell r="I2547">
            <v>41872</v>
          </cell>
          <cell r="J2547">
            <v>6</v>
          </cell>
          <cell r="K2547" t="str">
            <v>Villavieja</v>
          </cell>
          <cell r="L2547" t="str">
            <v>Villavieja-Huila</v>
          </cell>
          <cell r="M2547">
            <v>259</v>
          </cell>
          <cell r="N2547" t="str">
            <v>DPS 2013</v>
          </cell>
          <cell r="O2547"/>
          <cell r="P2547"/>
          <cell r="Q2547" t="str">
            <v>Mejoramiento De Condiciones De Habitabilidad</v>
          </cell>
          <cell r="R2547" t="str">
            <v>Mejoramiento Condiciones De Habitabilidad</v>
          </cell>
          <cell r="S2547"/>
          <cell r="T2547"/>
          <cell r="U2547"/>
          <cell r="V2547" t="str">
            <v>Departamento</v>
          </cell>
          <cell r="W2547"/>
          <cell r="X2547" t="str">
            <v>Centro Poblado Mato Nuevo , Cicas Tocaya</v>
          </cell>
          <cell r="Y2547"/>
          <cell r="Z2547">
            <v>134625723.16</v>
          </cell>
          <cell r="AA2547"/>
          <cell r="AB2547">
            <v>134625723.16</v>
          </cell>
          <cell r="AC2547"/>
          <cell r="AD2547">
            <v>134625723.16</v>
          </cell>
          <cell r="AE2547">
            <v>12383471.34</v>
          </cell>
          <cell r="AF2547"/>
          <cell r="AG2547">
            <v>12383471.34</v>
          </cell>
          <cell r="AH2547">
            <v>147009194.5</v>
          </cell>
          <cell r="AI2547">
            <v>0</v>
          </cell>
          <cell r="AJ2547">
            <v>147009194.5</v>
          </cell>
          <cell r="AK2547">
            <v>0.99970000000000003</v>
          </cell>
          <cell r="AL2547"/>
          <cell r="AM2547">
            <v>1</v>
          </cell>
          <cell r="AN2547">
            <v>1</v>
          </cell>
          <cell r="AO2547">
            <v>0</v>
          </cell>
          <cell r="AP2547" t="str">
            <v>Liquidado</v>
          </cell>
          <cell r="AQ2547" t="e">
            <v>#REF!</v>
          </cell>
          <cell r="AR2547" t="e">
            <v>#N/A</v>
          </cell>
          <cell r="AS2547" t="str">
            <v>Liquidado el 20/04/2020.</v>
          </cell>
          <cell r="AT2547"/>
          <cell r="AU2547">
            <v>42614</v>
          </cell>
          <cell r="AV2547">
            <v>43038</v>
          </cell>
          <cell r="AW2547" t="e">
            <v>#REF!</v>
          </cell>
          <cell r="AX2547"/>
          <cell r="AY2547"/>
          <cell r="AZ2547">
            <v>0</v>
          </cell>
          <cell r="BA2547" t="str">
            <v>-</v>
          </cell>
          <cell r="BB2547" t="str">
            <v>20  Viviendas</v>
          </cell>
          <cell r="BC2547"/>
          <cell r="BD2547">
            <v>42857</v>
          </cell>
          <cell r="BE2547">
            <v>42898</v>
          </cell>
          <cell r="BF2547">
            <v>43031</v>
          </cell>
          <cell r="BG2547">
            <v>20</v>
          </cell>
        </row>
        <row r="2548">
          <cell r="C2548" t="str">
            <v>20130314S0305-1</v>
          </cell>
          <cell r="D2548" t="str">
            <v>Proyectos 2011 - 2020</v>
          </cell>
          <cell r="E2548" t="str">
            <v>No Aplica</v>
          </cell>
          <cell r="F2548" t="str">
            <v>CERRADO</v>
          </cell>
          <cell r="G2548"/>
          <cell r="H2548" t="str">
            <v>Huila</v>
          </cell>
          <cell r="I2548">
            <v>41885</v>
          </cell>
          <cell r="J2548">
            <v>6</v>
          </cell>
          <cell r="K2548" t="str">
            <v>Yaguara</v>
          </cell>
          <cell r="L2548" t="str">
            <v>Yaguara-Huila</v>
          </cell>
          <cell r="M2548">
            <v>314</v>
          </cell>
          <cell r="N2548" t="str">
            <v>DPS 2013</v>
          </cell>
          <cell r="O2548"/>
          <cell r="P2548"/>
          <cell r="Q2548" t="str">
            <v>Construccion Cubierta Polideportivo Barrio La Victoria Municipio De Yaguará - Huila</v>
          </cell>
          <cell r="R2548" t="str">
            <v>Espacio Público, Recreación Y Deporte</v>
          </cell>
          <cell r="S2548"/>
          <cell r="T2548"/>
          <cell r="U2548"/>
          <cell r="V2548" t="str">
            <v>Municipio</v>
          </cell>
          <cell r="W2548"/>
          <cell r="X2548" t="str">
            <v>Barrio La Victoria</v>
          </cell>
          <cell r="Y2548"/>
          <cell r="Z2548">
            <v>327130631</v>
          </cell>
          <cell r="AA2548"/>
          <cell r="AB2548">
            <v>327130631</v>
          </cell>
          <cell r="AC2548"/>
          <cell r="AD2548">
            <v>327130631</v>
          </cell>
          <cell r="AE2548">
            <v>34213063.100000001</v>
          </cell>
          <cell r="AF2548"/>
          <cell r="AG2548">
            <v>34213063.100000001</v>
          </cell>
          <cell r="AH2548">
            <v>361343694.10000002</v>
          </cell>
          <cell r="AI2548">
            <v>0</v>
          </cell>
          <cell r="AJ2548">
            <v>361343694.10000002</v>
          </cell>
          <cell r="AK2548">
            <v>1</v>
          </cell>
          <cell r="AL2548"/>
          <cell r="AM2548">
            <v>1</v>
          </cell>
          <cell r="AN2548">
            <v>1</v>
          </cell>
          <cell r="AO2548">
            <v>0</v>
          </cell>
          <cell r="AP2548" t="str">
            <v>Cerrado</v>
          </cell>
          <cell r="AQ2548" t="e">
            <v>#REF!</v>
          </cell>
          <cell r="AR2548" t="e">
            <v>#N/A</v>
          </cell>
          <cell r="AS2548" t="str">
            <v>Expediente cerrado el 11 de febrero 2021.</v>
          </cell>
          <cell r="AT2548" t="str">
            <v>No Aplica</v>
          </cell>
          <cell r="AU2548">
            <v>42562</v>
          </cell>
          <cell r="AV2548">
            <v>43081</v>
          </cell>
          <cell r="AW2548" t="e">
            <v>#REF!</v>
          </cell>
          <cell r="AX2548"/>
          <cell r="AY2548"/>
          <cell r="AZ2548">
            <v>0</v>
          </cell>
          <cell r="BA2548" t="str">
            <v>-</v>
          </cell>
          <cell r="BB2548" t="str">
            <v>819,21 m2</v>
          </cell>
          <cell r="BC2548"/>
          <cell r="BD2548">
            <v>42985</v>
          </cell>
          <cell r="BE2548">
            <v>43154</v>
          </cell>
          <cell r="BF2548">
            <v>44146</v>
          </cell>
          <cell r="BG2548">
            <v>7265</v>
          </cell>
        </row>
        <row r="2549">
          <cell r="C2549" t="str">
            <v>20160244MU017-1</v>
          </cell>
          <cell r="D2549" t="str">
            <v>Proyectos 2011 - 2020</v>
          </cell>
          <cell r="E2549" t="str">
            <v>No Aplica</v>
          </cell>
          <cell r="F2549" t="str">
            <v>CERRADO</v>
          </cell>
          <cell r="G2549"/>
          <cell r="H2549" t="str">
            <v>La Guajira</v>
          </cell>
          <cell r="I2549">
            <v>44035</v>
          </cell>
          <cell r="J2549">
            <v>5</v>
          </cell>
          <cell r="K2549" t="str">
            <v>Albania</v>
          </cell>
          <cell r="L2549" t="str">
            <v>Albania-La Guajira</v>
          </cell>
          <cell r="M2549">
            <v>244</v>
          </cell>
          <cell r="N2549" t="str">
            <v>Unops
DPS 2016</v>
          </cell>
          <cell r="O2549"/>
          <cell r="P2549"/>
          <cell r="Q2549" t="str">
            <v>Mejoramiento De Condiciones De Habitabilidad</v>
          </cell>
          <cell r="R2549" t="str">
            <v>Mejoramiento Condiciones De Habitabilidad</v>
          </cell>
          <cell r="S2549"/>
          <cell r="T2549"/>
          <cell r="U2549"/>
          <cell r="V2549" t="str">
            <v>Unops</v>
          </cell>
          <cell r="W2549"/>
          <cell r="X2549" t="str">
            <v/>
          </cell>
          <cell r="Y2549"/>
          <cell r="Z2549">
            <v>760558607</v>
          </cell>
          <cell r="AA2549"/>
          <cell r="AB2549">
            <v>760558607</v>
          </cell>
          <cell r="AC2549"/>
          <cell r="AD2549">
            <v>760558607</v>
          </cell>
          <cell r="AE2549">
            <v>446171241.59999996</v>
          </cell>
          <cell r="AF2549"/>
          <cell r="AG2549">
            <v>446171241.59999996</v>
          </cell>
          <cell r="AH2549">
            <v>1206729848.5999999</v>
          </cell>
          <cell r="AI2549">
            <v>0</v>
          </cell>
          <cell r="AJ2549">
            <v>1206729848.5999999</v>
          </cell>
          <cell r="AK2549">
            <v>0</v>
          </cell>
          <cell r="AL2549"/>
          <cell r="AM2549">
            <v>0</v>
          </cell>
          <cell r="AN2549">
            <v>0</v>
          </cell>
          <cell r="AO2549">
            <v>0</v>
          </cell>
          <cell r="AP2549" t="str">
            <v>Pendiente Asignacion De Recursos</v>
          </cell>
          <cell r="AQ2549" t="e">
            <v>#REF!</v>
          </cell>
          <cell r="AR2549" t="e">
            <v>#N/A</v>
          </cell>
          <cell r="AS2549" t="str">
            <v>ESTADO: Pendiente Asignación de Recursos; no se ejecutara con el convenio 244 de 2016
NUMERO DE MCH inicial: 50
Se finaliza la etapa de preconstrucción y fue aprobada por comité de estructuración el día 22/05/2018.
Se esta a la espera de la obtención de recursos por mayores costos de transporte de zonas remotas.</v>
          </cell>
          <cell r="AT2549"/>
          <cell r="AU2549" t="str">
            <v>No Aplica</v>
          </cell>
          <cell r="AV2549" t="str">
            <v/>
          </cell>
          <cell r="AW2549" t="e">
            <v>#REF!</v>
          </cell>
          <cell r="AX2549"/>
          <cell r="AY2549"/>
          <cell r="AZ2549">
            <v>0</v>
          </cell>
          <cell r="BA2549" t="str">
            <v>-</v>
          </cell>
          <cell r="BB2549" t="str">
            <v xml:space="preserve">  Viviendas</v>
          </cell>
          <cell r="BC2549"/>
          <cell r="BD2549" t="str">
            <v/>
          </cell>
          <cell r="BE2549" t="str">
            <v/>
          </cell>
          <cell r="BF2549" t="str">
            <v/>
          </cell>
          <cell r="BG2549">
            <v>0</v>
          </cell>
        </row>
        <row r="2550">
          <cell r="C2550" t="str">
            <v>20200224M0003-1</v>
          </cell>
          <cell r="D2550" t="str">
            <v>Proyectos 2011 - 2020</v>
          </cell>
          <cell r="E2550" t="str">
            <v>2018-2022</v>
          </cell>
          <cell r="F2550" t="str">
            <v>VIGENTE</v>
          </cell>
          <cell r="G2550"/>
          <cell r="H2550" t="str">
            <v>La Guajira</v>
          </cell>
          <cell r="I2550">
            <v>44035</v>
          </cell>
          <cell r="J2550">
            <v>5</v>
          </cell>
          <cell r="K2550" t="str">
            <v>Albania</v>
          </cell>
          <cell r="L2550" t="str">
            <v>Albania-La Guajira</v>
          </cell>
          <cell r="M2550">
            <v>224</v>
          </cell>
          <cell r="N2550" t="str">
            <v>DPS 2020</v>
          </cell>
          <cell r="O2550"/>
          <cell r="P2550"/>
          <cell r="Q2550" t="str">
            <v>Mejoramiento De Condiciones De Habitabilidad</v>
          </cell>
          <cell r="R2550" t="str">
            <v>Mejoramiento Condiciones De Habitabilidad</v>
          </cell>
          <cell r="S2550"/>
          <cell r="T2550"/>
          <cell r="U2550"/>
          <cell r="V2550" t="str">
            <v/>
          </cell>
          <cell r="W2550"/>
          <cell r="X2550" t="str">
            <v/>
          </cell>
          <cell r="Y2550"/>
          <cell r="Z2550">
            <v>744430489</v>
          </cell>
          <cell r="AA2550"/>
          <cell r="AB2550">
            <v>744430489</v>
          </cell>
          <cell r="AC2550"/>
          <cell r="AD2550">
            <v>744430489</v>
          </cell>
          <cell r="AE2550">
            <v>0</v>
          </cell>
          <cell r="AF2550"/>
          <cell r="AG2550">
            <v>0</v>
          </cell>
          <cell r="AH2550">
            <v>744430489</v>
          </cell>
          <cell r="AI2550">
            <v>0</v>
          </cell>
          <cell r="AJ2550">
            <v>744430489</v>
          </cell>
          <cell r="AK2550">
            <v>0</v>
          </cell>
          <cell r="AL2550"/>
          <cell r="AM2550">
            <v>0.93</v>
          </cell>
          <cell r="AN2550">
            <v>0.93</v>
          </cell>
          <cell r="AO2550">
            <v>0</v>
          </cell>
          <cell r="AP2550" t="str">
            <v>Terminado</v>
          </cell>
          <cell r="AQ2550" t="e">
            <v>#REF!</v>
          </cell>
          <cell r="AR2550" t="str">
            <v>TERMINADO</v>
          </cell>
          <cell r="AS2550" t="str">
            <v>Se estima reinicio para la segunda semana de enero de 2022. se presentan dificultades de orden se seguridad en el municipio. Reinicio 18/04/2022</v>
          </cell>
          <cell r="AT2550"/>
          <cell r="AU2550">
            <v>44263</v>
          </cell>
          <cell r="AV2550">
            <v>44712</v>
          </cell>
          <cell r="AW2550" t="e">
            <v>#REF!</v>
          </cell>
          <cell r="AX2550"/>
          <cell r="AY2550"/>
          <cell r="AZ2550">
            <v>0</v>
          </cell>
          <cell r="BA2550" t="str">
            <v>-</v>
          </cell>
          <cell r="BB2550" t="str">
            <v>40  Viviendas</v>
          </cell>
          <cell r="BC2550"/>
          <cell r="BD2550" t="str">
            <v/>
          </cell>
          <cell r="BE2550" t="str">
            <v/>
          </cell>
          <cell r="BF2550" t="str">
            <v/>
          </cell>
          <cell r="BG2550">
            <v>223</v>
          </cell>
        </row>
        <row r="2551">
          <cell r="C2551" t="str">
            <v>20160315M6029-1</v>
          </cell>
          <cell r="D2551" t="str">
            <v>Proyectos 2011 - 2020</v>
          </cell>
          <cell r="E2551" t="str">
            <v>No Aplica</v>
          </cell>
          <cell r="F2551" t="str">
            <v>CERRADO</v>
          </cell>
          <cell r="G2551"/>
          <cell r="H2551" t="str">
            <v>La Guajira</v>
          </cell>
          <cell r="I2551">
            <v>44078</v>
          </cell>
          <cell r="J2551">
            <v>6</v>
          </cell>
          <cell r="K2551" t="str">
            <v>Barrancas</v>
          </cell>
          <cell r="L2551" t="str">
            <v>Barrancas-La Guajira</v>
          </cell>
          <cell r="M2551">
            <v>315</v>
          </cell>
          <cell r="N2551" t="str">
            <v>DPS 2016</v>
          </cell>
          <cell r="O2551"/>
          <cell r="P2551"/>
          <cell r="Q2551" t="str">
            <v>Mejoramiento De Condiciones De Habitabilidad</v>
          </cell>
          <cell r="R2551" t="str">
            <v>Mejoramiento Condiciones De Habitabilidad</v>
          </cell>
          <cell r="S2551"/>
          <cell r="T2551"/>
          <cell r="U2551"/>
          <cell r="V2551" t="str">
            <v>Municipio</v>
          </cell>
          <cell r="W2551"/>
          <cell r="X2551" t="str">
            <v/>
          </cell>
          <cell r="Y2551"/>
          <cell r="Z2551">
            <v>1059322034</v>
          </cell>
          <cell r="AA2551"/>
          <cell r="AB2551">
            <v>1059322034</v>
          </cell>
          <cell r="AC2551"/>
          <cell r="AD2551">
            <v>1059322034</v>
          </cell>
          <cell r="AE2551">
            <v>105932203</v>
          </cell>
          <cell r="AF2551"/>
          <cell r="AG2551">
            <v>105932203</v>
          </cell>
          <cell r="AH2551">
            <v>1165254237</v>
          </cell>
          <cell r="AI2551">
            <v>0</v>
          </cell>
          <cell r="AJ2551">
            <v>1165254237</v>
          </cell>
          <cell r="AK2551">
            <v>0.999</v>
          </cell>
          <cell r="AL2551"/>
          <cell r="AM2551">
            <v>1</v>
          </cell>
          <cell r="AN2551">
            <v>1</v>
          </cell>
          <cell r="AO2551">
            <v>0</v>
          </cell>
          <cell r="AP2551" t="str">
            <v>Liquidado</v>
          </cell>
          <cell r="AQ2551" t="e">
            <v>#REF!</v>
          </cell>
          <cell r="AR2551" t="str">
            <v>TERMINADO</v>
          </cell>
          <cell r="AS2551" t="str">
            <v>INTERVENTORIA:                                                                                                                                                                               Acta de cierre suscrita el 23 de marzo de 2022.                               SUPERVISOR:                                                                                                Proyecto liquidado, porcentaje avance financiero: 100% Pendiente acta de cierre de interventoría.  Informe final ya fue entregado y validado el dia de febrero 2 de 2022</v>
          </cell>
          <cell r="AT2551">
            <v>43578</v>
          </cell>
          <cell r="AU2551">
            <v>44053</v>
          </cell>
          <cell r="AV2551">
            <v>44236</v>
          </cell>
          <cell r="AW2551" t="e">
            <v>#REF!</v>
          </cell>
          <cell r="AX2551"/>
          <cell r="AY2551"/>
          <cell r="AZ2551">
            <v>0</v>
          </cell>
          <cell r="BA2551" t="str">
            <v>-</v>
          </cell>
          <cell r="BB2551" t="str">
            <v>76  Viviendas</v>
          </cell>
          <cell r="BC2551"/>
          <cell r="BD2551">
            <v>44133</v>
          </cell>
          <cell r="BE2551">
            <v>44133</v>
          </cell>
          <cell r="BF2551">
            <v>44418</v>
          </cell>
          <cell r="BG2551">
            <v>273.60000000000002</v>
          </cell>
        </row>
        <row r="2552">
          <cell r="C2552" t="str">
            <v>20170596V8368-1</v>
          </cell>
          <cell r="D2552" t="str">
            <v>Proyectos 2011 - 2020</v>
          </cell>
          <cell r="E2552" t="str">
            <v>ANTES 2018</v>
          </cell>
          <cell r="F2552" t="str">
            <v>VIGENTE</v>
          </cell>
          <cell r="G2552"/>
          <cell r="H2552" t="str">
            <v>La Guajira</v>
          </cell>
          <cell r="I2552">
            <v>44078</v>
          </cell>
          <cell r="J2552">
            <v>6</v>
          </cell>
          <cell r="K2552" t="str">
            <v>Barrancas</v>
          </cell>
          <cell r="L2552" t="str">
            <v>Barrancas-La Guajira</v>
          </cell>
          <cell r="M2552">
            <v>596</v>
          </cell>
          <cell r="N2552" t="str">
            <v>DPS 2017</v>
          </cell>
          <cell r="O2552"/>
          <cell r="P2552"/>
          <cell r="Q2552" t="str">
            <v>Construcción De Pavimento En Concreto Rígido De 3500 Psi En El Municipio De Barrancas - La Guajira</v>
          </cell>
          <cell r="R2552" t="str">
            <v>Vías Urbanas</v>
          </cell>
          <cell r="S2552"/>
          <cell r="T2552"/>
          <cell r="U2552"/>
          <cell r="V2552" t="str">
            <v>Municipio</v>
          </cell>
          <cell r="W2552" t="str">
            <v>Urbano</v>
          </cell>
          <cell r="X2552" t="str">
            <v>Buenos Aires, Paulo VI, 12 de octubre, Las Delicias</v>
          </cell>
          <cell r="Y2552"/>
          <cell r="Z2552">
            <v>1121379327</v>
          </cell>
          <cell r="AA2552"/>
          <cell r="AB2552">
            <v>1121379327</v>
          </cell>
          <cell r="AC2552"/>
          <cell r="AD2552">
            <v>1121379327</v>
          </cell>
          <cell r="AE2552">
            <v>112137933</v>
          </cell>
          <cell r="AF2552"/>
          <cell r="AG2552">
            <v>112137933</v>
          </cell>
          <cell r="AH2552">
            <v>1233517260</v>
          </cell>
          <cell r="AI2552">
            <v>0</v>
          </cell>
          <cell r="AJ2552">
            <v>1233517260</v>
          </cell>
          <cell r="AK2552">
            <v>0.9</v>
          </cell>
          <cell r="AL2552"/>
          <cell r="AM2552">
            <v>1</v>
          </cell>
          <cell r="AN2552">
            <v>1</v>
          </cell>
          <cell r="AO2552">
            <v>0</v>
          </cell>
          <cell r="AP2552" t="str">
            <v>Entregado A Municipio</v>
          </cell>
          <cell r="AQ2552" t="e">
            <v>#REF!</v>
          </cell>
          <cell r="AR2552" t="e">
            <v>#N/A</v>
          </cell>
          <cell r="AS2552" t="str">
            <v>INTERVENTORIA:                                                                                                   'La interventoría se encuentra en gestión con el municipio y contratista para la consecución de los documentos faltantes, como paz y salvo, planos récord, entre otros, para la elaboración del informe final.
SUPERVISOR:                                                                                                               El proyecto se encuentra recibido por interventoría.
Porcentaje ejecución: 100%.Porcentaje Financiero:90%  y sustitución firmada por el 10%, tener en cuenta que hace parte de los proyectos afectados por centros poblados.  Pendiente programar AV3 por falta de documentación del contratista y los documentos del informe final.  Para la liquidación la interventoría a solicitado la documentación por medio de tutela y se entregó parcialmente, nuevamente se reiteró la solicitud y está a la espera de la entrega.</v>
          </cell>
          <cell r="AT2552" t="str">
            <v>No Aplica</v>
          </cell>
          <cell r="AU2552">
            <v>43662</v>
          </cell>
          <cell r="AV2552">
            <v>44169</v>
          </cell>
          <cell r="AW2552" t="e">
            <v>#REF!</v>
          </cell>
          <cell r="AX2552"/>
          <cell r="AY2552"/>
          <cell r="AZ2552">
            <v>0</v>
          </cell>
          <cell r="BA2552" t="str">
            <v>-</v>
          </cell>
          <cell r="BB2552" t="str">
            <v xml:space="preserve">1.233 KM </v>
          </cell>
          <cell r="BC2552"/>
          <cell r="BD2552">
            <v>43747</v>
          </cell>
          <cell r="BE2552">
            <v>44264</v>
          </cell>
          <cell r="BF2552">
            <v>44610</v>
          </cell>
          <cell r="BG2552">
            <v>3795</v>
          </cell>
        </row>
        <row r="2553">
          <cell r="C2553" t="str">
            <v>E-2020-2203-228997</v>
          </cell>
          <cell r="D2553" t="str">
            <v>CV 001-2020</v>
          </cell>
          <cell r="E2553" t="str">
            <v>2018-2022</v>
          </cell>
          <cell r="F2553" t="str">
            <v>VIGENTE</v>
          </cell>
          <cell r="G2553"/>
          <cell r="H2553" t="str">
            <v>La Guajira</v>
          </cell>
          <cell r="I2553"/>
          <cell r="J2553"/>
          <cell r="K2553" t="str">
            <v>Barrancas</v>
          </cell>
          <cell r="L2553" t="str">
            <v>Barrancas-La Guajira</v>
          </cell>
          <cell r="M2553" t="str">
            <v>349 FIP 2021</v>
          </cell>
          <cell r="N2553" t="str">
            <v>DPS 2021</v>
          </cell>
          <cell r="O2553">
            <v>44348</v>
          </cell>
          <cell r="P2553">
            <v>44773</v>
          </cell>
          <cell r="Q2553" t="str">
            <v>Construcción De Pavimento Hidráulico En Los Barrios Primero De Mayo Y Villa Luz Ir En El Municipio De Barrancas - La Guajira</v>
          </cell>
          <cell r="R2553" t="str">
            <v>Vias y Transporte</v>
          </cell>
          <cell r="S2553" t="str">
            <v>Vias Urbanas</v>
          </cell>
          <cell r="T2553"/>
          <cell r="U2553">
            <v>1</v>
          </cell>
          <cell r="V2553"/>
          <cell r="W2553"/>
          <cell r="X2553"/>
          <cell r="Y2553"/>
          <cell r="Z2553">
            <v>3000000000</v>
          </cell>
          <cell r="AA2553"/>
          <cell r="AB2553">
            <v>3000000000</v>
          </cell>
          <cell r="AC2553">
            <v>0</v>
          </cell>
          <cell r="AD2553">
            <v>3000000000</v>
          </cell>
          <cell r="AE2553"/>
          <cell r="AF2553"/>
          <cell r="AG2553">
            <v>0</v>
          </cell>
          <cell r="AH2553">
            <v>3000000000</v>
          </cell>
          <cell r="AI2553">
            <v>0</v>
          </cell>
          <cell r="AJ2553">
            <v>3000000000</v>
          </cell>
          <cell r="AK2553"/>
          <cell r="AL2553"/>
          <cell r="AM2553">
            <v>0.99909999999999999</v>
          </cell>
          <cell r="AN2553">
            <v>0.84409999999999996</v>
          </cell>
          <cell r="AO2553">
            <v>-0.15500000000000003</v>
          </cell>
          <cell r="AP2553" t="str">
            <v>En Ejecución</v>
          </cell>
          <cell r="AQ2553" t="e">
            <v>#REF!</v>
          </cell>
          <cell r="AR2553" t="e">
            <v>#N/A</v>
          </cell>
          <cell r="AS2553" t="str">
            <v>-</v>
          </cell>
          <cell r="AT2553"/>
          <cell r="AU2553">
            <v>44643</v>
          </cell>
          <cell r="AV2553">
            <v>44765</v>
          </cell>
          <cell r="AW2553" t="e">
            <v>#REF!</v>
          </cell>
          <cell r="AX2553">
            <v>9</v>
          </cell>
          <cell r="AY2553"/>
          <cell r="AZ2553">
            <v>9</v>
          </cell>
          <cell r="BA2553"/>
          <cell r="BB2553" t="str">
            <v>2695 ML</v>
          </cell>
          <cell r="BC2553"/>
          <cell r="BD2553" t="str">
            <v>-</v>
          </cell>
          <cell r="BE2553" t="str">
            <v>-</v>
          </cell>
          <cell r="BF2553" t="str">
            <v>-</v>
          </cell>
          <cell r="BG2553">
            <v>806</v>
          </cell>
        </row>
        <row r="2554">
          <cell r="C2554">
            <v>4265</v>
          </cell>
          <cell r="D2554" t="str">
            <v>Proyectos 2011 - 2020</v>
          </cell>
          <cell r="E2554" t="str">
            <v>No Aplica</v>
          </cell>
          <cell r="F2554" t="str">
            <v>CERRADO</v>
          </cell>
          <cell r="G2554"/>
          <cell r="H2554" t="str">
            <v>La Guajira</v>
          </cell>
          <cell r="I2554">
            <v>44090</v>
          </cell>
          <cell r="J2554">
            <v>6</v>
          </cell>
          <cell r="K2554" t="str">
            <v>Dibulla</v>
          </cell>
          <cell r="L2554" t="str">
            <v>Dibulla-La Guajira</v>
          </cell>
          <cell r="M2554">
            <v>291</v>
          </cell>
          <cell r="N2554" t="str">
            <v>Pueblos</v>
          </cell>
          <cell r="O2554"/>
          <cell r="P2554"/>
          <cell r="Q2554" t="str">
            <v>Diseño E Implementación De Soluciones Integrales De Abastecimiento, Tratamiento De Agua Y Saneamiento Básico Para Pueblos Indígenas De La Sierra Nevada- Dumingueka</v>
          </cell>
          <cell r="R2554" t="str">
            <v>Agua Potable Y Saneamiento Básico</v>
          </cell>
          <cell r="S2554"/>
          <cell r="T2554"/>
          <cell r="U2554"/>
          <cell r="V2554" t="str">
            <v>La Fundación Prosierra  De Santa Marta</v>
          </cell>
          <cell r="W2554"/>
          <cell r="X2554" t="str">
            <v/>
          </cell>
          <cell r="Y2554"/>
          <cell r="Z2554">
            <v>169186452</v>
          </cell>
          <cell r="AA2554"/>
          <cell r="AB2554">
            <v>169186452</v>
          </cell>
          <cell r="AC2554"/>
          <cell r="AD2554">
            <v>169186452</v>
          </cell>
          <cell r="AE2554">
            <v>0</v>
          </cell>
          <cell r="AF2554"/>
          <cell r="AG2554">
            <v>0</v>
          </cell>
          <cell r="AH2554">
            <v>169186452</v>
          </cell>
          <cell r="AI2554">
            <v>0</v>
          </cell>
          <cell r="AJ2554">
            <v>169186452</v>
          </cell>
          <cell r="AK2554">
            <v>1</v>
          </cell>
          <cell r="AL2554"/>
          <cell r="AM2554">
            <v>1</v>
          </cell>
          <cell r="AN2554">
            <v>1</v>
          </cell>
          <cell r="AO2554">
            <v>0</v>
          </cell>
          <cell r="AP2554" t="str">
            <v>Liquidado</v>
          </cell>
          <cell r="AQ2554" t="e">
            <v>#REF!</v>
          </cell>
          <cell r="AR2554" t="e">
            <v>#N/A</v>
          </cell>
          <cell r="AS2554" t="str">
            <v>Liquidado</v>
          </cell>
          <cell r="AT2554" t="str">
            <v>No Aplica</v>
          </cell>
          <cell r="AU2554" t="str">
            <v/>
          </cell>
          <cell r="AV2554" t="str">
            <v/>
          </cell>
          <cell r="AW2554" t="e">
            <v>#REF!</v>
          </cell>
          <cell r="AX2554"/>
          <cell r="AY2554"/>
          <cell r="AZ2554">
            <v>0</v>
          </cell>
          <cell r="BA2554" t="str">
            <v>-</v>
          </cell>
          <cell r="BB2554" t="str">
            <v/>
          </cell>
          <cell r="BC2554"/>
          <cell r="BD2554" t="str">
            <v/>
          </cell>
          <cell r="BE2554" t="str">
            <v/>
          </cell>
          <cell r="BF2554" t="str">
            <v/>
          </cell>
          <cell r="BG2554" t="str">
            <v/>
          </cell>
        </row>
        <row r="2555">
          <cell r="C2555" t="str">
            <v>20090086S1202-1</v>
          </cell>
          <cell r="D2555" t="str">
            <v>Proyectos 2011 - 2020</v>
          </cell>
          <cell r="E2555" t="str">
            <v>No Aplica</v>
          </cell>
          <cell r="F2555" t="str">
            <v>CERRADO</v>
          </cell>
          <cell r="G2555"/>
          <cell r="H2555" t="str">
            <v>La Guajira</v>
          </cell>
          <cell r="I2555">
            <v>44090</v>
          </cell>
          <cell r="J2555">
            <v>6</v>
          </cell>
          <cell r="K2555" t="str">
            <v>Dibulla</v>
          </cell>
          <cell r="L2555" t="str">
            <v>Dibulla-La Guajira</v>
          </cell>
          <cell r="M2555" t="str">
            <v/>
          </cell>
          <cell r="N2555" t="str">
            <v>Infraestructura</v>
          </cell>
          <cell r="O2555"/>
          <cell r="P2555"/>
          <cell r="Q2555" t="str">
            <v xml:space="preserve">Convenio Para Aunar Esfuerzos Entre Acciòn Social - Fip Y La Fundaciòn Prosierra Nevada De Santa Marta, Para Ajustar Los Diseños Y Construir Las Obras De Infraestructura Del Pueblo Indígena  Cultural, Seywiaka, Ubicado En El Departamento De La Guajira, Municipio De Dibulla, Corregimiento De Palomino </v>
          </cell>
          <cell r="R2555" t="str">
            <v>Social Comunitario</v>
          </cell>
          <cell r="S2555"/>
          <cell r="T2555"/>
          <cell r="U2555"/>
          <cell r="V2555" t="str">
            <v>Fundación Prosierra Nevada De Santa Marta</v>
          </cell>
          <cell r="W2555"/>
          <cell r="X2555" t="str">
            <v/>
          </cell>
          <cell r="Y2555"/>
          <cell r="Z2555">
            <v>467015800</v>
          </cell>
          <cell r="AA2555"/>
          <cell r="AB2555">
            <v>467015800</v>
          </cell>
          <cell r="AC2555"/>
          <cell r="AD2555">
            <v>467015800</v>
          </cell>
          <cell r="AE2555">
            <v>0</v>
          </cell>
          <cell r="AF2555"/>
          <cell r="AG2555">
            <v>0</v>
          </cell>
          <cell r="AH2555">
            <v>467015800</v>
          </cell>
          <cell r="AI2555">
            <v>0</v>
          </cell>
          <cell r="AJ2555">
            <v>467015800</v>
          </cell>
          <cell r="AK2555">
            <v>1</v>
          </cell>
          <cell r="AL2555"/>
          <cell r="AM2555">
            <v>1</v>
          </cell>
          <cell r="AN2555">
            <v>1</v>
          </cell>
          <cell r="AO2555">
            <v>0</v>
          </cell>
          <cell r="AP2555" t="str">
            <v>Liquidado</v>
          </cell>
          <cell r="AQ2555" t="e">
            <v>#REF!</v>
          </cell>
          <cell r="AR2555" t="e">
            <v>#N/A</v>
          </cell>
          <cell r="AS2555" t="str">
            <v>Terminado en 2010 y Liquidado.</v>
          </cell>
          <cell r="AT2555" t="str">
            <v>No Aplica</v>
          </cell>
          <cell r="AU2555" t="str">
            <v/>
          </cell>
          <cell r="AV2555" t="str">
            <v/>
          </cell>
          <cell r="AW2555" t="e">
            <v>#REF!</v>
          </cell>
          <cell r="AX2555"/>
          <cell r="AY2555"/>
          <cell r="AZ2555">
            <v>0</v>
          </cell>
          <cell r="BA2555" t="str">
            <v>-</v>
          </cell>
          <cell r="BB2555" t="str">
            <v/>
          </cell>
          <cell r="BC2555"/>
          <cell r="BD2555" t="str">
            <v/>
          </cell>
          <cell r="BE2555" t="str">
            <v/>
          </cell>
          <cell r="BF2555" t="str">
            <v/>
          </cell>
          <cell r="BG2555" t="str">
            <v/>
          </cell>
        </row>
        <row r="2556">
          <cell r="C2556" t="str">
            <v>20110160V0174-1</v>
          </cell>
          <cell r="D2556" t="str">
            <v>Proyectos 2011 - 2020</v>
          </cell>
          <cell r="E2556" t="str">
            <v>No Aplica</v>
          </cell>
          <cell r="F2556" t="str">
            <v>CERRADO</v>
          </cell>
          <cell r="G2556" t="str">
            <v>A174</v>
          </cell>
          <cell r="H2556" t="str">
            <v>La Guajira</v>
          </cell>
          <cell r="I2556">
            <v>44090</v>
          </cell>
          <cell r="J2556">
            <v>6</v>
          </cell>
          <cell r="K2556" t="str">
            <v>Dibulla</v>
          </cell>
          <cell r="L2556" t="str">
            <v>Dibulla-La Guajira</v>
          </cell>
          <cell r="M2556">
            <v>160</v>
          </cell>
          <cell r="N2556" t="str">
            <v>Fonade 1</v>
          </cell>
          <cell r="O2556"/>
          <cell r="P2556"/>
          <cell r="Q2556" t="str">
            <v>Reconstrucción Y Protección De Tramo Erosionado Del Río Tapias, Con La Construcción De Obras De Encauzamiento, Canalización Y Obras De Protección Longitudinal Y Tipo Espigón De Las Márgenes Derecha E Izquierda, Para Garantizar La Continuidad Del Flujo Y Evitar La Erosión E Inundación Puntual En El Río Jerez En Los Sectores: Limonar, El Potrero Y Cuatro Veredas, Jurisdicción Del Municipio De Dibulla, Guajira.</v>
          </cell>
          <cell r="R2556" t="str">
            <v>Otros</v>
          </cell>
          <cell r="S2556"/>
          <cell r="T2556"/>
          <cell r="U2556"/>
          <cell r="V2556" t="str">
            <v>Municipio</v>
          </cell>
          <cell r="W2556"/>
          <cell r="X2556" t="str">
            <v/>
          </cell>
          <cell r="Y2556"/>
          <cell r="Z2556">
            <v>1489240196.5599999</v>
          </cell>
          <cell r="AA2556"/>
          <cell r="AB2556">
            <v>1489240196.5599999</v>
          </cell>
          <cell r="AC2556"/>
          <cell r="AD2556">
            <v>1489240196.5599999</v>
          </cell>
          <cell r="AE2556">
            <v>63555391.439999998</v>
          </cell>
          <cell r="AF2556"/>
          <cell r="AG2556">
            <v>63555391.439999998</v>
          </cell>
          <cell r="AH2556">
            <v>1552795588</v>
          </cell>
          <cell r="AI2556">
            <v>0</v>
          </cell>
          <cell r="AJ2556">
            <v>1552795588</v>
          </cell>
          <cell r="AK2556">
            <v>0</v>
          </cell>
          <cell r="AL2556"/>
          <cell r="AM2556">
            <v>1</v>
          </cell>
          <cell r="AN2556">
            <v>1</v>
          </cell>
          <cell r="AO2556">
            <v>0</v>
          </cell>
          <cell r="AP2556" t="str">
            <v>En Liquidación</v>
          </cell>
          <cell r="AQ2556" t="e">
            <v>#REF!</v>
          </cell>
          <cell r="AR2556" t="e">
            <v>#N/A</v>
          </cell>
          <cell r="AS255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556" t="str">
            <v>No Aplica</v>
          </cell>
          <cell r="AU2556">
            <v>42248</v>
          </cell>
          <cell r="AV2556">
            <v>42108</v>
          </cell>
          <cell r="AW2556" t="e">
            <v>#REF!</v>
          </cell>
          <cell r="AX2556"/>
          <cell r="AY2556"/>
          <cell r="AZ2556">
            <v>0</v>
          </cell>
          <cell r="BA2556" t="str">
            <v>-</v>
          </cell>
          <cell r="BB2556" t="str">
            <v>CONSTRUCCION DE 2604 M3 DE GAVIONES Y  373,8 M3 DE COLCHOGAVIONES</v>
          </cell>
          <cell r="BC2556"/>
          <cell r="BD2556">
            <v>42304</v>
          </cell>
          <cell r="BE2556">
            <v>42304</v>
          </cell>
          <cell r="BF2556">
            <v>42558</v>
          </cell>
          <cell r="BG2556">
            <v>250</v>
          </cell>
        </row>
        <row r="2557">
          <cell r="C2557" t="str">
            <v>20160298V3778-1</v>
          </cell>
          <cell r="D2557" t="str">
            <v>Proyectos 2011 - 2020</v>
          </cell>
          <cell r="E2557" t="str">
            <v>ANTES 2018</v>
          </cell>
          <cell r="F2557" t="str">
            <v>VIGENTE</v>
          </cell>
          <cell r="G2557"/>
          <cell r="H2557" t="str">
            <v>La Guajira</v>
          </cell>
          <cell r="I2557">
            <v>44090</v>
          </cell>
          <cell r="J2557">
            <v>6</v>
          </cell>
          <cell r="K2557" t="str">
            <v>Dibulla</v>
          </cell>
          <cell r="L2557" t="str">
            <v>Dibulla-La Guajira</v>
          </cell>
          <cell r="M2557">
            <v>298</v>
          </cell>
          <cell r="N2557" t="str">
            <v>DPS 2016</v>
          </cell>
          <cell r="O2557"/>
          <cell r="P2557"/>
          <cell r="Q2557" t="str">
            <v>Construcción De Pavimento En Concreto Rígido En Las Vías Del Barrio Las Casitas Del Casco Urbano Del Municipio De Dibulla - La Guajira</v>
          </cell>
          <cell r="R2557" t="str">
            <v>Vías Urbanas</v>
          </cell>
          <cell r="S2557"/>
          <cell r="T2557"/>
          <cell r="U2557"/>
          <cell r="V2557" t="str">
            <v>Municipio</v>
          </cell>
          <cell r="W2557" t="str">
            <v>Urbano</v>
          </cell>
          <cell r="X2557" t="str">
            <v>Barrio Las Casitas</v>
          </cell>
          <cell r="Y2557"/>
          <cell r="Z2557">
            <v>1831501832</v>
          </cell>
          <cell r="AA2557"/>
          <cell r="AB2557">
            <v>1831501832</v>
          </cell>
          <cell r="AC2557"/>
          <cell r="AD2557">
            <v>1831501832</v>
          </cell>
          <cell r="AE2557">
            <v>136311649</v>
          </cell>
          <cell r="AF2557"/>
          <cell r="AG2557">
            <v>136311649</v>
          </cell>
          <cell r="AH2557">
            <v>1967813481</v>
          </cell>
          <cell r="AI2557">
            <v>0</v>
          </cell>
          <cell r="AJ2557">
            <v>1967813481</v>
          </cell>
          <cell r="AK2557">
            <v>1</v>
          </cell>
          <cell r="AL2557"/>
          <cell r="AM2557">
            <v>0.99</v>
          </cell>
          <cell r="AN2557">
            <v>0.94</v>
          </cell>
          <cell r="AO2557">
            <v>-5.0000000000000044E-2</v>
          </cell>
          <cell r="AP2557" t="str">
            <v>Terminado</v>
          </cell>
          <cell r="AQ2557" t="e">
            <v>#REF!</v>
          </cell>
          <cell r="AR2557" t="e">
            <v>#N/A</v>
          </cell>
          <cell r="AS2557" t="str">
            <v>-El proyecto finalizó el 14/02/2022.
-Se firma acta de terminación con pendientes, otorgando un plazo de 15 días al contratista, para el cierre de pendientes. 
-El acta de recibo final se proyecta con fecha 12 de marzo, esta pendiente de firmas.Tbl_CPC[@;ESTADO EJECUCIÓN (CPC)]</v>
          </cell>
          <cell r="AT2557" t="str">
            <v>No Aplica</v>
          </cell>
          <cell r="AU2557">
            <v>43405</v>
          </cell>
          <cell r="AV2557">
            <v>44606</v>
          </cell>
          <cell r="AW2557" t="e">
            <v>#REF!</v>
          </cell>
          <cell r="AX2557"/>
          <cell r="AY2557"/>
          <cell r="AZ2557">
            <v>0</v>
          </cell>
          <cell r="BA2557" t="str">
            <v>-</v>
          </cell>
          <cell r="BB2557" t="str">
            <v>1,01 Km</v>
          </cell>
          <cell r="BC2557"/>
          <cell r="BD2557">
            <v>43405</v>
          </cell>
          <cell r="BE2557" t="str">
            <v/>
          </cell>
          <cell r="BF2557">
            <v>44713</v>
          </cell>
          <cell r="BG2557">
            <v>3976</v>
          </cell>
        </row>
        <row r="2558">
          <cell r="C2558" t="str">
            <v>20160298V4260-1</v>
          </cell>
          <cell r="D2558" t="str">
            <v>Proyectos 2011 - 2020</v>
          </cell>
          <cell r="E2558" t="str">
            <v>ANTES 2018</v>
          </cell>
          <cell r="F2558" t="str">
            <v>VIGENTE</v>
          </cell>
          <cell r="G2558"/>
          <cell r="H2558" t="str">
            <v>La Guajira</v>
          </cell>
          <cell r="I2558">
            <v>44090</v>
          </cell>
          <cell r="J2558">
            <v>6</v>
          </cell>
          <cell r="K2558" t="str">
            <v>Dibulla</v>
          </cell>
          <cell r="L2558" t="str">
            <v>Dibulla-La Guajira</v>
          </cell>
          <cell r="M2558">
            <v>298</v>
          </cell>
          <cell r="N2558" t="str">
            <v>DPS 2016</v>
          </cell>
          <cell r="O2558"/>
          <cell r="P2558"/>
          <cell r="Q2558" t="str">
            <v>Construcción De Pavimento En Concreto Hidráulico En Las Vías Del Barrio Jorge Perez Del Corregimiento De Mingueo Municipio De Dibulla - La Guajira</v>
          </cell>
          <cell r="R2558" t="str">
            <v>Vías Urbanas</v>
          </cell>
          <cell r="S2558"/>
          <cell r="T2558"/>
          <cell r="U2558"/>
          <cell r="V2558" t="str">
            <v>Municipio</v>
          </cell>
          <cell r="W2558"/>
          <cell r="X2558" t="str">
            <v>Corregimiento de Mingueo (Barrio Jorge Pérez)</v>
          </cell>
          <cell r="Y2558"/>
          <cell r="Z2558">
            <v>921658986</v>
          </cell>
          <cell r="AA2558"/>
          <cell r="AB2558">
            <v>921658986</v>
          </cell>
          <cell r="AC2558"/>
          <cell r="AD2558">
            <v>921658986</v>
          </cell>
          <cell r="AE2558">
            <v>92165898.600000009</v>
          </cell>
          <cell r="AF2558"/>
          <cell r="AG2558">
            <v>92165898.600000009</v>
          </cell>
          <cell r="AH2558">
            <v>1013824884.6</v>
          </cell>
          <cell r="AI2558">
            <v>0</v>
          </cell>
          <cell r="AJ2558">
            <v>1013824884.6</v>
          </cell>
          <cell r="AK2558">
            <v>1</v>
          </cell>
          <cell r="AL2558"/>
          <cell r="AM2558">
            <v>1</v>
          </cell>
          <cell r="AN2558">
            <v>1</v>
          </cell>
          <cell r="AO2558">
            <v>0</v>
          </cell>
          <cell r="AP2558" t="str">
            <v>Entregado A Municipio</v>
          </cell>
          <cell r="AQ2558" t="e">
            <v>#REF!</v>
          </cell>
          <cell r="AR2558" t="e">
            <v>#N/A</v>
          </cell>
          <cell r="AS2558" t="str">
            <v>Obra entregada</v>
          </cell>
          <cell r="AT2558" t="str">
            <v>No Aplica</v>
          </cell>
          <cell r="AU2558">
            <v>43250</v>
          </cell>
          <cell r="AV2558">
            <v>43642</v>
          </cell>
          <cell r="AW2558" t="e">
            <v>#REF!</v>
          </cell>
          <cell r="AX2558"/>
          <cell r="AY2558"/>
          <cell r="AZ2558">
            <v>0</v>
          </cell>
          <cell r="BA2558" t="str">
            <v>-</v>
          </cell>
          <cell r="BB2558" t="str">
            <v>0.60 Km</v>
          </cell>
          <cell r="BC2558"/>
          <cell r="BD2558">
            <v>43280</v>
          </cell>
          <cell r="BE2558">
            <v>43559</v>
          </cell>
          <cell r="BF2558">
            <v>43880</v>
          </cell>
          <cell r="BG2558">
            <v>758</v>
          </cell>
        </row>
        <row r="2559">
          <cell r="C2559" t="str">
            <v>20160298V4505-1</v>
          </cell>
          <cell r="D2559" t="str">
            <v>Proyectos 2011 - 2020</v>
          </cell>
          <cell r="E2559" t="str">
            <v>ANTES 2018</v>
          </cell>
          <cell r="F2559" t="str">
            <v>VIGENTE</v>
          </cell>
          <cell r="G2559"/>
          <cell r="H2559" t="str">
            <v>La Guajira</v>
          </cell>
          <cell r="I2559">
            <v>44090</v>
          </cell>
          <cell r="J2559">
            <v>6</v>
          </cell>
          <cell r="K2559" t="str">
            <v>Dibulla</v>
          </cell>
          <cell r="L2559" t="str">
            <v>Dibulla-La Guajira</v>
          </cell>
          <cell r="M2559">
            <v>298</v>
          </cell>
          <cell r="N2559" t="str">
            <v>DPS 2016</v>
          </cell>
          <cell r="O2559"/>
          <cell r="P2559"/>
          <cell r="Q2559" t="str">
            <v>Pavimentación En Concreto Rígido Para La Calle 6 Según Levantamiento Topográfico Mingueo Corregimiento Del Municipio De Dibulla - La Guajira</v>
          </cell>
          <cell r="R2559" t="str">
            <v>Vías Urbanas</v>
          </cell>
          <cell r="S2559"/>
          <cell r="T2559"/>
          <cell r="U2559"/>
          <cell r="V2559" t="str">
            <v>Municipio</v>
          </cell>
          <cell r="W2559"/>
          <cell r="X2559" t="str">
            <v xml:space="preserve">Corregimiento de Mingueo </v>
          </cell>
          <cell r="Y2559"/>
          <cell r="Z2559">
            <v>2314814815</v>
          </cell>
          <cell r="AA2559"/>
          <cell r="AB2559">
            <v>2314814815</v>
          </cell>
          <cell r="AC2559"/>
          <cell r="AD2559">
            <v>2314814815</v>
          </cell>
          <cell r="AE2559">
            <v>231481481.5</v>
          </cell>
          <cell r="AF2559"/>
          <cell r="AG2559">
            <v>231481481.5</v>
          </cell>
          <cell r="AH2559">
            <v>2546296296.5</v>
          </cell>
          <cell r="AI2559">
            <v>0</v>
          </cell>
          <cell r="AJ2559">
            <v>2546296296.5</v>
          </cell>
          <cell r="AK2559">
            <v>1</v>
          </cell>
          <cell r="AL2559"/>
          <cell r="AM2559">
            <v>1</v>
          </cell>
          <cell r="AN2559">
            <v>1</v>
          </cell>
          <cell r="AO2559">
            <v>0</v>
          </cell>
          <cell r="AP2559" t="str">
            <v>Entregado A Municipio</v>
          </cell>
          <cell r="AQ2559" t="e">
            <v>#REF!</v>
          </cell>
          <cell r="AR2559" t="e">
            <v>#N/A</v>
          </cell>
          <cell r="AS2559" t="str">
            <v xml:space="preserve">Estado: Terminado y Entregado. 
Estado 10-02-2020: Termina, avance de obra 100%. 
Fecha de terminación: 28-01-2019. 
Se realizó AV3 el 28-03-2019. 
Inauguración del proyecto por la directora de prosperidad social el 29-05-2019. 
Desembolsado 100%. 
Pendiente inicio proceso de liquidación </v>
          </cell>
          <cell r="AT2559" t="str">
            <v>No Aplica</v>
          </cell>
          <cell r="AU2559">
            <v>43250</v>
          </cell>
          <cell r="AV2559">
            <v>43493</v>
          </cell>
          <cell r="AW2559" t="e">
            <v>#REF!</v>
          </cell>
          <cell r="AX2559"/>
          <cell r="AY2559"/>
          <cell r="AZ2559">
            <v>0</v>
          </cell>
          <cell r="BA2559" t="str">
            <v>-</v>
          </cell>
          <cell r="BB2559" t="str">
            <v>0,87 Km</v>
          </cell>
          <cell r="BC2559"/>
          <cell r="BD2559">
            <v>43280</v>
          </cell>
          <cell r="BE2559">
            <v>43405</v>
          </cell>
          <cell r="BF2559">
            <v>43552</v>
          </cell>
          <cell r="BG2559">
            <v>2600</v>
          </cell>
        </row>
        <row r="2560">
          <cell r="C2560" t="str">
            <v>20170343V8759-1</v>
          </cell>
          <cell r="D2560" t="str">
            <v>Proyectos 2011 - 2020</v>
          </cell>
          <cell r="E2560" t="str">
            <v>ANTES 2018</v>
          </cell>
          <cell r="F2560" t="str">
            <v>VIGENTE</v>
          </cell>
          <cell r="G2560"/>
          <cell r="H2560" t="str">
            <v>La Guajira</v>
          </cell>
          <cell r="I2560">
            <v>44090</v>
          </cell>
          <cell r="J2560">
            <v>6</v>
          </cell>
          <cell r="K2560" t="str">
            <v>Dibulla</v>
          </cell>
          <cell r="L2560" t="str">
            <v>Dibulla-La Guajira</v>
          </cell>
          <cell r="M2560">
            <v>343</v>
          </cell>
          <cell r="N2560" t="str">
            <v>DPS 2017</v>
          </cell>
          <cell r="O2560"/>
          <cell r="P2560"/>
          <cell r="Q2560" t="str">
            <v>Pavimentación En Concreto Rígido De Las Vías De La Urbanización Villa Esperanza Del Corregimiento De Mingueo Municipio De Dibulla - La Guajira</v>
          </cell>
          <cell r="R2560" t="str">
            <v>Vías Urbanas</v>
          </cell>
          <cell r="S2560"/>
          <cell r="T2560"/>
          <cell r="U2560"/>
          <cell r="V2560" t="str">
            <v>Municipio</v>
          </cell>
          <cell r="W2560" t="str">
            <v>Urbano</v>
          </cell>
          <cell r="X2560" t="str">
            <v>Corregimiento Mingueo</v>
          </cell>
          <cell r="Y2560"/>
          <cell r="Z2560">
            <v>1962616822</v>
          </cell>
          <cell r="AA2560"/>
          <cell r="AB2560">
            <v>1962616822</v>
          </cell>
          <cell r="AC2560"/>
          <cell r="AD2560">
            <v>1962616822</v>
          </cell>
          <cell r="AE2560">
            <v>196261682</v>
          </cell>
          <cell r="AF2560"/>
          <cell r="AG2560">
            <v>196261682</v>
          </cell>
          <cell r="AH2560">
            <v>2158878504</v>
          </cell>
          <cell r="AI2560">
            <v>0</v>
          </cell>
          <cell r="AJ2560">
            <v>2158878504</v>
          </cell>
          <cell r="AK2560">
            <v>1</v>
          </cell>
          <cell r="AL2560"/>
          <cell r="AM2560">
            <v>1</v>
          </cell>
          <cell r="AN2560">
            <v>1</v>
          </cell>
          <cell r="AO2560">
            <v>0</v>
          </cell>
          <cell r="AP2560" t="str">
            <v>Liquidado</v>
          </cell>
          <cell r="AQ2560" t="e">
            <v>#REF!</v>
          </cell>
          <cell r="AR2560" t="e">
            <v>#N/A</v>
          </cell>
          <cell r="AS2560" t="str">
            <v>INTERVENTORIA:                                                                                                                                                                                                Interventoría envía derecho de petición a E:T: solicitando el acta de liquidación el día 9 de mayo de 2022. 
El día 2 de junio se realizó mesa de trabajo con la E.T. y esta remite solicitud a P.S. de concepto jurídico para aclarar si es necesario que la interventoría firme acta de liquidación. Se solicita a P.S. apoyo en gestión.P.S. emite concepto expresando la no necesidad de firma por parte de interventoría del acta de liquidación. En espera de trámite por parte del E.T.                                                                                                 SUPERVISOR:                                                                                                                 El proyecto se encuentra entregado a municipio.
Porcentaje de ejecución: 100%
Ejecución Financiera: 100%.
Pendiente acta de compromiso de sostenibilidad, se entregará tan pronto tenga visto bueno de Bernardo del componente de sostenibilidad. Pendiente acta liquidación la cual se tendrá firmada tan pronto se gestione los comprobantes de pago por parte del validador. Se envió por parte de interventoría inf final el 10 junio 2021 para revisión del supervisor. Compromiso de entrega de comprobantes de pago al municipio para poder hacer el cierre de la liquidación.</v>
          </cell>
          <cell r="AT2560" t="str">
            <v>No Aplica</v>
          </cell>
          <cell r="AU2560">
            <v>43675</v>
          </cell>
          <cell r="AV2560">
            <v>44041</v>
          </cell>
          <cell r="AW2560" t="e">
            <v>#REF!</v>
          </cell>
          <cell r="AX2560"/>
          <cell r="AY2560"/>
          <cell r="AZ2560">
            <v>0</v>
          </cell>
          <cell r="BA2560" t="str">
            <v>-</v>
          </cell>
          <cell r="BB2560" t="str">
            <v>0.73 KM</v>
          </cell>
          <cell r="BC2560"/>
          <cell r="BD2560">
            <v>43761</v>
          </cell>
          <cell r="BE2560">
            <v>44028</v>
          </cell>
          <cell r="BF2560">
            <v>44253</v>
          </cell>
          <cell r="BG2560">
            <v>2600</v>
          </cell>
        </row>
        <row r="2561">
          <cell r="C2561" t="str">
            <v>20090127V1204-1</v>
          </cell>
          <cell r="D2561" t="str">
            <v>Proyectos 2011 - 2020</v>
          </cell>
          <cell r="E2561" t="str">
            <v>No Aplica</v>
          </cell>
          <cell r="F2561" t="str">
            <v>CERRADO</v>
          </cell>
          <cell r="G2561"/>
          <cell r="H2561" t="str">
            <v>La Guajira</v>
          </cell>
          <cell r="I2561">
            <v>44098</v>
          </cell>
          <cell r="J2561">
            <v>6</v>
          </cell>
          <cell r="K2561" t="str">
            <v>Distraccion</v>
          </cell>
          <cell r="L2561" t="str">
            <v>Distraccion-La Guajira</v>
          </cell>
          <cell r="M2561" t="str">
            <v/>
          </cell>
          <cell r="N2561" t="str">
            <v>Infraestructura</v>
          </cell>
          <cell r="O2561"/>
          <cell r="P2561"/>
          <cell r="Q2561" t="str">
            <v>Convenio Interadministrativo Con El Municipio De Distracción, Para Que Con Plena Autonomia Técnica Y Administrativa Se Aúnen Esfuerzos Y Ejecutar La Interventoria Y Construcción De Pavimento En Concreto Rigido, Barrio 20 De Noviembre Cr. 11 Y 10 Entre Calle 12 Y 15, Municipio De Distracción - Guajira.</v>
          </cell>
          <cell r="R2561" t="str">
            <v>Vías Urbanas</v>
          </cell>
          <cell r="S2561"/>
          <cell r="T2561"/>
          <cell r="U2561"/>
          <cell r="V2561" t="str">
            <v>Municipio</v>
          </cell>
          <cell r="W2561"/>
          <cell r="X2561" t="str">
            <v/>
          </cell>
          <cell r="Y2561"/>
          <cell r="Z2561">
            <v>400000000</v>
          </cell>
          <cell r="AA2561"/>
          <cell r="AB2561">
            <v>400000000</v>
          </cell>
          <cell r="AC2561"/>
          <cell r="AD2561">
            <v>400000000</v>
          </cell>
          <cell r="AE2561">
            <v>0</v>
          </cell>
          <cell r="AF2561"/>
          <cell r="AG2561">
            <v>0</v>
          </cell>
          <cell r="AH2561">
            <v>400000000</v>
          </cell>
          <cell r="AI2561">
            <v>0</v>
          </cell>
          <cell r="AJ2561">
            <v>400000000</v>
          </cell>
          <cell r="AK2561">
            <v>1</v>
          </cell>
          <cell r="AL2561"/>
          <cell r="AM2561">
            <v>1</v>
          </cell>
          <cell r="AN2561">
            <v>1</v>
          </cell>
          <cell r="AO2561">
            <v>0</v>
          </cell>
          <cell r="AP2561" t="str">
            <v>Liquidado</v>
          </cell>
          <cell r="AQ2561" t="e">
            <v>#REF!</v>
          </cell>
          <cell r="AR2561" t="e">
            <v>#N/A</v>
          </cell>
          <cell r="AS2561" t="str">
            <v>Terminado en 2011 y Liquidado.</v>
          </cell>
          <cell r="AT2561" t="str">
            <v>No Aplica</v>
          </cell>
          <cell r="AU2561" t="str">
            <v/>
          </cell>
          <cell r="AV2561">
            <v>40648</v>
          </cell>
          <cell r="AW2561" t="e">
            <v>#REF!</v>
          </cell>
          <cell r="AX2561"/>
          <cell r="AY2561"/>
          <cell r="AZ2561">
            <v>0</v>
          </cell>
          <cell r="BA2561" t="str">
            <v>-</v>
          </cell>
          <cell r="BB2561" t="str">
            <v/>
          </cell>
          <cell r="BC2561"/>
          <cell r="BD2561" t="str">
            <v/>
          </cell>
          <cell r="BE2561" t="str">
            <v/>
          </cell>
          <cell r="BF2561" t="str">
            <v/>
          </cell>
          <cell r="BG2561" t="str">
            <v/>
          </cell>
        </row>
        <row r="2562">
          <cell r="C2562" t="str">
            <v>20170344V5332-1</v>
          </cell>
          <cell r="D2562" t="str">
            <v>Proyectos 2011 - 2020</v>
          </cell>
          <cell r="E2562" t="str">
            <v>ANTES 2018</v>
          </cell>
          <cell r="F2562" t="str">
            <v>VIGENTE</v>
          </cell>
          <cell r="G2562"/>
          <cell r="H2562" t="str">
            <v>La Guajira</v>
          </cell>
          <cell r="I2562">
            <v>44098</v>
          </cell>
          <cell r="J2562">
            <v>6</v>
          </cell>
          <cell r="K2562" t="str">
            <v>Distraccion</v>
          </cell>
          <cell r="L2562" t="str">
            <v>Distraccion-La Guajira</v>
          </cell>
          <cell r="M2562">
            <v>344</v>
          </cell>
          <cell r="N2562" t="str">
            <v>DPS 2017</v>
          </cell>
          <cell r="O2562"/>
          <cell r="P2562"/>
          <cell r="Q2562" t="str">
            <v>Construcción De Pavimento Rígido De 21 Mpa En Lloa Barrios Perifericos Del Casco Urbano Del Municipio De Distracción - La Guajira</v>
          </cell>
          <cell r="R2562" t="str">
            <v>Vías Urbanas</v>
          </cell>
          <cell r="S2562"/>
          <cell r="T2562"/>
          <cell r="U2562"/>
          <cell r="V2562" t="str">
            <v>Municipio</v>
          </cell>
          <cell r="W2562"/>
          <cell r="X2562" t="str">
            <v>La plumita, Nueva Esperanza, San Rafael, Divino Niño, Villa Esperanza, Laureles y 8 de abril</v>
          </cell>
          <cell r="Y2562"/>
          <cell r="Z2562">
            <v>1057601353</v>
          </cell>
          <cell r="AA2562"/>
          <cell r="AB2562">
            <v>1057601353</v>
          </cell>
          <cell r="AC2562"/>
          <cell r="AD2562">
            <v>1057601353</v>
          </cell>
          <cell r="AE2562">
            <v>105760135</v>
          </cell>
          <cell r="AF2562"/>
          <cell r="AG2562">
            <v>105760135</v>
          </cell>
          <cell r="AH2562">
            <v>1163361488</v>
          </cell>
          <cell r="AI2562">
            <v>0</v>
          </cell>
          <cell r="AJ2562">
            <v>1163361488</v>
          </cell>
          <cell r="AK2562">
            <v>1</v>
          </cell>
          <cell r="AL2562"/>
          <cell r="AM2562">
            <v>1</v>
          </cell>
          <cell r="AN2562">
            <v>1</v>
          </cell>
          <cell r="AO2562">
            <v>0</v>
          </cell>
          <cell r="AP2562" t="str">
            <v>En Liquidación</v>
          </cell>
          <cell r="AQ2562" t="e">
            <v>#REF!</v>
          </cell>
          <cell r="AR2562" t="e">
            <v>#N/A</v>
          </cell>
          <cell r="AS2562" t="str">
            <v xml:space="preserve">El proyecto se encuentra liquidado.
Ejecución financiera: 100%   
</v>
          </cell>
          <cell r="AT2562" t="str">
            <v>No Aplica</v>
          </cell>
          <cell r="AU2562">
            <v>43620</v>
          </cell>
          <cell r="AV2562">
            <v>43771</v>
          </cell>
          <cell r="AW2562" t="e">
            <v>#REF!</v>
          </cell>
          <cell r="AX2562"/>
          <cell r="AY2562"/>
          <cell r="AZ2562">
            <v>0</v>
          </cell>
          <cell r="BA2562" t="str">
            <v>-</v>
          </cell>
          <cell r="BB2562" t="str">
            <v>673,61 mt</v>
          </cell>
          <cell r="BC2562"/>
          <cell r="BD2562">
            <v>43678</v>
          </cell>
          <cell r="BE2562">
            <v>43720</v>
          </cell>
          <cell r="BF2562">
            <v>43803</v>
          </cell>
          <cell r="BG2562">
            <v>3861</v>
          </cell>
        </row>
        <row r="2563">
          <cell r="C2563" t="str">
            <v>E-2020-2203-248955</v>
          </cell>
          <cell r="D2563" t="str">
            <v>CV 001-2020</v>
          </cell>
          <cell r="E2563" t="str">
            <v>2018-2022</v>
          </cell>
          <cell r="F2563" t="str">
            <v>VIGENTE</v>
          </cell>
          <cell r="G2563"/>
          <cell r="H2563" t="str">
            <v>La Guajira</v>
          </cell>
          <cell r="I2563"/>
          <cell r="J2563"/>
          <cell r="K2563" t="str">
            <v>Distraccion</v>
          </cell>
          <cell r="L2563" t="str">
            <v>Distraccion-La Guajira</v>
          </cell>
          <cell r="M2563" t="str">
            <v>312 FIP 2021</v>
          </cell>
          <cell r="N2563" t="str">
            <v>DPS 2021</v>
          </cell>
          <cell r="O2563">
            <v>44336</v>
          </cell>
          <cell r="P2563">
            <v>44926</v>
          </cell>
          <cell r="Q2563" t="str">
            <v>Centro Cultural Wayuu Caicemapa, Municipio de Distracción - La Guajira</v>
          </cell>
          <cell r="R2563" t="str">
            <v>Habitat</v>
          </cell>
          <cell r="S2563" t="str">
            <v xml:space="preserve">Infraestructura Étnica </v>
          </cell>
          <cell r="T2563"/>
          <cell r="U2563">
            <v>1</v>
          </cell>
          <cell r="V2563"/>
          <cell r="W2563"/>
          <cell r="X2563"/>
          <cell r="Y2563"/>
          <cell r="Z2563">
            <v>991699228</v>
          </cell>
          <cell r="AA2563"/>
          <cell r="AB2563">
            <v>991699228</v>
          </cell>
          <cell r="AC2563">
            <v>0</v>
          </cell>
          <cell r="AD2563">
            <v>991699228</v>
          </cell>
          <cell r="AE2563"/>
          <cell r="AF2563"/>
          <cell r="AG2563">
            <v>0</v>
          </cell>
          <cell r="AH2563">
            <v>991699228</v>
          </cell>
          <cell r="AI2563">
            <v>0</v>
          </cell>
          <cell r="AJ2563">
            <v>991699228</v>
          </cell>
          <cell r="AK2563"/>
          <cell r="AL2563"/>
          <cell r="AM2563"/>
          <cell r="AN2563"/>
          <cell r="AO2563">
            <v>0</v>
          </cell>
          <cell r="AP2563" t="str">
            <v>Madurado</v>
          </cell>
          <cell r="AQ2563" t="e">
            <v>#REF!</v>
          </cell>
          <cell r="AR2563" t="e">
            <v>#N/A</v>
          </cell>
          <cell r="AS2563" t="str">
            <v>-</v>
          </cell>
          <cell r="AT2563"/>
          <cell r="AU2563" t="str">
            <v>-</v>
          </cell>
          <cell r="AV2563" t="str">
            <v>-</v>
          </cell>
          <cell r="AW2563" t="e">
            <v>#REF!</v>
          </cell>
          <cell r="AX2563">
            <v>5</v>
          </cell>
          <cell r="AY2563"/>
          <cell r="AZ2563">
            <v>5</v>
          </cell>
          <cell r="BA2563"/>
          <cell r="BB2563" t="str">
            <v>2260 M2</v>
          </cell>
          <cell r="BC2563"/>
          <cell r="BD2563" t="str">
            <v>-</v>
          </cell>
          <cell r="BE2563" t="str">
            <v>-</v>
          </cell>
          <cell r="BF2563" t="str">
            <v>-</v>
          </cell>
          <cell r="BG2563" t="str">
            <v>-</v>
          </cell>
        </row>
        <row r="2564">
          <cell r="C2564" t="str">
            <v>20120040S0079-1</v>
          </cell>
          <cell r="D2564" t="str">
            <v>Proyectos 2011 - 2020</v>
          </cell>
          <cell r="E2564" t="str">
            <v>No Aplica</v>
          </cell>
          <cell r="F2564" t="str">
            <v>CERRADO</v>
          </cell>
          <cell r="G2564" t="str">
            <v>B79</v>
          </cell>
          <cell r="H2564" t="str">
            <v>La Guajira</v>
          </cell>
          <cell r="I2564">
            <v>44110</v>
          </cell>
          <cell r="J2564">
            <v>6</v>
          </cell>
          <cell r="K2564" t="str">
            <v>El Molino</v>
          </cell>
          <cell r="L2564" t="str">
            <v>El Molino-La Guajira</v>
          </cell>
          <cell r="M2564">
            <v>40</v>
          </cell>
          <cell r="N2564" t="str">
            <v>Fonade 2</v>
          </cell>
          <cell r="O2564"/>
          <cell r="P2564"/>
          <cell r="Q2564" t="str">
            <v>Construcción Y Adecuación Del Parque Zona Acequia, Plaza Principal, Parque Zona Del Hospital Local Y Parque Zona Escolar Del Municipio De El Molino Departamento De La Guajira</v>
          </cell>
          <cell r="R2564" t="str">
            <v>Espacio Público, Recreación Y Deporte</v>
          </cell>
          <cell r="S2564"/>
          <cell r="T2564"/>
          <cell r="U2564"/>
          <cell r="V2564" t="str">
            <v>Municipio</v>
          </cell>
          <cell r="W2564"/>
          <cell r="X2564" t="str">
            <v/>
          </cell>
          <cell r="Y2564"/>
          <cell r="Z2564">
            <v>1957053591</v>
          </cell>
          <cell r="AA2564"/>
          <cell r="AB2564">
            <v>1957053591</v>
          </cell>
          <cell r="AC2564"/>
          <cell r="AD2564">
            <v>1957053591</v>
          </cell>
          <cell r="AE2564">
            <v>79617297</v>
          </cell>
          <cell r="AF2564"/>
          <cell r="AG2564">
            <v>79617297</v>
          </cell>
          <cell r="AH2564">
            <v>2036670888</v>
          </cell>
          <cell r="AI2564">
            <v>0</v>
          </cell>
          <cell r="AJ2564">
            <v>2036670888</v>
          </cell>
          <cell r="AK2564">
            <v>0.52</v>
          </cell>
          <cell r="AL2564"/>
          <cell r="AM2564">
            <v>1</v>
          </cell>
          <cell r="AN2564">
            <v>1</v>
          </cell>
          <cell r="AO2564">
            <v>0</v>
          </cell>
          <cell r="AP2564" t="str">
            <v>Liquidado</v>
          </cell>
          <cell r="AQ2564" t="e">
            <v>#REF!</v>
          </cell>
          <cell r="AR2564" t="e">
            <v>#N/A</v>
          </cell>
          <cell r="AS2564" t="str">
            <v>CONVENIO LIQUIDADO EL 29 DE SEPTIEMBRE 2021.</v>
          </cell>
          <cell r="AT2564" t="str">
            <v>No Aplica</v>
          </cell>
          <cell r="AU2564">
            <v>41569</v>
          </cell>
          <cell r="AV2564">
            <v>42213</v>
          </cell>
          <cell r="AW2564" t="e">
            <v>#REF!</v>
          </cell>
          <cell r="AX2564"/>
          <cell r="AY2564"/>
          <cell r="AZ2564">
            <v>0</v>
          </cell>
          <cell r="BA2564" t="str">
            <v>-</v>
          </cell>
          <cell r="BB2564" t="str">
            <v>9037 M2</v>
          </cell>
          <cell r="BC2564"/>
          <cell r="BD2564">
            <v>41527</v>
          </cell>
          <cell r="BE2564">
            <v>41675</v>
          </cell>
          <cell r="BF2564">
            <v>42263</v>
          </cell>
          <cell r="BG2564">
            <v>5700</v>
          </cell>
        </row>
        <row r="2565">
          <cell r="C2565" t="str">
            <v>20120040V0078-1</v>
          </cell>
          <cell r="D2565" t="str">
            <v>Proyectos 2011 - 2020</v>
          </cell>
          <cell r="E2565" t="str">
            <v>No Aplica</v>
          </cell>
          <cell r="F2565" t="str">
            <v>CERRADO</v>
          </cell>
          <cell r="G2565" t="str">
            <v>B78</v>
          </cell>
          <cell r="H2565" t="str">
            <v>La Guajira</v>
          </cell>
          <cell r="I2565">
            <v>44110</v>
          </cell>
          <cell r="J2565">
            <v>6</v>
          </cell>
          <cell r="K2565" t="str">
            <v>El Molino</v>
          </cell>
          <cell r="L2565" t="str">
            <v>El Molino-La Guajira</v>
          </cell>
          <cell r="M2565">
            <v>40</v>
          </cell>
          <cell r="N2565" t="str">
            <v>Fonade 2</v>
          </cell>
          <cell r="O2565"/>
          <cell r="P2565"/>
          <cell r="Q2565" t="str">
            <v>Construcción De Pavimentación Rigido En El Municipio De El Molino Departamento De La Guajira</v>
          </cell>
          <cell r="R2565" t="str">
            <v>Vías Urbanas</v>
          </cell>
          <cell r="S2565"/>
          <cell r="T2565"/>
          <cell r="U2565"/>
          <cell r="V2565" t="str">
            <v>Municipio</v>
          </cell>
          <cell r="W2565"/>
          <cell r="X2565" t="str">
            <v/>
          </cell>
          <cell r="Y2565"/>
          <cell r="Z2565">
            <v>1885304218</v>
          </cell>
          <cell r="AA2565"/>
          <cell r="AB2565">
            <v>1885304218</v>
          </cell>
          <cell r="AC2565"/>
          <cell r="AD2565">
            <v>1885304218</v>
          </cell>
          <cell r="AE2565">
            <v>73316782</v>
          </cell>
          <cell r="AF2565"/>
          <cell r="AG2565">
            <v>73316782</v>
          </cell>
          <cell r="AH2565">
            <v>1958621000</v>
          </cell>
          <cell r="AI2565">
            <v>0</v>
          </cell>
          <cell r="AJ2565">
            <v>1958621000</v>
          </cell>
          <cell r="AK2565">
            <v>0.48</v>
          </cell>
          <cell r="AL2565"/>
          <cell r="AM2565">
            <v>1</v>
          </cell>
          <cell r="AN2565">
            <v>1</v>
          </cell>
          <cell r="AO2565">
            <v>0</v>
          </cell>
          <cell r="AP2565" t="str">
            <v>Liquidado</v>
          </cell>
          <cell r="AQ2565" t="e">
            <v>#REF!</v>
          </cell>
          <cell r="AR2565" t="e">
            <v>#N/A</v>
          </cell>
          <cell r="AS2565" t="str">
            <v>CONVENIO LIQUIDADO EL 29 DE SEPTIEMBRE 2021.</v>
          </cell>
          <cell r="AT2565" t="str">
            <v>No Aplica</v>
          </cell>
          <cell r="AU2565">
            <v>41536</v>
          </cell>
          <cell r="AV2565">
            <v>41701</v>
          </cell>
          <cell r="AW2565" t="e">
            <v>#REF!</v>
          </cell>
          <cell r="AX2565"/>
          <cell r="AY2565"/>
          <cell r="AZ2565">
            <v>0</v>
          </cell>
          <cell r="BA2565" t="str">
            <v>-</v>
          </cell>
          <cell r="BB2565" t="str">
            <v>1330 ML</v>
          </cell>
          <cell r="BC2565"/>
          <cell r="BD2565">
            <v>41527</v>
          </cell>
          <cell r="BE2565">
            <v>41675</v>
          </cell>
          <cell r="BF2565">
            <v>41963</v>
          </cell>
          <cell r="BG2565">
            <v>5700</v>
          </cell>
        </row>
        <row r="2566">
          <cell r="C2566" t="str">
            <v>2014069V0489-1</v>
          </cell>
          <cell r="D2566" t="str">
            <v>Proyectos 2011 - 2020</v>
          </cell>
          <cell r="E2566" t="str">
            <v>No Aplica</v>
          </cell>
          <cell r="F2566" t="str">
            <v>CERRADO</v>
          </cell>
          <cell r="G2566" t="str">
            <v>C489</v>
          </cell>
          <cell r="H2566" t="str">
            <v>La Guajira</v>
          </cell>
          <cell r="I2566">
            <v>44110</v>
          </cell>
          <cell r="J2566">
            <v>6</v>
          </cell>
          <cell r="K2566" t="str">
            <v>El Molino</v>
          </cell>
          <cell r="L2566" t="str">
            <v>El Molino-La Guajira</v>
          </cell>
          <cell r="M2566">
            <v>69</v>
          </cell>
          <cell r="N2566" t="str">
            <v>Fonade 3</v>
          </cell>
          <cell r="O2566"/>
          <cell r="P2566"/>
          <cell r="Q2566" t="str">
            <v>Mejoramiento Y Mantenimiento De La Via Casiquillo - Los Barriles Zona Rural Del Municipio Del Molino - La Guajira</v>
          </cell>
          <cell r="R2566" t="str">
            <v>Vías Red Terciaria</v>
          </cell>
          <cell r="S2566"/>
          <cell r="T2566"/>
          <cell r="U2566"/>
          <cell r="V2566" t="str">
            <v>Municipio</v>
          </cell>
          <cell r="W2566"/>
          <cell r="X2566" t="str">
            <v/>
          </cell>
          <cell r="Y2566"/>
          <cell r="Z2566">
            <v>716370619</v>
          </cell>
          <cell r="AA2566"/>
          <cell r="AB2566">
            <v>716370619</v>
          </cell>
          <cell r="AC2566"/>
          <cell r="AD2566">
            <v>716370619</v>
          </cell>
          <cell r="AE2566">
            <v>74053866</v>
          </cell>
          <cell r="AF2566"/>
          <cell r="AG2566">
            <v>74053866</v>
          </cell>
          <cell r="AH2566">
            <v>790424485</v>
          </cell>
          <cell r="AI2566">
            <v>0</v>
          </cell>
          <cell r="AJ2566">
            <v>790424485</v>
          </cell>
          <cell r="AK2566">
            <v>0</v>
          </cell>
          <cell r="AL2566"/>
          <cell r="AM2566">
            <v>1</v>
          </cell>
          <cell r="AN2566">
            <v>1</v>
          </cell>
          <cell r="AO2566">
            <v>0</v>
          </cell>
          <cell r="AP2566" t="str">
            <v>En Liquidación</v>
          </cell>
          <cell r="AQ2566" t="e">
            <v>#REF!</v>
          </cell>
          <cell r="AR2566" t="e">
            <v>#N/A</v>
          </cell>
          <cell r="AS256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566" t="str">
            <v>No Aplica</v>
          </cell>
          <cell r="AU2566">
            <v>42322</v>
          </cell>
          <cell r="AV2566">
            <v>42424</v>
          </cell>
          <cell r="AW2566" t="e">
            <v>#REF!</v>
          </cell>
          <cell r="AX2566"/>
          <cell r="AY2566"/>
          <cell r="AZ2566">
            <v>0</v>
          </cell>
          <cell r="BA2566" t="str">
            <v>-</v>
          </cell>
          <cell r="BB2566" t="str">
            <v/>
          </cell>
          <cell r="BC2566"/>
          <cell r="BD2566">
            <v>42398</v>
          </cell>
          <cell r="BE2566">
            <v>42398</v>
          </cell>
          <cell r="BF2566">
            <v>42535</v>
          </cell>
          <cell r="BG2566" t="str">
            <v/>
          </cell>
        </row>
        <row r="2567">
          <cell r="C2567" t="str">
            <v>20160314M5823-1</v>
          </cell>
          <cell r="D2567" t="str">
            <v>Proyectos 2011 - 2020</v>
          </cell>
          <cell r="E2567" t="str">
            <v>ANTES 2018</v>
          </cell>
          <cell r="F2567" t="str">
            <v>VIGENTE</v>
          </cell>
          <cell r="G2567"/>
          <cell r="H2567" t="str">
            <v>La Guajira</v>
          </cell>
          <cell r="I2567">
            <v>44110</v>
          </cell>
          <cell r="J2567">
            <v>6</v>
          </cell>
          <cell r="K2567" t="str">
            <v>El Molino</v>
          </cell>
          <cell r="L2567" t="str">
            <v>El Molino-La Guajira</v>
          </cell>
          <cell r="M2567">
            <v>314</v>
          </cell>
          <cell r="N2567" t="str">
            <v>DPS 2016</v>
          </cell>
          <cell r="O2567"/>
          <cell r="P2567"/>
          <cell r="Q2567" t="str">
            <v>Mejoramiento De Condiciones De Habitabilidad</v>
          </cell>
          <cell r="R2567" t="str">
            <v>Mejoramiento Condiciones De Habitabilidad</v>
          </cell>
          <cell r="S2567"/>
          <cell r="T2567"/>
          <cell r="U2567"/>
          <cell r="V2567" t="str">
            <v>Municipio</v>
          </cell>
          <cell r="W2567"/>
          <cell r="X2567" t="str">
            <v>Varios</v>
          </cell>
          <cell r="Y2567"/>
          <cell r="Z2567">
            <v>558283265</v>
          </cell>
          <cell r="AA2567"/>
          <cell r="AB2567">
            <v>558283265</v>
          </cell>
          <cell r="AC2567"/>
          <cell r="AD2567">
            <v>558283265</v>
          </cell>
          <cell r="AE2567">
            <v>55828326.460000001</v>
          </cell>
          <cell r="AF2567"/>
          <cell r="AG2567">
            <v>55828326.460000001</v>
          </cell>
          <cell r="AH2567">
            <v>614111591.46000004</v>
          </cell>
          <cell r="AI2567">
            <v>0</v>
          </cell>
          <cell r="AJ2567">
            <v>614111591.46000004</v>
          </cell>
          <cell r="AK2567">
            <v>0.15000000000000002</v>
          </cell>
          <cell r="AL2567"/>
          <cell r="AM2567">
            <v>1</v>
          </cell>
          <cell r="AN2567">
            <v>1</v>
          </cell>
          <cell r="AO2567">
            <v>0</v>
          </cell>
          <cell r="AP2567" t="str">
            <v>Liquidado</v>
          </cell>
          <cell r="AQ2567" t="e">
            <v>#REF!</v>
          </cell>
          <cell r="AR2567" t="str">
            <v>TERMINADO</v>
          </cell>
          <cell r="AS2567" t="str">
            <v>INTERVENTORIA:                                                                                           Se envían subsanaciones sociales el 26 de mayo, en espera de observaciones de profesional social con el fin de consolidar la información social para posterior envío del informe final.                                                             SUPERVISOR:                                                                                                   El proyecto se encuentra entregado a municipio.
Porcentaje de ejecución: 100%. El  proyector fue pagado en su totalidad (30-12-2021) ,Porcentaje de avance financiero: 100%
 Pendiente subsanación técnica de informes mensuales de agosto, septiembre, octubre y noviembre , estan en revision</v>
          </cell>
          <cell r="AT2567">
            <v>43852</v>
          </cell>
          <cell r="AU2567">
            <v>44046</v>
          </cell>
          <cell r="AV2567">
            <v>44169</v>
          </cell>
          <cell r="AW2567" t="e">
            <v>#REF!</v>
          </cell>
          <cell r="AX2567"/>
          <cell r="AY2567"/>
          <cell r="AZ2567">
            <v>0</v>
          </cell>
          <cell r="BA2567" t="str">
            <v>-</v>
          </cell>
          <cell r="BB2567" t="str">
            <v>40  Viviendas</v>
          </cell>
          <cell r="BC2567"/>
          <cell r="BD2567">
            <v>44118</v>
          </cell>
          <cell r="BE2567">
            <v>44477</v>
          </cell>
          <cell r="BF2567">
            <v>44477</v>
          </cell>
          <cell r="BG2567">
            <v>144</v>
          </cell>
        </row>
        <row r="2568">
          <cell r="C2568" t="str">
            <v>20170336V8535-1</v>
          </cell>
          <cell r="D2568" t="str">
            <v>Proyectos 2011 - 2020</v>
          </cell>
          <cell r="E2568" t="str">
            <v>ANTES 2018</v>
          </cell>
          <cell r="F2568" t="str">
            <v>VIGENTE</v>
          </cell>
          <cell r="G2568"/>
          <cell r="H2568" t="str">
            <v>La Guajira</v>
          </cell>
          <cell r="I2568">
            <v>44110</v>
          </cell>
          <cell r="J2568">
            <v>6</v>
          </cell>
          <cell r="K2568" t="str">
            <v>El Molino</v>
          </cell>
          <cell r="L2568" t="str">
            <v>El Molino-La Guajira</v>
          </cell>
          <cell r="M2568">
            <v>336</v>
          </cell>
          <cell r="N2568" t="str">
            <v>DPS 2017</v>
          </cell>
          <cell r="O2568"/>
          <cell r="P2568"/>
          <cell r="Q2568" t="str">
            <v>Construcción De Pavimento En Concreto Rígido De 3500 Psi En El Casco Urbano Del Municipio De El Molino - La Guajira</v>
          </cell>
          <cell r="R2568" t="str">
            <v>Vías Urbanas</v>
          </cell>
          <cell r="S2568"/>
          <cell r="T2568"/>
          <cell r="U2568"/>
          <cell r="V2568" t="str">
            <v>Municipio</v>
          </cell>
          <cell r="W2568"/>
          <cell r="X2568" t="str">
            <v>Vista Hermosa, 25 de mayo, San Lucas, el millon</v>
          </cell>
          <cell r="Y2568"/>
          <cell r="Z2568">
            <v>2096153082</v>
          </cell>
          <cell r="AA2568"/>
          <cell r="AB2568">
            <v>2096153082</v>
          </cell>
          <cell r="AC2568"/>
          <cell r="AD2568">
            <v>2096153082</v>
          </cell>
          <cell r="AE2568">
            <v>209615308</v>
          </cell>
          <cell r="AF2568"/>
          <cell r="AG2568">
            <v>209615308</v>
          </cell>
          <cell r="AH2568">
            <v>2305768390</v>
          </cell>
          <cell r="AI2568">
            <v>0</v>
          </cell>
          <cell r="AJ2568">
            <v>2305768390</v>
          </cell>
          <cell r="AK2568">
            <v>1</v>
          </cell>
          <cell r="AL2568"/>
          <cell r="AM2568">
            <v>1</v>
          </cell>
          <cell r="AN2568">
            <v>1</v>
          </cell>
          <cell r="AO2568">
            <v>0</v>
          </cell>
          <cell r="AP2568" t="str">
            <v>En Liquidación</v>
          </cell>
          <cell r="AQ2568" t="e">
            <v>#REF!</v>
          </cell>
          <cell r="AR2568" t="e">
            <v>#N/A</v>
          </cell>
          <cell r="AS2568" t="str">
            <v>El proyecto se encuentra liquidado.
Porcentaje de avance financiero del 100%.
En trámite de liquidación de convenio.</v>
          </cell>
          <cell r="AT2568" t="str">
            <v>No Aplica</v>
          </cell>
          <cell r="AU2568">
            <v>43620</v>
          </cell>
          <cell r="AV2568">
            <v>43759</v>
          </cell>
          <cell r="AW2568" t="e">
            <v>#REF!</v>
          </cell>
          <cell r="AX2568"/>
          <cell r="AY2568"/>
          <cell r="AZ2568">
            <v>0</v>
          </cell>
          <cell r="BA2568" t="str">
            <v>-</v>
          </cell>
          <cell r="BB2568" t="str">
            <v>1152 mt</v>
          </cell>
          <cell r="BC2568"/>
          <cell r="BD2568">
            <v>43677</v>
          </cell>
          <cell r="BE2568">
            <v>43720</v>
          </cell>
          <cell r="BF2568">
            <v>43802</v>
          </cell>
          <cell r="BG2568">
            <v>2182</v>
          </cell>
        </row>
        <row r="2569">
          <cell r="C2569" t="str">
            <v>20170564S10025-1</v>
          </cell>
          <cell r="D2569" t="str">
            <v>Proyectos 2011 - 2020</v>
          </cell>
          <cell r="E2569" t="str">
            <v>No Aplica</v>
          </cell>
          <cell r="F2569" t="str">
            <v>CERRADO</v>
          </cell>
          <cell r="G2569"/>
          <cell r="H2569" t="str">
            <v>La Guajira</v>
          </cell>
          <cell r="I2569">
            <v>44110</v>
          </cell>
          <cell r="J2569">
            <v>6</v>
          </cell>
          <cell r="K2569" t="str">
            <v>El Molino</v>
          </cell>
          <cell r="L2569" t="str">
            <v>El Molino-La Guajira</v>
          </cell>
          <cell r="M2569">
            <v>564</v>
          </cell>
          <cell r="N2569" t="str">
            <v>DPS 2017</v>
          </cell>
          <cell r="O2569"/>
          <cell r="P2569"/>
          <cell r="Q2569" t="str">
            <v>Construcción De Un Muro De Cerramiento.Una Garita,Una Sala De Audiovisuales Y Seis Aulas En La Institución Educativa Heiodoro Alfredo Montero , En El Municipio De El Molino,Departamento De La Guaijira</v>
          </cell>
          <cell r="R2569" t="str">
            <v>Social Comunitario</v>
          </cell>
          <cell r="S2569"/>
          <cell r="T2569"/>
          <cell r="U2569"/>
          <cell r="V2569" t="str">
            <v>Municipio</v>
          </cell>
          <cell r="W2569" t="str">
            <v>Urbano</v>
          </cell>
          <cell r="X2569" t="str">
            <v>Manantial</v>
          </cell>
          <cell r="Y2569"/>
          <cell r="Z2569">
            <v>1448598131</v>
          </cell>
          <cell r="AA2569"/>
          <cell r="AB2569">
            <v>1448598131</v>
          </cell>
          <cell r="AC2569"/>
          <cell r="AD2569">
            <v>1448598131</v>
          </cell>
          <cell r="AE2569">
            <v>144859813</v>
          </cell>
          <cell r="AF2569"/>
          <cell r="AG2569">
            <v>144859813</v>
          </cell>
          <cell r="AH2569">
            <v>1593457944</v>
          </cell>
          <cell r="AI2569">
            <v>0</v>
          </cell>
          <cell r="AJ2569">
            <v>1593457944</v>
          </cell>
          <cell r="AK2569">
            <v>1</v>
          </cell>
          <cell r="AL2569"/>
          <cell r="AM2569">
            <v>1</v>
          </cell>
          <cell r="AN2569">
            <v>1</v>
          </cell>
          <cell r="AO2569">
            <v>0</v>
          </cell>
          <cell r="AP2569" t="str">
            <v>Liquidado</v>
          </cell>
          <cell r="AQ2569" t="e">
            <v>#REF!</v>
          </cell>
          <cell r="AR2569" t="e">
            <v>#N/A</v>
          </cell>
          <cell r="AS2569" t="str">
            <v>INTERVENTORIA:                                                                                             Se suscribe el acta de cierre del proyecto de interventoría con fecha del 23 de diciembre del 2021.                                                           SUPERVISOR:                                                                                                          El proyecto se encuentra liquidado. Porcentaje de avance financiero: 100%.</v>
          </cell>
          <cell r="AT2569" t="str">
            <v>No Aplica</v>
          </cell>
          <cell r="AU2569">
            <v>43727</v>
          </cell>
          <cell r="AV2569">
            <v>44047</v>
          </cell>
          <cell r="AW2569" t="e">
            <v>#REF!</v>
          </cell>
          <cell r="AX2569"/>
          <cell r="AY2569"/>
          <cell r="AZ2569">
            <v>0</v>
          </cell>
          <cell r="BA2569" t="str">
            <v>-</v>
          </cell>
          <cell r="BB2569" t="str">
            <v>250 M2</v>
          </cell>
          <cell r="BC2569"/>
          <cell r="BD2569">
            <v>43783</v>
          </cell>
          <cell r="BE2569">
            <v>44061</v>
          </cell>
          <cell r="BF2569">
            <v>44181</v>
          </cell>
          <cell r="BG2569">
            <v>825</v>
          </cell>
        </row>
        <row r="2570">
          <cell r="C2570" t="str">
            <v>20090168V1205-1</v>
          </cell>
          <cell r="D2570" t="str">
            <v>Proyectos 2011 - 2020</v>
          </cell>
          <cell r="E2570" t="str">
            <v>No Aplica</v>
          </cell>
          <cell r="F2570" t="str">
            <v>CERRADO</v>
          </cell>
          <cell r="G2570"/>
          <cell r="H2570" t="str">
            <v>La Guajira</v>
          </cell>
          <cell r="I2570">
            <v>44279</v>
          </cell>
          <cell r="J2570">
            <v>6</v>
          </cell>
          <cell r="K2570" t="str">
            <v>Fonseca</v>
          </cell>
          <cell r="L2570" t="str">
            <v>Fonseca-La Guajira</v>
          </cell>
          <cell r="M2570" t="str">
            <v/>
          </cell>
          <cell r="N2570" t="str">
            <v>Infraestructura</v>
          </cell>
          <cell r="O2570"/>
          <cell r="P2570"/>
          <cell r="Q2570" t="str">
            <v>Convenio Interaministrativo De Cooperación Entre Acción Social Y El Municipio De Fonseca, Apara Aunar Esfuerzos Y Contribuir Con La Interventoria Y Canalización Arrooyo Saino Tramo Calle 26 Entre Carrera 15 Y 18 En La Cabecera Municipal De Fonseca - Guajira</v>
          </cell>
          <cell r="R2570" t="str">
            <v>Otros</v>
          </cell>
          <cell r="S2570"/>
          <cell r="T2570"/>
          <cell r="U2570"/>
          <cell r="V2570" t="str">
            <v>Municipio</v>
          </cell>
          <cell r="W2570"/>
          <cell r="X2570" t="str">
            <v/>
          </cell>
          <cell r="Y2570"/>
          <cell r="Z2570">
            <v>199716000</v>
          </cell>
          <cell r="AA2570"/>
          <cell r="AB2570">
            <v>199716000</v>
          </cell>
          <cell r="AC2570"/>
          <cell r="AD2570">
            <v>199716000</v>
          </cell>
          <cell r="AE2570">
            <v>0</v>
          </cell>
          <cell r="AF2570"/>
          <cell r="AG2570">
            <v>0</v>
          </cell>
          <cell r="AH2570">
            <v>199716000</v>
          </cell>
          <cell r="AI2570">
            <v>0</v>
          </cell>
          <cell r="AJ2570">
            <v>199716000</v>
          </cell>
          <cell r="AK2570">
            <v>1</v>
          </cell>
          <cell r="AL2570"/>
          <cell r="AM2570">
            <v>1</v>
          </cell>
          <cell r="AN2570">
            <v>1</v>
          </cell>
          <cell r="AO2570">
            <v>0</v>
          </cell>
          <cell r="AP2570" t="str">
            <v>Liquidado</v>
          </cell>
          <cell r="AQ2570" t="e">
            <v>#REF!</v>
          </cell>
          <cell r="AR2570" t="e">
            <v>#N/A</v>
          </cell>
          <cell r="AS2570" t="str">
            <v>Entregado el 3 de septiembre de 2010.</v>
          </cell>
          <cell r="AT2570" t="str">
            <v>No Aplica</v>
          </cell>
          <cell r="AU2570" t="str">
            <v/>
          </cell>
          <cell r="AV2570">
            <v>40424</v>
          </cell>
          <cell r="AW2570" t="e">
            <v>#REF!</v>
          </cell>
          <cell r="AX2570"/>
          <cell r="AY2570"/>
          <cell r="AZ2570">
            <v>0</v>
          </cell>
          <cell r="BA2570" t="str">
            <v>-</v>
          </cell>
          <cell r="BB2570" t="str">
            <v/>
          </cell>
          <cell r="BC2570"/>
          <cell r="BD2570" t="str">
            <v/>
          </cell>
          <cell r="BE2570" t="str">
            <v/>
          </cell>
          <cell r="BF2570" t="str">
            <v/>
          </cell>
          <cell r="BG2570" t="str">
            <v/>
          </cell>
        </row>
        <row r="2571">
          <cell r="C2571" t="str">
            <v>20130306V0172-1</v>
          </cell>
          <cell r="D2571" t="str">
            <v>Proyectos 2011 - 2020</v>
          </cell>
          <cell r="E2571" t="str">
            <v>No Aplica</v>
          </cell>
          <cell r="F2571" t="str">
            <v>CERRADO</v>
          </cell>
          <cell r="G2571"/>
          <cell r="H2571" t="str">
            <v>La Guajira</v>
          </cell>
          <cell r="I2571">
            <v>44279</v>
          </cell>
          <cell r="J2571">
            <v>6</v>
          </cell>
          <cell r="K2571" t="str">
            <v>Fonseca</v>
          </cell>
          <cell r="L2571" t="str">
            <v>Fonseca-La Guajira</v>
          </cell>
          <cell r="M2571">
            <v>306</v>
          </cell>
          <cell r="N2571" t="str">
            <v>DPS 2013</v>
          </cell>
          <cell r="O2571"/>
          <cell r="P2571"/>
          <cell r="Q2571" t="str">
            <v>Construccion De Pavimento Rigido De 3000 Psi En La Kra 20 Entre Calles 4 Y 6,Calle 4 Entre Kra 20 Y 21, Calle 5 Entre Kra 19 Y 20 Barrio San Agustin Municipio De Fonseca - La Guajira</v>
          </cell>
          <cell r="R2571" t="str">
            <v>Vías Urbanas</v>
          </cell>
          <cell r="S2571"/>
          <cell r="T2571"/>
          <cell r="U2571"/>
          <cell r="V2571" t="str">
            <v>Municipio</v>
          </cell>
          <cell r="W2571"/>
          <cell r="X2571" t="str">
            <v xml:space="preserve"> San Agustin</v>
          </cell>
          <cell r="Y2571"/>
          <cell r="Z2571">
            <v>664485981</v>
          </cell>
          <cell r="AA2571"/>
          <cell r="AB2571">
            <v>664485981</v>
          </cell>
          <cell r="AC2571"/>
          <cell r="AD2571">
            <v>664485981</v>
          </cell>
          <cell r="AE2571">
            <v>66448598.100000001</v>
          </cell>
          <cell r="AF2571"/>
          <cell r="AG2571">
            <v>66448598.100000001</v>
          </cell>
          <cell r="AH2571">
            <v>730934579.10000002</v>
          </cell>
          <cell r="AI2571">
            <v>0</v>
          </cell>
          <cell r="AJ2571">
            <v>730934579.10000002</v>
          </cell>
          <cell r="AK2571">
            <v>1</v>
          </cell>
          <cell r="AL2571"/>
          <cell r="AM2571">
            <v>1</v>
          </cell>
          <cell r="AN2571">
            <v>1</v>
          </cell>
          <cell r="AO2571">
            <v>0</v>
          </cell>
          <cell r="AP2571" t="str">
            <v>Liquidado</v>
          </cell>
          <cell r="AQ2571" t="e">
            <v>#REF!</v>
          </cell>
          <cell r="AR2571" t="e">
            <v>#N/A</v>
          </cell>
          <cell r="AS2571" t="str">
            <v>Entregada en enero de 2017.</v>
          </cell>
          <cell r="AT2571" t="str">
            <v>No Aplica</v>
          </cell>
          <cell r="AU2571">
            <v>42541</v>
          </cell>
          <cell r="AV2571">
            <v>42732</v>
          </cell>
          <cell r="AW2571" t="e">
            <v>#REF!</v>
          </cell>
          <cell r="AX2571"/>
          <cell r="AY2571"/>
          <cell r="AZ2571">
            <v>0</v>
          </cell>
          <cell r="BA2571" t="str">
            <v>-</v>
          </cell>
          <cell r="BB2571" t="str">
            <v>0,338 km</v>
          </cell>
          <cell r="BC2571"/>
          <cell r="BD2571">
            <v>42580</v>
          </cell>
          <cell r="BE2571">
            <v>42753</v>
          </cell>
          <cell r="BF2571">
            <v>42753</v>
          </cell>
          <cell r="BG2571">
            <v>360</v>
          </cell>
        </row>
        <row r="2572">
          <cell r="C2572" t="str">
            <v>20150348S2677-1</v>
          </cell>
          <cell r="D2572" t="str">
            <v>Proyectos 2011 - 2020</v>
          </cell>
          <cell r="E2572" t="str">
            <v>No Aplica</v>
          </cell>
          <cell r="F2572" t="str">
            <v>CERRADO</v>
          </cell>
          <cell r="G2572"/>
          <cell r="H2572" t="str">
            <v>La Guajira</v>
          </cell>
          <cell r="I2572">
            <v>44279</v>
          </cell>
          <cell r="J2572">
            <v>6</v>
          </cell>
          <cell r="K2572" t="str">
            <v>Fonseca</v>
          </cell>
          <cell r="L2572" t="str">
            <v>Fonseca-La Guajira</v>
          </cell>
          <cell r="M2572">
            <v>348</v>
          </cell>
          <cell r="N2572" t="str">
            <v>DPS 2015</v>
          </cell>
          <cell r="O2572"/>
          <cell r="P2572"/>
          <cell r="Q2572" t="str">
            <v>Mejoramiento Y Pavimentación De La Malla Vial Y Obras De Urbanismo En Los Barrios San José, Las Delicias, Jose Prudencio Padilla Y Candelaria Del Municipio De Fonseca - La Guajira</v>
          </cell>
          <cell r="R2572" t="str">
            <v>Vías Urbanas</v>
          </cell>
          <cell r="S2572"/>
          <cell r="T2572"/>
          <cell r="U2572"/>
          <cell r="V2572" t="str">
            <v>Municipio</v>
          </cell>
          <cell r="W2572"/>
          <cell r="X2572" t="str">
            <v xml:space="preserve"> Barrios San José, Las Delicias, Jose Prudencio Padilla Y Candelaria</v>
          </cell>
          <cell r="Y2572"/>
          <cell r="Z2572">
            <v>5555555556</v>
          </cell>
          <cell r="AA2572"/>
          <cell r="AB2572">
            <v>5555555556</v>
          </cell>
          <cell r="AC2572"/>
          <cell r="AD2572">
            <v>5555555556</v>
          </cell>
          <cell r="AE2572">
            <v>555555555.60000002</v>
          </cell>
          <cell r="AF2572"/>
          <cell r="AG2572">
            <v>555555555.60000002</v>
          </cell>
          <cell r="AH2572">
            <v>6111111111.6000004</v>
          </cell>
          <cell r="AI2572">
            <v>0</v>
          </cell>
          <cell r="AJ2572">
            <v>6111111111.6000004</v>
          </cell>
          <cell r="AK2572">
            <v>1</v>
          </cell>
          <cell r="AL2572"/>
          <cell r="AM2572">
            <v>1</v>
          </cell>
          <cell r="AN2572">
            <v>1</v>
          </cell>
          <cell r="AO2572">
            <v>0</v>
          </cell>
          <cell r="AP2572" t="str">
            <v>Liquidado</v>
          </cell>
          <cell r="AQ2572" t="e">
            <v>#REF!</v>
          </cell>
          <cell r="AR2572" t="e">
            <v>#N/A</v>
          </cell>
          <cell r="AS2572" t="str">
            <v>Entregada en julio de 2017
Liquidado el 23 de agosto 2021.</v>
          </cell>
          <cell r="AT2572" t="str">
            <v>No Aplica</v>
          </cell>
          <cell r="AU2572">
            <v>42621</v>
          </cell>
          <cell r="AV2572">
            <v>42800</v>
          </cell>
          <cell r="AW2572" t="e">
            <v>#REF!</v>
          </cell>
          <cell r="AX2572"/>
          <cell r="AY2572"/>
          <cell r="AZ2572">
            <v>0</v>
          </cell>
          <cell r="BA2572" t="str">
            <v>-</v>
          </cell>
          <cell r="BB2572" t="str">
            <v>0.10kM</v>
          </cell>
          <cell r="BC2572"/>
          <cell r="BD2572">
            <v>42580</v>
          </cell>
          <cell r="BE2572">
            <v>42784</v>
          </cell>
          <cell r="BF2572" t="str">
            <v>8/06/2017
27/07/2017</v>
          </cell>
          <cell r="BG2572">
            <v>3000</v>
          </cell>
        </row>
        <row r="2573">
          <cell r="C2573" t="str">
            <v>20150348V2407-1</v>
          </cell>
          <cell r="D2573" t="str">
            <v>Proyectos 2011 - 2020</v>
          </cell>
          <cell r="E2573" t="str">
            <v>No Aplica</v>
          </cell>
          <cell r="F2573" t="str">
            <v>CERRADO</v>
          </cell>
          <cell r="G2573"/>
          <cell r="H2573" t="str">
            <v>La Guajira</v>
          </cell>
          <cell r="I2573">
            <v>44279</v>
          </cell>
          <cell r="J2573">
            <v>6</v>
          </cell>
          <cell r="K2573" t="str">
            <v>Fonseca</v>
          </cell>
          <cell r="L2573" t="str">
            <v>Fonseca-La Guajira</v>
          </cell>
          <cell r="M2573">
            <v>348</v>
          </cell>
          <cell r="N2573" t="str">
            <v>DPS 2015</v>
          </cell>
          <cell r="O2573"/>
          <cell r="P2573"/>
          <cell r="Q2573" t="str">
            <v>Construcción De Pavimento Rígido De 4000 Psi Para Las Diferentes Calles Del Municipio De Fonseca - La Guajira</v>
          </cell>
          <cell r="R2573" t="str">
            <v>Vías Urbanas</v>
          </cell>
          <cell r="S2573"/>
          <cell r="T2573"/>
          <cell r="U2573"/>
          <cell r="V2573" t="str">
            <v>Municipio</v>
          </cell>
          <cell r="W2573"/>
          <cell r="X2573" t="str">
            <v xml:space="preserve"> sector de las Delicias</v>
          </cell>
          <cell r="Y2573"/>
          <cell r="Z2573">
            <v>1851851852</v>
          </cell>
          <cell r="AA2573"/>
          <cell r="AB2573">
            <v>1851851852</v>
          </cell>
          <cell r="AC2573"/>
          <cell r="AD2573">
            <v>1851851852</v>
          </cell>
          <cell r="AE2573">
            <v>185185185.20000002</v>
          </cell>
          <cell r="AF2573"/>
          <cell r="AG2573">
            <v>185185185.20000002</v>
          </cell>
          <cell r="AH2573">
            <v>2037037037.2</v>
          </cell>
          <cell r="AI2573">
            <v>0</v>
          </cell>
          <cell r="AJ2573">
            <v>2037037037.2</v>
          </cell>
          <cell r="AK2573">
            <v>1</v>
          </cell>
          <cell r="AL2573"/>
          <cell r="AM2573">
            <v>1</v>
          </cell>
          <cell r="AN2573">
            <v>1</v>
          </cell>
          <cell r="AO2573">
            <v>0</v>
          </cell>
          <cell r="AP2573" t="str">
            <v>Liquidado</v>
          </cell>
          <cell r="AQ2573" t="e">
            <v>#REF!</v>
          </cell>
          <cell r="AR2573" t="e">
            <v>#N/A</v>
          </cell>
          <cell r="AS2573" t="str">
            <v>Entregada en julio de 2017
Liquidado el 23 de agosto 2021.</v>
          </cell>
          <cell r="AT2573" t="str">
            <v>No Aplica</v>
          </cell>
          <cell r="AU2573">
            <v>42621</v>
          </cell>
          <cell r="AV2573">
            <v>42800</v>
          </cell>
          <cell r="AW2573" t="e">
            <v>#REF!</v>
          </cell>
          <cell r="AX2573"/>
          <cell r="AY2573"/>
          <cell r="AZ2573">
            <v>0</v>
          </cell>
          <cell r="BA2573" t="str">
            <v>-</v>
          </cell>
          <cell r="BB2573" t="str">
            <v>054kM</v>
          </cell>
          <cell r="BC2573"/>
          <cell r="BD2573">
            <v>42642</v>
          </cell>
          <cell r="BE2573">
            <v>42784</v>
          </cell>
          <cell r="BF2573" t="str">
            <v>8/06/2017
27/07/2017</v>
          </cell>
          <cell r="BG2573">
            <v>3000</v>
          </cell>
        </row>
        <row r="2574">
          <cell r="C2574" t="str">
            <v>20150348V3106-1</v>
          </cell>
          <cell r="D2574" t="str">
            <v>Proyectos 2011 - 2020</v>
          </cell>
          <cell r="E2574" t="str">
            <v>No Aplica</v>
          </cell>
          <cell r="F2574" t="str">
            <v>CERRADO</v>
          </cell>
          <cell r="G2574"/>
          <cell r="H2574" t="str">
            <v>La Guajira</v>
          </cell>
          <cell r="I2574">
            <v>44279</v>
          </cell>
          <cell r="J2574">
            <v>6</v>
          </cell>
          <cell r="K2574" t="str">
            <v>Fonseca</v>
          </cell>
          <cell r="L2574" t="str">
            <v>Fonseca-La Guajira</v>
          </cell>
          <cell r="M2574">
            <v>348</v>
          </cell>
          <cell r="N2574" t="str">
            <v>DPS 2015</v>
          </cell>
          <cell r="O2574"/>
          <cell r="P2574"/>
          <cell r="Q2574" t="str">
            <v>Pavimentación En Concreto Rígido En La Carrera 9 Entre Calles 17 Y 20A, Carreras 9A A 10,11,12 Y 13 Entre Las Calles 16 Y 17 Ubicado En La Zona Urbana Del Municipio De Fonseca La Guajira</v>
          </cell>
          <cell r="R2574" t="str">
            <v>Vías Urbanas</v>
          </cell>
          <cell r="S2574"/>
          <cell r="T2574"/>
          <cell r="U2574"/>
          <cell r="V2574" t="str">
            <v>Municipio</v>
          </cell>
          <cell r="W2574"/>
          <cell r="X2574" t="str">
            <v>Carrera 9 Entre Calles 17 Y 20A, Carreras 9A A 10,11,12 Y 13 Entre Las Calles 16 Y 17 Ubicado En La Zona Urbana Del Municipio De Fonseca</v>
          </cell>
          <cell r="Y2574"/>
          <cell r="Z2574">
            <v>925925926</v>
          </cell>
          <cell r="AA2574"/>
          <cell r="AB2574">
            <v>925925926</v>
          </cell>
          <cell r="AC2574"/>
          <cell r="AD2574">
            <v>925925926</v>
          </cell>
          <cell r="AE2574">
            <v>92592592.600000009</v>
          </cell>
          <cell r="AF2574"/>
          <cell r="AG2574">
            <v>92592592.600000009</v>
          </cell>
          <cell r="AH2574">
            <v>1018518518.6</v>
          </cell>
          <cell r="AI2574">
            <v>0</v>
          </cell>
          <cell r="AJ2574">
            <v>1018518518.6</v>
          </cell>
          <cell r="AK2574">
            <v>1</v>
          </cell>
          <cell r="AL2574"/>
          <cell r="AM2574">
            <v>1</v>
          </cell>
          <cell r="AN2574">
            <v>1</v>
          </cell>
          <cell r="AO2574">
            <v>0</v>
          </cell>
          <cell r="AP2574" t="str">
            <v>Liquidado</v>
          </cell>
          <cell r="AQ2574" t="e">
            <v>#REF!</v>
          </cell>
          <cell r="AR2574" t="e">
            <v>#N/A</v>
          </cell>
          <cell r="AS2574" t="str">
            <v>Entregada en julio de 2017
Liquidado el 23 de agosto 2021.</v>
          </cell>
          <cell r="AT2574" t="str">
            <v>No Aplica</v>
          </cell>
          <cell r="AU2574">
            <v>42621</v>
          </cell>
          <cell r="AV2574">
            <v>42800</v>
          </cell>
          <cell r="AW2574" t="e">
            <v>#REF!</v>
          </cell>
          <cell r="AX2574"/>
          <cell r="AY2574"/>
          <cell r="AZ2574">
            <v>0</v>
          </cell>
          <cell r="BA2574" t="str">
            <v>-</v>
          </cell>
          <cell r="BB2574" t="str">
            <v>0.46kM</v>
          </cell>
          <cell r="BC2574"/>
          <cell r="BD2574">
            <v>42642</v>
          </cell>
          <cell r="BE2574">
            <v>42784</v>
          </cell>
          <cell r="BF2574" t="str">
            <v>8/06/2017
27/07/2017</v>
          </cell>
          <cell r="BG2574">
            <v>3000</v>
          </cell>
        </row>
        <row r="2575">
          <cell r="C2575" t="str">
            <v>20160313M5822-1</v>
          </cell>
          <cell r="D2575" t="str">
            <v>Proyectos 2011 - 2020</v>
          </cell>
          <cell r="E2575" t="str">
            <v>ANTES 2018</v>
          </cell>
          <cell r="F2575" t="str">
            <v>VIGENTE</v>
          </cell>
          <cell r="G2575"/>
          <cell r="H2575" t="str">
            <v>La Guajira</v>
          </cell>
          <cell r="I2575">
            <v>44279</v>
          </cell>
          <cell r="J2575">
            <v>6</v>
          </cell>
          <cell r="K2575" t="str">
            <v>Fonseca</v>
          </cell>
          <cell r="L2575" t="str">
            <v>Fonseca-La Guajira</v>
          </cell>
          <cell r="M2575">
            <v>313</v>
          </cell>
          <cell r="N2575" t="str">
            <v>DPS 2016</v>
          </cell>
          <cell r="O2575"/>
          <cell r="P2575"/>
          <cell r="Q2575" t="str">
            <v>Mejoramiento De Condiciones De Habitabilidad</v>
          </cell>
          <cell r="R2575" t="str">
            <v>Mejoramiento Condiciones De Habitabilidad</v>
          </cell>
          <cell r="S2575"/>
          <cell r="T2575"/>
          <cell r="U2575"/>
          <cell r="V2575" t="str">
            <v>Municipio</v>
          </cell>
          <cell r="W2575"/>
          <cell r="X2575" t="str">
            <v/>
          </cell>
          <cell r="Y2575"/>
          <cell r="Z2575">
            <v>1791762404</v>
          </cell>
          <cell r="AA2575"/>
          <cell r="AB2575">
            <v>1791762404</v>
          </cell>
          <cell r="AC2575"/>
          <cell r="AD2575">
            <v>1791762404</v>
          </cell>
          <cell r="AE2575">
            <v>179176240</v>
          </cell>
          <cell r="AF2575"/>
          <cell r="AG2575">
            <v>179176240</v>
          </cell>
          <cell r="AH2575">
            <v>1970938644</v>
          </cell>
          <cell r="AI2575">
            <v>0</v>
          </cell>
          <cell r="AJ2575">
            <v>1970938644</v>
          </cell>
          <cell r="AK2575">
            <v>1</v>
          </cell>
          <cell r="AL2575"/>
          <cell r="AM2575">
            <v>1</v>
          </cell>
          <cell r="AN2575">
            <v>1</v>
          </cell>
          <cell r="AO2575">
            <v>0</v>
          </cell>
          <cell r="AP2575" t="str">
            <v>Liquidado</v>
          </cell>
          <cell r="AQ2575" t="e">
            <v>#REF!</v>
          </cell>
          <cell r="AR2575" t="str">
            <v>TERMINADO</v>
          </cell>
          <cell r="AS2575" t="str">
            <v xml:space="preserve">INTERVENTORIA:                                                                                                Acta de cierre suscrita el 4 de junio de 2022.                                                                                                      SUPERVISOR:                                                                                                                 El proyecto se encuentra entregado a municipio.  Porcentaje de ejecución financiera; se pagó 100% (15-02-2022).  Pendiente acta de cierre de MCH se requirio al ET. </v>
          </cell>
          <cell r="AT2575">
            <v>43577</v>
          </cell>
          <cell r="AU2575">
            <v>44102</v>
          </cell>
          <cell r="AV2575">
            <v>44405</v>
          </cell>
          <cell r="AW2575" t="e">
            <v>#REF!</v>
          </cell>
          <cell r="AX2575"/>
          <cell r="AY2575"/>
          <cell r="AZ2575">
            <v>0</v>
          </cell>
          <cell r="BA2575" t="str">
            <v>-</v>
          </cell>
          <cell r="BB2575" t="str">
            <v>128  Viviendas</v>
          </cell>
          <cell r="BC2575"/>
          <cell r="BD2575">
            <v>44147</v>
          </cell>
          <cell r="BE2575" t="str">
            <v/>
          </cell>
          <cell r="BF2575">
            <v>44539</v>
          </cell>
          <cell r="BG2575">
            <v>460.8</v>
          </cell>
        </row>
        <row r="2576">
          <cell r="C2576" t="str">
            <v>20170415S10140-1</v>
          </cell>
          <cell r="D2576" t="str">
            <v>Proyectos 2011 - 2020</v>
          </cell>
          <cell r="E2576" t="str">
            <v>ANTES 2018</v>
          </cell>
          <cell r="F2576" t="str">
            <v>VIGENTE</v>
          </cell>
          <cell r="G2576"/>
          <cell r="H2576" t="str">
            <v>La Guajira</v>
          </cell>
          <cell r="I2576">
            <v>44279</v>
          </cell>
          <cell r="J2576">
            <v>6</v>
          </cell>
          <cell r="K2576" t="str">
            <v>Fonseca</v>
          </cell>
          <cell r="L2576" t="str">
            <v>Fonseca-La Guajira</v>
          </cell>
          <cell r="M2576">
            <v>415</v>
          </cell>
          <cell r="N2576" t="str">
            <v>DPS 2017</v>
          </cell>
          <cell r="O2576"/>
          <cell r="P2576"/>
          <cell r="Q2576" t="str">
            <v>Construcción Y Adecuación De La Plaza De La Reconciliación Y La Paz Del Corregimiento De Conejo Municipio De Fonseca - La Guajira</v>
          </cell>
          <cell r="R2576" t="str">
            <v>Espacio Público, Recreación Y Deporte</v>
          </cell>
          <cell r="S2576"/>
          <cell r="T2576"/>
          <cell r="U2576"/>
          <cell r="V2576" t="str">
            <v>Municipio</v>
          </cell>
          <cell r="W2576"/>
          <cell r="X2576" t="str">
            <v>Corregimiento el conejo</v>
          </cell>
          <cell r="Y2576"/>
          <cell r="Z2576">
            <v>1196970073</v>
          </cell>
          <cell r="AA2576"/>
          <cell r="AB2576">
            <v>1196970073</v>
          </cell>
          <cell r="AC2576"/>
          <cell r="AD2576">
            <v>1196970073</v>
          </cell>
          <cell r="AE2576">
            <v>119697007</v>
          </cell>
          <cell r="AF2576"/>
          <cell r="AG2576">
            <v>119697007</v>
          </cell>
          <cell r="AH2576">
            <v>1316667080</v>
          </cell>
          <cell r="AI2576">
            <v>0</v>
          </cell>
          <cell r="AJ2576">
            <v>1316667080</v>
          </cell>
          <cell r="AK2576">
            <v>1</v>
          </cell>
          <cell r="AL2576"/>
          <cell r="AM2576">
            <v>1</v>
          </cell>
          <cell r="AN2576">
            <v>1</v>
          </cell>
          <cell r="AO2576">
            <v>0</v>
          </cell>
          <cell r="AP2576" t="str">
            <v>Entregado A Municipio</v>
          </cell>
          <cell r="AQ2576" t="e">
            <v>#REF!</v>
          </cell>
          <cell r="AR2576" t="e">
            <v>#N/A</v>
          </cell>
          <cell r="AS2576" t="str">
            <v>El proyecto se encuentra liquidado. 
Porcentaje de ejecución: 100%.  Ejecución financiera: 100%.
Se realizó de parte del supervisor solicitud al ente territorial para la legalización de recursos.</v>
          </cell>
          <cell r="AT2576" t="str">
            <v>No Aplica</v>
          </cell>
          <cell r="AU2576">
            <v>43577</v>
          </cell>
          <cell r="AV2576">
            <v>43816</v>
          </cell>
          <cell r="AW2576" t="e">
            <v>#REF!</v>
          </cell>
          <cell r="AX2576"/>
          <cell r="AY2576"/>
          <cell r="AZ2576">
            <v>0</v>
          </cell>
          <cell r="BA2576" t="str">
            <v>-</v>
          </cell>
          <cell r="BB2576" t="str">
            <v>5000 M2</v>
          </cell>
          <cell r="BC2576"/>
          <cell r="BD2576">
            <v>43616</v>
          </cell>
          <cell r="BE2576">
            <v>43791</v>
          </cell>
          <cell r="BF2576">
            <v>44120</v>
          </cell>
          <cell r="BG2576">
            <v>5695</v>
          </cell>
        </row>
        <row r="2577">
          <cell r="C2577" t="str">
            <v>20170416S6669-1</v>
          </cell>
          <cell r="D2577" t="str">
            <v>Proyectos 2011 - 2020</v>
          </cell>
          <cell r="E2577" t="str">
            <v>ANTES 2018</v>
          </cell>
          <cell r="F2577" t="str">
            <v>VIGENTE</v>
          </cell>
          <cell r="G2577"/>
          <cell r="H2577" t="str">
            <v>La Guajira</v>
          </cell>
          <cell r="I2577">
            <v>44279</v>
          </cell>
          <cell r="J2577">
            <v>6</v>
          </cell>
          <cell r="K2577" t="str">
            <v>Fonseca</v>
          </cell>
          <cell r="L2577" t="str">
            <v>Fonseca-La Guajira</v>
          </cell>
          <cell r="M2577">
            <v>416</v>
          </cell>
          <cell r="N2577" t="str">
            <v>DPS 2017</v>
          </cell>
          <cell r="O2577"/>
          <cell r="P2577"/>
          <cell r="Q2577" t="str">
            <v>Adecuación, Construcción De Aulas Nuevas Y Una Cancha Multiple Deportiva En La Institución Educativa Tecnica Departamental Agricola De Conejo Del Corregimiento De Conejo, Municipio De Fonseca - La Guajira</v>
          </cell>
          <cell r="R2577" t="str">
            <v>Social Comunitario</v>
          </cell>
          <cell r="S2577"/>
          <cell r="T2577"/>
          <cell r="U2577"/>
          <cell r="V2577" t="str">
            <v>Municipio</v>
          </cell>
          <cell r="W2577"/>
          <cell r="X2577" t="str">
            <v>Corregimiento El conejo</v>
          </cell>
          <cell r="Y2577"/>
          <cell r="Z2577">
            <v>1684997622</v>
          </cell>
          <cell r="AA2577"/>
          <cell r="AB2577">
            <v>1684997622</v>
          </cell>
          <cell r="AC2577"/>
          <cell r="AD2577">
            <v>1684997622</v>
          </cell>
          <cell r="AE2577">
            <v>168499762</v>
          </cell>
          <cell r="AF2577"/>
          <cell r="AG2577">
            <v>168499762</v>
          </cell>
          <cell r="AH2577">
            <v>1853497384</v>
          </cell>
          <cell r="AI2577">
            <v>0</v>
          </cell>
          <cell r="AJ2577">
            <v>1853497384</v>
          </cell>
          <cell r="AK2577">
            <v>1</v>
          </cell>
          <cell r="AL2577"/>
          <cell r="AM2577">
            <v>1</v>
          </cell>
          <cell r="AN2577">
            <v>1</v>
          </cell>
          <cell r="AO2577">
            <v>0</v>
          </cell>
          <cell r="AP2577" t="str">
            <v>Entregado A Municipio</v>
          </cell>
          <cell r="AQ2577" t="e">
            <v>#REF!</v>
          </cell>
          <cell r="AR2577" t="e">
            <v>#N/A</v>
          </cell>
          <cell r="AS2577" t="str">
            <v>Proyecto se encuentra liquidado.
Porcentaje de ejecución: 100%.
Ejecución financiera: 100%.
Se realizó de parte del supervisor solicitud al ente territorial para la legalización de recursos.</v>
          </cell>
          <cell r="AT2577" t="str">
            <v>No Aplica</v>
          </cell>
          <cell r="AU2577">
            <v>43577</v>
          </cell>
          <cell r="AV2577">
            <v>43850</v>
          </cell>
          <cell r="AW2577" t="e">
            <v>#REF!</v>
          </cell>
          <cell r="AX2577"/>
          <cell r="AY2577"/>
          <cell r="AZ2577">
            <v>0</v>
          </cell>
          <cell r="BA2577" t="str">
            <v>-</v>
          </cell>
          <cell r="BB2577" t="str">
            <v>957 M2</v>
          </cell>
          <cell r="BC2577"/>
          <cell r="BD2577">
            <v>43616</v>
          </cell>
          <cell r="BE2577">
            <v>43791</v>
          </cell>
          <cell r="BF2577">
            <v>44120</v>
          </cell>
          <cell r="BG2577">
            <v>402</v>
          </cell>
        </row>
        <row r="2578">
          <cell r="C2578" t="str">
            <v>20170417S7755-1</v>
          </cell>
          <cell r="D2578" t="str">
            <v>Proyectos 2011 - 2020</v>
          </cell>
          <cell r="E2578" t="str">
            <v>ANTES 2018</v>
          </cell>
          <cell r="F2578" t="str">
            <v>VIGENTE</v>
          </cell>
          <cell r="G2578"/>
          <cell r="H2578" t="str">
            <v>La Guajira</v>
          </cell>
          <cell r="I2578">
            <v>44279</v>
          </cell>
          <cell r="J2578">
            <v>6</v>
          </cell>
          <cell r="K2578" t="str">
            <v>Fonseca</v>
          </cell>
          <cell r="L2578" t="str">
            <v>Fonseca-La Guajira</v>
          </cell>
          <cell r="M2578">
            <v>417</v>
          </cell>
          <cell r="N2578" t="str">
            <v>DPS 2017</v>
          </cell>
          <cell r="O2578"/>
          <cell r="P2578"/>
          <cell r="Q2578" t="str">
            <v>Construcción De Cancha Multifuncional En El Barrio Cristo Rey Del Municipio De Fonseca - La Guajira</v>
          </cell>
          <cell r="R2578" t="str">
            <v>Espacio Público, Recreación Y Deporte</v>
          </cell>
          <cell r="S2578"/>
          <cell r="T2578"/>
          <cell r="U2578"/>
          <cell r="V2578" t="str">
            <v>Municipio</v>
          </cell>
          <cell r="W2578"/>
          <cell r="X2578" t="str">
            <v>Cristo Rey</v>
          </cell>
          <cell r="Y2578"/>
          <cell r="Z2578">
            <v>949571737</v>
          </cell>
          <cell r="AA2578"/>
          <cell r="AB2578">
            <v>949571737</v>
          </cell>
          <cell r="AC2578"/>
          <cell r="AD2578">
            <v>949571737</v>
          </cell>
          <cell r="AE2578">
            <v>94957174</v>
          </cell>
          <cell r="AF2578"/>
          <cell r="AG2578">
            <v>94957174</v>
          </cell>
          <cell r="AH2578">
            <v>1044528911</v>
          </cell>
          <cell r="AI2578">
            <v>0</v>
          </cell>
          <cell r="AJ2578">
            <v>1044528911</v>
          </cell>
          <cell r="AK2578">
            <v>1</v>
          </cell>
          <cell r="AL2578"/>
          <cell r="AM2578">
            <v>1</v>
          </cell>
          <cell r="AN2578">
            <v>1</v>
          </cell>
          <cell r="AO2578">
            <v>0</v>
          </cell>
          <cell r="AP2578" t="str">
            <v>En Liquidación</v>
          </cell>
          <cell r="AQ2578" t="e">
            <v>#REF!</v>
          </cell>
          <cell r="AR2578" t="e">
            <v>#N/A</v>
          </cell>
          <cell r="AS2578" t="str">
            <v>El proyecto se encuentra liquidado.
Porcentaje de ejecución: 100% .                          Porcentaje de avance financiero: 100%.
Se encuentra la documentación para liquidación en revisión del supervisor de DPS.</v>
          </cell>
          <cell r="AT2578" t="str">
            <v>No Aplica</v>
          </cell>
          <cell r="AU2578">
            <v>43577</v>
          </cell>
          <cell r="AV2578">
            <v>43760</v>
          </cell>
          <cell r="AW2578" t="e">
            <v>#REF!</v>
          </cell>
          <cell r="AX2578"/>
          <cell r="AY2578"/>
          <cell r="AZ2578">
            <v>0</v>
          </cell>
          <cell r="BA2578" t="str">
            <v>-</v>
          </cell>
          <cell r="BB2578" t="str">
            <v>802 mt2</v>
          </cell>
          <cell r="BC2578"/>
          <cell r="BD2578">
            <v>43615</v>
          </cell>
          <cell r="BE2578">
            <v>43718</v>
          </cell>
          <cell r="BF2578">
            <v>43791</v>
          </cell>
          <cell r="BG2578">
            <v>6922</v>
          </cell>
        </row>
        <row r="2579">
          <cell r="C2579" t="str">
            <v>20170418V8066-1</v>
          </cell>
          <cell r="D2579" t="str">
            <v>Proyectos 2011 - 2020</v>
          </cell>
          <cell r="E2579" t="str">
            <v>No Aplica</v>
          </cell>
          <cell r="F2579" t="str">
            <v>CERRADO</v>
          </cell>
          <cell r="G2579"/>
          <cell r="H2579" t="str">
            <v>La Guajira</v>
          </cell>
          <cell r="I2579">
            <v>44279</v>
          </cell>
          <cell r="J2579">
            <v>6</v>
          </cell>
          <cell r="K2579" t="str">
            <v>Fonseca</v>
          </cell>
          <cell r="L2579" t="str">
            <v>Fonseca-La Guajira</v>
          </cell>
          <cell r="M2579">
            <v>418</v>
          </cell>
          <cell r="N2579" t="str">
            <v>DPS 2017</v>
          </cell>
          <cell r="O2579"/>
          <cell r="P2579"/>
          <cell r="Q2579" t="str">
            <v>Construcción De Vias Urbanas En El Barrio 12 De Octubre Municipio De Fonseca - La Guajira</v>
          </cell>
          <cell r="R2579" t="str">
            <v>Vías Urbanas</v>
          </cell>
          <cell r="S2579"/>
          <cell r="T2579"/>
          <cell r="U2579"/>
          <cell r="V2579" t="str">
            <v>Municipio</v>
          </cell>
          <cell r="W2579"/>
          <cell r="X2579" t="str">
            <v>12 de octubre</v>
          </cell>
          <cell r="Y2579"/>
          <cell r="Z2579">
            <v>2056074767</v>
          </cell>
          <cell r="AA2579"/>
          <cell r="AB2579">
            <v>2056074767</v>
          </cell>
          <cell r="AC2579"/>
          <cell r="AD2579">
            <v>2056074767</v>
          </cell>
          <cell r="AE2579">
            <v>205607477</v>
          </cell>
          <cell r="AF2579"/>
          <cell r="AG2579">
            <v>205607477</v>
          </cell>
          <cell r="AH2579">
            <v>2261682244</v>
          </cell>
          <cell r="AI2579">
            <v>0</v>
          </cell>
          <cell r="AJ2579">
            <v>2261682244</v>
          </cell>
          <cell r="AK2579">
            <v>1</v>
          </cell>
          <cell r="AL2579"/>
          <cell r="AM2579">
            <v>1</v>
          </cell>
          <cell r="AN2579">
            <v>1</v>
          </cell>
          <cell r="AO2579">
            <v>0</v>
          </cell>
          <cell r="AP2579" t="str">
            <v>Liquidado</v>
          </cell>
          <cell r="AQ2579" t="e">
            <v>#REF!</v>
          </cell>
          <cell r="AR2579" t="e">
            <v>#N/A</v>
          </cell>
          <cell r="AS2579" t="str">
            <v>Acta de liquidacion 29 de abril 2022.</v>
          </cell>
          <cell r="AT2579" t="str">
            <v>No Aplica</v>
          </cell>
          <cell r="AU2579">
            <v>43577</v>
          </cell>
          <cell r="AV2579">
            <v>43692</v>
          </cell>
          <cell r="AW2579" t="e">
            <v>#REF!</v>
          </cell>
          <cell r="AX2579"/>
          <cell r="AY2579"/>
          <cell r="AZ2579">
            <v>0</v>
          </cell>
          <cell r="BA2579" t="str">
            <v>-</v>
          </cell>
          <cell r="BB2579" t="str">
            <v>1446,27 mt</v>
          </cell>
          <cell r="BC2579"/>
          <cell r="BD2579">
            <v>43615</v>
          </cell>
          <cell r="BE2579">
            <v>43685</v>
          </cell>
          <cell r="BF2579">
            <v>43718</v>
          </cell>
          <cell r="BG2579">
            <v>6320</v>
          </cell>
        </row>
        <row r="2580">
          <cell r="C2580" t="str">
            <v>20150264V3014-1</v>
          </cell>
          <cell r="D2580" t="str">
            <v>Proyectos 2011 - 2020</v>
          </cell>
          <cell r="E2580" t="str">
            <v>No Aplica</v>
          </cell>
          <cell r="F2580" t="str">
            <v>CERRADO</v>
          </cell>
          <cell r="G2580"/>
          <cell r="H2580" t="str">
            <v>La Guajira</v>
          </cell>
          <cell r="I2580">
            <v>44378</v>
          </cell>
          <cell r="J2580">
            <v>6</v>
          </cell>
          <cell r="K2580" t="str">
            <v>Hato Nuevo</v>
          </cell>
          <cell r="L2580" t="str">
            <v>Hato Nuevo-La Guajira</v>
          </cell>
          <cell r="M2580">
            <v>264</v>
          </cell>
          <cell r="N2580" t="str">
            <v>DPS 2015</v>
          </cell>
          <cell r="O2580"/>
          <cell r="P2580"/>
          <cell r="Q2580" t="str">
            <v>Construcción De Placas Huellas En La Vía Que Conduce De Hato Nuevo-Angostura-El Vumbre En El Municipio De Hato Nuevo Guajira</v>
          </cell>
          <cell r="R2580" t="str">
            <v>Vías Red Terciaria</v>
          </cell>
          <cell r="S2580"/>
          <cell r="T2580"/>
          <cell r="U2580"/>
          <cell r="V2580" t="str">
            <v>Municipio</v>
          </cell>
          <cell r="W2580"/>
          <cell r="X2580" t="str">
            <v>Hato Nuevo-Angostura-El Vumbre</v>
          </cell>
          <cell r="Y2580"/>
          <cell r="Z2580">
            <v>1773148149</v>
          </cell>
          <cell r="AA2580"/>
          <cell r="AB2580">
            <v>1773148149</v>
          </cell>
          <cell r="AC2580"/>
          <cell r="AD2580">
            <v>1773148149</v>
          </cell>
          <cell r="AE2580">
            <v>177314814.90000001</v>
          </cell>
          <cell r="AF2580"/>
          <cell r="AG2580">
            <v>177314814.90000001</v>
          </cell>
          <cell r="AH2580">
            <v>1950462963.9000001</v>
          </cell>
          <cell r="AI2580">
            <v>0</v>
          </cell>
          <cell r="AJ2580">
            <v>1950462963.9000001</v>
          </cell>
          <cell r="AK2580">
            <v>1</v>
          </cell>
          <cell r="AL2580"/>
          <cell r="AM2580">
            <v>1</v>
          </cell>
          <cell r="AN2580">
            <v>1</v>
          </cell>
          <cell r="AO2580">
            <v>0</v>
          </cell>
          <cell r="AP2580" t="str">
            <v>Liquidado</v>
          </cell>
          <cell r="AQ2580" t="e">
            <v>#REF!</v>
          </cell>
          <cell r="AR2580" t="e">
            <v>#N/A</v>
          </cell>
          <cell r="AS2580" t="str">
            <v>Acta de liquidación 29 de junio 2022.</v>
          </cell>
          <cell r="AT2580" t="str">
            <v>No Aplica</v>
          </cell>
          <cell r="AU2580">
            <v>42689</v>
          </cell>
          <cell r="AV2580">
            <v>43445</v>
          </cell>
          <cell r="AW2580" t="e">
            <v>#REF!</v>
          </cell>
          <cell r="AX2580"/>
          <cell r="AY2580"/>
          <cell r="AZ2580">
            <v>0</v>
          </cell>
          <cell r="BA2580" t="str">
            <v>-</v>
          </cell>
          <cell r="BB2580" t="str">
            <v>3.01kM</v>
          </cell>
          <cell r="BC2580"/>
          <cell r="BD2580">
            <v>42943</v>
          </cell>
          <cell r="BE2580" t="str">
            <v>23/05/2017
07/09/2018</v>
          </cell>
          <cell r="BF2580">
            <v>43558</v>
          </cell>
          <cell r="BG2580">
            <v>700</v>
          </cell>
        </row>
        <row r="2581">
          <cell r="C2581" t="str">
            <v>20170555V8519-1</v>
          </cell>
          <cell r="D2581" t="str">
            <v>Proyectos 2011 - 2020</v>
          </cell>
          <cell r="E2581" t="str">
            <v>ANTES 2018</v>
          </cell>
          <cell r="F2581" t="str">
            <v>VIGENTE</v>
          </cell>
          <cell r="G2581"/>
          <cell r="H2581" t="str">
            <v>La Guajira</v>
          </cell>
          <cell r="I2581">
            <v>44378</v>
          </cell>
          <cell r="J2581">
            <v>6</v>
          </cell>
          <cell r="K2581" t="str">
            <v>Hato Nuevo</v>
          </cell>
          <cell r="L2581" t="str">
            <v>Hato Nuevo-La Guajira</v>
          </cell>
          <cell r="M2581">
            <v>555</v>
          </cell>
          <cell r="N2581" t="str">
            <v>DPS 2017</v>
          </cell>
          <cell r="O2581"/>
          <cell r="P2581"/>
          <cell r="Q2581" t="str">
            <v>Construcción De Pavimento Para La Malla Vial De Los Barrios Mayales 1 Y 2 Municipio De Hatonuevo - La Guajira</v>
          </cell>
          <cell r="R2581" t="str">
            <v>Vías Urbanas</v>
          </cell>
          <cell r="S2581"/>
          <cell r="T2581"/>
          <cell r="U2581"/>
          <cell r="V2581" t="str">
            <v>Municipio</v>
          </cell>
          <cell r="W2581" t="str">
            <v>Urbano</v>
          </cell>
          <cell r="X2581" t="str">
            <v>Mayalito 1</v>
          </cell>
          <cell r="Y2581"/>
          <cell r="Z2581">
            <v>1919616762</v>
          </cell>
          <cell r="AA2581"/>
          <cell r="AB2581">
            <v>1919616762</v>
          </cell>
          <cell r="AC2581"/>
          <cell r="AD2581">
            <v>1919616762</v>
          </cell>
          <cell r="AE2581">
            <v>191961676</v>
          </cell>
          <cell r="AF2581"/>
          <cell r="AG2581">
            <v>191961676</v>
          </cell>
          <cell r="AH2581">
            <v>2111578438</v>
          </cell>
          <cell r="AI2581">
            <v>0</v>
          </cell>
          <cell r="AJ2581">
            <v>2111578438</v>
          </cell>
          <cell r="AK2581">
            <v>1.0000000000000002</v>
          </cell>
          <cell r="AL2581"/>
          <cell r="AM2581">
            <v>1</v>
          </cell>
          <cell r="AN2581">
            <v>1</v>
          </cell>
          <cell r="AO2581">
            <v>0</v>
          </cell>
          <cell r="AP2581" t="str">
            <v>En Liquidación</v>
          </cell>
          <cell r="AQ2581" t="e">
            <v>#REF!</v>
          </cell>
          <cell r="AR2581" t="e">
            <v>#N/A</v>
          </cell>
          <cell r="AS2581" t="str">
            <v>INTERVENTORIA:                                                                                                  E.T. remite pólizas faltantes.  En proceso de liquidación. El día 30 de junio se realizó mesa de trabajo.                                                                                                         SUPERVISOR:                                                                                                                 El proyecto se encuentra entregado a municipio.  Porcentaje de ejecución de obra: 100%  Porcentaje avance financiero: 100%.   Pendiente acta de liquidación, depende de corrección de pólizas finales.  Pendiente entrega de inf final, depende completar información.  Supervisor requiere al E.T por los documentos pendientes para liquidación, aún no se han recibido.  No se ha entregado información que depende del contratista.</v>
          </cell>
          <cell r="AT2581" t="str">
            <v>No Aplica</v>
          </cell>
          <cell r="AU2581">
            <v>43885</v>
          </cell>
          <cell r="AV2581">
            <v>44156</v>
          </cell>
          <cell r="AW2581" t="e">
            <v>#REF!</v>
          </cell>
          <cell r="AX2581"/>
          <cell r="AY2581"/>
          <cell r="AZ2581">
            <v>0</v>
          </cell>
          <cell r="BA2581" t="str">
            <v>-</v>
          </cell>
          <cell r="BB2581" t="str">
            <v xml:space="preserve">1.KM </v>
          </cell>
          <cell r="BC2581"/>
          <cell r="BD2581">
            <v>44085</v>
          </cell>
          <cell r="BE2581">
            <v>44223</v>
          </cell>
          <cell r="BF2581">
            <v>44365</v>
          </cell>
          <cell r="BG2581">
            <v>1020</v>
          </cell>
        </row>
        <row r="2582">
          <cell r="C2582" t="str">
            <v>20170669M9060-1</v>
          </cell>
          <cell r="D2582" t="str">
            <v>Proyectos 2011 - 2020</v>
          </cell>
          <cell r="E2582" t="str">
            <v>No Aplica</v>
          </cell>
          <cell r="F2582" t="str">
            <v>CERRADO</v>
          </cell>
          <cell r="G2582"/>
          <cell r="H2582" t="str">
            <v>La Guajira</v>
          </cell>
          <cell r="I2582">
            <v>44378</v>
          </cell>
          <cell r="J2582">
            <v>6</v>
          </cell>
          <cell r="K2582" t="str">
            <v>Hato Nuevo</v>
          </cell>
          <cell r="L2582" t="str">
            <v>Hato Nuevo-La Guajira</v>
          </cell>
          <cell r="M2582">
            <v>669</v>
          </cell>
          <cell r="N2582" t="str">
            <v>DPS 2017</v>
          </cell>
          <cell r="O2582"/>
          <cell r="P2582"/>
          <cell r="Q2582" t="str">
            <v>Mejoramiento De Condiciones De Vivienda</v>
          </cell>
          <cell r="R2582" t="str">
            <v>Mejoramiento Condiciones De Habitabilidad</v>
          </cell>
          <cell r="S2582"/>
          <cell r="T2582"/>
          <cell r="U2582"/>
          <cell r="V2582" t="str">
            <v>Municipio</v>
          </cell>
          <cell r="W2582"/>
          <cell r="X2582" t="str">
            <v/>
          </cell>
          <cell r="Y2582"/>
          <cell r="Z2582">
            <v>1101694917</v>
          </cell>
          <cell r="AA2582"/>
          <cell r="AB2582">
            <v>1101694917</v>
          </cell>
          <cell r="AC2582"/>
          <cell r="AD2582">
            <v>1101694917</v>
          </cell>
          <cell r="AE2582">
            <v>110169492</v>
          </cell>
          <cell r="AF2582"/>
          <cell r="AG2582">
            <v>110169492</v>
          </cell>
          <cell r="AH2582">
            <v>1211864409</v>
          </cell>
          <cell r="AI2582">
            <v>0</v>
          </cell>
          <cell r="AJ2582">
            <v>1211864409</v>
          </cell>
          <cell r="AK2582">
            <v>0.75</v>
          </cell>
          <cell r="AL2582"/>
          <cell r="AM2582">
            <v>1</v>
          </cell>
          <cell r="AN2582">
            <v>1</v>
          </cell>
          <cell r="AO2582">
            <v>0</v>
          </cell>
          <cell r="AP2582" t="str">
            <v>Liquidado</v>
          </cell>
          <cell r="AQ2582" t="e">
            <v>#REF!</v>
          </cell>
          <cell r="AR2582" t="str">
            <v>TERMINADO</v>
          </cell>
          <cell r="AS2582" t="str">
            <v>INTERVENTORIA:                                                                                                      El proyecto se encuentra liquidado con el último cobro desembolsado el dia 30 de diciembre del 2021.
El informe final fue enviado el día 27 de diciembre del 2021 a la supervisión del convenio.                                                                     SUPERVISOR:                                                                                                      Proyecto liquidado. Porcentaje de avance financiero: Financiera reportó 65%, pero ya se pagó el 90% y sustitución por el último 10% que ya se encuentra en trámite de pago por la fiducia. Pendiente revisión informe final entregado por la interventoría el 27 de diciembre de 2021.</v>
          </cell>
          <cell r="AT2582">
            <v>43595</v>
          </cell>
          <cell r="AU2582">
            <v>44075</v>
          </cell>
          <cell r="AV2582">
            <v>44214</v>
          </cell>
          <cell r="AW2582" t="e">
            <v>#REF!</v>
          </cell>
          <cell r="AX2582"/>
          <cell r="AY2582"/>
          <cell r="AZ2582">
            <v>0</v>
          </cell>
          <cell r="BA2582" t="str">
            <v>-</v>
          </cell>
          <cell r="BB2582" t="str">
            <v>79  Viviendas</v>
          </cell>
          <cell r="BC2582"/>
          <cell r="BD2582">
            <v>44125</v>
          </cell>
          <cell r="BE2582">
            <v>44378</v>
          </cell>
          <cell r="BF2582">
            <v>44379</v>
          </cell>
          <cell r="BG2582">
            <v>284.40000000000003</v>
          </cell>
        </row>
        <row r="2583">
          <cell r="C2583" t="str">
            <v>20140046A2071-1</v>
          </cell>
          <cell r="D2583" t="str">
            <v>Proyectos 2011 - 2020</v>
          </cell>
          <cell r="E2583" t="str">
            <v>No Aplica</v>
          </cell>
          <cell r="F2583" t="str">
            <v>CERRADO</v>
          </cell>
          <cell r="G2583"/>
          <cell r="H2583" t="str">
            <v>La Guajira</v>
          </cell>
          <cell r="I2583">
            <v>0</v>
          </cell>
          <cell r="J2583">
            <v>0</v>
          </cell>
          <cell r="K2583" t="str">
            <v>La Guajira (Dp)</v>
          </cell>
          <cell r="L2583" t="str">
            <v>La Guajira (Dp)-La Guajira</v>
          </cell>
          <cell r="M2583">
            <v>46</v>
          </cell>
          <cell r="N2583" t="str">
            <v>DPS 2014</v>
          </cell>
          <cell r="O2583"/>
          <cell r="P2583"/>
          <cell r="Q2583" t="str">
            <v>Para Intervención En La Alta Guajira Para Seguridad Alimentaria, Disposición De Agua Y Fortalecimiento Organizativo</v>
          </cell>
          <cell r="R2583" t="str">
            <v>Agua Potable Y Saneamiento Básico</v>
          </cell>
          <cell r="S2583"/>
          <cell r="T2583"/>
          <cell r="U2583"/>
          <cell r="V2583" t="str">
            <v>Fupad</v>
          </cell>
          <cell r="W2583"/>
          <cell r="X2583" t="str">
            <v/>
          </cell>
          <cell r="Y2583"/>
          <cell r="Z2583">
            <v>7000000000</v>
          </cell>
          <cell r="AA2583"/>
          <cell r="AB2583">
            <v>7000000000</v>
          </cell>
          <cell r="AC2583"/>
          <cell r="AD2583">
            <v>7000000000</v>
          </cell>
          <cell r="AE2583">
            <v>0</v>
          </cell>
          <cell r="AF2583"/>
          <cell r="AG2583">
            <v>0</v>
          </cell>
          <cell r="AH2583">
            <v>7000000000</v>
          </cell>
          <cell r="AI2583">
            <v>0</v>
          </cell>
          <cell r="AJ2583">
            <v>7000000000</v>
          </cell>
          <cell r="AK2583">
            <v>1</v>
          </cell>
          <cell r="AL2583"/>
          <cell r="AM2583">
            <v>1</v>
          </cell>
          <cell r="AN2583">
            <v>1</v>
          </cell>
          <cell r="AO2583">
            <v>0</v>
          </cell>
          <cell r="AP2583" t="str">
            <v>Cerrado</v>
          </cell>
          <cell r="AQ2583" t="e">
            <v>#REF!</v>
          </cell>
          <cell r="AR2583" t="e">
            <v>#N/A</v>
          </cell>
          <cell r="AS2583" t="str">
            <v>Los proyectos fueron entregados en octubre de 2016.
Expediente cerrado el 06 de mayo de 2019.</v>
          </cell>
          <cell r="AT2583" t="str">
            <v>No Aplica</v>
          </cell>
          <cell r="AU2583" t="str">
            <v/>
          </cell>
          <cell r="AV2583">
            <v>42674</v>
          </cell>
          <cell r="AW2583" t="e">
            <v>#REF!</v>
          </cell>
          <cell r="AX2583"/>
          <cell r="AY2583"/>
          <cell r="AZ2583">
            <v>0</v>
          </cell>
          <cell r="BA2583" t="str">
            <v>-</v>
          </cell>
          <cell r="BB2583" t="str">
            <v/>
          </cell>
          <cell r="BC2583"/>
          <cell r="BD2583" t="str">
            <v/>
          </cell>
          <cell r="BE2583" t="str">
            <v/>
          </cell>
          <cell r="BF2583" t="str">
            <v/>
          </cell>
          <cell r="BG2583" t="str">
            <v/>
          </cell>
        </row>
        <row r="2584">
          <cell r="C2584" t="str">
            <v>20160204S0001-1</v>
          </cell>
          <cell r="D2584" t="str">
            <v>Proyectos 2011 - 2020</v>
          </cell>
          <cell r="E2584" t="str">
            <v>No Aplica</v>
          </cell>
          <cell r="F2584" t="str">
            <v>CERRADO</v>
          </cell>
          <cell r="G2584"/>
          <cell r="H2584" t="str">
            <v>La Guajira</v>
          </cell>
          <cell r="I2584">
            <v>0</v>
          </cell>
          <cell r="J2584">
            <v>0</v>
          </cell>
          <cell r="K2584" t="str">
            <v>La Guajira (Dp)</v>
          </cell>
          <cell r="L2584" t="str">
            <v>La Guajira (Dp)-La Guajira</v>
          </cell>
          <cell r="M2584">
            <v>204</v>
          </cell>
          <cell r="N2584" t="str">
            <v>DPS 2016</v>
          </cell>
          <cell r="O2584"/>
          <cell r="P2584"/>
          <cell r="Q2584" t="str">
            <v>Mejorar Las Condiciones De Acceso A Agua Para Consumo Con Soluciones Integrales En Las Comunidades Rurales Del Departamento De La Guajira Afectadas Por La Sequía</v>
          </cell>
          <cell r="R2584" t="str">
            <v>Agua Potable Y Saneamiento Básico</v>
          </cell>
          <cell r="S2584"/>
          <cell r="T2584"/>
          <cell r="U2584"/>
          <cell r="V2584" t="str">
            <v>Fondo Nacional De Gestion Del Riesgo De Desastres</v>
          </cell>
          <cell r="W2584"/>
          <cell r="X2584" t="str">
            <v/>
          </cell>
          <cell r="Y2584"/>
          <cell r="Z2584">
            <v>9000000000</v>
          </cell>
          <cell r="AA2584"/>
          <cell r="AB2584">
            <v>9000000000</v>
          </cell>
          <cell r="AC2584"/>
          <cell r="AD2584">
            <v>9000000000</v>
          </cell>
          <cell r="AE2584">
            <v>940000000</v>
          </cell>
          <cell r="AF2584"/>
          <cell r="AG2584">
            <v>940000000</v>
          </cell>
          <cell r="AH2584">
            <v>9940000000</v>
          </cell>
          <cell r="AI2584">
            <v>0</v>
          </cell>
          <cell r="AJ2584">
            <v>9940000000</v>
          </cell>
          <cell r="AK2584">
            <v>0.59</v>
          </cell>
          <cell r="AL2584"/>
          <cell r="AM2584">
            <v>0</v>
          </cell>
          <cell r="AN2584">
            <v>0.59</v>
          </cell>
          <cell r="AO2584">
            <v>0.59</v>
          </cell>
          <cell r="AP2584" t="str">
            <v>En Liquidación</v>
          </cell>
          <cell r="AQ2584" t="e">
            <v>#REF!</v>
          </cell>
          <cell r="AR2584" t="e">
            <v>#N/A</v>
          </cell>
          <cell r="AS2584" t="str">
            <v>ESTADO: FINALIZADO SIN TERMINAR OBRA
TERMINACIÓN DE 1 SOLUCIÓN INTEGRAL DE AGUA, y ESTUDIOS Y DISEÑOS PARA 12 NUEVAS SOLUCIONES. Actualmente se realiza la firma del nuevo convenio dado que el anterior venció en junio de 2018.  Se debe realizar la incorporación de $ 3.600 millones que corresponden al anterior convenio y buscar la adición de recursos por un aproximado de $ 2.500 millones. El avance  real físico es del 59%.
Flor de la Guajira es una solución integral de agua que consta de dos pozos profundos para el abastecimiento del sistema, a 132 y 74 metros de profundidad, planta desalinizadora para suministrar 1600 litros hora, pila de abastecimiento con tanque elevado. 
Estructuradas (estudios y diseños) 10 soluciones  integrales de agua.
Identificados 2 pozos exploratorios no viables para aprovechamiento en la explotación de agua.
En gestión adición para la ejecución de las 10 soluciones con estudios y diseños, y licencia de Concesión.</v>
          </cell>
          <cell r="AT2584" t="str">
            <v>No Aplica</v>
          </cell>
          <cell r="AU2584" t="str">
            <v/>
          </cell>
          <cell r="AV2584">
            <v>43281</v>
          </cell>
          <cell r="AW2584" t="e">
            <v>#REF!</v>
          </cell>
          <cell r="AX2584"/>
          <cell r="AY2584"/>
          <cell r="AZ2584">
            <v>0</v>
          </cell>
          <cell r="BA2584" t="str">
            <v>-</v>
          </cell>
          <cell r="BB2584" t="str">
            <v/>
          </cell>
          <cell r="BC2584"/>
          <cell r="BD2584">
            <v>43529</v>
          </cell>
          <cell r="BE2584" t="str">
            <v>14/11/2018 
15/11/2018</v>
          </cell>
          <cell r="BF2584" t="str">
            <v>13/11/2018
14/11/2018 
15/11/2018</v>
          </cell>
          <cell r="BG2584" t="str">
            <v/>
          </cell>
        </row>
        <row r="2585">
          <cell r="C2585" t="str">
            <v>20090188V1206-1</v>
          </cell>
          <cell r="D2585" t="str">
            <v>Proyectos 2011 - 2020</v>
          </cell>
          <cell r="E2585" t="str">
            <v>No Aplica</v>
          </cell>
          <cell r="F2585" t="str">
            <v>CERRADO</v>
          </cell>
          <cell r="G2585"/>
          <cell r="H2585" t="str">
            <v>La Guajira</v>
          </cell>
          <cell r="I2585">
            <v>44420</v>
          </cell>
          <cell r="J2585">
            <v>6</v>
          </cell>
          <cell r="K2585" t="str">
            <v>La Jagua Del  Pilar</v>
          </cell>
          <cell r="L2585" t="str">
            <v>La Jagua Del  Pilar-La Guajira</v>
          </cell>
          <cell r="M2585" t="str">
            <v/>
          </cell>
          <cell r="N2585" t="str">
            <v>Infraestructura</v>
          </cell>
          <cell r="O2585"/>
          <cell r="P2585"/>
          <cell r="Q2585" t="str">
            <v>Convenio Con El Municipio De La Jagua Del  Pilar, Para Aunar Esfuerzos Y Contribuir Para La Interventoria Y Mejoramiento Mediante La Construcción En Placas Huellas Y Obras De Arte Desde De La Via Que De La Jagua Del  Pilar Conduce A El Corregimiento De El Plan, Desde El K0+000 Hasta K3+120 En El Municipio De La Jagua Del  Pilar, Departamento De La Guajira</v>
          </cell>
          <cell r="R2585" t="str">
            <v>Vías Red Terciaria</v>
          </cell>
          <cell r="S2585"/>
          <cell r="T2585"/>
          <cell r="U2585"/>
          <cell r="V2585" t="str">
            <v>Municipio</v>
          </cell>
          <cell r="W2585"/>
          <cell r="X2585" t="str">
            <v/>
          </cell>
          <cell r="Y2585"/>
          <cell r="Z2585">
            <v>650000000</v>
          </cell>
          <cell r="AA2585"/>
          <cell r="AB2585">
            <v>650000000</v>
          </cell>
          <cell r="AC2585"/>
          <cell r="AD2585">
            <v>650000000</v>
          </cell>
          <cell r="AE2585">
            <v>0</v>
          </cell>
          <cell r="AF2585"/>
          <cell r="AG2585">
            <v>0</v>
          </cell>
          <cell r="AH2585">
            <v>650000000</v>
          </cell>
          <cell r="AI2585">
            <v>0</v>
          </cell>
          <cell r="AJ2585">
            <v>650000000</v>
          </cell>
          <cell r="AK2585">
            <v>1</v>
          </cell>
          <cell r="AL2585"/>
          <cell r="AM2585">
            <v>1</v>
          </cell>
          <cell r="AN2585">
            <v>1</v>
          </cell>
          <cell r="AO2585">
            <v>0</v>
          </cell>
          <cell r="AP2585" t="str">
            <v>Liquidado</v>
          </cell>
          <cell r="AQ2585" t="e">
            <v>#REF!</v>
          </cell>
          <cell r="AR2585" t="e">
            <v>#N/A</v>
          </cell>
          <cell r="AS2585" t="str">
            <v>Terminado en 2011</v>
          </cell>
          <cell r="AT2585" t="str">
            <v>No Aplica</v>
          </cell>
          <cell r="AU2585" t="str">
            <v/>
          </cell>
          <cell r="AV2585">
            <v>40649</v>
          </cell>
          <cell r="AW2585" t="e">
            <v>#REF!</v>
          </cell>
          <cell r="AX2585"/>
          <cell r="AY2585"/>
          <cell r="AZ2585">
            <v>0</v>
          </cell>
          <cell r="BA2585" t="str">
            <v>-</v>
          </cell>
          <cell r="BB2585" t="str">
            <v/>
          </cell>
          <cell r="BC2585"/>
          <cell r="BD2585" t="str">
            <v/>
          </cell>
          <cell r="BE2585" t="str">
            <v/>
          </cell>
          <cell r="BF2585" t="str">
            <v/>
          </cell>
          <cell r="BG2585" t="str">
            <v/>
          </cell>
        </row>
        <row r="2586">
          <cell r="C2586" t="str">
            <v>20160297V3398-1</v>
          </cell>
          <cell r="D2586" t="str">
            <v>Proyectos 2011 - 2020</v>
          </cell>
          <cell r="E2586" t="str">
            <v>No Aplica</v>
          </cell>
          <cell r="F2586" t="str">
            <v>CERRADO</v>
          </cell>
          <cell r="G2586"/>
          <cell r="H2586" t="str">
            <v>La Guajira</v>
          </cell>
          <cell r="I2586">
            <v>44420</v>
          </cell>
          <cell r="J2586">
            <v>6</v>
          </cell>
          <cell r="K2586" t="str">
            <v>La Jagua Del  Pilar</v>
          </cell>
          <cell r="L2586" t="str">
            <v>La Jagua Del  Pilar-La Guajira</v>
          </cell>
          <cell r="M2586">
            <v>297</v>
          </cell>
          <cell r="N2586" t="str">
            <v>DPS 2016</v>
          </cell>
          <cell r="O2586"/>
          <cell r="P2586"/>
          <cell r="Q2586" t="str">
            <v>Construcción De Pavimento Rígido De Las Vías Urbanas Del  Barrio El Paraiso En El Municipio De La Jagua Del  Pilar - La Guajira</v>
          </cell>
          <cell r="R2586" t="str">
            <v>Vías Urbanas</v>
          </cell>
          <cell r="S2586"/>
          <cell r="T2586"/>
          <cell r="U2586"/>
          <cell r="V2586" t="str">
            <v>Municipio</v>
          </cell>
          <cell r="W2586"/>
          <cell r="X2586" t="str">
            <v>Barrio El Paraíso</v>
          </cell>
          <cell r="Y2586"/>
          <cell r="Z2586">
            <v>1905026647</v>
          </cell>
          <cell r="AA2586"/>
          <cell r="AB2586">
            <v>1905026647</v>
          </cell>
          <cell r="AC2586"/>
          <cell r="AD2586">
            <v>1905026647</v>
          </cell>
          <cell r="AE2586">
            <v>190502664.70000002</v>
          </cell>
          <cell r="AF2586"/>
          <cell r="AG2586">
            <v>190502664.70000002</v>
          </cell>
          <cell r="AH2586">
            <v>2095529311.7</v>
          </cell>
          <cell r="AI2586">
            <v>0</v>
          </cell>
          <cell r="AJ2586">
            <v>2095529311.7</v>
          </cell>
          <cell r="AK2586">
            <v>1</v>
          </cell>
          <cell r="AL2586"/>
          <cell r="AM2586">
            <v>1</v>
          </cell>
          <cell r="AN2586">
            <v>1</v>
          </cell>
          <cell r="AO2586">
            <v>0</v>
          </cell>
          <cell r="AP2586" t="str">
            <v>En Liquidación</v>
          </cell>
          <cell r="AQ2586" t="e">
            <v>#REF!</v>
          </cell>
          <cell r="AR2586" t="e">
            <v>#N/A</v>
          </cell>
          <cell r="AS2586" t="str">
            <v>ESTADO:  Entregado en junio de 2018.
ACTIVIDADES REALIZADAS:  Proyecto terminado  AV3 Realizada el 26 de junio de 2018.  
En proceso de liquidación.</v>
          </cell>
          <cell r="AT2586" t="str">
            <v>No Aplica</v>
          </cell>
          <cell r="AU2586">
            <v>43122</v>
          </cell>
          <cell r="AV2586">
            <v>43300</v>
          </cell>
          <cell r="AW2586" t="e">
            <v>#REF!</v>
          </cell>
          <cell r="AX2586"/>
          <cell r="AY2586"/>
          <cell r="AZ2586">
            <v>0</v>
          </cell>
          <cell r="BA2586" t="str">
            <v>-</v>
          </cell>
          <cell r="BB2586" t="str">
            <v>0,907 Km</v>
          </cell>
          <cell r="BC2586"/>
          <cell r="BD2586">
            <v>43152</v>
          </cell>
          <cell r="BE2586">
            <v>43201</v>
          </cell>
          <cell r="BF2586">
            <v>43277</v>
          </cell>
          <cell r="BG2586">
            <v>590</v>
          </cell>
        </row>
        <row r="2587">
          <cell r="C2587" t="str">
            <v>20170615M5821-1</v>
          </cell>
          <cell r="D2587" t="str">
            <v>Proyectos 2011 - 2020</v>
          </cell>
          <cell r="E2587" t="str">
            <v>ANTES 2018</v>
          </cell>
          <cell r="F2587" t="str">
            <v>VIGENTE</v>
          </cell>
          <cell r="G2587"/>
          <cell r="H2587" t="str">
            <v>La Guajira</v>
          </cell>
          <cell r="I2587">
            <v>44420</v>
          </cell>
          <cell r="J2587">
            <v>6</v>
          </cell>
          <cell r="K2587" t="str">
            <v>La Jagua Del  Pilar</v>
          </cell>
          <cell r="L2587" t="str">
            <v>La Jagua Del  Pilar-La Guajira</v>
          </cell>
          <cell r="M2587">
            <v>615</v>
          </cell>
          <cell r="N2587" t="str">
            <v>DPS 2017</v>
          </cell>
          <cell r="O2587"/>
          <cell r="P2587"/>
          <cell r="Q2587" t="str">
            <v>Mejoramiento De Condiciones De Vivienda</v>
          </cell>
          <cell r="R2587" t="str">
            <v>Mejoramiento Condiciones De Habitabilidad</v>
          </cell>
          <cell r="S2587"/>
          <cell r="T2587"/>
          <cell r="U2587"/>
          <cell r="V2587" t="str">
            <v>Municipio</v>
          </cell>
          <cell r="W2587"/>
          <cell r="X2587" t="str">
            <v>TRANQUILIDAD, PARAISO, SAN BENITO, LA JAGUA, VEREDA ELPLAN, VEREDA EL PIÑAL Y VEREDA SIERRA MONTAÑA.</v>
          </cell>
          <cell r="Y2587"/>
          <cell r="Z2587">
            <v>932203389</v>
          </cell>
          <cell r="AA2587"/>
          <cell r="AB2587">
            <v>932203389</v>
          </cell>
          <cell r="AC2587"/>
          <cell r="AD2587">
            <v>932203389</v>
          </cell>
          <cell r="AE2587">
            <v>93220339</v>
          </cell>
          <cell r="AF2587"/>
          <cell r="AG2587">
            <v>93220339</v>
          </cell>
          <cell r="AH2587">
            <v>1025423728</v>
          </cell>
          <cell r="AI2587">
            <v>0</v>
          </cell>
          <cell r="AJ2587">
            <v>1025423728</v>
          </cell>
          <cell r="AK2587">
            <v>0.64999999999999991</v>
          </cell>
          <cell r="AL2587"/>
          <cell r="AM2587">
            <v>1</v>
          </cell>
          <cell r="AN2587">
            <v>1</v>
          </cell>
          <cell r="AO2587">
            <v>0</v>
          </cell>
          <cell r="AP2587" t="str">
            <v>Liquidado</v>
          </cell>
          <cell r="AQ2587" t="e">
            <v>#REF!</v>
          </cell>
          <cell r="AR2587" t="str">
            <v>TERMINADO</v>
          </cell>
          <cell r="AS2587" t="str">
            <v>INTERVENTORIA:                                                                                              
El 31 de mayo de 2022 se envió subsanación de observaciones sociales. Se reciben observaciones que están en subsanación. El 13 de junio de 2022, interventoría solicita mesa de trabajo. A la espera de confirmación de supervisor social. Se realizó mesa de trabajo el 28 de junio de 2022 con supervisor social. En espera de subsanación por parte de interventoría.                                                                                                     SUPERVISOR:                                                                                                    Proyecto liquidado.Porcentaje de ejecución:100%. Porcentaje de avance financiero: 90%, pero se reportó por financiera el 65%. 10% son recursos fenecidos, se recibió CDP, tiene resolución y se radicó memorando, se espera que esté cancelado antes del 30 de diciembre de 2021.Pendiente revisión técnica de informes mensuales de septiembre, octubre, noviembre, diciembre y enero.  Pendiente subsanación social de informes mensuales de agosto, septiembre, octubre, noviembre, diciembre y enero.  Pendiente entrega de informe final.  Pendiente acta de cierre interventoría.</v>
          </cell>
          <cell r="AT2587">
            <v>43580</v>
          </cell>
          <cell r="AU2587">
            <v>44033</v>
          </cell>
          <cell r="AV2587">
            <v>44221</v>
          </cell>
          <cell r="AW2587" t="e">
            <v>#REF!</v>
          </cell>
          <cell r="AX2587"/>
          <cell r="AY2587"/>
          <cell r="AZ2587">
            <v>0</v>
          </cell>
          <cell r="BA2587" t="str">
            <v>-</v>
          </cell>
          <cell r="BB2587" t="str">
            <v>67  Viviendas</v>
          </cell>
          <cell r="BC2587"/>
          <cell r="BD2587">
            <v>44102</v>
          </cell>
          <cell r="BE2587">
            <v>44372</v>
          </cell>
          <cell r="BF2587">
            <v>44369</v>
          </cell>
          <cell r="BG2587">
            <v>241.20000000000002</v>
          </cell>
        </row>
        <row r="2588">
          <cell r="C2588" t="str">
            <v>20120055M1207-1</v>
          </cell>
          <cell r="D2588" t="str">
            <v>Proyectos 2011 - 2020</v>
          </cell>
          <cell r="E2588" t="str">
            <v>No Aplica</v>
          </cell>
          <cell r="F2588" t="str">
            <v>CERRADO</v>
          </cell>
          <cell r="G2588"/>
          <cell r="H2588" t="str">
            <v>La Guajira</v>
          </cell>
          <cell r="I2588">
            <v>44430</v>
          </cell>
          <cell r="J2588">
            <v>4</v>
          </cell>
          <cell r="K2588" t="str">
            <v>Maicao</v>
          </cell>
          <cell r="L2588" t="str">
            <v>Maicao-La Guajira</v>
          </cell>
          <cell r="M2588" t="str">
            <v/>
          </cell>
          <cell r="N2588" t="str">
            <v>Infraestructura</v>
          </cell>
          <cell r="O2588"/>
          <cell r="P2588"/>
          <cell r="Q2588" t="str">
            <v>Reconstrucción Y/O Adecuación Y/O Mejoramiento De Las Viviendas En El Municipio De Maicao -  La Guajira.</v>
          </cell>
          <cell r="R2588" t="str">
            <v>Mejoramiento Condiciones De Habitabilidad</v>
          </cell>
          <cell r="S2588"/>
          <cell r="T2588"/>
          <cell r="U2588"/>
          <cell r="V2588" t="str">
            <v>Federación Nacional De Cafeteros</v>
          </cell>
          <cell r="W2588"/>
          <cell r="X2588" t="str">
            <v/>
          </cell>
          <cell r="Y2588"/>
          <cell r="Z2588">
            <v>520067424.63999999</v>
          </cell>
          <cell r="AA2588"/>
          <cell r="AB2588">
            <v>520067424.63999999</v>
          </cell>
          <cell r="AC2588"/>
          <cell r="AD2588">
            <v>520067424.63999999</v>
          </cell>
          <cell r="AE2588">
            <v>0</v>
          </cell>
          <cell r="AF2588"/>
          <cell r="AG2588">
            <v>0</v>
          </cell>
          <cell r="AH2588">
            <v>520067424.63999999</v>
          </cell>
          <cell r="AI2588">
            <v>0</v>
          </cell>
          <cell r="AJ2588">
            <v>520067424.63999999</v>
          </cell>
          <cell r="AK2588">
            <v>1</v>
          </cell>
          <cell r="AL2588"/>
          <cell r="AM2588">
            <v>1</v>
          </cell>
          <cell r="AN2588">
            <v>1</v>
          </cell>
          <cell r="AO2588">
            <v>0</v>
          </cell>
          <cell r="AP2588" t="str">
            <v>Liquidado</v>
          </cell>
          <cell r="AQ2588" t="e">
            <v>#REF!</v>
          </cell>
          <cell r="AR2588" t="e">
            <v>#N/A</v>
          </cell>
          <cell r="AS2588" t="str">
            <v>Terminado en 2013.</v>
          </cell>
          <cell r="AT2588"/>
          <cell r="AU2588" t="str">
            <v/>
          </cell>
          <cell r="AV2588">
            <v>41394</v>
          </cell>
          <cell r="AW2588" t="e">
            <v>#REF!</v>
          </cell>
          <cell r="AX2588"/>
          <cell r="AY2588"/>
          <cell r="AZ2588">
            <v>0</v>
          </cell>
          <cell r="BA2588" t="str">
            <v>-</v>
          </cell>
          <cell r="BB2588"/>
          <cell r="BC2588"/>
          <cell r="BD2588" t="str">
            <v/>
          </cell>
          <cell r="BE2588" t="str">
            <v/>
          </cell>
          <cell r="BF2588" t="str">
            <v/>
          </cell>
          <cell r="BG2588" t="str">
            <v/>
          </cell>
        </row>
        <row r="2589">
          <cell r="C2589" t="str">
            <v>20120055S1208-1</v>
          </cell>
          <cell r="D2589" t="str">
            <v>Proyectos 2011 - 2020</v>
          </cell>
          <cell r="E2589" t="str">
            <v>No Aplica</v>
          </cell>
          <cell r="F2589" t="str">
            <v>CERRADO</v>
          </cell>
          <cell r="G2589"/>
          <cell r="H2589" t="str">
            <v>La Guajira</v>
          </cell>
          <cell r="I2589">
            <v>44430</v>
          </cell>
          <cell r="J2589">
            <v>4</v>
          </cell>
          <cell r="K2589" t="str">
            <v>Maicao</v>
          </cell>
          <cell r="L2589" t="str">
            <v>Maicao-La Guajira</v>
          </cell>
          <cell r="M2589" t="str">
            <v/>
          </cell>
          <cell r="N2589" t="str">
            <v>Infraestructura</v>
          </cell>
          <cell r="O2589"/>
          <cell r="P2589"/>
          <cell r="Q2589" t="str">
            <v>Reconstrucción Y/O Adecuación Y/O Mejoramiento De La Infraestructura De La Institucion Educativa No 2 Sede La Inmaculada En El Municipio De Maicao - La Guajira.</v>
          </cell>
          <cell r="R2589" t="str">
            <v>Social Comunitario</v>
          </cell>
          <cell r="S2589"/>
          <cell r="T2589"/>
          <cell r="U2589"/>
          <cell r="V2589" t="str">
            <v>Federación Nacional De Cafeteros</v>
          </cell>
          <cell r="W2589"/>
          <cell r="X2589" t="str">
            <v/>
          </cell>
          <cell r="Y2589"/>
          <cell r="Z2589">
            <v>33548352</v>
          </cell>
          <cell r="AA2589"/>
          <cell r="AB2589">
            <v>33548352</v>
          </cell>
          <cell r="AC2589"/>
          <cell r="AD2589">
            <v>33548352</v>
          </cell>
          <cell r="AE2589">
            <v>0</v>
          </cell>
          <cell r="AF2589"/>
          <cell r="AG2589">
            <v>0</v>
          </cell>
          <cell r="AH2589">
            <v>33548352</v>
          </cell>
          <cell r="AI2589">
            <v>0</v>
          </cell>
          <cell r="AJ2589">
            <v>33548352</v>
          </cell>
          <cell r="AK2589">
            <v>1</v>
          </cell>
          <cell r="AL2589"/>
          <cell r="AM2589">
            <v>1</v>
          </cell>
          <cell r="AN2589">
            <v>1</v>
          </cell>
          <cell r="AO2589">
            <v>0</v>
          </cell>
          <cell r="AP2589" t="str">
            <v>Liquidado</v>
          </cell>
          <cell r="AQ2589" t="e">
            <v>#REF!</v>
          </cell>
          <cell r="AR2589" t="e">
            <v>#N/A</v>
          </cell>
          <cell r="AS2589" t="str">
            <v>Terminado en 2013</v>
          </cell>
          <cell r="AT2589" t="str">
            <v>No Aplica</v>
          </cell>
          <cell r="AU2589" t="str">
            <v/>
          </cell>
          <cell r="AV2589">
            <v>41394</v>
          </cell>
          <cell r="AW2589" t="e">
            <v>#REF!</v>
          </cell>
          <cell r="AX2589"/>
          <cell r="AY2589"/>
          <cell r="AZ2589">
            <v>0</v>
          </cell>
          <cell r="BA2589" t="str">
            <v>-</v>
          </cell>
          <cell r="BB2589" t="str">
            <v/>
          </cell>
          <cell r="BC2589"/>
          <cell r="BD2589" t="str">
            <v/>
          </cell>
          <cell r="BE2589" t="str">
            <v/>
          </cell>
          <cell r="BF2589" t="str">
            <v/>
          </cell>
          <cell r="BG2589" t="str">
            <v/>
          </cell>
        </row>
        <row r="2590">
          <cell r="C2590" t="str">
            <v>20120065S1209-1</v>
          </cell>
          <cell r="D2590" t="str">
            <v>Proyectos 2011 - 2020</v>
          </cell>
          <cell r="E2590" t="str">
            <v>No Aplica</v>
          </cell>
          <cell r="F2590" t="str">
            <v>CERRADO</v>
          </cell>
          <cell r="G2590"/>
          <cell r="H2590" t="str">
            <v>La Guajira</v>
          </cell>
          <cell r="I2590">
            <v>44430</v>
          </cell>
          <cell r="J2590">
            <v>4</v>
          </cell>
          <cell r="K2590" t="str">
            <v>Maicao</v>
          </cell>
          <cell r="L2590" t="str">
            <v>Maicao-La Guajira</v>
          </cell>
          <cell r="M2590" t="str">
            <v/>
          </cell>
          <cell r="N2590" t="str">
            <v>Infraestructura</v>
          </cell>
          <cell r="O2590"/>
          <cell r="P2590"/>
          <cell r="Q2590" t="str">
            <v>Reconstruccion Y Contrucción De Obras De Infraestructura E Interventoria En El Centro De Atencion Al Migrante Y Refugiado En El Municipio De Maicao - La Guajira.</v>
          </cell>
          <cell r="R2590" t="str">
            <v>Social Comunitario</v>
          </cell>
          <cell r="S2590"/>
          <cell r="T2590"/>
          <cell r="U2590"/>
          <cell r="V2590" t="str">
            <v>Secretariado De Pastoral Social Riohacha</v>
          </cell>
          <cell r="W2590"/>
          <cell r="X2590" t="str">
            <v/>
          </cell>
          <cell r="Y2590"/>
          <cell r="Z2590">
            <v>160000000</v>
          </cell>
          <cell r="AA2590"/>
          <cell r="AB2590">
            <v>160000000</v>
          </cell>
          <cell r="AC2590"/>
          <cell r="AD2590">
            <v>160000000</v>
          </cell>
          <cell r="AE2590">
            <v>0</v>
          </cell>
          <cell r="AF2590"/>
          <cell r="AG2590">
            <v>0</v>
          </cell>
          <cell r="AH2590">
            <v>160000000</v>
          </cell>
          <cell r="AI2590">
            <v>0</v>
          </cell>
          <cell r="AJ2590">
            <v>160000000</v>
          </cell>
          <cell r="AK2590">
            <v>1</v>
          </cell>
          <cell r="AL2590"/>
          <cell r="AM2590">
            <v>1</v>
          </cell>
          <cell r="AN2590">
            <v>1</v>
          </cell>
          <cell r="AO2590">
            <v>0</v>
          </cell>
          <cell r="AP2590" t="str">
            <v>Liquidado</v>
          </cell>
          <cell r="AQ2590" t="e">
            <v>#REF!</v>
          </cell>
          <cell r="AR2590" t="e">
            <v>#N/A</v>
          </cell>
          <cell r="AS2590" t="str">
            <v>Terminado en 2013</v>
          </cell>
          <cell r="AT2590" t="str">
            <v>No Aplica</v>
          </cell>
          <cell r="AU2590" t="str">
            <v/>
          </cell>
          <cell r="AV2590">
            <v>41394</v>
          </cell>
          <cell r="AW2590" t="e">
            <v>#REF!</v>
          </cell>
          <cell r="AX2590"/>
          <cell r="AY2590"/>
          <cell r="AZ2590">
            <v>0</v>
          </cell>
          <cell r="BA2590" t="str">
            <v>-</v>
          </cell>
          <cell r="BB2590" t="str">
            <v/>
          </cell>
          <cell r="BC2590"/>
          <cell r="BD2590" t="str">
            <v/>
          </cell>
          <cell r="BE2590" t="str">
            <v/>
          </cell>
          <cell r="BF2590" t="str">
            <v/>
          </cell>
          <cell r="BG2590" t="str">
            <v/>
          </cell>
        </row>
        <row r="2591">
          <cell r="C2591" t="str">
            <v>20160244MU016-1</v>
          </cell>
          <cell r="D2591" t="str">
            <v>Proyectos 2011 - 2020</v>
          </cell>
          <cell r="E2591" t="str">
            <v>ANTES 2018</v>
          </cell>
          <cell r="F2591" t="str">
            <v>VIGENTE</v>
          </cell>
          <cell r="G2591"/>
          <cell r="H2591" t="str">
            <v>La Guajira</v>
          </cell>
          <cell r="I2591">
            <v>44430</v>
          </cell>
          <cell r="J2591">
            <v>4</v>
          </cell>
          <cell r="K2591" t="str">
            <v>Maicao</v>
          </cell>
          <cell r="L2591" t="str">
            <v>Maicao-La Guajira</v>
          </cell>
          <cell r="M2591">
            <v>244</v>
          </cell>
          <cell r="N2591" t="str">
            <v>Unops
DPS 2016</v>
          </cell>
          <cell r="O2591"/>
          <cell r="P2591"/>
          <cell r="Q2591" t="str">
            <v>Mejoramiento De Condiciones De Habitabilidad Paraguachón</v>
          </cell>
          <cell r="R2591" t="str">
            <v>Mejoramiento Condiciones De Habitabilidad</v>
          </cell>
          <cell r="S2591"/>
          <cell r="T2591"/>
          <cell r="U2591"/>
          <cell r="V2591" t="str">
            <v>Unops</v>
          </cell>
          <cell r="W2591"/>
          <cell r="X2591" t="str">
            <v/>
          </cell>
          <cell r="Y2591"/>
          <cell r="Z2591">
            <v>494148576</v>
          </cell>
          <cell r="AA2591"/>
          <cell r="AB2591">
            <v>494148576</v>
          </cell>
          <cell r="AC2591"/>
          <cell r="AD2591">
            <v>494148576</v>
          </cell>
          <cell r="AE2591">
            <v>111542810.39999999</v>
          </cell>
          <cell r="AF2591"/>
          <cell r="AG2591">
            <v>111542810.39999999</v>
          </cell>
          <cell r="AH2591">
            <v>605691386.39999998</v>
          </cell>
          <cell r="AI2591">
            <v>0</v>
          </cell>
          <cell r="AJ2591">
            <v>605691386.39999998</v>
          </cell>
          <cell r="AK2591">
            <v>1</v>
          </cell>
          <cell r="AL2591"/>
          <cell r="AM2591">
            <v>1</v>
          </cell>
          <cell r="AN2591">
            <v>1</v>
          </cell>
          <cell r="AO2591">
            <v>0</v>
          </cell>
          <cell r="AP2591" t="str">
            <v>En Liquidación</v>
          </cell>
          <cell r="AQ2591" t="e">
            <v>#REF!</v>
          </cell>
          <cell r="AR2591" t="str">
            <v>TERMINADO</v>
          </cell>
          <cell r="AS2591" t="str">
            <v xml:space="preserve">NUMERO DE MCH: 42 para 84 intervenciones
Terminado: se realizaron 85 intervenciones
</v>
          </cell>
          <cell r="AT2591"/>
          <cell r="AU2591">
            <v>43239</v>
          </cell>
          <cell r="AV2591">
            <v>43497</v>
          </cell>
          <cell r="AW2591" t="e">
            <v>#REF!</v>
          </cell>
          <cell r="AX2591"/>
          <cell r="AY2591"/>
          <cell r="AZ2591">
            <v>0</v>
          </cell>
          <cell r="BA2591" t="str">
            <v>-</v>
          </cell>
          <cell r="BB2591" t="str">
            <v>42  Viviendas</v>
          </cell>
          <cell r="BC2591"/>
          <cell r="BD2591">
            <v>43174</v>
          </cell>
          <cell r="BE2591">
            <v>43538</v>
          </cell>
          <cell r="BF2591">
            <v>43538</v>
          </cell>
          <cell r="BG2591">
            <v>42</v>
          </cell>
        </row>
        <row r="2592">
          <cell r="C2592" t="str">
            <v>20160300V4595-1</v>
          </cell>
          <cell r="D2592" t="str">
            <v>Proyectos 2011 - 2020</v>
          </cell>
          <cell r="E2592" t="str">
            <v>ANTES 2018</v>
          </cell>
          <cell r="F2592" t="str">
            <v>VIGENTE</v>
          </cell>
          <cell r="G2592"/>
          <cell r="H2592" t="str">
            <v>La Guajira</v>
          </cell>
          <cell r="I2592">
            <v>44430</v>
          </cell>
          <cell r="J2592">
            <v>4</v>
          </cell>
          <cell r="K2592" t="str">
            <v>Maicao</v>
          </cell>
          <cell r="L2592" t="str">
            <v>Maicao-La Guajira</v>
          </cell>
          <cell r="M2592">
            <v>300</v>
          </cell>
          <cell r="N2592" t="str">
            <v>DPS 2016</v>
          </cell>
          <cell r="O2592"/>
          <cell r="P2592"/>
          <cell r="Q2592" t="str">
            <v>Construccion De Pavimento Rigido En Calles Y Carreras Del Municipio De Maicao</v>
          </cell>
          <cell r="R2592" t="str">
            <v>Vías Urbanas</v>
          </cell>
          <cell r="S2592"/>
          <cell r="T2592"/>
          <cell r="U2592"/>
          <cell r="V2592" t="str">
            <v>Municipio</v>
          </cell>
          <cell r="W2592" t="str">
            <v>Urbano</v>
          </cell>
          <cell r="X2592" t="str">
            <v>Barrios: Divino Niño - Buenos Aires</v>
          </cell>
          <cell r="Y2592"/>
          <cell r="Z2592">
            <v>2463904711</v>
          </cell>
          <cell r="AA2592"/>
          <cell r="AB2592">
            <v>2463904711</v>
          </cell>
          <cell r="AC2592"/>
          <cell r="AD2592">
            <v>2463904711</v>
          </cell>
          <cell r="AE2592">
            <v>239640989</v>
          </cell>
          <cell r="AF2592"/>
          <cell r="AG2592">
            <v>239640989</v>
          </cell>
          <cell r="AH2592">
            <v>2703545700</v>
          </cell>
          <cell r="AI2592">
            <v>0</v>
          </cell>
          <cell r="AJ2592">
            <v>2703545700</v>
          </cell>
          <cell r="AK2592">
            <v>0.66799999999999993</v>
          </cell>
          <cell r="AL2592"/>
          <cell r="AM2592">
            <v>1</v>
          </cell>
          <cell r="AN2592">
            <v>1</v>
          </cell>
          <cell r="AO2592">
            <v>0</v>
          </cell>
          <cell r="AP2592" t="str">
            <v>Entregado A Municipio</v>
          </cell>
          <cell r="AQ2592" t="e">
            <v>#REF!</v>
          </cell>
          <cell r="AR2592" t="e">
            <v>#N/A</v>
          </cell>
          <cell r="AS2592" t="str">
            <v xml:space="preserve">-Se firma acta de terminación con pendientes, otorgando un plazo de 15 días al contratista, para el cierre de pendientes. Acta de recibo final suscrita el 29/07/2021. AV3 realizada. </v>
          </cell>
          <cell r="AT2592" t="str">
            <v>No Aplica</v>
          </cell>
          <cell r="AU2592">
            <v>43417</v>
          </cell>
          <cell r="AV2592">
            <v>44386</v>
          </cell>
          <cell r="AW2592" t="e">
            <v>#REF!</v>
          </cell>
          <cell r="AX2592"/>
          <cell r="AY2592"/>
          <cell r="AZ2592">
            <v>0</v>
          </cell>
          <cell r="BA2592" t="str">
            <v>-</v>
          </cell>
          <cell r="BB2592" t="str">
            <v>2,42 Km</v>
          </cell>
          <cell r="BC2592"/>
          <cell r="BD2592">
            <v>43420</v>
          </cell>
          <cell r="BE2592" t="str">
            <v/>
          </cell>
          <cell r="BF2592" t="str">
            <v/>
          </cell>
          <cell r="BG2592">
            <v>16113</v>
          </cell>
        </row>
        <row r="2593">
          <cell r="C2593" t="str">
            <v>20150272V3015-1</v>
          </cell>
          <cell r="D2593" t="str">
            <v>Proyectos 2011 - 2020</v>
          </cell>
          <cell r="E2593" t="str">
            <v>No Aplica</v>
          </cell>
          <cell r="F2593" t="str">
            <v>CERRADO</v>
          </cell>
          <cell r="G2593"/>
          <cell r="H2593" t="str">
            <v>La Guajira</v>
          </cell>
          <cell r="I2593">
            <v>44560</v>
          </cell>
          <cell r="J2593">
            <v>4</v>
          </cell>
          <cell r="K2593" t="str">
            <v>Manaure</v>
          </cell>
          <cell r="L2593" t="str">
            <v>Manaure-La Guajira</v>
          </cell>
          <cell r="M2593">
            <v>272</v>
          </cell>
          <cell r="N2593" t="str">
            <v>DPS 2015</v>
          </cell>
          <cell r="O2593"/>
          <cell r="P2593"/>
          <cell r="Q2593" t="str">
            <v>Construcción De Pavimento En La Vía De Acceso A La Comunidad Indígena La Raya Municipio De Manaure La Guajira</v>
          </cell>
          <cell r="R2593" t="str">
            <v>Vías Red Terciaria</v>
          </cell>
          <cell r="S2593"/>
          <cell r="T2593"/>
          <cell r="U2593"/>
          <cell r="V2593" t="str">
            <v>Municipio</v>
          </cell>
          <cell r="W2593"/>
          <cell r="X2593" t="str">
            <v xml:space="preserve">Comunidad Indígena La Raya </v>
          </cell>
          <cell r="Y2593"/>
          <cell r="Z2593">
            <v>4161468076.1999998</v>
          </cell>
          <cell r="AA2593"/>
          <cell r="AB2593">
            <v>4161468076.1999998</v>
          </cell>
          <cell r="AC2593"/>
          <cell r="AD2593">
            <v>4161468076.1999998</v>
          </cell>
          <cell r="AE2593">
            <v>416666666.70000005</v>
          </cell>
          <cell r="AF2593"/>
          <cell r="AG2593">
            <v>416666666.70000005</v>
          </cell>
          <cell r="AH2593">
            <v>4578134742.8999996</v>
          </cell>
          <cell r="AI2593">
            <v>0</v>
          </cell>
          <cell r="AJ2593">
            <v>4578134742.8999996</v>
          </cell>
          <cell r="AK2593">
            <v>1</v>
          </cell>
          <cell r="AL2593"/>
          <cell r="AM2593">
            <v>1</v>
          </cell>
          <cell r="AN2593">
            <v>1</v>
          </cell>
          <cell r="AO2593">
            <v>0</v>
          </cell>
          <cell r="AP2593" t="str">
            <v>En Liquidación</v>
          </cell>
          <cell r="AQ2593" t="e">
            <v>#REF!</v>
          </cell>
          <cell r="AR2593" t="e">
            <v>#N/A</v>
          </cell>
          <cell r="AS2593" t="str">
            <v>Entregado en Abril de 2018. 
En proceso de liquidación</v>
          </cell>
          <cell r="AT2593" t="str">
            <v>No Aplica</v>
          </cell>
          <cell r="AU2593">
            <v>42719</v>
          </cell>
          <cell r="AV2593">
            <v>43018</v>
          </cell>
          <cell r="AW2593" t="e">
            <v>#REF!</v>
          </cell>
          <cell r="AX2593"/>
          <cell r="AY2593"/>
          <cell r="AZ2593">
            <v>0</v>
          </cell>
          <cell r="BA2593" t="str">
            <v>-</v>
          </cell>
          <cell r="BB2593" t="str">
            <v>0.19kM</v>
          </cell>
          <cell r="BC2593"/>
          <cell r="BD2593">
            <v>42776</v>
          </cell>
          <cell r="BE2593">
            <v>42944</v>
          </cell>
          <cell r="BF2593">
            <v>43203</v>
          </cell>
          <cell r="BG2593">
            <v>526</v>
          </cell>
        </row>
        <row r="2594">
          <cell r="C2594" t="str">
            <v>20160244MU015-1</v>
          </cell>
          <cell r="D2594" t="str">
            <v>Proyectos 2011 - 2020</v>
          </cell>
          <cell r="E2594" t="str">
            <v>ANTES 2018</v>
          </cell>
          <cell r="F2594" t="str">
            <v>VIGENTE</v>
          </cell>
          <cell r="G2594"/>
          <cell r="H2594" t="str">
            <v>La Guajira</v>
          </cell>
          <cell r="I2594">
            <v>44560</v>
          </cell>
          <cell r="J2594">
            <v>4</v>
          </cell>
          <cell r="K2594" t="str">
            <v>Manaure</v>
          </cell>
          <cell r="L2594" t="str">
            <v>Manaure-La Guajira</v>
          </cell>
          <cell r="M2594">
            <v>244</v>
          </cell>
          <cell r="N2594" t="str">
            <v>Unops
DPS 2016</v>
          </cell>
          <cell r="O2594"/>
          <cell r="P2594"/>
          <cell r="Q2594" t="str">
            <v>Mejoramiento De Condiciones De Habitabilidad</v>
          </cell>
          <cell r="R2594" t="str">
            <v>Mejoramiento Condiciones De Habitabilidad</v>
          </cell>
          <cell r="S2594"/>
          <cell r="T2594"/>
          <cell r="U2594"/>
          <cell r="V2594" t="str">
            <v>Unops</v>
          </cell>
          <cell r="W2594"/>
          <cell r="X2594" t="str">
            <v/>
          </cell>
          <cell r="Y2594"/>
          <cell r="Z2594">
            <v>619682280</v>
          </cell>
          <cell r="AA2594"/>
          <cell r="AB2594">
            <v>619682280</v>
          </cell>
          <cell r="AC2594"/>
          <cell r="AD2594">
            <v>619682280</v>
          </cell>
          <cell r="AE2594">
            <v>61968228</v>
          </cell>
          <cell r="AF2594"/>
          <cell r="AG2594">
            <v>61968228</v>
          </cell>
          <cell r="AH2594">
            <v>681650508</v>
          </cell>
          <cell r="AI2594">
            <v>0</v>
          </cell>
          <cell r="AJ2594">
            <v>681650508</v>
          </cell>
          <cell r="AK2594">
            <v>0.67</v>
          </cell>
          <cell r="AL2594"/>
          <cell r="AM2594">
            <v>0.95</v>
          </cell>
          <cell r="AN2594">
            <v>0.79</v>
          </cell>
          <cell r="AO2594">
            <v>-0.15999999999999992</v>
          </cell>
          <cell r="AP2594" t="str">
            <v>En Liquidación</v>
          </cell>
          <cell r="AQ2594" t="e">
            <v>#REF!</v>
          </cell>
          <cell r="AR2594" t="str">
            <v>TERMINADO</v>
          </cell>
          <cell r="AS2594" t="str">
            <v>Número de MCH: 50 para 104 intervenciones
El convenio no fue prorrogado luego de que este llego a su fecha de vencimiento el 30 de junio de 2019.</v>
          </cell>
          <cell r="AT2594"/>
          <cell r="AU2594" t="str">
            <v/>
          </cell>
          <cell r="AV2594">
            <v>43646</v>
          </cell>
          <cell r="AW2594" t="e">
            <v>#REF!</v>
          </cell>
          <cell r="AX2594"/>
          <cell r="AY2594"/>
          <cell r="AZ2594">
            <v>0</v>
          </cell>
          <cell r="BA2594" t="str">
            <v>-</v>
          </cell>
          <cell r="BB2594" t="str">
            <v>50  Viviendas</v>
          </cell>
          <cell r="BC2594"/>
          <cell r="BD2594">
            <v>43006</v>
          </cell>
          <cell r="BE2594">
            <v>43599</v>
          </cell>
          <cell r="BF2594" t="str">
            <v/>
          </cell>
          <cell r="BG2594">
            <v>50</v>
          </cell>
        </row>
        <row r="2595">
          <cell r="C2595" t="str">
            <v>20120069V0523-1</v>
          </cell>
          <cell r="D2595" t="str">
            <v>Proyectos 2011 - 2020</v>
          </cell>
          <cell r="E2595" t="str">
            <v>ANTES 2018</v>
          </cell>
          <cell r="F2595" t="str">
            <v>VIGENTE</v>
          </cell>
          <cell r="G2595" t="str">
            <v>C523</v>
          </cell>
          <cell r="H2595" t="str">
            <v>La Guajira</v>
          </cell>
          <cell r="I2595">
            <v>91540</v>
          </cell>
          <cell r="J2595">
            <v>6</v>
          </cell>
          <cell r="K2595" t="str">
            <v>Riohacha</v>
          </cell>
          <cell r="L2595" t="str">
            <v>Riohacha-La Guajira</v>
          </cell>
          <cell r="M2595">
            <v>69</v>
          </cell>
          <cell r="N2595" t="str">
            <v>Fonade 3</v>
          </cell>
          <cell r="O2595"/>
          <cell r="P2595"/>
          <cell r="Q2595" t="str">
            <v>Construcción De Un Puente Sobre Desembocadura Del Rio Ranchería, Avenida Primera En El Distrito De Riohacha Departamento De La Guajira</v>
          </cell>
          <cell r="R2595" t="str">
            <v>Vías Red Terciaria</v>
          </cell>
          <cell r="S2595"/>
          <cell r="T2595"/>
          <cell r="U2595"/>
          <cell r="V2595" t="str">
            <v>Fonade</v>
          </cell>
          <cell r="W2595" t="str">
            <v>Urbano</v>
          </cell>
          <cell r="X2595" t="str">
            <v/>
          </cell>
          <cell r="Y2595"/>
          <cell r="Z2595">
            <v>6500000000</v>
          </cell>
          <cell r="AA2595"/>
          <cell r="AB2595">
            <v>6500000000</v>
          </cell>
          <cell r="AC2595"/>
          <cell r="AD2595">
            <v>6500000000</v>
          </cell>
          <cell r="AE2595">
            <v>0</v>
          </cell>
          <cell r="AF2595"/>
          <cell r="AG2595">
            <v>0</v>
          </cell>
          <cell r="AH2595">
            <v>6500000000</v>
          </cell>
          <cell r="AI2595">
            <v>0</v>
          </cell>
          <cell r="AJ2595">
            <v>6500000000</v>
          </cell>
          <cell r="AK2595">
            <v>0</v>
          </cell>
          <cell r="AL2595"/>
          <cell r="AM2595">
            <v>0</v>
          </cell>
          <cell r="AN2595">
            <v>0</v>
          </cell>
          <cell r="AO2595">
            <v>0</v>
          </cell>
          <cell r="AP2595" t="str">
            <v>En Ejecución</v>
          </cell>
          <cell r="AQ2595" t="e">
            <v>#REF!</v>
          </cell>
          <cell r="AR2595" t="e">
            <v>#N/A</v>
          </cell>
          <cell r="AS2595" t="str">
            <v>Enterritorio mediante oficio 20222700109321 del 14 de junio  comunicó que como resultado de la etapa de preconstrucción, se requieren recursos por un valor superior a $ 3.500 millones para dar continuidad al proyecto, por lo anterior se programó reunión con la alcaldía los días 17 (virtual) y 23 de junio (presencial) con el fin de revisar la viabilidad financiera del proyecto.</v>
          </cell>
          <cell r="AT2595">
            <v>44648</v>
          </cell>
          <cell r="AU2595" t="str">
            <v/>
          </cell>
          <cell r="AV2595" t="str">
            <v xml:space="preserve"> </v>
          </cell>
          <cell r="AW2595" t="e">
            <v>#REF!</v>
          </cell>
          <cell r="AX2595"/>
          <cell r="AY2595"/>
          <cell r="AZ2595">
            <v>0</v>
          </cell>
          <cell r="BA2595" t="str">
            <v>-</v>
          </cell>
          <cell r="BB2595" t="str">
            <v>puente vehicular de 70 m de longitud</v>
          </cell>
          <cell r="BC2595"/>
          <cell r="BD2595" t="str">
            <v xml:space="preserve"> </v>
          </cell>
          <cell r="BE2595" t="str">
            <v xml:space="preserve"> </v>
          </cell>
          <cell r="BF2595" t="str">
            <v xml:space="preserve"> </v>
          </cell>
          <cell r="BG2595">
            <v>244836</v>
          </cell>
        </row>
        <row r="2596">
          <cell r="C2596" t="str">
            <v>20160451V5166-1</v>
          </cell>
          <cell r="D2596" t="str">
            <v>Proyectos 2011 - 2020</v>
          </cell>
          <cell r="E2596" t="str">
            <v>ANTES 2018</v>
          </cell>
          <cell r="F2596" t="str">
            <v>VIGENTE</v>
          </cell>
          <cell r="G2596"/>
          <cell r="H2596" t="str">
            <v>La Guajira</v>
          </cell>
          <cell r="I2596">
            <v>44001</v>
          </cell>
          <cell r="J2596">
            <v>4</v>
          </cell>
          <cell r="K2596" t="str">
            <v>Riohacha</v>
          </cell>
          <cell r="L2596" t="str">
            <v>Riohacha-La Guajira</v>
          </cell>
          <cell r="M2596">
            <v>451</v>
          </cell>
          <cell r="N2596" t="str">
            <v>DPS 2016</v>
          </cell>
          <cell r="O2596"/>
          <cell r="P2596"/>
          <cell r="Q2596" t="str">
            <v>Pavimentación De La Malla Vial Del Corregimiento De Camarones Distrito De Riohacha - La Guajira</v>
          </cell>
          <cell r="R2596" t="str">
            <v>Vías Urbanas</v>
          </cell>
          <cell r="S2596"/>
          <cell r="T2596"/>
          <cell r="U2596"/>
          <cell r="V2596" t="str">
            <v>Municipio</v>
          </cell>
          <cell r="W2596" t="str">
            <v>Urbano</v>
          </cell>
          <cell r="X2596" t="str">
            <v>Corregimiento de Camarones</v>
          </cell>
          <cell r="Y2596"/>
          <cell r="Z2596">
            <v>7141088653</v>
          </cell>
          <cell r="AA2596"/>
          <cell r="AB2596">
            <v>7141088653</v>
          </cell>
          <cell r="AC2596"/>
          <cell r="AD2596">
            <v>7141088653</v>
          </cell>
          <cell r="AE2596">
            <v>430900079</v>
          </cell>
          <cell r="AF2596"/>
          <cell r="AG2596">
            <v>430900079</v>
          </cell>
          <cell r="AH2596">
            <v>7571988732</v>
          </cell>
          <cell r="AI2596">
            <v>0</v>
          </cell>
          <cell r="AJ2596">
            <v>7571988732</v>
          </cell>
          <cell r="AK2596">
            <v>0.35</v>
          </cell>
          <cell r="AL2596"/>
          <cell r="AM2596">
            <v>1</v>
          </cell>
          <cell r="AN2596">
            <v>1</v>
          </cell>
          <cell r="AO2596">
            <v>0</v>
          </cell>
          <cell r="AP2596" t="str">
            <v>Entregado A Municipio</v>
          </cell>
          <cell r="AQ2596" t="e">
            <v>#REF!</v>
          </cell>
          <cell r="AR2596" t="e">
            <v>#N/A</v>
          </cell>
          <cell r="AS2596" t="str">
            <v>Se continua con el trámite de justificación de pago de recursos fenecidos, se han presentado diversas circunstancias como las medidas cautelares, debido a que un miembro del consorcio hace parte de centros poblados. a fecha de 30 de diciembre aún no ha salido la resolución de pago. Acta de recibo final susscrita el 8/06/2021.-AV2 y AV3 realizadas 11/06/2021</v>
          </cell>
          <cell r="AT2596" t="str">
            <v>No Aplica</v>
          </cell>
          <cell r="AU2596">
            <v>43648</v>
          </cell>
          <cell r="AV2596">
            <v>44268</v>
          </cell>
          <cell r="AW2596" t="e">
            <v>#REF!</v>
          </cell>
          <cell r="AX2596"/>
          <cell r="AY2596"/>
          <cell r="AZ2596">
            <v>0</v>
          </cell>
          <cell r="BA2596" t="str">
            <v>-</v>
          </cell>
          <cell r="BB2596" t="str">
            <v>3.375 KM</v>
          </cell>
          <cell r="BC2596"/>
          <cell r="BD2596">
            <v>43761</v>
          </cell>
          <cell r="BE2596">
            <v>44358</v>
          </cell>
          <cell r="BF2596">
            <v>44358</v>
          </cell>
          <cell r="BG2596">
            <v>2000</v>
          </cell>
        </row>
        <row r="2597">
          <cell r="C2597" t="str">
            <v>20160451V5246-1</v>
          </cell>
          <cell r="D2597" t="str">
            <v>Proyectos 2011 - 2020</v>
          </cell>
          <cell r="E2597" t="str">
            <v>ANTES 2018</v>
          </cell>
          <cell r="F2597" t="str">
            <v>VIGENTE</v>
          </cell>
          <cell r="G2597"/>
          <cell r="H2597" t="str">
            <v>La Guajira</v>
          </cell>
          <cell r="I2597">
            <v>44001</v>
          </cell>
          <cell r="J2597">
            <v>4</v>
          </cell>
          <cell r="K2597" t="str">
            <v>Riohacha</v>
          </cell>
          <cell r="L2597" t="str">
            <v>Riohacha-La Guajira</v>
          </cell>
          <cell r="M2597">
            <v>451</v>
          </cell>
          <cell r="N2597" t="str">
            <v>DPS 2016</v>
          </cell>
          <cell r="O2597"/>
          <cell r="P2597"/>
          <cell r="Q2597" t="str">
            <v>Construcción De Pavimento Rigido Y Obras De Urbanismo En El Distrito De Riohacha</v>
          </cell>
          <cell r="R2597" t="str">
            <v>Vías Urbanas</v>
          </cell>
          <cell r="S2597"/>
          <cell r="T2597"/>
          <cell r="U2597"/>
          <cell r="V2597" t="str">
            <v>Municipio</v>
          </cell>
          <cell r="W2597"/>
          <cell r="X2597" t="str">
            <v>Barrios: Urbanizaciòn Los Deseos - Villa Campo Alegre - Nuevo Horizonte</v>
          </cell>
          <cell r="Y2597"/>
          <cell r="Z2597">
            <v>2184291797</v>
          </cell>
          <cell r="AA2597"/>
          <cell r="AB2597">
            <v>2184291797</v>
          </cell>
          <cell r="AC2597"/>
          <cell r="AD2597">
            <v>2184291797</v>
          </cell>
          <cell r="AE2597">
            <v>202419349</v>
          </cell>
          <cell r="AF2597"/>
          <cell r="AG2597">
            <v>202419349</v>
          </cell>
          <cell r="AH2597">
            <v>2386711146</v>
          </cell>
          <cell r="AI2597">
            <v>0</v>
          </cell>
          <cell r="AJ2597">
            <v>2386711146</v>
          </cell>
          <cell r="AK2597">
            <v>1</v>
          </cell>
          <cell r="AL2597"/>
          <cell r="AM2597">
            <v>1</v>
          </cell>
          <cell r="AN2597">
            <v>1</v>
          </cell>
          <cell r="AO2597">
            <v>0</v>
          </cell>
          <cell r="AP2597" t="str">
            <v>Entregado A Municipio</v>
          </cell>
          <cell r="AQ2597" t="e">
            <v>#REF!</v>
          </cell>
          <cell r="AR2597" t="e">
            <v>#N/A</v>
          </cell>
          <cell r="AS2597" t="str">
            <v>El proyecto se encuentra terminado con pendientes, se deben corregir observaciones por parte del contratista. Se tiene previsto la finalización de pendientes para el 11 de marzo de 2020. pendiente realizar la Auditoria Visible 3.</v>
          </cell>
          <cell r="AT2597" t="str">
            <v>No Aplica</v>
          </cell>
          <cell r="AU2597">
            <v>43383</v>
          </cell>
          <cell r="AV2597">
            <v>43846</v>
          </cell>
          <cell r="AW2597" t="e">
            <v>#REF!</v>
          </cell>
          <cell r="AX2597"/>
          <cell r="AY2597"/>
          <cell r="AZ2597">
            <v>0</v>
          </cell>
          <cell r="BA2597" t="str">
            <v>-</v>
          </cell>
          <cell r="BB2597" t="str">
            <v>1.155 KM</v>
          </cell>
          <cell r="BC2597"/>
          <cell r="BD2597">
            <v>43420</v>
          </cell>
          <cell r="BE2597">
            <v>43546</v>
          </cell>
          <cell r="BF2597">
            <v>44034</v>
          </cell>
          <cell r="BG2597">
            <v>4481</v>
          </cell>
        </row>
        <row r="2598">
          <cell r="C2598" t="str">
            <v>E-2020-2203-235568</v>
          </cell>
          <cell r="D2598" t="str">
            <v>CV 001-2020</v>
          </cell>
          <cell r="E2598" t="str">
            <v>2018-2022</v>
          </cell>
          <cell r="F2598" t="str">
            <v>VIGENTE</v>
          </cell>
          <cell r="G2598"/>
          <cell r="H2598" t="str">
            <v>La Guajira</v>
          </cell>
          <cell r="I2598"/>
          <cell r="J2598"/>
          <cell r="K2598" t="str">
            <v>Riohacha</v>
          </cell>
          <cell r="L2598" t="str">
            <v>Riohacha-La Guajira</v>
          </cell>
          <cell r="M2598" t="str">
            <v>502 FIP 2021</v>
          </cell>
          <cell r="N2598" t="str">
            <v>DPS 2021</v>
          </cell>
          <cell r="O2598">
            <v>44440</v>
          </cell>
          <cell r="P2598">
            <v>44773</v>
          </cell>
          <cell r="Q2598" t="str">
            <v xml:space="preserve">Plaza De Mercado Turística Y Cultura Menkat Laulakat Para El Mejoramiento Del Hábitat Comercial Y La Reactivación Economía Del Distrito De Riohacha - La Guajira </v>
          </cell>
          <cell r="R2598" t="str">
            <v>Social Comunitario</v>
          </cell>
          <cell r="S2598" t="str">
            <v>Plaza de Mercado</v>
          </cell>
          <cell r="T2598"/>
          <cell r="U2598">
            <v>1</v>
          </cell>
          <cell r="V2598"/>
          <cell r="W2598"/>
          <cell r="X2598"/>
          <cell r="Y2598"/>
          <cell r="Z2598">
            <v>6513622800</v>
          </cell>
          <cell r="AA2598"/>
          <cell r="AB2598">
            <v>6513622800</v>
          </cell>
          <cell r="AC2598">
            <v>0</v>
          </cell>
          <cell r="AD2598">
            <v>6513622800</v>
          </cell>
          <cell r="AE2598"/>
          <cell r="AF2598"/>
          <cell r="AG2598">
            <v>0</v>
          </cell>
          <cell r="AH2598">
            <v>6513622800</v>
          </cell>
          <cell r="AI2598">
            <v>0</v>
          </cell>
          <cell r="AJ2598">
            <v>6513622800</v>
          </cell>
          <cell r="AK2598"/>
          <cell r="AL2598"/>
          <cell r="AM2598"/>
          <cell r="AN2598"/>
          <cell r="AO2598">
            <v>0</v>
          </cell>
          <cell r="AP2598" t="str">
            <v>Terminado - No Prorrogado</v>
          </cell>
          <cell r="AQ2598" t="e">
            <v>#REF!</v>
          </cell>
          <cell r="AR2598" t="e">
            <v>#N/A</v>
          </cell>
          <cell r="AS2598" t="str">
            <v>-</v>
          </cell>
          <cell r="AT2598"/>
          <cell r="AU2598" t="str">
            <v>-</v>
          </cell>
          <cell r="AV2598" t="str">
            <v>-</v>
          </cell>
          <cell r="AW2598" t="e">
            <v>#REF!</v>
          </cell>
          <cell r="AX2598">
            <v>15</v>
          </cell>
          <cell r="AY2598"/>
          <cell r="AZ2598">
            <v>15</v>
          </cell>
          <cell r="BA2598"/>
          <cell r="BB2598" t="str">
            <v>7143.56 M2</v>
          </cell>
          <cell r="BC2598"/>
          <cell r="BD2598" t="str">
            <v>-</v>
          </cell>
          <cell r="BE2598" t="str">
            <v>-</v>
          </cell>
          <cell r="BF2598" t="str">
            <v>-</v>
          </cell>
          <cell r="BG2598" t="str">
            <v>-</v>
          </cell>
        </row>
        <row r="2599">
          <cell r="C2599">
            <v>4269</v>
          </cell>
          <cell r="D2599" t="str">
            <v>Proyectos 2011 - 2020</v>
          </cell>
          <cell r="E2599" t="str">
            <v>No Aplica</v>
          </cell>
          <cell r="F2599" t="str">
            <v>CERRADO</v>
          </cell>
          <cell r="G2599"/>
          <cell r="H2599" t="str">
            <v>La Guajira</v>
          </cell>
          <cell r="I2599">
            <v>44650</v>
          </cell>
          <cell r="J2599">
            <v>6</v>
          </cell>
          <cell r="K2599" t="str">
            <v>San Juan Del  Cesar</v>
          </cell>
          <cell r="L2599" t="str">
            <v>San Juan Del  Cesar-La Guajira</v>
          </cell>
          <cell r="M2599">
            <v>291</v>
          </cell>
          <cell r="N2599" t="str">
            <v>Pueblos</v>
          </cell>
          <cell r="O2599"/>
          <cell r="P2599"/>
          <cell r="Q2599" t="str">
            <v>Diseño E Implementación De Soluciones Integrales De Abastecimiento, Tratamiento De Agua Y Saneamiento Básico Para Pueblos Indígenas De La Sierra Nevada-Achintukua</v>
          </cell>
          <cell r="R2599" t="str">
            <v>Agua Potable Y Saneamiento Básico</v>
          </cell>
          <cell r="S2599"/>
          <cell r="T2599"/>
          <cell r="U2599"/>
          <cell r="V2599" t="str">
            <v>La Fundación Prosierra  De Santa Marta</v>
          </cell>
          <cell r="W2599"/>
          <cell r="X2599" t="str">
            <v/>
          </cell>
          <cell r="Y2599"/>
          <cell r="Z2599">
            <v>922761554</v>
          </cell>
          <cell r="AA2599"/>
          <cell r="AB2599">
            <v>922761554</v>
          </cell>
          <cell r="AC2599"/>
          <cell r="AD2599">
            <v>922761554</v>
          </cell>
          <cell r="AE2599">
            <v>0</v>
          </cell>
          <cell r="AF2599"/>
          <cell r="AG2599">
            <v>0</v>
          </cell>
          <cell r="AH2599">
            <v>922761554</v>
          </cell>
          <cell r="AI2599">
            <v>0</v>
          </cell>
          <cell r="AJ2599">
            <v>922761554</v>
          </cell>
          <cell r="AK2599">
            <v>1</v>
          </cell>
          <cell r="AL2599"/>
          <cell r="AM2599">
            <v>1</v>
          </cell>
          <cell r="AN2599">
            <v>1</v>
          </cell>
          <cell r="AO2599">
            <v>0</v>
          </cell>
          <cell r="AP2599" t="str">
            <v>Liquidado</v>
          </cell>
          <cell r="AQ2599" t="e">
            <v>#REF!</v>
          </cell>
          <cell r="AR2599" t="e">
            <v>#N/A</v>
          </cell>
          <cell r="AS2599" t="str">
            <v>Liquidado</v>
          </cell>
          <cell r="AT2599" t="str">
            <v>No Aplica</v>
          </cell>
          <cell r="AU2599" t="str">
            <v/>
          </cell>
          <cell r="AV2599" t="str">
            <v/>
          </cell>
          <cell r="AW2599" t="e">
            <v>#REF!</v>
          </cell>
          <cell r="AX2599"/>
          <cell r="AY2599"/>
          <cell r="AZ2599">
            <v>0</v>
          </cell>
          <cell r="BA2599" t="str">
            <v>-</v>
          </cell>
          <cell r="BB2599" t="str">
            <v/>
          </cell>
          <cell r="BC2599"/>
          <cell r="BD2599" t="str">
            <v/>
          </cell>
          <cell r="BE2599" t="str">
            <v/>
          </cell>
          <cell r="BF2599" t="str">
            <v/>
          </cell>
          <cell r="BG2599" t="str">
            <v/>
          </cell>
        </row>
        <row r="2600">
          <cell r="C2600" t="str">
            <v>20110159M1212-1</v>
          </cell>
          <cell r="D2600" t="str">
            <v>Proyectos 2011 - 2020</v>
          </cell>
          <cell r="E2600" t="str">
            <v>No Aplica</v>
          </cell>
          <cell r="F2600" t="str">
            <v>CERRADO</v>
          </cell>
          <cell r="G2600"/>
          <cell r="H2600" t="str">
            <v>La Guajira</v>
          </cell>
          <cell r="I2600">
            <v>44650</v>
          </cell>
          <cell r="J2600">
            <v>6</v>
          </cell>
          <cell r="K2600" t="str">
            <v>San Juan Del  Cesar</v>
          </cell>
          <cell r="L2600" t="str">
            <v>San Juan Del  Cesar-La Guajira</v>
          </cell>
          <cell r="M2600" t="str">
            <v/>
          </cell>
          <cell r="N2600" t="str">
            <v>Infraestructura</v>
          </cell>
          <cell r="O2600"/>
          <cell r="P2600"/>
          <cell r="Q2600" t="str">
            <v>Mejoramiento De Condiciones De Habitabilidad</v>
          </cell>
          <cell r="R2600" t="str">
            <v>Mejoramiento Condiciones De Habitabilidad</v>
          </cell>
          <cell r="S2600"/>
          <cell r="T2600"/>
          <cell r="U2600"/>
          <cell r="V2600" t="str">
            <v>Fundación Prosierra Nevada De Santa Marta</v>
          </cell>
          <cell r="W2600"/>
          <cell r="X2600" t="str">
            <v/>
          </cell>
          <cell r="Y2600"/>
          <cell r="Z2600">
            <v>118568912</v>
          </cell>
          <cell r="AA2600"/>
          <cell r="AB2600">
            <v>118568912</v>
          </cell>
          <cell r="AC2600"/>
          <cell r="AD2600">
            <v>118568912</v>
          </cell>
          <cell r="AE2600">
            <v>0</v>
          </cell>
          <cell r="AF2600"/>
          <cell r="AG2600">
            <v>0</v>
          </cell>
          <cell r="AH2600">
            <v>118568912</v>
          </cell>
          <cell r="AI2600">
            <v>0</v>
          </cell>
          <cell r="AJ2600">
            <v>118568912</v>
          </cell>
          <cell r="AK2600">
            <v>1</v>
          </cell>
          <cell r="AL2600"/>
          <cell r="AM2600">
            <v>1</v>
          </cell>
          <cell r="AN2600">
            <v>1</v>
          </cell>
          <cell r="AO2600">
            <v>0</v>
          </cell>
          <cell r="AP2600" t="str">
            <v>Liquidado</v>
          </cell>
          <cell r="AQ2600" t="e">
            <v>#REF!</v>
          </cell>
          <cell r="AR2600" t="e">
            <v>#N/A</v>
          </cell>
          <cell r="AS2600" t="str">
            <v>Liquidado</v>
          </cell>
          <cell r="AT2600"/>
          <cell r="AU2600" t="str">
            <v/>
          </cell>
          <cell r="AV2600">
            <v>40877</v>
          </cell>
          <cell r="AW2600" t="e">
            <v>#REF!</v>
          </cell>
          <cell r="AX2600"/>
          <cell r="AY2600"/>
          <cell r="AZ2600">
            <v>0</v>
          </cell>
          <cell r="BA2600" t="str">
            <v>-</v>
          </cell>
          <cell r="BB2600"/>
          <cell r="BC2600"/>
          <cell r="BD2600" t="str">
            <v/>
          </cell>
          <cell r="BE2600" t="str">
            <v/>
          </cell>
          <cell r="BF2600" t="str">
            <v/>
          </cell>
          <cell r="BG2600"/>
        </row>
        <row r="2601">
          <cell r="C2601" t="str">
            <v>20140142V0061-1</v>
          </cell>
          <cell r="D2601" t="str">
            <v>Proyectos 2011 - 2020</v>
          </cell>
          <cell r="E2601" t="str">
            <v>No Aplica</v>
          </cell>
          <cell r="F2601" t="str">
            <v>CERRADO</v>
          </cell>
          <cell r="G2601"/>
          <cell r="H2601" t="str">
            <v>La Guajira</v>
          </cell>
          <cell r="I2601">
            <v>44650</v>
          </cell>
          <cell r="J2601">
            <v>6</v>
          </cell>
          <cell r="K2601" t="str">
            <v>San Juan Del  Cesar</v>
          </cell>
          <cell r="L2601" t="str">
            <v>San Juan Del  Cesar-La Guajira</v>
          </cell>
          <cell r="M2601">
            <v>142</v>
          </cell>
          <cell r="N2601" t="str">
            <v>DPS 2014</v>
          </cell>
          <cell r="O2601"/>
          <cell r="P2601"/>
          <cell r="Q2601" t="str">
            <v>Construcción Pavimentación De Calles Urbanas En El Corregimiento De Los Pondores, Plaza Principal, Municipio De San Juan Del  Cesar-La Guajira</v>
          </cell>
          <cell r="R2601" t="str">
            <v>Vías Urbanas</v>
          </cell>
          <cell r="S2601"/>
          <cell r="T2601"/>
          <cell r="U2601"/>
          <cell r="V2601" t="str">
            <v>Departamento</v>
          </cell>
          <cell r="W2601"/>
          <cell r="X2601" t="str">
            <v>Los Pondores</v>
          </cell>
          <cell r="Y2601"/>
          <cell r="Z2601">
            <v>3198688915</v>
          </cell>
          <cell r="AA2601"/>
          <cell r="AB2601">
            <v>3198688915</v>
          </cell>
          <cell r="AC2601"/>
          <cell r="AD2601">
            <v>3198688915</v>
          </cell>
          <cell r="AE2601">
            <v>319868891.5</v>
          </cell>
          <cell r="AF2601"/>
          <cell r="AG2601">
            <v>319868891.5</v>
          </cell>
          <cell r="AH2601">
            <v>3518557806.5</v>
          </cell>
          <cell r="AI2601">
            <v>0</v>
          </cell>
          <cell r="AJ2601">
            <v>3518557806.5</v>
          </cell>
          <cell r="AK2601">
            <v>1</v>
          </cell>
          <cell r="AL2601"/>
          <cell r="AM2601">
            <v>1</v>
          </cell>
          <cell r="AN2601">
            <v>1</v>
          </cell>
          <cell r="AO2601">
            <v>0</v>
          </cell>
          <cell r="AP2601" t="str">
            <v>Liquidado</v>
          </cell>
          <cell r="AQ2601" t="e">
            <v>#REF!</v>
          </cell>
          <cell r="AR2601" t="e">
            <v>#N/A</v>
          </cell>
          <cell r="AS2601" t="str">
            <v>LIQUIDADO 28/05/2020</v>
          </cell>
          <cell r="AT2601" t="str">
            <v>No Aplica</v>
          </cell>
          <cell r="AU2601">
            <v>42713</v>
          </cell>
          <cell r="AV2601">
            <v>43077</v>
          </cell>
          <cell r="AW2601" t="e">
            <v>#REF!</v>
          </cell>
          <cell r="AX2601"/>
          <cell r="AY2601"/>
          <cell r="AZ2601">
            <v>0</v>
          </cell>
          <cell r="BA2601" t="str">
            <v>-</v>
          </cell>
          <cell r="BB2601" t="str">
            <v>1.40 km</v>
          </cell>
          <cell r="BC2601"/>
          <cell r="BD2601">
            <v>42789</v>
          </cell>
          <cell r="BE2601">
            <v>43075</v>
          </cell>
          <cell r="BF2601">
            <v>42913</v>
          </cell>
          <cell r="BG2601">
            <v>1200</v>
          </cell>
        </row>
        <row r="2602">
          <cell r="C2602" t="str">
            <v>20160565M7284-1</v>
          </cell>
          <cell r="D2602" t="str">
            <v>Proyectos 2011 - 2020</v>
          </cell>
          <cell r="E2602" t="str">
            <v>ANTES 2018</v>
          </cell>
          <cell r="F2602" t="str">
            <v>VIGENTE</v>
          </cell>
          <cell r="G2602"/>
          <cell r="H2602" t="str">
            <v>La Guajira</v>
          </cell>
          <cell r="I2602">
            <v>44650</v>
          </cell>
          <cell r="J2602">
            <v>6</v>
          </cell>
          <cell r="K2602" t="str">
            <v>San Juan Del  Cesar</v>
          </cell>
          <cell r="L2602" t="str">
            <v>San Juan Del  Cesar-La Guajira</v>
          </cell>
          <cell r="M2602">
            <v>565</v>
          </cell>
          <cell r="N2602" t="str">
            <v>DPS 2016</v>
          </cell>
          <cell r="O2602"/>
          <cell r="P2602"/>
          <cell r="Q2602" t="str">
            <v>Mejoramiento De Condiciones De Habitabilidad</v>
          </cell>
          <cell r="R2602" t="str">
            <v>Mejoramiento Condiciones De Habitabilidad</v>
          </cell>
          <cell r="S2602"/>
          <cell r="T2602"/>
          <cell r="U2602"/>
          <cell r="V2602" t="str">
            <v>Municipio</v>
          </cell>
          <cell r="W2602"/>
          <cell r="X2602" t="str">
            <v>Varios</v>
          </cell>
          <cell r="Y2602"/>
          <cell r="Z2602">
            <v>1869705763</v>
          </cell>
          <cell r="AA2602"/>
          <cell r="AB2602">
            <v>1869705763</v>
          </cell>
          <cell r="AC2602"/>
          <cell r="AD2602">
            <v>1869705763</v>
          </cell>
          <cell r="AE2602">
            <v>186970576</v>
          </cell>
          <cell r="AF2602"/>
          <cell r="AG2602">
            <v>186970576</v>
          </cell>
          <cell r="AH2602">
            <v>2056676339</v>
          </cell>
          <cell r="AI2602">
            <v>0</v>
          </cell>
          <cell r="AJ2602">
            <v>2056676339</v>
          </cell>
          <cell r="AK2602">
            <v>0.94799999999999995</v>
          </cell>
          <cell r="AL2602"/>
          <cell r="AM2602">
            <v>1</v>
          </cell>
          <cell r="AN2602">
            <v>1</v>
          </cell>
          <cell r="AO2602">
            <v>0</v>
          </cell>
          <cell r="AP2602" t="str">
            <v>Liquidado</v>
          </cell>
          <cell r="AQ2602" t="e">
            <v>#REF!</v>
          </cell>
          <cell r="AR2602" t="str">
            <v>TERMINADO</v>
          </cell>
          <cell r="AS2602" t="str">
            <v>INTERVENTORIA:                                                                                               -Entidad territorial envió documentación pendiente. Interventoría en elaboración de informe final. Informe social enviado el 2 junio con el fin de consolidar la información social para posterior envío del informe final. El supervisor social envía nuevas observaciones, las que se encuentran en subsanación.
-El 13 de junio, interventoría solicita mesa de trabajo y se reitera el 15 de junio de 2022. A la espera de confirmación de supervisor social. Se realizó mesa de trabajo el 28 de junio de 2022. En subsanación por parte de interventoría.                                               SUPERVISOR:                                                                                              Proyecto entregado al municipio. Avance de ejecución: 100%.  Avance financiero: 90%, pero se reporta 84.8%.   Pendiente cobro 100% depende de legalización de pólizas.  Pendiente entrega por parte del E.T. acta de entrega y compromiso de sostenibilidad y acta de liquidación.  Pendiente subsanación social de informes mensuales de octubre, noviembre, diciembre y enero, observaciones enviadas el 26 de octubre 2021.  Pendiente revisión técnica de los informes de diciembre y enero.</v>
          </cell>
          <cell r="AT2602">
            <v>43584</v>
          </cell>
          <cell r="AU2602">
            <v>44102</v>
          </cell>
          <cell r="AV2602">
            <v>44412</v>
          </cell>
          <cell r="AW2602" t="e">
            <v>#REF!</v>
          </cell>
          <cell r="AX2602"/>
          <cell r="AY2602"/>
          <cell r="AZ2602">
            <v>0</v>
          </cell>
          <cell r="BA2602" t="str">
            <v>-</v>
          </cell>
          <cell r="BB2602" t="str">
            <v>133  Viviendas</v>
          </cell>
          <cell r="BC2602"/>
          <cell r="BD2602">
            <v>44140</v>
          </cell>
          <cell r="BE2602">
            <v>44183</v>
          </cell>
          <cell r="BF2602">
            <v>44544</v>
          </cell>
          <cell r="BG2602">
            <v>478.8</v>
          </cell>
        </row>
        <row r="2603">
          <cell r="C2603" t="str">
            <v>20160595V4583-1</v>
          </cell>
          <cell r="D2603" t="str">
            <v>Proyectos 2011 - 2020</v>
          </cell>
          <cell r="E2603" t="str">
            <v>No Aplica</v>
          </cell>
          <cell r="F2603" t="str">
            <v>CERRADO</v>
          </cell>
          <cell r="G2603"/>
          <cell r="H2603" t="str">
            <v>La Guajira</v>
          </cell>
          <cell r="I2603">
            <v>44650</v>
          </cell>
          <cell r="J2603">
            <v>6</v>
          </cell>
          <cell r="K2603" t="str">
            <v>San Juan Del  Cesar</v>
          </cell>
          <cell r="L2603" t="str">
            <v>San Juan Del  Cesar-La Guajira</v>
          </cell>
          <cell r="M2603">
            <v>595</v>
          </cell>
          <cell r="N2603" t="str">
            <v>DPS 2016</v>
          </cell>
          <cell r="O2603"/>
          <cell r="P2603"/>
          <cell r="Q2603" t="str">
            <v>Construcción De Pavimento En Concreto Rígido De 3500 Psi Sobre La Calle 8 Sur Y Adyacentes En El Municipio De San Juan Del  Cesar-La Guajira</v>
          </cell>
          <cell r="R2603" t="str">
            <v>Vías Urbanas</v>
          </cell>
          <cell r="S2603"/>
          <cell r="T2603"/>
          <cell r="U2603"/>
          <cell r="V2603" t="str">
            <v>Municipio</v>
          </cell>
          <cell r="W2603"/>
          <cell r="X2603" t="str">
            <v>Barrios: Las Tunas 1 - Las Tunas 2 - Juan Antonio Araujo - San Francisco - Primero de Mayo - Villa Hermosa</v>
          </cell>
          <cell r="Y2603"/>
          <cell r="Z2603">
            <v>3563352729</v>
          </cell>
          <cell r="AA2603"/>
          <cell r="AB2603">
            <v>3563352729</v>
          </cell>
          <cell r="AC2603"/>
          <cell r="AD2603">
            <v>3563352729</v>
          </cell>
          <cell r="AE2603">
            <v>356335272.90000004</v>
          </cell>
          <cell r="AF2603"/>
          <cell r="AG2603">
            <v>356335272.90000004</v>
          </cell>
          <cell r="AH2603">
            <v>3919688001.9000001</v>
          </cell>
          <cell r="AI2603">
            <v>0</v>
          </cell>
          <cell r="AJ2603">
            <v>3919688001.9000001</v>
          </cell>
          <cell r="AK2603">
            <v>1</v>
          </cell>
          <cell r="AL2603"/>
          <cell r="AM2603">
            <v>1</v>
          </cell>
          <cell r="AN2603">
            <v>1</v>
          </cell>
          <cell r="AO2603">
            <v>0</v>
          </cell>
          <cell r="AP2603" t="str">
            <v>En Liquidación</v>
          </cell>
          <cell r="AQ2603" t="e">
            <v>#REF!</v>
          </cell>
          <cell r="AR2603" t="e">
            <v>#N/A</v>
          </cell>
          <cell r="AS2603" t="str">
            <v>En proceso de liquidación</v>
          </cell>
          <cell r="AT2603" t="str">
            <v>No Aplica</v>
          </cell>
          <cell r="AU2603">
            <v>43122</v>
          </cell>
          <cell r="AV2603">
            <v>43303</v>
          </cell>
          <cell r="AW2603" t="e">
            <v>#REF!</v>
          </cell>
          <cell r="AX2603"/>
          <cell r="AY2603"/>
          <cell r="AZ2603">
            <v>0</v>
          </cell>
          <cell r="BA2603" t="str">
            <v>-</v>
          </cell>
          <cell r="BB2603" t="str">
            <v>1,678 Km</v>
          </cell>
          <cell r="BC2603"/>
          <cell r="BD2603">
            <v>43153</v>
          </cell>
          <cell r="BE2603">
            <v>43278</v>
          </cell>
          <cell r="BF2603">
            <v>43349</v>
          </cell>
          <cell r="BG2603">
            <v>8000</v>
          </cell>
        </row>
        <row r="2604">
          <cell r="C2604" t="str">
            <v>20170345V8344-1</v>
          </cell>
          <cell r="D2604" t="str">
            <v>Proyectos 2011 - 2020</v>
          </cell>
          <cell r="E2604" t="str">
            <v>No Aplica</v>
          </cell>
          <cell r="F2604" t="str">
            <v>CERRADO</v>
          </cell>
          <cell r="G2604"/>
          <cell r="H2604" t="str">
            <v>La Guajira</v>
          </cell>
          <cell r="I2604">
            <v>44650</v>
          </cell>
          <cell r="J2604">
            <v>6</v>
          </cell>
          <cell r="K2604" t="str">
            <v>San Juan Del  Cesar</v>
          </cell>
          <cell r="L2604" t="str">
            <v>San Juan Del  Cesar-La Guajira</v>
          </cell>
          <cell r="M2604">
            <v>345</v>
          </cell>
          <cell r="N2604" t="str">
            <v>DPS 2017</v>
          </cell>
          <cell r="O2604"/>
          <cell r="P2604"/>
          <cell r="Q2604" t="str">
            <v>Construcción De Pavimento En Concreto Rígido Para La Articulación De La Malla Vial Urbana Con La Vía Del  Corregimiento De Los Pondores Y La Urbanización Altos De La Prosperidad En El Municipio De San Juan Del  Cesar - La Guajira</v>
          </cell>
          <cell r="R2604" t="str">
            <v>Vías Urbanas</v>
          </cell>
          <cell r="S2604"/>
          <cell r="T2604"/>
          <cell r="U2604"/>
          <cell r="V2604" t="str">
            <v>Municipio</v>
          </cell>
          <cell r="W2604"/>
          <cell r="X2604" t="str">
            <v>La Victoria, Altos de la Prosperidad y Rancho Luna</v>
          </cell>
          <cell r="Y2604"/>
          <cell r="Z2604">
            <v>2892389513</v>
          </cell>
          <cell r="AA2604"/>
          <cell r="AB2604">
            <v>2892389513</v>
          </cell>
          <cell r="AC2604"/>
          <cell r="AD2604">
            <v>2892389513</v>
          </cell>
          <cell r="AE2604">
            <v>289238951</v>
          </cell>
          <cell r="AF2604"/>
          <cell r="AG2604">
            <v>289238951</v>
          </cell>
          <cell r="AH2604">
            <v>3181628464</v>
          </cell>
          <cell r="AI2604">
            <v>0</v>
          </cell>
          <cell r="AJ2604">
            <v>3181628464</v>
          </cell>
          <cell r="AK2604">
            <v>1</v>
          </cell>
          <cell r="AL2604"/>
          <cell r="AM2604">
            <v>1</v>
          </cell>
          <cell r="AN2604">
            <v>1</v>
          </cell>
          <cell r="AO2604">
            <v>0</v>
          </cell>
          <cell r="AP2604" t="str">
            <v>Liquidado</v>
          </cell>
          <cell r="AQ2604" t="e">
            <v>#REF!</v>
          </cell>
          <cell r="AR2604" t="e">
            <v>#N/A</v>
          </cell>
          <cell r="AS2604" t="str">
            <v>Liquidado el 17 de enero 2022.</v>
          </cell>
          <cell r="AT2604" t="str">
            <v>No Aplica</v>
          </cell>
          <cell r="AU2604">
            <v>43616</v>
          </cell>
          <cell r="AV2604">
            <v>43769</v>
          </cell>
          <cell r="AW2604" t="e">
            <v>#REF!</v>
          </cell>
          <cell r="AX2604"/>
          <cell r="AY2604"/>
          <cell r="AZ2604">
            <v>0</v>
          </cell>
          <cell r="BA2604" t="str">
            <v>-</v>
          </cell>
          <cell r="BB2604" t="str">
            <v>1600 mt</v>
          </cell>
          <cell r="BC2604"/>
          <cell r="BD2604">
            <v>43664</v>
          </cell>
          <cell r="BE2604">
            <v>43748</v>
          </cell>
          <cell r="BF2604">
            <v>43805</v>
          </cell>
          <cell r="BG2604">
            <v>1836</v>
          </cell>
        </row>
        <row r="2605">
          <cell r="C2605" t="str">
            <v>20170346V10216-1</v>
          </cell>
          <cell r="D2605" t="str">
            <v>Proyectos 2011 - 2020</v>
          </cell>
          <cell r="E2605" t="str">
            <v>No Aplica</v>
          </cell>
          <cell r="F2605" t="str">
            <v>CERRADO</v>
          </cell>
          <cell r="G2605"/>
          <cell r="H2605" t="str">
            <v>La Guajira</v>
          </cell>
          <cell r="I2605">
            <v>44650</v>
          </cell>
          <cell r="J2605">
            <v>6</v>
          </cell>
          <cell r="K2605" t="str">
            <v>San Juan Del  Cesar</v>
          </cell>
          <cell r="L2605" t="str">
            <v>San Juan Del  Cesar-La Guajira</v>
          </cell>
          <cell r="M2605">
            <v>346</v>
          </cell>
          <cell r="N2605" t="str">
            <v>DPS 2017</v>
          </cell>
          <cell r="O2605"/>
          <cell r="P2605"/>
          <cell r="Q2605" t="str">
            <v>Construccion Pavimento Rigido En La Carrera 9A Entre Calle 8 Sur Y 3 Sur, Carrera 9 Entre Calle 8 Sur Y Calle 3 Sur, Calle 5 Sur Entre Carretera Nacional Y Carrera 8 Sur Entre Carrera 9 Y 6 En El Municipio De San Juan Del  Cesar-La Guajira</v>
          </cell>
          <cell r="R2605" t="str">
            <v>Vías Urbanas</v>
          </cell>
          <cell r="S2605"/>
          <cell r="T2605"/>
          <cell r="U2605"/>
          <cell r="V2605" t="str">
            <v>Municipio</v>
          </cell>
          <cell r="W2605"/>
          <cell r="X2605" t="str">
            <v>16 de julio</v>
          </cell>
          <cell r="Y2605"/>
          <cell r="Z2605">
            <v>1869158878</v>
          </cell>
          <cell r="AA2605"/>
          <cell r="AB2605">
            <v>1869158878</v>
          </cell>
          <cell r="AC2605"/>
          <cell r="AD2605">
            <v>1869158878</v>
          </cell>
          <cell r="AE2605">
            <v>186915888</v>
          </cell>
          <cell r="AF2605"/>
          <cell r="AG2605">
            <v>186915888</v>
          </cell>
          <cell r="AH2605">
            <v>2056074766</v>
          </cell>
          <cell r="AI2605">
            <v>0</v>
          </cell>
          <cell r="AJ2605">
            <v>2056074766</v>
          </cell>
          <cell r="AK2605">
            <v>1</v>
          </cell>
          <cell r="AL2605"/>
          <cell r="AM2605">
            <v>1</v>
          </cell>
          <cell r="AN2605">
            <v>1</v>
          </cell>
          <cell r="AO2605">
            <v>0</v>
          </cell>
          <cell r="AP2605" t="str">
            <v>Liquidado</v>
          </cell>
          <cell r="AQ2605" t="e">
            <v>#REF!</v>
          </cell>
          <cell r="AR2605" t="e">
            <v>#N/A</v>
          </cell>
          <cell r="AS2605" t="str">
            <v>Liquidado el 17 de enero 2022.</v>
          </cell>
          <cell r="AT2605" t="str">
            <v>No Aplica</v>
          </cell>
          <cell r="AU2605">
            <v>43612</v>
          </cell>
          <cell r="AV2605">
            <v>43812</v>
          </cell>
          <cell r="AW2605" t="e">
            <v>#REF!</v>
          </cell>
          <cell r="AX2605"/>
          <cell r="AY2605"/>
          <cell r="AZ2605">
            <v>0</v>
          </cell>
          <cell r="BA2605" t="str">
            <v>-</v>
          </cell>
          <cell r="BB2605" t="str">
            <v>1007,20 mt</v>
          </cell>
          <cell r="BC2605"/>
          <cell r="BD2605">
            <v>43664</v>
          </cell>
          <cell r="BE2605">
            <v>43747</v>
          </cell>
          <cell r="BF2605">
            <v>43816</v>
          </cell>
          <cell r="BG2605">
            <v>980</v>
          </cell>
        </row>
        <row r="2606">
          <cell r="C2606" t="str">
            <v>20120040S0027-1</v>
          </cell>
          <cell r="D2606" t="str">
            <v>Proyectos 2011 - 2020</v>
          </cell>
          <cell r="E2606" t="str">
            <v>No Aplica</v>
          </cell>
          <cell r="F2606" t="str">
            <v>CERRADO</v>
          </cell>
          <cell r="G2606" t="str">
            <v>B27</v>
          </cell>
          <cell r="H2606" t="str">
            <v>La Guajira</v>
          </cell>
          <cell r="I2606">
            <v>44847</v>
          </cell>
          <cell r="J2606">
            <v>4</v>
          </cell>
          <cell r="K2606" t="str">
            <v>Uribia</v>
          </cell>
          <cell r="L2606" t="str">
            <v>Uribia-La Guajira</v>
          </cell>
          <cell r="M2606">
            <v>40</v>
          </cell>
          <cell r="N2606" t="str">
            <v>Fonade 2</v>
          </cell>
          <cell r="O2606"/>
          <cell r="P2606"/>
          <cell r="Q2606" t="str">
            <v>Estudio Diseño Y Construcción De La Primera Fase Del Complejo Deportivo Municipio De Uribia - La Guajira.</v>
          </cell>
          <cell r="R2606" t="str">
            <v>Espacio Público, Recreación Y Deporte</v>
          </cell>
          <cell r="S2606"/>
          <cell r="T2606"/>
          <cell r="U2606"/>
          <cell r="V2606" t="str">
            <v>Fonade</v>
          </cell>
          <cell r="W2606"/>
          <cell r="X2606" t="str">
            <v/>
          </cell>
          <cell r="Y2606"/>
          <cell r="Z2606">
            <v>1392251927</v>
          </cell>
          <cell r="AA2606"/>
          <cell r="AB2606">
            <v>1392251927</v>
          </cell>
          <cell r="AC2606"/>
          <cell r="AD2606">
            <v>1392251927</v>
          </cell>
          <cell r="AE2606">
            <v>73500000</v>
          </cell>
          <cell r="AF2606"/>
          <cell r="AG2606">
            <v>73500000</v>
          </cell>
          <cell r="AH2606">
            <v>1465751927</v>
          </cell>
          <cell r="AI2606">
            <v>0</v>
          </cell>
          <cell r="AJ2606">
            <v>1465751927</v>
          </cell>
          <cell r="AK2606">
            <v>1</v>
          </cell>
          <cell r="AL2606"/>
          <cell r="AM2606">
            <v>1</v>
          </cell>
          <cell r="AN2606">
            <v>1</v>
          </cell>
          <cell r="AO2606">
            <v>0</v>
          </cell>
          <cell r="AP2606" t="str">
            <v>Liquidado</v>
          </cell>
          <cell r="AQ2606" t="e">
            <v>#REF!</v>
          </cell>
          <cell r="AR2606" t="e">
            <v>#N/A</v>
          </cell>
          <cell r="AS2606" t="str">
            <v>CONVENIO LIQUIDADO EL 29 DE SEPTIEMBRE 2021.</v>
          </cell>
          <cell r="AT2606" t="str">
            <v>No Aplica</v>
          </cell>
          <cell r="AU2606">
            <v>42037</v>
          </cell>
          <cell r="AV2606">
            <v>42338</v>
          </cell>
          <cell r="AW2606" t="e">
            <v>#REF!</v>
          </cell>
          <cell r="AX2606"/>
          <cell r="AY2606"/>
          <cell r="AZ2606">
            <v>0</v>
          </cell>
          <cell r="BA2606" t="str">
            <v>-</v>
          </cell>
          <cell r="BB2606" t="str">
            <v xml:space="preserve">UNA CANCHA FUTBOL CON DRENAJE EN ARENA, CERRAMIENTO, GRADERIAS CAMERINO Y BAÑOS </v>
          </cell>
          <cell r="BC2606"/>
          <cell r="BD2606">
            <v>41971</v>
          </cell>
          <cell r="BE2606">
            <v>42257</v>
          </cell>
          <cell r="BF2606">
            <v>42355</v>
          </cell>
          <cell r="BG2606">
            <v>70850</v>
          </cell>
        </row>
        <row r="2607">
          <cell r="C2607" t="str">
            <v>20130213S0529-1</v>
          </cell>
          <cell r="D2607" t="str">
            <v>Proyectos 2011 - 2020</v>
          </cell>
          <cell r="E2607" t="str">
            <v>No Aplica</v>
          </cell>
          <cell r="F2607" t="str">
            <v>CERRADO</v>
          </cell>
          <cell r="G2607"/>
          <cell r="H2607" t="str">
            <v>La Guajira</v>
          </cell>
          <cell r="I2607">
            <v>44847</v>
          </cell>
          <cell r="J2607">
            <v>4</v>
          </cell>
          <cell r="K2607" t="str">
            <v>Uribia</v>
          </cell>
          <cell r="L2607" t="str">
            <v>Uribia-La Guajira</v>
          </cell>
          <cell r="M2607">
            <v>213</v>
          </cell>
          <cell r="N2607" t="str">
            <v>DPS 2013</v>
          </cell>
          <cell r="O2607"/>
          <cell r="P2607"/>
          <cell r="Q2607" t="str">
            <v>Construccion De Reservorios En Las Comunidades Indigenas Alamachon Flor De La Guajira Taplamana Aipisemana, Uripa, Bahia Honda, Villa Fatima, Causharipa En El Municipio De Uribía -  La Guajira</v>
          </cell>
          <cell r="R2607" t="str">
            <v>Agua Potable Y Saneamiento Básico</v>
          </cell>
          <cell r="S2607"/>
          <cell r="T2607"/>
          <cell r="U2607"/>
          <cell r="V2607" t="str">
            <v>Municipio</v>
          </cell>
          <cell r="W2607"/>
          <cell r="X2607" t="str">
            <v>Alamachon Flor De La Guajira Taplamana Aipisemana, Uripa, Bahia Honda, Villa Fatima, Causharipa</v>
          </cell>
          <cell r="Y2607"/>
          <cell r="Z2607">
            <v>2803738318</v>
          </cell>
          <cell r="AA2607"/>
          <cell r="AB2607">
            <v>2803738318</v>
          </cell>
          <cell r="AC2607"/>
          <cell r="AD2607">
            <v>2803738318</v>
          </cell>
          <cell r="AE2607">
            <v>280373831.80000001</v>
          </cell>
          <cell r="AF2607"/>
          <cell r="AG2607">
            <v>280373831.80000001</v>
          </cell>
          <cell r="AH2607">
            <v>3084112149.8000002</v>
          </cell>
          <cell r="AI2607">
            <v>0</v>
          </cell>
          <cell r="AJ2607">
            <v>3084112149.8000002</v>
          </cell>
          <cell r="AK2607">
            <v>1</v>
          </cell>
          <cell r="AL2607"/>
          <cell r="AM2607">
            <v>1</v>
          </cell>
          <cell r="AN2607">
            <v>1</v>
          </cell>
          <cell r="AO2607">
            <v>0</v>
          </cell>
          <cell r="AP2607" t="str">
            <v>Liquidado</v>
          </cell>
          <cell r="AQ2607" t="e">
            <v>#REF!</v>
          </cell>
          <cell r="AR2607" t="e">
            <v>#N/A</v>
          </cell>
          <cell r="AS2607" t="str">
            <v>Entregada en mayo de 2016.</v>
          </cell>
          <cell r="AT2607" t="str">
            <v>No Aplica</v>
          </cell>
          <cell r="AU2607">
            <v>42206</v>
          </cell>
          <cell r="AV2607">
            <v>42450</v>
          </cell>
          <cell r="AW2607" t="e">
            <v>#REF!</v>
          </cell>
          <cell r="AX2607"/>
          <cell r="AY2607"/>
          <cell r="AZ2607">
            <v>0</v>
          </cell>
          <cell r="BA2607" t="str">
            <v>-</v>
          </cell>
          <cell r="BB2607" t="str">
            <v>15,455 m3</v>
          </cell>
          <cell r="BC2607"/>
          <cell r="BD2607">
            <v>42240</v>
          </cell>
          <cell r="BE2607">
            <v>42342</v>
          </cell>
          <cell r="BF2607">
            <v>42496</v>
          </cell>
          <cell r="BG2607">
            <v>300</v>
          </cell>
        </row>
        <row r="2608">
          <cell r="C2608" t="str">
            <v>20150397V3016-1</v>
          </cell>
          <cell r="D2608" t="str">
            <v>Proyectos 2011 - 2020</v>
          </cell>
          <cell r="E2608" t="str">
            <v>No Aplica</v>
          </cell>
          <cell r="F2608" t="str">
            <v>CERRADO</v>
          </cell>
          <cell r="G2608"/>
          <cell r="H2608" t="str">
            <v>La Guajira</v>
          </cell>
          <cell r="I2608">
            <v>44847</v>
          </cell>
          <cell r="J2608">
            <v>4</v>
          </cell>
          <cell r="K2608" t="str">
            <v>Uribia</v>
          </cell>
          <cell r="L2608" t="str">
            <v>Uribia-La Guajira</v>
          </cell>
          <cell r="M2608">
            <v>397</v>
          </cell>
          <cell r="N2608" t="str">
            <v>DPS 2015</v>
          </cell>
          <cell r="O2608"/>
          <cell r="P2608"/>
          <cell r="Q2608" t="str">
            <v>Mejoramiento, Mantenimiento Y Conservación De La Vía Uribia - Wimpeshi, Uribia, La Guajira</v>
          </cell>
          <cell r="R2608" t="str">
            <v>Vías Red Terciaria</v>
          </cell>
          <cell r="S2608"/>
          <cell r="T2608"/>
          <cell r="U2608"/>
          <cell r="V2608" t="str">
            <v>Municipio</v>
          </cell>
          <cell r="W2608"/>
          <cell r="X2608" t="str">
            <v xml:space="preserve"> Uribia - Wimpeshi, Uribia, </v>
          </cell>
          <cell r="Y2608"/>
          <cell r="Z2608">
            <v>1851851852</v>
          </cell>
          <cell r="AA2608"/>
          <cell r="AB2608">
            <v>1851851852</v>
          </cell>
          <cell r="AC2608"/>
          <cell r="AD2608">
            <v>1851851852</v>
          </cell>
          <cell r="AE2608">
            <v>185185185.20000002</v>
          </cell>
          <cell r="AF2608"/>
          <cell r="AG2608">
            <v>185185185.20000002</v>
          </cell>
          <cell r="AH2608">
            <v>2037037037.2</v>
          </cell>
          <cell r="AI2608">
            <v>0</v>
          </cell>
          <cell r="AJ2608">
            <v>2037037037.2</v>
          </cell>
          <cell r="AK2608">
            <v>1</v>
          </cell>
          <cell r="AL2608"/>
          <cell r="AM2608">
            <v>1</v>
          </cell>
          <cell r="AN2608">
            <v>1</v>
          </cell>
          <cell r="AO2608">
            <v>0</v>
          </cell>
          <cell r="AP2608" t="str">
            <v>Cerrado</v>
          </cell>
          <cell r="AQ2608" t="e">
            <v>#REF!</v>
          </cell>
          <cell r="AR2608" t="e">
            <v>#N/A</v>
          </cell>
          <cell r="AS2608" t="str">
            <v>Expediente cerrado el 15 de noviembre 2021.</v>
          </cell>
          <cell r="AT2608" t="str">
            <v>No Aplica</v>
          </cell>
          <cell r="AU2608">
            <v>42719</v>
          </cell>
          <cell r="AV2608">
            <v>42845</v>
          </cell>
          <cell r="AW2608" t="e">
            <v>#REF!</v>
          </cell>
          <cell r="AX2608"/>
          <cell r="AY2608"/>
          <cell r="AZ2608">
            <v>0</v>
          </cell>
          <cell r="BA2608" t="str">
            <v>-</v>
          </cell>
          <cell r="BB2608" t="str">
            <v>0.70Km</v>
          </cell>
          <cell r="BC2608"/>
          <cell r="BD2608">
            <v>42769</v>
          </cell>
          <cell r="BE2608">
            <v>42794</v>
          </cell>
          <cell r="BF2608">
            <v>42832</v>
          </cell>
          <cell r="BG2608">
            <v>2400</v>
          </cell>
        </row>
        <row r="2609">
          <cell r="C2609" t="str">
            <v>20160296V4504-1</v>
          </cell>
          <cell r="D2609" t="str">
            <v>Proyectos 2011 - 2020</v>
          </cell>
          <cell r="E2609" t="str">
            <v>ANTES 2018</v>
          </cell>
          <cell r="F2609" t="str">
            <v>VIGENTE</v>
          </cell>
          <cell r="G2609"/>
          <cell r="H2609" t="str">
            <v>La Guajira</v>
          </cell>
          <cell r="I2609">
            <v>44847</v>
          </cell>
          <cell r="J2609">
            <v>4</v>
          </cell>
          <cell r="K2609" t="str">
            <v>Uribia</v>
          </cell>
          <cell r="L2609" t="str">
            <v>Uribia-La Guajira</v>
          </cell>
          <cell r="M2609">
            <v>296</v>
          </cell>
          <cell r="N2609" t="str">
            <v>DPS 2016</v>
          </cell>
          <cell r="O2609"/>
          <cell r="P2609"/>
          <cell r="Q2609" t="str">
            <v>Construcción Pavimentación En Concreto Rígido En El Casco Urbano Del Municipio De Uribia.</v>
          </cell>
          <cell r="R2609" t="str">
            <v>Vías Urbanas</v>
          </cell>
          <cell r="S2609"/>
          <cell r="T2609"/>
          <cell r="U2609"/>
          <cell r="V2609" t="str">
            <v>Municipio</v>
          </cell>
          <cell r="W2609"/>
          <cell r="X2609" t="str">
            <v>Barrios: La Florida - Las Mercedes</v>
          </cell>
          <cell r="Y2609"/>
          <cell r="Z2609">
            <v>1857416068</v>
          </cell>
          <cell r="AA2609"/>
          <cell r="AB2609">
            <v>1857416068</v>
          </cell>
          <cell r="AC2609"/>
          <cell r="AD2609">
            <v>1857416068</v>
          </cell>
          <cell r="AE2609">
            <v>185741606.80000001</v>
          </cell>
          <cell r="AF2609"/>
          <cell r="AG2609">
            <v>185741606.80000001</v>
          </cell>
          <cell r="AH2609">
            <v>2043157674.8</v>
          </cell>
          <cell r="AI2609">
            <v>0</v>
          </cell>
          <cell r="AJ2609">
            <v>2043157674.8</v>
          </cell>
          <cell r="AK2609">
            <v>1</v>
          </cell>
          <cell r="AL2609"/>
          <cell r="AM2609">
            <v>1</v>
          </cell>
          <cell r="AN2609">
            <v>1</v>
          </cell>
          <cell r="AO2609">
            <v>0</v>
          </cell>
          <cell r="AP2609" t="str">
            <v>En Liquidación</v>
          </cell>
          <cell r="AQ2609" t="e">
            <v>#REF!</v>
          </cell>
          <cell r="AR2609" t="e">
            <v>#N/A</v>
          </cell>
          <cell r="AS2609" t="str">
            <v>En proceso de liquidación</v>
          </cell>
          <cell r="AT2609" t="str">
            <v>No Aplica</v>
          </cell>
          <cell r="AU2609">
            <v>43248</v>
          </cell>
          <cell r="AV2609">
            <v>43419</v>
          </cell>
          <cell r="AW2609" t="e">
            <v>#REF!</v>
          </cell>
          <cell r="AX2609"/>
          <cell r="AY2609"/>
          <cell r="AZ2609">
            <v>0</v>
          </cell>
          <cell r="BA2609" t="str">
            <v>-</v>
          </cell>
          <cell r="BB2609" t="str">
            <v>0,64 Km</v>
          </cell>
          <cell r="BC2609"/>
          <cell r="BD2609">
            <v>43279</v>
          </cell>
          <cell r="BE2609">
            <v>43404</v>
          </cell>
          <cell r="BF2609">
            <v>43551</v>
          </cell>
          <cell r="BG2609">
            <v>870</v>
          </cell>
        </row>
        <row r="2610">
          <cell r="C2610" t="str">
            <v>20170410V8287-1</v>
          </cell>
          <cell r="D2610" t="str">
            <v>Proyectos 2011 - 2020</v>
          </cell>
          <cell r="E2610" t="str">
            <v>No Aplica</v>
          </cell>
          <cell r="F2610" t="str">
            <v>CERRADO</v>
          </cell>
          <cell r="G2610"/>
          <cell r="H2610" t="str">
            <v>La Guajira</v>
          </cell>
          <cell r="I2610">
            <v>44847</v>
          </cell>
          <cell r="J2610">
            <v>4</v>
          </cell>
          <cell r="K2610" t="str">
            <v>Uribia</v>
          </cell>
          <cell r="L2610" t="str">
            <v>Uribia-La Guajira</v>
          </cell>
          <cell r="M2610">
            <v>410</v>
          </cell>
          <cell r="N2610" t="str">
            <v>DPS 2017</v>
          </cell>
          <cell r="O2610"/>
          <cell r="P2610"/>
          <cell r="Q2610" t="str">
            <v>Pavimentacion En Pavimento Flexible En La Zona Industrial Del Municipio De Uruibia La Guajira</v>
          </cell>
          <cell r="R2610" t="str">
            <v>Vías Urbanas</v>
          </cell>
          <cell r="S2610"/>
          <cell r="T2610"/>
          <cell r="U2610"/>
          <cell r="V2610" t="str">
            <v>Municipio</v>
          </cell>
          <cell r="W2610" t="str">
            <v>Urbano</v>
          </cell>
          <cell r="X2610" t="str">
            <v>Corregimiento la Punta, Zona Industrial</v>
          </cell>
          <cell r="Y2610"/>
          <cell r="Z2610">
            <v>1869158880</v>
          </cell>
          <cell r="AA2610"/>
          <cell r="AB2610">
            <v>1869158880</v>
          </cell>
          <cell r="AC2610"/>
          <cell r="AD2610">
            <v>1869158880</v>
          </cell>
          <cell r="AE2610">
            <v>186915888</v>
          </cell>
          <cell r="AF2610"/>
          <cell r="AG2610">
            <v>186915888</v>
          </cell>
          <cell r="AH2610">
            <v>2056074768</v>
          </cell>
          <cell r="AI2610">
            <v>0</v>
          </cell>
          <cell r="AJ2610">
            <v>2056074768</v>
          </cell>
          <cell r="AK2610">
            <v>1</v>
          </cell>
          <cell r="AL2610"/>
          <cell r="AM2610">
            <v>1</v>
          </cell>
          <cell r="AN2610">
            <v>1</v>
          </cell>
          <cell r="AO2610">
            <v>0</v>
          </cell>
          <cell r="AP2610" t="str">
            <v>Liquidado</v>
          </cell>
          <cell r="AQ2610" t="e">
            <v>#REF!</v>
          </cell>
          <cell r="AR2610" t="e">
            <v>#N/A</v>
          </cell>
          <cell r="AS2610" t="str">
            <v>INTERVENTORIA:                                                                                                          Acta de cierre suscrita a fecha de 14 de febrero de 2022                                                 SUPERVISOR:                                                                                                          El proyecto se encuentra liquidado. Ejecución Financiera: 100%, Se adelanta el proceso de cierre del proyecto.  Pend paz y salvos y pólizas finales actualizadas. Pendiente acta de cierre de interventoría.</v>
          </cell>
          <cell r="AT2610" t="str">
            <v>No Aplica</v>
          </cell>
          <cell r="AU2610">
            <v>43682</v>
          </cell>
          <cell r="AV2610">
            <v>43994</v>
          </cell>
          <cell r="AW2610" t="e">
            <v>#REF!</v>
          </cell>
          <cell r="AX2610"/>
          <cell r="AY2610"/>
          <cell r="AZ2610">
            <v>0</v>
          </cell>
          <cell r="BA2610" t="str">
            <v>-</v>
          </cell>
          <cell r="BB2610" t="str">
            <v>0.67KM</v>
          </cell>
          <cell r="BC2610"/>
          <cell r="BD2610">
            <v>43895</v>
          </cell>
          <cell r="BE2610">
            <v>43895</v>
          </cell>
          <cell r="BF2610">
            <v>44243</v>
          </cell>
          <cell r="BG2610">
            <v>2100</v>
          </cell>
        </row>
        <row r="2611">
          <cell r="C2611" t="str">
            <v>20170411V9949-1</v>
          </cell>
          <cell r="D2611" t="str">
            <v>Proyectos 2011 - 2020</v>
          </cell>
          <cell r="E2611" t="str">
            <v>ANTES 2018</v>
          </cell>
          <cell r="F2611" t="str">
            <v>VIGENTE</v>
          </cell>
          <cell r="G2611"/>
          <cell r="H2611" t="str">
            <v>La Guajira</v>
          </cell>
          <cell r="I2611">
            <v>44847</v>
          </cell>
          <cell r="J2611">
            <v>4</v>
          </cell>
          <cell r="K2611" t="str">
            <v>Uribia</v>
          </cell>
          <cell r="L2611" t="str">
            <v>Uribia-La Guajira</v>
          </cell>
          <cell r="M2611">
            <v>411</v>
          </cell>
          <cell r="N2611" t="str">
            <v>DPS 2017</v>
          </cell>
          <cell r="O2611"/>
          <cell r="P2611"/>
          <cell r="Q2611" t="str">
            <v xml:space="preserve"> Construcción De Pavimento Rigido Para Los Corredores Viales Estrategicos Que Comunican Al Casco Urbano Municipio De Uribia-La Guajira</v>
          </cell>
          <cell r="R2611" t="str">
            <v>Vías Urbanas</v>
          </cell>
          <cell r="S2611"/>
          <cell r="T2611"/>
          <cell r="U2611"/>
          <cell r="V2611" t="str">
            <v>Municipio</v>
          </cell>
          <cell r="W2611"/>
          <cell r="X2611" t="str">
            <v>Barrio Polideportivo Aipiamana y las Mercedes</v>
          </cell>
          <cell r="Y2611"/>
          <cell r="Z2611">
            <v>2830188680</v>
          </cell>
          <cell r="AA2611"/>
          <cell r="AB2611">
            <v>2830188680</v>
          </cell>
          <cell r="AC2611"/>
          <cell r="AD2611">
            <v>2830188680</v>
          </cell>
          <cell r="AE2611">
            <v>283018868</v>
          </cell>
          <cell r="AF2611"/>
          <cell r="AG2611">
            <v>283018868</v>
          </cell>
          <cell r="AH2611">
            <v>3113207548</v>
          </cell>
          <cell r="AI2611">
            <v>0</v>
          </cell>
          <cell r="AJ2611">
            <v>3113207548</v>
          </cell>
          <cell r="AK2611">
            <v>1</v>
          </cell>
          <cell r="AL2611"/>
          <cell r="AM2611">
            <v>1</v>
          </cell>
          <cell r="AN2611">
            <v>1</v>
          </cell>
          <cell r="AO2611">
            <v>0</v>
          </cell>
          <cell r="AP2611" t="str">
            <v>Entregado A Municipio</v>
          </cell>
          <cell r="AQ2611" t="e">
            <v>#REF!</v>
          </cell>
          <cell r="AR2611" t="e">
            <v>#N/A</v>
          </cell>
          <cell r="AS2611" t="str">
            <v xml:space="preserve">
El proyecto se encuentra liquidado.
Porcentaje de ejecución :100%   
Porcentaje de avance financiero:100%.                            </v>
          </cell>
          <cell r="AT2611" t="str">
            <v>No Aplica</v>
          </cell>
          <cell r="AU2611">
            <v>43584</v>
          </cell>
          <cell r="AV2611">
            <v>43826</v>
          </cell>
          <cell r="AW2611" t="e">
            <v>#REF!</v>
          </cell>
          <cell r="AX2611"/>
          <cell r="AY2611"/>
          <cell r="AZ2611">
            <v>0</v>
          </cell>
          <cell r="BA2611" t="str">
            <v>-</v>
          </cell>
          <cell r="BB2611" t="str">
            <v xml:space="preserve">1.9 KM </v>
          </cell>
          <cell r="BC2611"/>
          <cell r="BD2611">
            <v>43689</v>
          </cell>
          <cell r="BE2611">
            <v>43784</v>
          </cell>
          <cell r="BF2611">
            <v>43896</v>
          </cell>
          <cell r="BG2611">
            <v>2859</v>
          </cell>
        </row>
        <row r="2612">
          <cell r="C2612" t="str">
            <v>20150334V3017-1</v>
          </cell>
          <cell r="D2612" t="str">
            <v>Proyectos 2011 - 2020</v>
          </cell>
          <cell r="E2612" t="str">
            <v>No Aplica</v>
          </cell>
          <cell r="F2612" t="str">
            <v>CERRADO</v>
          </cell>
          <cell r="G2612"/>
          <cell r="H2612" t="str">
            <v>La Guajira</v>
          </cell>
          <cell r="I2612">
            <v>44855</v>
          </cell>
          <cell r="J2612">
            <v>6</v>
          </cell>
          <cell r="K2612" t="str">
            <v>Urumita</v>
          </cell>
          <cell r="L2612" t="str">
            <v>Urumita-La Guajira</v>
          </cell>
          <cell r="M2612">
            <v>334</v>
          </cell>
          <cell r="N2612" t="str">
            <v>DPS 2015</v>
          </cell>
          <cell r="O2612"/>
          <cell r="P2612"/>
          <cell r="Q2612" t="str">
            <v>Mejoramiento De La Vía Yee San Antonio - Al Pies Del Cierro Y Yee San Antonio - A Pantanito Municipio De Urumita - La Guajira</v>
          </cell>
          <cell r="R2612" t="str">
            <v>Vías Red Terciaria</v>
          </cell>
          <cell r="S2612"/>
          <cell r="T2612"/>
          <cell r="U2612"/>
          <cell r="V2612" t="str">
            <v>Municipio</v>
          </cell>
          <cell r="W2612"/>
          <cell r="X2612" t="str">
            <v xml:space="preserve">San Antonio - Al Pies Del Cierro Y Yee San Antonio - A Pantanito </v>
          </cell>
          <cell r="Y2612"/>
          <cell r="Z2612">
            <v>462849203</v>
          </cell>
          <cell r="AA2612"/>
          <cell r="AB2612">
            <v>462849203</v>
          </cell>
          <cell r="AC2612"/>
          <cell r="AD2612">
            <v>462849203</v>
          </cell>
          <cell r="AE2612">
            <v>46296296.300000004</v>
          </cell>
          <cell r="AF2612"/>
          <cell r="AG2612">
            <v>46296296.300000004</v>
          </cell>
          <cell r="AH2612">
            <v>509145499.30000001</v>
          </cell>
          <cell r="AI2612">
            <v>0</v>
          </cell>
          <cell r="AJ2612">
            <v>509145499.30000001</v>
          </cell>
          <cell r="AK2612">
            <v>1</v>
          </cell>
          <cell r="AL2612"/>
          <cell r="AM2612">
            <v>1</v>
          </cell>
          <cell r="AN2612">
            <v>1</v>
          </cell>
          <cell r="AO2612">
            <v>0</v>
          </cell>
          <cell r="AP2612" t="str">
            <v>Cerrado</v>
          </cell>
          <cell r="AQ2612" t="e">
            <v>#REF!</v>
          </cell>
          <cell r="AR2612" t="e">
            <v>#N/A</v>
          </cell>
          <cell r="AS2612" t="str">
            <v>Acta de cierre de expediente 04 de mayo de 2022.</v>
          </cell>
          <cell r="AT2612" t="str">
            <v>No Aplica</v>
          </cell>
          <cell r="AU2612">
            <v>42899</v>
          </cell>
          <cell r="AV2612">
            <v>43053</v>
          </cell>
          <cell r="AW2612" t="e">
            <v>#REF!</v>
          </cell>
          <cell r="AX2612"/>
          <cell r="AY2612"/>
          <cell r="AZ2612">
            <v>0</v>
          </cell>
          <cell r="BA2612" t="str">
            <v>-</v>
          </cell>
          <cell r="BB2612" t="str">
            <v/>
          </cell>
          <cell r="BC2612"/>
          <cell r="BD2612">
            <v>42943</v>
          </cell>
          <cell r="BE2612">
            <v>43035</v>
          </cell>
          <cell r="BF2612">
            <v>43083</v>
          </cell>
          <cell r="BG2612">
            <v>1428</v>
          </cell>
        </row>
        <row r="2613">
          <cell r="C2613" t="str">
            <v>20160312M7432-1</v>
          </cell>
          <cell r="D2613" t="str">
            <v>Proyectos 2011 - 2020</v>
          </cell>
          <cell r="E2613" t="str">
            <v>ANTES 2018</v>
          </cell>
          <cell r="F2613" t="str">
            <v>VIGENTE</v>
          </cell>
          <cell r="G2613"/>
          <cell r="H2613" t="str">
            <v>La Guajira</v>
          </cell>
          <cell r="I2613">
            <v>44855</v>
          </cell>
          <cell r="J2613">
            <v>6</v>
          </cell>
          <cell r="K2613" t="str">
            <v>Urumita</v>
          </cell>
          <cell r="L2613" t="str">
            <v>Urumita-La Guajira</v>
          </cell>
          <cell r="M2613">
            <v>312</v>
          </cell>
          <cell r="N2613" t="str">
            <v>DPS 2016</v>
          </cell>
          <cell r="O2613"/>
          <cell r="P2613"/>
          <cell r="Q2613" t="str">
            <v>Mejoramiento De Condiciones De Habitabilidad</v>
          </cell>
          <cell r="R2613" t="str">
            <v>Mejoramiento Condiciones De Habitabilidad</v>
          </cell>
          <cell r="S2613"/>
          <cell r="T2613"/>
          <cell r="U2613"/>
          <cell r="V2613" t="str">
            <v>Municipio</v>
          </cell>
          <cell r="W2613"/>
          <cell r="X2613" t="str">
            <v>Varios</v>
          </cell>
          <cell r="Y2613"/>
          <cell r="Z2613">
            <v>880481542</v>
          </cell>
          <cell r="AA2613"/>
          <cell r="AB2613">
            <v>880481542</v>
          </cell>
          <cell r="AC2613"/>
          <cell r="AD2613">
            <v>880481542</v>
          </cell>
          <cell r="AE2613">
            <v>103810590.72</v>
          </cell>
          <cell r="AF2613"/>
          <cell r="AG2613">
            <v>103810590.72</v>
          </cell>
          <cell r="AH2613">
            <v>984292132.72000003</v>
          </cell>
          <cell r="AI2613">
            <v>0</v>
          </cell>
          <cell r="AJ2613">
            <v>984292132.72000003</v>
          </cell>
          <cell r="AK2613">
            <v>0.6764</v>
          </cell>
          <cell r="AL2613"/>
          <cell r="AM2613">
            <v>1</v>
          </cell>
          <cell r="AN2613">
            <v>1</v>
          </cell>
          <cell r="AO2613">
            <v>0</v>
          </cell>
          <cell r="AP2613" t="str">
            <v>Entregado A Municipio</v>
          </cell>
          <cell r="AQ2613" t="e">
            <v>#REF!</v>
          </cell>
          <cell r="AR2613" t="str">
            <v>TERMINADO</v>
          </cell>
          <cell r="AS2613" t="str">
            <v>-El acta de recibo final se proyecta con fecha 12 de marzo, esta pendiente de firmas</v>
          </cell>
          <cell r="AT2613">
            <v>43648</v>
          </cell>
          <cell r="AU2613">
            <v>43675</v>
          </cell>
          <cell r="AV2613">
            <v>44372</v>
          </cell>
          <cell r="AW2613" t="e">
            <v>#REF!</v>
          </cell>
          <cell r="AX2613"/>
          <cell r="AY2613"/>
          <cell r="AZ2613">
            <v>0</v>
          </cell>
          <cell r="BA2613" t="str">
            <v>-</v>
          </cell>
          <cell r="BB2613" t="str">
            <v>64  Viviendas</v>
          </cell>
          <cell r="BC2613"/>
          <cell r="BD2613">
            <v>44126</v>
          </cell>
          <cell r="BE2613">
            <v>44175</v>
          </cell>
          <cell r="BF2613">
            <v>44378</v>
          </cell>
          <cell r="BG2613">
            <v>226.8</v>
          </cell>
        </row>
        <row r="2614">
          <cell r="C2614" t="str">
            <v>20170337S8107-1</v>
          </cell>
          <cell r="D2614" t="str">
            <v>Proyectos 2011 - 2020</v>
          </cell>
          <cell r="E2614" t="str">
            <v>ANTES 2018</v>
          </cell>
          <cell r="F2614" t="str">
            <v>VIGENTE</v>
          </cell>
          <cell r="G2614"/>
          <cell r="H2614" t="str">
            <v>La Guajira</v>
          </cell>
          <cell r="I2614">
            <v>44855</v>
          </cell>
          <cell r="J2614">
            <v>6</v>
          </cell>
          <cell r="K2614" t="str">
            <v>Urumita</v>
          </cell>
          <cell r="L2614" t="str">
            <v>Urumita-La Guajira</v>
          </cell>
          <cell r="M2614">
            <v>337</v>
          </cell>
          <cell r="N2614" t="str">
            <v>DPS 2017</v>
          </cell>
          <cell r="O2614"/>
          <cell r="P2614"/>
          <cell r="Q2614" t="str">
            <v>Construccion De Parque Recreativo Y Cancha Sintetica En El Barrio 16 De Abril Ubicado En La Cabecera Municipal De Urumita La Guajira</v>
          </cell>
          <cell r="R2614" t="str">
            <v>Espacio Público, Recreación Y Deporte</v>
          </cell>
          <cell r="S2614"/>
          <cell r="T2614"/>
          <cell r="U2614"/>
          <cell r="V2614" t="str">
            <v>Municipio</v>
          </cell>
          <cell r="W2614"/>
          <cell r="X2614" t="str">
            <v>16 de abril</v>
          </cell>
          <cell r="Y2614"/>
          <cell r="Z2614">
            <v>1495327102</v>
          </cell>
          <cell r="AA2614"/>
          <cell r="AB2614">
            <v>1495327102</v>
          </cell>
          <cell r="AC2614"/>
          <cell r="AD2614">
            <v>1495327102</v>
          </cell>
          <cell r="AE2614">
            <v>149532710</v>
          </cell>
          <cell r="AF2614"/>
          <cell r="AG2614">
            <v>149532710</v>
          </cell>
          <cell r="AH2614">
            <v>1644859812</v>
          </cell>
          <cell r="AI2614">
            <v>0</v>
          </cell>
          <cell r="AJ2614">
            <v>1644859812</v>
          </cell>
          <cell r="AK2614">
            <v>1</v>
          </cell>
          <cell r="AL2614"/>
          <cell r="AM2614">
            <v>1</v>
          </cell>
          <cell r="AN2614">
            <v>1</v>
          </cell>
          <cell r="AO2614">
            <v>0</v>
          </cell>
          <cell r="AP2614" t="str">
            <v>Entregado A Municipio</v>
          </cell>
          <cell r="AQ2614" t="e">
            <v>#REF!</v>
          </cell>
          <cell r="AR2614" t="e">
            <v>#N/A</v>
          </cell>
          <cell r="AS2614" t="str">
            <v>El proyecto se encuentra liquidado
Avance financiero del 100%.
En proceso de liquidación de convenio.</v>
          </cell>
          <cell r="AT2614" t="str">
            <v>No Aplica</v>
          </cell>
          <cell r="AU2614">
            <v>43587</v>
          </cell>
          <cell r="AV2614">
            <v>43785</v>
          </cell>
          <cell r="AW2614" t="e">
            <v>#REF!</v>
          </cell>
          <cell r="AX2614"/>
          <cell r="AY2614"/>
          <cell r="AZ2614">
            <v>0</v>
          </cell>
          <cell r="BA2614" t="str">
            <v>-</v>
          </cell>
          <cell r="BB2614" t="str">
            <v>2715,3 M2</v>
          </cell>
          <cell r="BC2614"/>
          <cell r="BD2614">
            <v>43613</v>
          </cell>
          <cell r="BE2614">
            <v>43782</v>
          </cell>
          <cell r="BF2614">
            <v>44081</v>
          </cell>
          <cell r="BG2614">
            <v>1000</v>
          </cell>
        </row>
        <row r="2615">
          <cell r="C2615" t="str">
            <v>E-2020-2203-234871</v>
          </cell>
          <cell r="D2615" t="str">
            <v>CV 001-2020</v>
          </cell>
          <cell r="E2615" t="str">
            <v>2018-2022</v>
          </cell>
          <cell r="F2615" t="str">
            <v>VIGENTE</v>
          </cell>
          <cell r="G2615"/>
          <cell r="H2615" t="str">
            <v>La Guajira</v>
          </cell>
          <cell r="I2615"/>
          <cell r="J2615"/>
          <cell r="K2615" t="str">
            <v>Urumita</v>
          </cell>
          <cell r="L2615" t="str">
            <v>Urumita-La Guajira</v>
          </cell>
          <cell r="M2615" t="str">
            <v>542 FIP 2022</v>
          </cell>
          <cell r="N2615" t="str">
            <v>DPS 2022</v>
          </cell>
          <cell r="O2615">
            <v>44756</v>
          </cell>
          <cell r="P2615" t="str">
            <v>-</v>
          </cell>
          <cell r="Q2615" t="str">
            <v>Construcción De Pavimento En Concreto Hidráulico En Los Barrios Raul Lopez. Ulises Rojas. Las Flores Y 14 De Junio En La Cabecera Municipal De Urumita - La Guajira</v>
          </cell>
          <cell r="R2615" t="str">
            <v>Vias y Transporte</v>
          </cell>
          <cell r="S2615" t="str">
            <v>Vias Urbanas</v>
          </cell>
          <cell r="T2615"/>
          <cell r="U2615">
            <v>1</v>
          </cell>
          <cell r="V2615"/>
          <cell r="W2615"/>
          <cell r="X2615"/>
          <cell r="Y2615"/>
          <cell r="Z2615">
            <v>1358332430</v>
          </cell>
          <cell r="AA2615"/>
          <cell r="AB2615">
            <v>1358332430</v>
          </cell>
          <cell r="AC2615">
            <v>0</v>
          </cell>
          <cell r="AD2615">
            <v>1358332430</v>
          </cell>
          <cell r="AE2615"/>
          <cell r="AF2615"/>
          <cell r="AG2615">
            <v>0</v>
          </cell>
          <cell r="AH2615">
            <v>1358332430</v>
          </cell>
          <cell r="AI2615">
            <v>0</v>
          </cell>
          <cell r="AJ2615">
            <v>1358332430</v>
          </cell>
          <cell r="AK2615"/>
          <cell r="AL2615"/>
          <cell r="AM2615"/>
          <cell r="AN2615"/>
          <cell r="AO2615">
            <v>0</v>
          </cell>
          <cell r="AP2615" t="str">
            <v>En Maduración</v>
          </cell>
          <cell r="AQ2615" t="e">
            <v>#REF!</v>
          </cell>
          <cell r="AR2615" t="e">
            <v>#N/A</v>
          </cell>
          <cell r="AS2615" t="str">
            <v>-</v>
          </cell>
          <cell r="AT2615"/>
          <cell r="AU2615" t="str">
            <v>-</v>
          </cell>
          <cell r="AV2615" t="str">
            <v>-</v>
          </cell>
          <cell r="AW2615" t="e">
            <v>#REF!</v>
          </cell>
          <cell r="AX2615">
            <v>6</v>
          </cell>
          <cell r="AY2615"/>
          <cell r="AZ2615">
            <v>6</v>
          </cell>
          <cell r="BA2615"/>
          <cell r="BB2615" t="str">
            <v>926.04 ML</v>
          </cell>
          <cell r="BC2615"/>
          <cell r="BD2615" t="str">
            <v>-</v>
          </cell>
          <cell r="BE2615" t="str">
            <v>-</v>
          </cell>
          <cell r="BF2615" t="str">
            <v>-</v>
          </cell>
          <cell r="BG2615" t="str">
            <v>-</v>
          </cell>
        </row>
        <row r="2616">
          <cell r="C2616" t="str">
            <v>20160295S4614-1</v>
          </cell>
          <cell r="D2616" t="str">
            <v>Proyectos 2011 - 2020</v>
          </cell>
          <cell r="E2616" t="str">
            <v>ANTES 2018</v>
          </cell>
          <cell r="F2616" t="str">
            <v>VIGENTE</v>
          </cell>
          <cell r="G2616"/>
          <cell r="H2616" t="str">
            <v>La Guajira</v>
          </cell>
          <cell r="I2616">
            <v>44874</v>
          </cell>
          <cell r="J2616">
            <v>6</v>
          </cell>
          <cell r="K2616" t="str">
            <v>Villanueva</v>
          </cell>
          <cell r="L2616" t="str">
            <v>Villanueva-La Guajira</v>
          </cell>
          <cell r="M2616">
            <v>295</v>
          </cell>
          <cell r="N2616" t="str">
            <v>DPS 2016</v>
          </cell>
          <cell r="O2616"/>
          <cell r="P2616"/>
          <cell r="Q2616" t="str">
            <v>Construccion Y Remodelacion De Parques Y Canchas Deportivas En La Zona Urbana Del Municipio De Villanueva - Guajira</v>
          </cell>
          <cell r="R2616" t="str">
            <v>Espacio Público, Recreación Y Deporte</v>
          </cell>
          <cell r="S2616"/>
          <cell r="T2616"/>
          <cell r="U2616"/>
          <cell r="V2616" t="str">
            <v>Municipio</v>
          </cell>
          <cell r="W2616"/>
          <cell r="X2616" t="str">
            <v>Barrios: Román Gómez Ovalle - Los Ángeles - 6 de Abril</v>
          </cell>
          <cell r="Y2616"/>
          <cell r="Z2616">
            <v>6406527084</v>
          </cell>
          <cell r="AA2616"/>
          <cell r="AB2616">
            <v>6406527084</v>
          </cell>
          <cell r="AC2616"/>
          <cell r="AD2616">
            <v>6406527084</v>
          </cell>
          <cell r="AE2616">
            <v>640652708.39999998</v>
          </cell>
          <cell r="AF2616"/>
          <cell r="AG2616">
            <v>640652708.39999998</v>
          </cell>
          <cell r="AH2616">
            <v>7047179792.3999996</v>
          </cell>
          <cell r="AI2616">
            <v>0</v>
          </cell>
          <cell r="AJ2616">
            <v>7047179792.3999996</v>
          </cell>
          <cell r="AK2616">
            <v>1</v>
          </cell>
          <cell r="AL2616"/>
          <cell r="AM2616">
            <v>1</v>
          </cell>
          <cell r="AN2616">
            <v>1</v>
          </cell>
          <cell r="AO2616">
            <v>0</v>
          </cell>
          <cell r="AP2616" t="str">
            <v>Entregado A Municipio</v>
          </cell>
          <cell r="AQ2616" t="e">
            <v>#REF!</v>
          </cell>
          <cell r="AR2616" t="e">
            <v>#N/A</v>
          </cell>
          <cell r="AS2616" t="str">
            <v>El proyecto se encuentra terminado y entregado , se realizaron todos los desembolso, cuenta con auditoria visible 3 . Pendiente liquidación convenio.</v>
          </cell>
          <cell r="AT2616" t="str">
            <v>No Aplica</v>
          </cell>
          <cell r="AU2616">
            <v>43055</v>
          </cell>
          <cell r="AV2616">
            <v>43665</v>
          </cell>
          <cell r="AW2616" t="e">
            <v>#REF!</v>
          </cell>
          <cell r="AX2616"/>
          <cell r="AY2616"/>
          <cell r="AZ2616">
            <v>0</v>
          </cell>
          <cell r="BA2616" t="str">
            <v>-</v>
          </cell>
          <cell r="BB2616" t="str">
            <v>16309 M2</v>
          </cell>
          <cell r="BC2616"/>
          <cell r="BD2616">
            <v>43075</v>
          </cell>
          <cell r="BE2616">
            <v>43202</v>
          </cell>
          <cell r="BF2616">
            <v>43593</v>
          </cell>
          <cell r="BG2616">
            <v>19428</v>
          </cell>
        </row>
        <row r="2617">
          <cell r="C2617" t="str">
            <v>20160295V3840-1</v>
          </cell>
          <cell r="D2617" t="str">
            <v>Proyectos 2011 - 2020</v>
          </cell>
          <cell r="E2617" t="str">
            <v>ANTES 2018</v>
          </cell>
          <cell r="F2617" t="str">
            <v>VIGENTE</v>
          </cell>
          <cell r="G2617"/>
          <cell r="H2617" t="str">
            <v>La Guajira</v>
          </cell>
          <cell r="I2617">
            <v>44874</v>
          </cell>
          <cell r="J2617">
            <v>6</v>
          </cell>
          <cell r="K2617" t="str">
            <v>Villanueva</v>
          </cell>
          <cell r="L2617" t="str">
            <v>Villanueva-La Guajira</v>
          </cell>
          <cell r="M2617">
            <v>295</v>
          </cell>
          <cell r="N2617" t="str">
            <v>DPS 2016</v>
          </cell>
          <cell r="O2617"/>
          <cell r="P2617"/>
          <cell r="Q2617" t="str">
            <v>Construcción En Pavimento Rígido En Vías Urbanas Del Municipio De Villanueva, La Guajira</v>
          </cell>
          <cell r="R2617" t="str">
            <v>Vías Urbanas</v>
          </cell>
          <cell r="S2617"/>
          <cell r="T2617"/>
          <cell r="U2617"/>
          <cell r="V2617" t="str">
            <v>Municipio</v>
          </cell>
          <cell r="W2617"/>
          <cell r="X2617" t="str">
            <v>Barrios: Blanca Martínez - Villa Beatriz - La Floresta</v>
          </cell>
          <cell r="Y2617"/>
          <cell r="Z2617">
            <v>2879466504</v>
          </cell>
          <cell r="AA2617"/>
          <cell r="AB2617">
            <v>2879466504</v>
          </cell>
          <cell r="AC2617"/>
          <cell r="AD2617">
            <v>2879466504</v>
          </cell>
          <cell r="AE2617">
            <v>298444103</v>
          </cell>
          <cell r="AF2617"/>
          <cell r="AG2617">
            <v>298444103</v>
          </cell>
          <cell r="AH2617">
            <v>3177910607</v>
          </cell>
          <cell r="AI2617">
            <v>0</v>
          </cell>
          <cell r="AJ2617">
            <v>3177910607</v>
          </cell>
          <cell r="AK2617">
            <v>1</v>
          </cell>
          <cell r="AL2617"/>
          <cell r="AM2617">
            <v>1</v>
          </cell>
          <cell r="AN2617">
            <v>1</v>
          </cell>
          <cell r="AO2617">
            <v>0</v>
          </cell>
          <cell r="AP2617" t="str">
            <v>En Liquidación</v>
          </cell>
          <cell r="AQ2617" t="e">
            <v>#REF!</v>
          </cell>
          <cell r="AR2617" t="e">
            <v>#N/A</v>
          </cell>
          <cell r="AS2617" t="str">
            <v>Proyecto liquidado. Avance financiero: 100%.  Pendiente revisión financiera por parte del E.T. para liquidar encargo fiduciario y legalizar saldo por aclarar.</v>
          </cell>
          <cell r="AT2617" t="str">
            <v>No Aplica</v>
          </cell>
          <cell r="AU2617">
            <v>43577</v>
          </cell>
          <cell r="AV2617">
            <v>43784</v>
          </cell>
          <cell r="AW2617" t="e">
            <v>#REF!</v>
          </cell>
          <cell r="AX2617"/>
          <cell r="AY2617"/>
          <cell r="AZ2617">
            <v>0</v>
          </cell>
          <cell r="BA2617" t="str">
            <v>-</v>
          </cell>
          <cell r="BB2617" t="str">
            <v>0,676 Km</v>
          </cell>
          <cell r="BC2617"/>
          <cell r="BD2617">
            <v>43621</v>
          </cell>
          <cell r="BE2617">
            <v>43748</v>
          </cell>
          <cell r="BF2617">
            <v>43805</v>
          </cell>
          <cell r="BG2617">
            <v>6415</v>
          </cell>
        </row>
        <row r="2618">
          <cell r="C2618" t="str">
            <v>20170424V10524-1</v>
          </cell>
          <cell r="D2618" t="str">
            <v>Proyectos 2011 - 2020</v>
          </cell>
          <cell r="E2618" t="str">
            <v>ANTES 2018</v>
          </cell>
          <cell r="F2618" t="str">
            <v>VIGENTE</v>
          </cell>
          <cell r="G2618"/>
          <cell r="H2618" t="str">
            <v>La Guajira</v>
          </cell>
          <cell r="I2618">
            <v>44874</v>
          </cell>
          <cell r="J2618">
            <v>6</v>
          </cell>
          <cell r="K2618" t="str">
            <v>Villanueva</v>
          </cell>
          <cell r="L2618" t="str">
            <v>Villanueva-La Guajira</v>
          </cell>
          <cell r="M2618">
            <v>424</v>
          </cell>
          <cell r="N2618" t="str">
            <v>DPS 2017</v>
          </cell>
          <cell r="O2618"/>
          <cell r="P2618"/>
          <cell r="Q2618" t="str">
            <v>Construcción De Pavimento Rígido Y Andenes En Concreto De 3,000 Psi E=15Cm En Las Calles Y Carreras Del Municipio De Villanueva - La Guajira</v>
          </cell>
          <cell r="R2618" t="str">
            <v>Vías Urbanas</v>
          </cell>
          <cell r="S2618"/>
          <cell r="T2618"/>
          <cell r="U2618"/>
          <cell r="V2618" t="str">
            <v>Municipio</v>
          </cell>
          <cell r="W2618" t="str">
            <v>Urbano</v>
          </cell>
          <cell r="X2618" t="str">
            <v>Villa Ildegar, 11 de julio y Blanca Martinez</v>
          </cell>
          <cell r="Y2618"/>
          <cell r="Z2618">
            <v>2057158162</v>
          </cell>
          <cell r="AA2618"/>
          <cell r="AB2618">
            <v>2057158162</v>
          </cell>
          <cell r="AC2618"/>
          <cell r="AD2618">
            <v>2057158162</v>
          </cell>
          <cell r="AE2618">
            <v>205715816</v>
          </cell>
          <cell r="AF2618"/>
          <cell r="AG2618">
            <v>205715816</v>
          </cell>
          <cell r="AH2618">
            <v>2262873978</v>
          </cell>
          <cell r="AI2618">
            <v>0</v>
          </cell>
          <cell r="AJ2618">
            <v>2262873978</v>
          </cell>
          <cell r="AK2618">
            <v>1</v>
          </cell>
          <cell r="AL2618"/>
          <cell r="AM2618">
            <v>1</v>
          </cell>
          <cell r="AN2618">
            <v>1</v>
          </cell>
          <cell r="AO2618">
            <v>0</v>
          </cell>
          <cell r="AP2618" t="str">
            <v>Liquidado</v>
          </cell>
          <cell r="AQ2618" t="e">
            <v>#REF!</v>
          </cell>
          <cell r="AR2618" t="e">
            <v>#N/A</v>
          </cell>
          <cell r="AS2618" t="str">
            <v>INTERVENTORIA:                                                                                                En elaboración de acta de cierre.                                                                                                                      SUPERVISOR:                                                                                                          El proyecto se encuentra liquidado.
Porcentaje de ejecución del 100%, Porcentaje de avance financiero: 90%, pago el 09 marzo de 2021.  10% restante es de reserva, se tramitó el 19 de noviembre de 2021.  Se encuentra pendiente acta de compromiso de sostenibilidad en gestión de firmas del Alcalde.</v>
          </cell>
          <cell r="AT2618" t="str">
            <v>No Aplica</v>
          </cell>
          <cell r="AU2618">
            <v>43668</v>
          </cell>
          <cell r="AV2618">
            <v>44094</v>
          </cell>
          <cell r="AW2618" t="e">
            <v>#REF!</v>
          </cell>
          <cell r="AX2618"/>
          <cell r="AY2618"/>
          <cell r="AZ2618">
            <v>0</v>
          </cell>
          <cell r="BA2618" t="str">
            <v>-</v>
          </cell>
          <cell r="BB2618" t="str">
            <v>0.91KM</v>
          </cell>
          <cell r="BC2618"/>
          <cell r="BD2618">
            <v>43789</v>
          </cell>
          <cell r="BE2618">
            <v>44098</v>
          </cell>
          <cell r="BF2618">
            <v>44462</v>
          </cell>
          <cell r="BG2618">
            <v>2000</v>
          </cell>
        </row>
        <row r="2619">
          <cell r="C2619" t="str">
            <v>E-2020-2203-253032</v>
          </cell>
          <cell r="D2619" t="str">
            <v>CV 001-2020</v>
          </cell>
          <cell r="E2619" t="str">
            <v>2018-2022</v>
          </cell>
          <cell r="F2619" t="str">
            <v>VIGENTE</v>
          </cell>
          <cell r="G2619"/>
          <cell r="H2619" t="str">
            <v>La Guajira</v>
          </cell>
          <cell r="I2619"/>
          <cell r="J2619"/>
          <cell r="K2619" t="str">
            <v>Villanueva</v>
          </cell>
          <cell r="L2619" t="str">
            <v>Villanueva-La Guajira</v>
          </cell>
          <cell r="M2619" t="str">
            <v>543 FIP 2022</v>
          </cell>
          <cell r="N2619" t="str">
            <v>DPS 2022</v>
          </cell>
          <cell r="O2619">
            <v>44756</v>
          </cell>
          <cell r="P2619" t="str">
            <v>-</v>
          </cell>
          <cell r="Q2619" t="str">
            <v>Mejoramiento De La Vía Villanueva Y La Región Agrícola Productiva De La Selva Mediante La Construcción De Placa Huella Desde K0+000 De La Intersección Con La Vía Villanueva, Sierra Negra Municipio Villanueva - La Guajira</v>
          </cell>
          <cell r="R2619" t="str">
            <v>Vias y Transporte</v>
          </cell>
          <cell r="S2619" t="str">
            <v>Vias Rurales</v>
          </cell>
          <cell r="T2619"/>
          <cell r="U2619">
            <v>1</v>
          </cell>
          <cell r="V2619"/>
          <cell r="W2619"/>
          <cell r="X2619"/>
          <cell r="Y2619"/>
          <cell r="Z2619">
            <v>1884862532</v>
          </cell>
          <cell r="AA2619"/>
          <cell r="AB2619">
            <v>1884862532</v>
          </cell>
          <cell r="AC2619">
            <v>0</v>
          </cell>
          <cell r="AD2619">
            <v>1884862532</v>
          </cell>
          <cell r="AE2619"/>
          <cell r="AF2619"/>
          <cell r="AG2619">
            <v>0</v>
          </cell>
          <cell r="AH2619">
            <v>1884862532</v>
          </cell>
          <cell r="AI2619">
            <v>0</v>
          </cell>
          <cell r="AJ2619">
            <v>1884862532</v>
          </cell>
          <cell r="AK2619"/>
          <cell r="AL2619"/>
          <cell r="AM2619"/>
          <cell r="AN2619"/>
          <cell r="AO2619">
            <v>0</v>
          </cell>
          <cell r="AP2619" t="str">
            <v>En Maduración</v>
          </cell>
          <cell r="AQ2619" t="e">
            <v>#REF!</v>
          </cell>
          <cell r="AR2619" t="e">
            <v>#N/A</v>
          </cell>
          <cell r="AS2619" t="str">
            <v>-</v>
          </cell>
          <cell r="AT2619"/>
          <cell r="AU2619" t="str">
            <v>-</v>
          </cell>
          <cell r="AV2619" t="str">
            <v>-</v>
          </cell>
          <cell r="AW2619" t="e">
            <v>#REF!</v>
          </cell>
          <cell r="AX2619">
            <v>6</v>
          </cell>
          <cell r="AY2619"/>
          <cell r="AZ2619">
            <v>6</v>
          </cell>
          <cell r="BA2619"/>
          <cell r="BB2619" t="str">
            <v>1500 ML</v>
          </cell>
          <cell r="BC2619"/>
          <cell r="BD2619" t="str">
            <v>-</v>
          </cell>
          <cell r="BE2619" t="str">
            <v>-</v>
          </cell>
          <cell r="BF2619" t="str">
            <v>-</v>
          </cell>
          <cell r="BG2619" t="str">
            <v>-</v>
          </cell>
        </row>
        <row r="2620">
          <cell r="C2620" t="str">
            <v>E-2020-2203-253035</v>
          </cell>
          <cell r="D2620" t="str">
            <v>CV 001-2020</v>
          </cell>
          <cell r="E2620" t="str">
            <v>2018-2022</v>
          </cell>
          <cell r="F2620" t="str">
            <v>VIGENTE</v>
          </cell>
          <cell r="G2620"/>
          <cell r="H2620" t="str">
            <v>La Guajira</v>
          </cell>
          <cell r="I2620"/>
          <cell r="J2620"/>
          <cell r="K2620" t="str">
            <v>Villanueva</v>
          </cell>
          <cell r="L2620" t="str">
            <v>Villanueva-La Guajira</v>
          </cell>
          <cell r="M2620" t="str">
            <v>617 FIP 2021</v>
          </cell>
          <cell r="N2620" t="str">
            <v>DPS 2021</v>
          </cell>
          <cell r="O2620">
            <v>44512</v>
          </cell>
          <cell r="P2620">
            <v>44773</v>
          </cell>
          <cell r="Q2620" t="str">
            <v>Mejoramiento Vial En Los Barrios La Unión Y Villa Del Prado En El Municipio De Villanueva - La Guajira</v>
          </cell>
          <cell r="R2620" t="str">
            <v>Vias y Transporte</v>
          </cell>
          <cell r="S2620" t="str">
            <v>Vias Urbanas</v>
          </cell>
          <cell r="T2620"/>
          <cell r="U2620">
            <v>1</v>
          </cell>
          <cell r="V2620"/>
          <cell r="W2620"/>
          <cell r="X2620"/>
          <cell r="Y2620"/>
          <cell r="Z2620">
            <v>2117386035</v>
          </cell>
          <cell r="AA2620"/>
          <cell r="AB2620">
            <v>2117386035</v>
          </cell>
          <cell r="AC2620">
            <v>0</v>
          </cell>
          <cell r="AD2620">
            <v>2117386035</v>
          </cell>
          <cell r="AE2620"/>
          <cell r="AF2620"/>
          <cell r="AG2620">
            <v>0</v>
          </cell>
          <cell r="AH2620">
            <v>2117386035</v>
          </cell>
          <cell r="AI2620">
            <v>0</v>
          </cell>
          <cell r="AJ2620">
            <v>2117386035</v>
          </cell>
          <cell r="AK2620"/>
          <cell r="AL2620"/>
          <cell r="AM2620"/>
          <cell r="AN2620"/>
          <cell r="AO2620">
            <v>0</v>
          </cell>
          <cell r="AP2620" t="str">
            <v>En Proceso Licitatorio</v>
          </cell>
          <cell r="AQ2620" t="e">
            <v>#REF!</v>
          </cell>
          <cell r="AR2620" t="e">
            <v>#N/A</v>
          </cell>
          <cell r="AS2620" t="str">
            <v>-</v>
          </cell>
          <cell r="AT2620"/>
          <cell r="AU2620" t="str">
            <v>-</v>
          </cell>
          <cell r="AV2620" t="str">
            <v>-</v>
          </cell>
          <cell r="AW2620" t="e">
            <v>#REF!</v>
          </cell>
          <cell r="AX2620">
            <v>6</v>
          </cell>
          <cell r="AY2620"/>
          <cell r="AZ2620">
            <v>6</v>
          </cell>
          <cell r="BA2620"/>
          <cell r="BB2620" t="str">
            <v>1215 ML</v>
          </cell>
          <cell r="BC2620"/>
          <cell r="BD2620" t="str">
            <v>-</v>
          </cell>
          <cell r="BE2620" t="str">
            <v>-</v>
          </cell>
          <cell r="BF2620" t="str">
            <v>-</v>
          </cell>
          <cell r="BG2620" t="str">
            <v>-</v>
          </cell>
        </row>
        <row r="2621">
          <cell r="C2621" t="str">
            <v>20150201V2443-1</v>
          </cell>
          <cell r="D2621" t="str">
            <v>Proyectos 2011 - 2020</v>
          </cell>
          <cell r="E2621" t="str">
            <v>No Aplica</v>
          </cell>
          <cell r="F2621" t="str">
            <v>CERRADO</v>
          </cell>
          <cell r="G2621"/>
          <cell r="H2621" t="str">
            <v>Magdalena</v>
          </cell>
          <cell r="I2621">
            <v>47030</v>
          </cell>
          <cell r="J2621">
            <v>6</v>
          </cell>
          <cell r="K2621" t="str">
            <v>Algarrobo</v>
          </cell>
          <cell r="L2621" t="str">
            <v>Algarrobo-Magdalena</v>
          </cell>
          <cell r="M2621">
            <v>201</v>
          </cell>
          <cell r="N2621" t="str">
            <v>DPS 2015</v>
          </cell>
          <cell r="O2621"/>
          <cell r="P2621"/>
          <cell r="Q2621" t="str">
            <v>Pavimentación De La Vía Loma Del Bálsamo - Algarrobo En El Municipio De Algarrobo - Magdalena - Fase 3</v>
          </cell>
          <cell r="R2621" t="str">
            <v>Vías Red Terciaria</v>
          </cell>
          <cell r="S2621"/>
          <cell r="T2621"/>
          <cell r="U2621"/>
          <cell r="V2621" t="str">
            <v>Municipio</v>
          </cell>
          <cell r="W2621"/>
          <cell r="X2621" t="str">
            <v>Corregimiento</v>
          </cell>
          <cell r="Y2621"/>
          <cell r="Z2621">
            <v>2777777778</v>
          </cell>
          <cell r="AA2621"/>
          <cell r="AB2621">
            <v>2777777778</v>
          </cell>
          <cell r="AC2621"/>
          <cell r="AD2621">
            <v>2777777778</v>
          </cell>
          <cell r="AE2621">
            <v>277777777.80000001</v>
          </cell>
          <cell r="AF2621"/>
          <cell r="AG2621">
            <v>277777777.80000001</v>
          </cell>
          <cell r="AH2621">
            <v>3055555555.8000002</v>
          </cell>
          <cell r="AI2621">
            <v>0</v>
          </cell>
          <cell r="AJ2621">
            <v>3055555555.8000002</v>
          </cell>
          <cell r="AK2621">
            <v>1</v>
          </cell>
          <cell r="AL2621"/>
          <cell r="AM2621">
            <v>1</v>
          </cell>
          <cell r="AN2621">
            <v>1</v>
          </cell>
          <cell r="AO2621">
            <v>0</v>
          </cell>
          <cell r="AP2621" t="str">
            <v>Liquidado</v>
          </cell>
          <cell r="AQ2621" t="e">
            <v>#REF!</v>
          </cell>
          <cell r="AR2621" t="e">
            <v>#N/A</v>
          </cell>
          <cell r="AS2621" t="str">
            <v>Liquidado 09 de junio de 2021.</v>
          </cell>
          <cell r="AT2621" t="str">
            <v>No Aplica</v>
          </cell>
          <cell r="AU2621">
            <v>42646</v>
          </cell>
          <cell r="AV2621">
            <v>42888</v>
          </cell>
          <cell r="AW2621" t="e">
            <v>#REF!</v>
          </cell>
          <cell r="AX2621"/>
          <cell r="AY2621"/>
          <cell r="AZ2621">
            <v>0</v>
          </cell>
          <cell r="BA2621" t="str">
            <v>-</v>
          </cell>
          <cell r="BB2621" t="str">
            <v>1.48Km</v>
          </cell>
          <cell r="BC2621"/>
          <cell r="BD2621">
            <v>42545</v>
          </cell>
          <cell r="BE2621">
            <v>42803</v>
          </cell>
          <cell r="BF2621">
            <v>42930</v>
          </cell>
          <cell r="BG2621">
            <v>5500</v>
          </cell>
        </row>
        <row r="2622">
          <cell r="C2622" t="str">
            <v>20160353M5819-1</v>
          </cell>
          <cell r="D2622" t="str">
            <v>Proyectos 2011 - 2020</v>
          </cell>
          <cell r="E2622" t="str">
            <v>ANTES 2018</v>
          </cell>
          <cell r="F2622" t="str">
            <v>VIGENTE</v>
          </cell>
          <cell r="G2622"/>
          <cell r="H2622" t="str">
            <v>Magdalena</v>
          </cell>
          <cell r="I2622">
            <v>47030</v>
          </cell>
          <cell r="J2622">
            <v>6</v>
          </cell>
          <cell r="K2622" t="str">
            <v>Algarrobo</v>
          </cell>
          <cell r="L2622" t="str">
            <v>Algarrobo-Magdalena</v>
          </cell>
          <cell r="M2622">
            <v>353</v>
          </cell>
          <cell r="N2622" t="str">
            <v>DPS 2016</v>
          </cell>
          <cell r="O2622"/>
          <cell r="P2622"/>
          <cell r="Q2622" t="str">
            <v>Mejoramiento De Condiciones De Habitabilidad</v>
          </cell>
          <cell r="R2622" t="str">
            <v>Mejoramiento Condiciones De Habitabilidad</v>
          </cell>
          <cell r="S2622"/>
          <cell r="T2622"/>
          <cell r="U2622"/>
          <cell r="V2622" t="str">
            <v>Municipio</v>
          </cell>
          <cell r="W2622"/>
          <cell r="X2622" t="str">
            <v/>
          </cell>
          <cell r="Y2622"/>
          <cell r="Z2622">
            <v>847457627</v>
          </cell>
          <cell r="AA2622"/>
          <cell r="AB2622">
            <v>847457627</v>
          </cell>
          <cell r="AC2622"/>
          <cell r="AD2622">
            <v>847457627</v>
          </cell>
          <cell r="AE2622">
            <v>84745762.700000003</v>
          </cell>
          <cell r="AF2622"/>
          <cell r="AG2622">
            <v>84745762.700000003</v>
          </cell>
          <cell r="AH2622">
            <v>932203389.70000005</v>
          </cell>
          <cell r="AI2622">
            <v>0</v>
          </cell>
          <cell r="AJ2622">
            <v>932203389.70000005</v>
          </cell>
          <cell r="AK2622">
            <v>0.17599999999999999</v>
          </cell>
          <cell r="AL2622"/>
          <cell r="AM2622">
            <v>0.58740000000000003</v>
          </cell>
          <cell r="AN2622">
            <v>0.50739999999999996</v>
          </cell>
          <cell r="AO2622">
            <v>-8.0000000000000071E-2</v>
          </cell>
          <cell r="AP2622" t="str">
            <v>Suspendido</v>
          </cell>
          <cell r="AQ2622" t="e">
            <v>#REF!</v>
          </cell>
          <cell r="AR2622" t="str">
            <v>EN EJECUCIÓN</v>
          </cell>
          <cell r="AS2622" t="str">
            <v>12/07/2022   MT 185 da pertinencia a 10 PB pendientes, y reformulación de 26 PB con cargo a recursos del Municipio.</v>
          </cell>
          <cell r="AT2622">
            <v>43599</v>
          </cell>
          <cell r="AU2622">
            <v>44491</v>
          </cell>
          <cell r="AV2622"/>
          <cell r="AW2622" t="e">
            <v>#REF!</v>
          </cell>
          <cell r="AX2622"/>
          <cell r="AY2622"/>
          <cell r="AZ2622">
            <v>0</v>
          </cell>
          <cell r="BA2622" t="str">
            <v>-</v>
          </cell>
          <cell r="BB2622" t="str">
            <v>61  Viviendas</v>
          </cell>
          <cell r="BC2622"/>
          <cell r="BD2622" t="str">
            <v/>
          </cell>
          <cell r="BE2622" t="str">
            <v/>
          </cell>
          <cell r="BF2622"/>
          <cell r="BG2622">
            <v>219.6</v>
          </cell>
        </row>
        <row r="2623">
          <cell r="C2623" t="str">
            <v>E-2020-2203-232436</v>
          </cell>
          <cell r="D2623" t="str">
            <v>CV 001-2020</v>
          </cell>
          <cell r="E2623" t="str">
            <v>2018-2022</v>
          </cell>
          <cell r="F2623" t="str">
            <v>VIGENTE</v>
          </cell>
          <cell r="G2623"/>
          <cell r="H2623" t="str">
            <v>Magdalena</v>
          </cell>
          <cell r="I2623"/>
          <cell r="J2623"/>
          <cell r="K2623" t="str">
            <v>Algarrobo</v>
          </cell>
          <cell r="L2623" t="str">
            <v>Algarrobo-Magdalena</v>
          </cell>
          <cell r="M2623" t="str">
            <v>586 FIP 2021</v>
          </cell>
          <cell r="N2623" t="str">
            <v>DPS 2021</v>
          </cell>
          <cell r="O2623">
            <v>44512</v>
          </cell>
          <cell r="P2623">
            <v>44773</v>
          </cell>
          <cell r="Q2623" t="str">
            <v xml:space="preserve">Construcción Urbano Y Paisajístico En Su Fase Ir De La Vía Principal De La Cabecera Municipal De Algarrobo - Magdalena </v>
          </cell>
          <cell r="R2623" t="str">
            <v>Vias y Transporte</v>
          </cell>
          <cell r="S2623" t="str">
            <v>Urbanismo</v>
          </cell>
          <cell r="T2623"/>
          <cell r="U2623">
            <v>1</v>
          </cell>
          <cell r="V2623"/>
          <cell r="W2623"/>
          <cell r="X2623"/>
          <cell r="Y2623"/>
          <cell r="Z2623">
            <v>2497735047</v>
          </cell>
          <cell r="AA2623"/>
          <cell r="AB2623">
            <v>2497735047</v>
          </cell>
          <cell r="AC2623">
            <v>0</v>
          </cell>
          <cell r="AD2623">
            <v>2497735047</v>
          </cell>
          <cell r="AE2623"/>
          <cell r="AF2623"/>
          <cell r="AG2623">
            <v>0</v>
          </cell>
          <cell r="AH2623">
            <v>2497735047</v>
          </cell>
          <cell r="AI2623">
            <v>0</v>
          </cell>
          <cell r="AJ2623">
            <v>2497735047</v>
          </cell>
          <cell r="AK2623"/>
          <cell r="AL2623"/>
          <cell r="AM2623"/>
          <cell r="AN2623"/>
          <cell r="AO2623">
            <v>0</v>
          </cell>
          <cell r="AP2623" t="str">
            <v>Adjudicado</v>
          </cell>
          <cell r="AQ2623" t="e">
            <v>#REF!</v>
          </cell>
          <cell r="AR2623" t="e">
            <v>#N/A</v>
          </cell>
          <cell r="AS2623" t="str">
            <v>-</v>
          </cell>
          <cell r="AT2623"/>
          <cell r="AU2623" t="str">
            <v>-</v>
          </cell>
          <cell r="AV2623" t="str">
            <v>-</v>
          </cell>
          <cell r="AW2623" t="e">
            <v>#REF!</v>
          </cell>
          <cell r="AX2623">
            <v>6</v>
          </cell>
          <cell r="AY2623"/>
          <cell r="AZ2623">
            <v>6</v>
          </cell>
          <cell r="BA2623"/>
          <cell r="BB2623" t="str">
            <v>692 ML</v>
          </cell>
          <cell r="BC2623"/>
          <cell r="BD2623" t="str">
            <v>-</v>
          </cell>
          <cell r="BE2623" t="str">
            <v>-</v>
          </cell>
          <cell r="BF2623" t="str">
            <v>-</v>
          </cell>
          <cell r="BG2623" t="str">
            <v>-</v>
          </cell>
        </row>
        <row r="2624">
          <cell r="C2624" t="str">
            <v>E-2020-2203-247874</v>
          </cell>
          <cell r="D2624" t="str">
            <v>CV 001-2020</v>
          </cell>
          <cell r="E2624" t="str">
            <v>2018-2022</v>
          </cell>
          <cell r="F2624" t="str">
            <v>VIGENTE</v>
          </cell>
          <cell r="G2624"/>
          <cell r="H2624" t="str">
            <v>Magdalena</v>
          </cell>
          <cell r="I2624"/>
          <cell r="J2624"/>
          <cell r="K2624" t="str">
            <v>Algarrobo</v>
          </cell>
          <cell r="L2624" t="str">
            <v>Algarrobo-Magdalena</v>
          </cell>
          <cell r="M2624" t="str">
            <v>688 FIP 2021</v>
          </cell>
          <cell r="N2624" t="str">
            <v>DPS 2021</v>
          </cell>
          <cell r="O2624">
            <v>44512</v>
          </cell>
          <cell r="P2624">
            <v>44773</v>
          </cell>
          <cell r="Q2624" t="str">
            <v>Construcción De Obras Viales Y Drenaje En La Cra 6 Entre La Cll 6 Y 13 De La Cabecera Municipal De Algarrobo - Magdalena</v>
          </cell>
          <cell r="R2624" t="str">
            <v>Vias y Transporte</v>
          </cell>
          <cell r="S2624" t="str">
            <v>Vias Urbanas</v>
          </cell>
          <cell r="T2624"/>
          <cell r="U2624">
            <v>1</v>
          </cell>
          <cell r="V2624"/>
          <cell r="W2624"/>
          <cell r="X2624"/>
          <cell r="Y2624"/>
          <cell r="Z2624">
            <v>2200000000</v>
          </cell>
          <cell r="AA2624"/>
          <cell r="AB2624">
            <v>2200000000</v>
          </cell>
          <cell r="AC2624">
            <v>0</v>
          </cell>
          <cell r="AD2624">
            <v>2200000000</v>
          </cell>
          <cell r="AE2624"/>
          <cell r="AF2624"/>
          <cell r="AG2624">
            <v>0</v>
          </cell>
          <cell r="AH2624">
            <v>2200000000</v>
          </cell>
          <cell r="AI2624">
            <v>0</v>
          </cell>
          <cell r="AJ2624">
            <v>2200000000</v>
          </cell>
          <cell r="AK2624"/>
          <cell r="AL2624"/>
          <cell r="AM2624"/>
          <cell r="AN2624"/>
          <cell r="AO2624">
            <v>0</v>
          </cell>
          <cell r="AP2624" t="str">
            <v>En Proceso Licitatorio</v>
          </cell>
          <cell r="AQ2624" t="e">
            <v>#REF!</v>
          </cell>
          <cell r="AR2624" t="e">
            <v>#N/A</v>
          </cell>
          <cell r="AS2624" t="str">
            <v>-</v>
          </cell>
          <cell r="AT2624"/>
          <cell r="AU2624" t="str">
            <v>-</v>
          </cell>
          <cell r="AV2624" t="str">
            <v>-</v>
          </cell>
          <cell r="AW2624" t="e">
            <v>#REF!</v>
          </cell>
          <cell r="AX2624">
            <v>6</v>
          </cell>
          <cell r="AY2624"/>
          <cell r="AZ2624">
            <v>6</v>
          </cell>
          <cell r="BA2624"/>
          <cell r="BB2624" t="str">
            <v>3160 ML</v>
          </cell>
          <cell r="BC2624"/>
          <cell r="BD2624" t="str">
            <v>-</v>
          </cell>
          <cell r="BE2624" t="str">
            <v>-</v>
          </cell>
          <cell r="BF2624" t="str">
            <v>-</v>
          </cell>
          <cell r="BG2624" t="str">
            <v>-</v>
          </cell>
        </row>
        <row r="2625">
          <cell r="C2625" t="str">
            <v>E-2020-2203-254147</v>
          </cell>
          <cell r="D2625" t="str">
            <v>CV 001-2020</v>
          </cell>
          <cell r="E2625" t="str">
            <v>2018-2022</v>
          </cell>
          <cell r="F2625" t="str">
            <v>VIGENTE</v>
          </cell>
          <cell r="G2625"/>
          <cell r="H2625" t="str">
            <v>Magdalena</v>
          </cell>
          <cell r="I2625"/>
          <cell r="J2625"/>
          <cell r="K2625" t="str">
            <v>Algarrobo</v>
          </cell>
          <cell r="L2625" t="str">
            <v>Algarrobo-Magdalena</v>
          </cell>
          <cell r="M2625" t="str">
            <v>363 FIP 2021</v>
          </cell>
          <cell r="N2625" t="str">
            <v>DPS 2021</v>
          </cell>
          <cell r="O2625">
            <v>44351</v>
          </cell>
          <cell r="P2625">
            <v>44773</v>
          </cell>
          <cell r="Q2625" t="str">
            <v>Construcción De Un Centro De Acopio Agrícola En El Corregimiento De Bellavista Municipio De Algarrobo - Magdalena</v>
          </cell>
          <cell r="R2625" t="str">
            <v>Social Comunitario</v>
          </cell>
          <cell r="S2625" t="str">
            <v>Centro de Acopio</v>
          </cell>
          <cell r="T2625"/>
          <cell r="U2625">
            <v>1</v>
          </cell>
          <cell r="V2625"/>
          <cell r="W2625"/>
          <cell r="X2625"/>
          <cell r="Y2625"/>
          <cell r="Z2625">
            <v>577622923</v>
          </cell>
          <cell r="AA2625"/>
          <cell r="AB2625">
            <v>577622923</v>
          </cell>
          <cell r="AC2625">
            <v>0</v>
          </cell>
          <cell r="AD2625">
            <v>577622923</v>
          </cell>
          <cell r="AE2625"/>
          <cell r="AF2625"/>
          <cell r="AG2625">
            <v>0</v>
          </cell>
          <cell r="AH2625">
            <v>577622923</v>
          </cell>
          <cell r="AI2625">
            <v>0</v>
          </cell>
          <cell r="AJ2625">
            <v>577622923</v>
          </cell>
          <cell r="AK2625"/>
          <cell r="AL2625"/>
          <cell r="AM2625">
            <v>0.22520000000000001</v>
          </cell>
          <cell r="AN2625">
            <v>1.5699999999999999E-2</v>
          </cell>
          <cell r="AO2625">
            <v>-0.20950000000000002</v>
          </cell>
          <cell r="AP2625" t="str">
            <v>En Ejecución</v>
          </cell>
          <cell r="AQ2625" t="e">
            <v>#REF!</v>
          </cell>
          <cell r="AR2625" t="e">
            <v>#N/A</v>
          </cell>
          <cell r="AS2625" t="str">
            <v>-</v>
          </cell>
          <cell r="AT2625"/>
          <cell r="AU2625">
            <v>44743</v>
          </cell>
          <cell r="AV2625">
            <v>44865</v>
          </cell>
          <cell r="AW2625" t="e">
            <v>#REF!</v>
          </cell>
          <cell r="AX2625">
            <v>5</v>
          </cell>
          <cell r="AY2625"/>
          <cell r="AZ2625">
            <v>5</v>
          </cell>
          <cell r="BA2625"/>
          <cell r="BB2625" t="str">
            <v>710.11 M2</v>
          </cell>
          <cell r="BC2625"/>
          <cell r="BD2625" t="str">
            <v>-</v>
          </cell>
          <cell r="BE2625" t="str">
            <v>-</v>
          </cell>
          <cell r="BF2625" t="str">
            <v>-</v>
          </cell>
          <cell r="BG2625">
            <v>693</v>
          </cell>
        </row>
        <row r="2626">
          <cell r="C2626" t="str">
            <v>20200224M0003-2</v>
          </cell>
          <cell r="D2626" t="str">
            <v>Proyectos 2011 - 2020</v>
          </cell>
          <cell r="E2626" t="str">
            <v>2018-2022</v>
          </cell>
          <cell r="F2626" t="str">
            <v>VIGENTE</v>
          </cell>
          <cell r="G2626"/>
          <cell r="H2626" t="str">
            <v>Magdalena</v>
          </cell>
          <cell r="I2626">
            <v>47053</v>
          </cell>
          <cell r="J2626">
            <v>6</v>
          </cell>
          <cell r="K2626" t="str">
            <v>Aracataca</v>
          </cell>
          <cell r="L2626" t="str">
            <v>Aracataca-Magdalena</v>
          </cell>
          <cell r="M2626">
            <v>224</v>
          </cell>
          <cell r="N2626" t="str">
            <v>DPS 2020</v>
          </cell>
          <cell r="O2626"/>
          <cell r="P2626"/>
          <cell r="Q2626" t="str">
            <v>Mejoramiento De Condiciones De Habitabilidad</v>
          </cell>
          <cell r="R2626" t="str">
            <v>Mejoramiento Condiciones De Habitabilidad</v>
          </cell>
          <cell r="S2626"/>
          <cell r="T2626"/>
          <cell r="U2626"/>
          <cell r="V2626" t="str">
            <v/>
          </cell>
          <cell r="W2626"/>
          <cell r="X2626" t="str">
            <v/>
          </cell>
          <cell r="Y2626"/>
          <cell r="Z2626">
            <v>491324123</v>
          </cell>
          <cell r="AA2626"/>
          <cell r="AB2626">
            <v>491324123</v>
          </cell>
          <cell r="AC2626"/>
          <cell r="AD2626">
            <v>491324123</v>
          </cell>
          <cell r="AE2626">
            <v>0</v>
          </cell>
          <cell r="AF2626"/>
          <cell r="AG2626">
            <v>0</v>
          </cell>
          <cell r="AH2626">
            <v>491324123</v>
          </cell>
          <cell r="AI2626">
            <v>0</v>
          </cell>
          <cell r="AJ2626">
            <v>491324123</v>
          </cell>
          <cell r="AK2626">
            <v>0</v>
          </cell>
          <cell r="AL2626"/>
          <cell r="AM2626">
            <v>1</v>
          </cell>
          <cell r="AN2626">
            <v>1</v>
          </cell>
          <cell r="AO2626">
            <v>0</v>
          </cell>
          <cell r="AP2626" t="str">
            <v>Entregado A Municipio</v>
          </cell>
          <cell r="AQ2626" t="e">
            <v>#REF!</v>
          </cell>
          <cell r="AR2626" t="str">
            <v>TERMINADO</v>
          </cell>
          <cell r="AS2626" t="str">
            <v>24/05/2022 AV3 Sin novedades. 
En tramité de liquidación de convenio.</v>
          </cell>
          <cell r="AT2626"/>
          <cell r="AU2626">
            <v>44117</v>
          </cell>
          <cell r="AV2626">
            <v>44561</v>
          </cell>
          <cell r="AW2626" t="e">
            <v>#REF!</v>
          </cell>
          <cell r="AX2626"/>
          <cell r="AY2626"/>
          <cell r="AZ2626">
            <v>0</v>
          </cell>
          <cell r="BA2626" t="str">
            <v>-</v>
          </cell>
          <cell r="BB2626" t="str">
            <v>23  Viviendas</v>
          </cell>
          <cell r="BC2626"/>
          <cell r="BD2626" t="str">
            <v/>
          </cell>
          <cell r="BE2626" t="str">
            <v/>
          </cell>
          <cell r="BF2626">
            <v>44705</v>
          </cell>
          <cell r="BG2626">
            <v>120</v>
          </cell>
        </row>
        <row r="2627">
          <cell r="C2627">
            <v>4264</v>
          </cell>
          <cell r="D2627" t="str">
            <v>Proyectos 2011 - 2020</v>
          </cell>
          <cell r="E2627" t="str">
            <v>No Aplica</v>
          </cell>
          <cell r="F2627" t="str">
            <v>CERRADO</v>
          </cell>
          <cell r="G2627"/>
          <cell r="H2627" t="str">
            <v>Magdalena</v>
          </cell>
          <cell r="I2627">
            <v>47053</v>
          </cell>
          <cell r="J2627">
            <v>6</v>
          </cell>
          <cell r="K2627" t="str">
            <v>Aracataca</v>
          </cell>
          <cell r="L2627" t="str">
            <v>Aracataca-Magdalena</v>
          </cell>
          <cell r="M2627">
            <v>291</v>
          </cell>
          <cell r="N2627" t="str">
            <v>Pueblos</v>
          </cell>
          <cell r="O2627"/>
          <cell r="P2627"/>
          <cell r="Q2627" t="str">
            <v>Diseño E Implementación De Soluciones Integrales De Abastecimiento, Tratamiento De Agua Y Saneamiento Básico Para Pueblos Indígenas De La Sierra Nevada-Gunmaku</v>
          </cell>
          <cell r="R2627" t="str">
            <v>Agua Potable Y Saneamiento Básico</v>
          </cell>
          <cell r="S2627"/>
          <cell r="T2627"/>
          <cell r="U2627"/>
          <cell r="V2627" t="str">
            <v>La Fundación Prosierra  De Santa Marta</v>
          </cell>
          <cell r="W2627"/>
          <cell r="X2627" t="str">
            <v/>
          </cell>
          <cell r="Y2627"/>
          <cell r="Z2627">
            <v>195828176</v>
          </cell>
          <cell r="AA2627"/>
          <cell r="AB2627">
            <v>195828176</v>
          </cell>
          <cell r="AC2627"/>
          <cell r="AD2627">
            <v>195828176</v>
          </cell>
          <cell r="AE2627">
            <v>0</v>
          </cell>
          <cell r="AF2627"/>
          <cell r="AG2627">
            <v>0</v>
          </cell>
          <cell r="AH2627">
            <v>195828176</v>
          </cell>
          <cell r="AI2627">
            <v>0</v>
          </cell>
          <cell r="AJ2627">
            <v>195828176</v>
          </cell>
          <cell r="AK2627">
            <v>1</v>
          </cell>
          <cell r="AL2627"/>
          <cell r="AM2627">
            <v>1</v>
          </cell>
          <cell r="AN2627">
            <v>1</v>
          </cell>
          <cell r="AO2627">
            <v>0</v>
          </cell>
          <cell r="AP2627" t="str">
            <v>Liquidado</v>
          </cell>
          <cell r="AQ2627" t="e">
            <v>#REF!</v>
          </cell>
          <cell r="AR2627" t="e">
            <v>#N/A</v>
          </cell>
          <cell r="AS2627" t="str">
            <v>Este proyecto ejecutado por la Fundación Prosierra, reúne a poblaciones indígenas de los departamentos de Cesar, Guajira y Magdalena. El proyecto se termino el 8 de enero del 2015, por un valor global de 3.152 millones de pesos en obras, esto proyecto se ejecutó como recursos  de la cooperación internacional de España (AECID) y de Corpoguajira, el DPS fue beneficiario de los recursos gestionados por el programa Cordón Ambiental y tradicional de La Sierra Nevada de Santa Marta. Las soluciones de agua y saneamiento básico beneficiarion las obras comunales, como colegios y centro de salud, no corresponden a mejoramientos de vivienda.</v>
          </cell>
          <cell r="AT2627" t="str">
            <v>No Aplica</v>
          </cell>
          <cell r="AU2627" t="str">
            <v/>
          </cell>
          <cell r="AV2627" t="str">
            <v/>
          </cell>
          <cell r="AW2627" t="e">
            <v>#REF!</v>
          </cell>
          <cell r="AX2627"/>
          <cell r="AY2627"/>
          <cell r="AZ2627">
            <v>0</v>
          </cell>
          <cell r="BA2627" t="str">
            <v>-</v>
          </cell>
          <cell r="BB2627" t="str">
            <v/>
          </cell>
          <cell r="BC2627"/>
          <cell r="BD2627" t="str">
            <v/>
          </cell>
          <cell r="BE2627" t="str">
            <v/>
          </cell>
          <cell r="BF2627" t="str">
            <v/>
          </cell>
          <cell r="BG2627" t="str">
            <v/>
          </cell>
        </row>
        <row r="2628">
          <cell r="C2628" t="str">
            <v>20100024S0049-1</v>
          </cell>
          <cell r="D2628" t="str">
            <v>Proyectos 2011 - 2020</v>
          </cell>
          <cell r="E2628" t="str">
            <v>No Aplica</v>
          </cell>
          <cell r="F2628" t="str">
            <v>CERRADO</v>
          </cell>
          <cell r="G2628"/>
          <cell r="H2628" t="str">
            <v>Magdalena</v>
          </cell>
          <cell r="I2628">
            <v>47053</v>
          </cell>
          <cell r="J2628">
            <v>6</v>
          </cell>
          <cell r="K2628" t="str">
            <v>Aracataca</v>
          </cell>
          <cell r="L2628" t="str">
            <v>Aracataca-Magdalena</v>
          </cell>
          <cell r="M2628" t="str">
            <v/>
          </cell>
          <cell r="N2628" t="str">
            <v>Otras Fuentes</v>
          </cell>
          <cell r="O2628"/>
          <cell r="P2628"/>
          <cell r="Q2628" t="str">
            <v>Convenio Para La Construcción De Obras De Infraestructura En La Sierra Nevada De Santa Marta.</v>
          </cell>
          <cell r="R2628" t="str">
            <v>Social Comunitario</v>
          </cell>
          <cell r="S2628"/>
          <cell r="T2628"/>
          <cell r="U2628"/>
          <cell r="V2628" t="str">
            <v>Fundacion Mario Santo Domingo</v>
          </cell>
          <cell r="W2628"/>
          <cell r="X2628" t="str">
            <v/>
          </cell>
          <cell r="Y2628"/>
          <cell r="Z2628">
            <v>270000000</v>
          </cell>
          <cell r="AA2628"/>
          <cell r="AB2628">
            <v>270000000</v>
          </cell>
          <cell r="AC2628"/>
          <cell r="AD2628">
            <v>270000000</v>
          </cell>
          <cell r="AE2628">
            <v>0</v>
          </cell>
          <cell r="AF2628"/>
          <cell r="AG2628">
            <v>0</v>
          </cell>
          <cell r="AH2628">
            <v>270000000</v>
          </cell>
          <cell r="AI2628">
            <v>0</v>
          </cell>
          <cell r="AJ2628">
            <v>270000000</v>
          </cell>
          <cell r="AK2628">
            <v>1</v>
          </cell>
          <cell r="AL2628"/>
          <cell r="AM2628">
            <v>1</v>
          </cell>
          <cell r="AN2628">
            <v>1</v>
          </cell>
          <cell r="AO2628">
            <v>0</v>
          </cell>
          <cell r="AP2628" t="str">
            <v>Liquidado</v>
          </cell>
          <cell r="AQ2628" t="e">
            <v>#REF!</v>
          </cell>
          <cell r="AR2628" t="e">
            <v>#N/A</v>
          </cell>
          <cell r="AS2628" t="str">
            <v>Entregado en 2011.</v>
          </cell>
          <cell r="AT2628" t="str">
            <v>No Aplica</v>
          </cell>
          <cell r="AU2628" t="str">
            <v/>
          </cell>
          <cell r="AV2628" t="str">
            <v/>
          </cell>
          <cell r="AW2628" t="e">
            <v>#REF!</v>
          </cell>
          <cell r="AX2628"/>
          <cell r="AY2628"/>
          <cell r="AZ2628">
            <v>0</v>
          </cell>
          <cell r="BA2628" t="str">
            <v>-</v>
          </cell>
          <cell r="BB2628" t="str">
            <v/>
          </cell>
          <cell r="BC2628"/>
          <cell r="BD2628" t="str">
            <v/>
          </cell>
          <cell r="BE2628" t="str">
            <v/>
          </cell>
          <cell r="BF2628" t="str">
            <v/>
          </cell>
          <cell r="BG2628" t="str">
            <v/>
          </cell>
        </row>
        <row r="2629">
          <cell r="C2629" t="str">
            <v>20100024S1265-1</v>
          </cell>
          <cell r="D2629" t="str">
            <v>Proyectos 2011 - 2020</v>
          </cell>
          <cell r="E2629" t="str">
            <v>No Aplica</v>
          </cell>
          <cell r="F2629" t="str">
            <v>CERRADO</v>
          </cell>
          <cell r="G2629"/>
          <cell r="H2629" t="str">
            <v>Magdalena</v>
          </cell>
          <cell r="I2629">
            <v>47053</v>
          </cell>
          <cell r="J2629">
            <v>6</v>
          </cell>
          <cell r="K2629" t="str">
            <v>Aracataca</v>
          </cell>
          <cell r="L2629" t="str">
            <v>Aracataca-Magdalena</v>
          </cell>
          <cell r="M2629" t="str">
            <v/>
          </cell>
          <cell r="N2629" t="str">
            <v>Infraestructura</v>
          </cell>
          <cell r="O2629"/>
          <cell r="P2629"/>
          <cell r="Q2629" t="str">
            <v>Convenio Para Aunar Esfuerzos Entra Acción Social - Fip Y La Fundación Mario Santo Domingo, Para La Construcción De Obras De Infraestructura En La Sierra Nevada De Santa Marta.</v>
          </cell>
          <cell r="R2629" t="str">
            <v>Social Comunitario</v>
          </cell>
          <cell r="S2629"/>
          <cell r="T2629"/>
          <cell r="U2629"/>
          <cell r="V2629" t="str">
            <v>Fundacion Mario Santo Domingo</v>
          </cell>
          <cell r="W2629"/>
          <cell r="X2629" t="str">
            <v/>
          </cell>
          <cell r="Y2629"/>
          <cell r="Z2629">
            <v>495000000</v>
          </cell>
          <cell r="AA2629"/>
          <cell r="AB2629">
            <v>495000000</v>
          </cell>
          <cell r="AC2629"/>
          <cell r="AD2629">
            <v>495000000</v>
          </cell>
          <cell r="AE2629">
            <v>0</v>
          </cell>
          <cell r="AF2629"/>
          <cell r="AG2629">
            <v>0</v>
          </cell>
          <cell r="AH2629">
            <v>495000000</v>
          </cell>
          <cell r="AI2629">
            <v>0</v>
          </cell>
          <cell r="AJ2629">
            <v>495000000</v>
          </cell>
          <cell r="AK2629">
            <v>1</v>
          </cell>
          <cell r="AL2629"/>
          <cell r="AM2629">
            <v>1</v>
          </cell>
          <cell r="AN2629">
            <v>1</v>
          </cell>
          <cell r="AO2629">
            <v>0</v>
          </cell>
          <cell r="AP2629" t="str">
            <v>Liquidado</v>
          </cell>
          <cell r="AQ2629" t="e">
            <v>#REF!</v>
          </cell>
          <cell r="AR2629" t="e">
            <v>#N/A</v>
          </cell>
          <cell r="AS2629" t="str">
            <v>Entregado en 2011</v>
          </cell>
          <cell r="AT2629" t="str">
            <v>No Aplica</v>
          </cell>
          <cell r="AU2629" t="str">
            <v/>
          </cell>
          <cell r="AV2629">
            <v>40674</v>
          </cell>
          <cell r="AW2629" t="e">
            <v>#REF!</v>
          </cell>
          <cell r="AX2629"/>
          <cell r="AY2629"/>
          <cell r="AZ2629">
            <v>0</v>
          </cell>
          <cell r="BA2629" t="str">
            <v>-</v>
          </cell>
          <cell r="BB2629" t="str">
            <v/>
          </cell>
          <cell r="BC2629"/>
          <cell r="BD2629" t="str">
            <v/>
          </cell>
          <cell r="BE2629" t="str">
            <v/>
          </cell>
          <cell r="BF2629" t="str">
            <v/>
          </cell>
          <cell r="BG2629" t="str">
            <v/>
          </cell>
        </row>
        <row r="2630">
          <cell r="C2630" t="str">
            <v>20130024S2072-1</v>
          </cell>
          <cell r="D2630" t="str">
            <v>Proyectos 2011 - 2020</v>
          </cell>
          <cell r="E2630" t="str">
            <v>No Aplica</v>
          </cell>
          <cell r="F2630" t="str">
            <v>CERRADO</v>
          </cell>
          <cell r="G2630"/>
          <cell r="H2630" t="str">
            <v>Magdalena</v>
          </cell>
          <cell r="I2630">
            <v>47053</v>
          </cell>
          <cell r="J2630">
            <v>6</v>
          </cell>
          <cell r="K2630" t="str">
            <v>Aracataca</v>
          </cell>
          <cell r="L2630" t="str">
            <v>Aracataca-Magdalena</v>
          </cell>
          <cell r="M2630" t="str">
            <v>024</v>
          </cell>
          <cell r="N2630" t="str">
            <v>Pueblos</v>
          </cell>
          <cell r="O2630"/>
          <cell r="P2630"/>
          <cell r="Q2630" t="str">
            <v>Adecuación De Cubierta Y Obras Complementarias Para Las Aulas Escolares Y Construcción De Zona Administrativa En El Pueblo Indígena De Gunmaku En El Municipio De Aracataca. Dpto. Del Magdalena</v>
          </cell>
          <cell r="R2630" t="str">
            <v>Social Comunitario</v>
          </cell>
          <cell r="S2630"/>
          <cell r="T2630"/>
          <cell r="U2630"/>
          <cell r="V2630" t="str">
            <v>Cabildo Indígena Del Resguardo Arhuaco  De La Sierra</v>
          </cell>
          <cell r="W2630"/>
          <cell r="X2630" t="str">
            <v/>
          </cell>
          <cell r="Y2630"/>
          <cell r="Z2630">
            <v>325536702</v>
          </cell>
          <cell r="AA2630"/>
          <cell r="AB2630">
            <v>325536702</v>
          </cell>
          <cell r="AC2630"/>
          <cell r="AD2630">
            <v>325536702</v>
          </cell>
          <cell r="AE2630">
            <v>40124506.100000001</v>
          </cell>
          <cell r="AF2630"/>
          <cell r="AG2630">
            <v>40124506.100000001</v>
          </cell>
          <cell r="AH2630">
            <v>365661208.10000002</v>
          </cell>
          <cell r="AI2630">
            <v>0</v>
          </cell>
          <cell r="AJ2630">
            <v>365661208.10000002</v>
          </cell>
          <cell r="AK2630">
            <v>1</v>
          </cell>
          <cell r="AL2630"/>
          <cell r="AM2630">
            <v>0</v>
          </cell>
          <cell r="AN2630">
            <v>1</v>
          </cell>
          <cell r="AO2630">
            <v>1</v>
          </cell>
          <cell r="AP2630" t="str">
            <v>En Liquidación</v>
          </cell>
          <cell r="AQ2630" t="e">
            <v>#REF!</v>
          </cell>
          <cell r="AR2630" t="e">
            <v>#N/A</v>
          </cell>
          <cell r="AS2630" t="str">
            <v>Entregado en diciembre de 2016.
En proceso de liquidación. ESTADO CRITICO: Tiene 5 contratos y falta casi toda la documentación.</v>
          </cell>
          <cell r="AT2630" t="str">
            <v>No Aplica</v>
          </cell>
          <cell r="AU2630">
            <v>42476</v>
          </cell>
          <cell r="AV2630" t="str">
            <v/>
          </cell>
          <cell r="AW2630" t="e">
            <v>#REF!</v>
          </cell>
          <cell r="AX2630"/>
          <cell r="AY2630"/>
          <cell r="AZ2630">
            <v>0</v>
          </cell>
          <cell r="BA2630" t="str">
            <v>-</v>
          </cell>
          <cell r="BB2630" t="str">
            <v/>
          </cell>
          <cell r="BC2630"/>
          <cell r="BD2630" t="str">
            <v/>
          </cell>
          <cell r="BE2630" t="str">
            <v/>
          </cell>
          <cell r="BF2630" t="str">
            <v/>
          </cell>
          <cell r="BG2630" t="str">
            <v/>
          </cell>
        </row>
        <row r="2631">
          <cell r="C2631" t="str">
            <v>20160244MU008-1</v>
          </cell>
          <cell r="D2631" t="str">
            <v>Proyectos 2011 - 2020</v>
          </cell>
          <cell r="E2631" t="str">
            <v>ANTES 2018</v>
          </cell>
          <cell r="F2631" t="str">
            <v>VIGENTE</v>
          </cell>
          <cell r="G2631"/>
          <cell r="H2631" t="str">
            <v>Magdalena</v>
          </cell>
          <cell r="I2631">
            <v>47053</v>
          </cell>
          <cell r="J2631">
            <v>6</v>
          </cell>
          <cell r="K2631" t="str">
            <v>Aracataca</v>
          </cell>
          <cell r="L2631" t="str">
            <v>Aracataca-Magdalena</v>
          </cell>
          <cell r="M2631">
            <v>244</v>
          </cell>
          <cell r="N2631" t="str">
            <v>Unops
DPS 2016</v>
          </cell>
          <cell r="O2631"/>
          <cell r="P2631"/>
          <cell r="Q2631" t="str">
            <v>Mejoramiento De Condiciones De Habitabilidad</v>
          </cell>
          <cell r="R2631" t="str">
            <v>Mejoramiento Condiciones De Habitabilidad</v>
          </cell>
          <cell r="S2631"/>
          <cell r="T2631"/>
          <cell r="U2631"/>
          <cell r="V2631" t="str">
            <v>Unops</v>
          </cell>
          <cell r="W2631"/>
          <cell r="X2631" t="str">
            <v/>
          </cell>
          <cell r="Y2631"/>
          <cell r="Z2631">
            <v>579141360</v>
          </cell>
          <cell r="AA2631"/>
          <cell r="AB2631">
            <v>579141360</v>
          </cell>
          <cell r="AC2631"/>
          <cell r="AD2631">
            <v>579141360</v>
          </cell>
          <cell r="AE2631">
            <v>223085620.79999998</v>
          </cell>
          <cell r="AF2631"/>
          <cell r="AG2631">
            <v>223085620.79999998</v>
          </cell>
          <cell r="AH2631">
            <v>802226980.79999995</v>
          </cell>
          <cell r="AI2631">
            <v>0</v>
          </cell>
          <cell r="AJ2631">
            <v>802226980.79999995</v>
          </cell>
          <cell r="AK2631">
            <v>0.67</v>
          </cell>
          <cell r="AL2631"/>
          <cell r="AM2631">
            <v>1</v>
          </cell>
          <cell r="AN2631">
            <v>0.55000000000000004</v>
          </cell>
          <cell r="AO2631">
            <v>-0.44999999999999996</v>
          </cell>
          <cell r="AP2631" t="str">
            <v>En Liquidación</v>
          </cell>
          <cell r="AQ2631" t="e">
            <v>#REF!</v>
          </cell>
          <cell r="AR2631" t="str">
            <v>TERMINADO</v>
          </cell>
          <cell r="AS2631" t="str">
            <v>Numero de MCH: 26 para 102 intervenciones, 19 hogares certificados.
En Subsanaciones para cumplir la calidad contratada. Revisión y verificación del alcance a la fecha de terminación del convenio 30 de junio de 2019. Obras inconclusas.</v>
          </cell>
          <cell r="AT2631">
            <v>43475</v>
          </cell>
          <cell r="AU2631">
            <v>43521</v>
          </cell>
          <cell r="AV2631">
            <v>44377</v>
          </cell>
          <cell r="AW2631" t="e">
            <v>#REF!</v>
          </cell>
          <cell r="AX2631"/>
          <cell r="AY2631"/>
          <cell r="AZ2631">
            <v>0</v>
          </cell>
          <cell r="BA2631" t="str">
            <v>-</v>
          </cell>
          <cell r="BB2631" t="str">
            <v>26  Viviendas</v>
          </cell>
          <cell r="BC2631"/>
          <cell r="BD2631">
            <v>43307</v>
          </cell>
          <cell r="BE2631">
            <v>43544</v>
          </cell>
          <cell r="BF2631" t="str">
            <v/>
          </cell>
          <cell r="BG2631">
            <v>26</v>
          </cell>
        </row>
        <row r="2632">
          <cell r="C2632" t="str">
            <v>20160455V5340-1</v>
          </cell>
          <cell r="D2632" t="str">
            <v>Proyectos 2011 - 2020</v>
          </cell>
          <cell r="E2632" t="str">
            <v>ANTES 2018</v>
          </cell>
          <cell r="F2632" t="str">
            <v>VIGENTE</v>
          </cell>
          <cell r="G2632"/>
          <cell r="H2632" t="str">
            <v>Magdalena</v>
          </cell>
          <cell r="I2632">
            <v>47053</v>
          </cell>
          <cell r="J2632">
            <v>6</v>
          </cell>
          <cell r="K2632" t="str">
            <v>Aracataca</v>
          </cell>
          <cell r="L2632" t="str">
            <v>Aracataca-Magdalena</v>
          </cell>
          <cell r="M2632">
            <v>455</v>
          </cell>
          <cell r="N2632" t="str">
            <v>DPS 2016</v>
          </cell>
          <cell r="O2632"/>
          <cell r="P2632"/>
          <cell r="Q2632" t="str">
            <v>Construcción De Pavimento Rígido Barrios El Carmen, La Esperanza, Villa Del Rio, Porvenir, San José Suiche Y Ciudadela Macondo En La Cabecera Del Municipio De Aracata - Magdalena</v>
          </cell>
          <cell r="R2632" t="str">
            <v>Vías Urbanas</v>
          </cell>
          <cell r="S2632"/>
          <cell r="T2632"/>
          <cell r="U2632"/>
          <cell r="V2632" t="str">
            <v>Municipio</v>
          </cell>
          <cell r="W2632" t="str">
            <v>Urbano</v>
          </cell>
          <cell r="X2632" t="str">
            <v xml:space="preserve"> Barrios: El Carmen - La Esperanza - Villa Del Rio - Porvenir - San José - Suiche - Ciudadela Macondo</v>
          </cell>
          <cell r="Y2632"/>
          <cell r="Z2632">
            <v>9345762842</v>
          </cell>
          <cell r="AA2632"/>
          <cell r="AB2632">
            <v>9345762842</v>
          </cell>
          <cell r="AC2632"/>
          <cell r="AD2632">
            <v>9345762842</v>
          </cell>
          <cell r="AE2632">
            <v>934576284.20000005</v>
          </cell>
          <cell r="AF2632"/>
          <cell r="AG2632">
            <v>934576284.20000005</v>
          </cell>
          <cell r="AH2632">
            <v>10280339126.200001</v>
          </cell>
          <cell r="AI2632">
            <v>0</v>
          </cell>
          <cell r="AJ2632">
            <v>10280339126.200001</v>
          </cell>
          <cell r="AK2632">
            <v>1</v>
          </cell>
          <cell r="AL2632"/>
          <cell r="AM2632">
            <v>1</v>
          </cell>
          <cell r="AN2632">
            <v>1</v>
          </cell>
          <cell r="AO2632">
            <v>0</v>
          </cell>
          <cell r="AP2632" t="str">
            <v>Liquidado</v>
          </cell>
          <cell r="AQ2632" t="e">
            <v>#REF!</v>
          </cell>
          <cell r="AR2632" t="e">
            <v>#N/A</v>
          </cell>
          <cell r="AS2632" t="str">
            <v>En trámite liquidación del convenio.</v>
          </cell>
          <cell r="AT2632" t="str">
            <v>No Aplica</v>
          </cell>
          <cell r="AU2632">
            <v>43655</v>
          </cell>
          <cell r="AV2632">
            <v>44407</v>
          </cell>
          <cell r="AW2632" t="e">
            <v>#REF!</v>
          </cell>
          <cell r="AX2632"/>
          <cell r="AY2632"/>
          <cell r="AZ2632">
            <v>0</v>
          </cell>
          <cell r="BA2632" t="str">
            <v>-</v>
          </cell>
          <cell r="BB2632" t="str">
            <v>4.784 Km</v>
          </cell>
          <cell r="BC2632"/>
          <cell r="BD2632">
            <v>43734</v>
          </cell>
          <cell r="BE2632">
            <v>44278</v>
          </cell>
          <cell r="BF2632">
            <v>44489</v>
          </cell>
          <cell r="BG2632">
            <v>8652</v>
          </cell>
        </row>
        <row r="2633">
          <cell r="C2633" t="str">
            <v>20110160V0175-1</v>
          </cell>
          <cell r="D2633" t="str">
            <v>Proyectos 2011 - 2020</v>
          </cell>
          <cell r="E2633" t="str">
            <v>No Aplica</v>
          </cell>
          <cell r="F2633" t="str">
            <v>CERRADO</v>
          </cell>
          <cell r="G2633" t="str">
            <v>A175</v>
          </cell>
          <cell r="H2633" t="str">
            <v>Magdalena</v>
          </cell>
          <cell r="I2633">
            <v>47058</v>
          </cell>
          <cell r="J2633">
            <v>6</v>
          </cell>
          <cell r="K2633" t="str">
            <v>Ariguani</v>
          </cell>
          <cell r="L2633" t="str">
            <v>Ariguani-Magdalena</v>
          </cell>
          <cell r="M2633">
            <v>160</v>
          </cell>
          <cell r="N2633" t="str">
            <v>Fonade 1</v>
          </cell>
          <cell r="O2633"/>
          <cell r="P2633"/>
          <cell r="Q2633" t="str">
            <v>Mejoramiento Y Rehabilitación De La Vía El Difícil - Buenavista - El Carmen De Ariguaní, Municipio De Ariguaní - Magdalena.</v>
          </cell>
          <cell r="R2633" t="str">
            <v>Vías Red Terciaria</v>
          </cell>
          <cell r="S2633"/>
          <cell r="T2633"/>
          <cell r="U2633"/>
          <cell r="V2633" t="str">
            <v>Departamento</v>
          </cell>
          <cell r="W2633"/>
          <cell r="X2633" t="str">
            <v/>
          </cell>
          <cell r="Y2633"/>
          <cell r="Z2633">
            <v>1438356180</v>
          </cell>
          <cell r="AA2633"/>
          <cell r="AB2633">
            <v>1438356180</v>
          </cell>
          <cell r="AC2633"/>
          <cell r="AD2633">
            <v>1438356180</v>
          </cell>
          <cell r="AE2633">
            <v>0</v>
          </cell>
          <cell r="AF2633"/>
          <cell r="AG2633">
            <v>0</v>
          </cell>
          <cell r="AH2633">
            <v>1438356180</v>
          </cell>
          <cell r="AI2633">
            <v>0</v>
          </cell>
          <cell r="AJ2633">
            <v>1438356180</v>
          </cell>
          <cell r="AK2633">
            <v>1</v>
          </cell>
          <cell r="AL2633"/>
          <cell r="AM2633">
            <v>1</v>
          </cell>
          <cell r="AN2633">
            <v>1</v>
          </cell>
          <cell r="AO2633">
            <v>0</v>
          </cell>
          <cell r="AP2633" t="str">
            <v>En Liquidación</v>
          </cell>
          <cell r="AQ2633" t="e">
            <v>#REF!</v>
          </cell>
          <cell r="AR2633" t="e">
            <v>#N/A</v>
          </cell>
          <cell r="AS2633" t="str">
            <v>PROYECTO LIQUIDADO
1. INFORMACIÓN Y ESTADO CONTRATO DE OBRA:  se suscribio contrato No 258-2013  con BETSSY CATHERINE DE PIÑERES ALGARIN,  ejecutado al  100% y  entregado con auditoria visible  AV3 el día 24/2/2017 y con acta de liquidación ( no registra fecha).   
2. INFORMACIÓN Y ESTADO CONVENIO INTERADMINISTRATIVO: Se suscribio convenio interadministrativo No 2121807 con el municipio de Ariguani el  22/06/2012,  ejecutada, terminada y liquidada la contratación derivada,  posteriormente  se liquida el convenio con acta de fecha 21/07/2015
3. INFORMACIÓN Y ESTADO  INTERVENTORIA:  contrato No 2130537 suscrito con la firma PEYCO COLOMBIA , ejecutado en su totalidad y liquidado con acta de fecha  21/07/2015.</v>
          </cell>
          <cell r="AT2633" t="str">
            <v>No Aplica</v>
          </cell>
          <cell r="AU2633">
            <v>41400</v>
          </cell>
          <cell r="AV2633">
            <v>41584</v>
          </cell>
          <cell r="AW2633" t="e">
            <v>#REF!</v>
          </cell>
          <cell r="AX2633"/>
          <cell r="AY2633"/>
          <cell r="AZ2633">
            <v>0</v>
          </cell>
          <cell r="BA2633" t="str">
            <v>-</v>
          </cell>
          <cell r="BB2633" t="str">
            <v>MEJORAMIENTO DE 9,85 KM DE LAS VÍAS TERCIARIAS DEL MUNICIPIO DE ARIGUANÍ, COMPRENDIDO ENTRE LAS VEREDAS EL DIFICIL- BUENAVISTA - EL CARMEN DE ARIGUANÍ. CON SUS RESPECTIVAS OBRAS DE MANEJO DE AGUAS LLUVIAS, SUMINISTRO E INSTALACIÓN DE TUBERÍA DE CONCRETO REFORZADO DE 36"</v>
          </cell>
          <cell r="BC2633"/>
          <cell r="BD2633">
            <v>41417</v>
          </cell>
          <cell r="BE2633">
            <v>41516</v>
          </cell>
          <cell r="BF2633">
            <v>42790</v>
          </cell>
          <cell r="BG2633">
            <v>17962</v>
          </cell>
        </row>
        <row r="2634">
          <cell r="C2634" t="str">
            <v>20120160S0404-1</v>
          </cell>
          <cell r="D2634" t="str">
            <v>Proyectos 2011 - 2020</v>
          </cell>
          <cell r="E2634" t="str">
            <v>No Aplica</v>
          </cell>
          <cell r="F2634" t="str">
            <v>CERRADO</v>
          </cell>
          <cell r="G2634" t="str">
            <v>A404</v>
          </cell>
          <cell r="H2634" t="str">
            <v>Magdalena</v>
          </cell>
          <cell r="I2634">
            <v>47058</v>
          </cell>
          <cell r="J2634">
            <v>6</v>
          </cell>
          <cell r="K2634" t="str">
            <v>Ariguani</v>
          </cell>
          <cell r="L2634" t="str">
            <v>Ariguani-Magdalena</v>
          </cell>
          <cell r="M2634">
            <v>160</v>
          </cell>
          <cell r="N2634" t="str">
            <v>Fonade 1</v>
          </cell>
          <cell r="O2634"/>
          <cell r="P2634"/>
          <cell r="Q2634" t="str">
            <v>Recuperación Y Adecuación De La Plaza Central Del Municipio De Ariguani - Magdalena</v>
          </cell>
          <cell r="R2634" t="str">
            <v>Espacio Público, Recreación Y Deporte</v>
          </cell>
          <cell r="S2634"/>
          <cell r="T2634"/>
          <cell r="U2634"/>
          <cell r="V2634" t="str">
            <v>Municipio</v>
          </cell>
          <cell r="W2634"/>
          <cell r="X2634" t="str">
            <v/>
          </cell>
          <cell r="Y2634"/>
          <cell r="Z2634">
            <v>469433498</v>
          </cell>
          <cell r="AA2634"/>
          <cell r="AB2634">
            <v>469433498</v>
          </cell>
          <cell r="AC2634"/>
          <cell r="AD2634">
            <v>469433498</v>
          </cell>
          <cell r="AE2634">
            <v>0</v>
          </cell>
          <cell r="AF2634"/>
          <cell r="AG2634">
            <v>0</v>
          </cell>
          <cell r="AH2634">
            <v>469433498</v>
          </cell>
          <cell r="AI2634">
            <v>0</v>
          </cell>
          <cell r="AJ2634">
            <v>469433498</v>
          </cell>
          <cell r="AK2634">
            <v>0</v>
          </cell>
          <cell r="AL2634"/>
          <cell r="AM2634">
            <v>1</v>
          </cell>
          <cell r="AN2634">
            <v>1</v>
          </cell>
          <cell r="AO2634">
            <v>0</v>
          </cell>
          <cell r="AP2634" t="str">
            <v>En Liquidación</v>
          </cell>
          <cell r="AQ2634" t="e">
            <v>#REF!</v>
          </cell>
          <cell r="AR2634" t="e">
            <v>#N/A</v>
          </cell>
          <cell r="AS2634" t="str">
            <v xml:space="preserve"> CONTRATOS LIQUIDADOS  - PENDIENTE  CIERRE COSTOS FIJOS Y VARIABLES - INTERVENTORIA 
1. INFORMACION Y ESTADO CONTRATO DE OBRA: 
2.  INFORMACION Y ESTADO CONTRATO INTERADMINISTRATIVO:  
3. INFORMACION Y ESTADO INTERVENTORIA: Se encuentra en cierre de costos fijos y variables.
</v>
          </cell>
          <cell r="AT2634" t="str">
            <v>No Aplica</v>
          </cell>
          <cell r="AU2634">
            <v>42321</v>
          </cell>
          <cell r="AV2634">
            <v>42678</v>
          </cell>
          <cell r="AW2634" t="e">
            <v>#REF!</v>
          </cell>
          <cell r="AX2634"/>
          <cell r="AY2634"/>
          <cell r="AZ2634">
            <v>0</v>
          </cell>
          <cell r="BA2634" t="str">
            <v>-</v>
          </cell>
          <cell r="BB2634" t="str">
            <v xml:space="preserve">ADECUACION ANDENES, ZONAS VERDES, PLAZOLETA, TARIMA, SILLETERIA Y AMPLIACION GENERAL DE LA PLAZA </v>
          </cell>
          <cell r="BC2634"/>
          <cell r="BD2634">
            <v>42251</v>
          </cell>
          <cell r="BE2634">
            <v>42356</v>
          </cell>
          <cell r="BF2634">
            <v>42790</v>
          </cell>
          <cell r="BG2634">
            <v>18313</v>
          </cell>
        </row>
        <row r="2635">
          <cell r="C2635" t="str">
            <v>20130143V0217-1</v>
          </cell>
          <cell r="D2635" t="str">
            <v>Proyectos 2011 - 2020</v>
          </cell>
          <cell r="E2635" t="str">
            <v>No Aplica</v>
          </cell>
          <cell r="F2635" t="str">
            <v>CERRADO</v>
          </cell>
          <cell r="G2635"/>
          <cell r="H2635" t="str">
            <v>Magdalena</v>
          </cell>
          <cell r="I2635">
            <v>47058</v>
          </cell>
          <cell r="J2635">
            <v>6</v>
          </cell>
          <cell r="K2635" t="str">
            <v>Ariguani</v>
          </cell>
          <cell r="L2635" t="str">
            <v>Ariguani-Magdalena</v>
          </cell>
          <cell r="M2635">
            <v>143</v>
          </cell>
          <cell r="N2635" t="str">
            <v>DPS 2013</v>
          </cell>
          <cell r="O2635"/>
          <cell r="P2635"/>
          <cell r="Q2635" t="str">
            <v>Construcción De Puentes Y Obras De Arte En La Via Puerto Lajas - Las Alpes - Villa Concepción, Jurisdicción Del Municipio De Ariguaní - Magdalena</v>
          </cell>
          <cell r="R2635" t="str">
            <v>Vías Red Terciaria</v>
          </cell>
          <cell r="S2635"/>
          <cell r="T2635"/>
          <cell r="U2635"/>
          <cell r="V2635" t="str">
            <v>Municipio</v>
          </cell>
          <cell r="W2635"/>
          <cell r="X2635" t="str">
            <v>Puerto Lajas</v>
          </cell>
          <cell r="Y2635"/>
          <cell r="Z2635">
            <v>3050647918</v>
          </cell>
          <cell r="AA2635"/>
          <cell r="AB2635">
            <v>3050647918</v>
          </cell>
          <cell r="AC2635"/>
          <cell r="AD2635">
            <v>3050647918</v>
          </cell>
          <cell r="AE2635">
            <v>305064791.80000001</v>
          </cell>
          <cell r="AF2635"/>
          <cell r="AG2635">
            <v>305064791.80000001</v>
          </cell>
          <cell r="AH2635">
            <v>3355712709.8000002</v>
          </cell>
          <cell r="AI2635">
            <v>0</v>
          </cell>
          <cell r="AJ2635">
            <v>3355712709.8000002</v>
          </cell>
          <cell r="AK2635">
            <v>1</v>
          </cell>
          <cell r="AL2635"/>
          <cell r="AM2635">
            <v>1</v>
          </cell>
          <cell r="AN2635">
            <v>1</v>
          </cell>
          <cell r="AO2635">
            <v>0</v>
          </cell>
          <cell r="AP2635" t="str">
            <v>Liquidado</v>
          </cell>
          <cell r="AQ2635" t="e">
            <v>#REF!</v>
          </cell>
          <cell r="AR2635" t="e">
            <v>#N/A</v>
          </cell>
          <cell r="AS2635" t="str">
            <v>Entregado El 22 de marzo de 2017.
Acta de Liquidación del 25/06/2019.</v>
          </cell>
          <cell r="AT2635" t="str">
            <v>No Aplica</v>
          </cell>
          <cell r="AU2635">
            <v>42293</v>
          </cell>
          <cell r="AV2635">
            <v>42647</v>
          </cell>
          <cell r="AW2635" t="e">
            <v>#REF!</v>
          </cell>
          <cell r="AX2635"/>
          <cell r="AY2635"/>
          <cell r="AZ2635">
            <v>0</v>
          </cell>
          <cell r="BA2635" t="str">
            <v>-</v>
          </cell>
          <cell r="BB2635">
            <v>1.9079999999999999</v>
          </cell>
          <cell r="BC2635"/>
          <cell r="BD2635">
            <v>42355</v>
          </cell>
          <cell r="BE2635">
            <v>42432</v>
          </cell>
          <cell r="BF2635">
            <v>42816</v>
          </cell>
          <cell r="BG2635">
            <v>300</v>
          </cell>
        </row>
        <row r="2636">
          <cell r="C2636" t="str">
            <v>20150329V1928-1</v>
          </cell>
          <cell r="D2636" t="str">
            <v>Proyectos 2011 - 2020</v>
          </cell>
          <cell r="E2636" t="str">
            <v>No Aplica</v>
          </cell>
          <cell r="F2636" t="str">
            <v>CERRADO</v>
          </cell>
          <cell r="G2636"/>
          <cell r="H2636" t="str">
            <v>Magdalena</v>
          </cell>
          <cell r="I2636">
            <v>47058</v>
          </cell>
          <cell r="J2636">
            <v>6</v>
          </cell>
          <cell r="K2636" t="str">
            <v>Ariguani</v>
          </cell>
          <cell r="L2636" t="str">
            <v>Ariguani-Magdalena</v>
          </cell>
          <cell r="M2636">
            <v>329</v>
          </cell>
          <cell r="N2636" t="str">
            <v>DPS 2015</v>
          </cell>
          <cell r="O2636"/>
          <cell r="P2636"/>
          <cell r="Q2636" t="str">
            <v>Construcción De Placa Huella Para El Mejoramiento De La Vía Alejandría - Pueblo Nuevo En El Municipio De Ariguaní - Magdalena</v>
          </cell>
          <cell r="R2636" t="str">
            <v>Vías Red Terciaria</v>
          </cell>
          <cell r="S2636"/>
          <cell r="T2636"/>
          <cell r="U2636"/>
          <cell r="V2636" t="str">
            <v>Municipio</v>
          </cell>
          <cell r="W2636"/>
          <cell r="X2636" t="str">
            <v xml:space="preserve">Veredas Bethel, Alejandria </v>
          </cell>
          <cell r="Y2636"/>
          <cell r="Z2636">
            <v>854722154</v>
          </cell>
          <cell r="AA2636"/>
          <cell r="AB2636">
            <v>854722154</v>
          </cell>
          <cell r="AC2636"/>
          <cell r="AD2636">
            <v>854722154</v>
          </cell>
          <cell r="AE2636">
            <v>85472215.400000006</v>
          </cell>
          <cell r="AF2636"/>
          <cell r="AG2636">
            <v>85472215.400000006</v>
          </cell>
          <cell r="AH2636">
            <v>940194369.39999998</v>
          </cell>
          <cell r="AI2636">
            <v>0</v>
          </cell>
          <cell r="AJ2636">
            <v>940194369.39999998</v>
          </cell>
          <cell r="AK2636">
            <v>1</v>
          </cell>
          <cell r="AL2636"/>
          <cell r="AM2636">
            <v>1</v>
          </cell>
          <cell r="AN2636">
            <v>1</v>
          </cell>
          <cell r="AO2636">
            <v>0</v>
          </cell>
          <cell r="AP2636" t="str">
            <v>Liquidado</v>
          </cell>
          <cell r="AQ2636" t="e">
            <v>#REF!</v>
          </cell>
          <cell r="AR2636" t="e">
            <v>#N/A</v>
          </cell>
          <cell r="AS2636" t="str">
            <v>Se firma acta de liquidacion el 09 de diciembre 2020.</v>
          </cell>
          <cell r="AT2636" t="str">
            <v>No Aplica</v>
          </cell>
          <cell r="AU2636">
            <v>42937</v>
          </cell>
          <cell r="AV2636">
            <v>43089</v>
          </cell>
          <cell r="AW2636" t="e">
            <v>#REF!</v>
          </cell>
          <cell r="AX2636"/>
          <cell r="AY2636"/>
          <cell r="AZ2636">
            <v>0</v>
          </cell>
          <cell r="BA2636" t="str">
            <v>-</v>
          </cell>
          <cell r="BB2636" t="str">
            <v/>
          </cell>
          <cell r="BC2636"/>
          <cell r="BD2636">
            <v>43004</v>
          </cell>
          <cell r="BE2636">
            <v>43076</v>
          </cell>
          <cell r="BF2636">
            <v>43362</v>
          </cell>
          <cell r="BG2636">
            <v>2834</v>
          </cell>
        </row>
        <row r="2637">
          <cell r="C2637" t="str">
            <v>20160354M5816-1</v>
          </cell>
          <cell r="D2637" t="str">
            <v>Proyectos 2011 - 2020</v>
          </cell>
          <cell r="E2637" t="str">
            <v>ANTES 2018</v>
          </cell>
          <cell r="F2637" t="str">
            <v>VIGENTE</v>
          </cell>
          <cell r="G2637"/>
          <cell r="H2637" t="str">
            <v>Magdalena</v>
          </cell>
          <cell r="I2637">
            <v>47058</v>
          </cell>
          <cell r="J2637">
            <v>6</v>
          </cell>
          <cell r="K2637" t="str">
            <v>Ariguani</v>
          </cell>
          <cell r="L2637" t="str">
            <v>Ariguani-Magdalena</v>
          </cell>
          <cell r="M2637">
            <v>354</v>
          </cell>
          <cell r="N2637" t="str">
            <v>DPS 2016</v>
          </cell>
          <cell r="O2637"/>
          <cell r="P2637"/>
          <cell r="Q2637" t="str">
            <v>Mejoramiento De Condiciones De Habitabilidad</v>
          </cell>
          <cell r="R2637" t="str">
            <v>Mejoramiento Condiciones De Habitabilidad</v>
          </cell>
          <cell r="S2637"/>
          <cell r="T2637"/>
          <cell r="U2637"/>
          <cell r="V2637" t="str">
            <v>Municipio</v>
          </cell>
          <cell r="W2637"/>
          <cell r="X2637" t="str">
            <v/>
          </cell>
          <cell r="Y2637"/>
          <cell r="Z2637">
            <v>911482881</v>
          </cell>
          <cell r="AA2637"/>
          <cell r="AB2637">
            <v>911482881</v>
          </cell>
          <cell r="AC2637"/>
          <cell r="AD2637">
            <v>911482881</v>
          </cell>
          <cell r="AE2637">
            <v>91148288.100000009</v>
          </cell>
          <cell r="AF2637"/>
          <cell r="AG2637">
            <v>91148288.100000009</v>
          </cell>
          <cell r="AH2637">
            <v>1002631169.1</v>
          </cell>
          <cell r="AI2637">
            <v>0</v>
          </cell>
          <cell r="AJ2637">
            <v>1002631169.1</v>
          </cell>
          <cell r="AK2637">
            <v>0.65</v>
          </cell>
          <cell r="AL2637"/>
          <cell r="AM2637">
            <v>1</v>
          </cell>
          <cell r="AN2637">
            <v>1</v>
          </cell>
          <cell r="AO2637">
            <v>0</v>
          </cell>
          <cell r="AP2637" t="str">
            <v>Entregado A Municipio</v>
          </cell>
          <cell r="AQ2637" t="e">
            <v>#REF!</v>
          </cell>
          <cell r="AR2637" t="str">
            <v>TERMINADO</v>
          </cell>
          <cell r="AS2637" t="str">
            <v xml:space="preserve">30/12/2021  Se tramita prórroga de convenio a 30/06/22
11/02/2021  Proyecto terminado 19/12/2021 con AV2 y AV3 31/01/2022. 
19/02/2022 Prórroga DPS, para realizar pago pendiente. Interventoría reitera a Contratista entrega de documentos para liquidación de contrato de obra.
31/03/2022  Se realiza comisión 22/03 para recibo final de obra y poder tramitar último pago, en reserva autorizada, 21/04/2022Se realiza comisión de supervisión de Prosperidad Social  verificación de subsanaciones de obra.
28/04/2022 Persisten observaciones en obra, Interventoría solcitó subsanaciones y verificará en sitio.    
16/05/2022 Informe de Interventoría con respecto a las subsanaciones realizadas por el Contratista.
17/07/2022  En revisión de interventoría  y trámite actas 5 y 6, para pago.                                                                                                                                                                                                  </v>
          </cell>
          <cell r="AT2637"/>
          <cell r="AU2637">
            <v>43598</v>
          </cell>
          <cell r="AV2637">
            <v>44549</v>
          </cell>
          <cell r="AW2637" t="e">
            <v>#REF!</v>
          </cell>
          <cell r="AX2637"/>
          <cell r="AY2637"/>
          <cell r="AZ2637">
            <v>0</v>
          </cell>
          <cell r="BA2637" t="str">
            <v>-</v>
          </cell>
          <cell r="BB2637" t="str">
            <v>65  Viviendas</v>
          </cell>
          <cell r="BC2637"/>
          <cell r="BD2637">
            <v>44168</v>
          </cell>
          <cell r="BE2637">
            <v>44592</v>
          </cell>
          <cell r="BF2637">
            <v>44592</v>
          </cell>
          <cell r="BG2637">
            <v>234</v>
          </cell>
        </row>
        <row r="2638">
          <cell r="C2638" t="str">
            <v>20170589S9373-1</v>
          </cell>
          <cell r="D2638" t="str">
            <v>Proyectos 2011 - 2020</v>
          </cell>
          <cell r="E2638" t="str">
            <v>ANTES 2018</v>
          </cell>
          <cell r="F2638" t="str">
            <v>VIGENTE</v>
          </cell>
          <cell r="G2638"/>
          <cell r="H2638" t="str">
            <v>Magdalena</v>
          </cell>
          <cell r="I2638">
            <v>47058</v>
          </cell>
          <cell r="J2638">
            <v>6</v>
          </cell>
          <cell r="K2638" t="str">
            <v>Ariguani</v>
          </cell>
          <cell r="L2638" t="str">
            <v>Ariguani-Magdalena</v>
          </cell>
          <cell r="M2638">
            <v>589</v>
          </cell>
          <cell r="N2638" t="str">
            <v>DPS 2017</v>
          </cell>
          <cell r="O2638"/>
          <cell r="P2638"/>
          <cell r="Q2638" t="str">
            <v>Ampliación De La Institución Educativa Distrital Benjamin Herrera En Su Sede Principal Del Corregimiento De Pueblo Nuevo Municipio De Ariguaní - Magdalena</v>
          </cell>
          <cell r="R2638" t="str">
            <v>Social Comunitario</v>
          </cell>
          <cell r="S2638"/>
          <cell r="T2638"/>
          <cell r="U2638"/>
          <cell r="V2638" t="str">
            <v>Municipio</v>
          </cell>
          <cell r="W2638" t="str">
            <v>Rural</v>
          </cell>
          <cell r="X2638" t="str">
            <v>Pueblo Nuevo</v>
          </cell>
          <cell r="Y2638"/>
          <cell r="Z2638">
            <v>4492715837</v>
          </cell>
          <cell r="AA2638"/>
          <cell r="AB2638">
            <v>4492715837</v>
          </cell>
          <cell r="AC2638"/>
          <cell r="AD2638">
            <v>4492715837</v>
          </cell>
          <cell r="AE2638">
            <v>474271583.70000005</v>
          </cell>
          <cell r="AF2638"/>
          <cell r="AG2638">
            <v>474271583.70000005</v>
          </cell>
          <cell r="AH2638">
            <v>4966987420.6999998</v>
          </cell>
          <cell r="AI2638">
            <v>0</v>
          </cell>
          <cell r="AJ2638">
            <v>4966987420.6999998</v>
          </cell>
          <cell r="AK2638">
            <v>1</v>
          </cell>
          <cell r="AL2638"/>
          <cell r="AM2638">
            <v>1</v>
          </cell>
          <cell r="AN2638">
            <v>1</v>
          </cell>
          <cell r="AO2638">
            <v>0</v>
          </cell>
          <cell r="AP2638" t="str">
            <v>Liquidado</v>
          </cell>
          <cell r="AQ2638" t="e">
            <v>#REF!</v>
          </cell>
          <cell r="AR2638" t="e">
            <v>#N/A</v>
          </cell>
          <cell r="AS2638" t="str">
            <v>En trámite liquidación del convenio.</v>
          </cell>
          <cell r="AT2638" t="str">
            <v>No Aplica</v>
          </cell>
          <cell r="AU2638">
            <v>43668</v>
          </cell>
          <cell r="AV2638">
            <v>44226</v>
          </cell>
          <cell r="AW2638" t="e">
            <v>#REF!</v>
          </cell>
          <cell r="AX2638"/>
          <cell r="AY2638"/>
          <cell r="AZ2638">
            <v>0</v>
          </cell>
          <cell r="BA2638" t="str">
            <v>-</v>
          </cell>
          <cell r="BB2638" t="str">
            <v>66124 m2</v>
          </cell>
          <cell r="BC2638"/>
          <cell r="BD2638">
            <v>43714</v>
          </cell>
          <cell r="BE2638">
            <v>44474</v>
          </cell>
          <cell r="BF2638">
            <v>44474</v>
          </cell>
          <cell r="BG2638">
            <v>2100</v>
          </cell>
        </row>
        <row r="2639">
          <cell r="C2639" t="str">
            <v>E-2020-2203-253592</v>
          </cell>
          <cell r="D2639" t="str">
            <v>CV 001-2020</v>
          </cell>
          <cell r="E2639" t="str">
            <v>2018-2022</v>
          </cell>
          <cell r="F2639" t="str">
            <v>VIGENTE</v>
          </cell>
          <cell r="G2639"/>
          <cell r="H2639" t="str">
            <v>Magdalena</v>
          </cell>
          <cell r="I2639"/>
          <cell r="J2639"/>
          <cell r="K2639" t="str">
            <v>Ariguani</v>
          </cell>
          <cell r="L2639" t="str">
            <v>Ariguani-Magdalena</v>
          </cell>
          <cell r="M2639" t="str">
            <v>661 FIP 2021</v>
          </cell>
          <cell r="N2639" t="str">
            <v>DPS 2021</v>
          </cell>
          <cell r="O2639">
            <v>44512</v>
          </cell>
          <cell r="P2639">
            <v>44773</v>
          </cell>
          <cell r="Q2639" t="str">
            <v>Construcción De Pavimento En Concreto Rígido En Diferentes Clls Y Cra Del Municipio De Ariguaní - Magdalena</v>
          </cell>
          <cell r="R2639" t="str">
            <v>Vias y Transporte</v>
          </cell>
          <cell r="S2639" t="str">
            <v>Vias Urbanas</v>
          </cell>
          <cell r="T2639"/>
          <cell r="U2639">
            <v>1</v>
          </cell>
          <cell r="V2639"/>
          <cell r="W2639"/>
          <cell r="X2639"/>
          <cell r="Y2639"/>
          <cell r="Z2639">
            <v>1024948862</v>
          </cell>
          <cell r="AA2639"/>
          <cell r="AB2639">
            <v>1024948862</v>
          </cell>
          <cell r="AC2639">
            <v>0</v>
          </cell>
          <cell r="AD2639">
            <v>1024948862</v>
          </cell>
          <cell r="AE2639"/>
          <cell r="AF2639"/>
          <cell r="AG2639">
            <v>0</v>
          </cell>
          <cell r="AH2639">
            <v>1024948862</v>
          </cell>
          <cell r="AI2639">
            <v>0</v>
          </cell>
          <cell r="AJ2639">
            <v>1024948862</v>
          </cell>
          <cell r="AK2639"/>
          <cell r="AL2639"/>
          <cell r="AM2639">
            <v>0.74670000000000003</v>
          </cell>
          <cell r="AN2639">
            <v>0.1908</v>
          </cell>
          <cell r="AO2639">
            <v>-0.55590000000000006</v>
          </cell>
          <cell r="AP2639" t="str">
            <v>En Ejecución</v>
          </cell>
          <cell r="AQ2639" t="e">
            <v>#REF!</v>
          </cell>
          <cell r="AR2639" t="e">
            <v>#N/A</v>
          </cell>
          <cell r="AS2639" t="str">
            <v>-</v>
          </cell>
          <cell r="AT2639"/>
          <cell r="AU2639">
            <v>44690</v>
          </cell>
          <cell r="AV2639">
            <v>44781</v>
          </cell>
          <cell r="AW2639" t="e">
            <v>#REF!</v>
          </cell>
          <cell r="AX2639">
            <v>4</v>
          </cell>
          <cell r="AY2639"/>
          <cell r="AZ2639">
            <v>4</v>
          </cell>
          <cell r="BA2639"/>
          <cell r="BB2639" t="str">
            <v>448 ML</v>
          </cell>
          <cell r="BC2639"/>
          <cell r="BD2639" t="str">
            <v>-</v>
          </cell>
          <cell r="BE2639" t="str">
            <v>-</v>
          </cell>
          <cell r="BF2639" t="str">
            <v>-</v>
          </cell>
          <cell r="BG2639">
            <v>2350</v>
          </cell>
        </row>
        <row r="2640">
          <cell r="C2640" t="str">
            <v>E-2020-2203-253595</v>
          </cell>
          <cell r="D2640" t="str">
            <v>CV 001-2020</v>
          </cell>
          <cell r="E2640" t="str">
            <v>2018-2022</v>
          </cell>
          <cell r="F2640" t="str">
            <v>VIGENTE</v>
          </cell>
          <cell r="G2640"/>
          <cell r="H2640" t="str">
            <v>Magdalena</v>
          </cell>
          <cell r="I2640"/>
          <cell r="J2640"/>
          <cell r="K2640" t="str">
            <v>Ariguani</v>
          </cell>
          <cell r="L2640" t="str">
            <v>Ariguani-Magdalena</v>
          </cell>
          <cell r="M2640" t="str">
            <v>348 FIP 2021</v>
          </cell>
          <cell r="N2640" t="str">
            <v>DPS 2021</v>
          </cell>
          <cell r="O2640">
            <v>44348</v>
          </cell>
          <cell r="P2640">
            <v>44773</v>
          </cell>
          <cell r="Q2640" t="str">
            <v>Mejoramiento De La Vía Santo Domingo, Ariguaní Zona Rural Del Municipio De Ariguaní - Magdalena</v>
          </cell>
          <cell r="R2640" t="str">
            <v>Vias y Transporte</v>
          </cell>
          <cell r="S2640" t="str">
            <v>Vias Rurales</v>
          </cell>
          <cell r="T2640"/>
          <cell r="U2640">
            <v>1</v>
          </cell>
          <cell r="V2640"/>
          <cell r="W2640"/>
          <cell r="X2640"/>
          <cell r="Y2640"/>
          <cell r="Z2640">
            <v>2558617718</v>
          </cell>
          <cell r="AA2640"/>
          <cell r="AB2640">
            <v>2558617718</v>
          </cell>
          <cell r="AC2640">
            <v>0</v>
          </cell>
          <cell r="AD2640">
            <v>2558617718</v>
          </cell>
          <cell r="AE2640"/>
          <cell r="AF2640"/>
          <cell r="AG2640">
            <v>0</v>
          </cell>
          <cell r="AH2640">
            <v>2558617718</v>
          </cell>
          <cell r="AI2640">
            <v>0</v>
          </cell>
          <cell r="AJ2640">
            <v>2558617718</v>
          </cell>
          <cell r="AK2640"/>
          <cell r="AL2640"/>
          <cell r="AM2640"/>
          <cell r="AN2640"/>
          <cell r="AO2640">
            <v>0</v>
          </cell>
          <cell r="AP2640" t="str">
            <v>Adjudicado</v>
          </cell>
          <cell r="AQ2640" t="e">
            <v>#REF!</v>
          </cell>
          <cell r="AR2640" t="e">
            <v>#N/A</v>
          </cell>
          <cell r="AS2640" t="str">
            <v>-</v>
          </cell>
          <cell r="AT2640"/>
          <cell r="AU2640" t="str">
            <v>-</v>
          </cell>
          <cell r="AV2640" t="str">
            <v>-</v>
          </cell>
          <cell r="AW2640" t="e">
            <v>#REF!</v>
          </cell>
          <cell r="AX2640">
            <v>6</v>
          </cell>
          <cell r="AY2640"/>
          <cell r="AZ2640">
            <v>6</v>
          </cell>
          <cell r="BA2640"/>
          <cell r="BB2640" t="str">
            <v>1546 ML</v>
          </cell>
          <cell r="BC2640"/>
          <cell r="BD2640" t="str">
            <v>-</v>
          </cell>
          <cell r="BE2640" t="str">
            <v>-</v>
          </cell>
          <cell r="BF2640" t="str">
            <v>-</v>
          </cell>
          <cell r="BG2640" t="str">
            <v>-</v>
          </cell>
        </row>
        <row r="2641">
          <cell r="C2641" t="str">
            <v>E-2020-2203-235121</v>
          </cell>
          <cell r="D2641" t="str">
            <v>CV 001-2020</v>
          </cell>
          <cell r="E2641" t="str">
            <v>2018-2022</v>
          </cell>
          <cell r="F2641" t="str">
            <v>VIGENTE</v>
          </cell>
          <cell r="G2641"/>
          <cell r="H2641" t="str">
            <v>Magdalena</v>
          </cell>
          <cell r="I2641"/>
          <cell r="J2641"/>
          <cell r="K2641" t="str">
            <v>Cerro De San Antonio</v>
          </cell>
          <cell r="L2641" t="str">
            <v>Cerro De San Antonio-Magdalena</v>
          </cell>
          <cell r="M2641" t="str">
            <v>477 FIP 2021</v>
          </cell>
          <cell r="N2641" t="str">
            <v>DPS 2021</v>
          </cell>
          <cell r="O2641">
            <v>44427</v>
          </cell>
          <cell r="P2641">
            <v>44773</v>
          </cell>
          <cell r="Q2641" t="str">
            <v>Construcción De Pavimento En Concreto Rígido En Los Barrios Cundí Y Piojó Ubicados En La Cra 9 Entre Clls 5A Y 8. Cll 8 Entre Cra 5A Y 9A. Cra 8 Entre Clls 7 Y 8A En El Municipio De Cerro De San Antonio - Magdalena</v>
          </cell>
          <cell r="R2641" t="str">
            <v>Vias y Transporte</v>
          </cell>
          <cell r="S2641" t="str">
            <v>Vias Urbanas</v>
          </cell>
          <cell r="T2641"/>
          <cell r="U2641">
            <v>1</v>
          </cell>
          <cell r="V2641"/>
          <cell r="W2641"/>
          <cell r="X2641"/>
          <cell r="Y2641"/>
          <cell r="Z2641">
            <v>1918982707</v>
          </cell>
          <cell r="AA2641"/>
          <cell r="AB2641">
            <v>1918982707</v>
          </cell>
          <cell r="AC2641">
            <v>0</v>
          </cell>
          <cell r="AD2641">
            <v>1918982707</v>
          </cell>
          <cell r="AE2641"/>
          <cell r="AF2641"/>
          <cell r="AG2641">
            <v>0</v>
          </cell>
          <cell r="AH2641">
            <v>1918982707</v>
          </cell>
          <cell r="AI2641">
            <v>0</v>
          </cell>
          <cell r="AJ2641">
            <v>1918982707</v>
          </cell>
          <cell r="AK2641"/>
          <cell r="AL2641"/>
          <cell r="AM2641"/>
          <cell r="AN2641"/>
          <cell r="AO2641">
            <v>0</v>
          </cell>
          <cell r="AP2641" t="str">
            <v>Adjudicado</v>
          </cell>
          <cell r="AQ2641" t="e">
            <v>#REF!</v>
          </cell>
          <cell r="AR2641" t="e">
            <v>#N/A</v>
          </cell>
          <cell r="AS2641" t="str">
            <v>-</v>
          </cell>
          <cell r="AT2641"/>
          <cell r="AU2641" t="str">
            <v>-</v>
          </cell>
          <cell r="AV2641" t="str">
            <v>-</v>
          </cell>
          <cell r="AW2641" t="e">
            <v>#REF!</v>
          </cell>
          <cell r="AX2641">
            <v>6</v>
          </cell>
          <cell r="AY2641"/>
          <cell r="AZ2641">
            <v>6</v>
          </cell>
          <cell r="BA2641"/>
          <cell r="BB2641" t="str">
            <v>976.8 ML</v>
          </cell>
          <cell r="BC2641"/>
          <cell r="BD2641" t="str">
            <v>-</v>
          </cell>
          <cell r="BE2641" t="str">
            <v>-</v>
          </cell>
          <cell r="BF2641" t="str">
            <v>-</v>
          </cell>
          <cell r="BG2641" t="str">
            <v>-</v>
          </cell>
        </row>
        <row r="2642">
          <cell r="C2642" t="str">
            <v>20140069S0471-1</v>
          </cell>
          <cell r="D2642" t="str">
            <v>Proyectos 2011 - 2020</v>
          </cell>
          <cell r="E2642" t="str">
            <v>No Aplica</v>
          </cell>
          <cell r="F2642" t="str">
            <v>CERRADO</v>
          </cell>
          <cell r="G2642" t="str">
            <v>C471</v>
          </cell>
          <cell r="H2642" t="str">
            <v>Magdalena</v>
          </cell>
          <cell r="I2642">
            <v>47161</v>
          </cell>
          <cell r="J2642">
            <v>6</v>
          </cell>
          <cell r="K2642" t="str">
            <v>Cerro San Antonio</v>
          </cell>
          <cell r="L2642" t="str">
            <v>Cerro San Antonio-Magdalena</v>
          </cell>
          <cell r="M2642">
            <v>69</v>
          </cell>
          <cell r="N2642" t="str">
            <v>Fonade 3</v>
          </cell>
          <cell r="O2642"/>
          <cell r="P2642"/>
          <cell r="Q2642" t="str">
            <v>Construir Cancha De Futbol Cerro San Antonio Magdalena</v>
          </cell>
          <cell r="R2642" t="str">
            <v>Espacio Público, Recreación Y Deporte</v>
          </cell>
          <cell r="S2642"/>
          <cell r="T2642"/>
          <cell r="U2642"/>
          <cell r="V2642" t="str">
            <v>Fonade</v>
          </cell>
          <cell r="W2642"/>
          <cell r="X2642" t="str">
            <v/>
          </cell>
          <cell r="Y2642"/>
          <cell r="Z2642">
            <v>819708881</v>
          </cell>
          <cell r="AA2642"/>
          <cell r="AB2642">
            <v>819708881</v>
          </cell>
          <cell r="AC2642"/>
          <cell r="AD2642">
            <v>819708881</v>
          </cell>
          <cell r="AE2642">
            <v>0</v>
          </cell>
          <cell r="AF2642"/>
          <cell r="AG2642">
            <v>0</v>
          </cell>
          <cell r="AH2642">
            <v>819708881</v>
          </cell>
          <cell r="AI2642">
            <v>0</v>
          </cell>
          <cell r="AJ2642">
            <v>819708881</v>
          </cell>
          <cell r="AK2642">
            <v>0</v>
          </cell>
          <cell r="AL2642"/>
          <cell r="AM2642">
            <v>1</v>
          </cell>
          <cell r="AN2642">
            <v>1</v>
          </cell>
          <cell r="AO2642">
            <v>0</v>
          </cell>
          <cell r="AP2642" t="str">
            <v>En Liquidación</v>
          </cell>
          <cell r="AQ2642" t="e">
            <v>#REF!</v>
          </cell>
          <cell r="AR2642" t="e">
            <v>#N/A</v>
          </cell>
          <cell r="AS2642" t="str">
            <v>CONTRATOS LIQUIDADOS PENDIENTE CIERRE COSTOS FIJOS Y VARIABLES - INTERVENTORIA.
1. INFORMACIÓN Y ESTADO CONTRATO DE OBRA:                                                                         Acta de liquidación suscrita el 29/12/2017
                                                                                                                                                                                                                                                                                                                                                                                                                                                                                                                                                                           2.  INFORMACION Y ESTADO CONVENIO INTERADMINISTRATIVO:  N/A
3.  INFORMACION Y ESTADO INTERVENTORIA:  Se encuentra en cierre de costos fijos y variables.</v>
          </cell>
          <cell r="AT2642" t="str">
            <v>No Aplica</v>
          </cell>
          <cell r="AU2642">
            <v>42535</v>
          </cell>
          <cell r="AV2642">
            <v>42744</v>
          </cell>
          <cell r="AW2642" t="e">
            <v>#REF!</v>
          </cell>
          <cell r="AX2642"/>
          <cell r="AY2642"/>
          <cell r="AZ2642">
            <v>0</v>
          </cell>
          <cell r="BA2642" t="str">
            <v>-</v>
          </cell>
          <cell r="BB2642" t="str">
            <v/>
          </cell>
          <cell r="BC2642"/>
          <cell r="BD2642">
            <v>42650</v>
          </cell>
          <cell r="BE2642">
            <v>42650</v>
          </cell>
          <cell r="BF2642">
            <v>42783</v>
          </cell>
          <cell r="BG2642" t="str">
            <v/>
          </cell>
        </row>
        <row r="2643">
          <cell r="C2643" t="str">
            <v>20150374V1931-1</v>
          </cell>
          <cell r="D2643" t="str">
            <v>Proyectos 2011 - 2020</v>
          </cell>
          <cell r="E2643" t="str">
            <v>No Aplica</v>
          </cell>
          <cell r="F2643" t="str">
            <v>CERRADO</v>
          </cell>
          <cell r="G2643"/>
          <cell r="H2643" t="str">
            <v>Magdalena</v>
          </cell>
          <cell r="I2643">
            <v>47170</v>
          </cell>
          <cell r="J2643">
            <v>6</v>
          </cell>
          <cell r="K2643" t="str">
            <v>Chibolo</v>
          </cell>
          <cell r="L2643" t="str">
            <v>Chibolo-Magdalena</v>
          </cell>
          <cell r="M2643">
            <v>374</v>
          </cell>
          <cell r="N2643" t="str">
            <v>DPS 2015</v>
          </cell>
          <cell r="O2643"/>
          <cell r="P2643"/>
          <cell r="Q2643" t="str">
            <v>Mejoramiento, Mantenimiento Y Conservación De La Vía Rural Chibolo - La Pola - El Plan Del Municipio De Chibolo - Magdalena</v>
          </cell>
          <cell r="R2643" t="str">
            <v>Vías Red Terciaria</v>
          </cell>
          <cell r="S2643"/>
          <cell r="T2643"/>
          <cell r="U2643"/>
          <cell r="V2643" t="str">
            <v>Municipio</v>
          </cell>
          <cell r="W2643"/>
          <cell r="X2643" t="str">
            <v xml:space="preserve">corregimientos La pola, El Plan, Bejuco Prieto y Cannan </v>
          </cell>
          <cell r="Y2643"/>
          <cell r="Z2643">
            <v>2775936439</v>
          </cell>
          <cell r="AA2643"/>
          <cell r="AB2643">
            <v>2775936439</v>
          </cell>
          <cell r="AC2643"/>
          <cell r="AD2643">
            <v>2775936439</v>
          </cell>
          <cell r="AE2643">
            <v>277593643.90000004</v>
          </cell>
          <cell r="AF2643"/>
          <cell r="AG2643">
            <v>277593643.90000004</v>
          </cell>
          <cell r="AH2643">
            <v>3053530082.9000001</v>
          </cell>
          <cell r="AI2643">
            <v>0</v>
          </cell>
          <cell r="AJ2643">
            <v>3053530082.9000001</v>
          </cell>
          <cell r="AK2643">
            <v>1</v>
          </cell>
          <cell r="AL2643"/>
          <cell r="AM2643">
            <v>1</v>
          </cell>
          <cell r="AN2643">
            <v>1</v>
          </cell>
          <cell r="AO2643">
            <v>0</v>
          </cell>
          <cell r="AP2643" t="str">
            <v>Liquidado</v>
          </cell>
          <cell r="AQ2643" t="e">
            <v>#REF!</v>
          </cell>
          <cell r="AR2643" t="e">
            <v>#N/A</v>
          </cell>
          <cell r="AS2643" t="str">
            <v>Liquidado el 02 de junio de 2021.</v>
          </cell>
          <cell r="AT2643" t="str">
            <v>No Aplica</v>
          </cell>
          <cell r="AU2643">
            <v>42528</v>
          </cell>
          <cell r="AV2643">
            <v>43019</v>
          </cell>
          <cell r="AW2643" t="e">
            <v>#REF!</v>
          </cell>
          <cell r="AX2643"/>
          <cell r="AY2643"/>
          <cell r="AZ2643">
            <v>0</v>
          </cell>
          <cell r="BA2643" t="str">
            <v>-</v>
          </cell>
          <cell r="BB2643" t="str">
            <v>2.67Km</v>
          </cell>
          <cell r="BC2643"/>
          <cell r="BD2643">
            <v>42545</v>
          </cell>
          <cell r="BE2643">
            <v>42774</v>
          </cell>
          <cell r="BF2643">
            <v>43082</v>
          </cell>
          <cell r="BG2643">
            <v>1775</v>
          </cell>
        </row>
        <row r="2644">
          <cell r="C2644" t="str">
            <v>20170511V9393-1</v>
          </cell>
          <cell r="D2644" t="str">
            <v>Proyectos 2011 - 2020</v>
          </cell>
          <cell r="E2644" t="str">
            <v>ANTES 2018</v>
          </cell>
          <cell r="F2644" t="str">
            <v>VIGENTE</v>
          </cell>
          <cell r="G2644"/>
          <cell r="H2644" t="str">
            <v>Magdalena</v>
          </cell>
          <cell r="I2644">
            <v>47170</v>
          </cell>
          <cell r="J2644">
            <v>6</v>
          </cell>
          <cell r="K2644" t="str">
            <v>Chibolo</v>
          </cell>
          <cell r="L2644" t="str">
            <v>Chibolo-Magdalena</v>
          </cell>
          <cell r="M2644">
            <v>511</v>
          </cell>
          <cell r="N2644" t="str">
            <v>DPS 2017</v>
          </cell>
          <cell r="O2644"/>
          <cell r="P2644"/>
          <cell r="Q2644" t="str">
            <v>Construcción De Pavimento Rigido Para Acceso A Los Campos Santos Del Municipio De Chibolo - Magdalena</v>
          </cell>
          <cell r="R2644" t="str">
            <v>Vías Urbanas</v>
          </cell>
          <cell r="S2644"/>
          <cell r="T2644"/>
          <cell r="U2644"/>
          <cell r="V2644" t="str">
            <v>Municipio</v>
          </cell>
          <cell r="W2644" t="str">
            <v>Urbano</v>
          </cell>
          <cell r="X2644" t="str">
            <v>20 de Julio, Chibolon, Santa Catalina</v>
          </cell>
          <cell r="Y2644"/>
          <cell r="Z2644">
            <v>1949620480</v>
          </cell>
          <cell r="AA2644"/>
          <cell r="AB2644">
            <v>1949620480</v>
          </cell>
          <cell r="AC2644"/>
          <cell r="AD2644">
            <v>1949620480</v>
          </cell>
          <cell r="AE2644">
            <v>194962048</v>
          </cell>
          <cell r="AF2644"/>
          <cell r="AG2644">
            <v>194962048</v>
          </cell>
          <cell r="AH2644">
            <v>2144582528</v>
          </cell>
          <cell r="AI2644">
            <v>0</v>
          </cell>
          <cell r="AJ2644">
            <v>2144582528</v>
          </cell>
          <cell r="AK2644">
            <v>0.9</v>
          </cell>
          <cell r="AL2644"/>
          <cell r="AM2644">
            <v>1</v>
          </cell>
          <cell r="AN2644">
            <v>0.94769999999999999</v>
          </cell>
          <cell r="AO2644">
            <v>-5.2300000000000013E-2</v>
          </cell>
          <cell r="AP2644" t="str">
            <v>Terminado</v>
          </cell>
          <cell r="AQ2644" t="e">
            <v>#REF!</v>
          </cell>
          <cell r="AR2644" t="e">
            <v>#N/A</v>
          </cell>
          <cell r="AS2644" t="str">
            <v>17/02/2022   Proyecto terminado 94,77%  el 20/09/20 y convenio vencido con 30/06/2021.  Sin Acta de Sostenibiliddad.  Sin documentación entregada por parte del Contratista para Liquidación del Contrato de Obra. 
22/03/2022 Mesa de trabajo presencial con Coordinadores DISH, DPS, Alcalde e Interventoría . Compromiso: Entrega de Acta de Liquidación del contrato de obra por parte del Municipio el 06/04/22, incumplido.
28/04/2022 Municipio no asiste a audiencia de arreglo directo citado  26/04. 
06/05/2022  Pendiente acta de audiencia de acuerdo directo, fallida por falta de asistencia del Alcalde y en espera de línea por parte de la Sd de Contratos, para proceder.
12/05/2022 la oficina de la subdireccion de contrato remitio el caso a la oficina de asesoria juridica por medio de comunicado M 2022 2100 019780 DEL 06 05 2022
19/05/2022 la supervision recibe M 2022 1400 021875 de oficina asesoria juridica, solicita informacion de incumplimiento del arreglo directo, informe enviado.
29/06/2022 En trámite en OAJ.</v>
          </cell>
          <cell r="AT2644" t="str">
            <v>No Aplica</v>
          </cell>
          <cell r="AU2644">
            <v>43591</v>
          </cell>
          <cell r="AV2644">
            <v>44095</v>
          </cell>
          <cell r="AW2644" t="e">
            <v>#REF!</v>
          </cell>
          <cell r="AX2644"/>
          <cell r="AY2644"/>
          <cell r="AZ2644">
            <v>0</v>
          </cell>
          <cell r="BA2644" t="str">
            <v>-</v>
          </cell>
          <cell r="BB2644" t="str">
            <v>0.654 Km</v>
          </cell>
          <cell r="BC2644"/>
          <cell r="BD2644">
            <v>43644</v>
          </cell>
          <cell r="BE2644">
            <v>44078</v>
          </cell>
          <cell r="BF2644" t="str">
            <v/>
          </cell>
          <cell r="BG2644">
            <v>2285</v>
          </cell>
        </row>
        <row r="2645">
          <cell r="C2645" t="str">
            <v>20170513V9361-1</v>
          </cell>
          <cell r="D2645" t="str">
            <v>Proyectos 2011 - 2020</v>
          </cell>
          <cell r="E2645" t="str">
            <v>ANTES 2018</v>
          </cell>
          <cell r="F2645" t="str">
            <v>VIGENTE</v>
          </cell>
          <cell r="G2645"/>
          <cell r="H2645" t="str">
            <v>Magdalena</v>
          </cell>
          <cell r="I2645">
            <v>47170</v>
          </cell>
          <cell r="J2645">
            <v>6</v>
          </cell>
          <cell r="K2645" t="str">
            <v>Chibolo</v>
          </cell>
          <cell r="L2645" t="str">
            <v>Chibolo-Magdalena</v>
          </cell>
          <cell r="M2645">
            <v>513</v>
          </cell>
          <cell r="N2645" t="str">
            <v>DPS 2017</v>
          </cell>
          <cell r="O2645"/>
          <cell r="P2645"/>
          <cell r="Q2645" t="str">
            <v>Construcción De Pavimento En Concreto Rígido En La Entrada A La Cabecera Municipal De Chibolo En La Carrera 13 Entre La Calle 16 Y Pu (Doble Calzada) Municipio De Chibolo - Magdalena</v>
          </cell>
          <cell r="R2645" t="str">
            <v>Vías Urbanas</v>
          </cell>
          <cell r="S2645"/>
          <cell r="T2645"/>
          <cell r="U2645"/>
          <cell r="V2645" t="str">
            <v>Municipio</v>
          </cell>
          <cell r="W2645"/>
          <cell r="X2645" t="str">
            <v>La Franciscana, Joaquín Anaya</v>
          </cell>
          <cell r="Y2645"/>
          <cell r="Z2645">
            <v>1920544893</v>
          </cell>
          <cell r="AA2645"/>
          <cell r="AB2645">
            <v>1920544893</v>
          </cell>
          <cell r="AC2645"/>
          <cell r="AD2645">
            <v>1920544893</v>
          </cell>
          <cell r="AE2645">
            <v>192054489</v>
          </cell>
          <cell r="AF2645"/>
          <cell r="AG2645">
            <v>192054489</v>
          </cell>
          <cell r="AH2645">
            <v>2112599382</v>
          </cell>
          <cell r="AI2645">
            <v>0</v>
          </cell>
          <cell r="AJ2645">
            <v>2112599382</v>
          </cell>
          <cell r="AK2645">
            <v>1</v>
          </cell>
          <cell r="AL2645"/>
          <cell r="AM2645">
            <v>1</v>
          </cell>
          <cell r="AN2645">
            <v>1</v>
          </cell>
          <cell r="AO2645">
            <v>0</v>
          </cell>
          <cell r="AP2645" t="str">
            <v>Entregado A Municipio</v>
          </cell>
          <cell r="AQ2645" t="e">
            <v>#REF!</v>
          </cell>
          <cell r="AR2645" t="e">
            <v>#N/A</v>
          </cell>
          <cell r="AS2645" t="str">
            <v>Se revisa acta cobro No. 6 y se remiten observaciones a la interventoria  y al municipio.
Se encuentra pendiente correcion de garantias y aval de interventoria.
Se encuentra pendiente documentos de liquidaciòn..</v>
          </cell>
          <cell r="AT2645" t="str">
            <v>No Aplica</v>
          </cell>
          <cell r="AU2645">
            <v>43591</v>
          </cell>
          <cell r="AV2645">
            <v>43884</v>
          </cell>
          <cell r="AW2645" t="e">
            <v>#REF!</v>
          </cell>
          <cell r="AX2645"/>
          <cell r="AY2645"/>
          <cell r="AZ2645">
            <v>0</v>
          </cell>
          <cell r="BA2645" t="str">
            <v>-</v>
          </cell>
          <cell r="BB2645" t="str">
            <v>0.471 Km</v>
          </cell>
          <cell r="BC2645"/>
          <cell r="BD2645">
            <v>43643</v>
          </cell>
          <cell r="BE2645">
            <v>44679</v>
          </cell>
          <cell r="BF2645">
            <v>44679</v>
          </cell>
          <cell r="BG2645">
            <v>2439</v>
          </cell>
        </row>
        <row r="2646">
          <cell r="C2646" t="str">
            <v>20170577M9041-1</v>
          </cell>
          <cell r="D2646" t="str">
            <v>Proyectos 2011 - 2020</v>
          </cell>
          <cell r="E2646" t="str">
            <v>ANTES 2018</v>
          </cell>
          <cell r="F2646" t="str">
            <v>VIGENTE</v>
          </cell>
          <cell r="G2646"/>
          <cell r="H2646" t="str">
            <v>Magdalena</v>
          </cell>
          <cell r="I2646">
            <v>47170</v>
          </cell>
          <cell r="J2646">
            <v>6</v>
          </cell>
          <cell r="K2646" t="str">
            <v>Chibolo</v>
          </cell>
          <cell r="L2646" t="str">
            <v>Chibolo-Magdalena</v>
          </cell>
          <cell r="M2646">
            <v>577</v>
          </cell>
          <cell r="N2646" t="str">
            <v>DPS 2017</v>
          </cell>
          <cell r="O2646"/>
          <cell r="P2646"/>
          <cell r="Q2646" t="str">
            <v>Mejoramiento De Condiciones De Vivienda</v>
          </cell>
          <cell r="R2646" t="str">
            <v>Mejoramiento Condiciones De Habitabilidad</v>
          </cell>
          <cell r="S2646"/>
          <cell r="T2646"/>
          <cell r="U2646"/>
          <cell r="V2646" t="str">
            <v>Municipio</v>
          </cell>
          <cell r="W2646"/>
          <cell r="X2646" t="str">
            <v/>
          </cell>
          <cell r="Y2646"/>
          <cell r="Z2646">
            <v>1694915253</v>
          </cell>
          <cell r="AA2646"/>
          <cell r="AB2646">
            <v>1694915253</v>
          </cell>
          <cell r="AC2646"/>
          <cell r="AD2646">
            <v>1694915253</v>
          </cell>
          <cell r="AE2646">
            <v>169491525.30000001</v>
          </cell>
          <cell r="AF2646"/>
          <cell r="AG2646">
            <v>169491525.30000001</v>
          </cell>
          <cell r="AH2646">
            <v>1864406778.3</v>
          </cell>
          <cell r="AI2646">
            <v>0</v>
          </cell>
          <cell r="AJ2646">
            <v>1864406778.3</v>
          </cell>
          <cell r="AK2646">
            <v>0</v>
          </cell>
          <cell r="AL2646"/>
          <cell r="AM2646">
            <v>1</v>
          </cell>
          <cell r="AN2646">
            <v>0.49919999999999998</v>
          </cell>
          <cell r="AO2646">
            <v>-0.50080000000000002</v>
          </cell>
          <cell r="AP2646" t="str">
            <v>En Ejecución</v>
          </cell>
          <cell r="AQ2646" t="e">
            <v>#REF!</v>
          </cell>
          <cell r="AR2646" t="str">
            <v>EN EJECUCIÓN</v>
          </cell>
          <cell r="AS2646" t="str">
            <v>29/11/2021  Acta de Reinicio 
27/01/2022  Interventoría niega solicitud  al Contratista, de cambio de enchape, por falta se soporte de cambio.
17/02/2022 Se realiza AV1, sin novedades.
10/03/2.022 se realiza mesa de trabajo donde se solicita no abrir mas frentes de obra, se deben terminar las viviendas iniciadas. Se cita al sr. Alcalde a reunión presencial con la dirección el 15/03/2.022 a las 4pm.
23/03/2.022 se realiza reunión con el alcalde, se establecen compromisos para apertura de nuevos frentes de trabajo, se continúa a la espera de los documentos pendientes para el trámite de pago de la preconstrucción.
08/04/2022 Se continúa a la espera de los documentos pendientes para trámite de pago de la etapa 01- Pre-construcción, se revisará apertura de nuevos frentes de trabajo, confirmando previamente la terminación de las viviendas intervenidas según compromiso de 23/03/2022.
20/04/2022 Se radica trámite de desembolso etapa preconstrucción M-2022-4301-016256
28/04/2,021: Se confirma la entrega de 41 viviendas, pendientes 6 viv. que deben surtir proceso de reformulación. Se autoriza apertura de nuevos frentes de trabajo. Se trabaja en la proyección del oficio que será radicado a la subdirección de contratos. El contratista radica el acta parcial 01 a la interventoría.
03/05/2,022: Se radicó memorando M-2022-4301-019008 a la subdirección de contratos solicitando solución de controversias.
05/05/2022  Pendiente, documentos de la reformulación, el contratista remite cronograma de obra para los 15 nuevos frentes de obra, en revisión de Interventoría.
23/05/2022  Acuerdo Directo.  Compromisos: Con fecha máxima de entrega 27/05/2022, se requiere entrega de CDP, Suspensión de Obra, Entrega de 20 viviendas en ejecución y Cronograma de nuevos frentes a realizar en el mes adicional.
24/05/2022 Se recibe CDP No. 052400002 por $25,423,729, compromiso 01, acta arreglo directo.
01/06/2022 Se remite correo a la ET informando el incumplimiento de los compromisos del arreglo directo. Se solicita a la interventoría informe del estado de los compromisos para anexar a la solicitud de liquidación del convenio que será remitida a la subdirección de contratos.
03/06/2022 Se recibe de la ET solicitud de modificacion de convenio, para inclusión de los recursos de la mayor permanencia.
10/06/2022 Se realiza mesa técnica No. 180, para validación de 7 reformulaciones y reducción de alcance según compromisos del acta de arreglo directo del 23/05/2.022.
29/06/2022  En támite de modificación de convenio, para dar reinicio.  En firma de Secretaria General.</v>
          </cell>
          <cell r="AT2646">
            <v>43591</v>
          </cell>
          <cell r="AU2646">
            <v>43591</v>
          </cell>
          <cell r="AV2646"/>
          <cell r="AW2646" t="e">
            <v>#REF!</v>
          </cell>
          <cell r="AX2646"/>
          <cell r="AY2646"/>
          <cell r="AZ2646">
            <v>0</v>
          </cell>
          <cell r="BA2646" t="str">
            <v>REFORMULACIONES / AJUSTES (Presupuesto, Alcance, Definiciones Municipio)</v>
          </cell>
          <cell r="BB2646" t="str">
            <v>121  Viviendas</v>
          </cell>
          <cell r="BC2646"/>
          <cell r="BD2646">
            <v>44609</v>
          </cell>
          <cell r="BE2646" t="str">
            <v/>
          </cell>
          <cell r="BF2646" t="str">
            <v/>
          </cell>
          <cell r="BG2646">
            <v>435.6</v>
          </cell>
        </row>
        <row r="2647">
          <cell r="C2647" t="str">
            <v>20120060S1234-1</v>
          </cell>
          <cell r="D2647" t="str">
            <v>Proyectos 2011 - 2020</v>
          </cell>
          <cell r="E2647" t="str">
            <v>No Aplica</v>
          </cell>
          <cell r="F2647" t="str">
            <v>CERRADO</v>
          </cell>
          <cell r="G2647"/>
          <cell r="H2647" t="str">
            <v>Magdalena</v>
          </cell>
          <cell r="I2647">
            <v>47189</v>
          </cell>
          <cell r="J2647">
            <v>5</v>
          </cell>
          <cell r="K2647" t="str">
            <v>Cienaga</v>
          </cell>
          <cell r="L2647" t="str">
            <v>Cienaga-Magdalena</v>
          </cell>
          <cell r="M2647" t="str">
            <v>0060</v>
          </cell>
          <cell r="N2647" t="str">
            <v>Pueblos</v>
          </cell>
          <cell r="O2647"/>
          <cell r="P2647"/>
          <cell r="Q2647" t="str">
            <v>Diseños Y/O Ajustes A Diseños Y/O Construcción De Obras De Infraestructura Y/O Interventoria Para El Nuevo Pueblo Indigena Kogui - Malayo - Arahuaco Localizado En La Vereda El Palmor Del Municipio De Cienaga - Magdalena.</v>
          </cell>
          <cell r="R2647" t="str">
            <v>Social Comunitario</v>
          </cell>
          <cell r="S2647"/>
          <cell r="T2647"/>
          <cell r="U2647"/>
          <cell r="V2647" t="str">
            <v>Cabildo Indigena Del Resguardo Kogui - Malayo - Arhuaco</v>
          </cell>
          <cell r="W2647"/>
          <cell r="X2647" t="str">
            <v/>
          </cell>
          <cell r="Y2647"/>
          <cell r="Z2647">
            <v>1000000000</v>
          </cell>
          <cell r="AA2647"/>
          <cell r="AB2647">
            <v>1000000000</v>
          </cell>
          <cell r="AC2647"/>
          <cell r="AD2647">
            <v>1000000000</v>
          </cell>
          <cell r="AE2647">
            <v>0</v>
          </cell>
          <cell r="AF2647"/>
          <cell r="AG2647">
            <v>0</v>
          </cell>
          <cell r="AH2647">
            <v>1000000000</v>
          </cell>
          <cell r="AI2647">
            <v>0</v>
          </cell>
          <cell r="AJ2647">
            <v>1000000000</v>
          </cell>
          <cell r="AK2647">
            <v>1</v>
          </cell>
          <cell r="AL2647"/>
          <cell r="AM2647">
            <v>1</v>
          </cell>
          <cell r="AN2647">
            <v>1</v>
          </cell>
          <cell r="AO2647">
            <v>0</v>
          </cell>
          <cell r="AP2647" t="str">
            <v>Liquidado</v>
          </cell>
          <cell r="AQ2647" t="e">
            <v>#REF!</v>
          </cell>
          <cell r="AR2647" t="e">
            <v>#N/A</v>
          </cell>
          <cell r="AS2647" t="str">
            <v>Entregado en 2015</v>
          </cell>
          <cell r="AT2647" t="str">
            <v>No Aplica</v>
          </cell>
          <cell r="AU2647" t="str">
            <v/>
          </cell>
          <cell r="AV2647" t="str">
            <v/>
          </cell>
          <cell r="AW2647" t="e">
            <v>#REF!</v>
          </cell>
          <cell r="AX2647"/>
          <cell r="AY2647"/>
          <cell r="AZ2647">
            <v>0</v>
          </cell>
          <cell r="BA2647" t="str">
            <v>-</v>
          </cell>
          <cell r="BB2647" t="str">
            <v/>
          </cell>
          <cell r="BC2647"/>
          <cell r="BD2647" t="str">
            <v/>
          </cell>
          <cell r="BE2647" t="str">
            <v/>
          </cell>
          <cell r="BF2647" t="str">
            <v/>
          </cell>
          <cell r="BG2647" t="str">
            <v/>
          </cell>
        </row>
        <row r="2648">
          <cell r="C2648" t="str">
            <v>20160244MU007-1</v>
          </cell>
          <cell r="D2648" t="str">
            <v>Proyectos 2011 - 2020</v>
          </cell>
          <cell r="E2648" t="str">
            <v>ANTES 2018</v>
          </cell>
          <cell r="F2648" t="str">
            <v>VIGENTE</v>
          </cell>
          <cell r="G2648"/>
          <cell r="H2648" t="str">
            <v>Magdalena</v>
          </cell>
          <cell r="I2648">
            <v>47189</v>
          </cell>
          <cell r="J2648">
            <v>5</v>
          </cell>
          <cell r="K2648" t="str">
            <v>Cienaga</v>
          </cell>
          <cell r="L2648" t="str">
            <v>Cienaga-Magdalena</v>
          </cell>
          <cell r="M2648">
            <v>244</v>
          </cell>
          <cell r="N2648" t="str">
            <v>Unops
DPS 2016</v>
          </cell>
          <cell r="O2648"/>
          <cell r="P2648"/>
          <cell r="Q2648" t="str">
            <v>Mejoramiento De Condiciones De Habitabilidad En El Municipio De Cienaga</v>
          </cell>
          <cell r="R2648" t="str">
            <v>Mejoramiento Condiciones De Habitabilidad</v>
          </cell>
          <cell r="S2648"/>
          <cell r="T2648"/>
          <cell r="U2648"/>
          <cell r="V2648" t="str">
            <v>Unops</v>
          </cell>
          <cell r="W2648"/>
          <cell r="X2648" t="str">
            <v/>
          </cell>
          <cell r="Y2648"/>
          <cell r="Z2648">
            <v>1158282720</v>
          </cell>
          <cell r="AA2648"/>
          <cell r="AB2648">
            <v>1158282720</v>
          </cell>
          <cell r="AC2648"/>
          <cell r="AD2648">
            <v>1158282720</v>
          </cell>
          <cell r="AE2648">
            <v>225316477.00800002</v>
          </cell>
          <cell r="AF2648"/>
          <cell r="AG2648">
            <v>225316477.00800002</v>
          </cell>
          <cell r="AH2648">
            <v>1383599197.0079999</v>
          </cell>
          <cell r="AI2648">
            <v>0</v>
          </cell>
          <cell r="AJ2648">
            <v>1383599197.0079999</v>
          </cell>
          <cell r="AK2648">
            <v>0.67</v>
          </cell>
          <cell r="AL2648"/>
          <cell r="AM2648">
            <v>1</v>
          </cell>
          <cell r="AN2648">
            <v>0.99</v>
          </cell>
          <cell r="AO2648">
            <v>-1.0000000000000009E-2</v>
          </cell>
          <cell r="AP2648" t="str">
            <v>En Liquidación</v>
          </cell>
          <cell r="AQ2648" t="e">
            <v>#REF!</v>
          </cell>
          <cell r="AR2648" t="str">
            <v>TERMINADO</v>
          </cell>
          <cell r="AS2648" t="str">
            <v xml:space="preserve">
Numero de MCH: 100 para 199 intervenciones.
El convenio se encuentra en liquidación.
</v>
          </cell>
          <cell r="AT2648"/>
          <cell r="AU2648">
            <v>43143</v>
          </cell>
          <cell r="AV2648">
            <v>43646</v>
          </cell>
          <cell r="AW2648" t="e">
            <v>#REF!</v>
          </cell>
          <cell r="AX2648"/>
          <cell r="AY2648"/>
          <cell r="AZ2648">
            <v>0</v>
          </cell>
          <cell r="BA2648" t="str">
            <v>-</v>
          </cell>
          <cell r="BB2648" t="str">
            <v>100  Viviendas</v>
          </cell>
          <cell r="BC2648"/>
          <cell r="BD2648">
            <v>43062</v>
          </cell>
          <cell r="BE2648">
            <v>43545</v>
          </cell>
          <cell r="BF2648">
            <v>43649</v>
          </cell>
          <cell r="BG2648">
            <v>100</v>
          </cell>
        </row>
        <row r="2649">
          <cell r="C2649" t="str">
            <v>20170605S7938-1</v>
          </cell>
          <cell r="D2649" t="str">
            <v>Proyectos 2011 - 2020</v>
          </cell>
          <cell r="E2649" t="str">
            <v>ANTES 2018</v>
          </cell>
          <cell r="F2649" t="str">
            <v>VIGENTE</v>
          </cell>
          <cell r="G2649"/>
          <cell r="H2649" t="str">
            <v>Magdalena</v>
          </cell>
          <cell r="I2649">
            <v>47189</v>
          </cell>
          <cell r="J2649">
            <v>5</v>
          </cell>
          <cell r="K2649" t="str">
            <v>Cienaga</v>
          </cell>
          <cell r="L2649" t="str">
            <v>Cienaga-Magdalena</v>
          </cell>
          <cell r="M2649">
            <v>605</v>
          </cell>
          <cell r="N2649" t="str">
            <v>DPS 2017</v>
          </cell>
          <cell r="O2649"/>
          <cell r="P2649"/>
          <cell r="Q2649" t="str">
            <v>Construcción Parque De La Juventud Municipio De Ciénaga - Magdalena</v>
          </cell>
          <cell r="R2649" t="str">
            <v>Espacio Público, Recreación Y Deporte</v>
          </cell>
          <cell r="S2649"/>
          <cell r="T2649"/>
          <cell r="U2649"/>
          <cell r="V2649" t="str">
            <v>Municipio</v>
          </cell>
          <cell r="W2649" t="str">
            <v>Urbano</v>
          </cell>
          <cell r="X2649" t="str">
            <v>Maraciabo</v>
          </cell>
          <cell r="Y2649"/>
          <cell r="Z2649">
            <v>2623567597</v>
          </cell>
          <cell r="AA2649"/>
          <cell r="AB2649">
            <v>2623567597</v>
          </cell>
          <cell r="AC2649"/>
          <cell r="AD2649">
            <v>2623567597</v>
          </cell>
          <cell r="AE2649">
            <v>262356759.70000002</v>
          </cell>
          <cell r="AF2649"/>
          <cell r="AG2649">
            <v>262356759.70000002</v>
          </cell>
          <cell r="AH2649">
            <v>2885924356.6999998</v>
          </cell>
          <cell r="AI2649">
            <v>0</v>
          </cell>
          <cell r="AJ2649">
            <v>2885924356.6999998</v>
          </cell>
          <cell r="AK2649">
            <v>1</v>
          </cell>
          <cell r="AL2649"/>
          <cell r="AM2649">
            <v>1</v>
          </cell>
          <cell r="AN2649">
            <v>1</v>
          </cell>
          <cell r="AO2649">
            <v>0</v>
          </cell>
          <cell r="AP2649" t="str">
            <v>Liquidado</v>
          </cell>
          <cell r="AQ2649" t="e">
            <v>#REF!</v>
          </cell>
          <cell r="AR2649" t="e">
            <v>#N/A</v>
          </cell>
          <cell r="AS2649" t="str">
            <v>En trámite liquidación del convenio.</v>
          </cell>
          <cell r="AT2649" t="str">
            <v>No Aplica</v>
          </cell>
          <cell r="AU2649">
            <v>43671</v>
          </cell>
          <cell r="AV2649">
            <v>44096</v>
          </cell>
          <cell r="AW2649" t="e">
            <v>#REF!</v>
          </cell>
          <cell r="AX2649"/>
          <cell r="AY2649"/>
          <cell r="AZ2649">
            <v>0</v>
          </cell>
          <cell r="BA2649" t="str">
            <v>-</v>
          </cell>
          <cell r="BB2649" t="str">
            <v>7100 m2</v>
          </cell>
          <cell r="BC2649"/>
          <cell r="BD2649">
            <v>43735</v>
          </cell>
          <cell r="BE2649">
            <v>44070</v>
          </cell>
          <cell r="BF2649">
            <v>44344</v>
          </cell>
          <cell r="BG2649">
            <v>6824</v>
          </cell>
        </row>
        <row r="2650">
          <cell r="C2650" t="str">
            <v>20120069I0221-1</v>
          </cell>
          <cell r="D2650" t="str">
            <v>Proyectos 2011 - 2020</v>
          </cell>
          <cell r="E2650" t="str">
            <v>No Aplica</v>
          </cell>
          <cell r="F2650" t="str">
            <v>CERRADO</v>
          </cell>
          <cell r="G2650" t="str">
            <v>C221A</v>
          </cell>
          <cell r="H2650" t="str">
            <v>Magdalena</v>
          </cell>
          <cell r="I2650">
            <v>47189</v>
          </cell>
          <cell r="J2650">
            <v>5</v>
          </cell>
          <cell r="K2650" t="str">
            <v>Cienaga</v>
          </cell>
          <cell r="L2650" t="str">
            <v>Cienaga-Magdalena</v>
          </cell>
          <cell r="M2650">
            <v>69</v>
          </cell>
          <cell r="N2650" t="str">
            <v>Fonade 3</v>
          </cell>
          <cell r="O2650"/>
          <cell r="P2650"/>
          <cell r="Q2650" t="str">
            <v>INTERVENTORIAS VARIAS</v>
          </cell>
          <cell r="R2650" t="str">
            <v>Interventorias</v>
          </cell>
          <cell r="S2650"/>
          <cell r="T2650"/>
          <cell r="U2650"/>
          <cell r="V2650" t="str">
            <v>CABILDO GOBERNADOR INDIGENA</v>
          </cell>
          <cell r="W2650"/>
          <cell r="X2650" t="str">
            <v/>
          </cell>
          <cell r="Y2650"/>
          <cell r="Z2650">
            <v>1250769809.48</v>
          </cell>
          <cell r="AA2650"/>
          <cell r="AB2650">
            <v>1250769809.48</v>
          </cell>
          <cell r="AC2650"/>
          <cell r="AD2650">
            <v>1250769809.48</v>
          </cell>
          <cell r="AE2650">
            <v>0</v>
          </cell>
          <cell r="AF2650"/>
          <cell r="AG2650">
            <v>0</v>
          </cell>
          <cell r="AH2650">
            <v>1250769809.48</v>
          </cell>
          <cell r="AI2650">
            <v>0</v>
          </cell>
          <cell r="AJ2650">
            <v>1250769809.48</v>
          </cell>
          <cell r="AK2650">
            <v>0</v>
          </cell>
          <cell r="AL2650"/>
          <cell r="AM2650">
            <v>1</v>
          </cell>
          <cell r="AN2650">
            <v>1</v>
          </cell>
          <cell r="AO2650">
            <v>0</v>
          </cell>
          <cell r="AP2650" t="str">
            <v>En Liquidación</v>
          </cell>
          <cell r="AQ2650" t="e">
            <v>#REF!</v>
          </cell>
          <cell r="AR2650" t="e">
            <v>#N/A</v>
          </cell>
          <cell r="AS2650" t="str">
            <v>PROYECTO LIQUIDADO ,se envio soporte del  acta de liquidación con anexos</v>
          </cell>
          <cell r="AT2650" t="str">
            <v>No Aplica</v>
          </cell>
          <cell r="AU2650">
            <v>41577</v>
          </cell>
          <cell r="AV2650">
            <v>41944</v>
          </cell>
          <cell r="AW2650" t="e">
            <v>#REF!</v>
          </cell>
          <cell r="AX2650"/>
          <cell r="AY2650"/>
          <cell r="AZ2650">
            <v>0</v>
          </cell>
          <cell r="BA2650" t="str">
            <v>-</v>
          </cell>
          <cell r="BB2650" t="str">
            <v>CONSTRUCCION DE AULAS, INTERNADO Y COMEDOR</v>
          </cell>
          <cell r="BC2650"/>
          <cell r="BD2650" t="str">
            <v/>
          </cell>
          <cell r="BE2650" t="str">
            <v/>
          </cell>
          <cell r="BF2650" t="str">
            <v>N/A</v>
          </cell>
          <cell r="BG2650" t="str">
            <v/>
          </cell>
        </row>
        <row r="2651">
          <cell r="C2651" t="str">
            <v>20160355M7263-1</v>
          </cell>
          <cell r="D2651" t="str">
            <v>Proyectos 2011 - 2020</v>
          </cell>
          <cell r="E2651" t="str">
            <v>ANTES 2018</v>
          </cell>
          <cell r="F2651" t="str">
            <v>VIGENTE</v>
          </cell>
          <cell r="G2651"/>
          <cell r="H2651" t="str">
            <v>Magdalena</v>
          </cell>
          <cell r="I2651">
            <v>47205</v>
          </cell>
          <cell r="J2651">
            <v>6</v>
          </cell>
          <cell r="K2651" t="str">
            <v>Concordia</v>
          </cell>
          <cell r="L2651" t="str">
            <v>Concordia-Magdalena</v>
          </cell>
          <cell r="M2651">
            <v>355</v>
          </cell>
          <cell r="N2651" t="str">
            <v>DPS 2016</v>
          </cell>
          <cell r="O2651"/>
          <cell r="P2651"/>
          <cell r="Q2651" t="str">
            <v>Mejoramiento De Condiciones De Habitabilidad</v>
          </cell>
          <cell r="R2651" t="str">
            <v>Mejoramiento Condiciones De Habitabilidad</v>
          </cell>
          <cell r="S2651"/>
          <cell r="T2651"/>
          <cell r="U2651"/>
          <cell r="V2651" t="str">
            <v>Municipio</v>
          </cell>
          <cell r="W2651"/>
          <cell r="X2651" t="str">
            <v/>
          </cell>
          <cell r="Y2651"/>
          <cell r="Z2651">
            <v>1014020763</v>
          </cell>
          <cell r="AA2651"/>
          <cell r="AB2651">
            <v>1014020763</v>
          </cell>
          <cell r="AC2651"/>
          <cell r="AD2651">
            <v>1014020763</v>
          </cell>
          <cell r="AE2651">
            <v>103402076.30000001</v>
          </cell>
          <cell r="AF2651"/>
          <cell r="AG2651">
            <v>103402076.30000001</v>
          </cell>
          <cell r="AH2651">
            <v>1117422839.3</v>
          </cell>
          <cell r="AI2651">
            <v>0</v>
          </cell>
          <cell r="AJ2651">
            <v>1117422839.3</v>
          </cell>
          <cell r="AK2651">
            <v>0.78549999999999998</v>
          </cell>
          <cell r="AL2651"/>
          <cell r="AM2651">
            <v>1</v>
          </cell>
          <cell r="AN2651">
            <v>1</v>
          </cell>
          <cell r="AO2651">
            <v>0</v>
          </cell>
          <cell r="AP2651" t="str">
            <v>Liquidado</v>
          </cell>
          <cell r="AQ2651" t="e">
            <v>#REF!</v>
          </cell>
          <cell r="AR2651" t="str">
            <v>TERMINADO</v>
          </cell>
          <cell r="AS2651" t="str">
            <v>14/01/2021 Desembolso de pasivo exigible
31/03/2022  NO se ha entregado documentación para trámite de liquidación de contrato.
05/04/22 Derecho de Petición solicitando documentación al Municipio, enviado con copia a Procuraduría, plazo 05/05/22.
26/05/2022 Convocatoria reunión presencial 10:00 am.  Alcalde no asiste, pero la Supervisión en comunicación con él gestiona documentación e inician envío.
16/06/2022 Supervisión PS gestiona y envía a Interventoría Acta de Liquidación de contrato de obra
17/07/2022 En trámite de liquidación de convenio.</v>
          </cell>
          <cell r="AT2651">
            <v>44020</v>
          </cell>
          <cell r="AU2651">
            <v>44174</v>
          </cell>
          <cell r="AV2651">
            <v>44333</v>
          </cell>
          <cell r="AW2651" t="e">
            <v>#REF!</v>
          </cell>
          <cell r="AX2651"/>
          <cell r="AY2651"/>
          <cell r="AZ2651">
            <v>0</v>
          </cell>
          <cell r="BA2651" t="str">
            <v>-</v>
          </cell>
          <cell r="BB2651" t="str">
            <v>74  Viviendas</v>
          </cell>
          <cell r="BC2651"/>
          <cell r="BD2651">
            <v>44253</v>
          </cell>
          <cell r="BE2651">
            <v>44295</v>
          </cell>
          <cell r="BF2651">
            <v>44508</v>
          </cell>
          <cell r="BG2651">
            <v>266.40000000000003</v>
          </cell>
        </row>
        <row r="2652">
          <cell r="C2652" t="str">
            <v>20120069S0406-1</v>
          </cell>
          <cell r="D2652" t="str">
            <v>Proyectos 2011 - 2020</v>
          </cell>
          <cell r="E2652" t="str">
            <v>No Aplica</v>
          </cell>
          <cell r="F2652" t="str">
            <v>CERRADO</v>
          </cell>
          <cell r="G2652" t="str">
            <v>C406</v>
          </cell>
          <cell r="H2652" t="str">
            <v>Magdalena</v>
          </cell>
          <cell r="I2652">
            <v>47245</v>
          </cell>
          <cell r="J2652">
            <v>6</v>
          </cell>
          <cell r="K2652" t="str">
            <v>El Banco</v>
          </cell>
          <cell r="L2652" t="str">
            <v>El Banco-Magdalena</v>
          </cell>
          <cell r="M2652">
            <v>69</v>
          </cell>
          <cell r="N2652" t="str">
            <v>Fonade 3</v>
          </cell>
          <cell r="O2652"/>
          <cell r="P2652"/>
          <cell r="Q2652" t="str">
            <v>Construccion Parque Recreativo Con Cancha Polideportiva Graderia Cubierta Senderos Peatonales, Jardines E Iluminacion En El Barrio Manzanares  En El Municipio De El Banco - Magdalena</v>
          </cell>
          <cell r="R2652" t="str">
            <v>Espacio Público, Recreación Y Deporte</v>
          </cell>
          <cell r="S2652"/>
          <cell r="T2652"/>
          <cell r="U2652"/>
          <cell r="V2652" t="str">
            <v>Municipio</v>
          </cell>
          <cell r="W2652"/>
          <cell r="X2652" t="str">
            <v/>
          </cell>
          <cell r="Y2652"/>
          <cell r="Z2652">
            <v>0</v>
          </cell>
          <cell r="AA2652"/>
          <cell r="AB2652">
            <v>0</v>
          </cell>
          <cell r="AC2652"/>
          <cell r="AD2652">
            <v>0</v>
          </cell>
          <cell r="AE2652">
            <v>0</v>
          </cell>
          <cell r="AF2652"/>
          <cell r="AG2652">
            <v>0</v>
          </cell>
          <cell r="AH2652">
            <v>0</v>
          </cell>
          <cell r="AI2652">
            <v>0</v>
          </cell>
          <cell r="AJ2652">
            <v>0</v>
          </cell>
          <cell r="AK2652">
            <v>0</v>
          </cell>
          <cell r="AL2652"/>
          <cell r="AM2652">
            <v>0</v>
          </cell>
          <cell r="AN2652">
            <v>0</v>
          </cell>
          <cell r="AO2652">
            <v>0</v>
          </cell>
          <cell r="AP2652" t="str">
            <v>En Liquidación</v>
          </cell>
          <cell r="AQ2652" t="e">
            <v>#REF!</v>
          </cell>
          <cell r="AR2652" t="e">
            <v>#N/A</v>
          </cell>
          <cell r="AS2652" t="str">
            <v xml:space="preserve">PROYECTO CONTRATOS LIQUIDADOS NO EJECUTADO -  CANCELADO
1. INFORMACIÓN Y ESTADO CONTRATO DE OBRA:                                                                         Acta de liquidación suscrita  12-12-2018
                                                                                                                                                                                                                                                                                                                                                                                                                                                                                                                                                                           2.  INFORMACION Y ESTADO CONVENIO INTERADMINISTRATIVO:   Liquidado.  Se  suscribe acta de fecha   19-05-2020
3.  INFORMACION Y ESTADO INTERVENTORIA:  Se encuentra en cierre de costos fijos y variables.
 </v>
          </cell>
          <cell r="AT2652" t="str">
            <v>No Aplica</v>
          </cell>
          <cell r="AU2652" t="str">
            <v/>
          </cell>
          <cell r="AV2652" t="str">
            <v xml:space="preserve"> </v>
          </cell>
          <cell r="AW2652" t="e">
            <v>#REF!</v>
          </cell>
          <cell r="AX2652"/>
          <cell r="AY2652"/>
          <cell r="AZ2652">
            <v>0</v>
          </cell>
          <cell r="BA2652" t="str">
            <v>-</v>
          </cell>
          <cell r="BB2652" t="str">
            <v>CONSTRUCCION PARQUE RECREATIVO CON CANCHA POLIDEPORTIVA GRADERIA CUBIERTA SENDEROS PEATONALES, JARDINES E ILUMINACION</v>
          </cell>
          <cell r="BC2652"/>
          <cell r="BD2652" t="str">
            <v xml:space="preserve"> </v>
          </cell>
          <cell r="BE2652" t="str">
            <v xml:space="preserve"> </v>
          </cell>
          <cell r="BF2652" t="str">
            <v xml:space="preserve"> </v>
          </cell>
          <cell r="BG2652">
            <v>35300</v>
          </cell>
        </row>
        <row r="2653">
          <cell r="C2653" t="str">
            <v>20120069S0407-1</v>
          </cell>
          <cell r="D2653" t="str">
            <v>Proyectos 2011 - 2020</v>
          </cell>
          <cell r="E2653" t="str">
            <v>No Aplica</v>
          </cell>
          <cell r="F2653" t="str">
            <v>CERRADO</v>
          </cell>
          <cell r="G2653" t="str">
            <v>C407</v>
          </cell>
          <cell r="H2653" t="str">
            <v>Magdalena</v>
          </cell>
          <cell r="I2653">
            <v>47245</v>
          </cell>
          <cell r="J2653">
            <v>6</v>
          </cell>
          <cell r="K2653" t="str">
            <v>El Banco</v>
          </cell>
          <cell r="L2653" t="str">
            <v>El Banco-Magdalena</v>
          </cell>
          <cell r="M2653">
            <v>69</v>
          </cell>
          <cell r="N2653" t="str">
            <v>Fonade 3</v>
          </cell>
          <cell r="O2653"/>
          <cell r="P2653"/>
          <cell r="Q2653" t="str">
            <v>Construccion Parque Recreativo Con Cancha Polideportiva Graderia Cubierta Senderos Peatonales, Jardines E Iluminacion En El Corregimiento De San Roque En El Municipio De El Banco - Magdalena</v>
          </cell>
          <cell r="R2653" t="str">
            <v>Espacio Público, Recreación Y Deporte</v>
          </cell>
          <cell r="S2653"/>
          <cell r="T2653"/>
          <cell r="U2653"/>
          <cell r="V2653" t="str">
            <v>Municipio</v>
          </cell>
          <cell r="W2653"/>
          <cell r="X2653" t="str">
            <v/>
          </cell>
          <cell r="Y2653"/>
          <cell r="Z2653">
            <v>0</v>
          </cell>
          <cell r="AA2653"/>
          <cell r="AB2653">
            <v>0</v>
          </cell>
          <cell r="AC2653"/>
          <cell r="AD2653">
            <v>0</v>
          </cell>
          <cell r="AE2653">
            <v>0</v>
          </cell>
          <cell r="AF2653"/>
          <cell r="AG2653">
            <v>0</v>
          </cell>
          <cell r="AH2653">
            <v>0</v>
          </cell>
          <cell r="AI2653">
            <v>0</v>
          </cell>
          <cell r="AJ2653">
            <v>0</v>
          </cell>
          <cell r="AK2653">
            <v>0</v>
          </cell>
          <cell r="AL2653"/>
          <cell r="AM2653">
            <v>0</v>
          </cell>
          <cell r="AN2653">
            <v>0</v>
          </cell>
          <cell r="AO2653">
            <v>0</v>
          </cell>
          <cell r="AP2653" t="str">
            <v>En Liquidación</v>
          </cell>
          <cell r="AQ2653" t="e">
            <v>#REF!</v>
          </cell>
          <cell r="AR2653" t="e">
            <v>#N/A</v>
          </cell>
          <cell r="AS2653" t="str">
            <v xml:space="preserve">PROYECTO CONTRATOS LIQUIDADOS NO EJECUTADO -  CANCELADO
1. INFORMACIÓN Y ESTADO CONTRATO DE OBRA:                                                                         Acta de liquidación suscrita  12-12-2018
                                                                                                                                                                                                                                                                                                                                                                                                                                                                                                                                                                           2.  INFORMACION Y ESTADO CONVENIO INTERADMINISTRATIVO:   Liquidado.  Se  suscribe acta de fecha   19-05-2020
3.  INFORMACION Y ESTADO INTERVENTORIA:  Se encuentra en cierre de costos fijos y variables.
 </v>
          </cell>
          <cell r="AT2653" t="str">
            <v>No Aplica</v>
          </cell>
          <cell r="AU2653" t="str">
            <v/>
          </cell>
          <cell r="AV2653" t="str">
            <v xml:space="preserve"> </v>
          </cell>
          <cell r="AW2653" t="e">
            <v>#REF!</v>
          </cell>
          <cell r="AX2653"/>
          <cell r="AY2653"/>
          <cell r="AZ2653">
            <v>0</v>
          </cell>
          <cell r="BA2653" t="str">
            <v>-</v>
          </cell>
          <cell r="BB2653" t="str">
            <v>CONSTRUCCION PARQUE RECREATIVO CON CANCHA POLIDEPORTIVA GRADERIA CUBIERTA SENDEROS PEATONALES, JARDINES E ILUMINACION</v>
          </cell>
          <cell r="BC2653"/>
          <cell r="BD2653" t="str">
            <v xml:space="preserve"> </v>
          </cell>
          <cell r="BE2653" t="str">
            <v xml:space="preserve"> </v>
          </cell>
          <cell r="BF2653" t="str">
            <v xml:space="preserve"> </v>
          </cell>
          <cell r="BG2653">
            <v>35300</v>
          </cell>
        </row>
        <row r="2654">
          <cell r="C2654" t="str">
            <v>20140096V0062-1</v>
          </cell>
          <cell r="D2654" t="str">
            <v>Proyectos 2011 - 2020</v>
          </cell>
          <cell r="E2654" t="str">
            <v>No Aplica</v>
          </cell>
          <cell r="F2654" t="str">
            <v>CERRADO</v>
          </cell>
          <cell r="G2654"/>
          <cell r="H2654" t="str">
            <v>Magdalena</v>
          </cell>
          <cell r="I2654">
            <v>47245</v>
          </cell>
          <cell r="J2654">
            <v>6</v>
          </cell>
          <cell r="K2654" t="str">
            <v>El Banco</v>
          </cell>
          <cell r="L2654" t="str">
            <v>El Banco-Magdalena</v>
          </cell>
          <cell r="M2654">
            <v>96</v>
          </cell>
          <cell r="N2654" t="str">
            <v>DPS 2014</v>
          </cell>
          <cell r="O2654"/>
          <cell r="P2654"/>
          <cell r="Q2654" t="str">
            <v>Construcción De Pavimento Rigido Urbano De Las Calles 9 Entre Carreras 12 Y 18 En El Municipal De El Banco - Magdalena</v>
          </cell>
          <cell r="R2654" t="str">
            <v>Vías Urbanas</v>
          </cell>
          <cell r="S2654"/>
          <cell r="T2654"/>
          <cell r="U2654"/>
          <cell r="V2654" t="str">
            <v>Municipio</v>
          </cell>
          <cell r="W2654"/>
          <cell r="X2654" t="str">
            <v>Barrio Pueblo Nuevo, Barrio Candelaria, Bario El Huerto.</v>
          </cell>
          <cell r="Y2654"/>
          <cell r="Z2654">
            <v>2541414341</v>
          </cell>
          <cell r="AA2654"/>
          <cell r="AB2654">
            <v>2541414341</v>
          </cell>
          <cell r="AC2654"/>
          <cell r="AD2654">
            <v>2541414341</v>
          </cell>
          <cell r="AE2654">
            <v>254141434.10000002</v>
          </cell>
          <cell r="AF2654"/>
          <cell r="AG2654">
            <v>254141434.10000002</v>
          </cell>
          <cell r="AH2654">
            <v>2795555775.0999999</v>
          </cell>
          <cell r="AI2654">
            <v>0</v>
          </cell>
          <cell r="AJ2654">
            <v>2795555775.0999999</v>
          </cell>
          <cell r="AK2654">
            <v>0.30000000000000004</v>
          </cell>
          <cell r="AL2654"/>
          <cell r="AM2654">
            <v>1</v>
          </cell>
          <cell r="AN2654">
            <v>0.23430000000000001</v>
          </cell>
          <cell r="AO2654">
            <v>-0.76570000000000005</v>
          </cell>
          <cell r="AP2654" t="str">
            <v>Liquidado</v>
          </cell>
          <cell r="AQ2654" t="e">
            <v>#REF!</v>
          </cell>
          <cell r="AR2654" t="e">
            <v>#N/A</v>
          </cell>
          <cell r="AS2654" t="str">
            <v xml:space="preserve">PROYECTO FINALIZADO SIN TERMINAR OBRA; terminado el plazo contractual, sin terminación de obras. 
El 24 de julio de 2017 culmino el plazo contractual quedando un 76,57% de atraso y un avance del 23,43%. 
El 28 de agosto 2017, el municipio envia resolucion 775 donde resuelve el recurso de reposicion contra la resolucion 701 a por medio por el cual decide declaratoria a la caducidad por el incumplimiento a las obligaciones del contrato 05/2015. 
Se solicito Prorroga al convenio de parte del Municipio y se devolvio solicitud de parte de la DISH por no tener vigencias futuras. 
Liquidado 27 de marzo 2020. </v>
          </cell>
          <cell r="AT2654" t="str">
            <v>No Aplica</v>
          </cell>
          <cell r="AU2654">
            <v>42696</v>
          </cell>
          <cell r="AV2654">
            <v>43008</v>
          </cell>
          <cell r="AW2654" t="e">
            <v>#REF!</v>
          </cell>
          <cell r="AX2654"/>
          <cell r="AY2654"/>
          <cell r="AZ2654">
            <v>0</v>
          </cell>
          <cell r="BA2654" t="str">
            <v>-</v>
          </cell>
          <cell r="BB2654" t="str">
            <v>0,94 Km</v>
          </cell>
          <cell r="BC2654"/>
          <cell r="BD2654">
            <v>42719</v>
          </cell>
          <cell r="BE2654">
            <v>42802</v>
          </cell>
          <cell r="BF2654" t="str">
            <v>NOVIEMBRE</v>
          </cell>
          <cell r="BG2654">
            <v>1500</v>
          </cell>
        </row>
        <row r="2655">
          <cell r="C2655" t="str">
            <v>20140096V0062-2</v>
          </cell>
          <cell r="D2655" t="str">
            <v>Proyectos 2011 - 2020</v>
          </cell>
          <cell r="E2655" t="str">
            <v>No Aplica</v>
          </cell>
          <cell r="F2655" t="str">
            <v>CERRADO</v>
          </cell>
          <cell r="G2655"/>
          <cell r="H2655" t="str">
            <v>Magdalena</v>
          </cell>
          <cell r="I2655">
            <v>47245</v>
          </cell>
          <cell r="J2655">
            <v>6</v>
          </cell>
          <cell r="K2655" t="str">
            <v>El Banco</v>
          </cell>
          <cell r="L2655" t="str">
            <v>El Banco-Magdalena</v>
          </cell>
          <cell r="M2655">
            <v>96</v>
          </cell>
          <cell r="N2655" t="str">
            <v>DPS 2014</v>
          </cell>
          <cell r="O2655"/>
          <cell r="P2655"/>
          <cell r="Q2655" t="str">
            <v>Construcción De Pavimento En Concreto Rigido Con Andenes Y Sardineles Entre La Calles 9,2,13 Carrera 13,16,12 Y Diagonal 15 En La Cabecera Municipal De El Banco - Magdalena</v>
          </cell>
          <cell r="R2655" t="str">
            <v>Vías Urbanas</v>
          </cell>
          <cell r="S2655"/>
          <cell r="T2655"/>
          <cell r="U2655"/>
          <cell r="V2655" t="str">
            <v>Municipio</v>
          </cell>
          <cell r="W2655"/>
          <cell r="X2655" t="str">
            <v>Barrio Pueblo Nuevo, Bario El Huerto.</v>
          </cell>
          <cell r="Y2655"/>
          <cell r="Z2655">
            <v>1227702355</v>
          </cell>
          <cell r="AA2655"/>
          <cell r="AB2655">
            <v>1227702355</v>
          </cell>
          <cell r="AC2655"/>
          <cell r="AD2655">
            <v>1227702355</v>
          </cell>
          <cell r="AE2655">
            <v>122770235.5</v>
          </cell>
          <cell r="AF2655"/>
          <cell r="AG2655">
            <v>122770235.5</v>
          </cell>
          <cell r="AH2655">
            <v>1350472590.5</v>
          </cell>
          <cell r="AI2655">
            <v>0</v>
          </cell>
          <cell r="AJ2655">
            <v>1350472590.5</v>
          </cell>
          <cell r="AK2655">
            <v>1</v>
          </cell>
          <cell r="AL2655"/>
          <cell r="AM2655">
            <v>1</v>
          </cell>
          <cell r="AN2655">
            <v>1</v>
          </cell>
          <cell r="AO2655">
            <v>0</v>
          </cell>
          <cell r="AP2655" t="str">
            <v>Liquidado</v>
          </cell>
          <cell r="AQ2655" t="e">
            <v>#REF!</v>
          </cell>
          <cell r="AR2655" t="e">
            <v>#N/A</v>
          </cell>
          <cell r="AS2655" t="str">
            <v xml:space="preserve">Se dio acta de inicio de obra el dia 19-09-2016. Se realizo visita de seguimiento el dia 2 de diciembre de 2016. Se dio acta de terminacion el dia 27 de enero de 2017. Se entrego obra y compromiso de sostenibilidad el dia 18 de abril de 2017.
Liquidado 27 de marzo 2020. </v>
          </cell>
          <cell r="AT2655" t="str">
            <v>No Aplica</v>
          </cell>
          <cell r="AU2655">
            <v>42632</v>
          </cell>
          <cell r="AV2655">
            <v>42762</v>
          </cell>
          <cell r="AW2655" t="e">
            <v>#REF!</v>
          </cell>
          <cell r="AX2655"/>
          <cell r="AY2655"/>
          <cell r="AZ2655">
            <v>0</v>
          </cell>
          <cell r="BA2655" t="str">
            <v>-</v>
          </cell>
          <cell r="BB2655" t="str">
            <v>0,584 Km</v>
          </cell>
          <cell r="BC2655"/>
          <cell r="BD2655">
            <v>42649</v>
          </cell>
          <cell r="BE2655">
            <v>42802</v>
          </cell>
          <cell r="BF2655">
            <v>42843</v>
          </cell>
          <cell r="BG2655">
            <v>1000</v>
          </cell>
        </row>
        <row r="2656">
          <cell r="C2656" t="str">
            <v>20160413V3972-1</v>
          </cell>
          <cell r="D2656" t="str">
            <v>Proyectos 2011 - 2020</v>
          </cell>
          <cell r="E2656" t="str">
            <v>POR FUERA DE LOS 1010</v>
          </cell>
          <cell r="F2656" t="str">
            <v>VIGENTE</v>
          </cell>
          <cell r="G2656"/>
          <cell r="H2656" t="str">
            <v>Magdalena</v>
          </cell>
          <cell r="I2656">
            <v>47245</v>
          </cell>
          <cell r="J2656">
            <v>6</v>
          </cell>
          <cell r="K2656" t="str">
            <v>El Banco</v>
          </cell>
          <cell r="L2656" t="str">
            <v>El Banco-Magdalena</v>
          </cell>
          <cell r="M2656">
            <v>413</v>
          </cell>
          <cell r="N2656" t="str">
            <v>DPS 2016</v>
          </cell>
          <cell r="O2656"/>
          <cell r="P2656"/>
          <cell r="Q2656" t="str">
            <v>Construcción En Concreto Rígido De La Vía Que Comunica El Barrio El Carmen Con El Barrio Pueblo Nuevo En La Cabecera Municipal De El Banco Magdalena</v>
          </cell>
          <cell r="R2656" t="str">
            <v>Vías Urbanas</v>
          </cell>
          <cell r="S2656"/>
          <cell r="T2656"/>
          <cell r="U2656"/>
          <cell r="V2656" t="str">
            <v>Municipio</v>
          </cell>
          <cell r="W2656"/>
          <cell r="X2656" t="str">
            <v>Barrios: El Carmen - Pueblo Nuevo</v>
          </cell>
          <cell r="Y2656"/>
          <cell r="Z2656">
            <v>2117739783</v>
          </cell>
          <cell r="AA2656"/>
          <cell r="AB2656">
            <v>2117739783</v>
          </cell>
          <cell r="AC2656"/>
          <cell r="AD2656">
            <v>2117739783</v>
          </cell>
          <cell r="AE2656">
            <v>211773978.30000001</v>
          </cell>
          <cell r="AF2656"/>
          <cell r="AG2656">
            <v>211773978.30000001</v>
          </cell>
          <cell r="AH2656">
            <v>2329513761.3000002</v>
          </cell>
          <cell r="AI2656">
            <v>0</v>
          </cell>
          <cell r="AJ2656">
            <v>2329513761.3000002</v>
          </cell>
          <cell r="AK2656">
            <v>1</v>
          </cell>
          <cell r="AL2656"/>
          <cell r="AM2656">
            <v>1</v>
          </cell>
          <cell r="AN2656">
            <v>1</v>
          </cell>
          <cell r="AO2656">
            <v>0</v>
          </cell>
          <cell r="AP2656" t="str">
            <v>Entregado A Municipio</v>
          </cell>
          <cell r="AQ2656" t="e">
            <v>#REF!</v>
          </cell>
          <cell r="AR2656" t="e">
            <v>#N/A</v>
          </cell>
          <cell r="AS2656" t="str">
            <v>Estado: Entregado. 
Proyecto Terminado El 24 de agosto De 2018. Fiducia: FIDUCOLDEX. 
Se realizó el último desembolso a la fiducia en diciembre de 2019, pendiente que la fiducia desembolse al contratista de obra, el municipio debe ponerse al día con la administración de la fiducia para poder adelantar el desembolso de fiducia al contratista.</v>
          </cell>
          <cell r="AT2656" t="str">
            <v>No Aplica</v>
          </cell>
          <cell r="AU2656">
            <v>43115</v>
          </cell>
          <cell r="AV2656">
            <v>43336</v>
          </cell>
          <cell r="AW2656" t="e">
            <v>#REF!</v>
          </cell>
          <cell r="AX2656"/>
          <cell r="AY2656"/>
          <cell r="AZ2656">
            <v>0</v>
          </cell>
          <cell r="BA2656" t="str">
            <v>-</v>
          </cell>
          <cell r="BB2656" t="str">
            <v>1,029 Km</v>
          </cell>
          <cell r="BC2656"/>
          <cell r="BD2656">
            <v>43216</v>
          </cell>
          <cell r="BE2656">
            <v>43251</v>
          </cell>
          <cell r="BF2656">
            <v>43642</v>
          </cell>
          <cell r="BG2656">
            <v>5739</v>
          </cell>
        </row>
        <row r="2657">
          <cell r="C2657" t="str">
            <v>20170517V9488-1</v>
          </cell>
          <cell r="D2657" t="str">
            <v>Proyectos 2011 - 2020</v>
          </cell>
          <cell r="E2657" t="str">
            <v>ANTES 2018</v>
          </cell>
          <cell r="F2657" t="str">
            <v>VIGENTE</v>
          </cell>
          <cell r="G2657"/>
          <cell r="H2657" t="str">
            <v>Magdalena</v>
          </cell>
          <cell r="I2657">
            <v>47245</v>
          </cell>
          <cell r="J2657">
            <v>6</v>
          </cell>
          <cell r="K2657" t="str">
            <v>El Banco</v>
          </cell>
          <cell r="L2657" t="str">
            <v>El Banco-Magdalena</v>
          </cell>
          <cell r="M2657">
            <v>517</v>
          </cell>
          <cell r="N2657" t="str">
            <v>DPS 2017</v>
          </cell>
          <cell r="O2657"/>
          <cell r="P2657"/>
          <cell r="Q2657" t="str">
            <v>Construcción De Pavimento En Concreto Rígido De Calles Y Carreras En La Cabecera Municipal De El Banco - Magdalena</v>
          </cell>
          <cell r="R2657" t="str">
            <v>Vías Urbanas</v>
          </cell>
          <cell r="S2657"/>
          <cell r="T2657"/>
          <cell r="U2657"/>
          <cell r="V2657" t="str">
            <v>Municipio</v>
          </cell>
          <cell r="W2657"/>
          <cell r="X2657" t="str">
            <v>Barrios San Mateo, San Jorge, Las Marías, Las Ferias, El Huerto</v>
          </cell>
          <cell r="Y2657"/>
          <cell r="Z2657">
            <v>1547787882</v>
          </cell>
          <cell r="AA2657"/>
          <cell r="AB2657">
            <v>1547787882</v>
          </cell>
          <cell r="AC2657"/>
          <cell r="AD2657">
            <v>1547787882</v>
          </cell>
          <cell r="AE2657">
            <v>154778788.20000002</v>
          </cell>
          <cell r="AF2657"/>
          <cell r="AG2657">
            <v>154778788.20000002</v>
          </cell>
          <cell r="AH2657">
            <v>1702566670.2</v>
          </cell>
          <cell r="AI2657">
            <v>0</v>
          </cell>
          <cell r="AJ2657">
            <v>1702566670.2</v>
          </cell>
          <cell r="AK2657">
            <v>1</v>
          </cell>
          <cell r="AL2657"/>
          <cell r="AM2657">
            <v>1</v>
          </cell>
          <cell r="AN2657">
            <v>1</v>
          </cell>
          <cell r="AO2657">
            <v>0</v>
          </cell>
          <cell r="AP2657" t="str">
            <v>Entregado A Municipio</v>
          </cell>
          <cell r="AQ2657" t="e">
            <v>#REF!</v>
          </cell>
          <cell r="AR2657" t="e">
            <v>#N/A</v>
          </cell>
          <cell r="AS2657" t="str">
            <v>El dia 30 de junio de 2021 se realiza la AV3, se esta a la espera del acta e iniciar proceso de liquidación. Se da inicio a la revisión de las subsanaciones del informe final de interventoría y adicionalemnte se gestiona al interior del DPS el acta de entrega y compromiso de sostenibilidad, para lo cual se realizó consulta a la subdirección financiera. Se inicia a preparar expediente para liquidación del convenio</v>
          </cell>
          <cell r="AT2657" t="str">
            <v>No Aplica</v>
          </cell>
          <cell r="AU2657">
            <v>43626</v>
          </cell>
          <cell r="AV2657">
            <v>43823</v>
          </cell>
          <cell r="AW2657" t="e">
            <v>#REF!</v>
          </cell>
          <cell r="AX2657"/>
          <cell r="AY2657"/>
          <cell r="AZ2657">
            <v>0</v>
          </cell>
          <cell r="BA2657" t="str">
            <v>-</v>
          </cell>
          <cell r="BB2657" t="str">
            <v>0.740 Km</v>
          </cell>
          <cell r="BC2657"/>
          <cell r="BD2657">
            <v>43677</v>
          </cell>
          <cell r="BE2657">
            <v>43790</v>
          </cell>
          <cell r="BF2657">
            <v>44377</v>
          </cell>
          <cell r="BG2657">
            <v>1313</v>
          </cell>
        </row>
        <row r="2658">
          <cell r="C2658" t="str">
            <v>20170523V9445-1</v>
          </cell>
          <cell r="D2658" t="str">
            <v>Proyectos 2011 - 2020</v>
          </cell>
          <cell r="E2658" t="str">
            <v>ANTES 2018</v>
          </cell>
          <cell r="F2658" t="str">
            <v>VIGENTE</v>
          </cell>
          <cell r="G2658"/>
          <cell r="H2658" t="str">
            <v>Magdalena</v>
          </cell>
          <cell r="I2658">
            <v>47245</v>
          </cell>
          <cell r="J2658">
            <v>6</v>
          </cell>
          <cell r="K2658" t="str">
            <v>El Banco</v>
          </cell>
          <cell r="L2658" t="str">
            <v>El Banco-Magdalena</v>
          </cell>
          <cell r="M2658">
            <v>523</v>
          </cell>
          <cell r="N2658" t="str">
            <v>DPS 2017</v>
          </cell>
          <cell r="O2658"/>
          <cell r="P2658"/>
          <cell r="Q2658" t="str">
            <v>Construcción De Pavimento En Concreto Rígido En Algunos Barrios De La Cabecera Municipal De El Banco - Magdalena</v>
          </cell>
          <cell r="R2658" t="str">
            <v>Vías Urbanas</v>
          </cell>
          <cell r="S2658"/>
          <cell r="T2658"/>
          <cell r="U2658"/>
          <cell r="V2658" t="str">
            <v>Municipio</v>
          </cell>
          <cell r="W2658"/>
          <cell r="X2658" t="str">
            <v>La Plegaria, Gore, 30 de Enero</v>
          </cell>
          <cell r="Y2658"/>
          <cell r="Z2658">
            <v>1603886411</v>
          </cell>
          <cell r="AA2658"/>
          <cell r="AB2658">
            <v>1603886411</v>
          </cell>
          <cell r="AC2658"/>
          <cell r="AD2658">
            <v>1603886411</v>
          </cell>
          <cell r="AE2658">
            <v>160388641.09999999</v>
          </cell>
          <cell r="AF2658"/>
          <cell r="AG2658">
            <v>160388641.09999999</v>
          </cell>
          <cell r="AH2658">
            <v>1764275052.0999999</v>
          </cell>
          <cell r="AI2658">
            <v>0</v>
          </cell>
          <cell r="AJ2658">
            <v>1764275052.0999999</v>
          </cell>
          <cell r="AK2658">
            <v>1</v>
          </cell>
          <cell r="AL2658"/>
          <cell r="AM2658">
            <v>1</v>
          </cell>
          <cell r="AN2658">
            <v>1</v>
          </cell>
          <cell r="AO2658">
            <v>0</v>
          </cell>
          <cell r="AP2658" t="str">
            <v>Entregado A Municipio</v>
          </cell>
          <cell r="AQ2658" t="e">
            <v>#REF!</v>
          </cell>
          <cell r="AR2658" t="e">
            <v>#N/A</v>
          </cell>
          <cell r="AS2658" t="str">
            <v>El dia 30 de junio de 2021 se realiza la AV3, se esta a la espera del acta e iniciar proceso de liquidación. Se da inicio a la revisión de las subsanaciones del informe final de interventoría y adicionalemnte se gestiona al interior del DPS el acta de entrega y compromiso de sostenibilidad, para lo cual se realizó consulta a la subdirección financiera. Se inicia a preparar expediente para liquidación del convenio</v>
          </cell>
          <cell r="AT2658" t="str">
            <v>No Aplica</v>
          </cell>
          <cell r="AU2658">
            <v>43626</v>
          </cell>
          <cell r="AV2658">
            <v>43823</v>
          </cell>
          <cell r="AW2658" t="e">
            <v>#REF!</v>
          </cell>
          <cell r="AX2658"/>
          <cell r="AY2658"/>
          <cell r="AZ2658">
            <v>0</v>
          </cell>
          <cell r="BA2658" t="str">
            <v>-</v>
          </cell>
          <cell r="BB2658" t="str">
            <v>0.800 Km</v>
          </cell>
          <cell r="BC2658"/>
          <cell r="BD2658">
            <v>43677</v>
          </cell>
          <cell r="BE2658">
            <v>43790</v>
          </cell>
          <cell r="BF2658">
            <v>44377</v>
          </cell>
          <cell r="BG2658">
            <v>2301</v>
          </cell>
        </row>
        <row r="2659">
          <cell r="C2659" t="str">
            <v>20120069S0406-2</v>
          </cell>
          <cell r="D2659" t="str">
            <v>Proyectos 2011 - 2020</v>
          </cell>
          <cell r="E2659" t="str">
            <v>ANTES 2018</v>
          </cell>
          <cell r="F2659" t="str">
            <v>VIGENTE</v>
          </cell>
          <cell r="G2659" t="str">
            <v>C406-A</v>
          </cell>
          <cell r="H2659" t="str">
            <v>Magdalena</v>
          </cell>
          <cell r="I2659">
            <v>47245</v>
          </cell>
          <cell r="J2659">
            <v>6</v>
          </cell>
          <cell r="K2659" t="str">
            <v>El Banco</v>
          </cell>
          <cell r="L2659" t="str">
            <v>El Banco-Magdalena</v>
          </cell>
          <cell r="M2659">
            <v>69</v>
          </cell>
          <cell r="N2659" t="str">
            <v>Fonade 3</v>
          </cell>
          <cell r="O2659"/>
          <cell r="P2659"/>
          <cell r="Q2659" t="str">
            <v xml:space="preserve">CONSTRUCCION PARQUE RECREATIVO CON CANCHA POLIDEPORTIVA GRADERIA CUBIERTA SENDEROS PEATONALES, JARDINES E ILUMINACION EN EL BARRIO MANZANARES </v>
          </cell>
          <cell r="R2659" t="str">
            <v>Espacio Público, Recreación Y Deporte</v>
          </cell>
          <cell r="S2659"/>
          <cell r="T2659"/>
          <cell r="U2659"/>
          <cell r="V2659" t="str">
            <v/>
          </cell>
          <cell r="W2659" t="str">
            <v>Urbano</v>
          </cell>
          <cell r="X2659" t="str">
            <v/>
          </cell>
          <cell r="Y2659"/>
          <cell r="Z2659">
            <v>360971390</v>
          </cell>
          <cell r="AA2659"/>
          <cell r="AB2659">
            <v>360971390</v>
          </cell>
          <cell r="AC2659"/>
          <cell r="AD2659">
            <v>360971390</v>
          </cell>
          <cell r="AE2659">
            <v>68941105</v>
          </cell>
          <cell r="AF2659"/>
          <cell r="AG2659">
            <v>68941105</v>
          </cell>
          <cell r="AH2659">
            <v>429912495</v>
          </cell>
          <cell r="AI2659">
            <v>0</v>
          </cell>
          <cell r="AJ2659">
            <v>429912495</v>
          </cell>
          <cell r="AK2659">
            <v>0</v>
          </cell>
          <cell r="AL2659"/>
          <cell r="AM2659">
            <v>1</v>
          </cell>
          <cell r="AN2659">
            <v>1</v>
          </cell>
          <cell r="AO2659">
            <v>0</v>
          </cell>
          <cell r="AP2659" t="str">
            <v>Entregado A Municipio</v>
          </cell>
          <cell r="AQ2659" t="e">
            <v>#REF!</v>
          </cell>
          <cell r="AR2659" t="e">
            <v>#N/A</v>
          </cell>
          <cell r="AS2659" t="str">
            <v xml:space="preserve">30/03/2022  AV3 Sin Novedades
En tramité de liquidación de convenio.
</v>
          </cell>
          <cell r="AT2659" t="str">
            <v>No Aplica</v>
          </cell>
          <cell r="AU2659">
            <v>44469</v>
          </cell>
          <cell r="AV2659">
            <v>44255</v>
          </cell>
          <cell r="AW2659" t="e">
            <v>#REF!</v>
          </cell>
          <cell r="AX2659"/>
          <cell r="AY2659"/>
          <cell r="AZ2659">
            <v>0</v>
          </cell>
          <cell r="BA2659" t="str">
            <v>-</v>
          </cell>
          <cell r="BB2659" t="str">
            <v>907,19 m2</v>
          </cell>
          <cell r="BC2659"/>
          <cell r="BD2659" t="str">
            <v/>
          </cell>
          <cell r="BE2659" t="str">
            <v/>
          </cell>
          <cell r="BF2659">
            <v>44650</v>
          </cell>
          <cell r="BG2659">
            <v>35300</v>
          </cell>
        </row>
        <row r="2660">
          <cell r="C2660" t="str">
            <v>20120069S0407-2</v>
          </cell>
          <cell r="D2660" t="str">
            <v>Proyectos 2011 - 2020</v>
          </cell>
          <cell r="E2660" t="str">
            <v>ANTES 2018</v>
          </cell>
          <cell r="F2660" t="str">
            <v>VIGENTE</v>
          </cell>
          <cell r="G2660" t="str">
            <v>C407-A</v>
          </cell>
          <cell r="H2660" t="str">
            <v>Magdalena</v>
          </cell>
          <cell r="I2660">
            <v>47245</v>
          </cell>
          <cell r="J2660">
            <v>6</v>
          </cell>
          <cell r="K2660" t="str">
            <v>El Banco</v>
          </cell>
          <cell r="L2660" t="str">
            <v>El Banco-Magdalena</v>
          </cell>
          <cell r="M2660">
            <v>69</v>
          </cell>
          <cell r="N2660" t="str">
            <v>Fonade 3</v>
          </cell>
          <cell r="O2660"/>
          <cell r="P2660"/>
          <cell r="Q2660" t="str">
            <v>CONSTRUCCION PARQUE RECREATIVO CON CANCHA POLIDEPORTIVA GRADERIA CUBIERTA SENDEROS PEATONALES, JARDINES E ILUMINACION EN EL CORREGIMIENTO DE SAN ROQUE</v>
          </cell>
          <cell r="R2660" t="str">
            <v>Espacio Público, Recreación Y Deporte</v>
          </cell>
          <cell r="S2660"/>
          <cell r="T2660"/>
          <cell r="U2660"/>
          <cell r="V2660">
            <v>0</v>
          </cell>
          <cell r="W2660" t="str">
            <v>Rural</v>
          </cell>
          <cell r="X2660" t="str">
            <v/>
          </cell>
          <cell r="Y2660"/>
          <cell r="Z2660">
            <v>351605912</v>
          </cell>
          <cell r="AA2660"/>
          <cell r="AB2660">
            <v>351605912</v>
          </cell>
          <cell r="AC2660"/>
          <cell r="AD2660">
            <v>351605912</v>
          </cell>
          <cell r="AE2660">
            <v>64465239</v>
          </cell>
          <cell r="AF2660"/>
          <cell r="AG2660">
            <v>64465239</v>
          </cell>
          <cell r="AH2660">
            <v>416071151</v>
          </cell>
          <cell r="AI2660">
            <v>0</v>
          </cell>
          <cell r="AJ2660">
            <v>416071151</v>
          </cell>
          <cell r="AK2660">
            <v>0</v>
          </cell>
          <cell r="AL2660"/>
          <cell r="AM2660">
            <v>1</v>
          </cell>
          <cell r="AN2660">
            <v>1</v>
          </cell>
          <cell r="AO2660">
            <v>0</v>
          </cell>
          <cell r="AP2660" t="str">
            <v>Entregado A Municipio</v>
          </cell>
          <cell r="AQ2660" t="e">
            <v>#REF!</v>
          </cell>
          <cell r="AR2660" t="e">
            <v>#N/A</v>
          </cell>
          <cell r="AS2660" t="str">
            <v>31/03/2022  AV3 Sin Novedades
En tramité de liquidación de convenio.</v>
          </cell>
          <cell r="AT2660" t="str">
            <v>No Aplica</v>
          </cell>
          <cell r="AU2660">
            <v>44488</v>
          </cell>
          <cell r="AV2660">
            <v>44620</v>
          </cell>
          <cell r="AW2660" t="e">
            <v>#REF!</v>
          </cell>
          <cell r="AX2660"/>
          <cell r="AY2660"/>
          <cell r="AZ2660">
            <v>0</v>
          </cell>
          <cell r="BA2660" t="str">
            <v>-</v>
          </cell>
          <cell r="BB2660" t="str">
            <v>907,19 m2</v>
          </cell>
          <cell r="BC2660"/>
          <cell r="BD2660" t="str">
            <v/>
          </cell>
          <cell r="BE2660" t="str">
            <v/>
          </cell>
          <cell r="BF2660">
            <v>44651</v>
          </cell>
          <cell r="BG2660">
            <v>35300</v>
          </cell>
        </row>
        <row r="2661">
          <cell r="C2661" t="str">
            <v>E-2020-2203-048608</v>
          </cell>
          <cell r="D2661" t="str">
            <v>CV 001-2020</v>
          </cell>
          <cell r="E2661" t="str">
            <v>2018-2022</v>
          </cell>
          <cell r="F2661" t="str">
            <v>VIGENTE</v>
          </cell>
          <cell r="G2661"/>
          <cell r="H2661" t="str">
            <v>Magdalena</v>
          </cell>
          <cell r="I2661"/>
          <cell r="J2661"/>
          <cell r="K2661" t="str">
            <v>El Banco</v>
          </cell>
          <cell r="L2661" t="str">
            <v>El Banco-Magdalena</v>
          </cell>
          <cell r="M2661" t="str">
            <v>448 FIP 2021</v>
          </cell>
          <cell r="N2661" t="str">
            <v>DPS 2021</v>
          </cell>
          <cell r="O2661">
            <v>44410</v>
          </cell>
          <cell r="P2661">
            <v>44773</v>
          </cell>
          <cell r="Q2661" t="str">
            <v>Mejoramiento De Circuitos Viales Con Aspectos Urbanísticos De La Subregión Sur Del Municipio Del Banco - Magdalena</v>
          </cell>
          <cell r="R2661" t="str">
            <v>Vias y Transporte</v>
          </cell>
          <cell r="S2661" t="str">
            <v>Vias Urbanas</v>
          </cell>
          <cell r="T2661"/>
          <cell r="U2661">
            <v>1</v>
          </cell>
          <cell r="V2661"/>
          <cell r="W2661"/>
          <cell r="X2661"/>
          <cell r="Y2661"/>
          <cell r="Z2661">
            <v>3181801503</v>
          </cell>
          <cell r="AA2661"/>
          <cell r="AB2661">
            <v>3181801503</v>
          </cell>
          <cell r="AC2661">
            <v>0</v>
          </cell>
          <cell r="AD2661">
            <v>3181801503</v>
          </cell>
          <cell r="AE2661"/>
          <cell r="AF2661"/>
          <cell r="AG2661">
            <v>0</v>
          </cell>
          <cell r="AH2661">
            <v>3181801503</v>
          </cell>
          <cell r="AI2661">
            <v>0</v>
          </cell>
          <cell r="AJ2661">
            <v>3181801503</v>
          </cell>
          <cell r="AK2661"/>
          <cell r="AL2661"/>
          <cell r="AM2661">
            <v>0.74939999999999996</v>
          </cell>
          <cell r="AN2661">
            <v>0.1726</v>
          </cell>
          <cell r="AO2661">
            <v>-0.57679999999999998</v>
          </cell>
          <cell r="AP2661" t="str">
            <v>En Ejecución</v>
          </cell>
          <cell r="AQ2661" t="e">
            <v>#REF!</v>
          </cell>
          <cell r="AR2661" t="e">
            <v>#N/A</v>
          </cell>
          <cell r="AS2661" t="str">
            <v>-</v>
          </cell>
          <cell r="AT2661"/>
          <cell r="AU2661">
            <v>44677</v>
          </cell>
          <cell r="AV2661">
            <v>44891</v>
          </cell>
          <cell r="AW2661" t="e">
            <v>#REF!</v>
          </cell>
          <cell r="AX2661">
            <v>9</v>
          </cell>
          <cell r="AY2661"/>
          <cell r="AZ2661">
            <v>9</v>
          </cell>
          <cell r="BA2661"/>
          <cell r="BB2661" t="str">
            <v>1630 ML</v>
          </cell>
          <cell r="BC2661"/>
          <cell r="BD2661" t="str">
            <v>-</v>
          </cell>
          <cell r="BE2661" t="str">
            <v>-</v>
          </cell>
          <cell r="BF2661" t="str">
            <v>-</v>
          </cell>
          <cell r="BG2661">
            <v>13200</v>
          </cell>
        </row>
        <row r="2662">
          <cell r="C2662" t="str">
            <v>E-2020-2203-165080</v>
          </cell>
          <cell r="D2662" t="str">
            <v>CV 001-2020</v>
          </cell>
          <cell r="E2662" t="str">
            <v>2018-2022</v>
          </cell>
          <cell r="F2662" t="str">
            <v>VIGENTE</v>
          </cell>
          <cell r="G2662"/>
          <cell r="H2662" t="str">
            <v>Magdalena</v>
          </cell>
          <cell r="I2662"/>
          <cell r="J2662"/>
          <cell r="K2662" t="str">
            <v>El Banco</v>
          </cell>
          <cell r="L2662" t="str">
            <v>El Banco-Magdalena</v>
          </cell>
          <cell r="M2662" t="str">
            <v>Pendiente</v>
          </cell>
          <cell r="N2662"/>
          <cell r="O2662" t="str">
            <v>Pendiente</v>
          </cell>
          <cell r="P2662" t="str">
            <v>-</v>
          </cell>
          <cell r="Q2662" t="str">
            <v>Construcción De Pavimento En Concreto Rígido Para La Cll 9 Entre Cra 8 Y 4 En La Cabecera Municipal De El Banco - Magdalena</v>
          </cell>
          <cell r="R2662" t="str">
            <v>Vias y Transporte</v>
          </cell>
          <cell r="S2662" t="str">
            <v>Vias Urbanas</v>
          </cell>
          <cell r="T2662"/>
          <cell r="U2662">
            <v>1</v>
          </cell>
          <cell r="V2662"/>
          <cell r="W2662"/>
          <cell r="X2662"/>
          <cell r="Y2662"/>
          <cell r="Z2662">
            <v>1237042996</v>
          </cell>
          <cell r="AA2662"/>
          <cell r="AB2662">
            <v>1237042996</v>
          </cell>
          <cell r="AC2662">
            <v>0</v>
          </cell>
          <cell r="AD2662">
            <v>1237042996</v>
          </cell>
          <cell r="AE2662"/>
          <cell r="AF2662"/>
          <cell r="AG2662">
            <v>0</v>
          </cell>
          <cell r="AH2662">
            <v>1237042996</v>
          </cell>
          <cell r="AI2662">
            <v>0</v>
          </cell>
          <cell r="AJ2662">
            <v>1237042996</v>
          </cell>
          <cell r="AK2662"/>
          <cell r="AL2662"/>
          <cell r="AM2662"/>
          <cell r="AN2662"/>
          <cell r="AO2662">
            <v>0</v>
          </cell>
          <cell r="AP2662" t="str">
            <v>Requiere Maduración</v>
          </cell>
          <cell r="AQ2662" t="e">
            <v>#REF!</v>
          </cell>
          <cell r="AR2662" t="e">
            <v>#N/A</v>
          </cell>
          <cell r="AS2662" t="str">
            <v>-</v>
          </cell>
          <cell r="AT2662"/>
          <cell r="AU2662" t="str">
            <v>-</v>
          </cell>
          <cell r="AV2662" t="str">
            <v>-</v>
          </cell>
          <cell r="AW2662" t="e">
            <v>#REF!</v>
          </cell>
          <cell r="AX2662">
            <v>4</v>
          </cell>
          <cell r="AY2662"/>
          <cell r="AZ2662">
            <v>4</v>
          </cell>
          <cell r="BA2662"/>
          <cell r="BB2662" t="str">
            <v>320 ML</v>
          </cell>
          <cell r="BC2662"/>
          <cell r="BD2662" t="str">
            <v>-</v>
          </cell>
          <cell r="BE2662" t="str">
            <v>-</v>
          </cell>
          <cell r="BF2662" t="str">
            <v>-</v>
          </cell>
          <cell r="BG2662" t="str">
            <v>-</v>
          </cell>
        </row>
        <row r="2663">
          <cell r="C2663" t="str">
            <v>20130185V0026-1</v>
          </cell>
          <cell r="D2663" t="str">
            <v>Proyectos 2011 - 2020</v>
          </cell>
          <cell r="E2663" t="str">
            <v>No Aplica</v>
          </cell>
          <cell r="F2663" t="str">
            <v>CERRADO</v>
          </cell>
          <cell r="G2663"/>
          <cell r="H2663" t="str">
            <v>Magdalena</v>
          </cell>
          <cell r="I2663">
            <v>47268</v>
          </cell>
          <cell r="J2663">
            <v>6</v>
          </cell>
          <cell r="K2663" t="str">
            <v>El Reten</v>
          </cell>
          <cell r="L2663" t="str">
            <v>El Reten-Magdalena</v>
          </cell>
          <cell r="M2663">
            <v>185</v>
          </cell>
          <cell r="N2663" t="str">
            <v>DPS 2013</v>
          </cell>
          <cell r="O2663"/>
          <cell r="P2663"/>
          <cell r="Q2663" t="str">
            <v>Construcción Pavimento En La Calle 7 Entre Carrera 5 Y 10;  Carrera 5 Entre Calle 3 Y 7, Calle 3B Entre Carreras 5 Y 9A,  En El Casco Urbano Del Municipio De El Retén – Departamento Del Magdalena”. Fase Iii, Inicio Trámites</v>
          </cell>
          <cell r="R2663" t="str">
            <v>Vías Urbanas</v>
          </cell>
          <cell r="S2663"/>
          <cell r="T2663"/>
          <cell r="U2663"/>
          <cell r="V2663" t="str">
            <v>Municipio</v>
          </cell>
          <cell r="W2663"/>
          <cell r="X2663" t="str">
            <v>La Calle 7 Entre Carrera 5 Y 10;  Carrera 5 Entre Calle 3 Y 7, Calle 3B Entre Carreras 5 Y 9A,  En El Casco Urbano</v>
          </cell>
          <cell r="Y2663"/>
          <cell r="Z2663">
            <v>2908411215</v>
          </cell>
          <cell r="AA2663"/>
          <cell r="AB2663">
            <v>2908411215</v>
          </cell>
          <cell r="AC2663"/>
          <cell r="AD2663">
            <v>2908411215</v>
          </cell>
          <cell r="AE2663">
            <v>290841121.5</v>
          </cell>
          <cell r="AF2663"/>
          <cell r="AG2663">
            <v>290841121.5</v>
          </cell>
          <cell r="AH2663">
            <v>3199252336.5</v>
          </cell>
          <cell r="AI2663">
            <v>0</v>
          </cell>
          <cell r="AJ2663">
            <v>3199252336.5</v>
          </cell>
          <cell r="AK2663">
            <v>1</v>
          </cell>
          <cell r="AL2663"/>
          <cell r="AM2663">
            <v>0</v>
          </cell>
          <cell r="AN2663">
            <v>1</v>
          </cell>
          <cell r="AO2663">
            <v>1</v>
          </cell>
          <cell r="AP2663" t="str">
            <v>Cerrado</v>
          </cell>
          <cell r="AQ2663" t="e">
            <v>#REF!</v>
          </cell>
          <cell r="AR2663" t="e">
            <v>#N/A</v>
          </cell>
          <cell r="AS2663" t="str">
            <v>Entregado en febrero de 2017.
Expediente cerrado 23 de septiembre 2020.</v>
          </cell>
          <cell r="AT2663" t="str">
            <v>No Aplica</v>
          </cell>
          <cell r="AU2663">
            <v>42219</v>
          </cell>
          <cell r="AV2663">
            <v>42650</v>
          </cell>
          <cell r="AW2663" t="e">
            <v>#REF!</v>
          </cell>
          <cell r="AX2663"/>
          <cell r="AY2663"/>
          <cell r="AZ2663">
            <v>0</v>
          </cell>
          <cell r="BA2663" t="str">
            <v>-</v>
          </cell>
          <cell r="BB2663">
            <v>1.21</v>
          </cell>
          <cell r="BC2663"/>
          <cell r="BD2663">
            <v>42341</v>
          </cell>
          <cell r="BE2663">
            <v>42685</v>
          </cell>
          <cell r="BF2663">
            <v>42783</v>
          </cell>
          <cell r="BG2663">
            <v>1000</v>
          </cell>
        </row>
        <row r="2664">
          <cell r="C2664" t="str">
            <v>20130185V0344-1</v>
          </cell>
          <cell r="D2664" t="str">
            <v>Proyectos 2011 - 2020</v>
          </cell>
          <cell r="E2664" t="str">
            <v>No Aplica</v>
          </cell>
          <cell r="F2664" t="str">
            <v>CERRADO</v>
          </cell>
          <cell r="G2664"/>
          <cell r="H2664" t="str">
            <v>Magdalena</v>
          </cell>
          <cell r="I2664">
            <v>47268</v>
          </cell>
          <cell r="J2664">
            <v>6</v>
          </cell>
          <cell r="K2664" t="str">
            <v>El Reten</v>
          </cell>
          <cell r="L2664" t="str">
            <v>El Reten-Magdalena</v>
          </cell>
          <cell r="M2664">
            <v>185</v>
          </cell>
          <cell r="N2664" t="str">
            <v>DPS 2013</v>
          </cell>
          <cell r="O2664"/>
          <cell r="P2664"/>
          <cell r="Q2664" t="str">
            <v>Pavimentación De La Carrera 5 Sur Entre Calles 7 Y 4, Carrea  4 Sur Entre Calles  7 Y 4, Carrera 1 Entre Calles 7 Y 3, Carrera 2 Entre Calle 7 Y 4, Carrera 2A Entre Calles 7 Y 4, Carrera 2C Entre Calle 7 Y 4, Carrera 2D Entre Calle 7 Y 4, Carrera 2 Entre Calle 7 Y 10, Calle 5 Entre Carrera 1 Y 2A, Cll6 Entre Carrera 1 Y 2A; Calle 6A Entre Carrera 1 Y 2A; En El Casco Urbano Del Municipio De El Retén – Departamento Del Magdalena”. Fase Iii, Inicio Trámites</v>
          </cell>
          <cell r="R2664" t="str">
            <v>Vías Urbanas</v>
          </cell>
          <cell r="S2664"/>
          <cell r="T2664"/>
          <cell r="U2664"/>
          <cell r="V2664" t="str">
            <v>Municipio</v>
          </cell>
          <cell r="W2664"/>
          <cell r="X2664" t="str">
            <v/>
          </cell>
          <cell r="Y2664"/>
          <cell r="Z2664">
            <v>2336448598</v>
          </cell>
          <cell r="AA2664"/>
          <cell r="AB2664">
            <v>2336448598</v>
          </cell>
          <cell r="AC2664"/>
          <cell r="AD2664">
            <v>2336448598</v>
          </cell>
          <cell r="AE2664">
            <v>233644859.80000001</v>
          </cell>
          <cell r="AF2664"/>
          <cell r="AG2664">
            <v>233644859.80000001</v>
          </cell>
          <cell r="AH2664">
            <v>2570093457.8000002</v>
          </cell>
          <cell r="AI2664">
            <v>0</v>
          </cell>
          <cell r="AJ2664">
            <v>2570093457.8000002</v>
          </cell>
          <cell r="AK2664">
            <v>1</v>
          </cell>
          <cell r="AL2664"/>
          <cell r="AM2664">
            <v>0</v>
          </cell>
          <cell r="AN2664">
            <v>1</v>
          </cell>
          <cell r="AO2664">
            <v>1</v>
          </cell>
          <cell r="AP2664" t="str">
            <v>Cerrado</v>
          </cell>
          <cell r="AQ2664" t="e">
            <v>#REF!</v>
          </cell>
          <cell r="AR2664" t="e">
            <v>#N/A</v>
          </cell>
          <cell r="AS2664" t="str">
            <v>Entregado en julio de 2016.
Expediente cerrado 23 de septiembre 2020.</v>
          </cell>
          <cell r="AT2664" t="str">
            <v>No Aplica</v>
          </cell>
          <cell r="AU2664">
            <v>42219</v>
          </cell>
          <cell r="AV2664">
            <v>42541</v>
          </cell>
          <cell r="AW2664" t="e">
            <v>#REF!</v>
          </cell>
          <cell r="AX2664"/>
          <cell r="AY2664"/>
          <cell r="AZ2664">
            <v>0</v>
          </cell>
          <cell r="BA2664" t="str">
            <v>-</v>
          </cell>
          <cell r="BB2664">
            <v>2.86</v>
          </cell>
          <cell r="BC2664"/>
          <cell r="BD2664">
            <v>42341</v>
          </cell>
          <cell r="BE2664">
            <v>42424</v>
          </cell>
          <cell r="BF2664">
            <v>42580</v>
          </cell>
          <cell r="BG2664">
            <v>3000</v>
          </cell>
        </row>
        <row r="2665">
          <cell r="C2665" t="str">
            <v>20130185V0395-1</v>
          </cell>
          <cell r="D2665" t="str">
            <v>Proyectos 2011 - 2020</v>
          </cell>
          <cell r="E2665" t="str">
            <v>No Aplica</v>
          </cell>
          <cell r="F2665" t="str">
            <v>CERRADO</v>
          </cell>
          <cell r="G2665"/>
          <cell r="H2665" t="str">
            <v>Magdalena</v>
          </cell>
          <cell r="I2665">
            <v>47268</v>
          </cell>
          <cell r="J2665">
            <v>6</v>
          </cell>
          <cell r="K2665" t="str">
            <v>El Reten</v>
          </cell>
          <cell r="L2665" t="str">
            <v>El Reten-Magdalena</v>
          </cell>
          <cell r="M2665">
            <v>185</v>
          </cell>
          <cell r="N2665" t="str">
            <v>DPS 2013</v>
          </cell>
          <cell r="O2665"/>
          <cell r="P2665"/>
          <cell r="Q2665" t="str">
            <v>Construcción De Pavimento Rígido En La Calle 5 Entre Carrera 5 Y 9A, Calle 6 Entre Carrera 3 Y 5, Calle 4 Entre Carreras 4 Y 5, Carrera 4 Entre Calles 4 Y 6,  En El Casco Urbano Del Municipio De El Retén – Departamento Del Magdalena”. Fase Iii, Inicio Trámites</v>
          </cell>
          <cell r="R2665" t="str">
            <v>Vías Urbanas</v>
          </cell>
          <cell r="S2665"/>
          <cell r="T2665"/>
          <cell r="U2665"/>
          <cell r="V2665" t="str">
            <v>Municipio</v>
          </cell>
          <cell r="W2665"/>
          <cell r="X2665" t="str">
            <v>El Retén, Centro, El Prado</v>
          </cell>
          <cell r="Y2665"/>
          <cell r="Z2665">
            <v>1252095476</v>
          </cell>
          <cell r="AA2665"/>
          <cell r="AB2665">
            <v>1252095476</v>
          </cell>
          <cell r="AC2665"/>
          <cell r="AD2665">
            <v>1252095476</v>
          </cell>
          <cell r="AE2665">
            <v>125209547.60000001</v>
          </cell>
          <cell r="AF2665"/>
          <cell r="AG2665">
            <v>125209547.60000001</v>
          </cell>
          <cell r="AH2665">
            <v>1377305023.5999999</v>
          </cell>
          <cell r="AI2665">
            <v>0</v>
          </cell>
          <cell r="AJ2665">
            <v>1377305023.5999999</v>
          </cell>
          <cell r="AK2665">
            <v>1</v>
          </cell>
          <cell r="AL2665"/>
          <cell r="AM2665">
            <v>0</v>
          </cell>
          <cell r="AN2665">
            <v>1</v>
          </cell>
          <cell r="AO2665">
            <v>1</v>
          </cell>
          <cell r="AP2665" t="str">
            <v>Cerrado</v>
          </cell>
          <cell r="AQ2665" t="e">
            <v>#REF!</v>
          </cell>
          <cell r="AR2665" t="e">
            <v>#N/A</v>
          </cell>
          <cell r="AS2665" t="str">
            <v>Entregado en febrero de 2017.
Expediente cerrado 23 de septiembre 2020.</v>
          </cell>
          <cell r="AT2665" t="str">
            <v>No Aplica</v>
          </cell>
          <cell r="AU2665">
            <v>42219</v>
          </cell>
          <cell r="AV2665">
            <v>42541</v>
          </cell>
          <cell r="AW2665" t="e">
            <v>#REF!</v>
          </cell>
          <cell r="AX2665"/>
          <cell r="AY2665"/>
          <cell r="AZ2665">
            <v>0</v>
          </cell>
          <cell r="BA2665" t="str">
            <v>-</v>
          </cell>
          <cell r="BB2665">
            <v>1.65</v>
          </cell>
          <cell r="BC2665"/>
          <cell r="BD2665">
            <v>42342</v>
          </cell>
          <cell r="BE2665">
            <v>42781</v>
          </cell>
          <cell r="BF2665">
            <v>42580</v>
          </cell>
          <cell r="BG2665">
            <v>3000</v>
          </cell>
        </row>
        <row r="2666">
          <cell r="C2666" t="str">
            <v>20130185V0448-1</v>
          </cell>
          <cell r="D2666" t="str">
            <v>Proyectos 2011 - 2020</v>
          </cell>
          <cell r="E2666" t="str">
            <v>No Aplica</v>
          </cell>
          <cell r="F2666" t="str">
            <v>CERRADO</v>
          </cell>
          <cell r="G2666"/>
          <cell r="H2666" t="str">
            <v>Magdalena</v>
          </cell>
          <cell r="I2666">
            <v>47268</v>
          </cell>
          <cell r="J2666">
            <v>6</v>
          </cell>
          <cell r="K2666" t="str">
            <v>El Reten</v>
          </cell>
          <cell r="L2666" t="str">
            <v>El Reten-Magdalena</v>
          </cell>
          <cell r="M2666">
            <v>185</v>
          </cell>
          <cell r="N2666" t="str">
            <v>DPS 2013</v>
          </cell>
          <cell r="O2666"/>
          <cell r="P2666"/>
          <cell r="Q2666" t="str">
            <v>Pavimentación De La Carrera 5 Entre Calles 7 Y 11; Carrera 6 Entre Calles 7 Y 12, En El Casco Urbano Del Municipio De El Retén – Departamento Del Magdalena”. Fase Iii, Inicio Trámites</v>
          </cell>
          <cell r="R2666" t="str">
            <v>Vías Urbanas</v>
          </cell>
          <cell r="S2666"/>
          <cell r="T2666"/>
          <cell r="U2666"/>
          <cell r="V2666" t="str">
            <v>Municipio</v>
          </cell>
          <cell r="W2666"/>
          <cell r="X2666" t="str">
            <v>Villa Cecilia</v>
          </cell>
          <cell r="Y2666"/>
          <cell r="Z2666">
            <v>934579439</v>
          </cell>
          <cell r="AA2666"/>
          <cell r="AB2666">
            <v>934579439</v>
          </cell>
          <cell r="AC2666"/>
          <cell r="AD2666">
            <v>934579439</v>
          </cell>
          <cell r="AE2666">
            <v>93457943.900000006</v>
          </cell>
          <cell r="AF2666"/>
          <cell r="AG2666">
            <v>93457943.900000006</v>
          </cell>
          <cell r="AH2666">
            <v>1028037382.9</v>
          </cell>
          <cell r="AI2666">
            <v>0</v>
          </cell>
          <cell r="AJ2666">
            <v>1028037382.9</v>
          </cell>
          <cell r="AK2666">
            <v>1</v>
          </cell>
          <cell r="AL2666"/>
          <cell r="AM2666">
            <v>0</v>
          </cell>
          <cell r="AN2666">
            <v>1</v>
          </cell>
          <cell r="AO2666">
            <v>1</v>
          </cell>
          <cell r="AP2666" t="str">
            <v>Cerrado</v>
          </cell>
          <cell r="AQ2666" t="e">
            <v>#REF!</v>
          </cell>
          <cell r="AR2666" t="e">
            <v>#N/A</v>
          </cell>
          <cell r="AS2666" t="str">
            <v>Entregado en julio de 2016.
Expediente cerrado 23 de septiembre 2020.</v>
          </cell>
          <cell r="AT2666" t="str">
            <v>No Aplica</v>
          </cell>
          <cell r="AU2666">
            <v>42219</v>
          </cell>
          <cell r="AV2666">
            <v>42541</v>
          </cell>
          <cell r="AW2666" t="e">
            <v>#REF!</v>
          </cell>
          <cell r="AX2666"/>
          <cell r="AY2666"/>
          <cell r="AZ2666">
            <v>0</v>
          </cell>
          <cell r="BA2666" t="str">
            <v>-</v>
          </cell>
          <cell r="BB2666">
            <v>0.6</v>
          </cell>
          <cell r="BC2666"/>
          <cell r="BD2666">
            <v>42342</v>
          </cell>
          <cell r="BE2666">
            <v>42480</v>
          </cell>
          <cell r="BF2666">
            <v>42579</v>
          </cell>
          <cell r="BG2666">
            <v>800</v>
          </cell>
        </row>
        <row r="2667">
          <cell r="C2667" t="str">
            <v>20140184V0063-1</v>
          </cell>
          <cell r="D2667" t="str">
            <v>Proyectos 2011 - 2020</v>
          </cell>
          <cell r="E2667" t="str">
            <v>No Aplica</v>
          </cell>
          <cell r="F2667" t="str">
            <v>CERRADO</v>
          </cell>
          <cell r="G2667"/>
          <cell r="H2667" t="str">
            <v>Magdalena</v>
          </cell>
          <cell r="I2667">
            <v>47268</v>
          </cell>
          <cell r="J2667">
            <v>6</v>
          </cell>
          <cell r="K2667" t="str">
            <v>El Reten</v>
          </cell>
          <cell r="L2667" t="str">
            <v>El Reten-Magdalena</v>
          </cell>
          <cell r="M2667">
            <v>184</v>
          </cell>
          <cell r="N2667" t="str">
            <v>DPS 2014</v>
          </cell>
          <cell r="O2667"/>
          <cell r="P2667"/>
          <cell r="Q2667" t="str">
            <v>Pavimentación En Concreto Rigido En La Vía De Acceso Al Reten Sector La Polvorita Del Kilometro 0+000 Al Km 0+950 Del Municipio De El Reten - Magadlena</v>
          </cell>
          <cell r="R2667" t="str">
            <v>Vías Red Terciaria</v>
          </cell>
          <cell r="S2667"/>
          <cell r="T2667"/>
          <cell r="U2667"/>
          <cell r="V2667" t="str">
            <v>Municipio</v>
          </cell>
          <cell r="W2667"/>
          <cell r="X2667" t="str">
            <v>Barrio Polvorita</v>
          </cell>
          <cell r="Y2667"/>
          <cell r="Z2667">
            <v>1972855276</v>
          </cell>
          <cell r="AA2667"/>
          <cell r="AB2667">
            <v>1972855276</v>
          </cell>
          <cell r="AC2667"/>
          <cell r="AD2667">
            <v>1972855276</v>
          </cell>
          <cell r="AE2667">
            <v>197285527.60000002</v>
          </cell>
          <cell r="AF2667"/>
          <cell r="AG2667">
            <v>197285527.60000002</v>
          </cell>
          <cell r="AH2667">
            <v>2170140803.5999999</v>
          </cell>
          <cell r="AI2667">
            <v>0</v>
          </cell>
          <cell r="AJ2667">
            <v>2170140803.5999999</v>
          </cell>
          <cell r="AK2667">
            <v>1</v>
          </cell>
          <cell r="AL2667"/>
          <cell r="AM2667">
            <v>0</v>
          </cell>
          <cell r="AN2667">
            <v>1</v>
          </cell>
          <cell r="AO2667">
            <v>1</v>
          </cell>
          <cell r="AP2667" t="str">
            <v>Cerrado</v>
          </cell>
          <cell r="AQ2667" t="e">
            <v>#REF!</v>
          </cell>
          <cell r="AR2667" t="e">
            <v>#N/A</v>
          </cell>
          <cell r="AS2667" t="str">
            <v>Cerrado el 30 de septiembre de 2020.</v>
          </cell>
          <cell r="AT2667" t="str">
            <v>No Aplica</v>
          </cell>
          <cell r="AU2667">
            <v>42354</v>
          </cell>
          <cell r="AV2667">
            <v>42640</v>
          </cell>
          <cell r="AW2667" t="e">
            <v>#REF!</v>
          </cell>
          <cell r="AX2667"/>
          <cell r="AY2667"/>
          <cell r="AZ2667">
            <v>0</v>
          </cell>
          <cell r="BA2667" t="str">
            <v>-</v>
          </cell>
          <cell r="BB2667" t="str">
            <v>0,75 Km</v>
          </cell>
          <cell r="BC2667"/>
          <cell r="BD2667">
            <v>42479</v>
          </cell>
          <cell r="BE2667">
            <v>42578</v>
          </cell>
          <cell r="BF2667">
            <v>42783</v>
          </cell>
          <cell r="BG2667">
            <v>300</v>
          </cell>
        </row>
        <row r="2668">
          <cell r="C2668" t="str">
            <v>20150266M3230-1</v>
          </cell>
          <cell r="D2668" t="str">
            <v>Proyectos 2011 - 2020</v>
          </cell>
          <cell r="E2668" t="str">
            <v>No Aplica</v>
          </cell>
          <cell r="F2668" t="str">
            <v>CERRADO</v>
          </cell>
          <cell r="G2668"/>
          <cell r="H2668" t="str">
            <v>Magdalena</v>
          </cell>
          <cell r="I2668">
            <v>47268</v>
          </cell>
          <cell r="J2668">
            <v>6</v>
          </cell>
          <cell r="K2668" t="str">
            <v>El Reten</v>
          </cell>
          <cell r="L2668" t="str">
            <v>El Reten-Magdalena</v>
          </cell>
          <cell r="M2668">
            <v>266</v>
          </cell>
          <cell r="N2668" t="str">
            <v>DPS 2015</v>
          </cell>
          <cell r="O2668"/>
          <cell r="P2668"/>
          <cell r="Q2668" t="str">
            <v>Mejoramiento De Condiciones De Habitabilidad En El Municipio De El Retén - Magdalena</v>
          </cell>
          <cell r="R2668" t="str">
            <v>Mejoramiento Condiciones De Habitabilidad</v>
          </cell>
          <cell r="S2668"/>
          <cell r="T2668"/>
          <cell r="U2668"/>
          <cell r="V2668" t="str">
            <v>Municipio</v>
          </cell>
          <cell r="W2668"/>
          <cell r="X2668" t="str">
            <v/>
          </cell>
          <cell r="Y2668"/>
          <cell r="Z2668">
            <v>446428572</v>
          </cell>
          <cell r="AA2668"/>
          <cell r="AB2668">
            <v>446428572</v>
          </cell>
          <cell r="AC2668"/>
          <cell r="AD2668">
            <v>446428572</v>
          </cell>
          <cell r="AE2668">
            <v>80357142.959999993</v>
          </cell>
          <cell r="AF2668"/>
          <cell r="AG2668">
            <v>80357142.959999993</v>
          </cell>
          <cell r="AH2668">
            <v>526785714.95999998</v>
          </cell>
          <cell r="AI2668">
            <v>0</v>
          </cell>
          <cell r="AJ2668">
            <v>526785714.95999998</v>
          </cell>
          <cell r="AK2668">
            <v>0.9</v>
          </cell>
          <cell r="AL2668"/>
          <cell r="AM2668">
            <v>1</v>
          </cell>
          <cell r="AN2668">
            <v>1</v>
          </cell>
          <cell r="AO2668">
            <v>0</v>
          </cell>
          <cell r="AP2668" t="str">
            <v>Liquidado</v>
          </cell>
          <cell r="AQ2668" t="e">
            <v>#REF!</v>
          </cell>
          <cell r="AR2668" t="str">
            <v>TERMINADO</v>
          </cell>
          <cell r="AS2668" t="str">
            <v>Acta de liquidación 28 de junio 2022.</v>
          </cell>
          <cell r="AT2668"/>
          <cell r="AU2668">
            <v>43333</v>
          </cell>
          <cell r="AV2668">
            <v>43425</v>
          </cell>
          <cell r="AW2668" t="e">
            <v>#REF!</v>
          </cell>
          <cell r="AX2668"/>
          <cell r="AY2668"/>
          <cell r="AZ2668">
            <v>0</v>
          </cell>
          <cell r="BA2668" t="str">
            <v>-</v>
          </cell>
          <cell r="BB2668" t="str">
            <v>40  Viviendas</v>
          </cell>
          <cell r="BC2668"/>
          <cell r="BD2668">
            <v>43397</v>
          </cell>
          <cell r="BE2668">
            <v>43439</v>
          </cell>
          <cell r="BF2668" t="str">
            <v/>
          </cell>
          <cell r="BG2668">
            <v>40</v>
          </cell>
        </row>
        <row r="2669">
          <cell r="C2669" t="str">
            <v>20160301V3436-1</v>
          </cell>
          <cell r="D2669" t="str">
            <v>Proyectos 2011 - 2020</v>
          </cell>
          <cell r="E2669" t="str">
            <v>ANTES 2018</v>
          </cell>
          <cell r="F2669" t="str">
            <v>VIGENTE</v>
          </cell>
          <cell r="G2669"/>
          <cell r="H2669" t="str">
            <v>Magdalena</v>
          </cell>
          <cell r="I2669">
            <v>47268</v>
          </cell>
          <cell r="J2669">
            <v>6</v>
          </cell>
          <cell r="K2669" t="str">
            <v>El Reten</v>
          </cell>
          <cell r="L2669" t="str">
            <v>El Reten-Magdalena</v>
          </cell>
          <cell r="M2669">
            <v>301</v>
          </cell>
          <cell r="N2669" t="str">
            <v>DPS 2016</v>
          </cell>
          <cell r="O2669"/>
          <cell r="P2669"/>
          <cell r="Q2669" t="str">
            <v>Construcción De Pavimento En Concreto En La Zona Urbana Del Municipio De El Retén - Magdalena</v>
          </cell>
          <cell r="R2669" t="str">
            <v>Vías Urbanas</v>
          </cell>
          <cell r="S2669"/>
          <cell r="T2669"/>
          <cell r="U2669"/>
          <cell r="V2669" t="str">
            <v>Municipio</v>
          </cell>
          <cell r="W2669"/>
          <cell r="X2669" t="str">
            <v/>
          </cell>
          <cell r="Y2669"/>
          <cell r="Z2669">
            <v>8691584403</v>
          </cell>
          <cell r="AA2669"/>
          <cell r="AB2669">
            <v>8691584403</v>
          </cell>
          <cell r="AC2669"/>
          <cell r="AD2669">
            <v>8691584403</v>
          </cell>
          <cell r="AE2669">
            <v>869158440.30000007</v>
          </cell>
          <cell r="AF2669"/>
          <cell r="AG2669">
            <v>869158440.30000007</v>
          </cell>
          <cell r="AH2669">
            <v>9560742843.2999992</v>
          </cell>
          <cell r="AI2669">
            <v>0</v>
          </cell>
          <cell r="AJ2669">
            <v>9560742843.2999992</v>
          </cell>
          <cell r="AK2669">
            <v>1</v>
          </cell>
          <cell r="AL2669"/>
          <cell r="AM2669">
            <v>1</v>
          </cell>
          <cell r="AN2669">
            <v>1</v>
          </cell>
          <cell r="AO2669">
            <v>0</v>
          </cell>
          <cell r="AP2669" t="str">
            <v>En Liquidación</v>
          </cell>
          <cell r="AQ2669" t="e">
            <v>#REF!</v>
          </cell>
          <cell r="AR2669" t="e">
            <v>#N/A</v>
          </cell>
          <cell r="AS2669" t="str">
            <v>En proceso de liquidación</v>
          </cell>
          <cell r="AT2669" t="str">
            <v>No Aplica</v>
          </cell>
          <cell r="AU2669">
            <v>42933</v>
          </cell>
          <cell r="AV2669">
            <v>43265</v>
          </cell>
          <cell r="AW2669" t="e">
            <v>#REF!</v>
          </cell>
          <cell r="AX2669"/>
          <cell r="AY2669"/>
          <cell r="AZ2669">
            <v>0</v>
          </cell>
          <cell r="BA2669" t="str">
            <v>-</v>
          </cell>
          <cell r="BB2669" t="str">
            <v>5,134 Km</v>
          </cell>
          <cell r="BC2669"/>
          <cell r="BD2669">
            <v>42964</v>
          </cell>
          <cell r="BE2669">
            <v>43174</v>
          </cell>
          <cell r="BF2669">
            <v>43432</v>
          </cell>
          <cell r="BG2669">
            <v>2485</v>
          </cell>
        </row>
        <row r="2670">
          <cell r="C2670" t="str">
            <v>E-2020-2203-168255</v>
          </cell>
          <cell r="D2670" t="str">
            <v>CV 001-2020</v>
          </cell>
          <cell r="E2670" t="str">
            <v>2018-2022</v>
          </cell>
          <cell r="F2670" t="str">
            <v>VIGENTE</v>
          </cell>
          <cell r="G2670"/>
          <cell r="H2670" t="str">
            <v>Magdalena</v>
          </cell>
          <cell r="I2670"/>
          <cell r="J2670"/>
          <cell r="K2670" t="str">
            <v>El Reten</v>
          </cell>
          <cell r="L2670" t="str">
            <v>El Reten-Magdalena</v>
          </cell>
          <cell r="M2670" t="str">
            <v>435 FIP 2021</v>
          </cell>
          <cell r="N2670" t="str">
            <v>DPS 2021</v>
          </cell>
          <cell r="O2670">
            <v>44392</v>
          </cell>
          <cell r="P2670">
            <v>44773</v>
          </cell>
          <cell r="Q2670" t="str">
            <v>Mejoramiento En Pavimento Rígido De Las Vías Urbanas De La Cabecera Municipal Del Municipio Del Reten - Magdalena</v>
          </cell>
          <cell r="R2670" t="str">
            <v>Vias y Transporte</v>
          </cell>
          <cell r="S2670" t="str">
            <v>Vias Urbanas</v>
          </cell>
          <cell r="T2670"/>
          <cell r="U2670">
            <v>1</v>
          </cell>
          <cell r="V2670"/>
          <cell r="W2670"/>
          <cell r="X2670"/>
          <cell r="Y2670"/>
          <cell r="Z2670">
            <v>3782049312</v>
          </cell>
          <cell r="AA2670"/>
          <cell r="AB2670">
            <v>3782049312</v>
          </cell>
          <cell r="AC2670">
            <v>0</v>
          </cell>
          <cell r="AD2670">
            <v>3782049312</v>
          </cell>
          <cell r="AE2670"/>
          <cell r="AF2670"/>
          <cell r="AG2670">
            <v>0</v>
          </cell>
          <cell r="AH2670">
            <v>3782049312</v>
          </cell>
          <cell r="AI2670">
            <v>0</v>
          </cell>
          <cell r="AJ2670">
            <v>3782049312</v>
          </cell>
          <cell r="AK2670"/>
          <cell r="AL2670"/>
          <cell r="AM2670">
            <v>0.1807</v>
          </cell>
          <cell r="AN2670">
            <v>0.1193</v>
          </cell>
          <cell r="AO2670">
            <v>-6.1399999999999996E-2</v>
          </cell>
          <cell r="AP2670" t="str">
            <v>Suspendido</v>
          </cell>
          <cell r="AQ2670" t="e">
            <v>#REF!</v>
          </cell>
          <cell r="AR2670" t="e">
            <v>#N/A</v>
          </cell>
          <cell r="AS2670" t="str">
            <v>-</v>
          </cell>
          <cell r="AT2670"/>
          <cell r="AU2670">
            <v>44627</v>
          </cell>
          <cell r="AV2670">
            <v>44933</v>
          </cell>
          <cell r="AW2670" t="e">
            <v>#REF!</v>
          </cell>
          <cell r="AX2670">
            <v>9</v>
          </cell>
          <cell r="AY2670"/>
          <cell r="AZ2670">
            <v>9</v>
          </cell>
          <cell r="BA2670"/>
          <cell r="BB2670" t="str">
            <v>2151 ML</v>
          </cell>
          <cell r="BC2670"/>
          <cell r="BD2670" t="str">
            <v>-</v>
          </cell>
          <cell r="BE2670" t="str">
            <v>-</v>
          </cell>
          <cell r="BF2670" t="str">
            <v>-</v>
          </cell>
          <cell r="BG2670">
            <v>2568</v>
          </cell>
        </row>
        <row r="2671">
          <cell r="C2671" t="str">
            <v>E-2022-2203-161211</v>
          </cell>
          <cell r="D2671" t="str">
            <v>Proyectos 2021 - 2022</v>
          </cell>
          <cell r="E2671" t="str">
            <v>2018-2022</v>
          </cell>
          <cell r="F2671" t="str">
            <v>VIGENTE</v>
          </cell>
          <cell r="G2671"/>
          <cell r="H2671" t="str">
            <v>Magdalena</v>
          </cell>
          <cell r="I2671"/>
          <cell r="J2671"/>
          <cell r="K2671" t="str">
            <v>El Reten</v>
          </cell>
          <cell r="L2671" t="str">
            <v>El Reten-Magdalena</v>
          </cell>
          <cell r="M2671" t="str">
            <v>562 FIP 2022</v>
          </cell>
          <cell r="N2671" t="str">
            <v>DPS 2022</v>
          </cell>
          <cell r="O2671">
            <v>44764</v>
          </cell>
          <cell r="P2671" t="str">
            <v>-</v>
          </cell>
          <cell r="Q2671" t="str">
            <v>Construcción De Pavimento Rígido En Vias Urbanas De La Cabecera Municipal De El Reten - Magdalena</v>
          </cell>
          <cell r="R2671" t="str">
            <v>Vias Y Transporte</v>
          </cell>
          <cell r="S2671" t="str">
            <v>Vias Urbanas</v>
          </cell>
          <cell r="T2671"/>
          <cell r="U2671">
            <v>1</v>
          </cell>
          <cell r="V2671"/>
          <cell r="W2671"/>
          <cell r="X2671"/>
          <cell r="Y2671"/>
          <cell r="Z2671">
            <v>2500000000</v>
          </cell>
          <cell r="AA2671"/>
          <cell r="AB2671">
            <v>2500000000</v>
          </cell>
          <cell r="AC2671">
            <v>0</v>
          </cell>
          <cell r="AD2671">
            <v>2500000000</v>
          </cell>
          <cell r="AE2671"/>
          <cell r="AF2671"/>
          <cell r="AG2671">
            <v>0</v>
          </cell>
          <cell r="AH2671">
            <v>2500000000</v>
          </cell>
          <cell r="AI2671">
            <v>0</v>
          </cell>
          <cell r="AJ2671">
            <v>2500000000</v>
          </cell>
          <cell r="AK2671"/>
          <cell r="AL2671"/>
          <cell r="AM2671"/>
          <cell r="AN2671"/>
          <cell r="AO2671">
            <v>0</v>
          </cell>
          <cell r="AP2671" t="str">
            <v>Vigente</v>
          </cell>
          <cell r="AQ2671" t="e">
            <v>#REF!</v>
          </cell>
          <cell r="AR2671" t="e">
            <v>#N/A</v>
          </cell>
          <cell r="AS2671" t="str">
            <v>-</v>
          </cell>
          <cell r="AT2671"/>
          <cell r="AU2671" t="str">
            <v>-</v>
          </cell>
          <cell r="AV2671" t="str">
            <v>-</v>
          </cell>
          <cell r="AW2671" t="e">
            <v>#REF!</v>
          </cell>
          <cell r="AX2671"/>
          <cell r="AY2671"/>
          <cell r="AZ2671">
            <v>0</v>
          </cell>
          <cell r="BA2671"/>
          <cell r="BB2671" t="str">
            <v>2346 ML</v>
          </cell>
          <cell r="BC2671"/>
          <cell r="BD2671" t="str">
            <v>-</v>
          </cell>
          <cell r="BE2671" t="str">
            <v>-</v>
          </cell>
          <cell r="BF2671" t="str">
            <v>-</v>
          </cell>
          <cell r="BG2671" t="str">
            <v>-</v>
          </cell>
        </row>
        <row r="2672">
          <cell r="C2672">
            <v>4266</v>
          </cell>
          <cell r="D2672" t="str">
            <v>Proyectos 2011 - 2020</v>
          </cell>
          <cell r="E2672" t="str">
            <v>No Aplica</v>
          </cell>
          <cell r="F2672" t="str">
            <v>CERRADO</v>
          </cell>
          <cell r="G2672"/>
          <cell r="H2672" t="str">
            <v>Magdalena</v>
          </cell>
          <cell r="I2672">
            <v>47288</v>
          </cell>
          <cell r="J2672">
            <v>6</v>
          </cell>
          <cell r="K2672" t="str">
            <v>Fundacion</v>
          </cell>
          <cell r="L2672" t="str">
            <v>Fundacion-Magdalena</v>
          </cell>
          <cell r="M2672">
            <v>291</v>
          </cell>
          <cell r="N2672" t="str">
            <v>Pueblos</v>
          </cell>
          <cell r="O2672"/>
          <cell r="P2672"/>
          <cell r="Q2672" t="str">
            <v>Diseño E Implementación De Soluciones Integrales De Abastecimiento, Tratamiento De Agua Y Saneamiento Básico Para Pueblos Indígenas De La Sierra Nevada:Pueblo Kantinurwa</v>
          </cell>
          <cell r="R2672" t="str">
            <v>Agua Potable Y Saneamiento Básico</v>
          </cell>
          <cell r="S2672"/>
          <cell r="T2672"/>
          <cell r="U2672"/>
          <cell r="V2672" t="str">
            <v>La Fundación Prosierra  De Santa Marta</v>
          </cell>
          <cell r="W2672"/>
          <cell r="X2672" t="str">
            <v/>
          </cell>
          <cell r="Y2672"/>
          <cell r="Z2672">
            <v>175950347</v>
          </cell>
          <cell r="AA2672"/>
          <cell r="AB2672">
            <v>175950347</v>
          </cell>
          <cell r="AC2672"/>
          <cell r="AD2672">
            <v>175950347</v>
          </cell>
          <cell r="AE2672">
            <v>0</v>
          </cell>
          <cell r="AF2672"/>
          <cell r="AG2672">
            <v>0</v>
          </cell>
          <cell r="AH2672">
            <v>175950347</v>
          </cell>
          <cell r="AI2672">
            <v>0</v>
          </cell>
          <cell r="AJ2672">
            <v>175950347</v>
          </cell>
          <cell r="AK2672">
            <v>1</v>
          </cell>
          <cell r="AL2672"/>
          <cell r="AM2672">
            <v>1</v>
          </cell>
          <cell r="AN2672">
            <v>1</v>
          </cell>
          <cell r="AO2672">
            <v>0</v>
          </cell>
          <cell r="AP2672" t="str">
            <v>Liquidado</v>
          </cell>
          <cell r="AQ2672" t="e">
            <v>#REF!</v>
          </cell>
          <cell r="AR2672" t="e">
            <v>#N/A</v>
          </cell>
          <cell r="AS2672" t="str">
            <v>Este proyecto ejecutado por la Fundación Prosierra, reúne a poblaciones indígenas de los departamentos de Cesar, Guajira y Magdalena. El proyecto se termino el 8 de enero del 2015, por un valor global de 3.152 millones de pesos en obras, esto proyecto se ejecutó como recursos  de la cooperación internacional de España (AECID) y de Corpoguajira, el DPS fue beneficiario de los recursos gestionados por el programa Cordón Ambiental y tradicional de La Sierra Nevada de Santa Marta. Las soluciones de agua y saneamiento básico beneficiarion las obras comunales, como colegios y centro de salud, no corresponden a mejoramientos de vivienda.</v>
          </cell>
          <cell r="AT2672" t="str">
            <v>No Aplica</v>
          </cell>
          <cell r="AU2672" t="str">
            <v/>
          </cell>
          <cell r="AV2672" t="str">
            <v/>
          </cell>
          <cell r="AW2672" t="e">
            <v>#REF!</v>
          </cell>
          <cell r="AX2672"/>
          <cell r="AY2672"/>
          <cell r="AZ2672">
            <v>0</v>
          </cell>
          <cell r="BA2672" t="str">
            <v>-</v>
          </cell>
          <cell r="BB2672" t="str">
            <v/>
          </cell>
          <cell r="BC2672"/>
          <cell r="BD2672" t="str">
            <v/>
          </cell>
          <cell r="BE2672" t="str">
            <v/>
          </cell>
          <cell r="BF2672" t="str">
            <v/>
          </cell>
          <cell r="BG2672" t="str">
            <v/>
          </cell>
        </row>
        <row r="2673">
          <cell r="C2673">
            <v>4270</v>
          </cell>
          <cell r="D2673" t="str">
            <v>Proyectos 2011 - 2020</v>
          </cell>
          <cell r="E2673" t="str">
            <v>No Aplica</v>
          </cell>
          <cell r="F2673" t="str">
            <v>CERRADO</v>
          </cell>
          <cell r="G2673"/>
          <cell r="H2673" t="str">
            <v>Magdalena</v>
          </cell>
          <cell r="I2673">
            <v>47288</v>
          </cell>
          <cell r="J2673">
            <v>6</v>
          </cell>
          <cell r="K2673" t="str">
            <v>Fundacion</v>
          </cell>
          <cell r="L2673" t="str">
            <v>Fundacion-Magdalena</v>
          </cell>
          <cell r="M2673">
            <v>291</v>
          </cell>
          <cell r="N2673" t="str">
            <v>Pueblos</v>
          </cell>
          <cell r="O2673"/>
          <cell r="P2673"/>
          <cell r="Q2673" t="str">
            <v>Diseño E Implementación De Soluciones Integrales De Abastecimiento, Tratamiento De Agua Y Saneamiento Básico Para Pueblos Indígenas De La Sierra Nevada: Pueblo Kankawarma</v>
          </cell>
          <cell r="R2673" t="str">
            <v>Agua Potable Y Saneamiento Básico</v>
          </cell>
          <cell r="S2673"/>
          <cell r="T2673"/>
          <cell r="U2673"/>
          <cell r="V2673" t="str">
            <v>La Fundación Prosierra  De Santa Marta</v>
          </cell>
          <cell r="W2673"/>
          <cell r="X2673" t="str">
            <v/>
          </cell>
          <cell r="Y2673"/>
          <cell r="Z2673">
            <v>275627330</v>
          </cell>
          <cell r="AA2673"/>
          <cell r="AB2673">
            <v>275627330</v>
          </cell>
          <cell r="AC2673"/>
          <cell r="AD2673">
            <v>275627330</v>
          </cell>
          <cell r="AE2673">
            <v>0</v>
          </cell>
          <cell r="AF2673"/>
          <cell r="AG2673">
            <v>0</v>
          </cell>
          <cell r="AH2673">
            <v>275627330</v>
          </cell>
          <cell r="AI2673">
            <v>0</v>
          </cell>
          <cell r="AJ2673">
            <v>275627330</v>
          </cell>
          <cell r="AK2673">
            <v>1</v>
          </cell>
          <cell r="AL2673"/>
          <cell r="AM2673">
            <v>1</v>
          </cell>
          <cell r="AN2673">
            <v>1</v>
          </cell>
          <cell r="AO2673">
            <v>0</v>
          </cell>
          <cell r="AP2673" t="str">
            <v>Liquidado</v>
          </cell>
          <cell r="AQ2673" t="e">
            <v>#REF!</v>
          </cell>
          <cell r="AR2673" t="e">
            <v>#N/A</v>
          </cell>
          <cell r="AS2673" t="str">
            <v>Este proyecto ejecutado por la Fundación Prosierra, reúne a poblaciones indígenas de los departamentos de Cesar, Guajira y Magdalena. El proyecto se termino el 8 de enero del 2015, por un valor global de 3.152 millones de pesos en obras, esto proyecto se ejecutó como recursos  de la cooperación internacional de España (AECID) y de Corpoguajira, el DPS fue beneficiario de los recursos gestionados por el programa Cordón Ambiental y tradicional de La Sierra Nevada de Santa Marta. Las soluciones de agua y saneamiento básico beneficiarion las obras comunales, como colegios y centro de salud, no corresponden a mejoramientos de vivienda.</v>
          </cell>
          <cell r="AT2673" t="str">
            <v>No Aplica</v>
          </cell>
          <cell r="AU2673" t="str">
            <v/>
          </cell>
          <cell r="AV2673" t="str">
            <v/>
          </cell>
          <cell r="AW2673" t="e">
            <v>#REF!</v>
          </cell>
          <cell r="AX2673"/>
          <cell r="AY2673"/>
          <cell r="AZ2673">
            <v>0</v>
          </cell>
          <cell r="BA2673" t="str">
            <v>-</v>
          </cell>
          <cell r="BB2673" t="str">
            <v/>
          </cell>
          <cell r="BC2673"/>
          <cell r="BD2673" t="str">
            <v/>
          </cell>
          <cell r="BE2673" t="str">
            <v/>
          </cell>
          <cell r="BF2673" t="str">
            <v/>
          </cell>
          <cell r="BG2673" t="str">
            <v/>
          </cell>
        </row>
        <row r="2674">
          <cell r="C2674" t="str">
            <v>20090197V1245-1</v>
          </cell>
          <cell r="D2674" t="str">
            <v>Proyectos 2011 - 2020</v>
          </cell>
          <cell r="E2674" t="str">
            <v>No Aplica</v>
          </cell>
          <cell r="F2674" t="str">
            <v>CERRADO</v>
          </cell>
          <cell r="G2674"/>
          <cell r="H2674" t="str">
            <v>Magdalena</v>
          </cell>
          <cell r="I2674">
            <v>47288</v>
          </cell>
          <cell r="J2674">
            <v>6</v>
          </cell>
          <cell r="K2674" t="str">
            <v>Fundacion</v>
          </cell>
          <cell r="L2674" t="str">
            <v>Fundacion-Magdalena</v>
          </cell>
          <cell r="M2674" t="str">
            <v/>
          </cell>
          <cell r="N2674" t="str">
            <v>Infraestructura</v>
          </cell>
          <cell r="O2674"/>
          <cell r="P2674"/>
          <cell r="Q2674" t="str">
            <v>Convenio Interadininstrativo De Cooperación Entre Acción Social Y El Municipio De Fundación, Para Unir Esfuerzos Y Contribuir Con La Pavimentación De La Cr. 10 Entre Cll. 8 Y 11, Pavimentación De La Cll. 9 Entre Cr. 10 Y 11, Pavimentación De La Cll. 9A Entre Cr. 10 Y 11, Y La Pavimentación De La Cll. 10 Entre Cr. 9 Y 11 En El Municipio De Fundación - Magdalena.</v>
          </cell>
          <cell r="R2674" t="str">
            <v>Vías Urbanas</v>
          </cell>
          <cell r="S2674"/>
          <cell r="T2674"/>
          <cell r="U2674"/>
          <cell r="V2674" t="str">
            <v>Municipio</v>
          </cell>
          <cell r="W2674"/>
          <cell r="X2674" t="str">
            <v/>
          </cell>
          <cell r="Y2674"/>
          <cell r="Z2674">
            <v>750000000</v>
          </cell>
          <cell r="AA2674"/>
          <cell r="AB2674">
            <v>750000000</v>
          </cell>
          <cell r="AC2674"/>
          <cell r="AD2674">
            <v>750000000</v>
          </cell>
          <cell r="AE2674">
            <v>0</v>
          </cell>
          <cell r="AF2674"/>
          <cell r="AG2674">
            <v>0</v>
          </cell>
          <cell r="AH2674">
            <v>750000000</v>
          </cell>
          <cell r="AI2674">
            <v>0</v>
          </cell>
          <cell r="AJ2674">
            <v>750000000</v>
          </cell>
          <cell r="AK2674">
            <v>1</v>
          </cell>
          <cell r="AL2674"/>
          <cell r="AM2674">
            <v>1</v>
          </cell>
          <cell r="AN2674">
            <v>1</v>
          </cell>
          <cell r="AO2674">
            <v>0</v>
          </cell>
          <cell r="AP2674" t="str">
            <v>Liquidado</v>
          </cell>
          <cell r="AQ2674" t="e">
            <v>#REF!</v>
          </cell>
          <cell r="AR2674" t="e">
            <v>#N/A</v>
          </cell>
          <cell r="AS2674" t="str">
            <v>Entregado en 2011</v>
          </cell>
          <cell r="AT2674" t="str">
            <v>No Aplica</v>
          </cell>
          <cell r="AU2674" t="str">
            <v/>
          </cell>
          <cell r="AV2674">
            <v>40816</v>
          </cell>
          <cell r="AW2674" t="e">
            <v>#REF!</v>
          </cell>
          <cell r="AX2674"/>
          <cell r="AY2674"/>
          <cell r="AZ2674">
            <v>0</v>
          </cell>
          <cell r="BA2674" t="str">
            <v>-</v>
          </cell>
          <cell r="BB2674" t="str">
            <v/>
          </cell>
          <cell r="BC2674"/>
          <cell r="BD2674" t="str">
            <v/>
          </cell>
          <cell r="BE2674" t="str">
            <v/>
          </cell>
          <cell r="BF2674" t="str">
            <v/>
          </cell>
          <cell r="BG2674" t="str">
            <v/>
          </cell>
        </row>
        <row r="2675">
          <cell r="C2675" t="str">
            <v>20130179V0484-1</v>
          </cell>
          <cell r="D2675" t="str">
            <v>Proyectos 2011 - 2020</v>
          </cell>
          <cell r="E2675" t="str">
            <v>No Aplica</v>
          </cell>
          <cell r="F2675" t="str">
            <v>CERRADO</v>
          </cell>
          <cell r="G2675"/>
          <cell r="H2675" t="str">
            <v>Magdalena</v>
          </cell>
          <cell r="I2675">
            <v>47288</v>
          </cell>
          <cell r="J2675">
            <v>6</v>
          </cell>
          <cell r="K2675" t="str">
            <v>Fundacion</v>
          </cell>
          <cell r="L2675" t="str">
            <v>Fundacion-Magdalena</v>
          </cell>
          <cell r="M2675">
            <v>179</v>
          </cell>
          <cell r="N2675" t="str">
            <v>DPS 2013</v>
          </cell>
          <cell r="O2675"/>
          <cell r="P2675"/>
          <cell r="Q2675" t="str">
            <v>Construccion De Vias Concreto De 3000 Psi, En La Crra 18 Entre Calles 15 A La 20; Calle 20 Entre Crras 18 A La 20 Y Carrera 20 Entre Calles 20 A La 15, Zona Urbana Del Municipio De Fundación - Magdalena</v>
          </cell>
          <cell r="R2675" t="str">
            <v>Vías Urbanas</v>
          </cell>
          <cell r="S2675"/>
          <cell r="T2675"/>
          <cell r="U2675"/>
          <cell r="V2675" t="str">
            <v>Municipio</v>
          </cell>
          <cell r="W2675"/>
          <cell r="X2675" t="str">
            <v>Francisco de Paula, Villa Fanny, Shaday</v>
          </cell>
          <cell r="Y2675"/>
          <cell r="Z2675">
            <v>1401869159</v>
          </cell>
          <cell r="AA2675"/>
          <cell r="AB2675">
            <v>1401869159</v>
          </cell>
          <cell r="AC2675"/>
          <cell r="AD2675">
            <v>1401869159</v>
          </cell>
          <cell r="AE2675">
            <v>140186915.90000001</v>
          </cell>
          <cell r="AF2675"/>
          <cell r="AG2675">
            <v>140186915.90000001</v>
          </cell>
          <cell r="AH2675">
            <v>1542056074.9000001</v>
          </cell>
          <cell r="AI2675">
            <v>0</v>
          </cell>
          <cell r="AJ2675">
            <v>1542056074.9000001</v>
          </cell>
          <cell r="AK2675">
            <v>1</v>
          </cell>
          <cell r="AL2675"/>
          <cell r="AM2675">
            <v>1</v>
          </cell>
          <cell r="AN2675">
            <v>1</v>
          </cell>
          <cell r="AO2675">
            <v>0</v>
          </cell>
          <cell r="AP2675" t="str">
            <v>Liquidado</v>
          </cell>
          <cell r="AQ2675" t="e">
            <v>#REF!</v>
          </cell>
          <cell r="AR2675" t="e">
            <v>#N/A</v>
          </cell>
          <cell r="AS2675" t="str">
            <v xml:space="preserve">Obra con acta de entrega y compromiso de sostenibilidad del 28 de junio de 2017. 
Con acta de liquidación del 03-10-2019. 
CONVENIO LIQUIDADO
</v>
          </cell>
          <cell r="AT2675" t="str">
            <v>No Aplica</v>
          </cell>
          <cell r="AU2675">
            <v>42500</v>
          </cell>
          <cell r="AV2675">
            <v>42855</v>
          </cell>
          <cell r="AW2675" t="e">
            <v>#REF!</v>
          </cell>
          <cell r="AX2675"/>
          <cell r="AY2675"/>
          <cell r="AZ2675">
            <v>0</v>
          </cell>
          <cell r="BA2675" t="str">
            <v>-</v>
          </cell>
          <cell r="BB2675">
            <v>1.02</v>
          </cell>
          <cell r="BC2675"/>
          <cell r="BD2675">
            <v>42423</v>
          </cell>
          <cell r="BE2675">
            <v>42781</v>
          </cell>
          <cell r="BF2675">
            <v>42914</v>
          </cell>
          <cell r="BG2675">
            <v>1000</v>
          </cell>
        </row>
        <row r="2676">
          <cell r="C2676" t="str">
            <v>20150069S0497-1</v>
          </cell>
          <cell r="D2676" t="str">
            <v>Proyectos 2011 - 2020</v>
          </cell>
          <cell r="E2676" t="str">
            <v>ANTES 2018</v>
          </cell>
          <cell r="F2676" t="str">
            <v>VIGENTE</v>
          </cell>
          <cell r="G2676" t="str">
            <v>C497</v>
          </cell>
          <cell r="H2676" t="str">
            <v>Magdalena</v>
          </cell>
          <cell r="I2676">
            <v>47288</v>
          </cell>
          <cell r="J2676">
            <v>6</v>
          </cell>
          <cell r="K2676" t="str">
            <v>Fundacion</v>
          </cell>
          <cell r="L2676" t="str">
            <v>Fundacion-Magdalena</v>
          </cell>
          <cell r="M2676">
            <v>69</v>
          </cell>
          <cell r="N2676" t="str">
            <v>Fonade 3</v>
          </cell>
          <cell r="O2676"/>
          <cell r="P2676"/>
          <cell r="Q2676" t="str">
            <v>Construccion Polideportivo Central De Fundacion I Etapa Del Municipio De Fundacion -  Magdalena</v>
          </cell>
          <cell r="R2676" t="str">
            <v>Espacio Público, Recreación Y Deporte</v>
          </cell>
          <cell r="S2676"/>
          <cell r="T2676"/>
          <cell r="U2676"/>
          <cell r="V2676" t="str">
            <v>Fonade</v>
          </cell>
          <cell r="W2676"/>
          <cell r="X2676" t="str">
            <v/>
          </cell>
          <cell r="Y2676"/>
          <cell r="Z2676">
            <v>2931277817</v>
          </cell>
          <cell r="AA2676"/>
          <cell r="AB2676">
            <v>2931277817</v>
          </cell>
          <cell r="AC2676"/>
          <cell r="AD2676">
            <v>2931277817</v>
          </cell>
          <cell r="AE2676">
            <v>0</v>
          </cell>
          <cell r="AF2676"/>
          <cell r="AG2676">
            <v>0</v>
          </cell>
          <cell r="AH2676">
            <v>2931277817</v>
          </cell>
          <cell r="AI2676">
            <v>0</v>
          </cell>
          <cell r="AJ2676">
            <v>2931277817</v>
          </cell>
          <cell r="AK2676">
            <v>0</v>
          </cell>
          <cell r="AL2676"/>
          <cell r="AM2676">
            <v>1</v>
          </cell>
          <cell r="AN2676">
            <v>1</v>
          </cell>
          <cell r="AO2676">
            <v>0</v>
          </cell>
          <cell r="AP2676" t="str">
            <v>En Liquidación</v>
          </cell>
          <cell r="AQ2676" t="e">
            <v>#REF!</v>
          </cell>
          <cell r="AR2676" t="e">
            <v>#N/A</v>
          </cell>
          <cell r="AS2676" t="str">
            <v>CONTRATO DE OBRA LIQUIDADO EN CIERRE DE COSTOS FIJOS Y VARIABLES INTERVENTORIA
1. INFORMACION Y ESTADO LIQUIDACION OBRA:  Liquidado.  Obra terminada y entregada. Acta de liquidación suscrita el 16/10/2019.
2. INFORMACION Y ESTADO LIQUIDACION CONVENIO:  N/A -APP
3.   INFORMACION Y ESTADO INTERVENTORIA: En cierre de costos fijos y variables interventoria.</v>
          </cell>
          <cell r="AT2676" t="str">
            <v>No Aplica</v>
          </cell>
          <cell r="AU2676">
            <v>42495</v>
          </cell>
          <cell r="AV2676">
            <v>43335</v>
          </cell>
          <cell r="AW2676" t="e">
            <v>#REF!</v>
          </cell>
          <cell r="AX2676"/>
          <cell r="AY2676"/>
          <cell r="AZ2676">
            <v>0</v>
          </cell>
          <cell r="BA2676" t="str">
            <v>-</v>
          </cell>
          <cell r="BB2676" t="str">
            <v>2030,39 m2</v>
          </cell>
          <cell r="BC2676"/>
          <cell r="BD2676">
            <v>42538</v>
          </cell>
          <cell r="BE2676">
            <v>42916</v>
          </cell>
          <cell r="BF2676">
            <v>43560</v>
          </cell>
          <cell r="BG2676">
            <v>56175</v>
          </cell>
        </row>
        <row r="2677">
          <cell r="C2677" t="str">
            <v>20150200V2477-1</v>
          </cell>
          <cell r="D2677" t="str">
            <v>Proyectos 2011 - 2020</v>
          </cell>
          <cell r="E2677" t="str">
            <v>No Aplica</v>
          </cell>
          <cell r="F2677" t="str">
            <v>CERRADO</v>
          </cell>
          <cell r="G2677"/>
          <cell r="H2677" t="str">
            <v>Magdalena</v>
          </cell>
          <cell r="I2677">
            <v>47288</v>
          </cell>
          <cell r="J2677">
            <v>6</v>
          </cell>
          <cell r="K2677" t="str">
            <v>Fundacion</v>
          </cell>
          <cell r="L2677" t="str">
            <v>Fundacion-Magdalena</v>
          </cell>
          <cell r="M2677">
            <v>200</v>
          </cell>
          <cell r="N2677" t="str">
            <v>DPS 2015</v>
          </cell>
          <cell r="O2677"/>
          <cell r="P2677"/>
          <cell r="Q2677" t="str">
            <v>Construcción De Vías En Concreto Rígido En La Carrera 10 Entre Calles 10 A A La Diagonal 18 - Carrera 10 Entre Diagonal 18 Y Diagonal 19 Zona Urbana Del Municipio De Fundación - Magdalena</v>
          </cell>
          <cell r="R2677" t="str">
            <v>Vías Urbanas</v>
          </cell>
          <cell r="S2677"/>
          <cell r="T2677"/>
          <cell r="U2677"/>
          <cell r="V2677" t="str">
            <v>Municipio</v>
          </cell>
          <cell r="W2677"/>
          <cell r="X2677" t="str">
            <v xml:space="preserve"> carrera 10 entre las calles 11 a la diagonal 18 </v>
          </cell>
          <cell r="Y2677"/>
          <cell r="Z2677">
            <v>1851851852</v>
          </cell>
          <cell r="AA2677"/>
          <cell r="AB2677">
            <v>1851851852</v>
          </cell>
          <cell r="AC2677"/>
          <cell r="AD2677">
            <v>1851851852</v>
          </cell>
          <cell r="AE2677">
            <v>185185185.20000002</v>
          </cell>
          <cell r="AF2677"/>
          <cell r="AG2677">
            <v>185185185.20000002</v>
          </cell>
          <cell r="AH2677">
            <v>2037037037.2</v>
          </cell>
          <cell r="AI2677">
            <v>0</v>
          </cell>
          <cell r="AJ2677">
            <v>2037037037.2</v>
          </cell>
          <cell r="AK2677">
            <v>1</v>
          </cell>
          <cell r="AL2677"/>
          <cell r="AM2677">
            <v>1</v>
          </cell>
          <cell r="AN2677">
            <v>1</v>
          </cell>
          <cell r="AO2677">
            <v>0</v>
          </cell>
          <cell r="AP2677" t="str">
            <v>Liquidado</v>
          </cell>
          <cell r="AQ2677" t="e">
            <v>#REF!</v>
          </cell>
          <cell r="AR2677" t="e">
            <v>#N/A</v>
          </cell>
          <cell r="AS2677" t="str">
            <v>Liquidado el 05/04/2020.</v>
          </cell>
          <cell r="AT2677" t="str">
            <v>No Aplica</v>
          </cell>
          <cell r="AU2677">
            <v>43010</v>
          </cell>
          <cell r="AV2677">
            <v>43281</v>
          </cell>
          <cell r="AW2677" t="e">
            <v>#REF!</v>
          </cell>
          <cell r="AX2677"/>
          <cell r="AY2677"/>
          <cell r="AZ2677">
            <v>0</v>
          </cell>
          <cell r="BA2677" t="str">
            <v>-</v>
          </cell>
          <cell r="BB2677" t="str">
            <v/>
          </cell>
          <cell r="BC2677"/>
          <cell r="BD2677">
            <v>43080</v>
          </cell>
          <cell r="BE2677">
            <v>43202</v>
          </cell>
          <cell r="BF2677">
            <v>43420</v>
          </cell>
          <cell r="BG2677">
            <v>980</v>
          </cell>
        </row>
        <row r="2678">
          <cell r="C2678" t="str">
            <v>20170610S4536-1</v>
          </cell>
          <cell r="D2678" t="str">
            <v>Proyectos 2011 - 2020</v>
          </cell>
          <cell r="E2678" t="str">
            <v>ANTES 2018</v>
          </cell>
          <cell r="F2678" t="str">
            <v>VIGENTE</v>
          </cell>
          <cell r="G2678"/>
          <cell r="H2678" t="str">
            <v>Magdalena</v>
          </cell>
          <cell r="I2678">
            <v>47288</v>
          </cell>
          <cell r="J2678">
            <v>6</v>
          </cell>
          <cell r="K2678" t="str">
            <v>Fundacion</v>
          </cell>
          <cell r="L2678" t="str">
            <v>Fundacion-Magdalena</v>
          </cell>
          <cell r="M2678">
            <v>610</v>
          </cell>
          <cell r="N2678" t="str">
            <v>DPS 2017</v>
          </cell>
          <cell r="O2678"/>
          <cell r="P2678"/>
          <cell r="Q2678" t="str">
            <v>Adecuación Del Mercado Publico Del Municipio De Fundación - Magdalena</v>
          </cell>
          <cell r="R2678" t="str">
            <v>Social Comunitario</v>
          </cell>
          <cell r="S2678"/>
          <cell r="T2678"/>
          <cell r="U2678"/>
          <cell r="V2678" t="str">
            <v>Municipio</v>
          </cell>
          <cell r="W2678" t="str">
            <v>Urbano</v>
          </cell>
          <cell r="X2678" t="str">
            <v>Paz del Río</v>
          </cell>
          <cell r="Y2678"/>
          <cell r="Z2678">
            <v>5149519682</v>
          </cell>
          <cell r="AA2678"/>
          <cell r="AB2678">
            <v>5149519682</v>
          </cell>
          <cell r="AC2678"/>
          <cell r="AD2678">
            <v>5149519682</v>
          </cell>
          <cell r="AE2678">
            <v>514951968.20000005</v>
          </cell>
          <cell r="AF2678"/>
          <cell r="AG2678">
            <v>514951968.20000005</v>
          </cell>
          <cell r="AH2678">
            <v>5664471650.1999998</v>
          </cell>
          <cell r="AI2678">
            <v>0</v>
          </cell>
          <cell r="AJ2678">
            <v>5664471650.1999998</v>
          </cell>
          <cell r="AK2678">
            <v>1</v>
          </cell>
          <cell r="AL2678"/>
          <cell r="AM2678">
            <v>1</v>
          </cell>
          <cell r="AN2678">
            <v>1</v>
          </cell>
          <cell r="AO2678">
            <v>0</v>
          </cell>
          <cell r="AP2678" t="str">
            <v>Entregado A Municipio</v>
          </cell>
          <cell r="AQ2678" t="e">
            <v>#REF!</v>
          </cell>
          <cell r="AR2678" t="e">
            <v>#N/A</v>
          </cell>
          <cell r="AS2678" t="str">
            <v>27/09/2021 Acta de Entrega y Recibo Final de Obra.
11/02/2022  AV3, sin novedades. 
27/04/2022 Reunion presencial con el Alcalde. Compromiso: entrega documentación restante para liquidacion de contrato de obra 06/05/22.(incumplido)
27/05/2022 Municipio requiere a Contratista aún no da respuesta al Municipio de subsanaciones solicitadas por Interventoría, de la documentacion para liquidación. 
24/06/2022 DISH envía a Secretaria General propuesta de cierre de proyectos con dificultad de documentación con oficio M-2022-4300-027548.   
29/06/2022  Pendiente de respuesta.</v>
          </cell>
          <cell r="AT2678" t="str">
            <v>No Aplica</v>
          </cell>
          <cell r="AU2678">
            <v>43675</v>
          </cell>
          <cell r="AV2678">
            <v>44466</v>
          </cell>
          <cell r="AW2678" t="e">
            <v>#REF!</v>
          </cell>
          <cell r="AX2678"/>
          <cell r="AY2678"/>
          <cell r="AZ2678">
            <v>0</v>
          </cell>
          <cell r="BA2678" t="str">
            <v>-</v>
          </cell>
          <cell r="BB2678" t="str">
            <v>16667.43 m2</v>
          </cell>
          <cell r="BC2678"/>
          <cell r="BD2678">
            <v>43733</v>
          </cell>
          <cell r="BE2678">
            <v>44467</v>
          </cell>
          <cell r="BF2678">
            <v>44603</v>
          </cell>
          <cell r="BG2678">
            <v>57397</v>
          </cell>
        </row>
        <row r="2679">
          <cell r="C2679" t="str">
            <v>20170619S10197-1</v>
          </cell>
          <cell r="D2679" t="str">
            <v>Proyectos 2011 - 2020</v>
          </cell>
          <cell r="E2679" t="str">
            <v>ANTES 2018</v>
          </cell>
          <cell r="F2679" t="str">
            <v>VIGENTE</v>
          </cell>
          <cell r="G2679"/>
          <cell r="H2679" t="str">
            <v>Magdalena</v>
          </cell>
          <cell r="I2679">
            <v>47288</v>
          </cell>
          <cell r="J2679">
            <v>6</v>
          </cell>
          <cell r="K2679" t="str">
            <v>Fundacion</v>
          </cell>
          <cell r="L2679" t="str">
            <v>Fundacion-Magdalena</v>
          </cell>
          <cell r="M2679">
            <v>619</v>
          </cell>
          <cell r="N2679" t="str">
            <v>DPS 2017</v>
          </cell>
          <cell r="O2679"/>
          <cell r="P2679"/>
          <cell r="Q2679" t="str">
            <v>Construcción De Cancha En Grama Sintética Y Cerramiento Del Polideportivo Central De Fundación,Del Municipio De Fundación-Magdalena</v>
          </cell>
          <cell r="R2679" t="str">
            <v>Espacio Público, Recreación Y Deporte</v>
          </cell>
          <cell r="S2679"/>
          <cell r="T2679"/>
          <cell r="U2679"/>
          <cell r="V2679" t="str">
            <v>Municipio</v>
          </cell>
          <cell r="W2679" t="str">
            <v>Urbano</v>
          </cell>
          <cell r="X2679" t="str">
            <v>Villa Gladis</v>
          </cell>
          <cell r="Y2679"/>
          <cell r="Z2679">
            <v>2454867938</v>
          </cell>
          <cell r="AA2679"/>
          <cell r="AB2679">
            <v>2454867938</v>
          </cell>
          <cell r="AC2679"/>
          <cell r="AD2679">
            <v>2454867938</v>
          </cell>
          <cell r="AE2679">
            <v>245486793.80000001</v>
          </cell>
          <cell r="AF2679"/>
          <cell r="AG2679">
            <v>245486793.80000001</v>
          </cell>
          <cell r="AH2679">
            <v>2700354731.8000002</v>
          </cell>
          <cell r="AI2679">
            <v>0</v>
          </cell>
          <cell r="AJ2679">
            <v>2700354731.8000002</v>
          </cell>
          <cell r="AK2679">
            <v>0.9</v>
          </cell>
          <cell r="AL2679"/>
          <cell r="AM2679">
            <v>1</v>
          </cell>
          <cell r="AN2679">
            <v>1</v>
          </cell>
          <cell r="AO2679">
            <v>0</v>
          </cell>
          <cell r="AP2679" t="str">
            <v>Entregado A Municipio</v>
          </cell>
          <cell r="AQ2679" t="e">
            <v>#REF!</v>
          </cell>
          <cell r="AR2679" t="e">
            <v>#N/A</v>
          </cell>
          <cell r="AS2679" t="str">
            <v>19/11/2021  Obra terminada 100%.  
25/02/2022 AV3  realizada sin novedades. 
27/04/2022 Reunion presencial con el Alcalde. Compromiso: entrega documentación restante para liquidacion de contrato de obra 06/05/22.
24/05/2022  Inauguración del proyecto por parte del Director Pierre García.
24/06/2022 DISH envía a Secretaria General propuesta de cierre de proyectos con dificultad de documentación con oficio M-2022-4300-027548.   Pendiente de respuesta.
29/06/2022 Contratista adelanta la entrega de la documentacion para liquidacion del contrato.</v>
          </cell>
          <cell r="AT2679" t="str">
            <v>No Aplica</v>
          </cell>
          <cell r="AU2679">
            <v>44140</v>
          </cell>
          <cell r="AV2679">
            <v>44499</v>
          </cell>
          <cell r="AW2679" t="e">
            <v>#REF!</v>
          </cell>
          <cell r="AX2679"/>
          <cell r="AY2679"/>
          <cell r="AZ2679">
            <v>0</v>
          </cell>
          <cell r="BA2679" t="str">
            <v>-</v>
          </cell>
          <cell r="BB2679" t="str">
            <v>1403.84 m2</v>
          </cell>
          <cell r="BC2679"/>
          <cell r="BD2679">
            <v>44252</v>
          </cell>
          <cell r="BE2679">
            <v>44462</v>
          </cell>
          <cell r="BF2679">
            <v>44617</v>
          </cell>
          <cell r="BG2679">
            <v>6426</v>
          </cell>
        </row>
        <row r="2680">
          <cell r="C2680" t="str">
            <v>20120069V0202-1</v>
          </cell>
          <cell r="D2680" t="str">
            <v>Proyectos 2011 - 2020</v>
          </cell>
          <cell r="E2680" t="str">
            <v>No Aplica</v>
          </cell>
          <cell r="F2680" t="str">
            <v>CERRADO</v>
          </cell>
          <cell r="G2680" t="str">
            <v>C202</v>
          </cell>
          <cell r="H2680" t="str">
            <v>Magdalena</v>
          </cell>
          <cell r="I2680">
            <v>47318</v>
          </cell>
          <cell r="J2680">
            <v>6</v>
          </cell>
          <cell r="K2680" t="str">
            <v>Guamal</v>
          </cell>
          <cell r="L2680" t="str">
            <v>Guamal-Magdalena</v>
          </cell>
          <cell r="M2680">
            <v>69</v>
          </cell>
          <cell r="N2680" t="str">
            <v>Fonade 3</v>
          </cell>
          <cell r="O2680"/>
          <cell r="P2680"/>
          <cell r="Q2680" t="str">
            <v>Construcción De Vias En Concreto De 300 P.S.I En La Calle 5 Entre Cras 5 A La 11 Cra 5 Entre Calles De La 8 A La 13 Del Mpio De Guiamal</v>
          </cell>
          <cell r="R2680" t="str">
            <v>Vías Urbanas</v>
          </cell>
          <cell r="S2680"/>
          <cell r="T2680"/>
          <cell r="U2680"/>
          <cell r="V2680" t="str">
            <v>Municipio</v>
          </cell>
          <cell r="W2680"/>
          <cell r="X2680" t="str">
            <v/>
          </cell>
          <cell r="Y2680"/>
          <cell r="Z2680">
            <v>1121135826</v>
          </cell>
          <cell r="AA2680"/>
          <cell r="AB2680">
            <v>1121135826</v>
          </cell>
          <cell r="AC2680"/>
          <cell r="AD2680">
            <v>1121135826</v>
          </cell>
          <cell r="AE2680">
            <v>0</v>
          </cell>
          <cell r="AF2680"/>
          <cell r="AG2680">
            <v>0</v>
          </cell>
          <cell r="AH2680">
            <v>1121135826</v>
          </cell>
          <cell r="AI2680">
            <v>0</v>
          </cell>
          <cell r="AJ2680">
            <v>1121135826</v>
          </cell>
          <cell r="AK2680">
            <v>0</v>
          </cell>
          <cell r="AL2680"/>
          <cell r="AM2680">
            <v>1</v>
          </cell>
          <cell r="AN2680">
            <v>1</v>
          </cell>
          <cell r="AO2680">
            <v>0</v>
          </cell>
          <cell r="AP2680" t="str">
            <v>En Liquidación</v>
          </cell>
          <cell r="AQ2680" t="e">
            <v>#REF!</v>
          </cell>
          <cell r="AR2680" t="e">
            <v>#N/A</v>
          </cell>
          <cell r="AS2680" t="str">
            <v xml:space="preserve">CONTRATOS LIQUIDADOS PENDIENTE CIERRE COSTOS FIJOS  Y VARIABLES-  INTERVENTORIA
1. INFORMACION Y  ESTADO CONTRATO DE OBRA: Liquidado. Se suscribio acta de fecha 11/07/2014
2.  LIQUIDACION CONTRATO INTERADMINISTRATIVO: acta de liquidacion suscrita el  12/10/2018
3. INFORMACIÓN Y ESTADO INTERVENTORIA: se encuentra en cierre de costos  fijos y variables
                                                                                                                                                                                                           </v>
          </cell>
          <cell r="AT2680" t="str">
            <v>No Aplica</v>
          </cell>
          <cell r="AU2680">
            <v>41709</v>
          </cell>
          <cell r="AV2680">
            <v>41831</v>
          </cell>
          <cell r="AW2680" t="e">
            <v>#REF!</v>
          </cell>
          <cell r="AX2680"/>
          <cell r="AY2680"/>
          <cell r="AZ2680">
            <v>0</v>
          </cell>
          <cell r="BA2680" t="str">
            <v>-</v>
          </cell>
          <cell r="BB2680" t="str">
            <v>0,8 KM</v>
          </cell>
          <cell r="BC2680"/>
          <cell r="BD2680" t="str">
            <v/>
          </cell>
          <cell r="BE2680" t="str">
            <v/>
          </cell>
          <cell r="BF2680">
            <v>41845</v>
          </cell>
          <cell r="BG2680" t="str">
            <v/>
          </cell>
        </row>
        <row r="2681">
          <cell r="C2681" t="str">
            <v>20130147V0485-1</v>
          </cell>
          <cell r="D2681" t="str">
            <v>Proyectos 2011 - 2020</v>
          </cell>
          <cell r="E2681" t="str">
            <v>No Aplica</v>
          </cell>
          <cell r="F2681" t="str">
            <v>CERRADO</v>
          </cell>
          <cell r="G2681"/>
          <cell r="H2681" t="str">
            <v>Magdalena</v>
          </cell>
          <cell r="I2681">
            <v>47318</v>
          </cell>
          <cell r="J2681">
            <v>6</v>
          </cell>
          <cell r="K2681" t="str">
            <v>Guamal</v>
          </cell>
          <cell r="L2681" t="str">
            <v>Guamal-Magdalena</v>
          </cell>
          <cell r="M2681">
            <v>147</v>
          </cell>
          <cell r="N2681" t="str">
            <v>DPS 2013</v>
          </cell>
          <cell r="O2681"/>
          <cell r="P2681"/>
          <cell r="Q2681" t="str">
            <v>Construcción De Pavimento Rigido En Las Vias Urbanas En La Calle 3 Entre Carreras 4 Y 4A - Calle 4 Entre Carreras 3 Y 4 - Carrera 4A Entre Calles 2 Y 4- Carrera 4 Entre Calle 2 Y 6 - Carrera 6,7,8 Y 9 Entre  Calle 5 Y 11 - Calles 7,8,9,10 Y 11 Entre Carreras 5 Y 11 - Calle 6 Entre Carrera 6 - 19 En El Municipio De Guamal - Magdalena</v>
          </cell>
          <cell r="R2681" t="str">
            <v>Vías Urbanas</v>
          </cell>
          <cell r="S2681"/>
          <cell r="T2681"/>
          <cell r="U2681"/>
          <cell r="V2681" t="str">
            <v>Municipio</v>
          </cell>
          <cell r="W2681"/>
          <cell r="X2681" t="str">
            <v>Centro, 10 de Marzo</v>
          </cell>
          <cell r="Y2681"/>
          <cell r="Z2681">
            <v>2089538998</v>
          </cell>
          <cell r="AA2681"/>
          <cell r="AB2681">
            <v>2089538998</v>
          </cell>
          <cell r="AC2681"/>
          <cell r="AD2681">
            <v>2089538998</v>
          </cell>
          <cell r="AE2681">
            <v>208953899.80000001</v>
          </cell>
          <cell r="AF2681"/>
          <cell r="AG2681">
            <v>208953899.80000001</v>
          </cell>
          <cell r="AH2681">
            <v>2298492897.8000002</v>
          </cell>
          <cell r="AI2681">
            <v>0</v>
          </cell>
          <cell r="AJ2681">
            <v>2298492897.8000002</v>
          </cell>
          <cell r="AK2681">
            <v>1</v>
          </cell>
          <cell r="AL2681"/>
          <cell r="AM2681">
            <v>1</v>
          </cell>
          <cell r="AN2681">
            <v>1</v>
          </cell>
          <cell r="AO2681">
            <v>0</v>
          </cell>
          <cell r="AP2681" t="str">
            <v>Liquidado</v>
          </cell>
          <cell r="AQ2681" t="e">
            <v>#REF!</v>
          </cell>
          <cell r="AR2681" t="e">
            <v>#N/A</v>
          </cell>
          <cell r="AS2681" t="str">
            <v>Entregado en  2015.
Proyecto Liquidado.</v>
          </cell>
          <cell r="AT2681" t="str">
            <v>No Aplica</v>
          </cell>
          <cell r="AU2681">
            <v>42171</v>
          </cell>
          <cell r="AV2681">
            <v>42351</v>
          </cell>
          <cell r="AW2681" t="e">
            <v>#REF!</v>
          </cell>
          <cell r="AX2681"/>
          <cell r="AY2681"/>
          <cell r="AZ2681">
            <v>0</v>
          </cell>
          <cell r="BA2681" t="str">
            <v>-</v>
          </cell>
          <cell r="BB2681">
            <v>1.91</v>
          </cell>
          <cell r="BC2681"/>
          <cell r="BD2681">
            <v>42250</v>
          </cell>
          <cell r="BE2681">
            <v>42438</v>
          </cell>
          <cell r="BF2681">
            <v>42438</v>
          </cell>
          <cell r="BG2681">
            <v>1380</v>
          </cell>
        </row>
        <row r="2682">
          <cell r="C2682" t="str">
            <v>20170604V7551-1</v>
          </cell>
          <cell r="D2682" t="str">
            <v>Proyectos 2011 - 2020</v>
          </cell>
          <cell r="E2682" t="str">
            <v>ANTES 2018</v>
          </cell>
          <cell r="F2682" t="str">
            <v>VIGENTE</v>
          </cell>
          <cell r="G2682"/>
          <cell r="H2682" t="str">
            <v>Magdalena</v>
          </cell>
          <cell r="I2682">
            <v>47318</v>
          </cell>
          <cell r="J2682">
            <v>6</v>
          </cell>
          <cell r="K2682" t="str">
            <v>Guamal</v>
          </cell>
          <cell r="L2682" t="str">
            <v>Guamal-Magdalena</v>
          </cell>
          <cell r="M2682">
            <v>604</v>
          </cell>
          <cell r="N2682" t="str">
            <v>DPS 2017</v>
          </cell>
          <cell r="O2682"/>
          <cell r="P2682"/>
          <cell r="Q2682" t="str">
            <v>Pavimentación En Concreto Rígido, De Sectores Y/O Algunos Barrios De La Cabecera Municipal De Guamal - Magdalena</v>
          </cell>
          <cell r="R2682" t="str">
            <v>Vías Urbanas</v>
          </cell>
          <cell r="S2682"/>
          <cell r="T2682"/>
          <cell r="U2682"/>
          <cell r="V2682" t="str">
            <v>Municipio</v>
          </cell>
          <cell r="W2682"/>
          <cell r="X2682" t="str">
            <v>Brisas del Río, 10 de Marzo, San Martín</v>
          </cell>
          <cell r="Y2682"/>
          <cell r="Z2682">
            <v>2209188133</v>
          </cell>
          <cell r="AA2682"/>
          <cell r="AB2682">
            <v>2209188133</v>
          </cell>
          <cell r="AC2682"/>
          <cell r="AD2682">
            <v>2209188133</v>
          </cell>
          <cell r="AE2682">
            <v>220918813.30000001</v>
          </cell>
          <cell r="AF2682"/>
          <cell r="AG2682">
            <v>220918813.30000001</v>
          </cell>
          <cell r="AH2682">
            <v>2430106946.3000002</v>
          </cell>
          <cell r="AI2682">
            <v>0</v>
          </cell>
          <cell r="AJ2682">
            <v>2430106946.3000002</v>
          </cell>
          <cell r="AK2682">
            <v>1</v>
          </cell>
          <cell r="AL2682"/>
          <cell r="AM2682">
            <v>1</v>
          </cell>
          <cell r="AN2682">
            <v>1</v>
          </cell>
          <cell r="AO2682">
            <v>0</v>
          </cell>
          <cell r="AP2682" t="str">
            <v>Entregado A Municipio</v>
          </cell>
          <cell r="AQ2682" t="e">
            <v>#REF!</v>
          </cell>
          <cell r="AR2682" t="e">
            <v>#N/A</v>
          </cell>
          <cell r="AS2682" t="str">
            <v>El contrato finalizó el 10/12/2019
*Se esta a la espera que el ET remita el acta de liquidacion
*Se programa mesa de trabajo para el 25/06/21 con el fin de tratar temas de liquidacion con ET y PS
*El ET no cumplio el compromiso de remision del Acta de liquidacion para el 01/07/21, se enviara comunicado al ET recordandole dicho compromiso. (INTERSOCIAL-C604-063-2021 08/07/21)</v>
          </cell>
          <cell r="AT2682" t="str">
            <v>No Aplica</v>
          </cell>
          <cell r="AU2682">
            <v>43612</v>
          </cell>
          <cell r="AV2682">
            <v>43809</v>
          </cell>
          <cell r="AW2682" t="e">
            <v>#REF!</v>
          </cell>
          <cell r="AX2682"/>
          <cell r="AY2682"/>
          <cell r="AZ2682">
            <v>0</v>
          </cell>
          <cell r="BA2682" t="str">
            <v>-</v>
          </cell>
          <cell r="BB2682" t="str">
            <v>0.940 Km</v>
          </cell>
          <cell r="BC2682"/>
          <cell r="BD2682">
            <v>43677</v>
          </cell>
          <cell r="BE2682">
            <v>43747</v>
          </cell>
          <cell r="BF2682">
            <v>44315</v>
          </cell>
          <cell r="BG2682">
            <v>3849</v>
          </cell>
        </row>
        <row r="2683">
          <cell r="C2683" t="str">
            <v>20170606V8668-1</v>
          </cell>
          <cell r="D2683" t="str">
            <v>Proyectos 2011 - 2020</v>
          </cell>
          <cell r="E2683" t="str">
            <v>ANTES 2018</v>
          </cell>
          <cell r="F2683" t="str">
            <v>VIGENTE</v>
          </cell>
          <cell r="G2683"/>
          <cell r="H2683" t="str">
            <v>Magdalena</v>
          </cell>
          <cell r="I2683">
            <v>47318</v>
          </cell>
          <cell r="J2683">
            <v>6</v>
          </cell>
          <cell r="K2683" t="str">
            <v>Guamal</v>
          </cell>
          <cell r="L2683" t="str">
            <v>Guamal-Magdalena</v>
          </cell>
          <cell r="M2683">
            <v>606</v>
          </cell>
          <cell r="N2683" t="str">
            <v>DPS 2017</v>
          </cell>
          <cell r="O2683"/>
          <cell r="P2683"/>
          <cell r="Q2683" t="str">
            <v xml:space="preserve"> Construccion De Pavimento En Concreto Rigido De Las Calles Y Carreras Principales De La Cabecera Municipal De Guamal Magdalena</v>
          </cell>
          <cell r="R2683" t="str">
            <v>Vías Urbanas</v>
          </cell>
          <cell r="S2683"/>
          <cell r="T2683"/>
          <cell r="U2683"/>
          <cell r="V2683" t="str">
            <v>Municipio</v>
          </cell>
          <cell r="W2683" t="str">
            <v>Urbano</v>
          </cell>
          <cell r="X2683" t="str">
            <v>Centro, 10 de MARZO, El Carmen, Lara, Abajo</v>
          </cell>
          <cell r="Y2683"/>
          <cell r="Z2683">
            <v>2617284243</v>
          </cell>
          <cell r="AA2683"/>
          <cell r="AB2683">
            <v>2617284243</v>
          </cell>
          <cell r="AC2683"/>
          <cell r="AD2683">
            <v>2617284243</v>
          </cell>
          <cell r="AE2683">
            <v>261728424.30000001</v>
          </cell>
          <cell r="AF2683"/>
          <cell r="AG2683">
            <v>261728424.30000001</v>
          </cell>
          <cell r="AH2683">
            <v>2879012667.3000002</v>
          </cell>
          <cell r="AI2683">
            <v>0</v>
          </cell>
          <cell r="AJ2683">
            <v>2879012667.3000002</v>
          </cell>
          <cell r="AK2683">
            <v>1</v>
          </cell>
          <cell r="AL2683"/>
          <cell r="AM2683">
            <v>1</v>
          </cell>
          <cell r="AN2683">
            <v>1</v>
          </cell>
          <cell r="AO2683">
            <v>0</v>
          </cell>
          <cell r="AP2683" t="str">
            <v>Recibo Interventoría</v>
          </cell>
          <cell r="AQ2683" t="e">
            <v>#REF!</v>
          </cell>
          <cell r="AR2683" t="e">
            <v>#N/A</v>
          </cell>
          <cell r="AS2683" t="str">
            <v>19/02/2022  Proyecto terminado 08/03/2020.  El Contratista y el Municipio no han entregado documentos para cierre.  Supervisión presenta segundo derecho de petición 07/02 al Municipio, para el cumplimiento de obligaciones.  En espera de respuesta.  
05/04/2022 Reunión presencial. Compromiso: Entrega de Acta de Liqidación (25/04) (incumplido), respuesta de DP incumplido.
20/05/2022 Se realiza Av2 y Av3
07/06/2022 PS envía Acta de Sostenibilidad fechada 20/05/22 para firmas del Municipio
13/06/2022  Se envía comunicado S-2022-4301-183486 cumplimiento de obligaciones
21/06/2022 Pendiente: Documentación para trámite de liquidación. Municipio estudia posibilidad de denuncia de pérdida del expediente.
24/06/2022 DISH envía a Secretaria General propuesta de cierre de proyectos con dificultad de documentación con oficio M-2022-4300-027548.   
29/06/2022  Pendiente de respuesta.</v>
          </cell>
          <cell r="AT2683" t="str">
            <v>No Aplica</v>
          </cell>
          <cell r="AU2683">
            <v>43612</v>
          </cell>
          <cell r="AV2683">
            <v>43898</v>
          </cell>
          <cell r="AW2683" t="e">
            <v>#REF!</v>
          </cell>
          <cell r="AX2683"/>
          <cell r="AY2683"/>
          <cell r="AZ2683">
            <v>0</v>
          </cell>
          <cell r="BA2683" t="str">
            <v>-</v>
          </cell>
          <cell r="BB2683" t="str">
            <v>1.682 Km</v>
          </cell>
          <cell r="BC2683"/>
          <cell r="BD2683">
            <v>43642</v>
          </cell>
          <cell r="BE2683" t="str">
            <v/>
          </cell>
          <cell r="BF2683" t="str">
            <v/>
          </cell>
          <cell r="BG2683">
            <v>3718</v>
          </cell>
        </row>
        <row r="2684">
          <cell r="C2684" t="str">
            <v>20130217V0216-1</v>
          </cell>
          <cell r="D2684" t="str">
            <v>Proyectos 2011 - 2020</v>
          </cell>
          <cell r="E2684" t="str">
            <v>No Aplica</v>
          </cell>
          <cell r="F2684" t="str">
            <v>CERRADO</v>
          </cell>
          <cell r="G2684"/>
          <cell r="H2684" t="str">
            <v>Magdalena</v>
          </cell>
          <cell r="I2684">
            <v>47460</v>
          </cell>
          <cell r="J2684">
            <v>6</v>
          </cell>
          <cell r="K2684" t="str">
            <v>Nueva Granada</v>
          </cell>
          <cell r="L2684" t="str">
            <v>Nueva Granada-Magdalena</v>
          </cell>
          <cell r="M2684">
            <v>217</v>
          </cell>
          <cell r="N2684" t="str">
            <v>DPS 2013</v>
          </cell>
          <cell r="O2684"/>
          <cell r="P2684"/>
          <cell r="Q2684" t="str">
            <v>Pavimentacion En Concreto Rigido De 40 Cuadras En La Cabecera En El Municipio De Nueva Granada - Magdalena</v>
          </cell>
          <cell r="R2684" t="str">
            <v>Vías Urbanas</v>
          </cell>
          <cell r="S2684"/>
          <cell r="T2684"/>
          <cell r="U2684"/>
          <cell r="V2684" t="str">
            <v>Municipio</v>
          </cell>
          <cell r="W2684"/>
          <cell r="X2684" t="str">
            <v>11 de noviembre, el Progreso, Centro</v>
          </cell>
          <cell r="Y2684"/>
          <cell r="Z2684">
            <v>2990654206</v>
          </cell>
          <cell r="AA2684"/>
          <cell r="AB2684">
            <v>2990654206</v>
          </cell>
          <cell r="AC2684"/>
          <cell r="AD2684">
            <v>2990654206</v>
          </cell>
          <cell r="AE2684">
            <v>299065420.60000002</v>
          </cell>
          <cell r="AF2684"/>
          <cell r="AG2684">
            <v>299065420.60000002</v>
          </cell>
          <cell r="AH2684">
            <v>3289719626.5999999</v>
          </cell>
          <cell r="AI2684">
            <v>0</v>
          </cell>
          <cell r="AJ2684">
            <v>3289719626.5999999</v>
          </cell>
          <cell r="AK2684">
            <v>1</v>
          </cell>
          <cell r="AL2684"/>
          <cell r="AM2684">
            <v>1</v>
          </cell>
          <cell r="AN2684">
            <v>1</v>
          </cell>
          <cell r="AO2684">
            <v>0</v>
          </cell>
          <cell r="AP2684" t="str">
            <v>Cerrado</v>
          </cell>
          <cell r="AQ2684" t="e">
            <v>#REF!</v>
          </cell>
          <cell r="AR2684" t="e">
            <v>#N/A</v>
          </cell>
          <cell r="AS2684" t="str">
            <v>Cerrado mediante Acta cierre régimen por perdida de competencia de 23 de diciembre de 2019</v>
          </cell>
          <cell r="AT2684" t="str">
            <v>No Aplica</v>
          </cell>
          <cell r="AU2684">
            <v>42275</v>
          </cell>
          <cell r="AV2684">
            <v>42579</v>
          </cell>
          <cell r="AW2684" t="e">
            <v>#REF!</v>
          </cell>
          <cell r="AX2684"/>
          <cell r="AY2684"/>
          <cell r="AZ2684">
            <v>0</v>
          </cell>
          <cell r="BA2684" t="str">
            <v>-</v>
          </cell>
          <cell r="BB2684" t="str">
            <v>2,54 kms</v>
          </cell>
          <cell r="BC2684"/>
          <cell r="BD2684">
            <v>42439</v>
          </cell>
          <cell r="BE2684">
            <v>42517</v>
          </cell>
          <cell r="BF2684">
            <v>42817</v>
          </cell>
          <cell r="BG2684">
            <v>2100</v>
          </cell>
        </row>
        <row r="2685">
          <cell r="C2685" t="str">
            <v>20140177V0064-1</v>
          </cell>
          <cell r="D2685" t="str">
            <v>Proyectos 2011 - 2020</v>
          </cell>
          <cell r="E2685" t="str">
            <v>No Aplica</v>
          </cell>
          <cell r="F2685" t="str">
            <v>CERRADO</v>
          </cell>
          <cell r="G2685"/>
          <cell r="H2685" t="str">
            <v>Magdalena</v>
          </cell>
          <cell r="I2685">
            <v>47460</v>
          </cell>
          <cell r="J2685">
            <v>6</v>
          </cell>
          <cell r="K2685" t="str">
            <v>Nueva Granada</v>
          </cell>
          <cell r="L2685" t="str">
            <v>Nueva Granada-Magdalena</v>
          </cell>
          <cell r="M2685">
            <v>177</v>
          </cell>
          <cell r="N2685" t="str">
            <v>DPS 2014</v>
          </cell>
          <cell r="O2685"/>
          <cell r="P2685"/>
          <cell r="Q2685" t="str">
            <v>Construcción En Pavimento Rígido Calle 8 Entre Carreras 6 Y 8 Calle 7 Entre Carreras 6 Y 8 Calle 6 Entre Carreras 6 Y 5 Calle 8 Entre Carreras 6 Y 8 Calle 4 Entre Carreras 6 Y 8 Calle 3 Entre Carreras 6 Y 8 Carrera 6 Entre Calles 3 Y 8 Carrera 7 Entre Cal</v>
          </cell>
          <cell r="R2685" t="str">
            <v>Vías Urbanas</v>
          </cell>
          <cell r="S2685"/>
          <cell r="T2685"/>
          <cell r="U2685"/>
          <cell r="V2685" t="str">
            <v>Municipio</v>
          </cell>
          <cell r="W2685"/>
          <cell r="X2685" t="str">
            <v>Barrio La Florida, Barrio los Andes, Barrio Villa Luz, Barrio 10 de Enero</v>
          </cell>
          <cell r="Y2685"/>
          <cell r="Z2685">
            <v>3036839663</v>
          </cell>
          <cell r="AA2685"/>
          <cell r="AB2685">
            <v>3036839663</v>
          </cell>
          <cell r="AC2685"/>
          <cell r="AD2685">
            <v>3036839663</v>
          </cell>
          <cell r="AE2685">
            <v>303683966.30000001</v>
          </cell>
          <cell r="AF2685"/>
          <cell r="AG2685">
            <v>303683966.30000001</v>
          </cell>
          <cell r="AH2685">
            <v>3340523629.3000002</v>
          </cell>
          <cell r="AI2685">
            <v>0</v>
          </cell>
          <cell r="AJ2685">
            <v>3340523629.3000002</v>
          </cell>
          <cell r="AK2685">
            <v>1</v>
          </cell>
          <cell r="AL2685"/>
          <cell r="AM2685">
            <v>0</v>
          </cell>
          <cell r="AN2685">
            <v>1</v>
          </cell>
          <cell r="AO2685">
            <v>1</v>
          </cell>
          <cell r="AP2685" t="str">
            <v>En Liquidación</v>
          </cell>
          <cell r="AQ2685" t="e">
            <v>#REF!</v>
          </cell>
          <cell r="AR2685" t="e">
            <v>#N/A</v>
          </cell>
          <cell r="AS2685" t="str">
            <v>En Liquidación-7/12/2020 Certificado de Contabilidad</v>
          </cell>
          <cell r="AT2685" t="str">
            <v>No Aplica</v>
          </cell>
          <cell r="AU2685">
            <v>42713</v>
          </cell>
          <cell r="AV2685">
            <v>43053</v>
          </cell>
          <cell r="AW2685" t="e">
            <v>#REF!</v>
          </cell>
          <cell r="AX2685"/>
          <cell r="AY2685"/>
          <cell r="AZ2685">
            <v>0</v>
          </cell>
          <cell r="BA2685" t="str">
            <v>-</v>
          </cell>
          <cell r="BB2685" t="str">
            <v>1,660Km</v>
          </cell>
          <cell r="BC2685"/>
          <cell r="BD2685">
            <v>42901</v>
          </cell>
          <cell r="BE2685">
            <v>43004</v>
          </cell>
          <cell r="BF2685">
            <v>44034</v>
          </cell>
          <cell r="BG2685">
            <v>1320</v>
          </cell>
        </row>
        <row r="2686">
          <cell r="C2686" t="str">
            <v>20150309M3027-1</v>
          </cell>
          <cell r="D2686" t="str">
            <v>Proyectos 2011 - 2020</v>
          </cell>
          <cell r="E2686" t="str">
            <v>ANTES 2018</v>
          </cell>
          <cell r="F2686" t="str">
            <v>VIGENTE</v>
          </cell>
          <cell r="G2686"/>
          <cell r="H2686" t="str">
            <v>Magdalena</v>
          </cell>
          <cell r="I2686">
            <v>47460</v>
          </cell>
          <cell r="J2686">
            <v>6</v>
          </cell>
          <cell r="K2686" t="str">
            <v>Nueva Granada</v>
          </cell>
          <cell r="L2686" t="str">
            <v>Nueva Granada-Magdalena</v>
          </cell>
          <cell r="M2686">
            <v>309</v>
          </cell>
          <cell r="N2686" t="str">
            <v>DPS 2015</v>
          </cell>
          <cell r="O2686"/>
          <cell r="P2686"/>
          <cell r="Q2686" t="str">
            <v>Mejoramiento De Condiciones De Habitabilidad Barrios El Progreso, Santander, Centro, 11 De Noviembre, Villa Fuente, Los Guayacanes, Villa Sofía, La Victoria Zona Urbana Y Corregimiento El Bajo Municipio De Nueva Granada Magdalena</v>
          </cell>
          <cell r="R2686" t="str">
            <v>Mejoramiento Condiciones De Habitabilidad</v>
          </cell>
          <cell r="S2686"/>
          <cell r="T2686"/>
          <cell r="U2686"/>
          <cell r="V2686" t="str">
            <v>Municipio</v>
          </cell>
          <cell r="W2686"/>
          <cell r="X2686" t="str">
            <v/>
          </cell>
          <cell r="Y2686"/>
          <cell r="Z2686">
            <v>3125000000</v>
          </cell>
          <cell r="AA2686"/>
          <cell r="AB2686">
            <v>3125000000</v>
          </cell>
          <cell r="AC2686"/>
          <cell r="AD2686">
            <v>3125000000</v>
          </cell>
          <cell r="AE2686">
            <v>562500000</v>
          </cell>
          <cell r="AF2686"/>
          <cell r="AG2686">
            <v>562500000</v>
          </cell>
          <cell r="AH2686">
            <v>3687500000</v>
          </cell>
          <cell r="AI2686">
            <v>0</v>
          </cell>
          <cell r="AJ2686">
            <v>3687500000</v>
          </cell>
          <cell r="AK2686">
            <v>1</v>
          </cell>
          <cell r="AL2686"/>
          <cell r="AM2686">
            <v>1</v>
          </cell>
          <cell r="AN2686">
            <v>1</v>
          </cell>
          <cell r="AO2686">
            <v>0</v>
          </cell>
          <cell r="AP2686" t="str">
            <v>En Liquidación</v>
          </cell>
          <cell r="AQ2686" t="e">
            <v>#REF!</v>
          </cell>
          <cell r="AR2686" t="str">
            <v>TERMINADO</v>
          </cell>
          <cell r="AS2686" t="str">
            <v>En proceso de liquidación.</v>
          </cell>
          <cell r="AT2686"/>
          <cell r="AU2686">
            <v>43340</v>
          </cell>
          <cell r="AV2686">
            <v>43725</v>
          </cell>
          <cell r="AW2686" t="e">
            <v>#REF!</v>
          </cell>
          <cell r="AX2686"/>
          <cell r="AY2686"/>
          <cell r="AZ2686">
            <v>0</v>
          </cell>
          <cell r="BA2686" t="str">
            <v>-</v>
          </cell>
          <cell r="BB2686" t="str">
            <v>218  Viviendas</v>
          </cell>
          <cell r="BC2686"/>
          <cell r="BD2686">
            <v>43397</v>
          </cell>
          <cell r="BE2686" t="str">
            <v/>
          </cell>
          <cell r="BF2686" t="str">
            <v/>
          </cell>
          <cell r="BG2686">
            <v>218</v>
          </cell>
        </row>
        <row r="2687">
          <cell r="C2687" t="str">
            <v>20140181V0065-1</v>
          </cell>
          <cell r="D2687" t="str">
            <v>Proyectos 2011 - 2020</v>
          </cell>
          <cell r="E2687" t="str">
            <v>No Aplica</v>
          </cell>
          <cell r="F2687" t="str">
            <v>CERRADO</v>
          </cell>
          <cell r="G2687"/>
          <cell r="H2687" t="str">
            <v>Magdalena</v>
          </cell>
          <cell r="I2687">
            <v>47541</v>
          </cell>
          <cell r="J2687">
            <v>6</v>
          </cell>
          <cell r="K2687" t="str">
            <v>Pedraza</v>
          </cell>
          <cell r="L2687" t="str">
            <v>Pedraza-Magdalena</v>
          </cell>
          <cell r="M2687">
            <v>181</v>
          </cell>
          <cell r="N2687" t="str">
            <v>DPS 2014</v>
          </cell>
          <cell r="O2687"/>
          <cell r="P2687"/>
          <cell r="Q2687" t="str">
            <v>Construcción En Pavimento Rígido De 3.000 Psi En La Calle 6 Entre Carreras 7 Y 10; Carrera 12 Entre Calle 5 Y 6; Carrera 3 Entre Calle 1 Y 6 Y Carrera 4 Entre Calle 1 Y 6 En El Área Urbana Del Municipio De Pedraza - Magdalena</v>
          </cell>
          <cell r="R2687" t="str">
            <v>Vías Red Terciaria</v>
          </cell>
          <cell r="S2687"/>
          <cell r="T2687"/>
          <cell r="U2687"/>
          <cell r="V2687" t="str">
            <v>Municipio</v>
          </cell>
          <cell r="W2687"/>
          <cell r="X2687" t="str">
            <v>Barrio abajo</v>
          </cell>
          <cell r="Y2687"/>
          <cell r="Z2687">
            <v>863393894</v>
          </cell>
          <cell r="AA2687"/>
          <cell r="AB2687">
            <v>863393894</v>
          </cell>
          <cell r="AC2687"/>
          <cell r="AD2687">
            <v>863393894</v>
          </cell>
          <cell r="AE2687">
            <v>86339389.400000006</v>
          </cell>
          <cell r="AF2687"/>
          <cell r="AG2687">
            <v>86339389.400000006</v>
          </cell>
          <cell r="AH2687">
            <v>949733283.39999998</v>
          </cell>
          <cell r="AI2687">
            <v>0</v>
          </cell>
          <cell r="AJ2687">
            <v>949733283.39999998</v>
          </cell>
          <cell r="AK2687">
            <v>0.89229999999999998</v>
          </cell>
          <cell r="AL2687"/>
          <cell r="AM2687">
            <v>0</v>
          </cell>
          <cell r="AN2687">
            <v>1</v>
          </cell>
          <cell r="AO2687">
            <v>1</v>
          </cell>
          <cell r="AP2687" t="str">
            <v>En Liquidación</v>
          </cell>
          <cell r="AQ2687" t="e">
            <v>#REF!</v>
          </cell>
          <cell r="AR2687" t="e">
            <v>#N/A</v>
          </cell>
          <cell r="AS2687" t="str">
            <v>En proceso de liquidacion-3/12/2020 Certificado de Contabilidad</v>
          </cell>
          <cell r="AT2687" t="str">
            <v>No Aplica</v>
          </cell>
          <cell r="AU2687">
            <v>43018</v>
          </cell>
          <cell r="AV2687">
            <v>43141</v>
          </cell>
          <cell r="AW2687" t="e">
            <v>#REF!</v>
          </cell>
          <cell r="AX2687"/>
          <cell r="AY2687"/>
          <cell r="AZ2687">
            <v>0</v>
          </cell>
          <cell r="BA2687" t="str">
            <v>-</v>
          </cell>
          <cell r="BB2687" t="str">
            <v>1,07 Km</v>
          </cell>
          <cell r="BC2687"/>
          <cell r="BD2687">
            <v>43060</v>
          </cell>
          <cell r="BE2687">
            <v>43231</v>
          </cell>
          <cell r="BF2687">
            <v>43559</v>
          </cell>
          <cell r="BG2687">
            <v>2500</v>
          </cell>
        </row>
        <row r="2688">
          <cell r="C2688" t="str">
            <v>20140181V0065-2</v>
          </cell>
          <cell r="D2688" t="str">
            <v>Proyectos 2011 - 2020</v>
          </cell>
          <cell r="E2688" t="str">
            <v>No Aplica</v>
          </cell>
          <cell r="F2688" t="str">
            <v>CERRADO</v>
          </cell>
          <cell r="G2688"/>
          <cell r="H2688" t="str">
            <v>Magdalena</v>
          </cell>
          <cell r="I2688">
            <v>47541</v>
          </cell>
          <cell r="J2688">
            <v>6</v>
          </cell>
          <cell r="K2688" t="str">
            <v>Pedraza</v>
          </cell>
          <cell r="L2688" t="str">
            <v>Pedraza-Magdalena</v>
          </cell>
          <cell r="M2688">
            <v>181</v>
          </cell>
          <cell r="N2688" t="str">
            <v>DPS 2014</v>
          </cell>
          <cell r="O2688"/>
          <cell r="P2688"/>
          <cell r="Q2688" t="str">
            <v>Construcción En Pavimento En Concreto Rigido De 3000 Psi En Calle 3 Entre Carreras 2 Y 12, Carrera 12 Entre Calles 3 Y 5, Carrera 2 Entre Calles 2 Y 4, Calle 5 Entre Carrera 1 Y 9 Casco Urbano Del Municipio De Pedraza</v>
          </cell>
          <cell r="R2688" t="str">
            <v>Vías Urbanas</v>
          </cell>
          <cell r="S2688"/>
          <cell r="T2688"/>
          <cell r="U2688"/>
          <cell r="V2688" t="str">
            <v>Municipio</v>
          </cell>
          <cell r="W2688"/>
          <cell r="X2688" t="str">
            <v>Barrio La vereda, Barrio Honda.</v>
          </cell>
          <cell r="Y2688"/>
          <cell r="Z2688">
            <v>1794166836</v>
          </cell>
          <cell r="AA2688"/>
          <cell r="AB2688">
            <v>1794166836</v>
          </cell>
          <cell r="AC2688"/>
          <cell r="AD2688">
            <v>1794166836</v>
          </cell>
          <cell r="AE2688">
            <v>179416683.60000002</v>
          </cell>
          <cell r="AF2688"/>
          <cell r="AG2688">
            <v>179416683.60000002</v>
          </cell>
          <cell r="AH2688">
            <v>1973583519.5999999</v>
          </cell>
          <cell r="AI2688">
            <v>0</v>
          </cell>
          <cell r="AJ2688">
            <v>1973583519.5999999</v>
          </cell>
          <cell r="AK2688">
            <v>0.99399999999999999</v>
          </cell>
          <cell r="AL2688"/>
          <cell r="AM2688">
            <v>0</v>
          </cell>
          <cell r="AN2688">
            <v>1</v>
          </cell>
          <cell r="AO2688">
            <v>1</v>
          </cell>
          <cell r="AP2688" t="str">
            <v>En Liquidación</v>
          </cell>
          <cell r="AQ2688" t="e">
            <v>#REF!</v>
          </cell>
          <cell r="AR2688" t="e">
            <v>#N/A</v>
          </cell>
          <cell r="AS2688" t="str">
            <v>En proceso de liquidacion-3/12/2020 Certificado de Contabilidad</v>
          </cell>
          <cell r="AT2688" t="str">
            <v>No Aplica</v>
          </cell>
          <cell r="AU2688">
            <v>42307</v>
          </cell>
          <cell r="AV2688">
            <v>42522</v>
          </cell>
          <cell r="AW2688" t="e">
            <v>#REF!</v>
          </cell>
          <cell r="AX2688"/>
          <cell r="AY2688"/>
          <cell r="AZ2688">
            <v>0</v>
          </cell>
          <cell r="BA2688" t="str">
            <v>-</v>
          </cell>
          <cell r="BB2688" t="str">
            <v/>
          </cell>
          <cell r="BC2688"/>
          <cell r="BD2688">
            <v>42444</v>
          </cell>
          <cell r="BE2688">
            <v>42496</v>
          </cell>
          <cell r="BF2688">
            <v>42627</v>
          </cell>
          <cell r="BG2688">
            <v>1200</v>
          </cell>
        </row>
        <row r="2689">
          <cell r="C2689" t="str">
            <v>E-2020-1720-234751</v>
          </cell>
          <cell r="D2689" t="str">
            <v>CV 001-2020</v>
          </cell>
          <cell r="E2689" t="str">
            <v>2018-2022</v>
          </cell>
          <cell r="F2689" t="str">
            <v>VIGENTE</v>
          </cell>
          <cell r="G2689"/>
          <cell r="H2689" t="str">
            <v>Magdalena</v>
          </cell>
          <cell r="I2689"/>
          <cell r="J2689"/>
          <cell r="K2689" t="str">
            <v>Pedraza</v>
          </cell>
          <cell r="L2689" t="str">
            <v>Pedraza-Magdalena</v>
          </cell>
          <cell r="M2689" t="str">
            <v>728 FIP 2021</v>
          </cell>
          <cell r="N2689" t="str">
            <v>DPS 2021</v>
          </cell>
          <cell r="O2689">
            <v>44551</v>
          </cell>
          <cell r="P2689">
            <v>44773</v>
          </cell>
          <cell r="Q2689" t="str">
            <v>Primera Etapa De Mejoramiento De La Vía Terciaria Entre El Sector De La Yee Y El Corregimiento De Bomba En El Municipio De Pedraza - Magdalena</v>
          </cell>
          <cell r="R2689" t="str">
            <v>Vias y Transporte</v>
          </cell>
          <cell r="S2689" t="str">
            <v>Vias Rurales</v>
          </cell>
          <cell r="T2689"/>
          <cell r="U2689">
            <v>1</v>
          </cell>
          <cell r="V2689"/>
          <cell r="W2689"/>
          <cell r="X2689"/>
          <cell r="Y2689"/>
          <cell r="Z2689">
            <v>0</v>
          </cell>
          <cell r="AA2689"/>
          <cell r="AB2689">
            <v>0</v>
          </cell>
          <cell r="AC2689">
            <v>0</v>
          </cell>
          <cell r="AD2689">
            <v>0</v>
          </cell>
          <cell r="AE2689"/>
          <cell r="AF2689"/>
          <cell r="AG2689">
            <v>0</v>
          </cell>
          <cell r="AH2689">
            <v>0</v>
          </cell>
          <cell r="AI2689">
            <v>0</v>
          </cell>
          <cell r="AJ2689">
            <v>0</v>
          </cell>
          <cell r="AK2689"/>
          <cell r="AL2689"/>
          <cell r="AM2689"/>
          <cell r="AN2689"/>
          <cell r="AO2689">
            <v>0</v>
          </cell>
          <cell r="AP2689" t="str">
            <v>Cancelado</v>
          </cell>
          <cell r="AQ2689" t="e">
            <v>#REF!</v>
          </cell>
          <cell r="AR2689" t="e">
            <v>#N/A</v>
          </cell>
          <cell r="AS2689" t="str">
            <v>Fallo Ley de Garantias</v>
          </cell>
          <cell r="AT2689"/>
          <cell r="AU2689" t="str">
            <v>-</v>
          </cell>
          <cell r="AV2689" t="str">
            <v>-</v>
          </cell>
          <cell r="AW2689" t="e">
            <v>#REF!</v>
          </cell>
          <cell r="AX2689">
            <v>9</v>
          </cell>
          <cell r="AY2689"/>
          <cell r="AZ2689">
            <v>9</v>
          </cell>
          <cell r="BA2689"/>
          <cell r="BB2689" t="str">
            <v>2737.66 ML</v>
          </cell>
          <cell r="BC2689"/>
          <cell r="BD2689" t="str">
            <v>-</v>
          </cell>
          <cell r="BE2689" t="str">
            <v>-</v>
          </cell>
          <cell r="BF2689" t="str">
            <v>-</v>
          </cell>
          <cell r="BG2689" t="str">
            <v>-</v>
          </cell>
        </row>
        <row r="2690">
          <cell r="C2690" t="str">
            <v>E-2020-2203-253116</v>
          </cell>
          <cell r="D2690" t="str">
            <v>CV 001-2020</v>
          </cell>
          <cell r="E2690" t="str">
            <v>2018-2022</v>
          </cell>
          <cell r="F2690" t="str">
            <v>VIGENTE</v>
          </cell>
          <cell r="G2690"/>
          <cell r="H2690" t="str">
            <v>Magdalena</v>
          </cell>
          <cell r="I2690"/>
          <cell r="J2690"/>
          <cell r="K2690" t="str">
            <v>Pedraza</v>
          </cell>
          <cell r="L2690" t="str">
            <v>Pedraza-Magdalena</v>
          </cell>
          <cell r="M2690" t="str">
            <v>461 FIP 2021</v>
          </cell>
          <cell r="N2690" t="str">
            <v>DPS 2021</v>
          </cell>
          <cell r="O2690">
            <v>44411</v>
          </cell>
          <cell r="P2690">
            <v>44773</v>
          </cell>
          <cell r="Q2690" t="str">
            <v>Construcción En Pavimento Rígido Mr.38 En As Vías Cll 5 Entre Cra 5 Y 11 Cra 2 Entre Clls 4 Y 5. Cra 7 Entre Clls 3 Y 7 Del Municipio De Pedraza - Magdalena</v>
          </cell>
          <cell r="R2690" t="str">
            <v>Vias y Transporte</v>
          </cell>
          <cell r="S2690" t="str">
            <v>Vias Urbanas</v>
          </cell>
          <cell r="T2690"/>
          <cell r="U2690">
            <v>1</v>
          </cell>
          <cell r="V2690"/>
          <cell r="W2690"/>
          <cell r="X2690"/>
          <cell r="Y2690"/>
          <cell r="Z2690">
            <v>1448281101</v>
          </cell>
          <cell r="AA2690"/>
          <cell r="AB2690">
            <v>1448281101</v>
          </cell>
          <cell r="AC2690">
            <v>0</v>
          </cell>
          <cell r="AD2690">
            <v>1448281101</v>
          </cell>
          <cell r="AE2690"/>
          <cell r="AF2690"/>
          <cell r="AG2690">
            <v>0</v>
          </cell>
          <cell r="AH2690">
            <v>1448281101</v>
          </cell>
          <cell r="AI2690">
            <v>0</v>
          </cell>
          <cell r="AJ2690">
            <v>1448281101</v>
          </cell>
          <cell r="AK2690"/>
          <cell r="AL2690"/>
          <cell r="AM2690">
            <v>0.89800000000000002</v>
          </cell>
          <cell r="AN2690">
            <v>0.36120000000000002</v>
          </cell>
          <cell r="AO2690">
            <v>-0.53679999999999994</v>
          </cell>
          <cell r="AP2690" t="str">
            <v>En Ejecución</v>
          </cell>
          <cell r="AQ2690" t="e">
            <v>#REF!</v>
          </cell>
          <cell r="AR2690" t="e">
            <v>#N/A</v>
          </cell>
          <cell r="AS2690" t="str">
            <v>-</v>
          </cell>
          <cell r="AT2690"/>
          <cell r="AU2690">
            <v>44627</v>
          </cell>
          <cell r="AV2690">
            <v>44749</v>
          </cell>
          <cell r="AW2690" t="e">
            <v>#REF!</v>
          </cell>
          <cell r="AX2690">
            <v>6</v>
          </cell>
          <cell r="AY2690"/>
          <cell r="AZ2690">
            <v>6</v>
          </cell>
          <cell r="BA2690"/>
          <cell r="BB2690" t="str">
            <v>686 ML</v>
          </cell>
          <cell r="BC2690"/>
          <cell r="BD2690" t="str">
            <v>-</v>
          </cell>
          <cell r="BE2690" t="str">
            <v>-</v>
          </cell>
          <cell r="BF2690" t="str">
            <v>-</v>
          </cell>
          <cell r="BG2690">
            <v>435</v>
          </cell>
        </row>
        <row r="2691">
          <cell r="C2691" t="str">
            <v>20150260V1966-1</v>
          </cell>
          <cell r="D2691" t="str">
            <v>Proyectos 2011 - 2020</v>
          </cell>
          <cell r="E2691" t="str">
            <v>No Aplica</v>
          </cell>
          <cell r="F2691" t="str">
            <v>CERRADO</v>
          </cell>
          <cell r="G2691"/>
          <cell r="H2691" t="str">
            <v>Magdalena</v>
          </cell>
          <cell r="I2691">
            <v>47545</v>
          </cell>
          <cell r="J2691">
            <v>6</v>
          </cell>
          <cell r="K2691" t="str">
            <v>Pijiño Del  Carmen</v>
          </cell>
          <cell r="L2691" t="str">
            <v>Pijiño Del  Carmen-Magdalena</v>
          </cell>
          <cell r="M2691">
            <v>260</v>
          </cell>
          <cell r="N2691" t="str">
            <v>DPS 2015</v>
          </cell>
          <cell r="O2691"/>
          <cell r="P2691"/>
          <cell r="Q2691" t="str">
            <v>Construcción De Pavimento Y Canales De Recolección Pluvial En Los Barrios Primero De Agosto, El Retablo, El Carmen Y Japón En La Cabecera Municipal De Pijiño Del  Carmen - Magdalena</v>
          </cell>
          <cell r="R2691" t="str">
            <v>Vías Urbanas</v>
          </cell>
          <cell r="S2691"/>
          <cell r="T2691"/>
          <cell r="U2691"/>
          <cell r="V2691" t="str">
            <v>Municipio</v>
          </cell>
          <cell r="W2691"/>
          <cell r="X2691" t="str">
            <v xml:space="preserve">Barrios Primero De Agosto, El Retablo, El Carmen Y Japón </v>
          </cell>
          <cell r="Y2691"/>
          <cell r="Z2691">
            <v>1840788201</v>
          </cell>
          <cell r="AA2691"/>
          <cell r="AB2691">
            <v>1840788201</v>
          </cell>
          <cell r="AC2691"/>
          <cell r="AD2691">
            <v>1840788201</v>
          </cell>
          <cell r="AE2691">
            <v>184078820.10000002</v>
          </cell>
          <cell r="AF2691"/>
          <cell r="AG2691">
            <v>184078820.10000002</v>
          </cell>
          <cell r="AH2691">
            <v>2024867021.0999999</v>
          </cell>
          <cell r="AI2691">
            <v>0</v>
          </cell>
          <cell r="AJ2691">
            <v>2024867021.0999999</v>
          </cell>
          <cell r="AK2691">
            <v>1</v>
          </cell>
          <cell r="AL2691"/>
          <cell r="AM2691">
            <v>1</v>
          </cell>
          <cell r="AN2691">
            <v>1</v>
          </cell>
          <cell r="AO2691">
            <v>0</v>
          </cell>
          <cell r="AP2691" t="str">
            <v>Liquidado</v>
          </cell>
          <cell r="AQ2691" t="e">
            <v>#REF!</v>
          </cell>
          <cell r="AR2691" t="e">
            <v>#N/A</v>
          </cell>
          <cell r="AS2691" t="str">
            <v>Liquidado el 03 de junio 2021.</v>
          </cell>
          <cell r="AT2691" t="str">
            <v>No Aplica</v>
          </cell>
          <cell r="AU2691">
            <v>42716</v>
          </cell>
          <cell r="AV2691">
            <v>42920</v>
          </cell>
          <cell r="AW2691" t="e">
            <v>#REF!</v>
          </cell>
          <cell r="AX2691"/>
          <cell r="AY2691"/>
          <cell r="AZ2691">
            <v>0</v>
          </cell>
          <cell r="BA2691" t="str">
            <v>-</v>
          </cell>
          <cell r="BB2691" t="str">
            <v>0.70Km</v>
          </cell>
          <cell r="BC2691"/>
          <cell r="BD2691">
            <v>42879</v>
          </cell>
          <cell r="BE2691">
            <v>42879</v>
          </cell>
          <cell r="BF2691">
            <v>42949</v>
          </cell>
          <cell r="BG2691">
            <v>850</v>
          </cell>
        </row>
        <row r="2692">
          <cell r="C2692" t="str">
            <v>20160294V5169-1</v>
          </cell>
          <cell r="D2692" t="str">
            <v>Proyectos 2011 - 2020</v>
          </cell>
          <cell r="E2692" t="str">
            <v>ANTES 2018</v>
          </cell>
          <cell r="F2692" t="str">
            <v>VIGENTE</v>
          </cell>
          <cell r="G2692"/>
          <cell r="H2692" t="str">
            <v>Magdalena</v>
          </cell>
          <cell r="I2692">
            <v>47545</v>
          </cell>
          <cell r="J2692">
            <v>6</v>
          </cell>
          <cell r="K2692" t="str">
            <v>Pijiño Del  Carmen</v>
          </cell>
          <cell r="L2692" t="str">
            <v>Pijiño Del  Carmen-Magdalena</v>
          </cell>
          <cell r="M2692">
            <v>294</v>
          </cell>
          <cell r="N2692" t="str">
            <v>DPS 2016</v>
          </cell>
          <cell r="O2692"/>
          <cell r="P2692"/>
          <cell r="Q2692" t="str">
            <v>Pavimentación En Concreto Rígido, Carrera 4 Entre Calle 4 Y 11 Cabecera Municipal De Pijiño Del  Carmen - Magdalena.</v>
          </cell>
          <cell r="R2692" t="str">
            <v>Vías Urbanas</v>
          </cell>
          <cell r="S2692"/>
          <cell r="T2692"/>
          <cell r="U2692"/>
          <cell r="V2692" t="str">
            <v>Municipio</v>
          </cell>
          <cell r="W2692" t="str">
            <v>Urbano</v>
          </cell>
          <cell r="X2692" t="str">
            <v>Barrio La Baisona</v>
          </cell>
          <cell r="Y2692"/>
          <cell r="Z2692">
            <v>1131317472</v>
          </cell>
          <cell r="AA2692"/>
          <cell r="AB2692">
            <v>1131317472</v>
          </cell>
          <cell r="AC2692"/>
          <cell r="AD2692">
            <v>1131317472</v>
          </cell>
          <cell r="AE2692">
            <v>65475975</v>
          </cell>
          <cell r="AF2692"/>
          <cell r="AG2692">
            <v>65475975</v>
          </cell>
          <cell r="AH2692">
            <v>1196793447</v>
          </cell>
          <cell r="AI2692">
            <v>0</v>
          </cell>
          <cell r="AJ2692">
            <v>1196793447</v>
          </cell>
          <cell r="AK2692">
            <v>0.9</v>
          </cell>
          <cell r="AL2692"/>
          <cell r="AM2692">
            <v>1</v>
          </cell>
          <cell r="AN2692">
            <v>1</v>
          </cell>
          <cell r="AO2692">
            <v>0</v>
          </cell>
          <cell r="AP2692" t="str">
            <v>Recibo Interventoría</v>
          </cell>
          <cell r="AQ2692" t="e">
            <v>#REF!</v>
          </cell>
          <cell r="AR2692" t="e">
            <v>#N/A</v>
          </cell>
          <cell r="AS2692" t="str">
            <v>17/03/2022  Proyecto terminado 17/11/20 . 
17/07/2022  Trámite de Pasivo exigible, en proceso de pago.  Proyecta AV3 para 22/07.</v>
          </cell>
          <cell r="AT2692" t="str">
            <v>No Aplica</v>
          </cell>
          <cell r="AU2692">
            <v>43377</v>
          </cell>
          <cell r="AV2692">
            <v>44152</v>
          </cell>
          <cell r="AW2692" t="e">
            <v>#REF!</v>
          </cell>
          <cell r="AX2692"/>
          <cell r="AY2692"/>
          <cell r="AZ2692">
            <v>0</v>
          </cell>
          <cell r="BA2692" t="str">
            <v>-</v>
          </cell>
          <cell r="BB2692" t="str">
            <v>0,680 Km</v>
          </cell>
          <cell r="BC2692"/>
          <cell r="BD2692">
            <v>43418</v>
          </cell>
          <cell r="BE2692" t="str">
            <v/>
          </cell>
          <cell r="BF2692"/>
          <cell r="BG2692">
            <v>810</v>
          </cell>
        </row>
        <row r="2693">
          <cell r="C2693" t="str">
            <v>20170547V6697-1</v>
          </cell>
          <cell r="D2693" t="str">
            <v>Proyectos 2011 - 2020</v>
          </cell>
          <cell r="E2693" t="str">
            <v>ANTES 2018</v>
          </cell>
          <cell r="F2693" t="str">
            <v>VIGENTE</v>
          </cell>
          <cell r="G2693"/>
          <cell r="H2693" t="str">
            <v>Magdalena</v>
          </cell>
          <cell r="I2693">
            <v>47545</v>
          </cell>
          <cell r="J2693">
            <v>6</v>
          </cell>
          <cell r="K2693" t="str">
            <v>Pijiño Del  Carmen</v>
          </cell>
          <cell r="L2693" t="str">
            <v>Pijiño Del  Carmen-Magdalena</v>
          </cell>
          <cell r="M2693">
            <v>547</v>
          </cell>
          <cell r="N2693" t="str">
            <v>DPS 2017</v>
          </cell>
          <cell r="O2693"/>
          <cell r="P2693"/>
          <cell r="Q2693" t="str">
            <v>Construcción De Pavimento En Concreto Rígido De Calles Y Carreras De La Cabecera Municipal De Pijiño Del  Carmén - Departamento Del  Magdalena</v>
          </cell>
          <cell r="R2693" t="str">
            <v>Vías Urbanas</v>
          </cell>
          <cell r="S2693"/>
          <cell r="T2693"/>
          <cell r="U2693"/>
          <cell r="V2693" t="str">
            <v>Municipio</v>
          </cell>
          <cell r="W2693"/>
          <cell r="X2693" t="str">
            <v>El Retablo, El Carmen</v>
          </cell>
          <cell r="Y2693"/>
          <cell r="Z2693">
            <v>1874138420</v>
          </cell>
          <cell r="AA2693"/>
          <cell r="AB2693">
            <v>1874138420</v>
          </cell>
          <cell r="AC2693"/>
          <cell r="AD2693">
            <v>1874138420</v>
          </cell>
          <cell r="AE2693">
            <v>187413842</v>
          </cell>
          <cell r="AF2693"/>
          <cell r="AG2693">
            <v>187413842</v>
          </cell>
          <cell r="AH2693">
            <v>2061552262</v>
          </cell>
          <cell r="AI2693">
            <v>0</v>
          </cell>
          <cell r="AJ2693">
            <v>2061552262</v>
          </cell>
          <cell r="AK2693">
            <v>1</v>
          </cell>
          <cell r="AL2693"/>
          <cell r="AM2693">
            <v>1</v>
          </cell>
          <cell r="AN2693">
            <v>1</v>
          </cell>
          <cell r="AO2693">
            <v>0</v>
          </cell>
          <cell r="AP2693" t="str">
            <v>Entregado A Municipio</v>
          </cell>
          <cell r="AQ2693" t="e">
            <v>#REF!</v>
          </cell>
          <cell r="AR2693" t="e">
            <v>#N/A</v>
          </cell>
          <cell r="AS2693" t="str">
            <v>Se realizo mesa de trabajo el día 01/07/2021, donde se establecio el compromiso del contratista remitir el día 9/07/2021 todos los documentos pendientes para la liquidación del contrato.                                                                                                                                                                                                                                                        Se plantea la solicitud de inicio de proceso de incumplimiento al municipio.</v>
          </cell>
          <cell r="AT2693" t="str">
            <v>No Aplica</v>
          </cell>
          <cell r="AU2693">
            <v>43641</v>
          </cell>
          <cell r="AV2693">
            <v>43817</v>
          </cell>
          <cell r="AW2693" t="e">
            <v>#REF!</v>
          </cell>
          <cell r="AX2693"/>
          <cell r="AY2693"/>
          <cell r="AZ2693">
            <v>0</v>
          </cell>
          <cell r="BA2693" t="str">
            <v>-</v>
          </cell>
          <cell r="BB2693" t="str">
            <v>1.075 Km</v>
          </cell>
          <cell r="BC2693"/>
          <cell r="BD2693">
            <v>43713</v>
          </cell>
          <cell r="BE2693">
            <v>43789</v>
          </cell>
          <cell r="BF2693">
            <v>44182</v>
          </cell>
          <cell r="BG2693">
            <v>1819</v>
          </cell>
        </row>
        <row r="2694">
          <cell r="C2694" t="str">
            <v>20170612V9821-1</v>
          </cell>
          <cell r="D2694" t="str">
            <v>Proyectos 2011 - 2020</v>
          </cell>
          <cell r="E2694" t="str">
            <v>ANTES 2018</v>
          </cell>
          <cell r="F2694" t="str">
            <v>VIGENTE</v>
          </cell>
          <cell r="G2694"/>
          <cell r="H2694" t="str">
            <v>Magdalena</v>
          </cell>
          <cell r="I2694">
            <v>47545</v>
          </cell>
          <cell r="J2694">
            <v>6</v>
          </cell>
          <cell r="K2694" t="str">
            <v>Pijiño Del  Carmen</v>
          </cell>
          <cell r="L2694" t="str">
            <v>Pijiño Del  Carmen-Magdalena</v>
          </cell>
          <cell r="M2694">
            <v>612</v>
          </cell>
          <cell r="N2694" t="str">
            <v>DPS 2017</v>
          </cell>
          <cell r="O2694"/>
          <cell r="P2694"/>
          <cell r="Q2694" t="str">
            <v>Construcción De Pavimento Rígido En Concreto Rígido En Calles De La Cabecera Municipal De Pijiño Del  Carmen - Magdalena (Carrera 13 Entre Calles 13,12, 10 Y Calle 10 Entre Carrera 12, 11, 10, Carrera 5 Entre Calles 10 Y Vía Alterna Carrera 6 Entre Calle 10 Y Vía Alterna)</v>
          </cell>
          <cell r="R2694" t="str">
            <v>Vías Urbanas</v>
          </cell>
          <cell r="S2694"/>
          <cell r="T2694"/>
          <cell r="U2694"/>
          <cell r="V2694" t="str">
            <v>Municipio</v>
          </cell>
          <cell r="W2694"/>
          <cell r="X2694" t="str">
            <v>Sector de la calle cuba, las flores y perdón 2</v>
          </cell>
          <cell r="Y2694"/>
          <cell r="Z2694">
            <v>1402628302</v>
          </cell>
          <cell r="AA2694"/>
          <cell r="AB2694">
            <v>1402628302</v>
          </cell>
          <cell r="AC2694"/>
          <cell r="AD2694">
            <v>1402628302</v>
          </cell>
          <cell r="AE2694">
            <v>140262830.20000002</v>
          </cell>
          <cell r="AF2694"/>
          <cell r="AG2694">
            <v>140262830.20000002</v>
          </cell>
          <cell r="AH2694">
            <v>1542891132.2</v>
          </cell>
          <cell r="AI2694">
            <v>0</v>
          </cell>
          <cell r="AJ2694">
            <v>1542891132.2</v>
          </cell>
          <cell r="AK2694">
            <v>1</v>
          </cell>
          <cell r="AL2694"/>
          <cell r="AM2694">
            <v>1</v>
          </cell>
          <cell r="AN2694">
            <v>1</v>
          </cell>
          <cell r="AO2694">
            <v>0</v>
          </cell>
          <cell r="AP2694" t="str">
            <v>Entregado A Municipio</v>
          </cell>
          <cell r="AQ2694" t="e">
            <v>#REF!</v>
          </cell>
          <cell r="AR2694" t="e">
            <v>#N/A</v>
          </cell>
          <cell r="AS2694" t="str">
            <v xml:space="preserve">Se realizo mesa de trabajo el día 01/07/2021, donde no hace presencia el contratista y la alcaldía solicito a la interventoría remitir solicitud oficial de reinicio de proceso sancionatorio al contratista por incumplimiento.     </v>
          </cell>
          <cell r="AT2694" t="str">
            <v>No Aplica</v>
          </cell>
          <cell r="AU2694">
            <v>43626</v>
          </cell>
          <cell r="AV2694">
            <v>43822</v>
          </cell>
          <cell r="AW2694" t="e">
            <v>#REF!</v>
          </cell>
          <cell r="AX2694"/>
          <cell r="AY2694"/>
          <cell r="AZ2694">
            <v>0</v>
          </cell>
          <cell r="BA2694" t="str">
            <v>-</v>
          </cell>
          <cell r="BB2694" t="str">
            <v>0.692 Km</v>
          </cell>
          <cell r="BC2694"/>
          <cell r="BD2694">
            <v>43712</v>
          </cell>
          <cell r="BE2694">
            <v>43789</v>
          </cell>
          <cell r="BF2694">
            <v>44182</v>
          </cell>
          <cell r="BG2694">
            <v>7874</v>
          </cell>
        </row>
        <row r="2695">
          <cell r="C2695" t="str">
            <v>20170613V8659-1</v>
          </cell>
          <cell r="D2695" t="str">
            <v>Proyectos 2011 - 2020</v>
          </cell>
          <cell r="E2695" t="str">
            <v>ANTES 2018</v>
          </cell>
          <cell r="F2695" t="str">
            <v>VIGENTE</v>
          </cell>
          <cell r="G2695"/>
          <cell r="H2695" t="str">
            <v>Magdalena</v>
          </cell>
          <cell r="I2695">
            <v>47545</v>
          </cell>
          <cell r="J2695">
            <v>6</v>
          </cell>
          <cell r="K2695" t="str">
            <v>Pijiño Del  Carmen</v>
          </cell>
          <cell r="L2695" t="str">
            <v>Pijiño Del  Carmen-Magdalena</v>
          </cell>
          <cell r="M2695">
            <v>613</v>
          </cell>
          <cell r="N2695" t="str">
            <v>DPS 2017</v>
          </cell>
          <cell r="O2695"/>
          <cell r="P2695"/>
          <cell r="Q2695" t="str">
            <v xml:space="preserve"> Pavimentación En Concreto Rígido Malla Vial Urbana De La Cabecera Municipal De Pijiño Del  Carmen - Magdalena</v>
          </cell>
          <cell r="R2695" t="str">
            <v>Vías Urbanas</v>
          </cell>
          <cell r="S2695"/>
          <cell r="T2695"/>
          <cell r="U2695"/>
          <cell r="V2695" t="str">
            <v>Municipio</v>
          </cell>
          <cell r="W2695"/>
          <cell r="X2695" t="str">
            <v>Barrio Centro, Sector La Plaza</v>
          </cell>
          <cell r="Y2695"/>
          <cell r="Z2695">
            <v>2054111677</v>
          </cell>
          <cell r="AA2695"/>
          <cell r="AB2695">
            <v>2054111677</v>
          </cell>
          <cell r="AC2695"/>
          <cell r="AD2695">
            <v>2054111677</v>
          </cell>
          <cell r="AE2695">
            <v>205411167.70000002</v>
          </cell>
          <cell r="AF2695"/>
          <cell r="AG2695">
            <v>205411167.70000002</v>
          </cell>
          <cell r="AH2695">
            <v>2259522844.6999998</v>
          </cell>
          <cell r="AI2695">
            <v>0</v>
          </cell>
          <cell r="AJ2695">
            <v>2259522844.6999998</v>
          </cell>
          <cell r="AK2695">
            <v>1</v>
          </cell>
          <cell r="AL2695"/>
          <cell r="AM2695">
            <v>1</v>
          </cell>
          <cell r="AN2695">
            <v>1</v>
          </cell>
          <cell r="AO2695">
            <v>0</v>
          </cell>
          <cell r="AP2695" t="str">
            <v>Entregado A Municipio</v>
          </cell>
          <cell r="AQ2695" t="e">
            <v>#REF!</v>
          </cell>
          <cell r="AR2695" t="e">
            <v>#N/A</v>
          </cell>
          <cell r="AS2695" t="str">
            <v xml:space="preserve">Se realizo mesa de trabajo el día 01/07/2021, donde no hace presencia el contratista y la alcaldía solicito a la interventoría remitir solicitud oficial de reinicio de proceso sancionatorio al contratista por incumplimiento.   </v>
          </cell>
          <cell r="AT2695" t="str">
            <v>No Aplica</v>
          </cell>
          <cell r="AU2695">
            <v>43641</v>
          </cell>
          <cell r="AV2695">
            <v>43822</v>
          </cell>
          <cell r="AW2695" t="e">
            <v>#REF!</v>
          </cell>
          <cell r="AX2695"/>
          <cell r="AY2695"/>
          <cell r="AZ2695">
            <v>0</v>
          </cell>
          <cell r="BA2695" t="str">
            <v>-</v>
          </cell>
          <cell r="BB2695" t="str">
            <v>1.019 Km</v>
          </cell>
          <cell r="BC2695"/>
          <cell r="BD2695">
            <v>43713</v>
          </cell>
          <cell r="BE2695">
            <v>43789</v>
          </cell>
          <cell r="BF2695">
            <v>44182</v>
          </cell>
          <cell r="BG2695">
            <v>1220</v>
          </cell>
        </row>
        <row r="2696">
          <cell r="C2696" t="str">
            <v>E-2020-2203-252769</v>
          </cell>
          <cell r="D2696" t="str">
            <v>CV 001-2020</v>
          </cell>
          <cell r="E2696" t="str">
            <v>2018-2022</v>
          </cell>
          <cell r="F2696" t="str">
            <v>VIGENTE</v>
          </cell>
          <cell r="G2696"/>
          <cell r="H2696" t="str">
            <v>Magdalena</v>
          </cell>
          <cell r="I2696"/>
          <cell r="J2696"/>
          <cell r="K2696" t="str">
            <v>Pijiño Del Carmen</v>
          </cell>
          <cell r="L2696" t="str">
            <v>Pijiño Del Carmen-Magdalena</v>
          </cell>
          <cell r="M2696" t="str">
            <v>645 FIP 2021</v>
          </cell>
          <cell r="N2696" t="str">
            <v>DPS 2021</v>
          </cell>
          <cell r="O2696">
            <v>44512</v>
          </cell>
          <cell r="P2696">
            <v>44773</v>
          </cell>
          <cell r="Q2696" t="str">
            <v>Construcción De Pavimento Rígido En El Casco Urbano De Cabrera, Corregimiento De Pijiño Del Carmen - Magdalena</v>
          </cell>
          <cell r="R2696" t="str">
            <v>Vias y Transporte</v>
          </cell>
          <cell r="S2696" t="str">
            <v>Vias Urbanas</v>
          </cell>
          <cell r="T2696"/>
          <cell r="U2696">
            <v>1</v>
          </cell>
          <cell r="V2696"/>
          <cell r="W2696"/>
          <cell r="X2696"/>
          <cell r="Y2696"/>
          <cell r="Z2696">
            <v>1240850668</v>
          </cell>
          <cell r="AA2696"/>
          <cell r="AB2696">
            <v>1240850668</v>
          </cell>
          <cell r="AC2696">
            <v>0</v>
          </cell>
          <cell r="AD2696">
            <v>1240850668</v>
          </cell>
          <cell r="AE2696"/>
          <cell r="AF2696"/>
          <cell r="AG2696">
            <v>0</v>
          </cell>
          <cell r="AH2696">
            <v>1240850668</v>
          </cell>
          <cell r="AI2696">
            <v>0</v>
          </cell>
          <cell r="AJ2696">
            <v>1240850668</v>
          </cell>
          <cell r="AK2696"/>
          <cell r="AL2696"/>
          <cell r="AM2696"/>
          <cell r="AN2696"/>
          <cell r="AO2696">
            <v>0</v>
          </cell>
          <cell r="AP2696" t="str">
            <v>Adjudicado</v>
          </cell>
          <cell r="AQ2696" t="e">
            <v>#REF!</v>
          </cell>
          <cell r="AR2696" t="e">
            <v>#N/A</v>
          </cell>
          <cell r="AS2696" t="str">
            <v>-</v>
          </cell>
          <cell r="AT2696"/>
          <cell r="AU2696" t="str">
            <v>-</v>
          </cell>
          <cell r="AV2696" t="str">
            <v>-</v>
          </cell>
          <cell r="AW2696" t="e">
            <v>#REF!</v>
          </cell>
          <cell r="AX2696">
            <v>6</v>
          </cell>
          <cell r="AY2696"/>
          <cell r="AZ2696">
            <v>6</v>
          </cell>
          <cell r="BA2696"/>
          <cell r="BB2696" t="str">
            <v>988 ML</v>
          </cell>
          <cell r="BC2696"/>
          <cell r="BD2696" t="str">
            <v>-</v>
          </cell>
          <cell r="BE2696" t="str">
            <v>-</v>
          </cell>
          <cell r="BF2696" t="str">
            <v>-</v>
          </cell>
          <cell r="BG2696" t="str">
            <v>-</v>
          </cell>
        </row>
        <row r="2697">
          <cell r="C2697" t="str">
            <v>20120069V0204-1</v>
          </cell>
          <cell r="D2697" t="str">
            <v>Proyectos 2011 - 2020</v>
          </cell>
          <cell r="E2697" t="str">
            <v>No Aplica</v>
          </cell>
          <cell r="F2697" t="str">
            <v>CERRADO</v>
          </cell>
          <cell r="G2697" t="str">
            <v>C204</v>
          </cell>
          <cell r="H2697" t="str">
            <v>Magdalena</v>
          </cell>
          <cell r="I2697">
            <v>47551</v>
          </cell>
          <cell r="J2697">
            <v>6</v>
          </cell>
          <cell r="K2697" t="str">
            <v>Pivijay</v>
          </cell>
          <cell r="L2697" t="str">
            <v>Pivijay-Magdalena</v>
          </cell>
          <cell r="M2697">
            <v>69</v>
          </cell>
          <cell r="N2697" t="str">
            <v>Fonade 3</v>
          </cell>
          <cell r="O2697"/>
          <cell r="P2697"/>
          <cell r="Q2697" t="str">
            <v>Construccion De Pavimento Rigido En Concreto De 3000Psi De La Carrera 23 Entre Calles 17 De La Cabecera Municipal Municipio De Pivijay Departamento De Magdalena</v>
          </cell>
          <cell r="R2697" t="str">
            <v>Vías Urbanas</v>
          </cell>
          <cell r="S2697"/>
          <cell r="T2697"/>
          <cell r="U2697"/>
          <cell r="V2697" t="str">
            <v>Municipio</v>
          </cell>
          <cell r="W2697"/>
          <cell r="X2697" t="str">
            <v/>
          </cell>
          <cell r="Y2697"/>
          <cell r="Z2697">
            <v>1700000000</v>
          </cell>
          <cell r="AA2697"/>
          <cell r="AB2697">
            <v>1700000000</v>
          </cell>
          <cell r="AC2697"/>
          <cell r="AD2697">
            <v>1700000000</v>
          </cell>
          <cell r="AE2697">
            <v>0</v>
          </cell>
          <cell r="AF2697"/>
          <cell r="AG2697">
            <v>0</v>
          </cell>
          <cell r="AH2697">
            <v>1700000000</v>
          </cell>
          <cell r="AI2697">
            <v>0</v>
          </cell>
          <cell r="AJ2697">
            <v>1700000000</v>
          </cell>
          <cell r="AK2697">
            <v>0</v>
          </cell>
          <cell r="AL2697"/>
          <cell r="AM2697">
            <v>1</v>
          </cell>
          <cell r="AN2697">
            <v>1</v>
          </cell>
          <cell r="AO2697">
            <v>0</v>
          </cell>
          <cell r="AP2697" t="str">
            <v>En Liquidación</v>
          </cell>
          <cell r="AQ2697" t="e">
            <v>#REF!</v>
          </cell>
          <cell r="AR2697" t="e">
            <v>#N/A</v>
          </cell>
          <cell r="AS2697" t="str">
            <v>PROYECTO TERMINADO EN LIQUIDACION OBRA
1. INFORMACION Y ESTADO LIQUIDACION OBRA: Acta de liquidación suscrita el 23-09-2015.
2. INFORMACION Y ESTADO LIQUIDACION CONVENIO: Liquidado mediante Constancia de Archivo de fecha 28/08/2020,</v>
          </cell>
          <cell r="AT2697" t="str">
            <v>No Aplica</v>
          </cell>
          <cell r="AU2697">
            <v>41890</v>
          </cell>
          <cell r="AV2697">
            <v>42135</v>
          </cell>
          <cell r="AW2697" t="e">
            <v>#REF!</v>
          </cell>
          <cell r="AX2697"/>
          <cell r="AY2697"/>
          <cell r="AZ2697">
            <v>0</v>
          </cell>
          <cell r="BA2697" t="str">
            <v>-</v>
          </cell>
          <cell r="BB2697" t="str">
            <v>1,5 KM</v>
          </cell>
          <cell r="BC2697"/>
          <cell r="BD2697">
            <v>41971</v>
          </cell>
          <cell r="BE2697" t="str">
            <v xml:space="preserve"> </v>
          </cell>
          <cell r="BF2697">
            <v>42187</v>
          </cell>
          <cell r="BG2697" t="str">
            <v/>
          </cell>
        </row>
        <row r="2698">
          <cell r="C2698" t="str">
            <v>20120069V0205-1</v>
          </cell>
          <cell r="D2698" t="str">
            <v>Proyectos 2011 - 2020</v>
          </cell>
          <cell r="E2698" t="str">
            <v>POR FUERA DE LOS 1010</v>
          </cell>
          <cell r="F2698" t="str">
            <v>VIGENTE</v>
          </cell>
          <cell r="G2698" t="str">
            <v>C205</v>
          </cell>
          <cell r="H2698" t="str">
            <v>Magdalena</v>
          </cell>
          <cell r="I2698">
            <v>47551</v>
          </cell>
          <cell r="J2698">
            <v>6</v>
          </cell>
          <cell r="K2698" t="str">
            <v>Pivijay</v>
          </cell>
          <cell r="L2698" t="str">
            <v>Pivijay-Magdalena</v>
          </cell>
          <cell r="M2698">
            <v>69</v>
          </cell>
          <cell r="N2698" t="str">
            <v>Fonade 3</v>
          </cell>
          <cell r="O2698"/>
          <cell r="P2698"/>
          <cell r="Q2698" t="str">
            <v>Mejoramiento De Vias Urbanas Etapa 1 En El Municipio De Pivijay. Departamento De Magdalena</v>
          </cell>
          <cell r="R2698" t="str">
            <v>Vías Urbanas</v>
          </cell>
          <cell r="S2698"/>
          <cell r="T2698"/>
          <cell r="U2698"/>
          <cell r="V2698" t="str">
            <v>Municipio</v>
          </cell>
          <cell r="W2698"/>
          <cell r="X2698" t="str">
            <v/>
          </cell>
          <cell r="Y2698"/>
          <cell r="Z2698">
            <v>2498864174</v>
          </cell>
          <cell r="AA2698"/>
          <cell r="AB2698">
            <v>2498864174</v>
          </cell>
          <cell r="AC2698"/>
          <cell r="AD2698">
            <v>2498864174</v>
          </cell>
          <cell r="AE2698">
            <v>0</v>
          </cell>
          <cell r="AF2698"/>
          <cell r="AG2698">
            <v>0</v>
          </cell>
          <cell r="AH2698">
            <v>2498864174</v>
          </cell>
          <cell r="AI2698">
            <v>0</v>
          </cell>
          <cell r="AJ2698">
            <v>2498864174</v>
          </cell>
          <cell r="AK2698">
            <v>0</v>
          </cell>
          <cell r="AL2698"/>
          <cell r="AM2698">
            <v>0.58899999999999997</v>
          </cell>
          <cell r="AN2698">
            <v>0.58899999999999997</v>
          </cell>
          <cell r="AO2698">
            <v>0</v>
          </cell>
          <cell r="AP2698" t="str">
            <v>Terminado</v>
          </cell>
          <cell r="AQ2698" t="e">
            <v>#REF!</v>
          </cell>
          <cell r="AR2698" t="e">
            <v>#N/A</v>
          </cell>
          <cell r="AS2698" t="str">
            <v>Terminado con Pendientes
Proyecto ejecutado hasta el 29%
 Actividades realizadas:
*  Se radico ante la oficina Juridica el  FAP 900 a la subgerencia de operaciones con memorando No. 20192700083253 del 23/04/2019
Se radico solicitud de estado del FAP900 el día 10/10/2019 ante la oficina de asesoria juridica.
Se cito a mesa de trabajo el 06/02/2020 mediante radicado No. 20202700026221 del 21/01/2020 y correo eléctronico del 22/01/2020, pero no se conto con asistencia del municipio.
Se remitio comunicación con radicado No.20202700066741  de fecha 12/03/2020 en la cual se requiere al municipio la amortización del anticipo entregado al contrato de obra No. 384 suscrito con PEDRO RAMON LAZA BULA.
- Pendientes: 
A. Amortización del anticipo y acciones adelantadas por la entidad territorial para tal fin
B. Liquidación del contrato de obra
C. Pólizas actualizadas y resolución de aprobación del contrato de obra,
Se remitio Derecho de Petición dirigido a la Interventoría, mediante radicado No. 20202700070251 del 18/03/2020 solicitando los soportes para del FMI042  Informe de inversión y buen manejo de anticipo con soportes. 
Se remtio memoradno con radicado No.20202700082321 de 13/04/2020 dirigido a la entidad territorial con e asuntoDerecho de Petición amortización anticipo.
Se remite reiteración del dercho de petición con radicado No. 20202700099751 del 08/05/2020 considerando que el municipio no respondio cuales han sido las gestiones realizadas para la amortización del anticipo entregado al contratista de obra.
Se remite comunicación a la interventoría con radicado No. 20202700107281 del 20/05/2020 con asunto - Cuarta revisión informe final de interventoría. 
Comunicado Rad. 20202700118521 /09-06-2020 Respuesta Comunicación al Municipio recibida con radicado No. 20204300169712 del 01/06/2020 Amortización de Anticipo pendiente.
Comunicado Rad. 20202700123451 /16-06-2020 Quinta revisión Informe Final de interventoría.
Comunicado Rad. 202027000582903 de 08/04/2020 y 20202700065693 del 04 de mayo de 2020 solicitud estado de procesos jurídicos a la gerencia unidad gestión contractual.
Se remite correo electrónico el día 01/06/2020 a la gerencia de convenio con la carpeta y los soportes del contrato interadministrativo para la revisión de la asesoría jurídica.
Se realizo mesa de trabajo con la asesoría jurídica DR. Gabriel del Toro, las Sub-Gerencias de Contabilidad y de Presupuesto el día 29/05/2020 con el animo de solicitar concepto y aprobación para que se pueda aplicar a los contratos pendientes de amortización de anticipo, la figura de compensación considerando que ENTerritorio posee los recursos pero la entidad territorial no ha realizado el trámite de cuenta o devolución de los recursos, ante esto las gerencias informaron que se debe presentar las cuentas por los contratistas de obra, sin embargo se va a elevar consulta ante la asesora jurídica de la Gerencia General.
Se realiza mesa de trabajo con el Municipio el día 23/06/2020 para establecer las gestiones realizadas por la administración, el municipio informa que va a realizar radicación de demanda y se acuerda nueva reunión para el día 06/07/2020 y revisar los soportes y gestiones.
Se Realiza mesa de trabajo con el municipio y contratista el día 01/07/2020, en el cual el contratista manifiesta haber ejecutado mayores cantidades de obra y expone que el realizo el tramite de una segunda cuenta de cobro por 500 millones aproximadamente para poder amortizar el anticipo, sin que la interventoría la hubiera tramitado, ENTerritorio informa que conforme a lo manifestado por interventoría, ella solo recibió hasta el 29%, porcentaje que corresponde a lo ejecutado antes del vencimiento del convenio interadministrativo, de igual manera le reitera al municipio que mediante comunicaciones se le hizo saber a la entidad territorial que las cantidades ejecutadas de manera posterior a la terminación del contrato deben ser canceladas por cuenta del municipio.
Se recomienda que el municipio revise las cantidades ejecutadas y programar nueva reunión con para el próximo 09 de julio.
Se reprograma mesa de trabajo mediante correo electrónico del 03/07/2020 reunión mesa de trabajo con el municipio para el día martes 14 de julio.
Se realizó el día 09/07/2020 conversación telefónica con Municipio y con contratista de obra con el objeto de revisar avances de la conciliación, se les remite correo electrónico con comunicación expedida por la anterior administración sobre el porcentaje ejecutado del proyecto, de igual manera se recibe del municipio correo con solicitud de aplazamiento de mesa de trabajo el cual es radicado de manera formal al expediente y se procede a realizar contestación aplazando la reunión para el día 23/07/2020
Se realizó revisión del expediente documental del contrato interadministrativo con el ánimo de revisar la trazabilidad y consolidar todas las comunicaciones remitidas al municipio sobre el tema de amortización de anticipo; se remitió a la coordinación el día 06/07/2020 para revisión de la asesoría jurídica.
Se remite base de datos de gestiones adelantadas para amortización de anticipo a la coordinación financiera el día 09/07/2020.
Se Realiza mesa de trabajo con el municipio y contratista el día 23/07/2020, con el animo de establecer los avances en la presentación de la conciliación ante la procuraduría para la liquidación del contrato de obra, amortización de anticipo y reconocimiento de cantidades por fuera de la vigencia del convenio. El municipio informo frente a los compromisos de la anterior mesa de trabajo que han tenido dificultades para la presentación de la conciliación pero que ya se llevo a cabo la medición de cantidades ejecutadas y se encuentran a la espera de la presentación de la conciliación y se propuso nueva mesa de trabajo para el día 06/08/2020.
10/08/2020 Se realiza transcripción de acta de la mesa de trabajo realizada el 23/07/2020 y se envia para suscripción de los participantes mediante correo eléctronico.
10/08/2020 se remite comunicación con radicado No. 20202700157471 dirigida al municipio y contratista conminandolos a mesa de trabajo para el día 18/08/2020 con el proposito de verificar los avances para la conciliación y así liquidar contrato y amortizar anticipo.
14/08/2020 Se remite comunicación  No. 20202700163011  a Prosperidad Social con Respuesta a comunicado Prosperidad Social No. S-2020-4301-141665 del 04/08/2020 y
ENTERRITORIO No. 20204300237192 del 04/08/2020 solicitud de Balance proyecto que no fueron ejecutados.
31/08/2020 Se realiza mesa de trabajo con el municipio en el cual informa que se concluyo la verificación de cantidades de obra pero se concluye que lo ejecutado no es suficiente para realizar la amortización del anticipo pensada mediante conciliación.
Municipio se compromete a remitir informe de obras ejecutadas y por ejecutar para la próxima reunión.
31/08/2020 se cita a nueva mesa de traajo para el miercoles 02/09/2020.
02/09/2020 se realiza mesa de trabajo virtual en presencia del alcalde municipal, asesor juridico y ENTerritorio para impulsar proceso de liquidación del contrato interadministrativo.
Se remite memorando a la OAJ con radicado No. 20202700135393 del 23/09/2020 con Solicitud información estado inicio de acción judicial al municipio de Pivijay.
Mediante memorando No. 20201100144743 del 13/10/2020 la OAJ informa que Esta en evaluación para admisión o inadmisión de la demanda en el Tribunal Administrativo del Magdalena.
Se remite comunicación con radicado No. 20202700202611 del 15/10/2020 dirigido al Municipio de Pivijay informando el Balance del Convenio y reiterando el recibo de la obras por la interventoría del 29.92% así como conminando al municipio a la amortización del anticipo.
Se emite comunicación con radicado No. 20202700231891 del 30/11/2020 por medio del cual se reitera al Muniipio de Pivijay cumplir los compromisos adquiridos y se cita a reunión virtual para el día 7/12/2020.
El día 7/12/2020 se lleva acabo reunion virtual con el Municipio de Pivijay conminando al municipio a la amortización del anticipo.
Se emite comunicación mediante radicado No. 20202700241451 dirigida al Municipio de Pivijay en el cual se reitera el cumplimiento de los compromisos adquiridos que permitan amortizar anticipo y resstructurar el proyecto. D eigual manera se cita nuevamente al municipio a mesa de trabajo virtual par el día 15/12/2020.
Se emite comunicación mediante radicado No. 20202700241221 del 15/12/2020 dirigida al cliente Prosperidad Social ,para informar las actividades que ha realizado la Supervisión de Enterritorio en aras de recuperar el an anticipo y reestructurar el proyecto, al igual que informar del estado de los compromisos adquiridos por el Municipio de Pivijay encaminados al mismo fin.
Se emite derecho de petición mediante radicado No. 20212700002861 del 13/01/2021 dirigido al municipio conminandolo a cumplir con los compromisos establecidos, los cuales su cumplimiento permitiran reestrucutrar el proyecto y amortizar el anticipo.
Se remitio memorando con rad No.  20212700044843 dirigido a la OAJ solicitando concepto para liberación excepcional saldo.
ENTERRITORIO, solicitara a la oficina asesora jurídica antes del día 04-06-2021, el estado actual del inicio de la acción judicial</v>
          </cell>
          <cell r="AT2698" t="str">
            <v>No Aplica</v>
          </cell>
          <cell r="AU2698">
            <v>42185</v>
          </cell>
          <cell r="AV2698">
            <v>42582</v>
          </cell>
          <cell r="AW2698" t="e">
            <v>#REF!</v>
          </cell>
          <cell r="AX2698"/>
          <cell r="AY2698"/>
          <cell r="AZ2698">
            <v>0</v>
          </cell>
          <cell r="BA2698" t="str">
            <v>-</v>
          </cell>
          <cell r="BB2698" t="str">
            <v>1,5 KM</v>
          </cell>
          <cell r="BC2698"/>
          <cell r="BD2698">
            <v>42188</v>
          </cell>
          <cell r="BE2698" t="str">
            <v xml:space="preserve"> </v>
          </cell>
          <cell r="BF2698" t="str">
            <v xml:space="preserve"> </v>
          </cell>
          <cell r="BG2698" t="str">
            <v/>
          </cell>
        </row>
        <row r="2699">
          <cell r="C2699" t="str">
            <v>20130162V0027-1</v>
          </cell>
          <cell r="D2699" t="str">
            <v>Proyectos 2011 - 2020</v>
          </cell>
          <cell r="E2699" t="str">
            <v>No Aplica</v>
          </cell>
          <cell r="F2699" t="str">
            <v>CERRADO</v>
          </cell>
          <cell r="G2699"/>
          <cell r="H2699" t="str">
            <v>Magdalena</v>
          </cell>
          <cell r="I2699">
            <v>47551</v>
          </cell>
          <cell r="J2699">
            <v>6</v>
          </cell>
          <cell r="K2699" t="str">
            <v>Pivijay</v>
          </cell>
          <cell r="L2699" t="str">
            <v>Pivijay-Magdalena</v>
          </cell>
          <cell r="M2699">
            <v>162</v>
          </cell>
          <cell r="N2699" t="str">
            <v>DPS 2013</v>
          </cell>
          <cell r="O2699"/>
          <cell r="P2699"/>
          <cell r="Q2699" t="str">
            <v>Construccion En Pavimento Rigido De La Malla Vial De La Zona Urbana Del Municipio De Pivijay - Magdalena</v>
          </cell>
          <cell r="R2699" t="str">
            <v>Vías Urbanas</v>
          </cell>
          <cell r="S2699"/>
          <cell r="T2699"/>
          <cell r="U2699"/>
          <cell r="V2699" t="str">
            <v>Municipio</v>
          </cell>
          <cell r="W2699"/>
          <cell r="X2699" t="str">
            <v>Palenque, Candelaria, Jardín</v>
          </cell>
          <cell r="Y2699"/>
          <cell r="Z2699">
            <v>2803738318</v>
          </cell>
          <cell r="AA2699"/>
          <cell r="AB2699">
            <v>2803738318</v>
          </cell>
          <cell r="AC2699"/>
          <cell r="AD2699">
            <v>2803738318</v>
          </cell>
          <cell r="AE2699">
            <v>280373831.80000001</v>
          </cell>
          <cell r="AF2699"/>
          <cell r="AG2699">
            <v>280373831.80000001</v>
          </cell>
          <cell r="AH2699">
            <v>3084112149.8000002</v>
          </cell>
          <cell r="AI2699">
            <v>0</v>
          </cell>
          <cell r="AJ2699">
            <v>3084112149.8000002</v>
          </cell>
          <cell r="AK2699">
            <v>1</v>
          </cell>
          <cell r="AL2699"/>
          <cell r="AM2699">
            <v>1</v>
          </cell>
          <cell r="AN2699">
            <v>1</v>
          </cell>
          <cell r="AO2699">
            <v>0</v>
          </cell>
          <cell r="AP2699" t="str">
            <v>Liquidado</v>
          </cell>
          <cell r="AQ2699" t="e">
            <v>#REF!</v>
          </cell>
          <cell r="AR2699" t="e">
            <v>#N/A</v>
          </cell>
          <cell r="AS2699" t="str">
            <v>Entregado en febrero de 2017.
Liquidación.</v>
          </cell>
          <cell r="AT2699" t="str">
            <v>No Aplica</v>
          </cell>
          <cell r="AU2699">
            <v>42226</v>
          </cell>
          <cell r="AV2699">
            <v>42777</v>
          </cell>
          <cell r="AW2699" t="e">
            <v>#REF!</v>
          </cell>
          <cell r="AX2699"/>
          <cell r="AY2699"/>
          <cell r="AZ2699">
            <v>0</v>
          </cell>
          <cell r="BA2699" t="str">
            <v>-</v>
          </cell>
          <cell r="BB2699">
            <v>2.4300000000000002</v>
          </cell>
          <cell r="BC2699"/>
          <cell r="BD2699">
            <v>42312</v>
          </cell>
          <cell r="BE2699">
            <v>42529</v>
          </cell>
          <cell r="BF2699">
            <v>42851</v>
          </cell>
          <cell r="BG2699">
            <v>1256</v>
          </cell>
        </row>
        <row r="2700">
          <cell r="C2700" t="str">
            <v>20140145V0066-1</v>
          </cell>
          <cell r="D2700" t="str">
            <v>Proyectos 2011 - 2020</v>
          </cell>
          <cell r="E2700" t="str">
            <v>No Aplica</v>
          </cell>
          <cell r="F2700" t="str">
            <v>CERRADO</v>
          </cell>
          <cell r="G2700"/>
          <cell r="H2700" t="str">
            <v>Magdalena</v>
          </cell>
          <cell r="I2700">
            <v>47551</v>
          </cell>
          <cell r="J2700">
            <v>6</v>
          </cell>
          <cell r="K2700" t="str">
            <v>Pivijay</v>
          </cell>
          <cell r="L2700" t="str">
            <v>Pivijay-Magdalena</v>
          </cell>
          <cell r="M2700">
            <v>145</v>
          </cell>
          <cell r="N2700" t="str">
            <v>DPS 2014</v>
          </cell>
          <cell r="O2700"/>
          <cell r="P2700"/>
          <cell r="Q2700" t="str">
            <v>Construcción De Pavimento Rigido En Concreto De 3000 Psi En Las Principales Calles De La Cabecera Municipal En El Municipio De Pivijay - Magdalena</v>
          </cell>
          <cell r="R2700" t="str">
            <v>Vías Urbanas</v>
          </cell>
          <cell r="S2700"/>
          <cell r="T2700"/>
          <cell r="U2700"/>
          <cell r="V2700" t="str">
            <v>Municipio</v>
          </cell>
          <cell r="W2700"/>
          <cell r="X2700" t="str">
            <v>Barrio La Bonga, Barrio Belén, Barrio Jardín, Barrio Las Mercedes</v>
          </cell>
          <cell r="Y2700"/>
          <cell r="Z2700">
            <v>3048099273</v>
          </cell>
          <cell r="AA2700"/>
          <cell r="AB2700">
            <v>3048099273</v>
          </cell>
          <cell r="AC2700"/>
          <cell r="AD2700">
            <v>3048099273</v>
          </cell>
          <cell r="AE2700">
            <v>304812705.10000002</v>
          </cell>
          <cell r="AF2700"/>
          <cell r="AG2700">
            <v>304812705.10000002</v>
          </cell>
          <cell r="AH2700">
            <v>3352911978.0999999</v>
          </cell>
          <cell r="AI2700">
            <v>0</v>
          </cell>
          <cell r="AJ2700">
            <v>3352911978.0999999</v>
          </cell>
          <cell r="AK2700">
            <v>1</v>
          </cell>
          <cell r="AL2700"/>
          <cell r="AM2700">
            <v>1</v>
          </cell>
          <cell r="AN2700">
            <v>1</v>
          </cell>
          <cell r="AO2700">
            <v>0</v>
          </cell>
          <cell r="AP2700" t="str">
            <v>Cerrado</v>
          </cell>
          <cell r="AQ2700" t="e">
            <v>#REF!</v>
          </cell>
          <cell r="AR2700" t="e">
            <v>#N/A</v>
          </cell>
          <cell r="AS2700" t="str">
            <v>Cerrado el 27 de octubre 2020.</v>
          </cell>
          <cell r="AT2700" t="str">
            <v>No Aplica</v>
          </cell>
          <cell r="AU2700">
            <v>42696</v>
          </cell>
          <cell r="AV2700">
            <v>42986</v>
          </cell>
          <cell r="AW2700" t="e">
            <v>#REF!</v>
          </cell>
          <cell r="AX2700"/>
          <cell r="AY2700"/>
          <cell r="AZ2700">
            <v>0</v>
          </cell>
          <cell r="BA2700" t="str">
            <v>-</v>
          </cell>
          <cell r="BB2700" t="str">
            <v>1,45 Km</v>
          </cell>
          <cell r="BC2700"/>
          <cell r="BD2700">
            <v>42718</v>
          </cell>
          <cell r="BE2700">
            <v>42851</v>
          </cell>
          <cell r="BF2700">
            <v>43033</v>
          </cell>
          <cell r="BG2700">
            <v>2021</v>
          </cell>
        </row>
        <row r="2701">
          <cell r="C2701" t="str">
            <v>20150295V2389-1</v>
          </cell>
          <cell r="D2701" t="str">
            <v>Proyectos 2011 - 2020</v>
          </cell>
          <cell r="E2701" t="str">
            <v>No Aplica</v>
          </cell>
          <cell r="F2701" t="str">
            <v>CERRADO</v>
          </cell>
          <cell r="G2701"/>
          <cell r="H2701" t="str">
            <v>Magdalena</v>
          </cell>
          <cell r="I2701">
            <v>47551</v>
          </cell>
          <cell r="J2701">
            <v>6</v>
          </cell>
          <cell r="K2701" t="str">
            <v>Pivijay</v>
          </cell>
          <cell r="L2701" t="str">
            <v>Pivijay-Magdalena</v>
          </cell>
          <cell r="M2701">
            <v>295</v>
          </cell>
          <cell r="N2701" t="str">
            <v>DPS 2015</v>
          </cell>
          <cell r="O2701"/>
          <cell r="P2701"/>
          <cell r="Q2701" t="str">
            <v>Construcción En Pavimento En Concreto Rígido De La Carrera 12 Entre Calles 7 Y 17 Municipio De Pivijay - Magdalena</v>
          </cell>
          <cell r="R2701" t="str">
            <v>Vías Urbanas</v>
          </cell>
          <cell r="S2701"/>
          <cell r="T2701"/>
          <cell r="U2701"/>
          <cell r="V2701" t="str">
            <v>Municipio</v>
          </cell>
          <cell r="W2701"/>
          <cell r="X2701" t="str">
            <v>Cabecera Municipal:  Carrera 12 Entre Calles 7 Y 17</v>
          </cell>
          <cell r="Y2701"/>
          <cell r="Z2701">
            <v>1438913684</v>
          </cell>
          <cell r="AA2701"/>
          <cell r="AB2701">
            <v>1438913684</v>
          </cell>
          <cell r="AC2701"/>
          <cell r="AD2701">
            <v>1438913684</v>
          </cell>
          <cell r="AE2701">
            <v>184511313</v>
          </cell>
          <cell r="AF2701"/>
          <cell r="AG2701">
            <v>184511313</v>
          </cell>
          <cell r="AH2701">
            <v>1623424997</v>
          </cell>
          <cell r="AI2701">
            <v>0</v>
          </cell>
          <cell r="AJ2701">
            <v>1623424997</v>
          </cell>
          <cell r="AK2701">
            <v>1</v>
          </cell>
          <cell r="AL2701"/>
          <cell r="AM2701">
            <v>1</v>
          </cell>
          <cell r="AN2701">
            <v>1</v>
          </cell>
          <cell r="AO2701">
            <v>0</v>
          </cell>
          <cell r="AP2701" t="str">
            <v>Liquidado</v>
          </cell>
          <cell r="AQ2701" t="e">
            <v>#REF!</v>
          </cell>
          <cell r="AR2701" t="e">
            <v>#N/A</v>
          </cell>
          <cell r="AS2701" t="str">
            <v>Liquidado el 23 de febrero 2022.</v>
          </cell>
          <cell r="AT2701" t="str">
            <v>No Aplica</v>
          </cell>
          <cell r="AU2701">
            <v>42976</v>
          </cell>
          <cell r="AV2701">
            <v>43316</v>
          </cell>
          <cell r="AW2701" t="e">
            <v>#REF!</v>
          </cell>
          <cell r="AX2701"/>
          <cell r="AY2701"/>
          <cell r="AZ2701">
            <v>0</v>
          </cell>
          <cell r="BA2701" t="str">
            <v>-</v>
          </cell>
          <cell r="BB2701" t="str">
            <v/>
          </cell>
          <cell r="BC2701"/>
          <cell r="BD2701">
            <v>43034</v>
          </cell>
          <cell r="BE2701">
            <v>43348</v>
          </cell>
          <cell r="BF2701">
            <v>43887</v>
          </cell>
          <cell r="BG2701">
            <v>19198</v>
          </cell>
        </row>
        <row r="2702">
          <cell r="C2702" t="str">
            <v>20150295V2639-1</v>
          </cell>
          <cell r="D2702" t="str">
            <v>Proyectos 2011 - 2020</v>
          </cell>
          <cell r="E2702" t="str">
            <v>No Aplica</v>
          </cell>
          <cell r="F2702" t="str">
            <v>CERRADO</v>
          </cell>
          <cell r="G2702"/>
          <cell r="H2702" t="str">
            <v>Magdalena</v>
          </cell>
          <cell r="I2702">
            <v>47551</v>
          </cell>
          <cell r="J2702">
            <v>6</v>
          </cell>
          <cell r="K2702" t="str">
            <v>Pivijay</v>
          </cell>
          <cell r="L2702" t="str">
            <v>Pivijay-Magdalena</v>
          </cell>
          <cell r="M2702">
            <v>295</v>
          </cell>
          <cell r="N2702" t="str">
            <v>DPS 2015</v>
          </cell>
          <cell r="O2702"/>
          <cell r="P2702"/>
          <cell r="Q2702" t="str">
            <v>Construcción De Pavimento De Concreto Rígido De La Carrera 17 Entre Calles 10 A La 17, Carrera 18 Entre Calles 2 A La 13 Y Calle 136 Entre Carreras 17 Y 18 Municipio De Pivijay - Magdalena</v>
          </cell>
          <cell r="R2702" t="str">
            <v>Vías Urbanas</v>
          </cell>
          <cell r="S2702"/>
          <cell r="T2702"/>
          <cell r="U2702"/>
          <cell r="V2702" t="str">
            <v>Municipio</v>
          </cell>
          <cell r="W2702"/>
          <cell r="X2702" t="str">
            <v>Cabecera Municipal:Carrera 17 Entre Calles 10 A La 17, Carrera 18 Entre Calles 2 A La 13 Y Calle 136 Entre Carreras 17 Y 18</v>
          </cell>
          <cell r="Y2702"/>
          <cell r="Z2702">
            <v>1801827057</v>
          </cell>
          <cell r="AA2702"/>
          <cell r="AB2702">
            <v>1801827057</v>
          </cell>
          <cell r="AC2702"/>
          <cell r="AD2702">
            <v>1801827057</v>
          </cell>
          <cell r="AE2702">
            <v>139562761.09999999</v>
          </cell>
          <cell r="AF2702"/>
          <cell r="AG2702">
            <v>139562761.09999999</v>
          </cell>
          <cell r="AH2702">
            <v>1941389818.0999999</v>
          </cell>
          <cell r="AI2702">
            <v>0</v>
          </cell>
          <cell r="AJ2702">
            <v>1941389818.0999999</v>
          </cell>
          <cell r="AK2702">
            <v>1</v>
          </cell>
          <cell r="AL2702"/>
          <cell r="AM2702">
            <v>1</v>
          </cell>
          <cell r="AN2702">
            <v>1</v>
          </cell>
          <cell r="AO2702">
            <v>0</v>
          </cell>
          <cell r="AP2702" t="str">
            <v>Liquidado</v>
          </cell>
          <cell r="AQ2702" t="e">
            <v>#REF!</v>
          </cell>
          <cell r="AR2702" t="e">
            <v>#N/A</v>
          </cell>
          <cell r="AS2702" t="str">
            <v>Liquidado el 23 de febrero 2022.</v>
          </cell>
          <cell r="AT2702" t="str">
            <v>No Aplica</v>
          </cell>
          <cell r="AU2702">
            <v>43005</v>
          </cell>
          <cell r="AV2702">
            <v>43318</v>
          </cell>
          <cell r="AW2702" t="e">
            <v>#REF!</v>
          </cell>
          <cell r="AX2702"/>
          <cell r="AY2702"/>
          <cell r="AZ2702">
            <v>0</v>
          </cell>
          <cell r="BA2702" t="str">
            <v>-</v>
          </cell>
          <cell r="BB2702" t="str">
            <v/>
          </cell>
          <cell r="BC2702"/>
          <cell r="BD2702">
            <v>43042</v>
          </cell>
          <cell r="BE2702">
            <v>43347</v>
          </cell>
          <cell r="BF2702">
            <v>43887</v>
          </cell>
          <cell r="BG2702">
            <v>19198</v>
          </cell>
        </row>
        <row r="2703">
          <cell r="C2703" t="str">
            <v>20150311V0066-1</v>
          </cell>
          <cell r="D2703" t="str">
            <v>Proyectos 2011 - 2020</v>
          </cell>
          <cell r="E2703" t="str">
            <v>No Aplica</v>
          </cell>
          <cell r="F2703" t="str">
            <v>CERRADO</v>
          </cell>
          <cell r="G2703"/>
          <cell r="H2703" t="str">
            <v>Magdalena</v>
          </cell>
          <cell r="I2703">
            <v>47551</v>
          </cell>
          <cell r="J2703">
            <v>6</v>
          </cell>
          <cell r="K2703" t="str">
            <v>Pivijay</v>
          </cell>
          <cell r="L2703" t="str">
            <v>Pivijay-Magdalena</v>
          </cell>
          <cell r="M2703">
            <v>311</v>
          </cell>
          <cell r="N2703" t="str">
            <v>DPS 2015</v>
          </cell>
          <cell r="O2703"/>
          <cell r="P2703"/>
          <cell r="Q2703" t="str">
            <v>Conformación De Muro De Contención Y Recuperación Del Caño Schiller En El Sector De La Ciénaga Don Alonso Corregimiento De Media Luna Del Municipio De Pivijay - Magdalena</v>
          </cell>
          <cell r="R2703" t="str">
            <v>Otros</v>
          </cell>
          <cell r="S2703"/>
          <cell r="T2703"/>
          <cell r="U2703"/>
          <cell r="V2703" t="str">
            <v xml:space="preserve">Corporación Autonoma Regional Del Magdalena </v>
          </cell>
          <cell r="W2703"/>
          <cell r="X2703" t="str">
            <v xml:space="preserve">Corregimiento De Media Luna </v>
          </cell>
          <cell r="Y2703"/>
          <cell r="Z2703">
            <v>4166666661</v>
          </cell>
          <cell r="AA2703"/>
          <cell r="AB2703">
            <v>4166666661</v>
          </cell>
          <cell r="AC2703"/>
          <cell r="AD2703">
            <v>4166666661</v>
          </cell>
          <cell r="AE2703">
            <v>416666666.10000002</v>
          </cell>
          <cell r="AF2703"/>
          <cell r="AG2703">
            <v>416666666.10000002</v>
          </cell>
          <cell r="AH2703">
            <v>4583333327.1000004</v>
          </cell>
          <cell r="AI2703">
            <v>0</v>
          </cell>
          <cell r="AJ2703">
            <v>4583333327.1000004</v>
          </cell>
          <cell r="AK2703">
            <v>1</v>
          </cell>
          <cell r="AL2703"/>
          <cell r="AM2703">
            <v>1</v>
          </cell>
          <cell r="AN2703">
            <v>1</v>
          </cell>
          <cell r="AO2703">
            <v>0</v>
          </cell>
          <cell r="AP2703" t="str">
            <v>Liquidado</v>
          </cell>
          <cell r="AQ2703" t="e">
            <v>#REF!</v>
          </cell>
          <cell r="AR2703" t="e">
            <v>#N/A</v>
          </cell>
          <cell r="AS2703" t="str">
            <v>Liquidado 06 de mayo 2020</v>
          </cell>
          <cell r="AT2703" t="str">
            <v>No Aplica</v>
          </cell>
          <cell r="AU2703">
            <v>42478</v>
          </cell>
          <cell r="AV2703">
            <v>42674</v>
          </cell>
          <cell r="AW2703" t="e">
            <v>#REF!</v>
          </cell>
          <cell r="AX2703"/>
          <cell r="AY2703"/>
          <cell r="AZ2703">
            <v>0</v>
          </cell>
          <cell r="BA2703" t="str">
            <v>-</v>
          </cell>
          <cell r="BB2703" t="str">
            <v/>
          </cell>
          <cell r="BC2703"/>
          <cell r="BD2703">
            <v>42530</v>
          </cell>
          <cell r="BE2703">
            <v>42564</v>
          </cell>
          <cell r="BF2703">
            <v>42852</v>
          </cell>
          <cell r="BG2703">
            <v>4500</v>
          </cell>
        </row>
        <row r="2704">
          <cell r="C2704" t="str">
            <v>20160445V3553-1</v>
          </cell>
          <cell r="D2704" t="str">
            <v>Proyectos 2011 - 2020</v>
          </cell>
          <cell r="E2704" t="str">
            <v>ANTES 2018</v>
          </cell>
          <cell r="F2704" t="str">
            <v>VIGENTE</v>
          </cell>
          <cell r="G2704"/>
          <cell r="H2704" t="str">
            <v>Magdalena</v>
          </cell>
          <cell r="I2704">
            <v>47551</v>
          </cell>
          <cell r="J2704">
            <v>6</v>
          </cell>
          <cell r="K2704" t="str">
            <v>Pivijay</v>
          </cell>
          <cell r="L2704" t="str">
            <v>Pivijay-Magdalena</v>
          </cell>
          <cell r="M2704">
            <v>445</v>
          </cell>
          <cell r="N2704" t="str">
            <v>DPS 2016</v>
          </cell>
          <cell r="O2704"/>
          <cell r="P2704"/>
          <cell r="Q2704" t="str">
            <v>Construcción De Pavimento Rígido Etapa V En La Cabecera Municipal En El Municipio De Pivijay - Magdalena</v>
          </cell>
          <cell r="R2704" t="str">
            <v>Vías Urbanas</v>
          </cell>
          <cell r="S2704"/>
          <cell r="T2704"/>
          <cell r="U2704"/>
          <cell r="V2704" t="str">
            <v>Municipio</v>
          </cell>
          <cell r="W2704"/>
          <cell r="X2704" t="str">
            <v>Barrios: Palenque - Nueva esperanza</v>
          </cell>
          <cell r="Y2704"/>
          <cell r="Z2704">
            <v>3272365061</v>
          </cell>
          <cell r="AA2704"/>
          <cell r="AB2704">
            <v>3272365061</v>
          </cell>
          <cell r="AC2704"/>
          <cell r="AD2704">
            <v>3272365061</v>
          </cell>
          <cell r="AE2704">
            <v>327236506.10000002</v>
          </cell>
          <cell r="AF2704"/>
          <cell r="AG2704">
            <v>327236506.10000002</v>
          </cell>
          <cell r="AH2704">
            <v>3599601567.0999999</v>
          </cell>
          <cell r="AI2704">
            <v>0</v>
          </cell>
          <cell r="AJ2704">
            <v>3599601567.0999999</v>
          </cell>
          <cell r="AK2704">
            <v>1</v>
          </cell>
          <cell r="AL2704"/>
          <cell r="AM2704">
            <v>1</v>
          </cell>
          <cell r="AN2704">
            <v>1</v>
          </cell>
          <cell r="AO2704">
            <v>0</v>
          </cell>
          <cell r="AP2704" t="str">
            <v>Entregado A Municipio</v>
          </cell>
          <cell r="AQ2704" t="e">
            <v>#REF!</v>
          </cell>
          <cell r="AR2704" t="e">
            <v>#N/A</v>
          </cell>
          <cell r="AS2704" t="str">
            <v>Obra entregada</v>
          </cell>
          <cell r="AT2704" t="str">
            <v>No Aplica</v>
          </cell>
          <cell r="AU2704">
            <v>43292</v>
          </cell>
          <cell r="AV2704">
            <v>43640</v>
          </cell>
          <cell r="AW2704" t="e">
            <v>#REF!</v>
          </cell>
          <cell r="AX2704"/>
          <cell r="AY2704"/>
          <cell r="AZ2704">
            <v>0</v>
          </cell>
          <cell r="BA2704" t="str">
            <v>-</v>
          </cell>
          <cell r="BB2704" t="str">
            <v>1,886 Km</v>
          </cell>
          <cell r="BC2704"/>
          <cell r="BD2704">
            <v>43377</v>
          </cell>
          <cell r="BE2704">
            <v>43794</v>
          </cell>
          <cell r="BF2704">
            <v>43916</v>
          </cell>
          <cell r="BG2704">
            <v>2500</v>
          </cell>
        </row>
        <row r="2705">
          <cell r="C2705" t="str">
            <v>20120069V0205-2</v>
          </cell>
          <cell r="D2705" t="str">
            <v>Proyectos 2011 - 2020</v>
          </cell>
          <cell r="E2705" t="str">
            <v>ANTES 2018</v>
          </cell>
          <cell r="F2705" t="str">
            <v>VIGENTE</v>
          </cell>
          <cell r="G2705" t="str">
            <v>C205-REST</v>
          </cell>
          <cell r="H2705" t="str">
            <v>Magdalena</v>
          </cell>
          <cell r="I2705">
            <v>47551</v>
          </cell>
          <cell r="J2705">
            <v>6</v>
          </cell>
          <cell r="K2705" t="str">
            <v>Pivijay</v>
          </cell>
          <cell r="L2705" t="str">
            <v>Pivijay-Magdalena</v>
          </cell>
          <cell r="M2705">
            <v>69</v>
          </cell>
          <cell r="N2705" t="str">
            <v>Fonade 3</v>
          </cell>
          <cell r="O2705"/>
          <cell r="P2705"/>
          <cell r="Q2705" t="str">
            <v>MEJORAMIENTO DE VIAS URBANAS ETAPA 1 EN EL MUNICIPIO DE PIVIJAY. DEPARTAMENTO DE MAGDALENA</v>
          </cell>
          <cell r="R2705" t="str">
            <v>Vías Urbanas</v>
          </cell>
          <cell r="S2705"/>
          <cell r="T2705"/>
          <cell r="U2705"/>
          <cell r="V2705">
            <v>0</v>
          </cell>
          <cell r="W2705" t="str">
            <v>Urbano</v>
          </cell>
          <cell r="X2705" t="str">
            <v/>
          </cell>
          <cell r="Y2705"/>
          <cell r="Z2705">
            <v>1366043183.76</v>
          </cell>
          <cell r="AA2705"/>
          <cell r="AB2705">
            <v>1366043183.76</v>
          </cell>
          <cell r="AC2705"/>
          <cell r="AD2705">
            <v>1366043183.76</v>
          </cell>
          <cell r="AE2705">
            <v>93264273.760000005</v>
          </cell>
          <cell r="AF2705"/>
          <cell r="AG2705">
            <v>93264273.760000005</v>
          </cell>
          <cell r="AH2705">
            <v>1459307457.52</v>
          </cell>
          <cell r="AI2705">
            <v>0</v>
          </cell>
          <cell r="AJ2705">
            <v>1459307457.52</v>
          </cell>
          <cell r="AK2705">
            <v>0</v>
          </cell>
          <cell r="AL2705"/>
          <cell r="AM2705">
            <v>1</v>
          </cell>
          <cell r="AN2705">
            <v>1</v>
          </cell>
          <cell r="AO2705">
            <v>0</v>
          </cell>
          <cell r="AP2705" t="str">
            <v>Terminado</v>
          </cell>
          <cell r="AQ2705" t="e">
            <v>#REF!</v>
          </cell>
          <cell r="AR2705" t="e">
            <v>#N/A</v>
          </cell>
          <cell r="AS2705" t="str">
            <v>Proyecto terminado el 6 de junio de 2022; mediante oficio  S-2022-4301-242490 del 11 de agosto de 2022 se enviaron las observaciones a Enterritorio frente a  la documentación para programación de AV3; pendiente de subsanaciones</v>
          </cell>
          <cell r="AT2705" t="str">
            <v>No Aplica</v>
          </cell>
          <cell r="AU2705">
            <v>44525</v>
          </cell>
          <cell r="AV2705">
            <v>44718</v>
          </cell>
          <cell r="AW2705" t="e">
            <v>#REF!</v>
          </cell>
          <cell r="AX2705"/>
          <cell r="AY2705"/>
          <cell r="AZ2705">
            <v>0</v>
          </cell>
          <cell r="BA2705" t="str">
            <v>-</v>
          </cell>
          <cell r="BB2705" t="str">
            <v>1912 m2 de pavimento rígido</v>
          </cell>
          <cell r="BC2705"/>
          <cell r="BD2705" t="str">
            <v/>
          </cell>
          <cell r="BE2705" t="str">
            <v/>
          </cell>
          <cell r="BF2705" t="str">
            <v/>
          </cell>
          <cell r="BG2705">
            <v>19000</v>
          </cell>
        </row>
        <row r="2706">
          <cell r="C2706" t="str">
            <v>E-2020-2203-229139</v>
          </cell>
          <cell r="D2706" t="str">
            <v>CV 001-2020</v>
          </cell>
          <cell r="E2706" t="str">
            <v>2018-2022</v>
          </cell>
          <cell r="F2706" t="str">
            <v>VIGENTE</v>
          </cell>
          <cell r="G2706"/>
          <cell r="H2706" t="str">
            <v>Magdalena</v>
          </cell>
          <cell r="I2706"/>
          <cell r="J2706"/>
          <cell r="K2706" t="str">
            <v>Pivijay</v>
          </cell>
          <cell r="L2706" t="str">
            <v>Pivijay-Magdalena</v>
          </cell>
          <cell r="M2706" t="str">
            <v>401 FIP 2021</v>
          </cell>
          <cell r="N2706" t="str">
            <v>DPS 2021</v>
          </cell>
          <cell r="O2706">
            <v>44368</v>
          </cell>
          <cell r="P2706">
            <v>44926</v>
          </cell>
          <cell r="Q2706" t="str">
            <v>Construcción En Pavimento Rígido De La Cra 22 Entre Clls 17 Y 26 Y Cll 26 Entre Cra 21 Y 22 Municipio De Pivijay - Magdalena</v>
          </cell>
          <cell r="R2706" t="str">
            <v>Vias y Transporte</v>
          </cell>
          <cell r="S2706" t="str">
            <v>Vias Urbanas</v>
          </cell>
          <cell r="T2706"/>
          <cell r="U2706">
            <v>1</v>
          </cell>
          <cell r="V2706"/>
          <cell r="W2706"/>
          <cell r="X2706"/>
          <cell r="Y2706"/>
          <cell r="Z2706">
            <v>1418303111</v>
          </cell>
          <cell r="AA2706"/>
          <cell r="AB2706">
            <v>1418303111</v>
          </cell>
          <cell r="AC2706">
            <v>0</v>
          </cell>
          <cell r="AD2706">
            <v>1418303111</v>
          </cell>
          <cell r="AE2706"/>
          <cell r="AF2706"/>
          <cell r="AG2706">
            <v>0</v>
          </cell>
          <cell r="AH2706">
            <v>1418303111</v>
          </cell>
          <cell r="AI2706">
            <v>0</v>
          </cell>
          <cell r="AJ2706">
            <v>1418303111</v>
          </cell>
          <cell r="AK2706"/>
          <cell r="AL2706"/>
          <cell r="AM2706">
            <v>0.50649999999999995</v>
          </cell>
          <cell r="AN2706">
            <v>0.1706</v>
          </cell>
          <cell r="AO2706">
            <v>-0.33589999999999998</v>
          </cell>
          <cell r="AP2706" t="str">
            <v>En Ejecución</v>
          </cell>
          <cell r="AQ2706" t="e">
            <v>#REF!</v>
          </cell>
          <cell r="AR2706" t="e">
            <v>#N/A</v>
          </cell>
          <cell r="AS2706" t="str">
            <v>-</v>
          </cell>
          <cell r="AT2706"/>
          <cell r="AU2706">
            <v>44690</v>
          </cell>
          <cell r="AV2706">
            <v>44812</v>
          </cell>
          <cell r="AW2706" t="e">
            <v>#REF!</v>
          </cell>
          <cell r="AX2706">
            <v>6</v>
          </cell>
          <cell r="AY2706"/>
          <cell r="AZ2706">
            <v>6</v>
          </cell>
          <cell r="BA2706"/>
          <cell r="BB2706" t="str">
            <v>564.74 ML</v>
          </cell>
          <cell r="BC2706"/>
          <cell r="BD2706" t="str">
            <v>-</v>
          </cell>
          <cell r="BE2706" t="str">
            <v>-</v>
          </cell>
          <cell r="BF2706" t="str">
            <v>-</v>
          </cell>
          <cell r="BG2706">
            <v>3222</v>
          </cell>
        </row>
        <row r="2707">
          <cell r="C2707" t="str">
            <v>20150364V0095-1</v>
          </cell>
          <cell r="D2707" t="str">
            <v>Proyectos 2011 - 2020</v>
          </cell>
          <cell r="E2707" t="str">
            <v>No Aplica</v>
          </cell>
          <cell r="F2707" t="str">
            <v>CERRADO</v>
          </cell>
          <cell r="G2707"/>
          <cell r="H2707" t="str">
            <v>Magdalena</v>
          </cell>
          <cell r="I2707">
            <v>47555</v>
          </cell>
          <cell r="J2707">
            <v>6</v>
          </cell>
          <cell r="K2707" t="str">
            <v>Plato</v>
          </cell>
          <cell r="L2707" t="str">
            <v>Plato-Magdalena</v>
          </cell>
          <cell r="M2707">
            <v>364</v>
          </cell>
          <cell r="N2707" t="str">
            <v>DPS 2015</v>
          </cell>
          <cell r="O2707"/>
          <cell r="P2707"/>
          <cell r="Q2707" t="str">
            <v>Pavimentación De Vías En Concreto De La Carrera 23 Entre Calles 14 A Y 12; Carrera 22 Entre Calles 12 Y 10; Calle 12 Entre Carrera 22 Y 24 En El Municipio De Plato - Magdalena</v>
          </cell>
          <cell r="R2707" t="str">
            <v>Vías Urbanas</v>
          </cell>
          <cell r="S2707"/>
          <cell r="T2707"/>
          <cell r="U2707"/>
          <cell r="V2707" t="str">
            <v>Municipio</v>
          </cell>
          <cell r="W2707"/>
          <cell r="X2707" t="str">
            <v>Cabecera Municipal  Carrera 23 Entre Calles 14 A Y 12; Carrera 22 Entre Calles 12 Y 10; Calle 12 Entre Carrera 22 Y 24</v>
          </cell>
          <cell r="Y2707"/>
          <cell r="Z2707">
            <v>1388888889</v>
          </cell>
          <cell r="AA2707"/>
          <cell r="AB2707">
            <v>1388888889</v>
          </cell>
          <cell r="AC2707"/>
          <cell r="AD2707">
            <v>1388888889</v>
          </cell>
          <cell r="AE2707">
            <v>138888888.90000001</v>
          </cell>
          <cell r="AF2707"/>
          <cell r="AG2707">
            <v>138888888.90000001</v>
          </cell>
          <cell r="AH2707">
            <v>1527777777.9000001</v>
          </cell>
          <cell r="AI2707">
            <v>0</v>
          </cell>
          <cell r="AJ2707">
            <v>1527777777.9000001</v>
          </cell>
          <cell r="AK2707">
            <v>1</v>
          </cell>
          <cell r="AL2707"/>
          <cell r="AM2707">
            <v>0</v>
          </cell>
          <cell r="AN2707">
            <v>1</v>
          </cell>
          <cell r="AO2707">
            <v>1</v>
          </cell>
          <cell r="AP2707" t="str">
            <v>Liquidado</v>
          </cell>
          <cell r="AQ2707" t="e">
            <v>#REF!</v>
          </cell>
          <cell r="AR2707" t="e">
            <v>#N/A</v>
          </cell>
          <cell r="AS2707" t="str">
            <v>Liquidado el 26 de julio de 2021.</v>
          </cell>
          <cell r="AT2707" t="str">
            <v>No Aplica</v>
          </cell>
          <cell r="AU2707">
            <v>42661</v>
          </cell>
          <cell r="AV2707">
            <v>42933</v>
          </cell>
          <cell r="AW2707" t="e">
            <v>#REF!</v>
          </cell>
          <cell r="AX2707"/>
          <cell r="AY2707"/>
          <cell r="AZ2707">
            <v>0</v>
          </cell>
          <cell r="BA2707" t="str">
            <v>-</v>
          </cell>
          <cell r="BB2707" t="str">
            <v/>
          </cell>
          <cell r="BC2707"/>
          <cell r="BD2707">
            <v>42683</v>
          </cell>
          <cell r="BE2707">
            <v>42850</v>
          </cell>
          <cell r="BF2707">
            <v>42991</v>
          </cell>
          <cell r="BG2707">
            <v>2800</v>
          </cell>
        </row>
        <row r="2708">
          <cell r="C2708" t="str">
            <v>20160356M4668-1</v>
          </cell>
          <cell r="D2708" t="str">
            <v>Proyectos 2011 - 2020</v>
          </cell>
          <cell r="E2708" t="str">
            <v>ANTES 2018</v>
          </cell>
          <cell r="F2708" t="str">
            <v>VIGENTE</v>
          </cell>
          <cell r="G2708"/>
          <cell r="H2708" t="str">
            <v>Magdalena</v>
          </cell>
          <cell r="I2708">
            <v>47555</v>
          </cell>
          <cell r="J2708">
            <v>6</v>
          </cell>
          <cell r="K2708" t="str">
            <v>Plato</v>
          </cell>
          <cell r="L2708" t="str">
            <v>Plato-Magdalena</v>
          </cell>
          <cell r="M2708">
            <v>356</v>
          </cell>
          <cell r="N2708" t="str">
            <v>DPS 2016</v>
          </cell>
          <cell r="O2708"/>
          <cell r="P2708"/>
          <cell r="Q2708" t="str">
            <v>Mejoramiento De Condiciones De Habitabilidad</v>
          </cell>
          <cell r="R2708" t="str">
            <v>Mejoramiento Condiciones De Habitabilidad</v>
          </cell>
          <cell r="S2708"/>
          <cell r="T2708"/>
          <cell r="U2708"/>
          <cell r="V2708" t="str">
            <v>Municipio</v>
          </cell>
          <cell r="W2708"/>
          <cell r="X2708" t="str">
            <v/>
          </cell>
          <cell r="Y2708"/>
          <cell r="Z2708">
            <v>423728814</v>
          </cell>
          <cell r="AA2708"/>
          <cell r="AB2708">
            <v>423728814</v>
          </cell>
          <cell r="AC2708"/>
          <cell r="AD2708">
            <v>423728814</v>
          </cell>
          <cell r="AE2708">
            <v>114621134.95999999</v>
          </cell>
          <cell r="AF2708"/>
          <cell r="AG2708">
            <v>114621134.95999999</v>
          </cell>
          <cell r="AH2708">
            <v>538349948.96000004</v>
          </cell>
          <cell r="AI2708">
            <v>0</v>
          </cell>
          <cell r="AJ2708">
            <v>538349948.96000004</v>
          </cell>
          <cell r="AK2708">
            <v>0.35</v>
          </cell>
          <cell r="AL2708"/>
          <cell r="AM2708">
            <v>1</v>
          </cell>
          <cell r="AN2708">
            <v>1</v>
          </cell>
          <cell r="AO2708">
            <v>0</v>
          </cell>
          <cell r="AP2708" t="str">
            <v>En Liquidación</v>
          </cell>
          <cell r="AQ2708" t="e">
            <v>#REF!</v>
          </cell>
          <cell r="AR2708" t="str">
            <v>TERMINADO</v>
          </cell>
          <cell r="AS2708" t="str">
            <v>Numero de MCH: 31
ACTIVIDADES REALIZADAS: El 04 de marzo de 2019 se inicia la Etapa No.1 - Preconstrucción y finalizó el 03 de abril de 2019.
Entrega a satisfacción de las obras, a la espera de que se haga entrega del acta de recibo de cada uno de los beneficiarios y del acta de entrega y recibo a satisfacción del contrato de obra. 
En proceso de liquidación.</v>
          </cell>
          <cell r="AT2708"/>
          <cell r="AU2708">
            <v>43528</v>
          </cell>
          <cell r="AV2708">
            <v>43825</v>
          </cell>
          <cell r="AW2708" t="e">
            <v>#REF!</v>
          </cell>
          <cell r="AX2708"/>
          <cell r="AY2708"/>
          <cell r="AZ2708">
            <v>0</v>
          </cell>
          <cell r="BA2708" t="str">
            <v>-</v>
          </cell>
          <cell r="BB2708" t="str">
            <v>31  Viviendas</v>
          </cell>
          <cell r="BC2708"/>
          <cell r="BD2708">
            <v>43748</v>
          </cell>
          <cell r="BE2708" t="str">
            <v/>
          </cell>
          <cell r="BF2708" t="str">
            <v/>
          </cell>
          <cell r="BG2708">
            <v>31</v>
          </cell>
        </row>
        <row r="2709">
          <cell r="C2709" t="str">
            <v>20170522V9737-1</v>
          </cell>
          <cell r="D2709" t="str">
            <v>Proyectos 2011 - 2020</v>
          </cell>
          <cell r="E2709" t="str">
            <v>ANTES 2018</v>
          </cell>
          <cell r="F2709" t="str">
            <v>VIGENTE</v>
          </cell>
          <cell r="G2709"/>
          <cell r="H2709" t="str">
            <v>Magdalena</v>
          </cell>
          <cell r="I2709">
            <v>47555</v>
          </cell>
          <cell r="J2709">
            <v>6</v>
          </cell>
          <cell r="K2709" t="str">
            <v>Plato</v>
          </cell>
          <cell r="L2709" t="str">
            <v>Plato-Magdalena</v>
          </cell>
          <cell r="M2709">
            <v>522</v>
          </cell>
          <cell r="N2709" t="str">
            <v>DPS 2017</v>
          </cell>
          <cell r="O2709"/>
          <cell r="P2709"/>
          <cell r="Q2709" t="str">
            <v>Pavimentación En Concreto Rígido En El Casco Urbano De Plato Magdalena</v>
          </cell>
          <cell r="R2709" t="str">
            <v>Vías Urbanas</v>
          </cell>
          <cell r="S2709"/>
          <cell r="T2709"/>
          <cell r="U2709"/>
          <cell r="V2709" t="str">
            <v>Municipio</v>
          </cell>
          <cell r="W2709" t="str">
            <v>Urbano</v>
          </cell>
          <cell r="X2709" t="str">
            <v>Sector Florida</v>
          </cell>
          <cell r="Y2709"/>
          <cell r="Z2709">
            <v>3374350653</v>
          </cell>
          <cell r="AA2709"/>
          <cell r="AB2709">
            <v>3374350653</v>
          </cell>
          <cell r="AC2709"/>
          <cell r="AD2709">
            <v>3374350653</v>
          </cell>
          <cell r="AE2709">
            <v>337435065.30000001</v>
          </cell>
          <cell r="AF2709"/>
          <cell r="AG2709">
            <v>337435065.30000001</v>
          </cell>
          <cell r="AH2709">
            <v>3711785718.3000002</v>
          </cell>
          <cell r="AI2709">
            <v>0</v>
          </cell>
          <cell r="AJ2709">
            <v>3711785718.3000002</v>
          </cell>
          <cell r="AK2709">
            <v>0.6</v>
          </cell>
          <cell r="AL2709"/>
          <cell r="AM2709">
            <v>1</v>
          </cell>
          <cell r="AN2709">
            <v>0.94869999999999999</v>
          </cell>
          <cell r="AO2709">
            <v>-5.1300000000000012E-2</v>
          </cell>
          <cell r="AP2709" t="str">
            <v>Terminado</v>
          </cell>
          <cell r="AQ2709" t="e">
            <v>#REF!</v>
          </cell>
          <cell r="AR2709" t="e">
            <v>#N/A</v>
          </cell>
          <cell r="AS2709" t="str">
            <v xml:space="preserve"> 26/11/2021 Audiencia de arreglo directo; Municipio se comprometió a terminar obras al 09/12/2021; no cumplió, 
30/12/2021  Se tramita reserva y prórroga al convenio a fecha 31/07.
17/02/2022  Interventoría solicita a Contratista, atender reprogramación de obra, y advierte condiciones inseguras a la ejecución de muro de contención.
21/02/2022 Mesa de trabajo presencial con director DISH e Interventoría. Se solicita a la interventoría informe detallado de trazabilidad para adelantar gestiones
28/02/2022 Mesa presencial convocada con Municipio, se solicita el cierre por terminación contractual del contrato, se solicita no dar más prórrogas y se revisará el acta de pago presentada, debido las fallas que se tienen en el muro y los faltantes informes de PGIO.
31/03/2022  Se realiza comisión 22/03 para recibo final de obra y poder tramitar último pago, en reserva autorizada,
16/05/2022  Reunión presencial: DPS, Municipio. Interventoría y Contratista. Municipio solicita tiempo hasta mañana a las 3:00 p,m, para revisar el cierre y poder firmar las Actas de Entrega y recibo a satisfacción. 
27/05/2022 Municipio envía propuesta de actas, en revisión de interventoría.   Aún pendiente entrega de documentación, se proyecta derecho de petición. con memorando a Sd Contratos, se radicó solicitud de condición resolutoria.
29/06/2022  Actas  de Terminación y, de Entrega y Recibo a Satisfacción, suscritas en trámite de otros documentos para cierre.</v>
          </cell>
          <cell r="AT2709" t="str">
            <v>No Aplica</v>
          </cell>
          <cell r="AU2709">
            <v>43641</v>
          </cell>
          <cell r="AV2709">
            <v>44539</v>
          </cell>
          <cell r="AW2709" t="e">
            <v>#REF!</v>
          </cell>
          <cell r="AX2709"/>
          <cell r="AY2709"/>
          <cell r="AZ2709">
            <v>0</v>
          </cell>
          <cell r="BA2709" t="str">
            <v>-</v>
          </cell>
          <cell r="BB2709" t="str">
            <v>1.551 Kms</v>
          </cell>
          <cell r="BC2709"/>
          <cell r="BD2709">
            <v>43705</v>
          </cell>
          <cell r="BE2709" t="str">
            <v/>
          </cell>
          <cell r="BF2709" t="str">
            <v/>
          </cell>
          <cell r="BG2709">
            <v>4200</v>
          </cell>
        </row>
        <row r="2710">
          <cell r="C2710" t="str">
            <v>E-2020-2203-254181</v>
          </cell>
          <cell r="D2710" t="str">
            <v>CV 001-2020</v>
          </cell>
          <cell r="E2710" t="str">
            <v>2018-2022</v>
          </cell>
          <cell r="F2710" t="str">
            <v>VIGENTE</v>
          </cell>
          <cell r="G2710"/>
          <cell r="H2710" t="str">
            <v>Magdalena</v>
          </cell>
          <cell r="I2710"/>
          <cell r="J2710"/>
          <cell r="K2710" t="str">
            <v>Plato</v>
          </cell>
          <cell r="L2710" t="str">
            <v>Plato-Magdalena</v>
          </cell>
          <cell r="M2710" t="str">
            <v>581 FIP 2022</v>
          </cell>
          <cell r="N2710" t="str">
            <v>DPS 2022</v>
          </cell>
          <cell r="O2710">
            <v>44777</v>
          </cell>
          <cell r="P2710" t="str">
            <v>-</v>
          </cell>
          <cell r="Q2710" t="str">
            <v>Construcción De Pavimento En Concreto Rígido De La Vía De Acceso Cra 11 Desde La Cll 24 Hasta La Urbanización Juan Xixi En El Municipio De Plato - Magdalena</v>
          </cell>
          <cell r="R2710" t="str">
            <v>Vias y Transporte</v>
          </cell>
          <cell r="S2710" t="str">
            <v>Vias Urbanas</v>
          </cell>
          <cell r="T2710"/>
          <cell r="U2710">
            <v>1</v>
          </cell>
          <cell r="V2710"/>
          <cell r="W2710"/>
          <cell r="X2710"/>
          <cell r="Y2710"/>
          <cell r="Z2710">
            <v>1540783526</v>
          </cell>
          <cell r="AA2710"/>
          <cell r="AB2710">
            <v>1540783526</v>
          </cell>
          <cell r="AC2710">
            <v>0</v>
          </cell>
          <cell r="AD2710">
            <v>1540783526</v>
          </cell>
          <cell r="AE2710"/>
          <cell r="AF2710"/>
          <cell r="AG2710">
            <v>0</v>
          </cell>
          <cell r="AH2710">
            <v>1540783526</v>
          </cell>
          <cell r="AI2710">
            <v>0</v>
          </cell>
          <cell r="AJ2710">
            <v>1540783526</v>
          </cell>
          <cell r="AK2710"/>
          <cell r="AL2710"/>
          <cell r="AM2710"/>
          <cell r="AN2710"/>
          <cell r="AO2710">
            <v>0</v>
          </cell>
          <cell r="AP2710" t="str">
            <v>Requiere Maduración</v>
          </cell>
          <cell r="AQ2710" t="e">
            <v>#REF!</v>
          </cell>
          <cell r="AR2710" t="e">
            <v>#N/A</v>
          </cell>
          <cell r="AS2710" t="str">
            <v>-</v>
          </cell>
          <cell r="AT2710"/>
          <cell r="AU2710" t="str">
            <v>-</v>
          </cell>
          <cell r="AV2710" t="str">
            <v>-</v>
          </cell>
          <cell r="AW2710" t="e">
            <v>#REF!</v>
          </cell>
          <cell r="AX2710">
            <v>4</v>
          </cell>
          <cell r="AY2710"/>
          <cell r="AZ2710">
            <v>4</v>
          </cell>
          <cell r="BA2710"/>
          <cell r="BB2710" t="str">
            <v>500.1 ML</v>
          </cell>
          <cell r="BC2710"/>
          <cell r="BD2710" t="str">
            <v>-</v>
          </cell>
          <cell r="BE2710" t="str">
            <v>-</v>
          </cell>
          <cell r="BF2710" t="str">
            <v>-</v>
          </cell>
          <cell r="BG2710" t="str">
            <v>-</v>
          </cell>
        </row>
        <row r="2711">
          <cell r="C2711" t="str">
            <v>20130278V0028-1</v>
          </cell>
          <cell r="D2711" t="str">
            <v>Proyectos 2011 - 2020</v>
          </cell>
          <cell r="E2711" t="str">
            <v>No Aplica</v>
          </cell>
          <cell r="F2711" t="str">
            <v>CERRADO</v>
          </cell>
          <cell r="G2711"/>
          <cell r="H2711" t="str">
            <v>Magdalena</v>
          </cell>
          <cell r="I2711">
            <v>47570</v>
          </cell>
          <cell r="J2711">
            <v>6</v>
          </cell>
          <cell r="K2711" t="str">
            <v>Puebloviejo</v>
          </cell>
          <cell r="L2711" t="str">
            <v>Puebloviejo-Magdalena</v>
          </cell>
          <cell r="M2711">
            <v>278</v>
          </cell>
          <cell r="N2711" t="str">
            <v>DPS 2013</v>
          </cell>
          <cell r="O2711"/>
          <cell r="P2711"/>
          <cell r="Q2711" t="str">
            <v xml:space="preserve">Construcción De Pavimento Urbano En El Municipio De Puebloviejo -  Magdalena </v>
          </cell>
          <cell r="R2711" t="str">
            <v>Vías Urbanas</v>
          </cell>
          <cell r="S2711"/>
          <cell r="T2711"/>
          <cell r="U2711"/>
          <cell r="V2711" t="str">
            <v>Municipio</v>
          </cell>
          <cell r="W2711"/>
          <cell r="X2711" t="str">
            <v>Coregimiento Tasajera y Centro</v>
          </cell>
          <cell r="Y2711"/>
          <cell r="Z2711">
            <v>3457943925</v>
          </cell>
          <cell r="AA2711"/>
          <cell r="AB2711">
            <v>3457943925</v>
          </cell>
          <cell r="AC2711"/>
          <cell r="AD2711">
            <v>3457943925</v>
          </cell>
          <cell r="AE2711">
            <v>345794392.5</v>
          </cell>
          <cell r="AF2711"/>
          <cell r="AG2711">
            <v>345794392.5</v>
          </cell>
          <cell r="AH2711">
            <v>3803738317.5</v>
          </cell>
          <cell r="AI2711">
            <v>0</v>
          </cell>
          <cell r="AJ2711">
            <v>3803738317.5</v>
          </cell>
          <cell r="AK2711">
            <v>0.80430000000000001</v>
          </cell>
          <cell r="AL2711"/>
          <cell r="AM2711">
            <v>0</v>
          </cell>
          <cell r="AN2711">
            <v>1</v>
          </cell>
          <cell r="AO2711">
            <v>1</v>
          </cell>
          <cell r="AP2711" t="str">
            <v>Cerrado</v>
          </cell>
          <cell r="AQ2711" t="e">
            <v>#REF!</v>
          </cell>
          <cell r="AR2711" t="e">
            <v>#N/A</v>
          </cell>
          <cell r="AS2711" t="str">
            <v>Acta de cierre de expediente contractual el 24 de febrero de 2022</v>
          </cell>
          <cell r="AT2711" t="str">
            <v>No Aplica</v>
          </cell>
          <cell r="AU2711">
            <v>42314</v>
          </cell>
          <cell r="AV2711">
            <v>42527</v>
          </cell>
          <cell r="AW2711" t="e">
            <v>#REF!</v>
          </cell>
          <cell r="AX2711"/>
          <cell r="AY2711"/>
          <cell r="AZ2711">
            <v>0</v>
          </cell>
          <cell r="BA2711" t="str">
            <v>-</v>
          </cell>
          <cell r="BB2711" t="str">
            <v>3,124 km</v>
          </cell>
          <cell r="BC2711"/>
          <cell r="BD2711">
            <v>42447</v>
          </cell>
          <cell r="BE2711" t="str">
            <v/>
          </cell>
          <cell r="BF2711" t="str">
            <v/>
          </cell>
          <cell r="BG2711">
            <v>3200</v>
          </cell>
        </row>
        <row r="2712">
          <cell r="C2712" t="str">
            <v>20150327V2308-1</v>
          </cell>
          <cell r="D2712" t="str">
            <v>Proyectos 2011 - 2020</v>
          </cell>
          <cell r="E2712" t="str">
            <v>No Aplica</v>
          </cell>
          <cell r="F2712" t="str">
            <v>CERRADO</v>
          </cell>
          <cell r="G2712"/>
          <cell r="H2712" t="str">
            <v>Magdalena</v>
          </cell>
          <cell r="I2712">
            <v>47570</v>
          </cell>
          <cell r="J2712">
            <v>6</v>
          </cell>
          <cell r="K2712" t="str">
            <v>Puebloviejo</v>
          </cell>
          <cell r="L2712" t="str">
            <v>Puebloviejo-Magdalena</v>
          </cell>
          <cell r="M2712">
            <v>327</v>
          </cell>
          <cell r="N2712" t="str">
            <v>DPS 2015</v>
          </cell>
          <cell r="O2712"/>
          <cell r="P2712"/>
          <cell r="Q2712" t="str">
            <v>Construcción De Pavimento En Adoquín Articulado En La Cabecera Y Sectores Urbanos Del Municipio De Pueblo Viejo - Magdalena</v>
          </cell>
          <cell r="R2712" t="str">
            <v>Vías Urbanas</v>
          </cell>
          <cell r="S2712"/>
          <cell r="T2712"/>
          <cell r="U2712"/>
          <cell r="V2712" t="str">
            <v>Municipio</v>
          </cell>
          <cell r="W2712"/>
          <cell r="X2712" t="str">
            <v/>
          </cell>
          <cell r="Y2712"/>
          <cell r="Z2712">
            <v>2777777778</v>
          </cell>
          <cell r="AA2712"/>
          <cell r="AB2712">
            <v>2777777778</v>
          </cell>
          <cell r="AC2712"/>
          <cell r="AD2712">
            <v>2777777778</v>
          </cell>
          <cell r="AE2712">
            <v>277777777.80000001</v>
          </cell>
          <cell r="AF2712"/>
          <cell r="AG2712">
            <v>277777777.80000001</v>
          </cell>
          <cell r="AH2712">
            <v>3055555555.8000002</v>
          </cell>
          <cell r="AI2712">
            <v>0</v>
          </cell>
          <cell r="AJ2712">
            <v>3055555555.8000002</v>
          </cell>
          <cell r="AK2712">
            <v>0.36049999999999999</v>
          </cell>
          <cell r="AL2712"/>
          <cell r="AM2712">
            <v>0</v>
          </cell>
          <cell r="AN2712">
            <v>0.21</v>
          </cell>
          <cell r="AO2712">
            <v>0.21</v>
          </cell>
          <cell r="AP2712" t="str">
            <v>En Liquidación</v>
          </cell>
          <cell r="AQ2712" t="e">
            <v>#REF!</v>
          </cell>
          <cell r="AR2712" t="e">
            <v>#N/A</v>
          </cell>
          <cell r="AS2712" t="str">
            <v>ESTADO: Finalizado convenio (sin terminar ejecución)
AVANCE: 21% con corte al 30 de junio de 2018. 
PENDIENTE O DIFICULTADES: 
Proceso en fiscalia en curso demandante PROSPERIDAD SOCIAL por falsedad en documento público (polizas de garantía del convenio)
13/02/2020 INCUMPLIMIENTO DEL CONVENIO Y FALSEDAD EN POLIZA El ente territorial debe hacer devolucion de recursos no ejecutados</v>
          </cell>
          <cell r="AT2712" t="str">
            <v>No Aplica</v>
          </cell>
          <cell r="AU2712">
            <v>42920</v>
          </cell>
          <cell r="AV2712">
            <v>43281</v>
          </cell>
          <cell r="AW2712" t="e">
            <v>#REF!</v>
          </cell>
          <cell r="AX2712"/>
          <cell r="AY2712"/>
          <cell r="AZ2712">
            <v>0</v>
          </cell>
          <cell r="BA2712" t="str">
            <v>-</v>
          </cell>
          <cell r="BB2712" t="str">
            <v/>
          </cell>
          <cell r="BC2712"/>
          <cell r="BD2712">
            <v>43056</v>
          </cell>
          <cell r="BE2712" t="str">
            <v/>
          </cell>
          <cell r="BF2712" t="str">
            <v/>
          </cell>
          <cell r="BG2712">
            <v>3000</v>
          </cell>
        </row>
        <row r="2713">
          <cell r="C2713" t="str">
            <v>20140133V0067-1</v>
          </cell>
          <cell r="D2713" t="str">
            <v>Proyectos 2011 - 2020</v>
          </cell>
          <cell r="E2713" t="str">
            <v>No Aplica</v>
          </cell>
          <cell r="F2713" t="str">
            <v>CERRADO</v>
          </cell>
          <cell r="G2713"/>
          <cell r="H2713" t="str">
            <v>Magdalena</v>
          </cell>
          <cell r="I2713">
            <v>47660</v>
          </cell>
          <cell r="J2713">
            <v>6</v>
          </cell>
          <cell r="K2713" t="str">
            <v>Sabanas De San Angel</v>
          </cell>
          <cell r="L2713" t="str">
            <v>Sabanas De San Angel-Magdalena</v>
          </cell>
          <cell r="M2713">
            <v>133</v>
          </cell>
          <cell r="N2713" t="str">
            <v>DPS 2014</v>
          </cell>
          <cell r="O2713"/>
          <cell r="P2713"/>
          <cell r="Q2713" t="str">
            <v>Construcción De Pavimento Rigido De Calles Urbanas En La Cabecera Municipal De Sabanas De San Angel - Magdalena</v>
          </cell>
          <cell r="R2713" t="str">
            <v>Vías Urbanas</v>
          </cell>
          <cell r="S2713"/>
          <cell r="T2713"/>
          <cell r="U2713"/>
          <cell r="V2713" t="str">
            <v>Municipio</v>
          </cell>
          <cell r="W2713"/>
          <cell r="X2713" t="str">
            <v>Barrio Correa</v>
          </cell>
          <cell r="Y2713"/>
          <cell r="Z2713">
            <v>1869158879</v>
          </cell>
          <cell r="AA2713"/>
          <cell r="AB2713">
            <v>1869158879</v>
          </cell>
          <cell r="AC2713"/>
          <cell r="AD2713">
            <v>1869158879</v>
          </cell>
          <cell r="AE2713">
            <v>186915887.90000001</v>
          </cell>
          <cell r="AF2713"/>
          <cell r="AG2713">
            <v>186915887.90000001</v>
          </cell>
          <cell r="AH2713">
            <v>2056074766.9000001</v>
          </cell>
          <cell r="AI2713">
            <v>0</v>
          </cell>
          <cell r="AJ2713">
            <v>2056074766.9000001</v>
          </cell>
          <cell r="AK2713">
            <v>0.99980000000000002</v>
          </cell>
          <cell r="AL2713"/>
          <cell r="AM2713">
            <v>1</v>
          </cell>
          <cell r="AN2713">
            <v>1</v>
          </cell>
          <cell r="AO2713">
            <v>0</v>
          </cell>
          <cell r="AP2713" t="str">
            <v>Liquidado</v>
          </cell>
          <cell r="AQ2713" t="e">
            <v>#REF!</v>
          </cell>
          <cell r="AR2713" t="e">
            <v>#N/A</v>
          </cell>
          <cell r="AS2713" t="str">
            <v>Entregado en Junio de 2017.
Liquidado el 30 de junio 2020.</v>
          </cell>
          <cell r="AT2713" t="str">
            <v>No Aplica</v>
          </cell>
          <cell r="AU2713">
            <v>42605</v>
          </cell>
          <cell r="AV2713">
            <v>42883</v>
          </cell>
          <cell r="AW2713" t="e">
            <v>#REF!</v>
          </cell>
          <cell r="AX2713"/>
          <cell r="AY2713"/>
          <cell r="AZ2713">
            <v>0</v>
          </cell>
          <cell r="BA2713" t="str">
            <v>-</v>
          </cell>
          <cell r="BB2713" t="str">
            <v>0,983 Km</v>
          </cell>
          <cell r="BC2713"/>
          <cell r="BD2713">
            <v>42663</v>
          </cell>
          <cell r="BE2713">
            <v>42844</v>
          </cell>
          <cell r="BF2713">
            <v>42902</v>
          </cell>
          <cell r="BG2713">
            <v>4000</v>
          </cell>
        </row>
        <row r="2714">
          <cell r="C2714" t="str">
            <v>20160589M7346-1</v>
          </cell>
          <cell r="D2714" t="str">
            <v>Proyectos 2011 - 2020</v>
          </cell>
          <cell r="E2714" t="str">
            <v>ANTES 2018</v>
          </cell>
          <cell r="F2714" t="str">
            <v>VIGENTE</v>
          </cell>
          <cell r="G2714"/>
          <cell r="H2714" t="str">
            <v>Magdalena</v>
          </cell>
          <cell r="I2714">
            <v>47660</v>
          </cell>
          <cell r="J2714">
            <v>6</v>
          </cell>
          <cell r="K2714" t="str">
            <v>Sabanas De San Angel</v>
          </cell>
          <cell r="L2714" t="str">
            <v>Sabanas De San Angel-Magdalena</v>
          </cell>
          <cell r="M2714">
            <v>589</v>
          </cell>
          <cell r="N2714" t="str">
            <v>DPS 2016</v>
          </cell>
          <cell r="O2714"/>
          <cell r="P2714"/>
          <cell r="Q2714" t="str">
            <v>Mejoramiento De Condiciones De Habitabilidad</v>
          </cell>
          <cell r="R2714" t="str">
            <v>Mejoramiento Condiciones De Habitabilidad</v>
          </cell>
          <cell r="S2714"/>
          <cell r="T2714"/>
          <cell r="U2714"/>
          <cell r="V2714" t="str">
            <v>Municipio</v>
          </cell>
          <cell r="W2714"/>
          <cell r="X2714" t="str">
            <v/>
          </cell>
          <cell r="Y2714"/>
          <cell r="Z2714">
            <v>423728814</v>
          </cell>
          <cell r="AA2714"/>
          <cell r="AB2714">
            <v>423728814</v>
          </cell>
          <cell r="AC2714"/>
          <cell r="AD2714">
            <v>423728814</v>
          </cell>
          <cell r="AE2714">
            <v>42372881.400000006</v>
          </cell>
          <cell r="AF2714"/>
          <cell r="AG2714">
            <v>42372881.400000006</v>
          </cell>
          <cell r="AH2714">
            <v>466101695.39999998</v>
          </cell>
          <cell r="AI2714">
            <v>0</v>
          </cell>
          <cell r="AJ2714">
            <v>466101695.39999998</v>
          </cell>
          <cell r="AK2714">
            <v>0.7</v>
          </cell>
          <cell r="AL2714"/>
          <cell r="AM2714">
            <v>1</v>
          </cell>
          <cell r="AN2714">
            <v>1</v>
          </cell>
          <cell r="AO2714">
            <v>0</v>
          </cell>
          <cell r="AP2714" t="str">
            <v>Terminado</v>
          </cell>
          <cell r="AQ2714" t="e">
            <v>#REF!</v>
          </cell>
          <cell r="AR2714" t="str">
            <v>TERMINADO</v>
          </cell>
          <cell r="AS2714" t="str">
            <v>11/02/2021  Proyecto terminado 12/12/2021 con pendientes en subsanación, para recibo de interventoría.
25/02/2022  En espera de respuesta del Municipio con respecto a solicitud de Interventoría de tomar acciones por presunto incumplimiento.  
27/05/2022  Revisión informe de interventoría, con respecto a subsanaciones en obra.
21/06/2022  En seguimiento reiteración de Interventoría de documentos para cierre enviada 09/06, aún sin cumplimiento.  
07/07/2022 Interventoría remite copia del acta de entrega y recibo final.
17/07/2022  En trámite último desembolso.</v>
          </cell>
          <cell r="AT2714"/>
          <cell r="AU2714">
            <v>44026</v>
          </cell>
          <cell r="AV2714">
            <v>44542</v>
          </cell>
          <cell r="AW2714" t="e">
            <v>#REF!</v>
          </cell>
          <cell r="AX2714"/>
          <cell r="AY2714"/>
          <cell r="AZ2714">
            <v>0</v>
          </cell>
          <cell r="BA2714" t="str">
            <v>-</v>
          </cell>
          <cell r="BB2714" t="str">
            <v>31  Viviendas</v>
          </cell>
          <cell r="BC2714"/>
          <cell r="BD2714">
            <v>44336</v>
          </cell>
          <cell r="BE2714" t="str">
            <v/>
          </cell>
          <cell r="BF2714" t="str">
            <v/>
          </cell>
          <cell r="BG2714">
            <v>111.60000000000001</v>
          </cell>
        </row>
        <row r="2715">
          <cell r="C2715" t="str">
            <v>20100027V1247-1</v>
          </cell>
          <cell r="D2715" t="str">
            <v>Proyectos 2011 - 2020</v>
          </cell>
          <cell r="E2715" t="str">
            <v>No Aplica</v>
          </cell>
          <cell r="F2715" t="str">
            <v>CERRADO</v>
          </cell>
          <cell r="G2715"/>
          <cell r="H2715" t="str">
            <v>Magdalena</v>
          </cell>
          <cell r="I2715">
            <v>47675</v>
          </cell>
          <cell r="J2715">
            <v>6</v>
          </cell>
          <cell r="K2715" t="str">
            <v>Salamina</v>
          </cell>
          <cell r="L2715" t="str">
            <v>Salamina-Magdalena</v>
          </cell>
          <cell r="M2715" t="str">
            <v/>
          </cell>
          <cell r="N2715" t="str">
            <v>Infraestructura</v>
          </cell>
          <cell r="O2715"/>
          <cell r="P2715"/>
          <cell r="Q2715" t="str">
            <v>Convenio Interadministrativo Entre Acción Social - Fip Y Gensa S.A. E.S.P. Para Aunar Esfuerzos Y Asi Gensa Preste El Apoyo Técnico Y Asesoria Para La Pavimentación En Concreto Rígido, Malla Interna Municipio De Salamina - Magdalena.</v>
          </cell>
          <cell r="R2715" t="str">
            <v>Vías Urbanas</v>
          </cell>
          <cell r="S2715"/>
          <cell r="T2715"/>
          <cell r="U2715"/>
          <cell r="V2715" t="str">
            <v>Gestión Energetica S.A. - Gensa S.A. E.S.P.</v>
          </cell>
          <cell r="W2715"/>
          <cell r="X2715" t="str">
            <v/>
          </cell>
          <cell r="Y2715"/>
          <cell r="Z2715">
            <v>2500000000</v>
          </cell>
          <cell r="AA2715"/>
          <cell r="AB2715">
            <v>2500000000</v>
          </cell>
          <cell r="AC2715"/>
          <cell r="AD2715">
            <v>2500000000</v>
          </cell>
          <cell r="AE2715">
            <v>0</v>
          </cell>
          <cell r="AF2715"/>
          <cell r="AG2715">
            <v>0</v>
          </cell>
          <cell r="AH2715">
            <v>2500000000</v>
          </cell>
          <cell r="AI2715">
            <v>0</v>
          </cell>
          <cell r="AJ2715">
            <v>2500000000</v>
          </cell>
          <cell r="AK2715">
            <v>1</v>
          </cell>
          <cell r="AL2715"/>
          <cell r="AM2715">
            <v>1</v>
          </cell>
          <cell r="AN2715">
            <v>1</v>
          </cell>
          <cell r="AO2715">
            <v>0</v>
          </cell>
          <cell r="AP2715" t="str">
            <v>Liquidado</v>
          </cell>
          <cell r="AQ2715" t="e">
            <v>#REF!</v>
          </cell>
          <cell r="AR2715" t="e">
            <v>#N/A</v>
          </cell>
          <cell r="AS2715" t="str">
            <v>Entregado en 2012.</v>
          </cell>
          <cell r="AT2715" t="str">
            <v>No Aplica</v>
          </cell>
          <cell r="AU2715" t="str">
            <v/>
          </cell>
          <cell r="AV2715">
            <v>41088</v>
          </cell>
          <cell r="AW2715" t="e">
            <v>#REF!</v>
          </cell>
          <cell r="AX2715"/>
          <cell r="AY2715"/>
          <cell r="AZ2715">
            <v>0</v>
          </cell>
          <cell r="BA2715" t="str">
            <v>-</v>
          </cell>
          <cell r="BB2715" t="str">
            <v/>
          </cell>
          <cell r="BC2715"/>
          <cell r="BD2715" t="str">
            <v/>
          </cell>
          <cell r="BE2715" t="str">
            <v/>
          </cell>
          <cell r="BF2715" t="str">
            <v/>
          </cell>
          <cell r="BG2715" t="str">
            <v/>
          </cell>
        </row>
        <row r="2716">
          <cell r="C2716" t="str">
            <v>20160513V4035-1</v>
          </cell>
          <cell r="D2716" t="str">
            <v>Proyectos 2011 - 2020</v>
          </cell>
          <cell r="E2716" t="str">
            <v>POR FUERA DE LOS 1010</v>
          </cell>
          <cell r="F2716" t="str">
            <v>VIGENTE</v>
          </cell>
          <cell r="G2716"/>
          <cell r="H2716" t="str">
            <v>Magdalena</v>
          </cell>
          <cell r="I2716">
            <v>47675</v>
          </cell>
          <cell r="J2716">
            <v>6</v>
          </cell>
          <cell r="K2716" t="str">
            <v>Salamina</v>
          </cell>
          <cell r="L2716" t="str">
            <v>Salamina-Magdalena</v>
          </cell>
          <cell r="M2716">
            <v>513</v>
          </cell>
          <cell r="N2716" t="str">
            <v>DPS 2016</v>
          </cell>
          <cell r="O2716"/>
          <cell r="P2716"/>
          <cell r="Q2716" t="str">
            <v>Construcción De Pavimento En Concreto Rígido En El Municipio De Salamina - Magdalena Etapa 1 (Carrera 9 Y 11 Entre Calles 7 Y Calles 16)</v>
          </cell>
          <cell r="R2716" t="str">
            <v>Vías Urbanas</v>
          </cell>
          <cell r="S2716"/>
          <cell r="T2716"/>
          <cell r="U2716"/>
          <cell r="V2716" t="str">
            <v>Municipio</v>
          </cell>
          <cell r="W2716"/>
          <cell r="X2716" t="str">
            <v/>
          </cell>
          <cell r="Y2716"/>
          <cell r="Z2716">
            <v>2523364486</v>
          </cell>
          <cell r="AA2716"/>
          <cell r="AB2716">
            <v>2523364486</v>
          </cell>
          <cell r="AC2716"/>
          <cell r="AD2716">
            <v>2523364486</v>
          </cell>
          <cell r="AE2716">
            <v>252336448.60000002</v>
          </cell>
          <cell r="AF2716"/>
          <cell r="AG2716">
            <v>252336448.60000002</v>
          </cell>
          <cell r="AH2716">
            <v>2775700934.5999999</v>
          </cell>
          <cell r="AI2716">
            <v>0</v>
          </cell>
          <cell r="AJ2716">
            <v>2775700934.5999999</v>
          </cell>
          <cell r="AK2716">
            <v>1</v>
          </cell>
          <cell r="AL2716"/>
          <cell r="AM2716">
            <v>1</v>
          </cell>
          <cell r="AN2716">
            <v>1</v>
          </cell>
          <cell r="AO2716">
            <v>0</v>
          </cell>
          <cell r="AP2716" t="str">
            <v>Terminado</v>
          </cell>
          <cell r="AQ2716" t="e">
            <v>#REF!</v>
          </cell>
          <cell r="AR2716" t="e">
            <v>#N/A</v>
          </cell>
          <cell r="AS2716" t="str">
            <v>ESTADO: Terminado
PENDIENTES Y/O DIFICULTADES: Se realiza visita a las obras el 24/10/2018 y no es viable la realización de la AV 3 dado que se presentan inconformidades de caracter técnico. 
TRAZABILIDAD:  Se remite oficio radicado S-2018-4401-003079 de fecha 14/11/2018 mediante el cual se solicita a la interventoría aclarar situaciones de caracter técnico de la obra. 
Se realizó el 01 de abril de 2019 visita de obra de parte de la Supervisión, encontrando que se deben realizar varias reparaciones.  Por lo tanto, quedo suspendido el tramite de desembolso del 10% de recursos vigencia 2019 y la programación de la auditoría visible 3. 
Se módificó el convenio en la forma del pago final, el cual se realizó al Municipio de Salamina.
Pendiente celebración de la tercera Auditoría Visible del Proyecto.</v>
          </cell>
          <cell r="AT2716" t="str">
            <v>No Aplica</v>
          </cell>
          <cell r="AU2716">
            <v>43136</v>
          </cell>
          <cell r="AV2716">
            <v>43315</v>
          </cell>
          <cell r="AW2716" t="e">
            <v>#REF!</v>
          </cell>
          <cell r="AX2716"/>
          <cell r="AY2716"/>
          <cell r="AZ2716">
            <v>0</v>
          </cell>
          <cell r="BA2716" t="str">
            <v>-</v>
          </cell>
          <cell r="BB2716" t="str">
            <v>1,1 Km</v>
          </cell>
          <cell r="BC2716"/>
          <cell r="BD2716">
            <v>43231</v>
          </cell>
          <cell r="BE2716">
            <v>43277</v>
          </cell>
          <cell r="BF2716" t="str">
            <v/>
          </cell>
          <cell r="BG2716">
            <v>176</v>
          </cell>
        </row>
        <row r="2717">
          <cell r="C2717" t="str">
            <v>20170533V9216-1</v>
          </cell>
          <cell r="D2717" t="str">
            <v>Proyectos 2011 - 2020</v>
          </cell>
          <cell r="E2717" t="str">
            <v>ANTES 2018</v>
          </cell>
          <cell r="F2717" t="str">
            <v>VIGENTE</v>
          </cell>
          <cell r="G2717"/>
          <cell r="H2717" t="str">
            <v>Magdalena</v>
          </cell>
          <cell r="I2717">
            <v>47675</v>
          </cell>
          <cell r="J2717">
            <v>6</v>
          </cell>
          <cell r="K2717" t="str">
            <v>Salamina</v>
          </cell>
          <cell r="L2717" t="str">
            <v>Salamina-Magdalena</v>
          </cell>
          <cell r="M2717">
            <v>533</v>
          </cell>
          <cell r="N2717" t="str">
            <v>DPS 2017</v>
          </cell>
          <cell r="O2717"/>
          <cell r="P2717"/>
          <cell r="Q2717" t="str">
            <v>Construcción De Pavimento En Concreto Rígido En El Municipio De Salamina - Magdalena Etapa II</v>
          </cell>
          <cell r="R2717" t="str">
            <v>Vías Urbanas</v>
          </cell>
          <cell r="S2717"/>
          <cell r="T2717"/>
          <cell r="U2717"/>
          <cell r="V2717" t="str">
            <v>Municipio</v>
          </cell>
          <cell r="W2717"/>
          <cell r="X2717" t="str">
            <v>Guaimaro corregimiento del municipio de Salamina</v>
          </cell>
          <cell r="Y2717"/>
          <cell r="Z2717">
            <v>5383177569</v>
          </cell>
          <cell r="AA2717"/>
          <cell r="AB2717">
            <v>5383177569</v>
          </cell>
          <cell r="AC2717"/>
          <cell r="AD2717">
            <v>5383177569</v>
          </cell>
          <cell r="AE2717">
            <v>538317756.89999998</v>
          </cell>
          <cell r="AF2717"/>
          <cell r="AG2717">
            <v>538317756.89999998</v>
          </cell>
          <cell r="AH2717">
            <v>5921495325.8999996</v>
          </cell>
          <cell r="AI2717">
            <v>0</v>
          </cell>
          <cell r="AJ2717">
            <v>5921495325.8999996</v>
          </cell>
          <cell r="AK2717">
            <v>1</v>
          </cell>
          <cell r="AL2717"/>
          <cell r="AM2717">
            <v>1</v>
          </cell>
          <cell r="AN2717">
            <v>1</v>
          </cell>
          <cell r="AO2717">
            <v>0</v>
          </cell>
          <cell r="AP2717" t="str">
            <v>En Liquidación</v>
          </cell>
          <cell r="AQ2717" t="e">
            <v>#REF!</v>
          </cell>
          <cell r="AR2717" t="e">
            <v>#N/A</v>
          </cell>
          <cell r="AS2717" t="str">
            <v>En espera de resultado de revisión por interventoría del acta de liquidación del contrato</v>
          </cell>
          <cell r="AT2717" t="str">
            <v>No Aplica</v>
          </cell>
          <cell r="AU2717">
            <v>43600</v>
          </cell>
          <cell r="AV2717">
            <v>43844</v>
          </cell>
          <cell r="AW2717" t="e">
            <v>#REF!</v>
          </cell>
          <cell r="AX2717"/>
          <cell r="AY2717"/>
          <cell r="AZ2717">
            <v>0</v>
          </cell>
          <cell r="BA2717" t="str">
            <v>-</v>
          </cell>
          <cell r="BB2717" t="str">
            <v>2 Kms</v>
          </cell>
          <cell r="BC2717"/>
          <cell r="BD2717">
            <v>43690</v>
          </cell>
          <cell r="BE2717">
            <v>43690</v>
          </cell>
          <cell r="BF2717">
            <v>44175</v>
          </cell>
          <cell r="BG2717">
            <v>1206</v>
          </cell>
        </row>
        <row r="2718">
          <cell r="C2718" t="str">
            <v>20170540V3718-1</v>
          </cell>
          <cell r="D2718" t="str">
            <v>Proyectos 2011 - 2020</v>
          </cell>
          <cell r="E2718" t="str">
            <v>ANTES 2018</v>
          </cell>
          <cell r="F2718" t="str">
            <v>VIGENTE</v>
          </cell>
          <cell r="G2718"/>
          <cell r="H2718" t="str">
            <v>Magdalena</v>
          </cell>
          <cell r="I2718">
            <v>47675</v>
          </cell>
          <cell r="J2718">
            <v>6</v>
          </cell>
          <cell r="K2718" t="str">
            <v>Salamina</v>
          </cell>
          <cell r="L2718" t="str">
            <v>Salamina-Magdalena</v>
          </cell>
          <cell r="M2718">
            <v>540</v>
          </cell>
          <cell r="N2718" t="str">
            <v>DPS 2017</v>
          </cell>
          <cell r="O2718"/>
          <cell r="P2718"/>
          <cell r="Q2718" t="str">
            <v>Construcción De Pavimento En Concreto Rigido En El Municipio De Salamina - Magdalena  (Cra 3 Entre Cll 7 Y 20) Etapa I</v>
          </cell>
          <cell r="R2718" t="str">
            <v>Vías Urbanas</v>
          </cell>
          <cell r="S2718"/>
          <cell r="T2718"/>
          <cell r="U2718"/>
          <cell r="V2718" t="str">
            <v>Municipio</v>
          </cell>
          <cell r="W2718"/>
          <cell r="X2718" t="str">
            <v/>
          </cell>
          <cell r="Y2718"/>
          <cell r="Z2718">
            <v>1163482687</v>
          </cell>
          <cell r="AA2718"/>
          <cell r="AB2718">
            <v>1163482687</v>
          </cell>
          <cell r="AC2718"/>
          <cell r="AD2718">
            <v>1163482687</v>
          </cell>
          <cell r="AE2718">
            <v>161359744</v>
          </cell>
          <cell r="AF2718"/>
          <cell r="AG2718">
            <v>161359744</v>
          </cell>
          <cell r="AH2718">
            <v>1324842431</v>
          </cell>
          <cell r="AI2718">
            <v>0</v>
          </cell>
          <cell r="AJ2718">
            <v>1324842431</v>
          </cell>
          <cell r="AK2718">
            <v>1</v>
          </cell>
          <cell r="AL2718"/>
          <cell r="AM2718">
            <v>1</v>
          </cell>
          <cell r="AN2718">
            <v>1</v>
          </cell>
          <cell r="AO2718">
            <v>0</v>
          </cell>
          <cell r="AP2718" t="str">
            <v>Entregado A Municipio</v>
          </cell>
          <cell r="AQ2718" t="e">
            <v>#REF!</v>
          </cell>
          <cell r="AR2718" t="e">
            <v>#N/A</v>
          </cell>
          <cell r="AS2718" t="str">
            <v>En espera de resultado de revisión por interventoría del acta de liquidación del contrato</v>
          </cell>
          <cell r="AT2718" t="str">
            <v>No Aplica</v>
          </cell>
          <cell r="AU2718">
            <v>43600</v>
          </cell>
          <cell r="AV2718">
            <v>43844</v>
          </cell>
          <cell r="AW2718" t="e">
            <v>#REF!</v>
          </cell>
          <cell r="AX2718"/>
          <cell r="AY2718"/>
          <cell r="AZ2718">
            <v>0</v>
          </cell>
          <cell r="BA2718" t="str">
            <v>-</v>
          </cell>
          <cell r="BB2718" t="str">
            <v>0.786 Km</v>
          </cell>
          <cell r="BC2718"/>
          <cell r="BD2718">
            <v>43691</v>
          </cell>
          <cell r="BE2718">
            <v>44175</v>
          </cell>
          <cell r="BF2718">
            <v>44175</v>
          </cell>
          <cell r="BG2718">
            <v>700</v>
          </cell>
        </row>
        <row r="2719">
          <cell r="C2719" t="str">
            <v>E-2020-2203-253317</v>
          </cell>
          <cell r="D2719" t="str">
            <v>CV 001-2020</v>
          </cell>
          <cell r="E2719" t="str">
            <v>2018-2022</v>
          </cell>
          <cell r="F2719" t="str">
            <v>VIGENTE</v>
          </cell>
          <cell r="G2719"/>
          <cell r="H2719" t="str">
            <v>Magdalena</v>
          </cell>
          <cell r="I2719"/>
          <cell r="J2719"/>
          <cell r="K2719" t="str">
            <v>Salamina</v>
          </cell>
          <cell r="L2719" t="str">
            <v>Salamina-Magdalena</v>
          </cell>
          <cell r="M2719" t="str">
            <v>405 FIP 2021</v>
          </cell>
          <cell r="N2719" t="str">
            <v>DPS 2021</v>
          </cell>
          <cell r="O2719">
            <v>44371</v>
          </cell>
          <cell r="P2719">
            <v>44773</v>
          </cell>
          <cell r="Q2719" t="str">
            <v xml:space="preserve">Construcción De Pavimento En Concreto Rígido En El Barrio Villa Del Carmen. Corregimiento De Guaimaro Municipio De Salamina - Magdalena </v>
          </cell>
          <cell r="R2719" t="str">
            <v>Vias y Transporte</v>
          </cell>
          <cell r="S2719" t="str">
            <v>Vias Urbanas</v>
          </cell>
          <cell r="T2719"/>
          <cell r="U2719">
            <v>1</v>
          </cell>
          <cell r="V2719"/>
          <cell r="W2719"/>
          <cell r="X2719"/>
          <cell r="Y2719"/>
          <cell r="Z2719">
            <v>1190728230</v>
          </cell>
          <cell r="AA2719"/>
          <cell r="AB2719">
            <v>1190728230</v>
          </cell>
          <cell r="AC2719">
            <v>0</v>
          </cell>
          <cell r="AD2719">
            <v>1190728230</v>
          </cell>
          <cell r="AE2719"/>
          <cell r="AF2719"/>
          <cell r="AG2719">
            <v>0</v>
          </cell>
          <cell r="AH2719">
            <v>1190728230</v>
          </cell>
          <cell r="AI2719">
            <v>0</v>
          </cell>
          <cell r="AJ2719">
            <v>1190728230</v>
          </cell>
          <cell r="AK2719"/>
          <cell r="AL2719"/>
          <cell r="AM2719">
            <v>0.5252</v>
          </cell>
          <cell r="AN2719">
            <v>0.12570000000000001</v>
          </cell>
          <cell r="AO2719">
            <v>-0.39949999999999997</v>
          </cell>
          <cell r="AP2719" t="str">
            <v>En Ejecución</v>
          </cell>
          <cell r="AQ2719" t="e">
            <v>#REF!</v>
          </cell>
          <cell r="AR2719" t="e">
            <v>#N/A</v>
          </cell>
          <cell r="AS2719" t="str">
            <v>-</v>
          </cell>
          <cell r="AT2719"/>
          <cell r="AU2719">
            <v>44693</v>
          </cell>
          <cell r="AV2719">
            <v>44815</v>
          </cell>
          <cell r="AW2719" t="e">
            <v>#REF!</v>
          </cell>
          <cell r="AX2719">
            <v>6</v>
          </cell>
          <cell r="AY2719"/>
          <cell r="AZ2719">
            <v>6</v>
          </cell>
          <cell r="BA2719"/>
          <cell r="BB2719" t="str">
            <v>634 ML</v>
          </cell>
          <cell r="BC2719"/>
          <cell r="BD2719" t="str">
            <v>-</v>
          </cell>
          <cell r="BE2719" t="str">
            <v>-</v>
          </cell>
          <cell r="BF2719" t="str">
            <v>-</v>
          </cell>
          <cell r="BG2719">
            <v>3775</v>
          </cell>
        </row>
        <row r="2720">
          <cell r="C2720" t="str">
            <v>20150263M3231-1</v>
          </cell>
          <cell r="D2720" t="str">
            <v>Proyectos 2011 - 2020</v>
          </cell>
          <cell r="E2720" t="str">
            <v>ANTES 2018</v>
          </cell>
          <cell r="F2720" t="str">
            <v>VIGENTE</v>
          </cell>
          <cell r="G2720"/>
          <cell r="H2720" t="str">
            <v>Magdalena</v>
          </cell>
          <cell r="I2720">
            <v>47692</v>
          </cell>
          <cell r="J2720">
            <v>6</v>
          </cell>
          <cell r="K2720" t="str">
            <v>San Sebastian De Buenavista</v>
          </cell>
          <cell r="L2720" t="str">
            <v>San Sebastian De Buenavista-Magdalena</v>
          </cell>
          <cell r="M2720">
            <v>263</v>
          </cell>
          <cell r="N2720" t="str">
            <v>DPS 2015</v>
          </cell>
          <cell r="O2720"/>
          <cell r="P2720"/>
          <cell r="Q2720" t="str">
            <v>Mejoramiento De Condiciones De Habitabilidad En El Municipio De San Sebastian De Buenavista - Magdalena</v>
          </cell>
          <cell r="R2720" t="str">
            <v>Mejoramiento Condiciones De Habitabilidad</v>
          </cell>
          <cell r="S2720"/>
          <cell r="T2720"/>
          <cell r="U2720"/>
          <cell r="V2720" t="str">
            <v>Municipio</v>
          </cell>
          <cell r="W2720"/>
          <cell r="X2720" t="str">
            <v/>
          </cell>
          <cell r="Y2720"/>
          <cell r="Z2720">
            <v>1785714286</v>
          </cell>
          <cell r="AA2720"/>
          <cell r="AB2720">
            <v>1785714286</v>
          </cell>
          <cell r="AC2720"/>
          <cell r="AD2720">
            <v>1785714286</v>
          </cell>
          <cell r="AE2720">
            <v>178571428.60000002</v>
          </cell>
          <cell r="AF2720"/>
          <cell r="AG2720">
            <v>178571428.60000002</v>
          </cell>
          <cell r="AH2720">
            <v>1964285714.5999999</v>
          </cell>
          <cell r="AI2720">
            <v>0</v>
          </cell>
          <cell r="AJ2720">
            <v>1964285714.5999999</v>
          </cell>
          <cell r="AK2720">
            <v>1</v>
          </cell>
          <cell r="AL2720"/>
          <cell r="AM2720">
            <v>1</v>
          </cell>
          <cell r="AN2720">
            <v>1</v>
          </cell>
          <cell r="AO2720">
            <v>0</v>
          </cell>
          <cell r="AP2720" t="str">
            <v>Liquidado</v>
          </cell>
          <cell r="AQ2720" t="e">
            <v>#REF!</v>
          </cell>
          <cell r="AR2720" t="str">
            <v>TERMINADO</v>
          </cell>
          <cell r="AS2720" t="str">
            <v>En trámite liquidación del convenio.</v>
          </cell>
          <cell r="AT2720"/>
          <cell r="AU2720">
            <v>43600</v>
          </cell>
          <cell r="AV2720">
            <v>44189</v>
          </cell>
          <cell r="AW2720" t="e">
            <v>#REF!</v>
          </cell>
          <cell r="AX2720"/>
          <cell r="AY2720"/>
          <cell r="AZ2720">
            <v>0</v>
          </cell>
          <cell r="BA2720" t="str">
            <v>-</v>
          </cell>
          <cell r="BB2720" t="str">
            <v>145  Viviendas</v>
          </cell>
          <cell r="BC2720"/>
          <cell r="BD2720" t="str">
            <v>15/10/2019
16/10/2019</v>
          </cell>
          <cell r="BE2720" t="str">
            <v>15/10/2019
16/10/2019</v>
          </cell>
          <cell r="BF2720">
            <v>44364</v>
          </cell>
          <cell r="BG2720">
            <v>522</v>
          </cell>
        </row>
        <row r="2721">
          <cell r="C2721" t="str">
            <v>20150263V0186-1</v>
          </cell>
          <cell r="D2721" t="str">
            <v>Proyectos 2011 - 2020</v>
          </cell>
          <cell r="E2721" t="str">
            <v>POR FUERA DE LOS 1010</v>
          </cell>
          <cell r="F2721" t="str">
            <v>VIGENTE</v>
          </cell>
          <cell r="G2721"/>
          <cell r="H2721" t="str">
            <v>Magdalena</v>
          </cell>
          <cell r="I2721">
            <v>47692</v>
          </cell>
          <cell r="J2721">
            <v>6</v>
          </cell>
          <cell r="K2721" t="str">
            <v>San Sebastian De Buenavista</v>
          </cell>
          <cell r="L2721" t="str">
            <v>San Sebastian De Buenavista-Magdalena</v>
          </cell>
          <cell r="M2721">
            <v>263</v>
          </cell>
          <cell r="N2721" t="str">
            <v>DPS 2015</v>
          </cell>
          <cell r="O2721"/>
          <cell r="P2721"/>
          <cell r="Q2721" t="str">
            <v>Construcción De Pavimento En Concreto Rígido De 4000 Psi Para Las Diferentes Calles Y Carreras Del Casco Urbano Del Municipio De San Sebastián De Buenavista - Magdalena</v>
          </cell>
          <cell r="R2721" t="str">
            <v>Vías Urbanas</v>
          </cell>
          <cell r="S2721"/>
          <cell r="T2721"/>
          <cell r="U2721"/>
          <cell r="V2721" t="str">
            <v>Municipio</v>
          </cell>
          <cell r="W2721"/>
          <cell r="X2721" t="str">
            <v xml:space="preserve">Casco Urbano Del Municipio De San Sebastián De Buenavista - </v>
          </cell>
          <cell r="Y2721"/>
          <cell r="Z2721">
            <v>2777777778</v>
          </cell>
          <cell r="AA2721"/>
          <cell r="AB2721">
            <v>2777777778</v>
          </cell>
          <cell r="AC2721"/>
          <cell r="AD2721">
            <v>2777777778</v>
          </cell>
          <cell r="AE2721">
            <v>277777777.80000001</v>
          </cell>
          <cell r="AF2721"/>
          <cell r="AG2721">
            <v>277777777.80000001</v>
          </cell>
          <cell r="AH2721">
            <v>3055555555.8000002</v>
          </cell>
          <cell r="AI2721">
            <v>0</v>
          </cell>
          <cell r="AJ2721">
            <v>3055555555.8000002</v>
          </cell>
          <cell r="AK2721">
            <v>1</v>
          </cell>
          <cell r="AL2721"/>
          <cell r="AM2721">
            <v>1</v>
          </cell>
          <cell r="AN2721">
            <v>1</v>
          </cell>
          <cell r="AO2721">
            <v>0</v>
          </cell>
          <cell r="AP2721" t="str">
            <v>Entregado A Municipio</v>
          </cell>
          <cell r="AQ2721" t="e">
            <v>#REF!</v>
          </cell>
          <cell r="AR2721" t="e">
            <v>#N/A</v>
          </cell>
          <cell r="AS2721" t="str">
            <v xml:space="preserve">ESTADO:  Terminado y Entregado. 
TRAZABILIDAD:  El proyecto se terminó.  Con acta de entrega y sostenibilidad del 22-02-2018.  
En el mes de julio de 2018 se realizó el último desembolso de este proyecto.
Hace parte de un convenio que incluye 3 proyectos, a la terminación de los tres proyectos se inicia el proceso de liquidación. </v>
          </cell>
          <cell r="AT2721" t="str">
            <v>No Aplica</v>
          </cell>
          <cell r="AU2721">
            <v>42933</v>
          </cell>
          <cell r="AV2721">
            <v>43085</v>
          </cell>
          <cell r="AW2721" t="e">
            <v>#REF!</v>
          </cell>
          <cell r="AX2721"/>
          <cell r="AY2721"/>
          <cell r="AZ2721">
            <v>0</v>
          </cell>
          <cell r="BA2721" t="str">
            <v>-</v>
          </cell>
          <cell r="BB2721" t="str">
            <v/>
          </cell>
          <cell r="BC2721"/>
          <cell r="BD2721">
            <v>42992</v>
          </cell>
          <cell r="BE2721">
            <v>43040</v>
          </cell>
          <cell r="BF2721">
            <v>43153</v>
          </cell>
          <cell r="BG2721" t="str">
            <v/>
          </cell>
        </row>
        <row r="2722">
          <cell r="C2722" t="str">
            <v>20150263V0212-1</v>
          </cell>
          <cell r="D2722" t="str">
            <v>Proyectos 2011 - 2020</v>
          </cell>
          <cell r="E2722" t="str">
            <v>POR FUERA DE LOS 1010</v>
          </cell>
          <cell r="F2722" t="str">
            <v>VIGENTE</v>
          </cell>
          <cell r="G2722"/>
          <cell r="H2722" t="str">
            <v>Magdalena</v>
          </cell>
          <cell r="I2722">
            <v>47692</v>
          </cell>
          <cell r="J2722">
            <v>6</v>
          </cell>
          <cell r="K2722" t="str">
            <v>San Sebastian De Buenavista</v>
          </cell>
          <cell r="L2722" t="str">
            <v>San Sebastian De Buenavista-Magdalena</v>
          </cell>
          <cell r="M2722">
            <v>263</v>
          </cell>
          <cell r="N2722" t="str">
            <v>DPS 2015</v>
          </cell>
          <cell r="O2722"/>
          <cell r="P2722"/>
          <cell r="Q2722" t="str">
            <v>Construcción De Pavimento En Concreto Rígido Para Las Diferentes Calles Y Carreras De Los Barrios Nubia Correa De Luna, 19 De Abril, 20 De Enero, Cascajillo Y Loma Fresca Del Casco Urbano Del Municipio De San Sebastián De Buenavista - Magdalena</v>
          </cell>
          <cell r="R2722" t="str">
            <v>Vías Urbanas</v>
          </cell>
          <cell r="S2722"/>
          <cell r="T2722"/>
          <cell r="U2722"/>
          <cell r="V2722" t="str">
            <v>Municipio</v>
          </cell>
          <cell r="W2722"/>
          <cell r="X2722" t="str">
            <v>Barrios Nubia Correa De Luna, 19 De Abril, 20 De Enero, Cascajillo Y Loma Fresca Del Casco Urbano Del Municipio De San Sebastián De Buenavista</v>
          </cell>
          <cell r="Y2722"/>
          <cell r="Z2722">
            <v>2777777778</v>
          </cell>
          <cell r="AA2722"/>
          <cell r="AB2722">
            <v>2777777778</v>
          </cell>
          <cell r="AC2722"/>
          <cell r="AD2722">
            <v>2777777778</v>
          </cell>
          <cell r="AE2722">
            <v>277777777.80000001</v>
          </cell>
          <cell r="AF2722"/>
          <cell r="AG2722">
            <v>277777777.80000001</v>
          </cell>
          <cell r="AH2722">
            <v>3055555555.8000002</v>
          </cell>
          <cell r="AI2722">
            <v>0</v>
          </cell>
          <cell r="AJ2722">
            <v>3055555555.8000002</v>
          </cell>
          <cell r="AK2722">
            <v>1</v>
          </cell>
          <cell r="AL2722"/>
          <cell r="AM2722">
            <v>1</v>
          </cell>
          <cell r="AN2722">
            <v>1</v>
          </cell>
          <cell r="AO2722">
            <v>0</v>
          </cell>
          <cell r="AP2722" t="str">
            <v>Entregado A Municipio</v>
          </cell>
          <cell r="AQ2722" t="e">
            <v>#REF!</v>
          </cell>
          <cell r="AR2722" t="e">
            <v>#N/A</v>
          </cell>
          <cell r="AS2722" t="str">
            <v xml:space="preserve">Entregado
DESEMBOLSADO EL 100% DEL CONVENIO; EN  LIQUIDACIÓN DEL CONTRATO DE OBRA. </v>
          </cell>
          <cell r="AT2722" t="str">
            <v>No Aplica</v>
          </cell>
          <cell r="AU2722">
            <v>42996</v>
          </cell>
          <cell r="AV2722">
            <v>43329</v>
          </cell>
          <cell r="AW2722" t="e">
            <v>#REF!</v>
          </cell>
          <cell r="AX2722"/>
          <cell r="AY2722"/>
          <cell r="AZ2722">
            <v>0</v>
          </cell>
          <cell r="BA2722" t="str">
            <v>-</v>
          </cell>
          <cell r="BB2722" t="str">
            <v/>
          </cell>
          <cell r="BC2722"/>
          <cell r="BD2722">
            <v>43041</v>
          </cell>
          <cell r="BE2722">
            <v>43153</v>
          </cell>
          <cell r="BF2722">
            <v>43698</v>
          </cell>
          <cell r="BG2722" t="str">
            <v/>
          </cell>
        </row>
        <row r="2723">
          <cell r="C2723" t="str">
            <v>20160420V5273-1</v>
          </cell>
          <cell r="D2723" t="str">
            <v>Proyectos 2011 - 2020</v>
          </cell>
          <cell r="E2723" t="str">
            <v>ANTES 2018</v>
          </cell>
          <cell r="F2723" t="str">
            <v>VIGENTE</v>
          </cell>
          <cell r="G2723"/>
          <cell r="H2723" t="str">
            <v>Magdalena</v>
          </cell>
          <cell r="I2723">
            <v>47692</v>
          </cell>
          <cell r="J2723">
            <v>6</v>
          </cell>
          <cell r="K2723" t="str">
            <v>San Sebastian De Buenavista</v>
          </cell>
          <cell r="L2723" t="str">
            <v>San Sebastian De Buenavista-Magdalena</v>
          </cell>
          <cell r="M2723">
            <v>420</v>
          </cell>
          <cell r="N2723" t="str">
            <v>DPS 2016</v>
          </cell>
          <cell r="O2723"/>
          <cell r="P2723"/>
          <cell r="Q2723" t="str">
            <v>Construcción De Pavimento En Concreto Rígido En Los Barrios Alfonso Lopez Y San Martin En El Municipio De San Sebastian - Magdalena</v>
          </cell>
          <cell r="R2723" t="str">
            <v>Vías Urbanas</v>
          </cell>
          <cell r="S2723"/>
          <cell r="T2723"/>
          <cell r="U2723"/>
          <cell r="V2723" t="str">
            <v>Municipio</v>
          </cell>
          <cell r="W2723"/>
          <cell r="X2723" t="str">
            <v>Barrios: Alfonso López - San Martín</v>
          </cell>
          <cell r="Y2723"/>
          <cell r="Z2723">
            <v>2143469032</v>
          </cell>
          <cell r="AA2723"/>
          <cell r="AB2723">
            <v>2143469032</v>
          </cell>
          <cell r="AC2723"/>
          <cell r="AD2723">
            <v>2143469032</v>
          </cell>
          <cell r="AE2723">
            <v>133739232</v>
          </cell>
          <cell r="AF2723"/>
          <cell r="AG2723">
            <v>133739232</v>
          </cell>
          <cell r="AH2723">
            <v>2277208264</v>
          </cell>
          <cell r="AI2723">
            <v>0</v>
          </cell>
          <cell r="AJ2723">
            <v>2277208264</v>
          </cell>
          <cell r="AK2723">
            <v>1</v>
          </cell>
          <cell r="AL2723"/>
          <cell r="AM2723">
            <v>1</v>
          </cell>
          <cell r="AN2723">
            <v>1</v>
          </cell>
          <cell r="AO2723">
            <v>0</v>
          </cell>
          <cell r="AP2723" t="str">
            <v>Entregado A Municipio</v>
          </cell>
          <cell r="AQ2723" t="e">
            <v>#REF!</v>
          </cell>
          <cell r="AR2723" t="e">
            <v>#N/A</v>
          </cell>
          <cell r="AS2723" t="str">
            <v xml:space="preserve">TRAZABILIDAD: EL PROYECTO TIENE ACTA DE INICIO DEL 19 DE NOVIEMBRE DE 2018, PROYECTO TERMINADO EL 17-06-2019. </v>
          </cell>
          <cell r="AT2723" t="str">
            <v>No Aplica</v>
          </cell>
          <cell r="AU2723">
            <v>43419</v>
          </cell>
          <cell r="AV2723">
            <v>43633</v>
          </cell>
          <cell r="AW2723" t="e">
            <v>#REF!</v>
          </cell>
          <cell r="AX2723"/>
          <cell r="AY2723"/>
          <cell r="AZ2723">
            <v>0</v>
          </cell>
          <cell r="BA2723" t="str">
            <v>-</v>
          </cell>
          <cell r="BB2723" t="str">
            <v>0,942Km</v>
          </cell>
          <cell r="BC2723"/>
          <cell r="BD2723">
            <v>43446</v>
          </cell>
          <cell r="BE2723">
            <v>44188</v>
          </cell>
          <cell r="BF2723">
            <v>44188</v>
          </cell>
          <cell r="BG2723">
            <v>17483</v>
          </cell>
        </row>
        <row r="2724">
          <cell r="C2724" t="str">
            <v>E-2020-2203-254121</v>
          </cell>
          <cell r="D2724" t="str">
            <v>CV 001-2020</v>
          </cell>
          <cell r="E2724" t="str">
            <v>2018-2022</v>
          </cell>
          <cell r="F2724" t="str">
            <v>VIGENTE</v>
          </cell>
          <cell r="G2724"/>
          <cell r="H2724" t="str">
            <v>Magdalena</v>
          </cell>
          <cell r="I2724"/>
          <cell r="J2724"/>
          <cell r="K2724" t="str">
            <v>San Sebastian De Buenavista</v>
          </cell>
          <cell r="L2724" t="str">
            <v>San Sebastian De Buenavista-Magdalena</v>
          </cell>
          <cell r="M2724" t="str">
            <v>747 FIP 2021</v>
          </cell>
          <cell r="N2724" t="str">
            <v>DPS 2021</v>
          </cell>
          <cell r="O2724">
            <v>44551</v>
          </cell>
          <cell r="P2724">
            <v>44773</v>
          </cell>
          <cell r="Q2724" t="str">
            <v>Construcción De Pavimento En Concreto Rígido Para Las Diferentes Clls Y Cra Del Casco Urbano Del Municipio De San Sebastián De Buenavista - Magdalena</v>
          </cell>
          <cell r="R2724" t="str">
            <v>Vias y Transporte</v>
          </cell>
          <cell r="S2724" t="str">
            <v>Vias Urbanas</v>
          </cell>
          <cell r="T2724"/>
          <cell r="U2724">
            <v>1</v>
          </cell>
          <cell r="V2724"/>
          <cell r="W2724"/>
          <cell r="X2724"/>
          <cell r="Y2724"/>
          <cell r="Z2724">
            <v>0</v>
          </cell>
          <cell r="AA2724"/>
          <cell r="AB2724">
            <v>0</v>
          </cell>
          <cell r="AC2724">
            <v>0</v>
          </cell>
          <cell r="AD2724">
            <v>0</v>
          </cell>
          <cell r="AE2724"/>
          <cell r="AF2724"/>
          <cell r="AG2724">
            <v>0</v>
          </cell>
          <cell r="AH2724">
            <v>0</v>
          </cell>
          <cell r="AI2724">
            <v>0</v>
          </cell>
          <cell r="AJ2724">
            <v>0</v>
          </cell>
          <cell r="AK2724"/>
          <cell r="AL2724"/>
          <cell r="AM2724"/>
          <cell r="AN2724"/>
          <cell r="AO2724">
            <v>0</v>
          </cell>
          <cell r="AP2724" t="str">
            <v>Cancelado</v>
          </cell>
          <cell r="AQ2724" t="e">
            <v>#REF!</v>
          </cell>
          <cell r="AR2724" t="e">
            <v>#N/A</v>
          </cell>
          <cell r="AS2724" t="str">
            <v>Fallo Ley de Garantias</v>
          </cell>
          <cell r="AT2724"/>
          <cell r="AU2724" t="str">
            <v>-</v>
          </cell>
          <cell r="AV2724" t="str">
            <v>-</v>
          </cell>
          <cell r="AW2724" t="e">
            <v>#REF!</v>
          </cell>
          <cell r="AX2724">
            <v>4</v>
          </cell>
          <cell r="AY2724"/>
          <cell r="AZ2724">
            <v>4</v>
          </cell>
          <cell r="BA2724"/>
          <cell r="BB2724" t="str">
            <v>749.2 ML</v>
          </cell>
          <cell r="BC2724"/>
          <cell r="BD2724" t="str">
            <v>-</v>
          </cell>
          <cell r="BE2724" t="str">
            <v>-</v>
          </cell>
          <cell r="BF2724" t="str">
            <v>-</v>
          </cell>
          <cell r="BG2724" t="str">
            <v>-</v>
          </cell>
        </row>
        <row r="2725">
          <cell r="C2725" t="str">
            <v>20170553V9886-1</v>
          </cell>
          <cell r="D2725" t="str">
            <v>Proyectos 2011 - 2020</v>
          </cell>
          <cell r="E2725" t="str">
            <v>ANTES 2018</v>
          </cell>
          <cell r="F2725" t="str">
            <v>VIGENTE</v>
          </cell>
          <cell r="G2725"/>
          <cell r="H2725" t="str">
            <v>Magdalena</v>
          </cell>
          <cell r="I2725">
            <v>47703</v>
          </cell>
          <cell r="J2725">
            <v>6</v>
          </cell>
          <cell r="K2725" t="str">
            <v>San Zenon</v>
          </cell>
          <cell r="L2725" t="str">
            <v>San Zenon-Magdalena</v>
          </cell>
          <cell r="M2725">
            <v>553</v>
          </cell>
          <cell r="N2725" t="str">
            <v>DPS 2017</v>
          </cell>
          <cell r="O2725"/>
          <cell r="P2725"/>
          <cell r="Q2725" t="str">
            <v>Pavimentación En Concreto Rigido De Las Calles Principales Del Corregimiento Peñoncito, Jurisdicción De San Zenon - Magdalen</v>
          </cell>
          <cell r="R2725" t="str">
            <v>Vías Urbanas</v>
          </cell>
          <cell r="S2725"/>
          <cell r="T2725"/>
          <cell r="U2725"/>
          <cell r="V2725" t="str">
            <v>Municipio</v>
          </cell>
          <cell r="W2725"/>
          <cell r="X2725" t="str">
            <v>Peñoncito</v>
          </cell>
          <cell r="Y2725"/>
          <cell r="Z2725">
            <v>3852124823</v>
          </cell>
          <cell r="AA2725"/>
          <cell r="AB2725">
            <v>3852124823</v>
          </cell>
          <cell r="AC2725"/>
          <cell r="AD2725">
            <v>3852124823</v>
          </cell>
          <cell r="AE2725">
            <v>385212482.30000001</v>
          </cell>
          <cell r="AF2725"/>
          <cell r="AG2725">
            <v>385212482.30000001</v>
          </cell>
          <cell r="AH2725">
            <v>4237337305.3000002</v>
          </cell>
          <cell r="AI2725">
            <v>0</v>
          </cell>
          <cell r="AJ2725">
            <v>4237337305.3000002</v>
          </cell>
          <cell r="AK2725">
            <v>1</v>
          </cell>
          <cell r="AL2725"/>
          <cell r="AM2725">
            <v>1</v>
          </cell>
          <cell r="AN2725">
            <v>1</v>
          </cell>
          <cell r="AO2725">
            <v>0</v>
          </cell>
          <cell r="AP2725" t="str">
            <v>Terminado</v>
          </cell>
          <cell r="AQ2725" t="e">
            <v>#REF!</v>
          </cell>
          <cell r="AR2725" t="e">
            <v>#N/A</v>
          </cell>
          <cell r="AS2725" t="str">
            <v>Se llevo a cabo mesa de trabajo el día 06/07/2021, donde se informo el estado del proceso de liquidación del contrato el cual no ha sido cumplido aún debido a documentación pendiente por parte del contratista y la alcaldía.                                                                                                                                                                El municipio solicita al municipio documento de actualización del informe para inicio de proceso por incumplimiento al contratista.                                                                                                                                                                                                                                                                                                    Se le solicita en la mesa de trabajo a la alcaldia de inicio al proceso de posible incumplimiento al contratista.</v>
          </cell>
          <cell r="AT2725" t="str">
            <v>No Aplica</v>
          </cell>
          <cell r="AU2725">
            <v>43612</v>
          </cell>
          <cell r="AV2725">
            <v>43855</v>
          </cell>
          <cell r="AW2725" t="e">
            <v>#REF!</v>
          </cell>
          <cell r="AX2725"/>
          <cell r="AY2725"/>
          <cell r="AZ2725">
            <v>0</v>
          </cell>
          <cell r="BA2725" t="str">
            <v>-</v>
          </cell>
          <cell r="BB2725" t="str">
            <v>1.019 Km</v>
          </cell>
          <cell r="BC2725"/>
          <cell r="BD2725">
            <v>43664</v>
          </cell>
          <cell r="BE2725">
            <v>43783</v>
          </cell>
          <cell r="BF2725" t="str">
            <v/>
          </cell>
          <cell r="BG2725">
            <v>7582</v>
          </cell>
        </row>
        <row r="2726">
          <cell r="C2726" t="str">
            <v>E-2020-2203-234543</v>
          </cell>
          <cell r="D2726" t="str">
            <v>CV 001-2020</v>
          </cell>
          <cell r="E2726" t="str">
            <v>2018-2022</v>
          </cell>
          <cell r="F2726" t="str">
            <v>VIGENTE</v>
          </cell>
          <cell r="G2726"/>
          <cell r="H2726" t="str">
            <v>Magdalena</v>
          </cell>
          <cell r="I2726"/>
          <cell r="J2726"/>
          <cell r="K2726" t="str">
            <v>San Zenon</v>
          </cell>
          <cell r="L2726" t="str">
            <v>San Zenon-Magdalena</v>
          </cell>
          <cell r="M2726" t="str">
            <v>590 FIP 2021</v>
          </cell>
          <cell r="N2726" t="str">
            <v>DPS 2021</v>
          </cell>
          <cell r="O2726">
            <v>44512</v>
          </cell>
          <cell r="P2726">
            <v>44773</v>
          </cell>
          <cell r="Q2726" t="str">
            <v>Construcción De Vías Urbanas En Pavimento Rígido Ubicadas En Al Corregimiento De Bermejal Barrio Villa Candelaria Municipio De San Zenon - Magdalena</v>
          </cell>
          <cell r="R2726" t="str">
            <v>Vias y Transporte</v>
          </cell>
          <cell r="S2726" t="str">
            <v>Vias Urbanas</v>
          </cell>
          <cell r="T2726"/>
          <cell r="U2726">
            <v>1</v>
          </cell>
          <cell r="V2726"/>
          <cell r="W2726"/>
          <cell r="X2726"/>
          <cell r="Y2726"/>
          <cell r="Z2726">
            <v>1922385860</v>
          </cell>
          <cell r="AA2726"/>
          <cell r="AB2726">
            <v>1922385860</v>
          </cell>
          <cell r="AC2726">
            <v>0</v>
          </cell>
          <cell r="AD2726">
            <v>1922385860</v>
          </cell>
          <cell r="AE2726"/>
          <cell r="AF2726"/>
          <cell r="AG2726">
            <v>0</v>
          </cell>
          <cell r="AH2726">
            <v>1922385860</v>
          </cell>
          <cell r="AI2726">
            <v>0</v>
          </cell>
          <cell r="AJ2726">
            <v>1922385860</v>
          </cell>
          <cell r="AK2726"/>
          <cell r="AL2726"/>
          <cell r="AM2726"/>
          <cell r="AN2726"/>
          <cell r="AO2726">
            <v>0</v>
          </cell>
          <cell r="AP2726" t="str">
            <v>Adjudicado</v>
          </cell>
          <cell r="AQ2726" t="e">
            <v>#REF!</v>
          </cell>
          <cell r="AR2726" t="e">
            <v>#N/A</v>
          </cell>
          <cell r="AS2726" t="str">
            <v>-</v>
          </cell>
          <cell r="AT2726"/>
          <cell r="AU2726" t="str">
            <v>-</v>
          </cell>
          <cell r="AV2726" t="str">
            <v>-</v>
          </cell>
          <cell r="AW2726" t="e">
            <v>#REF!</v>
          </cell>
          <cell r="AX2726">
            <v>6</v>
          </cell>
          <cell r="AY2726"/>
          <cell r="AZ2726">
            <v>6</v>
          </cell>
          <cell r="BA2726"/>
          <cell r="BB2726" t="str">
            <v>- ML</v>
          </cell>
          <cell r="BC2726"/>
          <cell r="BD2726" t="str">
            <v>-</v>
          </cell>
          <cell r="BE2726" t="str">
            <v>-</v>
          </cell>
          <cell r="BF2726" t="str">
            <v>-</v>
          </cell>
          <cell r="BG2726" t="str">
            <v>-</v>
          </cell>
        </row>
        <row r="2727">
          <cell r="C2727" t="str">
            <v>20090187V1248-1</v>
          </cell>
          <cell r="D2727" t="str">
            <v>Proyectos 2011 - 2020</v>
          </cell>
          <cell r="E2727" t="str">
            <v>No Aplica</v>
          </cell>
          <cell r="F2727" t="str">
            <v>CERRADO</v>
          </cell>
          <cell r="G2727"/>
          <cell r="H2727" t="str">
            <v>Magdalena</v>
          </cell>
          <cell r="I2727">
            <v>47707</v>
          </cell>
          <cell r="J2727">
            <v>6</v>
          </cell>
          <cell r="K2727" t="str">
            <v>Santa Ana</v>
          </cell>
          <cell r="L2727" t="str">
            <v>Santa Ana-Magdalena</v>
          </cell>
          <cell r="M2727" t="str">
            <v/>
          </cell>
          <cell r="N2727" t="str">
            <v>Infraestructura</v>
          </cell>
          <cell r="O2727"/>
          <cell r="P2727"/>
          <cell r="Q2727" t="str">
            <v>Convenio Interadministrativo Entre Acción Social Y El Municipio De Santa Ana, Para Unir Esfuerzos Y Contribuir Con La Construcción Del Pavimento Rigido De Las Calles 2,5,11 Y La Carrera 11 De La Cabecera Municipal De Santa Ana - Magdalena</v>
          </cell>
          <cell r="R2727" t="str">
            <v>Vías Urbanas</v>
          </cell>
          <cell r="S2727"/>
          <cell r="T2727"/>
          <cell r="U2727"/>
          <cell r="V2727" t="str">
            <v>Municipio</v>
          </cell>
          <cell r="W2727"/>
          <cell r="X2727" t="str">
            <v/>
          </cell>
          <cell r="Y2727"/>
          <cell r="Z2727">
            <v>637500000</v>
          </cell>
          <cell r="AA2727"/>
          <cell r="AB2727">
            <v>637500000</v>
          </cell>
          <cell r="AC2727"/>
          <cell r="AD2727">
            <v>637500000</v>
          </cell>
          <cell r="AE2727">
            <v>0</v>
          </cell>
          <cell r="AF2727"/>
          <cell r="AG2727">
            <v>0</v>
          </cell>
          <cell r="AH2727">
            <v>637500000</v>
          </cell>
          <cell r="AI2727">
            <v>0</v>
          </cell>
          <cell r="AJ2727">
            <v>637500000</v>
          </cell>
          <cell r="AK2727">
            <v>1</v>
          </cell>
          <cell r="AL2727"/>
          <cell r="AM2727">
            <v>1</v>
          </cell>
          <cell r="AN2727">
            <v>1</v>
          </cell>
          <cell r="AO2727">
            <v>0</v>
          </cell>
          <cell r="AP2727" t="str">
            <v>Liquidado</v>
          </cell>
          <cell r="AQ2727" t="e">
            <v>#REF!</v>
          </cell>
          <cell r="AR2727" t="e">
            <v>#N/A</v>
          </cell>
          <cell r="AS2727" t="str">
            <v>Entregado en 2010.</v>
          </cell>
          <cell r="AT2727" t="str">
            <v>No Aplica</v>
          </cell>
          <cell r="AU2727" t="str">
            <v/>
          </cell>
          <cell r="AV2727">
            <v>40513</v>
          </cell>
          <cell r="AW2727" t="e">
            <v>#REF!</v>
          </cell>
          <cell r="AX2727"/>
          <cell r="AY2727"/>
          <cell r="AZ2727">
            <v>0</v>
          </cell>
          <cell r="BA2727" t="str">
            <v>-</v>
          </cell>
          <cell r="BB2727" t="str">
            <v/>
          </cell>
          <cell r="BC2727"/>
          <cell r="BD2727" t="str">
            <v/>
          </cell>
          <cell r="BE2727" t="str">
            <v/>
          </cell>
          <cell r="BF2727" t="str">
            <v/>
          </cell>
          <cell r="BG2727" t="str">
            <v/>
          </cell>
        </row>
        <row r="2728">
          <cell r="C2728" t="str">
            <v>20170485S8046-1</v>
          </cell>
          <cell r="D2728" t="str">
            <v>Proyectos 2011 - 2020</v>
          </cell>
          <cell r="E2728" t="str">
            <v>ANTES 2018</v>
          </cell>
          <cell r="F2728" t="str">
            <v>VIGENTE</v>
          </cell>
          <cell r="G2728"/>
          <cell r="H2728" t="str">
            <v>Magdalena</v>
          </cell>
          <cell r="I2728">
            <v>47707</v>
          </cell>
          <cell r="J2728">
            <v>6</v>
          </cell>
          <cell r="K2728" t="str">
            <v>Santa Ana</v>
          </cell>
          <cell r="L2728" t="str">
            <v>Santa Ana-Magdalena</v>
          </cell>
          <cell r="M2728">
            <v>485</v>
          </cell>
          <cell r="N2728" t="str">
            <v>DPS 2017</v>
          </cell>
          <cell r="O2728"/>
          <cell r="P2728"/>
          <cell r="Q2728" t="str">
            <v>Construccion Del Polideportivo De La Cabecera Municipal De Santa Ana - Magdalena</v>
          </cell>
          <cell r="R2728" t="str">
            <v>Espacio Público, Recreación Y Deporte</v>
          </cell>
          <cell r="S2728"/>
          <cell r="T2728"/>
          <cell r="U2728"/>
          <cell r="V2728" t="str">
            <v>Municipio</v>
          </cell>
          <cell r="W2728"/>
          <cell r="X2728" t="str">
            <v>Polideportivo</v>
          </cell>
          <cell r="Y2728"/>
          <cell r="Z2728">
            <v>3506257957</v>
          </cell>
          <cell r="AA2728"/>
          <cell r="AB2728">
            <v>3506257957</v>
          </cell>
          <cell r="AC2728"/>
          <cell r="AD2728">
            <v>3506257957</v>
          </cell>
          <cell r="AE2728">
            <v>350625795.70000005</v>
          </cell>
          <cell r="AF2728"/>
          <cell r="AG2728">
            <v>350625795.70000005</v>
          </cell>
          <cell r="AH2728">
            <v>3856883752.6999998</v>
          </cell>
          <cell r="AI2728">
            <v>0</v>
          </cell>
          <cell r="AJ2728">
            <v>3856883752.6999998</v>
          </cell>
          <cell r="AK2728">
            <v>1</v>
          </cell>
          <cell r="AL2728"/>
          <cell r="AM2728">
            <v>1</v>
          </cell>
          <cell r="AN2728">
            <v>1</v>
          </cell>
          <cell r="AO2728">
            <v>0</v>
          </cell>
          <cell r="AP2728" t="str">
            <v>Entregado A Municipio</v>
          </cell>
          <cell r="AQ2728" t="e">
            <v>#REF!</v>
          </cell>
          <cell r="AR2728" t="e">
            <v>#N/A</v>
          </cell>
          <cell r="AS2728" t="str">
            <v>Se envia correo al ente territorial solicitando remita el acta de liquidación del contrato.</v>
          </cell>
          <cell r="AT2728" t="str">
            <v>No Aplica</v>
          </cell>
          <cell r="AU2728">
            <v>43658</v>
          </cell>
          <cell r="AV2728">
            <v>43902</v>
          </cell>
          <cell r="AW2728" t="e">
            <v>#REF!</v>
          </cell>
          <cell r="AX2728"/>
          <cell r="AY2728"/>
          <cell r="AZ2728">
            <v>0</v>
          </cell>
          <cell r="BA2728" t="str">
            <v>-</v>
          </cell>
          <cell r="BB2728" t="str">
            <v>5384 m2</v>
          </cell>
          <cell r="BC2728"/>
          <cell r="BD2728">
            <v>43698</v>
          </cell>
          <cell r="BE2728">
            <v>44028</v>
          </cell>
          <cell r="BF2728">
            <v>44027</v>
          </cell>
          <cell r="BG2728">
            <v>13150</v>
          </cell>
        </row>
        <row r="2729">
          <cell r="C2729" t="str">
            <v>E-2020-2203-232673</v>
          </cell>
          <cell r="D2729" t="str">
            <v>CV 001-2020</v>
          </cell>
          <cell r="E2729" t="str">
            <v>2018-2022</v>
          </cell>
          <cell r="F2729" t="str">
            <v>VIGENTE</v>
          </cell>
          <cell r="G2729"/>
          <cell r="H2729" t="str">
            <v>Magdalena</v>
          </cell>
          <cell r="I2729"/>
          <cell r="J2729"/>
          <cell r="K2729" t="str">
            <v>Santa Ana</v>
          </cell>
          <cell r="L2729" t="str">
            <v>Santa Ana-Magdalena</v>
          </cell>
          <cell r="M2729" t="str">
            <v>572 FIP 2021</v>
          </cell>
          <cell r="N2729" t="str">
            <v>DPS 2021</v>
          </cell>
          <cell r="O2729">
            <v>44512</v>
          </cell>
          <cell r="P2729">
            <v>44773</v>
          </cell>
          <cell r="Q2729" t="str">
            <v>Construcción De Placa Huella En La Vía Tapia, La Batalla. Zona Rural Del Municipio De Santa Ana - Magdalena</v>
          </cell>
          <cell r="R2729" t="str">
            <v>Vias y Transporte</v>
          </cell>
          <cell r="S2729" t="str">
            <v>Vias Rurales</v>
          </cell>
          <cell r="T2729"/>
          <cell r="U2729">
            <v>1</v>
          </cell>
          <cell r="V2729"/>
          <cell r="W2729"/>
          <cell r="X2729"/>
          <cell r="Y2729"/>
          <cell r="Z2729">
            <v>1777708072</v>
          </cell>
          <cell r="AA2729"/>
          <cell r="AB2729">
            <v>1777708072</v>
          </cell>
          <cell r="AC2729">
            <v>0</v>
          </cell>
          <cell r="AD2729">
            <v>1777708072</v>
          </cell>
          <cell r="AE2729"/>
          <cell r="AF2729"/>
          <cell r="AG2729">
            <v>0</v>
          </cell>
          <cell r="AH2729">
            <v>1777708072</v>
          </cell>
          <cell r="AI2729">
            <v>0</v>
          </cell>
          <cell r="AJ2729">
            <v>1777708072</v>
          </cell>
          <cell r="AK2729"/>
          <cell r="AL2729"/>
          <cell r="AM2729"/>
          <cell r="AN2729"/>
          <cell r="AO2729">
            <v>0</v>
          </cell>
          <cell r="AP2729" t="str">
            <v>Terminado - No Prorrogado</v>
          </cell>
          <cell r="AQ2729" t="e">
            <v>#REF!</v>
          </cell>
          <cell r="AR2729" t="e">
            <v>#N/A</v>
          </cell>
          <cell r="AS2729" t="str">
            <v>-</v>
          </cell>
          <cell r="AT2729"/>
          <cell r="AU2729" t="str">
            <v>-</v>
          </cell>
          <cell r="AV2729" t="str">
            <v>-</v>
          </cell>
          <cell r="AW2729" t="e">
            <v>#REF!</v>
          </cell>
          <cell r="AX2729">
            <v>6</v>
          </cell>
          <cell r="AY2729"/>
          <cell r="AZ2729">
            <v>6</v>
          </cell>
          <cell r="BA2729"/>
          <cell r="BB2729" t="str">
            <v>1630 ML</v>
          </cell>
          <cell r="BC2729"/>
          <cell r="BD2729" t="str">
            <v>-</v>
          </cell>
          <cell r="BE2729" t="str">
            <v>-</v>
          </cell>
          <cell r="BF2729" t="str">
            <v>-</v>
          </cell>
          <cell r="BG2729" t="str">
            <v>-</v>
          </cell>
        </row>
        <row r="2730">
          <cell r="C2730" t="str">
            <v>E-2020-2203-234333</v>
          </cell>
          <cell r="D2730" t="str">
            <v>CV 001-2020</v>
          </cell>
          <cell r="E2730" t="str">
            <v>2018-2022</v>
          </cell>
          <cell r="F2730" t="str">
            <v>VIGENTE</v>
          </cell>
          <cell r="G2730"/>
          <cell r="H2730" t="str">
            <v>Magdalena</v>
          </cell>
          <cell r="I2730"/>
          <cell r="J2730"/>
          <cell r="K2730" t="str">
            <v>Santa Ana</v>
          </cell>
          <cell r="L2730" t="str">
            <v>Santa Ana-Magdalena</v>
          </cell>
          <cell r="M2730" t="str">
            <v>578 FIP 2021</v>
          </cell>
          <cell r="N2730" t="str">
            <v>DPS 2021</v>
          </cell>
          <cell r="O2730">
            <v>44512</v>
          </cell>
          <cell r="P2730">
            <v>44773</v>
          </cell>
          <cell r="Q2730" t="str">
            <v xml:space="preserve">Construcción De Pavimento Rígido En Vías Urbanas De La Cabecera Municipal De Santa Ana - Magdalena </v>
          </cell>
          <cell r="R2730" t="str">
            <v>Vias y Transporte</v>
          </cell>
          <cell r="S2730" t="str">
            <v>Vias Urbanas</v>
          </cell>
          <cell r="T2730"/>
          <cell r="U2730">
            <v>1</v>
          </cell>
          <cell r="V2730"/>
          <cell r="W2730"/>
          <cell r="X2730"/>
          <cell r="Y2730"/>
          <cell r="Z2730">
            <v>0</v>
          </cell>
          <cell r="AA2730"/>
          <cell r="AB2730">
            <v>0</v>
          </cell>
          <cell r="AC2730">
            <v>0</v>
          </cell>
          <cell r="AD2730">
            <v>0</v>
          </cell>
          <cell r="AE2730"/>
          <cell r="AF2730"/>
          <cell r="AG2730">
            <v>0</v>
          </cell>
          <cell r="AH2730">
            <v>0</v>
          </cell>
          <cell r="AI2730">
            <v>0</v>
          </cell>
          <cell r="AJ2730">
            <v>0</v>
          </cell>
          <cell r="AK2730"/>
          <cell r="AL2730"/>
          <cell r="AM2730"/>
          <cell r="AN2730"/>
          <cell r="AO2730">
            <v>0</v>
          </cell>
          <cell r="AP2730" t="str">
            <v>Cancelado</v>
          </cell>
          <cell r="AQ2730" t="e">
            <v>#REF!</v>
          </cell>
          <cell r="AR2730" t="e">
            <v>#N/A</v>
          </cell>
          <cell r="AS2730" t="str">
            <v>Condición Resolutoria [Maduración]</v>
          </cell>
          <cell r="AT2730"/>
          <cell r="AU2730" t="str">
            <v>-</v>
          </cell>
          <cell r="AV2730" t="str">
            <v>-</v>
          </cell>
          <cell r="AW2730" t="e">
            <v>#REF!</v>
          </cell>
          <cell r="AX2730">
            <v>9</v>
          </cell>
          <cell r="AY2730"/>
          <cell r="AZ2730">
            <v>9</v>
          </cell>
          <cell r="BA2730"/>
          <cell r="BB2730" t="str">
            <v>2815.15 ML</v>
          </cell>
          <cell r="BC2730"/>
          <cell r="BD2730" t="str">
            <v>-</v>
          </cell>
          <cell r="BE2730" t="str">
            <v>-</v>
          </cell>
          <cell r="BF2730" t="str">
            <v>-</v>
          </cell>
          <cell r="BG2730" t="str">
            <v>-</v>
          </cell>
        </row>
        <row r="2731">
          <cell r="C2731" t="str">
            <v>20130288V0361-1</v>
          </cell>
          <cell r="D2731" t="str">
            <v>Proyectos 2011 - 2020</v>
          </cell>
          <cell r="E2731" t="str">
            <v>No Aplica</v>
          </cell>
          <cell r="F2731" t="str">
            <v>CERRADO</v>
          </cell>
          <cell r="G2731"/>
          <cell r="H2731" t="str">
            <v>Magdalena</v>
          </cell>
          <cell r="I2731">
            <v>47720</v>
          </cell>
          <cell r="J2731">
            <v>6</v>
          </cell>
          <cell r="K2731" t="str">
            <v>Santa Barbara De Pinto</v>
          </cell>
          <cell r="L2731" t="str">
            <v>Santa Barbara De Pinto-Magdalena</v>
          </cell>
          <cell r="M2731">
            <v>288</v>
          </cell>
          <cell r="N2731" t="str">
            <v>DPS 2013</v>
          </cell>
          <cell r="O2731"/>
          <cell r="P2731"/>
          <cell r="Q2731" t="str">
            <v>Construcción De Cunetas, Andenes, Bordillos En Las Calles De La Cabecera Municipal Del Municipio De Santa Bárbara De Pinto, Departamento De Magdalena”</v>
          </cell>
          <cell r="R2731" t="str">
            <v>Vías Urbanas</v>
          </cell>
          <cell r="S2731"/>
          <cell r="T2731"/>
          <cell r="U2731"/>
          <cell r="V2731" t="str">
            <v>Municipio</v>
          </cell>
          <cell r="W2731"/>
          <cell r="X2731" t="str">
            <v>San Jose, Nuevo Horizonte y Las Gaviotas</v>
          </cell>
          <cell r="Y2731"/>
          <cell r="Z2731">
            <v>467463048</v>
          </cell>
          <cell r="AA2731"/>
          <cell r="AB2731">
            <v>467463048</v>
          </cell>
          <cell r="AC2731"/>
          <cell r="AD2731">
            <v>467463048</v>
          </cell>
          <cell r="AE2731">
            <v>46746304.800000004</v>
          </cell>
          <cell r="AF2731"/>
          <cell r="AG2731">
            <v>46746304.800000004</v>
          </cell>
          <cell r="AH2731">
            <v>514209352.80000001</v>
          </cell>
          <cell r="AI2731">
            <v>0</v>
          </cell>
          <cell r="AJ2731">
            <v>514209352.80000001</v>
          </cell>
          <cell r="AK2731">
            <v>0.99980000000000002</v>
          </cell>
          <cell r="AL2731"/>
          <cell r="AM2731">
            <v>1</v>
          </cell>
          <cell r="AN2731">
            <v>1</v>
          </cell>
          <cell r="AO2731">
            <v>0</v>
          </cell>
          <cell r="AP2731" t="str">
            <v>Liquidado</v>
          </cell>
          <cell r="AQ2731" t="e">
            <v>#REF!</v>
          </cell>
          <cell r="AR2731" t="e">
            <v>#N/A</v>
          </cell>
          <cell r="AS2731" t="str">
            <v>Liquidado</v>
          </cell>
          <cell r="AT2731" t="str">
            <v>No Aplica</v>
          </cell>
          <cell r="AU2731">
            <v>42341</v>
          </cell>
          <cell r="AV2731">
            <v>42512</v>
          </cell>
          <cell r="AW2731" t="e">
            <v>#REF!</v>
          </cell>
          <cell r="AX2731"/>
          <cell r="AY2731"/>
          <cell r="AZ2731">
            <v>0</v>
          </cell>
          <cell r="BA2731" t="str">
            <v>-</v>
          </cell>
          <cell r="BB2731" t="str">
            <v>1,3 km</v>
          </cell>
          <cell r="BC2731"/>
          <cell r="BD2731">
            <v>42437</v>
          </cell>
          <cell r="BE2731">
            <v>42516</v>
          </cell>
          <cell r="BF2731">
            <v>42705</v>
          </cell>
          <cell r="BG2731">
            <v>2400</v>
          </cell>
        </row>
        <row r="2732">
          <cell r="C2732" t="str">
            <v>20170676V9467-1</v>
          </cell>
          <cell r="D2732" t="str">
            <v>Proyectos 2011 - 2020</v>
          </cell>
          <cell r="E2732" t="str">
            <v>ANTES 2018</v>
          </cell>
          <cell r="F2732" t="str">
            <v>VIGENTE</v>
          </cell>
          <cell r="G2732"/>
          <cell r="H2732" t="str">
            <v>Magdalena</v>
          </cell>
          <cell r="I2732">
            <v>47720</v>
          </cell>
          <cell r="J2732">
            <v>6</v>
          </cell>
          <cell r="K2732" t="str">
            <v>Santa Barbara De Pinto</v>
          </cell>
          <cell r="L2732" t="str">
            <v>Santa Barbara De Pinto-Magdalena</v>
          </cell>
          <cell r="M2732">
            <v>676</v>
          </cell>
          <cell r="N2732" t="str">
            <v>DPS 2017</v>
          </cell>
          <cell r="O2732"/>
          <cell r="P2732"/>
          <cell r="Q2732" t="str">
            <v xml:space="preserve"> Pavimentación En Concreto Rígido De Las Calles Y Carreras De La Cabecera Municipal De Santa Barbara De Pinto - Magdalena</v>
          </cell>
          <cell r="R2732" t="str">
            <v>Vías Urbanas</v>
          </cell>
          <cell r="S2732"/>
          <cell r="T2732"/>
          <cell r="U2732"/>
          <cell r="V2732" t="str">
            <v>Municipio</v>
          </cell>
          <cell r="W2732"/>
          <cell r="X2732" t="str">
            <v>Pueblo Nuevo, Santa Barbara</v>
          </cell>
          <cell r="Y2732"/>
          <cell r="Z2732">
            <v>1527321129</v>
          </cell>
          <cell r="AA2732"/>
          <cell r="AB2732">
            <v>1527321129</v>
          </cell>
          <cell r="AC2732"/>
          <cell r="AD2732">
            <v>1527321129</v>
          </cell>
          <cell r="AE2732">
            <v>152732112.90000001</v>
          </cell>
          <cell r="AF2732"/>
          <cell r="AG2732">
            <v>152732112.90000001</v>
          </cell>
          <cell r="AH2732">
            <v>1680053241.9000001</v>
          </cell>
          <cell r="AI2732">
            <v>0</v>
          </cell>
          <cell r="AJ2732">
            <v>1680053241.9000001</v>
          </cell>
          <cell r="AK2732">
            <v>1</v>
          </cell>
          <cell r="AL2732"/>
          <cell r="AM2732">
            <v>1</v>
          </cell>
          <cell r="AN2732">
            <v>1</v>
          </cell>
          <cell r="AO2732">
            <v>0</v>
          </cell>
          <cell r="AP2732" t="str">
            <v>Entregado A Municipio</v>
          </cell>
          <cell r="AQ2732" t="e">
            <v>#REF!</v>
          </cell>
          <cell r="AR2732" t="e">
            <v>#N/A</v>
          </cell>
          <cell r="AS2732" t="str">
            <v>Se remite acta de entrega de obra y compromiso de sostenibilidad al apoyo financiero para su firma.</v>
          </cell>
          <cell r="AT2732" t="str">
            <v>No Aplica</v>
          </cell>
          <cell r="AU2732">
            <v>43626</v>
          </cell>
          <cell r="AV2732">
            <v>43882</v>
          </cell>
          <cell r="AW2732" t="e">
            <v>#REF!</v>
          </cell>
          <cell r="AX2732"/>
          <cell r="AY2732"/>
          <cell r="AZ2732">
            <v>0</v>
          </cell>
          <cell r="BA2732" t="str">
            <v>-</v>
          </cell>
          <cell r="BB2732" t="str">
            <v>0.714 Km</v>
          </cell>
          <cell r="BC2732"/>
          <cell r="BD2732">
            <v>43896</v>
          </cell>
          <cell r="BE2732">
            <v>43896</v>
          </cell>
          <cell r="BF2732">
            <v>44028</v>
          </cell>
          <cell r="BG2732">
            <v>852</v>
          </cell>
        </row>
        <row r="2733">
          <cell r="C2733">
            <v>4268</v>
          </cell>
          <cell r="D2733" t="str">
            <v>Proyectos 2011 - 2020</v>
          </cell>
          <cell r="E2733" t="str">
            <v>No Aplica</v>
          </cell>
          <cell r="F2733" t="str">
            <v>CERRADO</v>
          </cell>
          <cell r="G2733"/>
          <cell r="H2733" t="str">
            <v>Magdalena</v>
          </cell>
          <cell r="I2733">
            <v>47001</v>
          </cell>
          <cell r="J2733">
            <v>1</v>
          </cell>
          <cell r="K2733" t="str">
            <v>Santa Marta</v>
          </cell>
          <cell r="L2733" t="str">
            <v>Santa Marta-Magdalena</v>
          </cell>
          <cell r="M2733">
            <v>291</v>
          </cell>
          <cell r="N2733" t="str">
            <v>Pueblos</v>
          </cell>
          <cell r="O2733"/>
          <cell r="P2733"/>
          <cell r="Q2733" t="str">
            <v>Diseño E Implementación De Soluciones Integrales De Abastecimiento, Tratamiento De Agua Y Saneamiento Básico Para Pueblos Indígenas De La Sierra Nevada-Muljkuankungi</v>
          </cell>
          <cell r="R2733" t="str">
            <v>Agua Potable Y Saneamiento Básico</v>
          </cell>
          <cell r="S2733"/>
          <cell r="T2733"/>
          <cell r="U2733"/>
          <cell r="V2733" t="str">
            <v>La Fundación Prosierra  De Santa Marta</v>
          </cell>
          <cell r="W2733"/>
          <cell r="X2733" t="str">
            <v/>
          </cell>
          <cell r="Y2733"/>
          <cell r="Z2733">
            <v>447735252</v>
          </cell>
          <cell r="AA2733"/>
          <cell r="AB2733">
            <v>447735252</v>
          </cell>
          <cell r="AC2733"/>
          <cell r="AD2733">
            <v>447735252</v>
          </cell>
          <cell r="AE2733">
            <v>0</v>
          </cell>
          <cell r="AF2733"/>
          <cell r="AG2733">
            <v>0</v>
          </cell>
          <cell r="AH2733">
            <v>447735252</v>
          </cell>
          <cell r="AI2733">
            <v>0</v>
          </cell>
          <cell r="AJ2733">
            <v>447735252</v>
          </cell>
          <cell r="AK2733">
            <v>1</v>
          </cell>
          <cell r="AL2733"/>
          <cell r="AM2733">
            <v>1</v>
          </cell>
          <cell r="AN2733">
            <v>1</v>
          </cell>
          <cell r="AO2733">
            <v>0</v>
          </cell>
          <cell r="AP2733" t="str">
            <v>Liquidado</v>
          </cell>
          <cell r="AQ2733" t="e">
            <v>#REF!</v>
          </cell>
          <cell r="AR2733" t="e">
            <v>#N/A</v>
          </cell>
          <cell r="AS2733" t="str">
            <v>Este proyecto ejecutado por la Fundación Prosierra, reúne a poblaciones indígenas de los departamentos de Cesar, Guajira y Magdalena. El proyecto se termino el 8 de enero del 2015, por un valor global de 3.152 millones de pesos en obras, esto proyecto se ejecutó como recursos  de la cooperación internacional de España (AECID) y de Corpoguajira, el DPS fue beneficiario de los recursos gestionados por el programa Cordón Ambiental y tradicional de La Sierra Nevada de Santa Marta. Las soluciones de agua y saneamiento básico beneficiarion las obras comunales, como colegios y centro de salud, no corresponden a mejoramientos de vivienda.</v>
          </cell>
          <cell r="AT2733" t="str">
            <v>No Aplica</v>
          </cell>
          <cell r="AU2733" t="str">
            <v/>
          </cell>
          <cell r="AV2733" t="str">
            <v/>
          </cell>
          <cell r="AW2733" t="e">
            <v>#REF!</v>
          </cell>
          <cell r="AX2733"/>
          <cell r="AY2733"/>
          <cell r="AZ2733">
            <v>0</v>
          </cell>
          <cell r="BA2733" t="str">
            <v>-</v>
          </cell>
          <cell r="BB2733" t="str">
            <v/>
          </cell>
          <cell r="BC2733"/>
          <cell r="BD2733" t="str">
            <v/>
          </cell>
          <cell r="BE2733" t="str">
            <v/>
          </cell>
          <cell r="BF2733" t="str">
            <v/>
          </cell>
          <cell r="BG2733" t="str">
            <v/>
          </cell>
        </row>
        <row r="2734">
          <cell r="C2734" t="str">
            <v>20090112S1261-1</v>
          </cell>
          <cell r="D2734" t="str">
            <v>Proyectos 2011 - 2020</v>
          </cell>
          <cell r="E2734" t="str">
            <v>No Aplica</v>
          </cell>
          <cell r="F2734" t="str">
            <v>CERRADO</v>
          </cell>
          <cell r="G2734"/>
          <cell r="H2734" t="str">
            <v>Magdalena</v>
          </cell>
          <cell r="I2734">
            <v>47001</v>
          </cell>
          <cell r="J2734">
            <v>1</v>
          </cell>
          <cell r="K2734" t="str">
            <v>Santa Marta</v>
          </cell>
          <cell r="L2734" t="str">
            <v>Santa Marta-Magdalena</v>
          </cell>
          <cell r="M2734" t="str">
            <v/>
          </cell>
          <cell r="N2734" t="str">
            <v>Infraestructura</v>
          </cell>
          <cell r="O2734"/>
          <cell r="P2734"/>
          <cell r="Q2734" t="str">
            <v>Convenio Entre Acción Social Y La Fundación Prosierra Nevada De Santa Marta Con El Objeto De Llevar A Cabo La Ejecución De Obras Complementarias En Proyectos Ubicados En La Zona De La Sierra Nevada De Santa Marta.</v>
          </cell>
          <cell r="R2734" t="str">
            <v>Social Comunitario</v>
          </cell>
          <cell r="S2734"/>
          <cell r="T2734"/>
          <cell r="U2734"/>
          <cell r="V2734" t="str">
            <v>Fundación Prosierra Nevada De Santa Marta</v>
          </cell>
          <cell r="W2734"/>
          <cell r="X2734" t="str">
            <v/>
          </cell>
          <cell r="Y2734"/>
          <cell r="Z2734">
            <v>325843082</v>
          </cell>
          <cell r="AA2734"/>
          <cell r="AB2734">
            <v>325843082</v>
          </cell>
          <cell r="AC2734"/>
          <cell r="AD2734">
            <v>325843082</v>
          </cell>
          <cell r="AE2734">
            <v>0</v>
          </cell>
          <cell r="AF2734"/>
          <cell r="AG2734">
            <v>0</v>
          </cell>
          <cell r="AH2734">
            <v>325843082</v>
          </cell>
          <cell r="AI2734">
            <v>0</v>
          </cell>
          <cell r="AJ2734">
            <v>325843082</v>
          </cell>
          <cell r="AK2734">
            <v>1</v>
          </cell>
          <cell r="AL2734"/>
          <cell r="AM2734">
            <v>1</v>
          </cell>
          <cell r="AN2734">
            <v>1</v>
          </cell>
          <cell r="AO2734">
            <v>0</v>
          </cell>
          <cell r="AP2734" t="str">
            <v>Liquidado</v>
          </cell>
          <cell r="AQ2734" t="e">
            <v>#REF!</v>
          </cell>
          <cell r="AR2734" t="e">
            <v>#N/A</v>
          </cell>
          <cell r="AS2734" t="str">
            <v>Entregado en 2010.</v>
          </cell>
          <cell r="AT2734" t="str">
            <v>No Aplica</v>
          </cell>
          <cell r="AU2734" t="str">
            <v/>
          </cell>
          <cell r="AV2734" t="str">
            <v/>
          </cell>
          <cell r="AW2734" t="e">
            <v>#REF!</v>
          </cell>
          <cell r="AX2734"/>
          <cell r="AY2734"/>
          <cell r="AZ2734">
            <v>0</v>
          </cell>
          <cell r="BA2734" t="str">
            <v>-</v>
          </cell>
          <cell r="BB2734" t="str">
            <v/>
          </cell>
          <cell r="BC2734"/>
          <cell r="BD2734" t="str">
            <v/>
          </cell>
          <cell r="BE2734" t="str">
            <v/>
          </cell>
          <cell r="BF2734" t="str">
            <v/>
          </cell>
          <cell r="BG2734" t="str">
            <v/>
          </cell>
        </row>
        <row r="2735">
          <cell r="C2735" t="str">
            <v>20130157S0157-1</v>
          </cell>
          <cell r="D2735" t="str">
            <v>Proyectos 2011 - 2020</v>
          </cell>
          <cell r="E2735" t="str">
            <v>No Aplica</v>
          </cell>
          <cell r="F2735" t="str">
            <v>CERRADO</v>
          </cell>
          <cell r="G2735"/>
          <cell r="H2735" t="str">
            <v>Magdalena</v>
          </cell>
          <cell r="I2735">
            <v>47001</v>
          </cell>
          <cell r="J2735">
            <v>1</v>
          </cell>
          <cell r="K2735" t="str">
            <v>Santa Marta</v>
          </cell>
          <cell r="L2735" t="str">
            <v>Santa Marta-Magdalena</v>
          </cell>
          <cell r="M2735">
            <v>157</v>
          </cell>
          <cell r="N2735" t="str">
            <v>Pueblos</v>
          </cell>
          <cell r="O2735"/>
          <cell r="P2735"/>
          <cell r="Q2735" t="str">
            <v>Proyecto El Ancestro Que Seremos Que Consta De: Apoyo A Las Kankuruwas Y La Construcción De Obras Tradicionales En Katanzama, La Lengüeta, Santa Marta Y Don Diego, Santa Marta: 1 Casa Ceremonial, 1 Casa Tradicional, 1 Casa De Almacenamiento Para El Material De Pagamiento, 1 Cocina Tradicional, 2 Casas Tradicionales (Dormitorios Niños Y Niñas, Esto Acompañado De Una Batería Sanitaria Cuyos Diseños Deberán Ajustarse A Cada Terreno, El Proyecto Incluye Un Listado De Materiales.</v>
          </cell>
          <cell r="R2735" t="str">
            <v>Social Comunitario</v>
          </cell>
          <cell r="S2735"/>
          <cell r="T2735"/>
          <cell r="U2735"/>
          <cell r="V2735" t="str">
            <v>Cabildo Indígena Del Resguardo Arhuaco  De La Sierra</v>
          </cell>
          <cell r="W2735"/>
          <cell r="X2735" t="str">
            <v/>
          </cell>
          <cell r="Y2735"/>
          <cell r="Z2735">
            <v>800000000</v>
          </cell>
          <cell r="AA2735"/>
          <cell r="AB2735">
            <v>800000000</v>
          </cell>
          <cell r="AC2735"/>
          <cell r="AD2735">
            <v>800000000</v>
          </cell>
          <cell r="AE2735">
            <v>0</v>
          </cell>
          <cell r="AF2735"/>
          <cell r="AG2735">
            <v>0</v>
          </cell>
          <cell r="AH2735">
            <v>800000000</v>
          </cell>
          <cell r="AI2735">
            <v>0</v>
          </cell>
          <cell r="AJ2735">
            <v>800000000</v>
          </cell>
          <cell r="AK2735">
            <v>1</v>
          </cell>
          <cell r="AL2735"/>
          <cell r="AM2735">
            <v>1</v>
          </cell>
          <cell r="AN2735">
            <v>1</v>
          </cell>
          <cell r="AO2735">
            <v>0</v>
          </cell>
          <cell r="AP2735" t="str">
            <v>Liquidado</v>
          </cell>
          <cell r="AQ2735" t="e">
            <v>#REF!</v>
          </cell>
          <cell r="AR2735" t="e">
            <v>#N/A</v>
          </cell>
          <cell r="AS2735" t="str">
            <v>Entregado en 2015
Proyecto Liquidado</v>
          </cell>
          <cell r="AT2735" t="str">
            <v>No Aplica</v>
          </cell>
          <cell r="AU2735" t="str">
            <v/>
          </cell>
          <cell r="AV2735" t="str">
            <v/>
          </cell>
          <cell r="AW2735" t="e">
            <v>#REF!</v>
          </cell>
          <cell r="AX2735"/>
          <cell r="AY2735"/>
          <cell r="AZ2735">
            <v>0</v>
          </cell>
          <cell r="BA2735" t="str">
            <v>-</v>
          </cell>
          <cell r="BB2735" t="str">
            <v/>
          </cell>
          <cell r="BC2735"/>
          <cell r="BD2735" t="str">
            <v/>
          </cell>
          <cell r="BE2735" t="str">
            <v/>
          </cell>
          <cell r="BF2735" t="str">
            <v/>
          </cell>
          <cell r="BG2735" t="str">
            <v/>
          </cell>
        </row>
        <row r="2736">
          <cell r="C2736" t="str">
            <v>20160436S6706-1</v>
          </cell>
          <cell r="D2736" t="str">
            <v>Proyectos 2011 - 2020</v>
          </cell>
          <cell r="E2736" t="str">
            <v>ANTES 2018</v>
          </cell>
          <cell r="F2736" t="str">
            <v>VIGENTE</v>
          </cell>
          <cell r="G2736"/>
          <cell r="H2736" t="str">
            <v>Magdalena</v>
          </cell>
          <cell r="I2736">
            <v>47001</v>
          </cell>
          <cell r="J2736">
            <v>1</v>
          </cell>
          <cell r="K2736" t="str">
            <v>Santa Marta</v>
          </cell>
          <cell r="L2736" t="str">
            <v>Santa Marta-Magdalena</v>
          </cell>
          <cell r="M2736">
            <v>436</v>
          </cell>
          <cell r="N2736" t="str">
            <v>DPS 2016</v>
          </cell>
          <cell r="O2736"/>
          <cell r="P2736"/>
          <cell r="Q2736" t="str">
            <v>Construcción De Escenario Recreativo Cancha De Fútbol Curinca Distrito De Santa Marta - Magdalena</v>
          </cell>
          <cell r="R2736" t="str">
            <v>Espacio Público, Recreación Y Deporte</v>
          </cell>
          <cell r="S2736"/>
          <cell r="T2736"/>
          <cell r="U2736"/>
          <cell r="V2736" t="str">
            <v>Municipio</v>
          </cell>
          <cell r="W2736"/>
          <cell r="X2736" t="str">
            <v>Barrio Curinca</v>
          </cell>
          <cell r="Y2736"/>
          <cell r="Z2736">
            <v>2411871372</v>
          </cell>
          <cell r="AA2736"/>
          <cell r="AB2736">
            <v>2411871372</v>
          </cell>
          <cell r="AC2736"/>
          <cell r="AD2736">
            <v>2411871372</v>
          </cell>
          <cell r="AE2736">
            <v>531185298.20000005</v>
          </cell>
          <cell r="AF2736"/>
          <cell r="AG2736">
            <v>531185298.20000005</v>
          </cell>
          <cell r="AH2736">
            <v>2943056670.1999998</v>
          </cell>
          <cell r="AI2736">
            <v>0</v>
          </cell>
          <cell r="AJ2736">
            <v>2943056670.1999998</v>
          </cell>
          <cell r="AK2736">
            <v>1</v>
          </cell>
          <cell r="AL2736"/>
          <cell r="AM2736">
            <v>1</v>
          </cell>
          <cell r="AN2736">
            <v>1</v>
          </cell>
          <cell r="AO2736">
            <v>0</v>
          </cell>
          <cell r="AP2736" t="str">
            <v>Entregado A Municipio</v>
          </cell>
          <cell r="AQ2736" t="e">
            <v>#REF!</v>
          </cell>
          <cell r="AR2736" t="e">
            <v>#N/A</v>
          </cell>
          <cell r="AS2736" t="str">
            <v>Estado: entregado.  Avance: 100%. El proyecto se terminó el 26-12-2018.  Av3 el 12-12-2018. Pendiente desembolso del 10% (vigencia 2019). Se realizó visita por parte de la supervisión el 04-04-2019, se verificó la terminación de las obras, de acuerdo a observación visual buenas condiciones técnicas.  
El 10 de diciembre de 2019 Se suscribe otro si modificatorio No.1 al convenio ajustando la forma de pago. Posterior se realiza la gestión en el trámite del ultimo desembolso del convenio 436-2016. 
Se gestionó constancia de no prorroga teniendo en cuenta que el proyecto fue entregado y no tiene desembolsos pendientes.</v>
          </cell>
          <cell r="AT2736" t="str">
            <v>No Aplica</v>
          </cell>
          <cell r="AU2736">
            <v>43150</v>
          </cell>
          <cell r="AV2736">
            <v>43460</v>
          </cell>
          <cell r="AW2736" t="e">
            <v>#REF!</v>
          </cell>
          <cell r="AX2736"/>
          <cell r="AY2736"/>
          <cell r="AZ2736">
            <v>0</v>
          </cell>
          <cell r="BA2736" t="str">
            <v>-</v>
          </cell>
          <cell r="BB2736" t="str">
            <v>6796 M2</v>
          </cell>
          <cell r="BC2736"/>
          <cell r="BD2736">
            <v>43229</v>
          </cell>
          <cell r="BE2736">
            <v>43304</v>
          </cell>
          <cell r="BF2736">
            <v>43446</v>
          </cell>
          <cell r="BG2736">
            <v>2500</v>
          </cell>
        </row>
        <row r="2737">
          <cell r="C2737" t="str">
            <v>20170688M8966-1</v>
          </cell>
          <cell r="D2737" t="str">
            <v>Proyectos 2011 - 2020</v>
          </cell>
          <cell r="E2737" t="str">
            <v>ANTES 2018</v>
          </cell>
          <cell r="F2737" t="str">
            <v>VIGENTE</v>
          </cell>
          <cell r="G2737"/>
          <cell r="H2737" t="str">
            <v>Magdalena</v>
          </cell>
          <cell r="I2737">
            <v>47001</v>
          </cell>
          <cell r="J2737">
            <v>1</v>
          </cell>
          <cell r="K2737" t="str">
            <v>Santa Marta</v>
          </cell>
          <cell r="L2737" t="str">
            <v>Santa Marta-Magdalena</v>
          </cell>
          <cell r="M2737">
            <v>688</v>
          </cell>
          <cell r="N2737" t="str">
            <v>DPS 2017</v>
          </cell>
          <cell r="O2737"/>
          <cell r="P2737"/>
          <cell r="Q2737" t="str">
            <v>Mejoramiento De Condiciones De Vivienda</v>
          </cell>
          <cell r="R2737" t="str">
            <v>Mejoramiento Condiciones De Habitabilidad</v>
          </cell>
          <cell r="S2737"/>
          <cell r="T2737"/>
          <cell r="U2737"/>
          <cell r="V2737" t="str">
            <v>Municipio</v>
          </cell>
          <cell r="W2737"/>
          <cell r="X2737" t="str">
            <v/>
          </cell>
          <cell r="Y2737"/>
          <cell r="Z2737">
            <v>847457627</v>
          </cell>
          <cell r="AA2737"/>
          <cell r="AB2737">
            <v>847457627</v>
          </cell>
          <cell r="AC2737"/>
          <cell r="AD2737">
            <v>847457627</v>
          </cell>
          <cell r="AE2737">
            <v>84745762.700000003</v>
          </cell>
          <cell r="AF2737"/>
          <cell r="AG2737">
            <v>84745762.700000003</v>
          </cell>
          <cell r="AH2737">
            <v>932203389.70000005</v>
          </cell>
          <cell r="AI2737">
            <v>0</v>
          </cell>
          <cell r="AJ2737">
            <v>932203389.70000005</v>
          </cell>
          <cell r="AK2737">
            <v>0</v>
          </cell>
          <cell r="AL2737"/>
          <cell r="AM2737">
            <v>1</v>
          </cell>
          <cell r="AN2737">
            <v>0.3306</v>
          </cell>
          <cell r="AO2737">
            <v>-0.6694</v>
          </cell>
          <cell r="AP2737" t="str">
            <v>Suspendido</v>
          </cell>
          <cell r="AQ2737" t="e">
            <v>#REF!</v>
          </cell>
          <cell r="AR2737" t="str">
            <v>EN EJECUCIÓN</v>
          </cell>
          <cell r="AS2737" t="str">
            <v>26/01/2022  Proyecto en reformulación de los PB pendientes. Se remite Otrosi 4 de convenio debidamente suscrito.
01/02/2022  Comité de conciliaicón, con arreglo fallido de reclamación prejudicial solicitada por el Contratista.
04/02/2022  Mesa de trabajo, con acompañamiento de Equipo MCH, para dar claridad a casos de personas excluidas e informar al Municipio que se solicitará aplicación de cláusula resolutoria pactada a 31/01/2022en Otrosí 4,  con compromiso de entrega a Mesa Técnica, incumplida.
16/03/2.022 se remite oficio S-2022-4301-105845 solicitando el cumplimiento de obligaciones derivadas de convenio.
24/03/2.022 se continua a la espera del cumplimiento de los compromisos, se reiterará solicitud con copia a la Procuraduría delegada.
31/03/2.022 se continua a la espera del cumplimiento de los compromisos, se coordinará citación a la alcaldesa.
01/04/2.022 El contratista remite a la interventoría los documentos pendientes de la reformulación, la interventoría radicará al DPS el 08/04/2022, para su presentación en mesa técnica el 21/04/2.022.
07/04/2022  Proyecto con ejecución de 33% y atraso 67%, reportado por la interventoría, Se proyecta memorando a la Sd de Contratos para solicitar aplicación de solución de controversias por segunda vez con el fin, de solicitar la culminación y cierre de las 30 viviendas intervenidas y disminución de alcance vencimiento de terminos de 29  viviendas.  Sólo hay 2 terminadas aún sin entregar.
Interventoría radica 07/04, a preconstrucción, para pasarlo a mesa  22/04.
25/04/2022 Memorando radicado a la subdirección de contratos, para aplicación de solución de controversias, a la fecha no se ha recibido el documento final de la reformulación.
04/05/2022  Audiencia de conciliación, cancelada por Sd Contratos y será reprogramada.
23/05/2022  Acuerdo Directo.  Compromisos: Con fecha máxima de entrega 03/06/2022, se requiere entrega de CDP, Suspensión de Obra, Entrega de 40 viviendas en ejecución y Cronograma de nuevos frentes a realizar en el mes adicional.
03/06/2022 Se recibe CDP No. 1143 por $22,598,870, compromiso del arreglo directo.
08/06/2022 Se realiza mesa de trabajo de seguimiento al cumplimiento de los compromisos establecidos en el acta de arreglo directo.
10/06/2022 Se recibe para revisión y aprobación el documento avalado por la intervetoria de la reformulación.
17/07/2022  En revisión de líder jurídico carpeta para modificación del convenio.  Debe revisarse  la formulación para no incluir el PB que no estaba en la lista de beneficiarios.</v>
          </cell>
          <cell r="AT2737"/>
          <cell r="AU2737">
            <v>43605</v>
          </cell>
          <cell r="AV2737"/>
          <cell r="AW2737" t="e">
            <v>#REF!</v>
          </cell>
          <cell r="AX2737"/>
          <cell r="AY2737"/>
          <cell r="AZ2737">
            <v>0</v>
          </cell>
          <cell r="BA2737" t="str">
            <v>ESTUDIOS Y DISEÑOS (Calidad, Ajustes requeridos)</v>
          </cell>
          <cell r="BB2737" t="str">
            <v>61  Viviendas</v>
          </cell>
          <cell r="BC2737"/>
          <cell r="BD2737" t="str">
            <v/>
          </cell>
          <cell r="BE2737" t="str">
            <v/>
          </cell>
          <cell r="BF2737" t="str">
            <v/>
          </cell>
          <cell r="BG2737">
            <v>219.6</v>
          </cell>
        </row>
        <row r="2738">
          <cell r="C2738" t="str">
            <v>20140018M2074-13</v>
          </cell>
          <cell r="D2738" t="str">
            <v>Proyectos 2011 - 2020</v>
          </cell>
          <cell r="E2738" t="str">
            <v>No Aplica</v>
          </cell>
          <cell r="F2738" t="str">
            <v>CERRADO</v>
          </cell>
          <cell r="G2738"/>
          <cell r="H2738" t="str">
            <v>Magdalena</v>
          </cell>
          <cell r="I2738">
            <v>47745</v>
          </cell>
          <cell r="J2738">
            <v>6</v>
          </cell>
          <cell r="K2738" t="str">
            <v>Sitionuevo</v>
          </cell>
          <cell r="L2738" t="str">
            <v>Sitionuevo-Magdalena</v>
          </cell>
          <cell r="M2738">
            <v>18</v>
          </cell>
          <cell r="N2738" t="str">
            <v>Unops
DPS 2014</v>
          </cell>
          <cell r="O2738"/>
          <cell r="P2738"/>
          <cell r="Q2738" t="str">
            <v>Ejecutar Proyectos De La Estrategia De Mejoramiento De Condiciones De Habitabilidad En El Departamento De Magdalena - Sitio Nuevo</v>
          </cell>
          <cell r="R2738" t="str">
            <v>Mejoramiento Condiciones De Habitabilidad</v>
          </cell>
          <cell r="S2738"/>
          <cell r="T2738"/>
          <cell r="U2738"/>
          <cell r="V2738" t="str">
            <v>Unops</v>
          </cell>
          <cell r="W2738"/>
          <cell r="X2738" t="str">
            <v/>
          </cell>
          <cell r="Y2738"/>
          <cell r="Z2738">
            <v>843542789.66999996</v>
          </cell>
          <cell r="AA2738"/>
          <cell r="AB2738">
            <v>843542789.66999996</v>
          </cell>
          <cell r="AC2738"/>
          <cell r="AD2738">
            <v>843542789.66999996</v>
          </cell>
          <cell r="AE2738">
            <v>0</v>
          </cell>
          <cell r="AF2738"/>
          <cell r="AG2738">
            <v>0</v>
          </cell>
          <cell r="AH2738">
            <v>843542789.66999996</v>
          </cell>
          <cell r="AI2738">
            <v>0</v>
          </cell>
          <cell r="AJ2738">
            <v>843542789.66999996</v>
          </cell>
          <cell r="AK2738">
            <v>1</v>
          </cell>
          <cell r="AL2738"/>
          <cell r="AM2738">
            <v>1</v>
          </cell>
          <cell r="AN2738">
            <v>1</v>
          </cell>
          <cell r="AO2738">
            <v>0</v>
          </cell>
          <cell r="AP2738" t="str">
            <v>Liquidado</v>
          </cell>
          <cell r="AQ2738" t="e">
            <v>#REF!</v>
          </cell>
          <cell r="AR2738" t="e">
            <v>#N/A</v>
          </cell>
          <cell r="AS2738" t="str">
            <v>Entregado en 2015.
En proceso de liquidación.</v>
          </cell>
          <cell r="AT2738"/>
          <cell r="AU2738" t="str">
            <v/>
          </cell>
          <cell r="AV2738" t="str">
            <v/>
          </cell>
          <cell r="AW2738" t="e">
            <v>#REF!</v>
          </cell>
          <cell r="AX2738"/>
          <cell r="AY2738"/>
          <cell r="AZ2738">
            <v>0</v>
          </cell>
          <cell r="BA2738" t="str">
            <v>-</v>
          </cell>
          <cell r="BB2738" t="str">
            <v>78  Viviendas</v>
          </cell>
          <cell r="BC2738"/>
          <cell r="BD2738" t="str">
            <v/>
          </cell>
          <cell r="BE2738" t="str">
            <v/>
          </cell>
          <cell r="BF2738" t="str">
            <v/>
          </cell>
          <cell r="BG2738">
            <v>78</v>
          </cell>
        </row>
        <row r="2739">
          <cell r="C2739" t="str">
            <v>20160358M7492-1</v>
          </cell>
          <cell r="D2739" t="str">
            <v>Proyectos 2011 - 2020</v>
          </cell>
          <cell r="E2739" t="str">
            <v>ANTES 2018</v>
          </cell>
          <cell r="F2739" t="str">
            <v>VIGENTE</v>
          </cell>
          <cell r="G2739"/>
          <cell r="H2739" t="str">
            <v>Magdalena</v>
          </cell>
          <cell r="I2739">
            <v>47745</v>
          </cell>
          <cell r="J2739">
            <v>6</v>
          </cell>
          <cell r="K2739" t="str">
            <v>Sitionuevo</v>
          </cell>
          <cell r="L2739" t="str">
            <v>Sitionuevo-Magdalena</v>
          </cell>
          <cell r="M2739">
            <v>358</v>
          </cell>
          <cell r="N2739" t="str">
            <v>DPS 2016</v>
          </cell>
          <cell r="O2739"/>
          <cell r="P2739"/>
          <cell r="Q2739" t="str">
            <v>Mejoramiento De Condiciones De Habitabilidad</v>
          </cell>
          <cell r="R2739" t="str">
            <v>Mejoramiento Condiciones De Habitabilidad</v>
          </cell>
          <cell r="S2739"/>
          <cell r="T2739"/>
          <cell r="U2739"/>
          <cell r="V2739" t="str">
            <v>Municipio</v>
          </cell>
          <cell r="W2739"/>
          <cell r="X2739" t="str">
            <v/>
          </cell>
          <cell r="Y2739"/>
          <cell r="Z2739">
            <v>780543153</v>
          </cell>
          <cell r="AA2739"/>
          <cell r="AB2739">
            <v>780543153</v>
          </cell>
          <cell r="AC2739"/>
          <cell r="AD2739">
            <v>780543153</v>
          </cell>
          <cell r="AE2739">
            <v>78054315.299999997</v>
          </cell>
          <cell r="AF2739"/>
          <cell r="AG2739">
            <v>78054315.299999997</v>
          </cell>
          <cell r="AH2739">
            <v>858597468.29999995</v>
          </cell>
          <cell r="AI2739">
            <v>0</v>
          </cell>
          <cell r="AJ2739">
            <v>858597468.29999995</v>
          </cell>
          <cell r="AK2739">
            <v>0.4</v>
          </cell>
          <cell r="AL2739"/>
          <cell r="AM2739">
            <v>1</v>
          </cell>
          <cell r="AN2739">
            <v>1</v>
          </cell>
          <cell r="AO2739">
            <v>0</v>
          </cell>
          <cell r="AP2739" t="str">
            <v>Entregado A Municipio</v>
          </cell>
          <cell r="AQ2739" t="e">
            <v>#REF!</v>
          </cell>
          <cell r="AR2739" t="str">
            <v>TERMINADO</v>
          </cell>
          <cell r="AS2739" t="str">
            <v>06/12/2021  AV2 y AV 3, sin novedades.
11/02/2021  Proyecto terminado 22/10/2021. Con pago de pasivo exigible con fecha 7/02/22.  
25/03/2022  En tramite de liquidación de contrato de obra, documentos en revisión de interventoría
07/04/2022 Derecho de Petición solicitando documentación al Municipio.  plazo (24/05)
05/05/2022  Mesa de trabajo con Municipio, Alcalde, Asesora Jurídica y Secretaria de Planeación, se comprometen a cierre a 13/05/2022.
21/06/2022  Se solicita cargue de Acta de Cierre suscrita 6/12/2021 en la matriz.
24/06/2022 DISH envía a Secretaria General propuesta de cierre de proyectos con dificultad de documentación con oficio M-2022-4300-027548.   
17/07/2022  Pendiente de respuesta de SG.</v>
          </cell>
          <cell r="AT2739"/>
          <cell r="AU2739">
            <v>43598</v>
          </cell>
          <cell r="AV2739">
            <v>44491</v>
          </cell>
          <cell r="AW2739" t="e">
            <v>#REF!</v>
          </cell>
          <cell r="AX2739"/>
          <cell r="AY2739"/>
          <cell r="AZ2739">
            <v>0</v>
          </cell>
          <cell r="BA2739" t="str">
            <v>-</v>
          </cell>
          <cell r="BB2739" t="str">
            <v>56  Viviendas</v>
          </cell>
          <cell r="BC2739"/>
          <cell r="BD2739">
            <v>44259</v>
          </cell>
          <cell r="BE2739">
            <v>44536</v>
          </cell>
          <cell r="BF2739">
            <v>44536</v>
          </cell>
          <cell r="BG2739">
            <v>201.6</v>
          </cell>
        </row>
        <row r="2740">
          <cell r="C2740" t="str">
            <v>E-2020-2203-232444</v>
          </cell>
          <cell r="D2740" t="str">
            <v>CV 001-2020</v>
          </cell>
          <cell r="E2740" t="str">
            <v>2018-2022</v>
          </cell>
          <cell r="F2740" t="str">
            <v>VIGENTE</v>
          </cell>
          <cell r="G2740"/>
          <cell r="H2740" t="str">
            <v>Magdalena</v>
          </cell>
          <cell r="I2740"/>
          <cell r="J2740"/>
          <cell r="K2740" t="str">
            <v>Sitionuevo</v>
          </cell>
          <cell r="L2740" t="str">
            <v>Sitionuevo-Magdalena</v>
          </cell>
          <cell r="M2740" t="str">
            <v>387 FIP 2021</v>
          </cell>
          <cell r="N2740" t="str">
            <v>DPS 2021</v>
          </cell>
          <cell r="O2740">
            <v>44363</v>
          </cell>
          <cell r="P2740">
            <v>44773</v>
          </cell>
          <cell r="Q2740" t="str">
            <v>Pavimentación En Concreto Rígido De La Cll 6 Entre La Cra 1 Y 14 Del Municipio De Sitio Nuevo - Magdalena</v>
          </cell>
          <cell r="R2740" t="str">
            <v>Vias y Transporte</v>
          </cell>
          <cell r="S2740" t="str">
            <v>Vias Urbanas</v>
          </cell>
          <cell r="T2740"/>
          <cell r="U2740">
            <v>1</v>
          </cell>
          <cell r="V2740"/>
          <cell r="W2740"/>
          <cell r="X2740"/>
          <cell r="Y2740"/>
          <cell r="Z2740">
            <v>1776836899</v>
          </cell>
          <cell r="AA2740"/>
          <cell r="AB2740">
            <v>1776836899</v>
          </cell>
          <cell r="AC2740">
            <v>0</v>
          </cell>
          <cell r="AD2740">
            <v>1776836899</v>
          </cell>
          <cell r="AE2740"/>
          <cell r="AF2740"/>
          <cell r="AG2740">
            <v>0</v>
          </cell>
          <cell r="AH2740">
            <v>1776836899</v>
          </cell>
          <cell r="AI2740">
            <v>0</v>
          </cell>
          <cell r="AJ2740">
            <v>1776836899</v>
          </cell>
          <cell r="AK2740"/>
          <cell r="AL2740"/>
          <cell r="AM2740">
            <v>0.1424</v>
          </cell>
          <cell r="AN2740">
            <v>0</v>
          </cell>
          <cell r="AO2740">
            <v>-0.1424</v>
          </cell>
          <cell r="AP2740" t="str">
            <v>En Ejecución</v>
          </cell>
          <cell r="AQ2740" t="e">
            <v>#REF!</v>
          </cell>
          <cell r="AR2740" t="e">
            <v>#N/A</v>
          </cell>
          <cell r="AS2740" t="str">
            <v>-</v>
          </cell>
          <cell r="AT2740"/>
          <cell r="AU2740">
            <v>44728</v>
          </cell>
          <cell r="AV2740">
            <v>44849</v>
          </cell>
          <cell r="AW2740" t="e">
            <v>#REF!</v>
          </cell>
          <cell r="AX2740">
            <v>6</v>
          </cell>
          <cell r="AY2740"/>
          <cell r="AZ2740">
            <v>6</v>
          </cell>
          <cell r="BA2740"/>
          <cell r="BB2740" t="str">
            <v>840 ML</v>
          </cell>
          <cell r="BC2740"/>
          <cell r="BD2740" t="str">
            <v>-</v>
          </cell>
          <cell r="BE2740" t="str">
            <v>-</v>
          </cell>
          <cell r="BF2740" t="str">
            <v>-</v>
          </cell>
          <cell r="BG2740">
            <v>572</v>
          </cell>
        </row>
        <row r="2741">
          <cell r="C2741" t="str">
            <v>E-2020-2203-232622</v>
          </cell>
          <cell r="D2741" t="str">
            <v>CV 001-2020</v>
          </cell>
          <cell r="E2741" t="str">
            <v>2018-2022</v>
          </cell>
          <cell r="F2741" t="str">
            <v>VIGENTE</v>
          </cell>
          <cell r="G2741"/>
          <cell r="H2741" t="str">
            <v>Magdalena</v>
          </cell>
          <cell r="I2741"/>
          <cell r="J2741"/>
          <cell r="K2741" t="str">
            <v>Sitionuevo</v>
          </cell>
          <cell r="L2741" t="str">
            <v>Sitionuevo-Magdalena</v>
          </cell>
          <cell r="M2741" t="str">
            <v>667 FIP 2021</v>
          </cell>
          <cell r="N2741" t="str">
            <v>DPS 2021</v>
          </cell>
          <cell r="O2741">
            <v>44512</v>
          </cell>
          <cell r="P2741">
            <v>44773</v>
          </cell>
          <cell r="Q2741" t="str">
            <v>Construcción Pavimento Rígido En Vías Urbanas Del Municipio De Sitio Nuevo - Magdalena</v>
          </cell>
          <cell r="R2741" t="str">
            <v>Vias y Transporte</v>
          </cell>
          <cell r="S2741" t="str">
            <v>Vias Urbanas</v>
          </cell>
          <cell r="T2741"/>
          <cell r="U2741">
            <v>1</v>
          </cell>
          <cell r="V2741"/>
          <cell r="W2741"/>
          <cell r="X2741"/>
          <cell r="Y2741"/>
          <cell r="Z2741">
            <v>3000000000</v>
          </cell>
          <cell r="AA2741"/>
          <cell r="AB2741">
            <v>3000000000</v>
          </cell>
          <cell r="AC2741">
            <v>0</v>
          </cell>
          <cell r="AD2741">
            <v>3000000000</v>
          </cell>
          <cell r="AE2741"/>
          <cell r="AF2741"/>
          <cell r="AG2741">
            <v>0</v>
          </cell>
          <cell r="AH2741">
            <v>3000000000</v>
          </cell>
          <cell r="AI2741">
            <v>0</v>
          </cell>
          <cell r="AJ2741">
            <v>3000000000</v>
          </cell>
          <cell r="AK2741"/>
          <cell r="AL2741"/>
          <cell r="AM2741">
            <v>1.7299999999999999E-2</v>
          </cell>
          <cell r="AN2741">
            <v>1.4999999999999999E-2</v>
          </cell>
          <cell r="AO2741">
            <v>-2.3E-3</v>
          </cell>
          <cell r="AP2741" t="str">
            <v>En Ejecución</v>
          </cell>
          <cell r="AQ2741" t="e">
            <v>#REF!</v>
          </cell>
          <cell r="AR2741" t="e">
            <v>#N/A</v>
          </cell>
          <cell r="AS2741" t="str">
            <v>-</v>
          </cell>
          <cell r="AT2741"/>
          <cell r="AU2741">
            <v>44750</v>
          </cell>
          <cell r="AV2741">
            <v>0</v>
          </cell>
          <cell r="AW2741" t="e">
            <v>#REF!</v>
          </cell>
          <cell r="AX2741">
            <v>6</v>
          </cell>
          <cell r="AY2741"/>
          <cell r="AZ2741">
            <v>6</v>
          </cell>
          <cell r="BA2741"/>
          <cell r="BB2741" t="str">
            <v>2530 ML</v>
          </cell>
          <cell r="BC2741"/>
          <cell r="BD2741" t="str">
            <v>-</v>
          </cell>
          <cell r="BE2741" t="str">
            <v>-</v>
          </cell>
          <cell r="BF2741" t="str">
            <v>-</v>
          </cell>
          <cell r="BG2741">
            <v>0</v>
          </cell>
        </row>
        <row r="2742">
          <cell r="C2742" t="str">
            <v>20090123V1262-1</v>
          </cell>
          <cell r="D2742" t="str">
            <v>Proyectos 2011 - 2020</v>
          </cell>
          <cell r="E2742" t="str">
            <v>No Aplica</v>
          </cell>
          <cell r="F2742" t="str">
            <v>CERRADO</v>
          </cell>
          <cell r="G2742"/>
          <cell r="H2742" t="str">
            <v>Magdalena</v>
          </cell>
          <cell r="I2742">
            <v>47798</v>
          </cell>
          <cell r="J2742">
            <v>6</v>
          </cell>
          <cell r="K2742" t="str">
            <v>Tenerife</v>
          </cell>
          <cell r="L2742" t="str">
            <v>Tenerife-Magdalena</v>
          </cell>
          <cell r="M2742" t="str">
            <v/>
          </cell>
          <cell r="N2742" t="str">
            <v>Infraestructura</v>
          </cell>
          <cell r="O2742"/>
          <cell r="P2742"/>
          <cell r="Q2742" t="str">
            <v>Convenio Interadministrativo Entre Acción Social Y El Municipio De Tenerife Para Que Con Plena Autonomia Técnica Y Administrativa Se Aúnen Esfuerzos Para La Construcción Mejoramiento De La Vía Los Patos, Tenerife - Plato, Del Pr 0+000 A Pr 14+380, Municipio De Tenerife - Magdalena.</v>
          </cell>
          <cell r="R2742" t="str">
            <v>Vías Red Terciaria</v>
          </cell>
          <cell r="S2742"/>
          <cell r="T2742"/>
          <cell r="U2742"/>
          <cell r="V2742" t="str">
            <v>Municipio</v>
          </cell>
          <cell r="W2742"/>
          <cell r="X2742" t="str">
            <v/>
          </cell>
          <cell r="Y2742"/>
          <cell r="Z2742">
            <v>560000000</v>
          </cell>
          <cell r="AA2742"/>
          <cell r="AB2742">
            <v>560000000</v>
          </cell>
          <cell r="AC2742"/>
          <cell r="AD2742">
            <v>560000000</v>
          </cell>
          <cell r="AE2742">
            <v>0</v>
          </cell>
          <cell r="AF2742"/>
          <cell r="AG2742">
            <v>0</v>
          </cell>
          <cell r="AH2742">
            <v>560000000</v>
          </cell>
          <cell r="AI2742">
            <v>0</v>
          </cell>
          <cell r="AJ2742">
            <v>560000000</v>
          </cell>
          <cell r="AK2742">
            <v>1</v>
          </cell>
          <cell r="AL2742"/>
          <cell r="AM2742">
            <v>1</v>
          </cell>
          <cell r="AN2742">
            <v>1</v>
          </cell>
          <cell r="AO2742">
            <v>0</v>
          </cell>
          <cell r="AP2742" t="str">
            <v>Liquidado</v>
          </cell>
          <cell r="AQ2742" t="e">
            <v>#REF!</v>
          </cell>
          <cell r="AR2742" t="e">
            <v>#N/A</v>
          </cell>
          <cell r="AS2742" t="str">
            <v>Entregado en 2011</v>
          </cell>
          <cell r="AT2742" t="str">
            <v>No Aplica</v>
          </cell>
          <cell r="AU2742" t="str">
            <v/>
          </cell>
          <cell r="AV2742">
            <v>40746</v>
          </cell>
          <cell r="AW2742" t="e">
            <v>#REF!</v>
          </cell>
          <cell r="AX2742"/>
          <cell r="AY2742"/>
          <cell r="AZ2742">
            <v>0</v>
          </cell>
          <cell r="BA2742" t="str">
            <v>-</v>
          </cell>
          <cell r="BB2742" t="str">
            <v/>
          </cell>
          <cell r="BC2742"/>
          <cell r="BD2742" t="str">
            <v/>
          </cell>
          <cell r="BE2742" t="str">
            <v/>
          </cell>
          <cell r="BF2742" t="str">
            <v/>
          </cell>
          <cell r="BG2742" t="str">
            <v/>
          </cell>
        </row>
        <row r="2743">
          <cell r="C2743" t="str">
            <v>20160434V4596-1</v>
          </cell>
          <cell r="D2743" t="str">
            <v>Proyectos 2011 - 2020</v>
          </cell>
          <cell r="E2743" t="str">
            <v>ANTES 2018</v>
          </cell>
          <cell r="F2743" t="str">
            <v>VIGENTE</v>
          </cell>
          <cell r="G2743"/>
          <cell r="H2743" t="str">
            <v>Magdalena</v>
          </cell>
          <cell r="I2743">
            <v>47798</v>
          </cell>
          <cell r="J2743">
            <v>6</v>
          </cell>
          <cell r="K2743" t="str">
            <v>Tenerife</v>
          </cell>
          <cell r="L2743" t="str">
            <v>Tenerife-Magdalena</v>
          </cell>
          <cell r="M2743">
            <v>434</v>
          </cell>
          <cell r="N2743" t="str">
            <v>DPS 2016</v>
          </cell>
          <cell r="O2743"/>
          <cell r="P2743"/>
          <cell r="Q2743" t="str">
            <v>Construccion De Pavimento Rigido En Las Principales Calles Del Barrio 18 De Febrero En La Cabecera Municipal De Tenerife - Departamento Del Magdalena</v>
          </cell>
          <cell r="R2743" t="str">
            <v>Vías Urbanas</v>
          </cell>
          <cell r="S2743"/>
          <cell r="T2743"/>
          <cell r="U2743"/>
          <cell r="V2743" t="str">
            <v>Municipio</v>
          </cell>
          <cell r="W2743" t="str">
            <v>Urbano</v>
          </cell>
          <cell r="X2743" t="str">
            <v>Barrio 18 de Febrero</v>
          </cell>
          <cell r="Y2743"/>
          <cell r="Z2743">
            <v>2372721677</v>
          </cell>
          <cell r="AA2743"/>
          <cell r="AB2743">
            <v>2372721677</v>
          </cell>
          <cell r="AC2743"/>
          <cell r="AD2743">
            <v>2372721677</v>
          </cell>
          <cell r="AE2743">
            <v>135319983</v>
          </cell>
          <cell r="AF2743"/>
          <cell r="AG2743">
            <v>135319983</v>
          </cell>
          <cell r="AH2743">
            <v>2508041660</v>
          </cell>
          <cell r="AI2743">
            <v>0</v>
          </cell>
          <cell r="AJ2743">
            <v>2508041660</v>
          </cell>
          <cell r="AK2743">
            <v>0.99800000000000011</v>
          </cell>
          <cell r="AL2743"/>
          <cell r="AM2743">
            <v>1</v>
          </cell>
          <cell r="AN2743">
            <v>1</v>
          </cell>
          <cell r="AO2743">
            <v>0</v>
          </cell>
          <cell r="AP2743" t="str">
            <v>Entregado A Municipio</v>
          </cell>
          <cell r="AQ2743" t="e">
            <v>#REF!</v>
          </cell>
          <cell r="AR2743" t="e">
            <v>#N/A</v>
          </cell>
          <cell r="AS2743" t="str">
            <v>25/02/2022  Proyecto terminado 27/11/2020.   AV3 realizada 14/12/2021. 
31/05/2022 Convocatoria presencial del Alcalde para revisión de cierres.
17/07/2022  Aún con pendientes de documentación para liquidación.</v>
          </cell>
          <cell r="AT2743" t="str">
            <v>No Aplica</v>
          </cell>
          <cell r="AU2743">
            <v>43837</v>
          </cell>
          <cell r="AV2743">
            <v>44162</v>
          </cell>
          <cell r="AW2743" t="e">
            <v>#REF!</v>
          </cell>
          <cell r="AX2743"/>
          <cell r="AY2743"/>
          <cell r="AZ2743">
            <v>0</v>
          </cell>
          <cell r="BA2743" t="str">
            <v>-</v>
          </cell>
          <cell r="BB2743" t="str">
            <v>1,056 Km</v>
          </cell>
          <cell r="BC2743"/>
          <cell r="BD2743">
            <v>43895</v>
          </cell>
          <cell r="BE2743" t="str">
            <v/>
          </cell>
          <cell r="BF2743">
            <v>44544</v>
          </cell>
          <cell r="BG2743">
            <v>1144</v>
          </cell>
        </row>
        <row r="2744">
          <cell r="C2744" t="str">
            <v>20160434V4597-1</v>
          </cell>
          <cell r="D2744" t="str">
            <v>Proyectos 2011 - 2020</v>
          </cell>
          <cell r="E2744" t="str">
            <v>ANTES 2018</v>
          </cell>
          <cell r="F2744" t="str">
            <v>VIGENTE</v>
          </cell>
          <cell r="G2744"/>
          <cell r="H2744" t="str">
            <v>Magdalena</v>
          </cell>
          <cell r="I2744">
            <v>47798</v>
          </cell>
          <cell r="J2744">
            <v>6</v>
          </cell>
          <cell r="K2744" t="str">
            <v>Tenerife</v>
          </cell>
          <cell r="L2744" t="str">
            <v>Tenerife-Magdalena</v>
          </cell>
          <cell r="M2744">
            <v>434</v>
          </cell>
          <cell r="N2744" t="str">
            <v>DPS 2016</v>
          </cell>
          <cell r="O2744"/>
          <cell r="P2744"/>
          <cell r="Q2744" t="str">
            <v>Construccion Pavimento Rigido De La Carrera 9 Entre Calles 9A Y Transversal 7 Via A Plato En La Cabecera Municipal De Tenerife - Magdalena</v>
          </cell>
          <cell r="R2744" t="str">
            <v>Vías Urbanas</v>
          </cell>
          <cell r="S2744"/>
          <cell r="T2744"/>
          <cell r="U2744"/>
          <cell r="V2744" t="str">
            <v>Municipio</v>
          </cell>
          <cell r="W2744"/>
          <cell r="X2744" t="str">
            <v>Barrios: Instituto - 18 de Febrero</v>
          </cell>
          <cell r="Y2744"/>
          <cell r="Z2744">
            <v>1879239290</v>
          </cell>
          <cell r="AA2744"/>
          <cell r="AB2744">
            <v>1879239290</v>
          </cell>
          <cell r="AC2744"/>
          <cell r="AD2744">
            <v>1879239290</v>
          </cell>
          <cell r="AE2744">
            <v>135319983</v>
          </cell>
          <cell r="AF2744"/>
          <cell r="AG2744">
            <v>135319983</v>
          </cell>
          <cell r="AH2744">
            <v>2014559273</v>
          </cell>
          <cell r="AI2744">
            <v>0</v>
          </cell>
          <cell r="AJ2744">
            <v>2014559273</v>
          </cell>
          <cell r="AK2744">
            <v>0.99409999999999998</v>
          </cell>
          <cell r="AL2744"/>
          <cell r="AM2744">
            <v>1</v>
          </cell>
          <cell r="AN2744">
            <v>1</v>
          </cell>
          <cell r="AO2744">
            <v>0</v>
          </cell>
          <cell r="AP2744" t="str">
            <v>Terminado</v>
          </cell>
          <cell r="AQ2744" t="e">
            <v>#REF!</v>
          </cell>
          <cell r="AR2744" t="e">
            <v>#N/A</v>
          </cell>
          <cell r="AS2744" t="str">
            <v>ESTADO: Terminado.
El proyecto inició con Acta del 30 de septiembre de 2019.  
En proceso de suscripción del Acta de Terminación y de Entrega y Recibo a Satisfacción de las obras.</v>
          </cell>
          <cell r="AT2744" t="str">
            <v>No Aplica</v>
          </cell>
          <cell r="AU2744">
            <v>43738</v>
          </cell>
          <cell r="AV2744">
            <v>43860</v>
          </cell>
          <cell r="AW2744" t="e">
            <v>#REF!</v>
          </cell>
          <cell r="AX2744"/>
          <cell r="AY2744"/>
          <cell r="AZ2744">
            <v>0</v>
          </cell>
          <cell r="BA2744" t="str">
            <v>-</v>
          </cell>
          <cell r="BB2744" t="str">
            <v>0,675 Km</v>
          </cell>
          <cell r="BC2744"/>
          <cell r="BD2744">
            <v>43804</v>
          </cell>
          <cell r="BE2744">
            <v>43804</v>
          </cell>
          <cell r="BF2744" t="str">
            <v/>
          </cell>
          <cell r="BG2744">
            <v>1350</v>
          </cell>
        </row>
        <row r="2745">
          <cell r="C2745" t="str">
            <v>20170514V9724-1</v>
          </cell>
          <cell r="D2745" t="str">
            <v>Proyectos 2011 - 2020</v>
          </cell>
          <cell r="E2745" t="str">
            <v>ANTES 2018</v>
          </cell>
          <cell r="F2745" t="str">
            <v>VIGENTE</v>
          </cell>
          <cell r="G2745"/>
          <cell r="H2745" t="str">
            <v>Magdalena</v>
          </cell>
          <cell r="I2745">
            <v>47798</v>
          </cell>
          <cell r="J2745">
            <v>6</v>
          </cell>
          <cell r="K2745" t="str">
            <v>Tenerife</v>
          </cell>
          <cell r="L2745" t="str">
            <v>Tenerife-Magdalena</v>
          </cell>
          <cell r="M2745">
            <v>514</v>
          </cell>
          <cell r="N2745" t="str">
            <v>DPS 2017</v>
          </cell>
          <cell r="O2745"/>
          <cell r="P2745"/>
          <cell r="Q2745" t="str">
            <v xml:space="preserve">Construccion De Pavimento En Concreto Rigido En La Calle De La Policia Carrera 2, Carrera 6, Carrera 7 Colegio Nelson Miranda, Calle 8, Calle 7, Y Cll 7 En El Casco Urbano Del Municipio De Tenerife – Magdalena </v>
          </cell>
          <cell r="R2745" t="str">
            <v>Vías Urbanas</v>
          </cell>
          <cell r="S2745"/>
          <cell r="T2745"/>
          <cell r="U2745"/>
          <cell r="V2745" t="str">
            <v>Municipio</v>
          </cell>
          <cell r="W2745" t="str">
            <v>Urbano</v>
          </cell>
          <cell r="X2745" t="str">
            <v>San Isidro, Alto Prado, Pueblo Nuevo, El Jardín, Simón Bolívar</v>
          </cell>
          <cell r="Y2745"/>
          <cell r="Z2745">
            <v>4395809571</v>
          </cell>
          <cell r="AA2745"/>
          <cell r="AB2745">
            <v>4395809571</v>
          </cell>
          <cell r="AC2745"/>
          <cell r="AD2745">
            <v>4395809571</v>
          </cell>
          <cell r="AE2745">
            <v>439580957.10000002</v>
          </cell>
          <cell r="AF2745"/>
          <cell r="AG2745">
            <v>439580957.10000002</v>
          </cell>
          <cell r="AH2745">
            <v>4835390528.1000004</v>
          </cell>
          <cell r="AI2745">
            <v>0</v>
          </cell>
          <cell r="AJ2745">
            <v>4835390528.1000004</v>
          </cell>
          <cell r="AK2745">
            <v>1</v>
          </cell>
          <cell r="AL2745"/>
          <cell r="AM2745">
            <v>1</v>
          </cell>
          <cell r="AN2745">
            <v>1</v>
          </cell>
          <cell r="AO2745">
            <v>0</v>
          </cell>
          <cell r="AP2745" t="str">
            <v>Entregado A Municipio</v>
          </cell>
          <cell r="AQ2745" t="e">
            <v>#REF!</v>
          </cell>
          <cell r="AR2745" t="e">
            <v>#N/A</v>
          </cell>
          <cell r="AS2745" t="str">
            <v>17/09/2020  Proyecto terminado 
15/01/2021  AV2  y AV3, con solicitud de subsanaciones.
07/04/2022  Se gestiona trámite  de Acta de Sostenibilidad
31/05/2022  Convocatoria de reunión presencial sin asistencia del alcalde.
24/06/2022 DISH envía a Secretaria General propuesta de cierre de proyectos con dificultad de documentación con oficio M-2022-4300-027548.   
29/06/2022  Pendiente de respuesta.</v>
          </cell>
          <cell r="AT2745" t="str">
            <v>No Aplica</v>
          </cell>
          <cell r="AU2745">
            <v>43642</v>
          </cell>
          <cell r="AV2745">
            <v>44091</v>
          </cell>
          <cell r="AW2745" t="e">
            <v>#REF!</v>
          </cell>
          <cell r="AX2745"/>
          <cell r="AY2745"/>
          <cell r="AZ2745">
            <v>0</v>
          </cell>
          <cell r="BA2745" t="str">
            <v>-</v>
          </cell>
          <cell r="BB2745" t="str">
            <v>0.201 Km</v>
          </cell>
          <cell r="BC2745"/>
          <cell r="BD2745">
            <v>43803</v>
          </cell>
          <cell r="BE2745">
            <v>43803</v>
          </cell>
          <cell r="BF2745">
            <v>44211</v>
          </cell>
          <cell r="BG2745">
            <v>2772</v>
          </cell>
        </row>
        <row r="2746">
          <cell r="C2746" t="str">
            <v>20120069I0221-2</v>
          </cell>
          <cell r="D2746" t="str">
            <v>Proyectos 2011 - 2020</v>
          </cell>
          <cell r="E2746" t="str">
            <v>No Aplica</v>
          </cell>
          <cell r="F2746" t="str">
            <v>CERRADO</v>
          </cell>
          <cell r="G2746" t="str">
            <v>C221B</v>
          </cell>
          <cell r="H2746" t="str">
            <v>Magdalena</v>
          </cell>
          <cell r="I2746">
            <v>47053</v>
          </cell>
          <cell r="J2746">
            <v>6</v>
          </cell>
          <cell r="K2746" t="str">
            <v>Valledupar-Aracatata</v>
          </cell>
          <cell r="L2746" t="str">
            <v>Valledupar-Aracatata-Magdalena</v>
          </cell>
          <cell r="M2746">
            <v>69</v>
          </cell>
          <cell r="N2746" t="str">
            <v>Fonade 3</v>
          </cell>
          <cell r="O2746"/>
          <cell r="P2746"/>
          <cell r="Q2746" t="str">
            <v>INTERVENTORIAS VARIAS</v>
          </cell>
          <cell r="R2746" t="str">
            <v>Interventorias</v>
          </cell>
          <cell r="S2746"/>
          <cell r="T2746"/>
          <cell r="U2746"/>
          <cell r="V2746" t="str">
            <v>CABILDO GOBERNADOR INDIGENA</v>
          </cell>
          <cell r="W2746"/>
          <cell r="X2746" t="str">
            <v/>
          </cell>
          <cell r="Y2746"/>
          <cell r="Z2746">
            <v>227946821</v>
          </cell>
          <cell r="AA2746"/>
          <cell r="AB2746">
            <v>227946821</v>
          </cell>
          <cell r="AC2746"/>
          <cell r="AD2746">
            <v>227946821</v>
          </cell>
          <cell r="AE2746">
            <v>0</v>
          </cell>
          <cell r="AF2746"/>
          <cell r="AG2746">
            <v>0</v>
          </cell>
          <cell r="AH2746">
            <v>227946821</v>
          </cell>
          <cell r="AI2746">
            <v>0</v>
          </cell>
          <cell r="AJ2746">
            <v>227946821</v>
          </cell>
          <cell r="AK2746">
            <v>0</v>
          </cell>
          <cell r="AL2746"/>
          <cell r="AM2746">
            <v>0.8</v>
          </cell>
          <cell r="AN2746">
            <v>0.8</v>
          </cell>
          <cell r="AO2746">
            <v>0</v>
          </cell>
          <cell r="AP2746" t="str">
            <v>Contratista Privado</v>
          </cell>
          <cell r="AQ2746" t="e">
            <v>#REF!</v>
          </cell>
          <cell r="AR2746" t="e">
            <v>#N/A</v>
          </cell>
          <cell r="AS2746" t="str">
            <v>INTERVENTORIAS</v>
          </cell>
          <cell r="AT2746" t="str">
            <v>No Aplica</v>
          </cell>
          <cell r="AU2746">
            <v>42128</v>
          </cell>
          <cell r="AV2746" t="str">
            <v/>
          </cell>
          <cell r="AW2746" t="e">
            <v>#REF!</v>
          </cell>
          <cell r="AX2746"/>
          <cell r="AY2746"/>
          <cell r="AZ2746">
            <v>0</v>
          </cell>
          <cell r="BA2746" t="str">
            <v>-</v>
          </cell>
          <cell r="BB2746" t="str">
            <v>N/A</v>
          </cell>
          <cell r="BC2746"/>
          <cell r="BD2746" t="str">
            <v/>
          </cell>
          <cell r="BE2746" t="str">
            <v/>
          </cell>
          <cell r="BF2746" t="str">
            <v/>
          </cell>
          <cell r="BG2746" t="str">
            <v/>
          </cell>
        </row>
        <row r="2747">
          <cell r="C2747" t="str">
            <v>20160357M5991-1</v>
          </cell>
          <cell r="D2747" t="str">
            <v>Proyectos 2011 - 2020</v>
          </cell>
          <cell r="E2747" t="str">
            <v>ANTES 2018</v>
          </cell>
          <cell r="F2747" t="str">
            <v>VIGENTE</v>
          </cell>
          <cell r="G2747"/>
          <cell r="H2747" t="str">
            <v>Magdalena</v>
          </cell>
          <cell r="I2747">
            <v>47960</v>
          </cell>
          <cell r="J2747">
            <v>6</v>
          </cell>
          <cell r="K2747" t="str">
            <v>Zapayan</v>
          </cell>
          <cell r="L2747" t="str">
            <v>Zapayan-Magdalena</v>
          </cell>
          <cell r="M2747">
            <v>357</v>
          </cell>
          <cell r="N2747" t="str">
            <v>DPS 2016</v>
          </cell>
          <cell r="O2747"/>
          <cell r="P2747"/>
          <cell r="Q2747" t="str">
            <v>Mejoramiento De Condiciones De Habitabilidad</v>
          </cell>
          <cell r="R2747" t="str">
            <v>Mejoramiento Condiciones De Habitabilidad</v>
          </cell>
          <cell r="S2747"/>
          <cell r="T2747"/>
          <cell r="U2747"/>
          <cell r="V2747" t="str">
            <v>Municipio</v>
          </cell>
          <cell r="W2747"/>
          <cell r="X2747" t="str">
            <v/>
          </cell>
          <cell r="Y2747"/>
          <cell r="Z2747">
            <v>1963191051</v>
          </cell>
          <cell r="AA2747"/>
          <cell r="AB2747">
            <v>1963191051</v>
          </cell>
          <cell r="AC2747"/>
          <cell r="AD2747">
            <v>1963191051</v>
          </cell>
          <cell r="AE2747">
            <v>196319105.10000002</v>
          </cell>
          <cell r="AF2747"/>
          <cell r="AG2747">
            <v>196319105.10000002</v>
          </cell>
          <cell r="AH2747">
            <v>2159510156.0999999</v>
          </cell>
          <cell r="AI2747">
            <v>0</v>
          </cell>
          <cell r="AJ2747">
            <v>2159510156.0999999</v>
          </cell>
          <cell r="AK2747">
            <v>0</v>
          </cell>
          <cell r="AL2747"/>
          <cell r="AM2747">
            <v>1</v>
          </cell>
          <cell r="AN2747">
            <v>0.3337</v>
          </cell>
          <cell r="AO2747">
            <v>-0.6663</v>
          </cell>
          <cell r="AP2747" t="str">
            <v>Suspendido</v>
          </cell>
          <cell r="AQ2747" t="e">
            <v>#REF!</v>
          </cell>
          <cell r="AR2747" t="str">
            <v>EN EJECUCIÓN</v>
          </cell>
          <cell r="AS2747" t="str">
            <v>11/02/2022  Interventoría hace observaciones a Plan de Contingencia. 
19/02/2022  Se reprograma obra, superando atraso presentado.
01/03/2022  Mesa de trabajo presencial en DISH, se le requiere al Municipio que culmine las 47 viviendas iniciadas, ya que sólo quedan 24 días para vencer el contrato,  disminuir el alcance y no realizar más prórrogas, debido a que no habrá interventoría, ni contrato de Fiducia a junio de 2022, por lo que se requiere pagar dichos recursos.
03/03/2022  Pese a reprogramación se alerta atraso de casi 2%.  Se realizó mesa de trabajo para verificar documentación de PB con observaciones por parte de la Alcaldesa en reunion presencial.
15/03/2022  Mesa de trabajo, se verifica Contratista abre más frentes de trabajo sin autorización, Compromiso, entrega de 47 viviendas el 26/03.
22/03/2022  Mesa de trabajo virtual, solicitando cumplimiento de compromisos de entrega ya que no se entregó cronograma del mismo y a la fecha no se ha entregado una sola vivienda.
22/03/2022  Mesa de trabajo presencial Alcaldesa, Contratista y PS (Coordinador, Facilitadora y Subdirector), con compromiso de entrega de cronograma de entrega de viviendas y otrosí.  
28/04/2022 Proyecto con ejecución de 26% y atraso 74%, reportado por la interventoría, se prepara con la Sd de Contratos la audiencia de solución de controversias por segunda vez con el fin, de solicitar la culminación y cierre de la 54 viviendas intervenidas y terminar el proyecto con disminución del alcance, 
04/05/2022  Audiencia de arreglo directo, cancelada por Sd de Contratos, se reprogramará. 17/05/2022 Reprogamación de arreglo directo para 18/05/2022 por solicitud de Municipio.
23/05/2022  Acuerdo Directo .  Compromisos: A partir del inicio de ejecución dos semanas para entregar 33 mejoramientos de vivenda que coresponden a 18 teminados los cuales deberán ser validados
por la Interventoria y 15 con porcentaje significativo de avance.  17 frentes nuevos los cuales
deberán ceñirse al listado del anexo 5 y deberán estar iniciados a 30 de junio, serán los únicos que se reciban.
17/07/2022  En revisión de líder jurídico para modificación del convenio.  Municipio no contesta y no remite documentos de modificiación del contrato de obra, para reinicio. Pendiente AV2 a realizarse 19/07.</v>
          </cell>
          <cell r="AT2747"/>
          <cell r="AU2747">
            <v>44025</v>
          </cell>
          <cell r="AV2747"/>
          <cell r="AW2747" t="e">
            <v>#REF!</v>
          </cell>
          <cell r="AX2747"/>
          <cell r="AY2747"/>
          <cell r="AZ2747">
            <v>0</v>
          </cell>
          <cell r="BA2747" t="str">
            <v>REFORMULACIONES / AJUSTES (Presupuesto, Alcance, Definiciones Municipio)</v>
          </cell>
          <cell r="BB2747" t="str">
            <v>140  Viviendas</v>
          </cell>
          <cell r="BC2747"/>
          <cell r="BD2747">
            <v>44636</v>
          </cell>
          <cell r="BE2747" t="str">
            <v/>
          </cell>
          <cell r="BF2747"/>
          <cell r="BG2747">
            <v>504</v>
          </cell>
        </row>
        <row r="2748">
          <cell r="C2748" t="str">
            <v>20110109V1264-1</v>
          </cell>
          <cell r="D2748" t="str">
            <v>Proyectos 2011 - 2020</v>
          </cell>
          <cell r="E2748" t="str">
            <v>No Aplica</v>
          </cell>
          <cell r="F2748" t="str">
            <v>CERRADO</v>
          </cell>
          <cell r="G2748"/>
          <cell r="H2748" t="str">
            <v>Magdalena</v>
          </cell>
          <cell r="I2748">
            <v>47980</v>
          </cell>
          <cell r="J2748">
            <v>6</v>
          </cell>
          <cell r="K2748" t="str">
            <v>Zona Bananera</v>
          </cell>
          <cell r="L2748" t="str">
            <v>Zona Bananera-Magdalena</v>
          </cell>
          <cell r="M2748" t="str">
            <v/>
          </cell>
          <cell r="N2748" t="str">
            <v>Infraestructura</v>
          </cell>
          <cell r="O2748"/>
          <cell r="P2748"/>
          <cell r="Q2748" t="str">
            <v>Construcción Vía En Pavimento En Adoquin En El Corregimiento De Prado Sevilla, Municipio Zona Bananera, Departamento De Magdalena.</v>
          </cell>
          <cell r="R2748" t="str">
            <v>Vías Red Terciaria</v>
          </cell>
          <cell r="S2748"/>
          <cell r="T2748"/>
          <cell r="U2748"/>
          <cell r="V2748" t="str">
            <v>Consorcio Prado Sevilla</v>
          </cell>
          <cell r="W2748"/>
          <cell r="X2748" t="str">
            <v/>
          </cell>
          <cell r="Y2748"/>
          <cell r="Z2748">
            <v>488287949</v>
          </cell>
          <cell r="AA2748"/>
          <cell r="AB2748">
            <v>488287949</v>
          </cell>
          <cell r="AC2748"/>
          <cell r="AD2748">
            <v>488287949</v>
          </cell>
          <cell r="AE2748">
            <v>0</v>
          </cell>
          <cell r="AF2748"/>
          <cell r="AG2748">
            <v>0</v>
          </cell>
          <cell r="AH2748">
            <v>488287949</v>
          </cell>
          <cell r="AI2748">
            <v>0</v>
          </cell>
          <cell r="AJ2748">
            <v>488287949</v>
          </cell>
          <cell r="AK2748">
            <v>1</v>
          </cell>
          <cell r="AL2748"/>
          <cell r="AM2748">
            <v>1</v>
          </cell>
          <cell r="AN2748">
            <v>1</v>
          </cell>
          <cell r="AO2748">
            <v>0</v>
          </cell>
          <cell r="AP2748" t="str">
            <v>Liquidado</v>
          </cell>
          <cell r="AQ2748" t="e">
            <v>#REF!</v>
          </cell>
          <cell r="AR2748" t="e">
            <v>#N/A</v>
          </cell>
          <cell r="AS2748" t="str">
            <v>Entregado en 2012.</v>
          </cell>
          <cell r="AT2748" t="str">
            <v>No Aplica</v>
          </cell>
          <cell r="AU2748" t="str">
            <v/>
          </cell>
          <cell r="AV2748">
            <v>41121</v>
          </cell>
          <cell r="AW2748" t="e">
            <v>#REF!</v>
          </cell>
          <cell r="AX2748"/>
          <cell r="AY2748"/>
          <cell r="AZ2748">
            <v>0</v>
          </cell>
          <cell r="BA2748" t="str">
            <v>-</v>
          </cell>
          <cell r="BB2748" t="str">
            <v/>
          </cell>
          <cell r="BC2748"/>
          <cell r="BD2748" t="str">
            <v/>
          </cell>
          <cell r="BE2748" t="str">
            <v/>
          </cell>
          <cell r="BF2748" t="str">
            <v/>
          </cell>
          <cell r="BG2748" t="str">
            <v/>
          </cell>
        </row>
        <row r="2749">
          <cell r="C2749" t="str">
            <v>20130181S0259-1</v>
          </cell>
          <cell r="D2749" t="str">
            <v>Proyectos 2011 - 2020</v>
          </cell>
          <cell r="E2749" t="str">
            <v>No Aplica</v>
          </cell>
          <cell r="F2749" t="str">
            <v>CERRADO</v>
          </cell>
          <cell r="G2749"/>
          <cell r="H2749" t="str">
            <v>Magdalena</v>
          </cell>
          <cell r="I2749">
            <v>47980</v>
          </cell>
          <cell r="J2749">
            <v>6</v>
          </cell>
          <cell r="K2749" t="str">
            <v>Zona Bananera</v>
          </cell>
          <cell r="L2749" t="str">
            <v>Zona Bananera-Magdalena</v>
          </cell>
          <cell r="M2749">
            <v>181</v>
          </cell>
          <cell r="N2749" t="str">
            <v>DPS 2013</v>
          </cell>
          <cell r="O2749"/>
          <cell r="P2749"/>
          <cell r="Q2749" t="str">
            <v>Construccion De Una Cancha De Futbol En El Corregimiento De Sevilla Municipio Zona Bananera - Magdalena</v>
          </cell>
          <cell r="R2749" t="str">
            <v>Espacio Público, Recreación Y Deporte</v>
          </cell>
          <cell r="S2749"/>
          <cell r="T2749"/>
          <cell r="U2749"/>
          <cell r="V2749" t="str">
            <v>Municipio</v>
          </cell>
          <cell r="W2749"/>
          <cell r="X2749" t="str">
            <v>Sevilla</v>
          </cell>
          <cell r="Y2749"/>
          <cell r="Z2749">
            <v>1199022377.2449999</v>
          </cell>
          <cell r="AA2749"/>
          <cell r="AB2749">
            <v>1199022377.2449999</v>
          </cell>
          <cell r="AC2749"/>
          <cell r="AD2749">
            <v>1199022377.2449999</v>
          </cell>
          <cell r="AE2749">
            <v>93457943.900000006</v>
          </cell>
          <cell r="AF2749"/>
          <cell r="AG2749">
            <v>93457943.900000006</v>
          </cell>
          <cell r="AH2749">
            <v>1292480321.145</v>
          </cell>
          <cell r="AI2749">
            <v>0</v>
          </cell>
          <cell r="AJ2749">
            <v>1292480321.145</v>
          </cell>
          <cell r="AK2749">
            <v>1</v>
          </cell>
          <cell r="AL2749"/>
          <cell r="AM2749">
            <v>1</v>
          </cell>
          <cell r="AN2749">
            <v>1</v>
          </cell>
          <cell r="AO2749">
            <v>0</v>
          </cell>
          <cell r="AP2749" t="str">
            <v>Liquidado</v>
          </cell>
          <cell r="AQ2749" t="e">
            <v>#REF!</v>
          </cell>
          <cell r="AR2749" t="e">
            <v>#N/A</v>
          </cell>
          <cell r="AS2749" t="str">
            <v>Entregado en febrero de 2017.
Liquidado</v>
          </cell>
          <cell r="AT2749" t="str">
            <v>No Aplica</v>
          </cell>
          <cell r="AU2749">
            <v>42276</v>
          </cell>
          <cell r="AV2749">
            <v>42697</v>
          </cell>
          <cell r="AW2749" t="e">
            <v>#REF!</v>
          </cell>
          <cell r="AX2749"/>
          <cell r="AY2749"/>
          <cell r="AZ2749">
            <v>0</v>
          </cell>
          <cell r="BA2749" t="str">
            <v>-</v>
          </cell>
          <cell r="BB2749">
            <v>5600</v>
          </cell>
          <cell r="BC2749"/>
          <cell r="BD2749">
            <v>42320</v>
          </cell>
          <cell r="BE2749">
            <v>42444</v>
          </cell>
          <cell r="BF2749">
            <v>42783</v>
          </cell>
          <cell r="BG2749">
            <v>6885</v>
          </cell>
        </row>
        <row r="2750">
          <cell r="C2750" t="str">
            <v>20130181S0260-1</v>
          </cell>
          <cell r="D2750" t="str">
            <v>Proyectos 2011 - 2020</v>
          </cell>
          <cell r="E2750" t="str">
            <v>No Aplica</v>
          </cell>
          <cell r="F2750" t="str">
            <v>CERRADO</v>
          </cell>
          <cell r="G2750"/>
          <cell r="H2750" t="str">
            <v>Magdalena</v>
          </cell>
          <cell r="I2750">
            <v>47980</v>
          </cell>
          <cell r="J2750">
            <v>6</v>
          </cell>
          <cell r="K2750" t="str">
            <v>Zona Bananera</v>
          </cell>
          <cell r="L2750" t="str">
            <v>Zona Bananera-Magdalena</v>
          </cell>
          <cell r="M2750">
            <v>181</v>
          </cell>
          <cell r="N2750" t="str">
            <v>DPS 2013</v>
          </cell>
          <cell r="O2750"/>
          <cell r="P2750"/>
          <cell r="Q2750" t="str">
            <v>Remodelacion De La Cancha De Futbol Del Corregimiento De Orihueca En El Municipio De Zona Bananera - Magdalena</v>
          </cell>
          <cell r="R2750" t="str">
            <v>Espacio Público, Recreación Y Deporte</v>
          </cell>
          <cell r="S2750"/>
          <cell r="T2750"/>
          <cell r="U2750"/>
          <cell r="V2750" t="str">
            <v>Municipio</v>
          </cell>
          <cell r="W2750"/>
          <cell r="X2750" t="str">
            <v>Orihueca</v>
          </cell>
          <cell r="Y2750"/>
          <cell r="Z2750">
            <v>1199022377.2449999</v>
          </cell>
          <cell r="AA2750"/>
          <cell r="AB2750">
            <v>1199022377.2449999</v>
          </cell>
          <cell r="AC2750"/>
          <cell r="AD2750">
            <v>1199022377.2449999</v>
          </cell>
          <cell r="AE2750">
            <v>93457943.900000006</v>
          </cell>
          <cell r="AF2750"/>
          <cell r="AG2750">
            <v>93457943.900000006</v>
          </cell>
          <cell r="AH2750">
            <v>1292480321.145</v>
          </cell>
          <cell r="AI2750">
            <v>0</v>
          </cell>
          <cell r="AJ2750">
            <v>1292480321.145</v>
          </cell>
          <cell r="AK2750">
            <v>1</v>
          </cell>
          <cell r="AL2750"/>
          <cell r="AM2750">
            <v>1</v>
          </cell>
          <cell r="AN2750">
            <v>1</v>
          </cell>
          <cell r="AO2750">
            <v>0</v>
          </cell>
          <cell r="AP2750" t="str">
            <v>Liquidado</v>
          </cell>
          <cell r="AQ2750" t="e">
            <v>#REF!</v>
          </cell>
          <cell r="AR2750" t="e">
            <v>#N/A</v>
          </cell>
          <cell r="AS2750" t="str">
            <v>Entregado en febrero de 2017.
Liquidado</v>
          </cell>
          <cell r="AT2750" t="str">
            <v>No Aplica</v>
          </cell>
          <cell r="AU2750">
            <v>42276</v>
          </cell>
          <cell r="AV2750">
            <v>42697</v>
          </cell>
          <cell r="AW2750" t="e">
            <v>#REF!</v>
          </cell>
          <cell r="AX2750"/>
          <cell r="AY2750"/>
          <cell r="AZ2750">
            <v>0</v>
          </cell>
          <cell r="BA2750" t="str">
            <v>-</v>
          </cell>
          <cell r="BB2750">
            <v>5600</v>
          </cell>
          <cell r="BC2750"/>
          <cell r="BD2750">
            <v>42320</v>
          </cell>
          <cell r="BE2750">
            <v>42783</v>
          </cell>
          <cell r="BF2750">
            <v>42783</v>
          </cell>
          <cell r="BG2750">
            <v>8555</v>
          </cell>
        </row>
        <row r="2751">
          <cell r="C2751" t="str">
            <v>20140018M2074-7</v>
          </cell>
          <cell r="D2751" t="str">
            <v>Proyectos 2011 - 2020</v>
          </cell>
          <cell r="E2751" t="str">
            <v>No Aplica</v>
          </cell>
          <cell r="F2751" t="str">
            <v>CERRADO</v>
          </cell>
          <cell r="G2751"/>
          <cell r="H2751" t="str">
            <v>Magdalena</v>
          </cell>
          <cell r="I2751">
            <v>47980</v>
          </cell>
          <cell r="J2751">
            <v>6</v>
          </cell>
          <cell r="K2751" t="str">
            <v>Zona Bananera</v>
          </cell>
          <cell r="L2751" t="str">
            <v>Zona Bananera-Magdalena</v>
          </cell>
          <cell r="M2751">
            <v>18</v>
          </cell>
          <cell r="N2751" t="str">
            <v>Unops
DPS 2014</v>
          </cell>
          <cell r="O2751"/>
          <cell r="P2751"/>
          <cell r="Q2751" t="str">
            <v>Ejecutar Proyectos De La Estrategia De Mejoramiento De Condiciones De Habitabilidad En El Departamento De Magdalena - Zona Bananera</v>
          </cell>
          <cell r="R2751" t="str">
            <v>Mejoramiento Condiciones De Habitabilidad</v>
          </cell>
          <cell r="S2751"/>
          <cell r="T2751"/>
          <cell r="U2751"/>
          <cell r="V2751" t="str">
            <v>Unops</v>
          </cell>
          <cell r="W2751"/>
          <cell r="X2751" t="str">
            <v/>
          </cell>
          <cell r="Y2751"/>
          <cell r="Z2751">
            <v>828428529.20935631</v>
          </cell>
          <cell r="AA2751"/>
          <cell r="AB2751">
            <v>828428529.20935631</v>
          </cell>
          <cell r="AC2751"/>
          <cell r="AD2751">
            <v>828428529.20935631</v>
          </cell>
          <cell r="AE2751">
            <v>0</v>
          </cell>
          <cell r="AF2751"/>
          <cell r="AG2751">
            <v>0</v>
          </cell>
          <cell r="AH2751">
            <v>828428529.20935631</v>
          </cell>
          <cell r="AI2751">
            <v>0</v>
          </cell>
          <cell r="AJ2751">
            <v>828428529.20935631</v>
          </cell>
          <cell r="AK2751">
            <v>1</v>
          </cell>
          <cell r="AL2751"/>
          <cell r="AM2751">
            <v>1</v>
          </cell>
          <cell r="AN2751">
            <v>1</v>
          </cell>
          <cell r="AO2751">
            <v>0</v>
          </cell>
          <cell r="AP2751" t="str">
            <v>Liquidado</v>
          </cell>
          <cell r="AQ2751" t="e">
            <v>#REF!</v>
          </cell>
          <cell r="AR2751" t="e">
            <v>#N/A</v>
          </cell>
          <cell r="AS2751" t="str">
            <v>Entregado en 2015.
En proceso de liquidación.</v>
          </cell>
          <cell r="AT2751"/>
          <cell r="AU2751" t="str">
            <v/>
          </cell>
          <cell r="AV2751" t="str">
            <v/>
          </cell>
          <cell r="AW2751" t="e">
            <v>#REF!</v>
          </cell>
          <cell r="AX2751"/>
          <cell r="AY2751"/>
          <cell r="AZ2751">
            <v>0</v>
          </cell>
          <cell r="BA2751" t="str">
            <v>-</v>
          </cell>
          <cell r="BB2751" t="str">
            <v>78  Viviendas</v>
          </cell>
          <cell r="BC2751"/>
          <cell r="BD2751" t="str">
            <v/>
          </cell>
          <cell r="BE2751" t="str">
            <v/>
          </cell>
          <cell r="BF2751" t="str">
            <v/>
          </cell>
          <cell r="BG2751">
            <v>78</v>
          </cell>
        </row>
        <row r="2752">
          <cell r="C2752" t="str">
            <v>20140186V0068-1</v>
          </cell>
          <cell r="D2752" t="str">
            <v>Proyectos 2011 - 2020</v>
          </cell>
          <cell r="E2752" t="str">
            <v>No Aplica</v>
          </cell>
          <cell r="F2752" t="str">
            <v>CERRADO</v>
          </cell>
          <cell r="G2752"/>
          <cell r="H2752" t="str">
            <v>Magdalena</v>
          </cell>
          <cell r="I2752">
            <v>47980</v>
          </cell>
          <cell r="J2752">
            <v>6</v>
          </cell>
          <cell r="K2752" t="str">
            <v>Zona Bananera</v>
          </cell>
          <cell r="L2752" t="str">
            <v>Zona Bananera-Magdalena</v>
          </cell>
          <cell r="M2752">
            <v>186</v>
          </cell>
          <cell r="N2752" t="str">
            <v>DPS 2014</v>
          </cell>
          <cell r="O2752"/>
          <cell r="P2752"/>
          <cell r="Q2752" t="str">
            <v>Adecuación De La Cancha De Fútbol Y La Remodelación De La Cancha Múltiple Del Corregimiento De Tucurinca En El Municipio De Zona Bananera - Magadalena</v>
          </cell>
          <cell r="R2752" t="str">
            <v>Espacio Público, Recreación Y Deporte</v>
          </cell>
          <cell r="S2752"/>
          <cell r="T2752"/>
          <cell r="U2752"/>
          <cell r="V2752" t="str">
            <v>Municipio</v>
          </cell>
          <cell r="W2752"/>
          <cell r="X2752" t="str">
            <v/>
          </cell>
          <cell r="Y2752"/>
          <cell r="Z2752">
            <v>1521959722</v>
          </cell>
          <cell r="AA2752"/>
          <cell r="AB2752">
            <v>1521959722</v>
          </cell>
          <cell r="AC2752"/>
          <cell r="AD2752">
            <v>1521959722</v>
          </cell>
          <cell r="AE2752">
            <v>152195972.20000002</v>
          </cell>
          <cell r="AF2752"/>
          <cell r="AG2752">
            <v>152195972.20000002</v>
          </cell>
          <cell r="AH2752">
            <v>1674155694.2</v>
          </cell>
          <cell r="AI2752">
            <v>0</v>
          </cell>
          <cell r="AJ2752">
            <v>1674155694.2</v>
          </cell>
          <cell r="AK2752">
            <v>1</v>
          </cell>
          <cell r="AL2752"/>
          <cell r="AM2752">
            <v>1</v>
          </cell>
          <cell r="AN2752">
            <v>1</v>
          </cell>
          <cell r="AO2752">
            <v>0</v>
          </cell>
          <cell r="AP2752" t="str">
            <v>Cerrado</v>
          </cell>
          <cell r="AQ2752" t="e">
            <v>#REF!</v>
          </cell>
          <cell r="AR2752" t="e">
            <v>#N/A</v>
          </cell>
          <cell r="AS2752" t="str">
            <v>Entregada el 16 de agosto de 2017
Se firma acta de cierre del expediente el 27 de octubre 2020.</v>
          </cell>
          <cell r="AT2752" t="str">
            <v>No Aplica</v>
          </cell>
          <cell r="AU2752">
            <v>42429</v>
          </cell>
          <cell r="AV2752">
            <v>42906</v>
          </cell>
          <cell r="AW2752" t="e">
            <v>#REF!</v>
          </cell>
          <cell r="AX2752"/>
          <cell r="AY2752"/>
          <cell r="AZ2752">
            <v>0</v>
          </cell>
          <cell r="BA2752" t="str">
            <v>-</v>
          </cell>
          <cell r="BB2752" t="str">
            <v>7.600 mts2</v>
          </cell>
          <cell r="BC2752"/>
          <cell r="BD2752">
            <v>42867</v>
          </cell>
          <cell r="BE2752">
            <v>42867</v>
          </cell>
          <cell r="BF2752">
            <v>42963</v>
          </cell>
          <cell r="BG2752">
            <v>2043</v>
          </cell>
        </row>
        <row r="2753">
          <cell r="C2753" t="str">
            <v>20150182M3021-1</v>
          </cell>
          <cell r="D2753" t="str">
            <v>Proyectos 2011 - 2020</v>
          </cell>
          <cell r="E2753" t="str">
            <v>ANTES 2018</v>
          </cell>
          <cell r="F2753" t="str">
            <v>VIGENTE</v>
          </cell>
          <cell r="G2753"/>
          <cell r="H2753" t="str">
            <v>Magdalena</v>
          </cell>
          <cell r="I2753">
            <v>47980</v>
          </cell>
          <cell r="J2753">
            <v>6</v>
          </cell>
          <cell r="K2753" t="str">
            <v>Zona Bananera</v>
          </cell>
          <cell r="L2753" t="str">
            <v>Zona Bananera-Magdalena</v>
          </cell>
          <cell r="M2753">
            <v>182</v>
          </cell>
          <cell r="N2753" t="str">
            <v>DPS 2015</v>
          </cell>
          <cell r="O2753"/>
          <cell r="P2753"/>
          <cell r="Q2753" t="str">
            <v>Mejoramiento De Condiciones De Habitabilidad</v>
          </cell>
          <cell r="R2753" t="str">
            <v>Mejoramiento Condiciones De Habitabilidad</v>
          </cell>
          <cell r="S2753"/>
          <cell r="T2753"/>
          <cell r="U2753"/>
          <cell r="V2753" t="str">
            <v>Municipio</v>
          </cell>
          <cell r="W2753"/>
          <cell r="X2753" t="str">
            <v/>
          </cell>
          <cell r="Y2753"/>
          <cell r="Z2753">
            <v>6250000000</v>
          </cell>
          <cell r="AA2753"/>
          <cell r="AB2753">
            <v>6250000000</v>
          </cell>
          <cell r="AC2753"/>
          <cell r="AD2753">
            <v>6250000000</v>
          </cell>
          <cell r="AE2753">
            <v>1125000000</v>
          </cell>
          <cell r="AF2753"/>
          <cell r="AG2753">
            <v>1125000000</v>
          </cell>
          <cell r="AH2753">
            <v>7375000000</v>
          </cell>
          <cell r="AI2753">
            <v>0</v>
          </cell>
          <cell r="AJ2753">
            <v>7375000000</v>
          </cell>
          <cell r="AK2753">
            <v>1</v>
          </cell>
          <cell r="AL2753"/>
          <cell r="AM2753">
            <v>1</v>
          </cell>
          <cell r="AN2753">
            <v>1</v>
          </cell>
          <cell r="AO2753">
            <v>0</v>
          </cell>
          <cell r="AP2753" t="str">
            <v>Entregado A Municipio</v>
          </cell>
          <cell r="AQ2753" t="e">
            <v>#REF!</v>
          </cell>
          <cell r="AR2753" t="str">
            <v>TERMINADO</v>
          </cell>
          <cell r="AS2753" t="str">
            <v>Se tramita desembolso del 100% 
26/06/2021 AV3 con Acta suscrita de cierre y compromiso de sostenibilidad
En tramité de liquidación de convenio.</v>
          </cell>
          <cell r="AT2753"/>
          <cell r="AU2753">
            <v>43061</v>
          </cell>
          <cell r="AV2753">
            <v>44252</v>
          </cell>
          <cell r="AW2753" t="e">
            <v>#REF!</v>
          </cell>
          <cell r="AX2753"/>
          <cell r="AY2753"/>
          <cell r="AZ2753">
            <v>0</v>
          </cell>
          <cell r="BA2753" t="str">
            <v>-</v>
          </cell>
          <cell r="BB2753" t="str">
            <v>480  Viviendas</v>
          </cell>
          <cell r="BC2753"/>
          <cell r="BD2753" t="str">
            <v xml:space="preserve">21/06/2017 / 29/08/2018 Corregimiento Río Frio
29/08/2018 Corregimiento Orihueca
30/08/2018 Corregimiento Candelaria   </v>
          </cell>
          <cell r="BE2753" t="str">
            <v xml:space="preserve"> 29/08/2018 Corregimiento Río Frio
29/08/2018 Corregimiento Orihueca
30/08/2018 Corregimiento Candelaria   </v>
          </cell>
          <cell r="BF2753">
            <v>44373</v>
          </cell>
          <cell r="BG2753">
            <v>1724.4</v>
          </cell>
        </row>
        <row r="2754">
          <cell r="C2754" t="str">
            <v>20160293V6708-1</v>
          </cell>
          <cell r="D2754" t="str">
            <v>Proyectos 2011 - 2020</v>
          </cell>
          <cell r="E2754" t="str">
            <v>ANTES 2018</v>
          </cell>
          <cell r="F2754" t="str">
            <v>VIGENTE</v>
          </cell>
          <cell r="G2754"/>
          <cell r="H2754" t="str">
            <v>Meta</v>
          </cell>
          <cell r="I2754">
            <v>50006</v>
          </cell>
          <cell r="J2754">
            <v>3</v>
          </cell>
          <cell r="K2754" t="str">
            <v>Acacias</v>
          </cell>
          <cell r="L2754" t="str">
            <v>Acacias-Meta</v>
          </cell>
          <cell r="M2754">
            <v>293</v>
          </cell>
          <cell r="N2754" t="str">
            <v>DPS 2016</v>
          </cell>
          <cell r="O2754"/>
          <cell r="P2754"/>
          <cell r="Q2754" t="str">
            <v>Construcción De Vías En Concreto Rígido Y Obras Complementarias Barrio Bachue Del Municipio De Acacías - Meta</v>
          </cell>
          <cell r="R2754" t="str">
            <v>Vías Urbanas</v>
          </cell>
          <cell r="S2754"/>
          <cell r="T2754"/>
          <cell r="U2754"/>
          <cell r="V2754" t="str">
            <v>Municipio</v>
          </cell>
          <cell r="W2754"/>
          <cell r="X2754" t="str">
            <v>Barrio Bachue</v>
          </cell>
          <cell r="Y2754"/>
          <cell r="Z2754">
            <v>4285714286</v>
          </cell>
          <cell r="AA2754"/>
          <cell r="AB2754">
            <v>4285714286</v>
          </cell>
          <cell r="AC2754"/>
          <cell r="AD2754">
            <v>4285714286</v>
          </cell>
          <cell r="AE2754">
            <v>296995527</v>
          </cell>
          <cell r="AF2754"/>
          <cell r="AG2754">
            <v>296995527</v>
          </cell>
          <cell r="AH2754">
            <v>4582709813</v>
          </cell>
          <cell r="AI2754">
            <v>0</v>
          </cell>
          <cell r="AJ2754">
            <v>4582709813</v>
          </cell>
          <cell r="AK2754">
            <v>1</v>
          </cell>
          <cell r="AL2754"/>
          <cell r="AM2754">
            <v>0</v>
          </cell>
          <cell r="AN2754">
            <v>1</v>
          </cell>
          <cell r="AO2754">
            <v>1</v>
          </cell>
          <cell r="AP2754" t="str">
            <v>Entregado A Municipio</v>
          </cell>
          <cell r="AQ2754" t="e">
            <v>#REF!</v>
          </cell>
          <cell r="AR2754" t="e">
            <v>#N/A</v>
          </cell>
          <cell r="AS2754" t="str">
            <v>Contrato de obra prorrogado hasta el 24 de octubre 2019, por retrasos relacionados con: ausencia de interventoría CPC en obra de noviembre 2018 a febrero 17 de 2019 (lo cual fue motivo de suspensión por un mes y 1 día:16/01/2019-18/02/2019), lluvias que han dificultado avances en condiciones normales; situación que condujo a un retraso en el cronograma de ejecución del 68% aproximadamente.</v>
          </cell>
          <cell r="AT2754" t="str">
            <v>No Aplica</v>
          </cell>
          <cell r="AU2754">
            <v>43398</v>
          </cell>
          <cell r="AV2754">
            <v>43884</v>
          </cell>
          <cell r="AW2754" t="e">
            <v>#REF!</v>
          </cell>
          <cell r="AX2754"/>
          <cell r="AY2754"/>
          <cell r="AZ2754">
            <v>0</v>
          </cell>
          <cell r="BA2754" t="str">
            <v>-</v>
          </cell>
          <cell r="BB2754" t="str">
            <v>992 m</v>
          </cell>
          <cell r="BC2754"/>
          <cell r="BD2754">
            <v>43392</v>
          </cell>
          <cell r="BE2754">
            <v>43887</v>
          </cell>
          <cell r="BF2754">
            <v>44134</v>
          </cell>
          <cell r="BG2754">
            <v>1923</v>
          </cell>
        </row>
        <row r="2755">
          <cell r="C2755" t="str">
            <v>20160557M7309-1</v>
          </cell>
          <cell r="D2755" t="str">
            <v>Proyectos 2011 - 2020</v>
          </cell>
          <cell r="E2755" t="str">
            <v>No Aplica</v>
          </cell>
          <cell r="F2755" t="str">
            <v>CERRADO</v>
          </cell>
          <cell r="G2755"/>
          <cell r="H2755" t="str">
            <v>Meta</v>
          </cell>
          <cell r="I2755">
            <v>50110</v>
          </cell>
          <cell r="J2755">
            <v>6</v>
          </cell>
          <cell r="K2755" t="str">
            <v>Barranca De Upia</v>
          </cell>
          <cell r="L2755" t="str">
            <v>Barranca De Upia-Meta</v>
          </cell>
          <cell r="M2755">
            <v>557</v>
          </cell>
          <cell r="N2755" t="str">
            <v>DPS 2016</v>
          </cell>
          <cell r="O2755"/>
          <cell r="P2755"/>
          <cell r="Q2755" t="str">
            <v>Mejoramiento De Condiciones De Habitabilidad</v>
          </cell>
          <cell r="R2755" t="str">
            <v>Mejoramiento Condiciones De Habitabilidad</v>
          </cell>
          <cell r="S2755"/>
          <cell r="T2755"/>
          <cell r="U2755"/>
          <cell r="V2755" t="str">
            <v>Municipio</v>
          </cell>
          <cell r="W2755"/>
          <cell r="X2755" t="str">
            <v/>
          </cell>
          <cell r="Y2755"/>
          <cell r="Z2755">
            <v>423728814</v>
          </cell>
          <cell r="AA2755"/>
          <cell r="AB2755">
            <v>423728814</v>
          </cell>
          <cell r="AC2755"/>
          <cell r="AD2755">
            <v>423728814</v>
          </cell>
          <cell r="AE2755">
            <v>42372881</v>
          </cell>
          <cell r="AF2755"/>
          <cell r="AG2755">
            <v>42372881</v>
          </cell>
          <cell r="AH2755">
            <v>466101695</v>
          </cell>
          <cell r="AI2755">
            <v>0</v>
          </cell>
          <cell r="AJ2755">
            <v>466101695</v>
          </cell>
          <cell r="AK2755">
            <v>0</v>
          </cell>
          <cell r="AL2755"/>
          <cell r="AM2755">
            <v>0</v>
          </cell>
          <cell r="AN2755">
            <v>0</v>
          </cell>
          <cell r="AO2755">
            <v>0</v>
          </cell>
          <cell r="AP2755" t="str">
            <v>Liquidación Anticipada</v>
          </cell>
          <cell r="AQ2755" t="e">
            <v>#REF!</v>
          </cell>
          <cell r="AR2755" t="str">
            <v>LIQUIDACIÓN ANTICIPADA</v>
          </cell>
          <cell r="AS2755" t="str">
            <v>Estado:Convenio en proceso para liquidación bilateral.
El 09/12/2020, se solicita a la interventoría informar acerca del cumplimiento de compromisos derivados de audiencia de arreglo directo y mesa de trabajo efectuada el 26/11/2021, donde el contratista entregaba la preconstrucción el 03 y la interventoría emitira concepto frente a la misma el 10/12/2021
Las fechas no se cumplieron por parte de la Interventoria
Convenio en proceso para liquidación bilateral.</v>
          </cell>
          <cell r="AT2755">
            <v>43724</v>
          </cell>
          <cell r="AU2755">
            <v>43724</v>
          </cell>
          <cell r="AV2755" t="str">
            <v/>
          </cell>
          <cell r="AW2755" t="e">
            <v>#REF!</v>
          </cell>
          <cell r="AX2755"/>
          <cell r="AY2755"/>
          <cell r="AZ2755">
            <v>0</v>
          </cell>
          <cell r="BA2755" t="str">
            <v>-</v>
          </cell>
          <cell r="BB2755" t="str">
            <v>31  Viviendas</v>
          </cell>
          <cell r="BC2755"/>
          <cell r="BD2755" t="str">
            <v/>
          </cell>
          <cell r="BE2755" t="str">
            <v/>
          </cell>
          <cell r="BF2755" t="str">
            <v/>
          </cell>
          <cell r="BG2755">
            <v>111.60000000000001</v>
          </cell>
        </row>
        <row r="2756">
          <cell r="C2756" t="str">
            <v>20160559M5810-1</v>
          </cell>
          <cell r="D2756" t="str">
            <v>Proyectos 2011 - 2020</v>
          </cell>
          <cell r="E2756" t="str">
            <v>No Aplica</v>
          </cell>
          <cell r="F2756" t="str">
            <v>CERRADO</v>
          </cell>
          <cell r="G2756"/>
          <cell r="H2756" t="str">
            <v>Meta</v>
          </cell>
          <cell r="I2756">
            <v>50124</v>
          </cell>
          <cell r="J2756">
            <v>6</v>
          </cell>
          <cell r="K2756" t="str">
            <v>Cabuyaro</v>
          </cell>
          <cell r="L2756" t="str">
            <v>Cabuyaro-Meta</v>
          </cell>
          <cell r="M2756">
            <v>559</v>
          </cell>
          <cell r="N2756" t="str">
            <v>DPS 2016</v>
          </cell>
          <cell r="O2756"/>
          <cell r="P2756"/>
          <cell r="Q2756" t="str">
            <v>Mejoramiento De Condiciones De Habitabilidad</v>
          </cell>
          <cell r="R2756" t="str">
            <v>Mejoramiento Condiciones De Habitabilidad</v>
          </cell>
          <cell r="S2756"/>
          <cell r="T2756"/>
          <cell r="U2756"/>
          <cell r="V2756" t="str">
            <v>Municipio</v>
          </cell>
          <cell r="W2756"/>
          <cell r="X2756" t="str">
            <v/>
          </cell>
          <cell r="Y2756"/>
          <cell r="Z2756">
            <v>423728814</v>
          </cell>
          <cell r="AA2756"/>
          <cell r="AB2756">
            <v>423728814</v>
          </cell>
          <cell r="AC2756"/>
          <cell r="AD2756">
            <v>423728814</v>
          </cell>
          <cell r="AE2756">
            <v>42372881</v>
          </cell>
          <cell r="AF2756"/>
          <cell r="AG2756">
            <v>42372881</v>
          </cell>
          <cell r="AH2756">
            <v>466101695</v>
          </cell>
          <cell r="AI2756">
            <v>0</v>
          </cell>
          <cell r="AJ2756">
            <v>466101695</v>
          </cell>
          <cell r="AK2756">
            <v>0</v>
          </cell>
          <cell r="AL2756"/>
          <cell r="AM2756">
            <v>0</v>
          </cell>
          <cell r="AN2756">
            <v>0</v>
          </cell>
          <cell r="AO2756">
            <v>0</v>
          </cell>
          <cell r="AP2756" t="str">
            <v>Liquidación Anticipada</v>
          </cell>
          <cell r="AQ2756" t="e">
            <v>#REF!</v>
          </cell>
          <cell r="AR2756" t="str">
            <v>LIQUIDACIÓN ANTICIPADA</v>
          </cell>
          <cell r="AS2756" t="str">
            <v>Estado: Convenio en proceso para liquidación bilateral.
El 15/12/2021, se remite a la ET acta de arreglo directo para la firma correspondiente por parte de la alcaldesa.
El 17 de diciembre de 2021 del componente técnico el profesional técnico envia observaciones a la Interventoria.
El 08/02/2022, se termina la revisión del componente social de la subsanación de la preconstrucción radicada el 31 de diciembre y se remite al apoyo técnico para su consolidación. Se remitirá informe con los resultados de revisión definitiva al ingeniero Mauricio Montealegre el 10 de febrero para mesa de trabajo, de acuerdo a compromisos relaizados en mesa de trabajo con la alcaldesa</v>
          </cell>
          <cell r="AT2756"/>
          <cell r="AU2756">
            <v>43616</v>
          </cell>
          <cell r="AV2756" t="str">
            <v/>
          </cell>
          <cell r="AW2756" t="e">
            <v>#REF!</v>
          </cell>
          <cell r="AX2756"/>
          <cell r="AY2756"/>
          <cell r="AZ2756">
            <v>0</v>
          </cell>
          <cell r="BA2756" t="str">
            <v>-</v>
          </cell>
          <cell r="BB2756" t="str">
            <v>31  Viviendas</v>
          </cell>
          <cell r="BC2756"/>
          <cell r="BD2756" t="str">
            <v/>
          </cell>
          <cell r="BE2756" t="str">
            <v/>
          </cell>
          <cell r="BF2756" t="str">
            <v/>
          </cell>
          <cell r="BG2756">
            <v>111.60000000000001</v>
          </cell>
        </row>
        <row r="2757">
          <cell r="C2757" t="str">
            <v>E-2020-2203-253540</v>
          </cell>
          <cell r="D2757" t="str">
            <v>CV 001-2020</v>
          </cell>
          <cell r="E2757" t="str">
            <v>2018-2022</v>
          </cell>
          <cell r="F2757" t="str">
            <v>VIGENTE</v>
          </cell>
          <cell r="G2757"/>
          <cell r="H2757" t="str">
            <v>Meta</v>
          </cell>
          <cell r="I2757"/>
          <cell r="J2757"/>
          <cell r="K2757" t="str">
            <v>Cubarral</v>
          </cell>
          <cell r="L2757" t="str">
            <v>Cubarral-Meta</v>
          </cell>
          <cell r="M2757" t="str">
            <v>354 FIP 2021</v>
          </cell>
          <cell r="N2757" t="str">
            <v>DPS 2021</v>
          </cell>
          <cell r="O2757">
            <v>44351</v>
          </cell>
          <cell r="P2757">
            <v>44773</v>
          </cell>
          <cell r="Q2757" t="str">
            <v xml:space="preserve"> Mejoramiento De La Vía Antigua Al Municipio De Guamal. Desde El Sector San Luis Hasta La Cristalina Fase 1. Longitud 0+0994 M. En El Municipio De Cubarral - Meta</v>
          </cell>
          <cell r="R2757" t="str">
            <v>Vias y Transporte</v>
          </cell>
          <cell r="S2757" t="str">
            <v>Vias Rurales</v>
          </cell>
          <cell r="T2757"/>
          <cell r="U2757">
            <v>1</v>
          </cell>
          <cell r="V2757"/>
          <cell r="W2757"/>
          <cell r="X2757"/>
          <cell r="Y2757"/>
          <cell r="Z2757">
            <v>820557005</v>
          </cell>
          <cell r="AA2757"/>
          <cell r="AB2757">
            <v>820557005</v>
          </cell>
          <cell r="AC2757">
            <v>0</v>
          </cell>
          <cell r="AD2757">
            <v>820557005</v>
          </cell>
          <cell r="AE2757"/>
          <cell r="AF2757"/>
          <cell r="AG2757">
            <v>0</v>
          </cell>
          <cell r="AH2757">
            <v>820557005</v>
          </cell>
          <cell r="AI2757">
            <v>0</v>
          </cell>
          <cell r="AJ2757">
            <v>820557005</v>
          </cell>
          <cell r="AK2757"/>
          <cell r="AL2757"/>
          <cell r="AM2757">
            <v>1.1000000000000001E-3</v>
          </cell>
          <cell r="AN2757">
            <v>0</v>
          </cell>
          <cell r="AO2757">
            <v>-1.1000000000000001E-3</v>
          </cell>
          <cell r="AP2757" t="str">
            <v>En Ejecución</v>
          </cell>
          <cell r="AQ2757" t="e">
            <v>#REF!</v>
          </cell>
          <cell r="AR2757" t="e">
            <v>#N/A</v>
          </cell>
          <cell r="AS2757" t="str">
            <v>-</v>
          </cell>
          <cell r="AT2757"/>
          <cell r="AU2757">
            <v>44747</v>
          </cell>
          <cell r="AV2757">
            <v>44838</v>
          </cell>
          <cell r="AW2757" t="e">
            <v>#REF!</v>
          </cell>
          <cell r="AX2757">
            <v>4</v>
          </cell>
          <cell r="AY2757"/>
          <cell r="AZ2757">
            <v>4</v>
          </cell>
          <cell r="BA2757"/>
          <cell r="BB2757" t="str">
            <v>994 ML</v>
          </cell>
          <cell r="BC2757"/>
          <cell r="BD2757" t="str">
            <v>-</v>
          </cell>
          <cell r="BE2757" t="str">
            <v>-</v>
          </cell>
          <cell r="BF2757" t="str">
            <v>-</v>
          </cell>
          <cell r="BG2757">
            <v>268</v>
          </cell>
        </row>
        <row r="2758">
          <cell r="C2758" t="str">
            <v>20090286V1266-1</v>
          </cell>
          <cell r="D2758" t="str">
            <v>Proyectos 2011 - 2020</v>
          </cell>
          <cell r="E2758" t="str">
            <v>No Aplica</v>
          </cell>
          <cell r="F2758" t="str">
            <v>CERRADO</v>
          </cell>
          <cell r="G2758"/>
          <cell r="H2758" t="str">
            <v>Meta</v>
          </cell>
          <cell r="I2758">
            <v>50226</v>
          </cell>
          <cell r="J2758">
            <v>6</v>
          </cell>
          <cell r="K2758" t="str">
            <v>Cumaral</v>
          </cell>
          <cell r="L2758" t="str">
            <v>Cumaral-Meta</v>
          </cell>
          <cell r="M2758" t="str">
            <v/>
          </cell>
          <cell r="N2758" t="str">
            <v>Infraestructura</v>
          </cell>
          <cell r="O2758"/>
          <cell r="P2758"/>
          <cell r="Q2758" t="str">
            <v>Construccion E Interventoria De La Fase Ii Mejoramiento Via Cumaral Del Municipio De Cumaral - Meta</v>
          </cell>
          <cell r="R2758" t="str">
            <v>Vías Red Terciaria</v>
          </cell>
          <cell r="S2758"/>
          <cell r="T2758"/>
          <cell r="U2758"/>
          <cell r="V2758" t="str">
            <v>Gestión Energetica S.A. - Gensa S.A. E.S.P.</v>
          </cell>
          <cell r="W2758"/>
          <cell r="X2758" t="str">
            <v/>
          </cell>
          <cell r="Y2758"/>
          <cell r="Z2758">
            <v>387453613</v>
          </cell>
          <cell r="AA2758"/>
          <cell r="AB2758">
            <v>387453613</v>
          </cell>
          <cell r="AC2758"/>
          <cell r="AD2758">
            <v>387453613</v>
          </cell>
          <cell r="AE2758">
            <v>0</v>
          </cell>
          <cell r="AF2758"/>
          <cell r="AG2758">
            <v>0</v>
          </cell>
          <cell r="AH2758">
            <v>387453613</v>
          </cell>
          <cell r="AI2758">
            <v>0</v>
          </cell>
          <cell r="AJ2758">
            <v>387453613</v>
          </cell>
          <cell r="AK2758">
            <v>1</v>
          </cell>
          <cell r="AL2758"/>
          <cell r="AM2758">
            <v>1</v>
          </cell>
          <cell r="AN2758">
            <v>1</v>
          </cell>
          <cell r="AO2758">
            <v>0</v>
          </cell>
          <cell r="AP2758" t="str">
            <v>Liquidado</v>
          </cell>
          <cell r="AQ2758" t="e">
            <v>#REF!</v>
          </cell>
          <cell r="AR2758" t="e">
            <v>#N/A</v>
          </cell>
          <cell r="AS2758" t="str">
            <v>Entregado en 2011.</v>
          </cell>
          <cell r="AT2758" t="str">
            <v>No Aplica</v>
          </cell>
          <cell r="AU2758" t="str">
            <v/>
          </cell>
          <cell r="AV2758" t="str">
            <v/>
          </cell>
          <cell r="AW2758" t="e">
            <v>#REF!</v>
          </cell>
          <cell r="AX2758"/>
          <cell r="AY2758"/>
          <cell r="AZ2758">
            <v>0</v>
          </cell>
          <cell r="BA2758" t="str">
            <v>-</v>
          </cell>
          <cell r="BB2758" t="str">
            <v/>
          </cell>
          <cell r="BC2758"/>
          <cell r="BD2758" t="str">
            <v/>
          </cell>
          <cell r="BE2758" t="str">
            <v/>
          </cell>
          <cell r="BF2758" t="str">
            <v/>
          </cell>
          <cell r="BG2758" t="str">
            <v/>
          </cell>
        </row>
        <row r="2759">
          <cell r="C2759" t="str">
            <v>20100027V1267-1</v>
          </cell>
          <cell r="D2759" t="str">
            <v>Proyectos 2011 - 2020</v>
          </cell>
          <cell r="E2759" t="str">
            <v>No Aplica</v>
          </cell>
          <cell r="F2759" t="str">
            <v>CERRADO</v>
          </cell>
          <cell r="G2759"/>
          <cell r="H2759" t="str">
            <v>Meta</v>
          </cell>
          <cell r="I2759">
            <v>50226</v>
          </cell>
          <cell r="J2759">
            <v>6</v>
          </cell>
          <cell r="K2759" t="str">
            <v>Cumaral</v>
          </cell>
          <cell r="L2759" t="str">
            <v>Cumaral-Meta</v>
          </cell>
          <cell r="M2759" t="str">
            <v/>
          </cell>
          <cell r="N2759" t="str">
            <v>Infraestructura</v>
          </cell>
          <cell r="O2759"/>
          <cell r="P2759"/>
          <cell r="Q2759" t="str">
            <v>Convenio Interadministrativo Entre Acción Social - Fip Y Gensa S.A. E.S.P. Para Aunar Esfuerzos Y Asi Gensa Preste El Apoyo Técnico Y Asesoria Para El Mejoramiento Y Estabilización Con Crudo De Castilla, De La Vía Que 1300 Metros Adelante Del Sitio Denominado La Estaca, Partiendo A La Derecha De La Vía Que Va Para Veracruz, Conduce 600 Km Hasta La Inspección De San Nicolás, Municipio De Cumaral - Meta.</v>
          </cell>
          <cell r="R2759" t="str">
            <v>Vías Red Terciaria</v>
          </cell>
          <cell r="S2759"/>
          <cell r="T2759"/>
          <cell r="U2759"/>
          <cell r="V2759" t="str">
            <v>Gestión Energetica S.A. - Gensa S.A. E.S.P.</v>
          </cell>
          <cell r="W2759"/>
          <cell r="X2759" t="str">
            <v/>
          </cell>
          <cell r="Y2759"/>
          <cell r="Z2759">
            <v>4100000000</v>
          </cell>
          <cell r="AA2759"/>
          <cell r="AB2759">
            <v>4100000000</v>
          </cell>
          <cell r="AC2759"/>
          <cell r="AD2759">
            <v>4100000000</v>
          </cell>
          <cell r="AE2759">
            <v>0</v>
          </cell>
          <cell r="AF2759"/>
          <cell r="AG2759">
            <v>0</v>
          </cell>
          <cell r="AH2759">
            <v>4100000000</v>
          </cell>
          <cell r="AI2759">
            <v>0</v>
          </cell>
          <cell r="AJ2759">
            <v>4100000000</v>
          </cell>
          <cell r="AK2759">
            <v>1</v>
          </cell>
          <cell r="AL2759"/>
          <cell r="AM2759">
            <v>1</v>
          </cell>
          <cell r="AN2759">
            <v>1</v>
          </cell>
          <cell r="AO2759">
            <v>0</v>
          </cell>
          <cell r="AP2759" t="str">
            <v>Liquidado</v>
          </cell>
          <cell r="AQ2759" t="e">
            <v>#REF!</v>
          </cell>
          <cell r="AR2759" t="e">
            <v>#N/A</v>
          </cell>
          <cell r="AS2759" t="str">
            <v>Entregado en 2012.</v>
          </cell>
          <cell r="AT2759" t="str">
            <v>No Aplica</v>
          </cell>
          <cell r="AU2759" t="str">
            <v/>
          </cell>
          <cell r="AV2759">
            <v>41020</v>
          </cell>
          <cell r="AW2759" t="e">
            <v>#REF!</v>
          </cell>
          <cell r="AX2759"/>
          <cell r="AY2759"/>
          <cell r="AZ2759">
            <v>0</v>
          </cell>
          <cell r="BA2759" t="str">
            <v>-</v>
          </cell>
          <cell r="BB2759" t="str">
            <v/>
          </cell>
          <cell r="BC2759"/>
          <cell r="BD2759" t="str">
            <v/>
          </cell>
          <cell r="BE2759" t="str">
            <v/>
          </cell>
          <cell r="BF2759" t="str">
            <v/>
          </cell>
          <cell r="BG2759" t="str">
            <v/>
          </cell>
        </row>
        <row r="2760">
          <cell r="C2760" t="str">
            <v>20120069V0206-1</v>
          </cell>
          <cell r="D2760" t="str">
            <v>Proyectos 2011 - 2020</v>
          </cell>
          <cell r="E2760" t="str">
            <v>No Aplica</v>
          </cell>
          <cell r="F2760" t="str">
            <v>CERRADO</v>
          </cell>
          <cell r="G2760" t="str">
            <v>C206</v>
          </cell>
          <cell r="H2760" t="str">
            <v>Meta</v>
          </cell>
          <cell r="I2760">
            <v>50245</v>
          </cell>
          <cell r="J2760">
            <v>6</v>
          </cell>
          <cell r="K2760" t="str">
            <v>El Calvario</v>
          </cell>
          <cell r="L2760" t="str">
            <v>El Calvario-Meta</v>
          </cell>
          <cell r="M2760">
            <v>69</v>
          </cell>
          <cell r="N2760" t="str">
            <v>Fonade 3</v>
          </cell>
          <cell r="O2760"/>
          <cell r="P2760"/>
          <cell r="Q2760" t="str">
            <v>Mejoramiento Y Adecuación De La Via Ubicada Entre El Alto De Cristo Hasta El Alto De Sobretana, Limites Del Departametno De Meta Con El Departamento De Cundinamarca Del K0+000 Al K23 + 000 En El Mpio De Calvario</v>
          </cell>
          <cell r="R2760" t="str">
            <v>Vías Red Terciaria</v>
          </cell>
          <cell r="S2760"/>
          <cell r="T2760"/>
          <cell r="U2760"/>
          <cell r="V2760" t="str">
            <v>Municipio</v>
          </cell>
          <cell r="W2760"/>
          <cell r="X2760" t="str">
            <v/>
          </cell>
          <cell r="Y2760"/>
          <cell r="Z2760">
            <v>1627847813</v>
          </cell>
          <cell r="AA2760"/>
          <cell r="AB2760">
            <v>1627847813</v>
          </cell>
          <cell r="AC2760"/>
          <cell r="AD2760">
            <v>1627847813</v>
          </cell>
          <cell r="AE2760">
            <v>0</v>
          </cell>
          <cell r="AF2760"/>
          <cell r="AG2760">
            <v>0</v>
          </cell>
          <cell r="AH2760">
            <v>1627847813</v>
          </cell>
          <cell r="AI2760">
            <v>0</v>
          </cell>
          <cell r="AJ2760">
            <v>1627847813</v>
          </cell>
          <cell r="AK2760">
            <v>0</v>
          </cell>
          <cell r="AL2760"/>
          <cell r="AM2760">
            <v>1</v>
          </cell>
          <cell r="AN2760">
            <v>1</v>
          </cell>
          <cell r="AO2760">
            <v>0</v>
          </cell>
          <cell r="AP2760" t="str">
            <v>En Liquidación</v>
          </cell>
          <cell r="AQ2760" t="e">
            <v>#REF!</v>
          </cell>
          <cell r="AR2760" t="e">
            <v>#N/A</v>
          </cell>
          <cell r="AS276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760" t="str">
            <v>No Aplica</v>
          </cell>
          <cell r="AU2760">
            <v>42041</v>
          </cell>
          <cell r="AV2760">
            <v>42308</v>
          </cell>
          <cell r="AW2760" t="e">
            <v>#REF!</v>
          </cell>
          <cell r="AX2760"/>
          <cell r="AY2760"/>
          <cell r="AZ2760">
            <v>0</v>
          </cell>
          <cell r="BA2760" t="str">
            <v>-</v>
          </cell>
          <cell r="BB2760" t="str">
            <v>7 KM</v>
          </cell>
          <cell r="BC2760"/>
          <cell r="BD2760">
            <v>42090</v>
          </cell>
          <cell r="BE2760" t="str">
            <v xml:space="preserve"> </v>
          </cell>
          <cell r="BF2760">
            <v>42308</v>
          </cell>
          <cell r="BG2760" t="str">
            <v/>
          </cell>
        </row>
        <row r="2761">
          <cell r="C2761" t="str">
            <v>E-2020-2203-132364</v>
          </cell>
          <cell r="D2761" t="str">
            <v>CV 001-2020</v>
          </cell>
          <cell r="E2761" t="str">
            <v>2018-2022</v>
          </cell>
          <cell r="F2761" t="str">
            <v>VIGENTE</v>
          </cell>
          <cell r="G2761"/>
          <cell r="H2761" t="str">
            <v>Meta</v>
          </cell>
          <cell r="I2761"/>
          <cell r="J2761"/>
          <cell r="K2761" t="str">
            <v>El Calvario</v>
          </cell>
          <cell r="L2761" t="str">
            <v>El Calvario-Meta</v>
          </cell>
          <cell r="M2761" t="str">
            <v>453 FIP 2021</v>
          </cell>
          <cell r="N2761" t="str">
            <v>DPS 2021</v>
          </cell>
          <cell r="O2761">
            <v>44411</v>
          </cell>
          <cell r="P2761">
            <v>44773</v>
          </cell>
          <cell r="Q2761" t="str">
            <v>Mejoramiento De La Vía Que Conduce Del Centro Poblado De San Francisco, Municipio De El Calvario - Meta</v>
          </cell>
          <cell r="R2761" t="str">
            <v>Vias y Transporte</v>
          </cell>
          <cell r="S2761" t="str">
            <v>Vias Rurales</v>
          </cell>
          <cell r="T2761"/>
          <cell r="U2761">
            <v>1</v>
          </cell>
          <cell r="V2761"/>
          <cell r="W2761"/>
          <cell r="X2761"/>
          <cell r="Y2761"/>
          <cell r="Z2761">
            <v>2015701447</v>
          </cell>
          <cell r="AA2761"/>
          <cell r="AB2761">
            <v>2015701447</v>
          </cell>
          <cell r="AC2761">
            <v>0</v>
          </cell>
          <cell r="AD2761">
            <v>2015701447</v>
          </cell>
          <cell r="AE2761"/>
          <cell r="AF2761"/>
          <cell r="AG2761">
            <v>0</v>
          </cell>
          <cell r="AH2761">
            <v>2015701447</v>
          </cell>
          <cell r="AI2761">
            <v>0</v>
          </cell>
          <cell r="AJ2761">
            <v>2015701447</v>
          </cell>
          <cell r="AK2761"/>
          <cell r="AL2761"/>
          <cell r="AM2761"/>
          <cell r="AN2761"/>
          <cell r="AO2761">
            <v>0</v>
          </cell>
          <cell r="AP2761" t="str">
            <v>Terminado - No Prorrogado</v>
          </cell>
          <cell r="AQ2761" t="e">
            <v>#REF!</v>
          </cell>
          <cell r="AR2761" t="e">
            <v>#N/A</v>
          </cell>
          <cell r="AS2761" t="str">
            <v>-</v>
          </cell>
          <cell r="AT2761"/>
          <cell r="AU2761" t="str">
            <v>-</v>
          </cell>
          <cell r="AV2761" t="str">
            <v>-</v>
          </cell>
          <cell r="AW2761" t="e">
            <v>#REF!</v>
          </cell>
          <cell r="AX2761">
            <v>6</v>
          </cell>
          <cell r="AY2761"/>
          <cell r="AZ2761">
            <v>6</v>
          </cell>
          <cell r="BA2761"/>
          <cell r="BB2761" t="str">
            <v>1548 ML</v>
          </cell>
          <cell r="BC2761"/>
          <cell r="BD2761" t="str">
            <v>-</v>
          </cell>
          <cell r="BE2761" t="str">
            <v>-</v>
          </cell>
          <cell r="BF2761" t="str">
            <v>-</v>
          </cell>
          <cell r="BG2761" t="str">
            <v>-</v>
          </cell>
        </row>
        <row r="2762">
          <cell r="C2762" t="str">
            <v>20160560M5039-1</v>
          </cell>
          <cell r="D2762" t="str">
            <v>Proyectos 2011 - 2020</v>
          </cell>
          <cell r="E2762" t="str">
            <v>No Aplica</v>
          </cell>
          <cell r="F2762" t="str">
            <v>CERRADO</v>
          </cell>
          <cell r="G2762"/>
          <cell r="H2762" t="str">
            <v>Meta</v>
          </cell>
          <cell r="I2762">
            <v>50251</v>
          </cell>
          <cell r="J2762">
            <v>6</v>
          </cell>
          <cell r="K2762" t="str">
            <v>El Castillo</v>
          </cell>
          <cell r="L2762" t="str">
            <v>El Castillo-Meta</v>
          </cell>
          <cell r="M2762">
            <v>560</v>
          </cell>
          <cell r="N2762" t="str">
            <v>DPS 2016</v>
          </cell>
          <cell r="O2762"/>
          <cell r="P2762"/>
          <cell r="Q2762" t="str">
            <v>Mejoramiento De Condiciones De Habitabilidad</v>
          </cell>
          <cell r="R2762" t="str">
            <v>Mejoramiento Condiciones De Habitabilidad</v>
          </cell>
          <cell r="S2762"/>
          <cell r="T2762"/>
          <cell r="U2762"/>
          <cell r="V2762" t="str">
            <v>Municipio</v>
          </cell>
          <cell r="W2762"/>
          <cell r="X2762" t="str">
            <v/>
          </cell>
          <cell r="Y2762"/>
          <cell r="Z2762">
            <v>932203390</v>
          </cell>
          <cell r="AA2762"/>
          <cell r="AB2762">
            <v>932203390</v>
          </cell>
          <cell r="AC2762"/>
          <cell r="AD2762">
            <v>932203390</v>
          </cell>
          <cell r="AE2762">
            <v>93220339</v>
          </cell>
          <cell r="AF2762"/>
          <cell r="AG2762">
            <v>93220339</v>
          </cell>
          <cell r="AH2762">
            <v>1025423729</v>
          </cell>
          <cell r="AI2762">
            <v>0</v>
          </cell>
          <cell r="AJ2762">
            <v>1025423729</v>
          </cell>
          <cell r="AK2762">
            <v>0</v>
          </cell>
          <cell r="AL2762"/>
          <cell r="AM2762">
            <v>0</v>
          </cell>
          <cell r="AN2762">
            <v>0</v>
          </cell>
          <cell r="AO2762">
            <v>0</v>
          </cell>
          <cell r="AP2762" t="str">
            <v>Liquidación Anticipada</v>
          </cell>
          <cell r="AQ2762" t="e">
            <v>#REF!</v>
          </cell>
          <cell r="AR2762" t="str">
            <v>LIQUIDACIÓN ANTICIPADA</v>
          </cell>
          <cell r="AS2762" t="str">
            <v>Estado: El 10/02/2022, se reitera solicitud de atender compromiso de remisión de soportes necesarios para adelantar proceso de liquidación bilateral del convenio.</v>
          </cell>
          <cell r="AT2762"/>
          <cell r="AU2762">
            <v>43626</v>
          </cell>
          <cell r="AV2762" t="str">
            <v/>
          </cell>
          <cell r="AW2762" t="e">
            <v>#REF!</v>
          </cell>
          <cell r="AX2762"/>
          <cell r="AY2762"/>
          <cell r="AZ2762">
            <v>0</v>
          </cell>
          <cell r="BA2762" t="str">
            <v>-</v>
          </cell>
          <cell r="BB2762" t="str">
            <v>67  Viviendas</v>
          </cell>
          <cell r="BC2762"/>
          <cell r="BD2762" t="str">
            <v/>
          </cell>
          <cell r="BE2762" t="str">
            <v/>
          </cell>
          <cell r="BF2762" t="str">
            <v/>
          </cell>
          <cell r="BG2762">
            <v>241.20000000000002</v>
          </cell>
        </row>
        <row r="2763">
          <cell r="C2763" t="str">
            <v>20110165V1268-1</v>
          </cell>
          <cell r="D2763" t="str">
            <v>Proyectos 2011 - 2020</v>
          </cell>
          <cell r="E2763" t="str">
            <v>No Aplica</v>
          </cell>
          <cell r="F2763" t="str">
            <v>CERRADO</v>
          </cell>
          <cell r="G2763"/>
          <cell r="H2763" t="str">
            <v>Meta</v>
          </cell>
          <cell r="I2763">
            <v>50270</v>
          </cell>
          <cell r="J2763">
            <v>6</v>
          </cell>
          <cell r="K2763" t="str">
            <v>El Dorado</v>
          </cell>
          <cell r="L2763" t="str">
            <v>El Dorado-Meta</v>
          </cell>
          <cell r="M2763" t="str">
            <v/>
          </cell>
          <cell r="N2763" t="str">
            <v>Infraestructura</v>
          </cell>
          <cell r="O2763"/>
          <cell r="P2763"/>
          <cell r="Q2763" t="str">
            <v>Mejoramiento De La Vía Que Comunica La Cabecera Municipal Con La Vereda La Esmeralda, Desde El K0+000 (Cruce Vía A La Vereda La Meseta) Hasta El K5+800, Municipio De El Dorado - Meta.</v>
          </cell>
          <cell r="R2763" t="str">
            <v>Vías Red Terciaria</v>
          </cell>
          <cell r="S2763"/>
          <cell r="T2763"/>
          <cell r="U2763"/>
          <cell r="V2763" t="str">
            <v>Federación Nacional De Cafeteros</v>
          </cell>
          <cell r="W2763"/>
          <cell r="X2763" t="str">
            <v/>
          </cell>
          <cell r="Y2763"/>
          <cell r="Z2763">
            <v>1388888888.8888888</v>
          </cell>
          <cell r="AA2763"/>
          <cell r="AB2763">
            <v>1388888888.8888888</v>
          </cell>
          <cell r="AC2763"/>
          <cell r="AD2763">
            <v>1388888888.8888888</v>
          </cell>
          <cell r="AE2763">
            <v>0</v>
          </cell>
          <cell r="AF2763"/>
          <cell r="AG2763">
            <v>0</v>
          </cell>
          <cell r="AH2763">
            <v>1388888888.8888888</v>
          </cell>
          <cell r="AI2763">
            <v>0</v>
          </cell>
          <cell r="AJ2763">
            <v>1388888888.8888888</v>
          </cell>
          <cell r="AK2763">
            <v>1</v>
          </cell>
          <cell r="AL2763"/>
          <cell r="AM2763">
            <v>1</v>
          </cell>
          <cell r="AN2763">
            <v>1</v>
          </cell>
          <cell r="AO2763">
            <v>0</v>
          </cell>
          <cell r="AP2763" t="str">
            <v>Liquidado</v>
          </cell>
          <cell r="AQ2763" t="e">
            <v>#REF!</v>
          </cell>
          <cell r="AR2763" t="e">
            <v>#N/A</v>
          </cell>
          <cell r="AS2763" t="str">
            <v>Entregado en 2012.</v>
          </cell>
          <cell r="AT2763" t="str">
            <v>No Aplica</v>
          </cell>
          <cell r="AU2763" t="str">
            <v/>
          </cell>
          <cell r="AV2763" t="str">
            <v/>
          </cell>
          <cell r="AW2763" t="e">
            <v>#REF!</v>
          </cell>
          <cell r="AX2763"/>
          <cell r="AY2763"/>
          <cell r="AZ2763">
            <v>0</v>
          </cell>
          <cell r="BA2763" t="str">
            <v>-</v>
          </cell>
          <cell r="BB2763" t="str">
            <v/>
          </cell>
          <cell r="BC2763"/>
          <cell r="BD2763" t="str">
            <v/>
          </cell>
          <cell r="BE2763" t="str">
            <v/>
          </cell>
          <cell r="BF2763" t="str">
            <v/>
          </cell>
          <cell r="BG2763" t="str">
            <v/>
          </cell>
        </row>
        <row r="2764">
          <cell r="C2764" t="str">
            <v>20110165V1269-1</v>
          </cell>
          <cell r="D2764" t="str">
            <v>Proyectos 2011 - 2020</v>
          </cell>
          <cell r="E2764" t="str">
            <v>No Aplica</v>
          </cell>
          <cell r="F2764" t="str">
            <v>CERRADO</v>
          </cell>
          <cell r="G2764"/>
          <cell r="H2764" t="str">
            <v>Meta</v>
          </cell>
          <cell r="I2764">
            <v>50270</v>
          </cell>
          <cell r="J2764">
            <v>6</v>
          </cell>
          <cell r="K2764" t="str">
            <v>El Dorado</v>
          </cell>
          <cell r="L2764" t="str">
            <v>El Dorado-Meta</v>
          </cell>
          <cell r="M2764" t="str">
            <v/>
          </cell>
          <cell r="N2764" t="str">
            <v>Infraestructura</v>
          </cell>
          <cell r="O2764"/>
          <cell r="P2764"/>
          <cell r="Q2764" t="str">
            <v>Construccion De Puente Vehicular Sobre El Rio Viejo En La Vereda La Isla Y Mejoramiento De La Via Que Comunica Las Veredas Caño Amarillo, Tramo K2+500 Caño Ripio K5+500  Del Municipio Del Dorado - Meta. Me</v>
          </cell>
          <cell r="R2764" t="str">
            <v>Vías Red Terciaria</v>
          </cell>
          <cell r="S2764"/>
          <cell r="T2764"/>
          <cell r="U2764"/>
          <cell r="V2764" t="str">
            <v>Federación Nacional De Cafeteros</v>
          </cell>
          <cell r="W2764"/>
          <cell r="X2764" t="str">
            <v/>
          </cell>
          <cell r="Y2764"/>
          <cell r="Z2764">
            <v>1388888888.8888888</v>
          </cell>
          <cell r="AA2764"/>
          <cell r="AB2764">
            <v>1388888888.8888888</v>
          </cell>
          <cell r="AC2764"/>
          <cell r="AD2764">
            <v>1388888888.8888888</v>
          </cell>
          <cell r="AE2764">
            <v>0</v>
          </cell>
          <cell r="AF2764"/>
          <cell r="AG2764">
            <v>0</v>
          </cell>
          <cell r="AH2764">
            <v>1388888888.8888888</v>
          </cell>
          <cell r="AI2764">
            <v>0</v>
          </cell>
          <cell r="AJ2764">
            <v>1388888888.8888888</v>
          </cell>
          <cell r="AK2764">
            <v>1</v>
          </cell>
          <cell r="AL2764"/>
          <cell r="AM2764">
            <v>1</v>
          </cell>
          <cell r="AN2764">
            <v>1</v>
          </cell>
          <cell r="AO2764">
            <v>0</v>
          </cell>
          <cell r="AP2764" t="str">
            <v>Liquidado</v>
          </cell>
          <cell r="AQ2764" t="e">
            <v>#REF!</v>
          </cell>
          <cell r="AR2764" t="e">
            <v>#N/A</v>
          </cell>
          <cell r="AS2764" t="str">
            <v>Entregado en 2012.</v>
          </cell>
          <cell r="AT2764" t="str">
            <v>No Aplica</v>
          </cell>
          <cell r="AU2764" t="str">
            <v/>
          </cell>
          <cell r="AV2764" t="str">
            <v/>
          </cell>
          <cell r="AW2764" t="e">
            <v>#REF!</v>
          </cell>
          <cell r="AX2764"/>
          <cell r="AY2764"/>
          <cell r="AZ2764">
            <v>0</v>
          </cell>
          <cell r="BA2764" t="str">
            <v>-</v>
          </cell>
          <cell r="BB2764" t="str">
            <v/>
          </cell>
          <cell r="BC2764"/>
          <cell r="BD2764" t="str">
            <v/>
          </cell>
          <cell r="BE2764" t="str">
            <v/>
          </cell>
          <cell r="BF2764" t="str">
            <v/>
          </cell>
          <cell r="BG2764" t="str">
            <v/>
          </cell>
        </row>
        <row r="2765">
          <cell r="C2765" t="str">
            <v>20120069S0382-1</v>
          </cell>
          <cell r="D2765" t="str">
            <v>Proyectos 2011 - 2020</v>
          </cell>
          <cell r="E2765" t="str">
            <v>No Aplica</v>
          </cell>
          <cell r="F2765" t="str">
            <v>CERRADO</v>
          </cell>
          <cell r="G2765" t="str">
            <v>C382</v>
          </cell>
          <cell r="H2765" t="str">
            <v>Meta</v>
          </cell>
          <cell r="I2765">
            <v>50270</v>
          </cell>
          <cell r="J2765">
            <v>6</v>
          </cell>
          <cell r="K2765" t="str">
            <v>El Dorado</v>
          </cell>
          <cell r="L2765" t="str">
            <v>El Dorado-Meta</v>
          </cell>
          <cell r="M2765">
            <v>69</v>
          </cell>
          <cell r="N2765" t="str">
            <v>Fonade 3</v>
          </cell>
          <cell r="O2765"/>
          <cell r="P2765"/>
          <cell r="Q2765" t="str">
            <v>Construcción Del Cerramiento Perimetral De La Planta Regional De Sacrificio Animal Localizada En La Inspección De San Isidro Del Ariari En El Municipio De El Dorado - Meta</v>
          </cell>
          <cell r="R2765" t="str">
            <v>Social Comunitario</v>
          </cell>
          <cell r="S2765"/>
          <cell r="T2765"/>
          <cell r="U2765"/>
          <cell r="V2765" t="str">
            <v>Municipio</v>
          </cell>
          <cell r="W2765"/>
          <cell r="X2765" t="str">
            <v/>
          </cell>
          <cell r="Y2765"/>
          <cell r="Z2765">
            <v>218973696</v>
          </cell>
          <cell r="AA2765"/>
          <cell r="AB2765">
            <v>218973696</v>
          </cell>
          <cell r="AC2765"/>
          <cell r="AD2765">
            <v>218973696</v>
          </cell>
          <cell r="AE2765">
            <v>0</v>
          </cell>
          <cell r="AF2765"/>
          <cell r="AG2765">
            <v>0</v>
          </cell>
          <cell r="AH2765">
            <v>218973696</v>
          </cell>
          <cell r="AI2765">
            <v>0</v>
          </cell>
          <cell r="AJ2765">
            <v>218973696</v>
          </cell>
          <cell r="AK2765">
            <v>0</v>
          </cell>
          <cell r="AL2765"/>
          <cell r="AM2765">
            <v>1</v>
          </cell>
          <cell r="AN2765">
            <v>1</v>
          </cell>
          <cell r="AO2765">
            <v>0</v>
          </cell>
          <cell r="AP2765" t="str">
            <v>En Liquidación</v>
          </cell>
          <cell r="AQ2765" t="e">
            <v>#REF!</v>
          </cell>
          <cell r="AR2765" t="e">
            <v>#N/A</v>
          </cell>
          <cell r="AS276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765" t="str">
            <v>No Aplica</v>
          </cell>
          <cell r="AU2765">
            <v>42149</v>
          </cell>
          <cell r="AV2765">
            <v>42272</v>
          </cell>
          <cell r="AW2765" t="e">
            <v>#REF!</v>
          </cell>
          <cell r="AX2765"/>
          <cell r="AY2765"/>
          <cell r="AZ2765">
            <v>0</v>
          </cell>
          <cell r="BA2765" t="str">
            <v>-</v>
          </cell>
          <cell r="BB2765" t="str">
            <v>CONSTRUCCIÓN CERRAMIENTO EN MURO EN LADRILLO Y MALLA ESLABONADA</v>
          </cell>
          <cell r="BC2765"/>
          <cell r="BD2765">
            <v>42257</v>
          </cell>
          <cell r="BE2765" t="str">
            <v/>
          </cell>
          <cell r="BF2765">
            <v>42334</v>
          </cell>
          <cell r="BG2765" t="str">
            <v/>
          </cell>
        </row>
        <row r="2766">
          <cell r="C2766" t="str">
            <v>20160556M5808-1</v>
          </cell>
          <cell r="D2766" t="str">
            <v>Proyectos 2011 - 2020</v>
          </cell>
          <cell r="E2766" t="str">
            <v>No Aplica</v>
          </cell>
          <cell r="F2766" t="str">
            <v>CERRADO</v>
          </cell>
          <cell r="G2766"/>
          <cell r="H2766" t="str">
            <v>Meta</v>
          </cell>
          <cell r="I2766">
            <v>50270</v>
          </cell>
          <cell r="J2766">
            <v>6</v>
          </cell>
          <cell r="K2766" t="str">
            <v>El Dorado</v>
          </cell>
          <cell r="L2766" t="str">
            <v>El Dorado-Meta</v>
          </cell>
          <cell r="M2766">
            <v>556</v>
          </cell>
          <cell r="N2766" t="str">
            <v>DPS 2016</v>
          </cell>
          <cell r="O2766"/>
          <cell r="P2766"/>
          <cell r="Q2766" t="str">
            <v>Mejoramiento De Condiciones De Habitabilidad</v>
          </cell>
          <cell r="R2766" t="str">
            <v>Mejoramiento Condiciones De Habitabilidad</v>
          </cell>
          <cell r="S2766"/>
          <cell r="T2766"/>
          <cell r="U2766"/>
          <cell r="V2766" t="str">
            <v>Municipio</v>
          </cell>
          <cell r="W2766"/>
          <cell r="X2766" t="str">
            <v/>
          </cell>
          <cell r="Y2766"/>
          <cell r="Z2766">
            <v>533592481</v>
          </cell>
          <cell r="AA2766"/>
          <cell r="AB2766">
            <v>533592481</v>
          </cell>
          <cell r="AC2766"/>
          <cell r="AD2766">
            <v>533592481</v>
          </cell>
          <cell r="AE2766">
            <v>161737669.52000001</v>
          </cell>
          <cell r="AF2766"/>
          <cell r="AG2766">
            <v>161737669.52000001</v>
          </cell>
          <cell r="AH2766">
            <v>695330150.51999998</v>
          </cell>
          <cell r="AI2766">
            <v>0</v>
          </cell>
          <cell r="AJ2766">
            <v>695330150.51999998</v>
          </cell>
          <cell r="AK2766">
            <v>0</v>
          </cell>
          <cell r="AL2766"/>
          <cell r="AM2766">
            <v>0</v>
          </cell>
          <cell r="AN2766">
            <v>0</v>
          </cell>
          <cell r="AO2766">
            <v>0</v>
          </cell>
          <cell r="AP2766" t="str">
            <v>Liquidación Anticipada</v>
          </cell>
          <cell r="AQ2766" t="e">
            <v>#REF!</v>
          </cell>
          <cell r="AR2766" t="str">
            <v>LIQUIDACIÓN ANTICIPADA</v>
          </cell>
          <cell r="AS2766" t="str">
            <v>Numero de MCH: 38
Estado: en proceso de liquidación 
Se realiza audiencia de arreglo directo el 19 de noviembre de 2021, se realiza suspensión de la audiencia para que contratista y municipio lleguen acuerdo
Se reinicia audiencia el 24 de noviembre de 2021 y se declara fallida y se remite a la oficina de asesora jurídica.
El 9 de diciembre Se remite acta de audiencia para firma del secretario de planeación.
El 21 de enero de 2022 la interventoria remite informe de descargos del contratista.
Actualmente se encuentra oficina juridica de PS</v>
          </cell>
          <cell r="AT2766">
            <v>44293</v>
          </cell>
          <cell r="AU2766">
            <v>44293</v>
          </cell>
          <cell r="AV2766" t="str">
            <v/>
          </cell>
          <cell r="AW2766" t="e">
            <v>#REF!</v>
          </cell>
          <cell r="AX2766"/>
          <cell r="AY2766"/>
          <cell r="AZ2766">
            <v>0</v>
          </cell>
          <cell r="BA2766" t="str">
            <v>-</v>
          </cell>
          <cell r="BB2766" t="str">
            <v>38  Viviendas</v>
          </cell>
          <cell r="BC2766"/>
          <cell r="BD2766" t="str">
            <v/>
          </cell>
          <cell r="BE2766" t="str">
            <v/>
          </cell>
          <cell r="BF2766" t="str">
            <v/>
          </cell>
          <cell r="BG2766">
            <v>136.80000000000001</v>
          </cell>
        </row>
        <row r="2767">
          <cell r="C2767" t="str">
            <v>E-2020-2203-250315</v>
          </cell>
          <cell r="D2767" t="str">
            <v>CV 001-2020</v>
          </cell>
          <cell r="E2767" t="str">
            <v>2018-2022</v>
          </cell>
          <cell r="F2767" t="str">
            <v>VIGENTE</v>
          </cell>
          <cell r="G2767"/>
          <cell r="H2767" t="str">
            <v>Meta</v>
          </cell>
          <cell r="I2767"/>
          <cell r="J2767"/>
          <cell r="K2767" t="str">
            <v>El Dorado</v>
          </cell>
          <cell r="L2767" t="str">
            <v>El Dorado-Meta</v>
          </cell>
          <cell r="M2767" t="str">
            <v>397 FIP 2021</v>
          </cell>
          <cell r="N2767" t="str">
            <v>DPS 2021</v>
          </cell>
          <cell r="O2767">
            <v>44364</v>
          </cell>
          <cell r="P2767">
            <v>44773</v>
          </cell>
          <cell r="Q2767" t="str">
            <v>Mejoramiento De La Vía Que Comunica La Vereda La Esmeralda Con La Vereda Palomarcado (K0+000 Al K3+000) Del Municipio De El Dorado - Meta</v>
          </cell>
          <cell r="R2767" t="str">
            <v>Vias y Transporte</v>
          </cell>
          <cell r="S2767" t="str">
            <v>Vias Rurales</v>
          </cell>
          <cell r="T2767"/>
          <cell r="U2767">
            <v>1</v>
          </cell>
          <cell r="V2767"/>
          <cell r="W2767"/>
          <cell r="X2767"/>
          <cell r="Y2767"/>
          <cell r="Z2767">
            <v>2040523042</v>
          </cell>
          <cell r="AA2767"/>
          <cell r="AB2767">
            <v>2040523042</v>
          </cell>
          <cell r="AC2767">
            <v>0</v>
          </cell>
          <cell r="AD2767">
            <v>2040523042</v>
          </cell>
          <cell r="AE2767"/>
          <cell r="AF2767"/>
          <cell r="AG2767">
            <v>0</v>
          </cell>
          <cell r="AH2767">
            <v>2040523042</v>
          </cell>
          <cell r="AI2767">
            <v>0</v>
          </cell>
          <cell r="AJ2767">
            <v>2040523042</v>
          </cell>
          <cell r="AK2767"/>
          <cell r="AL2767"/>
          <cell r="AM2767">
            <v>0.40510000000000002</v>
          </cell>
          <cell r="AN2767">
            <v>0.3024</v>
          </cell>
          <cell r="AO2767">
            <v>-0.10270000000000001</v>
          </cell>
          <cell r="AP2767" t="str">
            <v>En Ejecución</v>
          </cell>
          <cell r="AQ2767" t="e">
            <v>#REF!</v>
          </cell>
          <cell r="AR2767" t="e">
            <v>#N/A</v>
          </cell>
          <cell r="AS2767" t="str">
            <v>-</v>
          </cell>
          <cell r="AT2767"/>
          <cell r="AU2767">
            <v>44637</v>
          </cell>
          <cell r="AV2767">
            <v>44804</v>
          </cell>
          <cell r="AW2767" t="e">
            <v>#REF!</v>
          </cell>
          <cell r="AX2767">
            <v>6</v>
          </cell>
          <cell r="AY2767"/>
          <cell r="AZ2767">
            <v>6</v>
          </cell>
          <cell r="BA2767"/>
          <cell r="BB2767" t="str">
            <v>540 ML</v>
          </cell>
          <cell r="BC2767"/>
          <cell r="BD2767" t="str">
            <v>-</v>
          </cell>
          <cell r="BE2767" t="str">
            <v>-</v>
          </cell>
          <cell r="BF2767" t="str">
            <v>-</v>
          </cell>
          <cell r="BG2767">
            <v>470</v>
          </cell>
        </row>
        <row r="2768">
          <cell r="C2768" t="str">
            <v>20160558M7087-1</v>
          </cell>
          <cell r="D2768" t="str">
            <v>Proyectos 2011 - 2020</v>
          </cell>
          <cell r="E2768" t="str">
            <v>No Aplica</v>
          </cell>
          <cell r="F2768" t="str">
            <v>CERRADO</v>
          </cell>
          <cell r="G2768"/>
          <cell r="H2768" t="str">
            <v>Meta</v>
          </cell>
          <cell r="I2768">
            <v>50287</v>
          </cell>
          <cell r="J2768">
            <v>6</v>
          </cell>
          <cell r="K2768" t="str">
            <v>Fuente De Oro</v>
          </cell>
          <cell r="L2768" t="str">
            <v>Fuente De Oro-Meta</v>
          </cell>
          <cell r="M2768">
            <v>558</v>
          </cell>
          <cell r="N2768" t="str">
            <v>DPS 2016</v>
          </cell>
          <cell r="O2768"/>
          <cell r="P2768"/>
          <cell r="Q2768" t="str">
            <v>Mejoramiento De Condiciones De Habitabilidad</v>
          </cell>
          <cell r="R2768" t="str">
            <v>Mejoramiento Condiciones De Habitabilidad</v>
          </cell>
          <cell r="S2768"/>
          <cell r="T2768"/>
          <cell r="U2768"/>
          <cell r="V2768" t="str">
            <v>Municipio</v>
          </cell>
          <cell r="W2768"/>
          <cell r="X2768" t="str">
            <v/>
          </cell>
          <cell r="Y2768"/>
          <cell r="Z2768">
            <v>932203390</v>
          </cell>
          <cell r="AA2768"/>
          <cell r="AB2768">
            <v>932203390</v>
          </cell>
          <cell r="AC2768"/>
          <cell r="AD2768">
            <v>932203390</v>
          </cell>
          <cell r="AE2768">
            <v>150934500.44</v>
          </cell>
          <cell r="AF2768"/>
          <cell r="AG2768">
            <v>150934500.44</v>
          </cell>
          <cell r="AH2768">
            <v>1083137890.4400001</v>
          </cell>
          <cell r="AI2768">
            <v>0</v>
          </cell>
          <cell r="AJ2768">
            <v>1083137890.4400001</v>
          </cell>
          <cell r="AK2768">
            <v>0</v>
          </cell>
          <cell r="AL2768"/>
          <cell r="AM2768">
            <v>0</v>
          </cell>
          <cell r="AN2768">
            <v>0</v>
          </cell>
          <cell r="AO2768">
            <v>0</v>
          </cell>
          <cell r="AP2768" t="str">
            <v>Liquidación Anticipada</v>
          </cell>
          <cell r="AQ2768" t="e">
            <v>#REF!</v>
          </cell>
          <cell r="AR2768" t="str">
            <v>LIQUIDACIÓN ANTICIPADA</v>
          </cell>
          <cell r="AS2768" t="str">
            <v>Estado: Terminacion anticipada 31 julio 2021
Dado que no se dio cumplimiento a los compromisos por parte del contratista a lo acordado en el comité de la audiencia de solución de controversias, se encuentra en proceso el acta de liquidación por parte de la subdirección de contratos. 
En proceso de consecución y consolidación de información para proceso de liquidación.
El 18 de noviembre se remite al ET el acta de terminacion suscrita y se solicita el acta de liquidacion del contrato de obra</v>
          </cell>
          <cell r="AT2768">
            <v>43675</v>
          </cell>
          <cell r="AU2768"/>
          <cell r="AV2768">
            <v>44408</v>
          </cell>
          <cell r="AW2768" t="e">
            <v>#REF!</v>
          </cell>
          <cell r="AX2768"/>
          <cell r="AY2768"/>
          <cell r="AZ2768">
            <v>0</v>
          </cell>
          <cell r="BA2768" t="str">
            <v>-</v>
          </cell>
          <cell r="BB2768" t="str">
            <v>67  Viviendas</v>
          </cell>
          <cell r="BC2768"/>
          <cell r="BD2768" t="str">
            <v/>
          </cell>
          <cell r="BE2768" t="str">
            <v/>
          </cell>
          <cell r="BF2768" t="str">
            <v/>
          </cell>
          <cell r="BG2768">
            <v>241.20000000000002</v>
          </cell>
        </row>
        <row r="2769">
          <cell r="C2769" t="str">
            <v>20150301M3232-1</v>
          </cell>
          <cell r="D2769" t="str">
            <v>Proyectos 2011 - 2020</v>
          </cell>
          <cell r="E2769" t="str">
            <v>ANTES 2018</v>
          </cell>
          <cell r="F2769" t="str">
            <v>VIGENTE</v>
          </cell>
          <cell r="G2769"/>
          <cell r="H2769" t="str">
            <v>Meta</v>
          </cell>
          <cell r="I2769">
            <v>50313</v>
          </cell>
          <cell r="J2769">
            <v>5</v>
          </cell>
          <cell r="K2769" t="str">
            <v>Granada</v>
          </cell>
          <cell r="L2769" t="str">
            <v>Granada-Meta</v>
          </cell>
          <cell r="M2769">
            <v>301</v>
          </cell>
          <cell r="N2769" t="str">
            <v>DPS 2015</v>
          </cell>
          <cell r="O2769"/>
          <cell r="P2769"/>
          <cell r="Q2769" t="str">
            <v>Mejoramiento De Condiciones De Habitabilidad En El Municipio De Granada - Meta</v>
          </cell>
          <cell r="R2769" t="str">
            <v>Mejoramiento Condiciones De Habitabilidad</v>
          </cell>
          <cell r="S2769"/>
          <cell r="T2769"/>
          <cell r="U2769"/>
          <cell r="V2769" t="str">
            <v>Municipio</v>
          </cell>
          <cell r="W2769"/>
          <cell r="X2769" t="str">
            <v/>
          </cell>
          <cell r="Y2769"/>
          <cell r="Z2769">
            <v>446428572</v>
          </cell>
          <cell r="AA2769"/>
          <cell r="AB2769">
            <v>446428572</v>
          </cell>
          <cell r="AC2769"/>
          <cell r="AD2769">
            <v>446428572</v>
          </cell>
          <cell r="AE2769">
            <v>80357142.959999993</v>
          </cell>
          <cell r="AF2769"/>
          <cell r="AG2769">
            <v>80357142.959999993</v>
          </cell>
          <cell r="AH2769">
            <v>526785714.95999998</v>
          </cell>
          <cell r="AI2769">
            <v>0</v>
          </cell>
          <cell r="AJ2769">
            <v>526785714.95999998</v>
          </cell>
          <cell r="AK2769">
            <v>0.90270000000000006</v>
          </cell>
          <cell r="AL2769"/>
          <cell r="AM2769">
            <v>1</v>
          </cell>
          <cell r="AN2769">
            <v>1</v>
          </cell>
          <cell r="AO2769">
            <v>0</v>
          </cell>
          <cell r="AP2769" t="str">
            <v>Terminado</v>
          </cell>
          <cell r="AQ2769" t="e">
            <v>#REF!</v>
          </cell>
          <cell r="AR2769" t="str">
            <v>TERMINADO</v>
          </cell>
          <cell r="AS2769" t="str">
            <v>Estado: Terminado
Se realiza el 18 de abril de 2022, compromisos: Remisión del informe final del proyecto el 29 de abril de 2022 por interventoría y Mesa de seguimiento 3 mayo de 2022.
Reunion el 3 de mayo de 2022, compromisos:La Interventoría remitirá el Informe Final a PS el 20 de mayo de 2022 y contratista entregara subsanacion el 13 de mayo de 2022 sobre el PGIO</v>
          </cell>
          <cell r="AT2769">
            <v>42920</v>
          </cell>
          <cell r="AU2769">
            <v>43360</v>
          </cell>
          <cell r="AV2769">
            <v>44292</v>
          </cell>
          <cell r="AW2769" t="e">
            <v>#REF!</v>
          </cell>
          <cell r="AX2769"/>
          <cell r="AY2769"/>
          <cell r="AZ2769">
            <v>0</v>
          </cell>
          <cell r="BA2769" t="str">
            <v>-</v>
          </cell>
          <cell r="BB2769" t="str">
            <v>40  Viviendas</v>
          </cell>
          <cell r="BC2769"/>
          <cell r="BD2769">
            <v>43391</v>
          </cell>
          <cell r="BE2769">
            <v>43441</v>
          </cell>
          <cell r="BF2769" t="str">
            <v/>
          </cell>
          <cell r="BG2769">
            <v>144</v>
          </cell>
        </row>
        <row r="2770">
          <cell r="C2770" t="str">
            <v>20140174V0069-1</v>
          </cell>
          <cell r="D2770" t="str">
            <v>Proyectos 2011 - 2020</v>
          </cell>
          <cell r="E2770" t="str">
            <v>No Aplica</v>
          </cell>
          <cell r="F2770" t="str">
            <v>CERRADO</v>
          </cell>
          <cell r="G2770"/>
          <cell r="H2770" t="str">
            <v>Meta</v>
          </cell>
          <cell r="I2770">
            <v>50318</v>
          </cell>
          <cell r="J2770">
            <v>6</v>
          </cell>
          <cell r="K2770" t="str">
            <v>Guamal</v>
          </cell>
          <cell r="L2770" t="str">
            <v>Guamal-Meta</v>
          </cell>
          <cell r="M2770">
            <v>174</v>
          </cell>
          <cell r="N2770" t="str">
            <v>DPS 2014</v>
          </cell>
          <cell r="O2770"/>
          <cell r="P2770"/>
          <cell r="Q2770" t="str">
            <v>Mejoramiento Y Renovación Urbana De La Diagonal 13 Entre Carrera 3 Y Calle 13 Con Vías Aledañas Del Municipio De Guamal - Meta Y Mejoramiento De La Transversal 5 Entre Calle 13 Y Carrera 6 Con Con Sus Vías Aledañas En El Municipio De Guamal - Meta</v>
          </cell>
          <cell r="R2770" t="str">
            <v>Vías Urbanas</v>
          </cell>
          <cell r="S2770"/>
          <cell r="T2770"/>
          <cell r="U2770"/>
          <cell r="V2770" t="str">
            <v>Municipio</v>
          </cell>
          <cell r="W2770"/>
          <cell r="X2770" t="str">
            <v>Barrio Las Ferias</v>
          </cell>
          <cell r="Y2770"/>
          <cell r="Z2770">
            <v>2407373573</v>
          </cell>
          <cell r="AA2770"/>
          <cell r="AB2770">
            <v>2407373573</v>
          </cell>
          <cell r="AC2770"/>
          <cell r="AD2770">
            <v>2407373573</v>
          </cell>
          <cell r="AE2770">
            <v>240737357.30000001</v>
          </cell>
          <cell r="AF2770"/>
          <cell r="AG2770">
            <v>240737357.30000001</v>
          </cell>
          <cell r="AH2770">
            <v>2648110930.3000002</v>
          </cell>
          <cell r="AI2770">
            <v>0</v>
          </cell>
          <cell r="AJ2770">
            <v>2648110930.3000002</v>
          </cell>
          <cell r="AK2770">
            <v>0.99990000000000001</v>
          </cell>
          <cell r="AL2770"/>
          <cell r="AM2770">
            <v>0</v>
          </cell>
          <cell r="AN2770">
            <v>1</v>
          </cell>
          <cell r="AO2770">
            <v>1</v>
          </cell>
          <cell r="AP2770" t="str">
            <v>Liquidado</v>
          </cell>
          <cell r="AQ2770" t="e">
            <v>#REF!</v>
          </cell>
          <cell r="AR2770" t="e">
            <v>#N/A</v>
          </cell>
          <cell r="AS2770" t="str">
            <v>Liquidado mediante Acta de Liquidación Bilateral de Contratos y Convenios de 10 de febrero de 2020.</v>
          </cell>
          <cell r="AT2770" t="str">
            <v>No Aplica</v>
          </cell>
          <cell r="AU2770">
            <v>42682</v>
          </cell>
          <cell r="AV2770">
            <v>42908</v>
          </cell>
          <cell r="AW2770" t="e">
            <v>#REF!</v>
          </cell>
          <cell r="AX2770"/>
          <cell r="AY2770"/>
          <cell r="AZ2770">
            <v>0</v>
          </cell>
          <cell r="BA2770" t="str">
            <v>-</v>
          </cell>
          <cell r="BB2770" t="str">
            <v/>
          </cell>
          <cell r="BC2770"/>
          <cell r="BD2770">
            <v>42754</v>
          </cell>
          <cell r="BE2770">
            <v>42831</v>
          </cell>
          <cell r="BF2770">
            <v>42993</v>
          </cell>
          <cell r="BG2770">
            <v>384</v>
          </cell>
        </row>
        <row r="2771">
          <cell r="C2771" t="str">
            <v>20140040E0178-1</v>
          </cell>
          <cell r="D2771" t="str">
            <v>Proyectos 2011 - 2020</v>
          </cell>
          <cell r="E2771" t="str">
            <v>No Aplica</v>
          </cell>
          <cell r="F2771" t="str">
            <v>CERRADO</v>
          </cell>
          <cell r="G2771" t="str">
            <v>B178</v>
          </cell>
          <cell r="H2771" t="str">
            <v>Meta</v>
          </cell>
          <cell r="I2771">
            <v>50350</v>
          </cell>
          <cell r="J2771">
            <v>6</v>
          </cell>
          <cell r="K2771" t="str">
            <v>La Macarena</v>
          </cell>
          <cell r="L2771" t="str">
            <v>La Macarena-Meta</v>
          </cell>
          <cell r="M2771">
            <v>40</v>
          </cell>
          <cell r="N2771" t="str">
            <v>Fonade 2</v>
          </cell>
          <cell r="O2771"/>
          <cell r="P2771"/>
          <cell r="Q2771" t="str">
            <v>Estudios, Diseños Y Pavimentación En Concreto Rígido De Las Vías Urbanas En El Barrio El Centro Del Casco Urbano, Municipio De La Macarena - Meta</v>
          </cell>
          <cell r="R2771" t="str">
            <v>Vías Urbanas</v>
          </cell>
          <cell r="S2771"/>
          <cell r="T2771"/>
          <cell r="U2771"/>
          <cell r="V2771" t="str">
            <v>Fonade</v>
          </cell>
          <cell r="W2771"/>
          <cell r="X2771" t="str">
            <v/>
          </cell>
          <cell r="Y2771"/>
          <cell r="Z2771">
            <v>857136477.55999994</v>
          </cell>
          <cell r="AA2771"/>
          <cell r="AB2771">
            <v>857136477.55999994</v>
          </cell>
          <cell r="AC2771"/>
          <cell r="AD2771">
            <v>857136477.55999994</v>
          </cell>
          <cell r="AE2771">
            <v>0</v>
          </cell>
          <cell r="AF2771"/>
          <cell r="AG2771">
            <v>0</v>
          </cell>
          <cell r="AH2771">
            <v>857136477.55999994</v>
          </cell>
          <cell r="AI2771">
            <v>0</v>
          </cell>
          <cell r="AJ2771">
            <v>857136477.55999994</v>
          </cell>
          <cell r="AK2771">
            <v>0.63</v>
          </cell>
          <cell r="AL2771"/>
          <cell r="AM2771">
            <v>1</v>
          </cell>
          <cell r="AN2771">
            <v>1</v>
          </cell>
          <cell r="AO2771">
            <v>0</v>
          </cell>
          <cell r="AP2771" t="str">
            <v>Liquidado</v>
          </cell>
          <cell r="AQ2771" t="e">
            <v>#REF!</v>
          </cell>
          <cell r="AR2771" t="e">
            <v>#N/A</v>
          </cell>
          <cell r="AS2771" t="str">
            <v>CONVENIO LIQUIDADO EL 29 DE SEPTIEMBRE 2021.</v>
          </cell>
          <cell r="AT2771" t="str">
            <v>No Aplica</v>
          </cell>
          <cell r="AU2771">
            <v>43073</v>
          </cell>
          <cell r="AV2771">
            <v>43206</v>
          </cell>
          <cell r="AW2771" t="e">
            <v>#REF!</v>
          </cell>
          <cell r="AX2771"/>
          <cell r="AY2771"/>
          <cell r="AZ2771">
            <v>0</v>
          </cell>
          <cell r="BA2771" t="str">
            <v>-</v>
          </cell>
          <cell r="BB2771" t="str">
            <v>*PAVIMENTACIÓN EN CONCRETO DE 2.400 M2.</v>
          </cell>
          <cell r="BC2771"/>
          <cell r="BD2771">
            <v>43152</v>
          </cell>
          <cell r="BE2771">
            <v>43152</v>
          </cell>
          <cell r="BF2771">
            <v>43231</v>
          </cell>
          <cell r="BG2771" t="str">
            <v/>
          </cell>
        </row>
        <row r="2772">
          <cell r="C2772" t="str">
            <v>20160244MU042-1</v>
          </cell>
          <cell r="D2772" t="str">
            <v>Proyectos 2011 - 2020</v>
          </cell>
          <cell r="E2772" t="str">
            <v>No Aplica</v>
          </cell>
          <cell r="F2772" t="str">
            <v>CERRADO</v>
          </cell>
          <cell r="G2772"/>
          <cell r="H2772" t="str">
            <v>Meta</v>
          </cell>
          <cell r="I2772">
            <v>50350</v>
          </cell>
          <cell r="J2772">
            <v>6</v>
          </cell>
          <cell r="K2772" t="str">
            <v>La Macarena</v>
          </cell>
          <cell r="L2772" t="str">
            <v>La Macarena-Meta</v>
          </cell>
          <cell r="M2772">
            <v>244</v>
          </cell>
          <cell r="N2772" t="str">
            <v>Unops
DPS 2016</v>
          </cell>
          <cell r="O2772"/>
          <cell r="P2772"/>
          <cell r="Q2772" t="str">
            <v>Mejoramiento De Condiciones De Habitabilidad</v>
          </cell>
          <cell r="R2772" t="str">
            <v>Mejoramiento Condiciones De Habitabilidad</v>
          </cell>
          <cell r="S2772"/>
          <cell r="T2772"/>
          <cell r="U2772"/>
          <cell r="V2772" t="str">
            <v>Unops</v>
          </cell>
          <cell r="W2772"/>
          <cell r="X2772" t="str">
            <v/>
          </cell>
          <cell r="Y2772"/>
          <cell r="Z2772">
            <v>619682280</v>
          </cell>
          <cell r="AA2772"/>
          <cell r="AB2772">
            <v>619682280</v>
          </cell>
          <cell r="AC2772"/>
          <cell r="AD2772">
            <v>619682280</v>
          </cell>
          <cell r="AE2772">
            <v>61968228</v>
          </cell>
          <cell r="AF2772"/>
          <cell r="AG2772">
            <v>61968228</v>
          </cell>
          <cell r="AH2772">
            <v>681650508</v>
          </cell>
          <cell r="AI2772">
            <v>0</v>
          </cell>
          <cell r="AJ2772">
            <v>681650508</v>
          </cell>
          <cell r="AK2772">
            <v>0</v>
          </cell>
          <cell r="AL2772"/>
          <cell r="AM2772">
            <v>0</v>
          </cell>
          <cell r="AN2772">
            <v>0</v>
          </cell>
          <cell r="AO2772">
            <v>0</v>
          </cell>
          <cell r="AP2772" t="str">
            <v>Pendiente Asignacion De Recursos</v>
          </cell>
          <cell r="AQ2772" t="e">
            <v>#REF!</v>
          </cell>
          <cell r="AR2772" t="e">
            <v>#N/A</v>
          </cell>
          <cell r="AS2772" t="str">
            <v>Numero de MCH inicial: 50
Estado: No viabilizado
Actividades realizadas: Luego de Comité Directivo del 28 de octubre de 2018, se decide que este proyecto no se ejecutará en marco del convenio 244 de 2016, porque no hubo cierre financiero.
Acciones para continuar: Definir la ejecucion de este proyecto a traves de otra estrategia (Convenio y operador).
NO SE VA A EJECUTAR. PROYECTO EXCLUIDO DEL ANEXO TECNICO.</v>
          </cell>
          <cell r="AT2772"/>
          <cell r="AU2772" t="str">
            <v>No Aplica</v>
          </cell>
          <cell r="AV2772" t="str">
            <v/>
          </cell>
          <cell r="AW2772" t="e">
            <v>#REF!</v>
          </cell>
          <cell r="AX2772"/>
          <cell r="AY2772"/>
          <cell r="AZ2772">
            <v>0</v>
          </cell>
          <cell r="BA2772" t="str">
            <v>-</v>
          </cell>
          <cell r="BB2772" t="str">
            <v>50  Viviendas</v>
          </cell>
          <cell r="BC2772"/>
          <cell r="BD2772" t="str">
            <v/>
          </cell>
          <cell r="BE2772" t="str">
            <v/>
          </cell>
          <cell r="BF2772" t="str">
            <v/>
          </cell>
          <cell r="BG2772">
            <v>50</v>
          </cell>
        </row>
        <row r="2773">
          <cell r="C2773" t="str">
            <v>20140040V0179-1</v>
          </cell>
          <cell r="D2773" t="str">
            <v>Proyectos 2011 - 2020</v>
          </cell>
          <cell r="E2773" t="str">
            <v>No Aplica</v>
          </cell>
          <cell r="F2773" t="str">
            <v>CERRADO</v>
          </cell>
          <cell r="G2773" t="str">
            <v>B179</v>
          </cell>
          <cell r="H2773" t="str">
            <v>Meta</v>
          </cell>
          <cell r="I2773">
            <v>50370</v>
          </cell>
          <cell r="J2773">
            <v>6</v>
          </cell>
          <cell r="K2773" t="str">
            <v>La Uribe</v>
          </cell>
          <cell r="L2773" t="str">
            <v>La Uribe-Meta</v>
          </cell>
          <cell r="M2773">
            <v>40</v>
          </cell>
          <cell r="N2773" t="str">
            <v>Fonade 2</v>
          </cell>
          <cell r="O2773"/>
          <cell r="P2773"/>
          <cell r="Q2773" t="str">
            <v>Construcción De Obras De Drenaje En La Vía La Vega-La Amistad En El Municipio De Uribe - Meta</v>
          </cell>
          <cell r="R2773" t="str">
            <v>Vías Red Terciaria</v>
          </cell>
          <cell r="S2773"/>
          <cell r="T2773"/>
          <cell r="U2773"/>
          <cell r="V2773" t="str">
            <v>Fonade</v>
          </cell>
          <cell r="W2773"/>
          <cell r="X2773" t="str">
            <v/>
          </cell>
          <cell r="Y2773"/>
          <cell r="Z2773">
            <v>659557984</v>
          </cell>
          <cell r="AA2773"/>
          <cell r="AB2773">
            <v>659557984</v>
          </cell>
          <cell r="AC2773"/>
          <cell r="AD2773">
            <v>659557984</v>
          </cell>
          <cell r="AE2773">
            <v>0</v>
          </cell>
          <cell r="AF2773"/>
          <cell r="AG2773">
            <v>0</v>
          </cell>
          <cell r="AH2773">
            <v>659557984</v>
          </cell>
          <cell r="AI2773">
            <v>0</v>
          </cell>
          <cell r="AJ2773">
            <v>659557984</v>
          </cell>
          <cell r="AK2773">
            <v>0.89</v>
          </cell>
          <cell r="AL2773"/>
          <cell r="AM2773">
            <v>1</v>
          </cell>
          <cell r="AN2773">
            <v>1</v>
          </cell>
          <cell r="AO2773">
            <v>0</v>
          </cell>
          <cell r="AP2773" t="str">
            <v>Liquidado</v>
          </cell>
          <cell r="AQ2773" t="e">
            <v>#REF!</v>
          </cell>
          <cell r="AR2773" t="e">
            <v>#N/A</v>
          </cell>
          <cell r="AS2773" t="str">
            <v>CONVENIO LIQUIDADO EL 29 DE SEPTIEMBRE 2021.</v>
          </cell>
          <cell r="AT2773" t="str">
            <v>No Aplica</v>
          </cell>
          <cell r="AU2773">
            <v>43025</v>
          </cell>
          <cell r="AV2773">
            <v>43203</v>
          </cell>
          <cell r="AW2773" t="e">
            <v>#REF!</v>
          </cell>
          <cell r="AX2773"/>
          <cell r="AY2773"/>
          <cell r="AZ2773">
            <v>0</v>
          </cell>
          <cell r="BA2773" t="str">
            <v>-</v>
          </cell>
          <cell r="BB2773" t="str">
            <v>*CONSTRUCCIÓN DE DOS (2) BOX COULVERT DE 2,5MX2,5MX6M
*CONSTRUCCIÓN DE DOS (2) BOX COULVERT DE 1,5MX1,5MX6M
*CONSTRUCCIÓN DE 6 ALCANTARILLAS DE 6M.</v>
          </cell>
          <cell r="BC2773"/>
          <cell r="BD2773">
            <v>43039</v>
          </cell>
          <cell r="BE2773">
            <v>43039</v>
          </cell>
          <cell r="BF2773">
            <v>43227</v>
          </cell>
          <cell r="BG2773" t="str">
            <v/>
          </cell>
        </row>
        <row r="2774">
          <cell r="C2774" t="str">
            <v>20150203V2606-1</v>
          </cell>
          <cell r="D2774" t="str">
            <v>Proyectos 2011 - 2020</v>
          </cell>
          <cell r="E2774" t="str">
            <v>ANTES 2018</v>
          </cell>
          <cell r="F2774" t="str">
            <v>VIGENTE</v>
          </cell>
          <cell r="G2774"/>
          <cell r="H2774" t="str">
            <v>Meta</v>
          </cell>
          <cell r="I2774">
            <v>50330</v>
          </cell>
          <cell r="J2774">
            <v>6</v>
          </cell>
          <cell r="K2774" t="str">
            <v>Mesetas</v>
          </cell>
          <cell r="L2774" t="str">
            <v>Mesetas-Meta</v>
          </cell>
          <cell r="M2774">
            <v>203</v>
          </cell>
          <cell r="N2774" t="str">
            <v>DPS 2015</v>
          </cell>
          <cell r="O2774"/>
          <cell r="P2774"/>
          <cell r="Q2774" t="str">
            <v>Pavimentación  En Concreto Hidráulico Para Las Vías Urbanas, Calle 9 Entre Carreras 18 Y 2 Del Sector Del Barrio El Jardín Del Casco Urbano Del Municipio De Mesetas - Meta</v>
          </cell>
          <cell r="R2774" t="str">
            <v>Vías Urbanas</v>
          </cell>
          <cell r="S2774"/>
          <cell r="T2774"/>
          <cell r="U2774"/>
          <cell r="V2774" t="str">
            <v>Municipio</v>
          </cell>
          <cell r="W2774"/>
          <cell r="X2774" t="str">
            <v>Calle 9 Entre Carreras 18 Y 2 Del Sector Del Barrio El Jardín Del Casco Urbano Del Municipio De Mesetas</v>
          </cell>
          <cell r="Y2774"/>
          <cell r="Z2774">
            <v>921545639</v>
          </cell>
          <cell r="AA2774"/>
          <cell r="AB2774">
            <v>921545639</v>
          </cell>
          <cell r="AC2774"/>
          <cell r="AD2774">
            <v>921545639</v>
          </cell>
          <cell r="AE2774">
            <v>92154563.900000006</v>
          </cell>
          <cell r="AF2774"/>
          <cell r="AG2774">
            <v>92154563.900000006</v>
          </cell>
          <cell r="AH2774">
            <v>1013700202.9</v>
          </cell>
          <cell r="AI2774">
            <v>0</v>
          </cell>
          <cell r="AJ2774">
            <v>1013700202.9</v>
          </cell>
          <cell r="AK2774">
            <v>1</v>
          </cell>
          <cell r="AL2774"/>
          <cell r="AM2774">
            <v>0</v>
          </cell>
          <cell r="AN2774">
            <v>1</v>
          </cell>
          <cell r="AO2774">
            <v>1</v>
          </cell>
          <cell r="AP2774" t="str">
            <v>En Liquidación</v>
          </cell>
          <cell r="AQ2774" t="e">
            <v>#REF!</v>
          </cell>
          <cell r="AR2774" t="e">
            <v>#N/A</v>
          </cell>
          <cell r="AS2774" t="str">
            <v>en proceso de liquidación</v>
          </cell>
          <cell r="AT2774" t="str">
            <v>No Aplica</v>
          </cell>
          <cell r="AU2774">
            <v>42906</v>
          </cell>
          <cell r="AV2774">
            <v>43396</v>
          </cell>
          <cell r="AW2774" t="e">
            <v>#REF!</v>
          </cell>
          <cell r="AX2774"/>
          <cell r="AY2774"/>
          <cell r="AZ2774">
            <v>0</v>
          </cell>
          <cell r="BA2774" t="str">
            <v>-</v>
          </cell>
          <cell r="BB2774" t="str">
            <v>653,78 m3</v>
          </cell>
          <cell r="BC2774"/>
          <cell r="BD2774">
            <v>42923</v>
          </cell>
          <cell r="BE2774">
            <v>42992</v>
          </cell>
          <cell r="BF2774">
            <v>43350</v>
          </cell>
          <cell r="BG2774">
            <v>732</v>
          </cell>
        </row>
        <row r="2775">
          <cell r="C2775" t="str">
            <v>E-2020-2203-233925</v>
          </cell>
          <cell r="D2775" t="str">
            <v>CV 001-2020</v>
          </cell>
          <cell r="E2775" t="str">
            <v>2018-2022</v>
          </cell>
          <cell r="F2775" t="str">
            <v>VIGENTE</v>
          </cell>
          <cell r="G2775"/>
          <cell r="H2775" t="str">
            <v>Meta</v>
          </cell>
          <cell r="I2775"/>
          <cell r="J2775"/>
          <cell r="K2775" t="str">
            <v>Mesetas</v>
          </cell>
          <cell r="L2775" t="str">
            <v>Mesetas-Meta</v>
          </cell>
          <cell r="M2775" t="str">
            <v>355 FIP 2021</v>
          </cell>
          <cell r="N2775" t="str">
            <v>DPS 2021</v>
          </cell>
          <cell r="O2775">
            <v>44350</v>
          </cell>
          <cell r="P2775">
            <v>44773</v>
          </cell>
          <cell r="Q2775" t="str">
            <v>Construcción En Pavimento Rígido De La Cll 8 Entre Cra 20 Y Cra 23 Y Cll 7 Entre Cra 10 Y Cra 22 En El Municipio De Mesetas - Meta</v>
          </cell>
          <cell r="R2775" t="str">
            <v>Vias y Transporte</v>
          </cell>
          <cell r="S2775" t="str">
            <v>Vias Urbanas</v>
          </cell>
          <cell r="T2775"/>
          <cell r="U2775">
            <v>1</v>
          </cell>
          <cell r="V2775"/>
          <cell r="W2775"/>
          <cell r="X2775"/>
          <cell r="Y2775"/>
          <cell r="Z2775">
            <v>1172861432</v>
          </cell>
          <cell r="AA2775"/>
          <cell r="AB2775">
            <v>1172861432</v>
          </cell>
          <cell r="AC2775">
            <v>0</v>
          </cell>
          <cell r="AD2775">
            <v>1172861432</v>
          </cell>
          <cell r="AE2775"/>
          <cell r="AF2775"/>
          <cell r="AG2775">
            <v>0</v>
          </cell>
          <cell r="AH2775">
            <v>1172861432</v>
          </cell>
          <cell r="AI2775">
            <v>0</v>
          </cell>
          <cell r="AJ2775">
            <v>1172861432</v>
          </cell>
          <cell r="AK2775"/>
          <cell r="AL2775"/>
          <cell r="AM2775">
            <v>0.79579999999999995</v>
          </cell>
          <cell r="AN2775">
            <v>0.3468</v>
          </cell>
          <cell r="AO2775">
            <v>-0.44899999999999995</v>
          </cell>
          <cell r="AP2775" t="str">
            <v>Suspendido</v>
          </cell>
          <cell r="AQ2775" t="e">
            <v>#REF!</v>
          </cell>
          <cell r="AR2775" t="e">
            <v>#N/A</v>
          </cell>
          <cell r="AS2775" t="str">
            <v>-</v>
          </cell>
          <cell r="AT2775"/>
          <cell r="AU2775">
            <v>44558</v>
          </cell>
          <cell r="AV2775">
            <v>44795</v>
          </cell>
          <cell r="AW2775" t="e">
            <v>#REF!</v>
          </cell>
          <cell r="AX2775">
            <v>4</v>
          </cell>
          <cell r="AY2775"/>
          <cell r="AZ2775">
            <v>4</v>
          </cell>
          <cell r="BA2775"/>
          <cell r="BB2775" t="str">
            <v>1400 ML</v>
          </cell>
          <cell r="BC2775"/>
          <cell r="BD2775" t="str">
            <v>-</v>
          </cell>
          <cell r="BE2775" t="str">
            <v>-</v>
          </cell>
          <cell r="BF2775" t="str">
            <v>-</v>
          </cell>
          <cell r="BG2775">
            <v>4945</v>
          </cell>
        </row>
        <row r="2776">
          <cell r="C2776" t="str">
            <v>20100246S1288-1</v>
          </cell>
          <cell r="D2776" t="str">
            <v>Proyectos 2011 - 2020</v>
          </cell>
          <cell r="E2776" t="str">
            <v>No Aplica</v>
          </cell>
          <cell r="F2776" t="str">
            <v>CERRADO</v>
          </cell>
          <cell r="G2776"/>
          <cell r="H2776" t="str">
            <v>Meta</v>
          </cell>
          <cell r="I2776">
            <v>50577</v>
          </cell>
          <cell r="J2776">
            <v>6</v>
          </cell>
          <cell r="K2776" t="str">
            <v>Puerto Lleras</v>
          </cell>
          <cell r="L2776" t="str">
            <v>Puerto Lleras-Meta</v>
          </cell>
          <cell r="M2776" t="str">
            <v/>
          </cell>
          <cell r="N2776" t="str">
            <v>Infraestructura</v>
          </cell>
          <cell r="O2776"/>
          <cell r="P2776"/>
          <cell r="Q2776" t="str">
            <v>Terminación De La Construcción (Fase Ii) De La Estación De Policia De La Inspección De Casibare, Municipio De Puerto Lleras - Meta.</v>
          </cell>
          <cell r="R2776" t="str">
            <v>Social Comunitario</v>
          </cell>
          <cell r="S2776"/>
          <cell r="T2776"/>
          <cell r="U2776"/>
          <cell r="V2776" t="str">
            <v>Federación Nacional De Cafeteros</v>
          </cell>
          <cell r="W2776"/>
          <cell r="X2776" t="str">
            <v/>
          </cell>
          <cell r="Y2776"/>
          <cell r="Z2776">
            <v>98629742</v>
          </cell>
          <cell r="AA2776"/>
          <cell r="AB2776">
            <v>98629742</v>
          </cell>
          <cell r="AC2776"/>
          <cell r="AD2776">
            <v>98629742</v>
          </cell>
          <cell r="AE2776">
            <v>0</v>
          </cell>
          <cell r="AF2776"/>
          <cell r="AG2776">
            <v>0</v>
          </cell>
          <cell r="AH2776">
            <v>98629742</v>
          </cell>
          <cell r="AI2776">
            <v>0</v>
          </cell>
          <cell r="AJ2776">
            <v>98629742</v>
          </cell>
          <cell r="AK2776">
            <v>1</v>
          </cell>
          <cell r="AL2776"/>
          <cell r="AM2776">
            <v>1</v>
          </cell>
          <cell r="AN2776">
            <v>1</v>
          </cell>
          <cell r="AO2776">
            <v>0</v>
          </cell>
          <cell r="AP2776" t="str">
            <v>Liquidado</v>
          </cell>
          <cell r="AQ2776" t="e">
            <v>#REF!</v>
          </cell>
          <cell r="AR2776" t="e">
            <v>#N/A</v>
          </cell>
          <cell r="AS2776" t="str">
            <v>Entregado en 2011.</v>
          </cell>
          <cell r="AT2776" t="str">
            <v>No Aplica</v>
          </cell>
          <cell r="AU2776" t="str">
            <v/>
          </cell>
          <cell r="AV2776">
            <v>40884</v>
          </cell>
          <cell r="AW2776" t="e">
            <v>#REF!</v>
          </cell>
          <cell r="AX2776"/>
          <cell r="AY2776"/>
          <cell r="AZ2776">
            <v>0</v>
          </cell>
          <cell r="BA2776" t="str">
            <v>-</v>
          </cell>
          <cell r="BB2776" t="str">
            <v/>
          </cell>
          <cell r="BC2776"/>
          <cell r="BD2776" t="str">
            <v/>
          </cell>
          <cell r="BE2776" t="str">
            <v/>
          </cell>
          <cell r="BF2776" t="str">
            <v/>
          </cell>
          <cell r="BG2776" t="str">
            <v/>
          </cell>
        </row>
        <row r="2777">
          <cell r="C2777" t="str">
            <v>20120160V0381-1</v>
          </cell>
          <cell r="D2777" t="str">
            <v>Proyectos 2011 - 2020</v>
          </cell>
          <cell r="E2777" t="str">
            <v>No Aplica</v>
          </cell>
          <cell r="F2777" t="str">
            <v>CERRADO</v>
          </cell>
          <cell r="G2777" t="str">
            <v>A381</v>
          </cell>
          <cell r="H2777" t="str">
            <v>Meta</v>
          </cell>
          <cell r="I2777">
            <v>50577</v>
          </cell>
          <cell r="J2777">
            <v>6</v>
          </cell>
          <cell r="K2777" t="str">
            <v>Puerto Lleras</v>
          </cell>
          <cell r="L2777" t="str">
            <v>Puerto Lleras-Meta</v>
          </cell>
          <cell r="M2777">
            <v>160</v>
          </cell>
          <cell r="N2777" t="str">
            <v>Fonade 1</v>
          </cell>
          <cell r="O2777"/>
          <cell r="P2777"/>
          <cell r="Q2777" t="str">
            <v>Mejoramiento De La Trocha 7 Desde La Union K0+000 Hacia La Vereda La Tigrera K16+800 Y Mejoramiento De La Vía Que Conduce Desde La Escuela La Unión K0+000 Hacia La Vereda El Caribe K6+000 En El Municipio De Puerto Lleras - Meta</v>
          </cell>
          <cell r="R2777" t="str">
            <v>Vías Red Terciaria</v>
          </cell>
          <cell r="S2777"/>
          <cell r="T2777"/>
          <cell r="U2777"/>
          <cell r="V2777" t="str">
            <v>Municipio</v>
          </cell>
          <cell r="W2777"/>
          <cell r="X2777" t="str">
            <v/>
          </cell>
          <cell r="Y2777"/>
          <cell r="Z2777">
            <v>1439781365.27</v>
          </cell>
          <cell r="AA2777"/>
          <cell r="AB2777">
            <v>1439781365.27</v>
          </cell>
          <cell r="AC2777"/>
          <cell r="AD2777">
            <v>1439781365.27</v>
          </cell>
          <cell r="AE2777">
            <v>0</v>
          </cell>
          <cell r="AF2777"/>
          <cell r="AG2777">
            <v>0</v>
          </cell>
          <cell r="AH2777">
            <v>1439781365.27</v>
          </cell>
          <cell r="AI2777">
            <v>0</v>
          </cell>
          <cell r="AJ2777">
            <v>1439781365.27</v>
          </cell>
          <cell r="AK2777">
            <v>0</v>
          </cell>
          <cell r="AL2777"/>
          <cell r="AM2777">
            <v>1</v>
          </cell>
          <cell r="AN2777">
            <v>1</v>
          </cell>
          <cell r="AO2777">
            <v>0</v>
          </cell>
          <cell r="AP2777" t="str">
            <v>En Liquidación</v>
          </cell>
          <cell r="AQ2777" t="e">
            <v>#REF!</v>
          </cell>
          <cell r="AR2777" t="e">
            <v>#N/A</v>
          </cell>
          <cell r="AS277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777" t="str">
            <v>No Aplica</v>
          </cell>
          <cell r="AU2777">
            <v>41865</v>
          </cell>
          <cell r="AV2777">
            <v>41996</v>
          </cell>
          <cell r="AW2777" t="e">
            <v>#REF!</v>
          </cell>
          <cell r="AX2777"/>
          <cell r="AY2777"/>
          <cell r="AZ2777">
            <v>0</v>
          </cell>
          <cell r="BA2777" t="str">
            <v>-</v>
          </cell>
          <cell r="BB2777" t="str">
            <v>22,8  KM</v>
          </cell>
          <cell r="BC2777"/>
          <cell r="BD2777">
            <v>41940</v>
          </cell>
          <cell r="BE2777">
            <v>41971</v>
          </cell>
          <cell r="BF2777">
            <v>42083</v>
          </cell>
          <cell r="BG2777">
            <v>10582</v>
          </cell>
        </row>
        <row r="2778">
          <cell r="C2778" t="str">
            <v>20160380M5519-1</v>
          </cell>
          <cell r="D2778" t="str">
            <v>Proyectos 2011 - 2020</v>
          </cell>
          <cell r="E2778" t="str">
            <v>ANTES 2018</v>
          </cell>
          <cell r="F2778" t="str">
            <v>VIGENTE</v>
          </cell>
          <cell r="G2778"/>
          <cell r="H2778" t="str">
            <v>Meta</v>
          </cell>
          <cell r="I2778">
            <v>50577</v>
          </cell>
          <cell r="J2778">
            <v>6</v>
          </cell>
          <cell r="K2778" t="str">
            <v>Puerto Lleras</v>
          </cell>
          <cell r="L2778" t="str">
            <v>Puerto Lleras-Meta</v>
          </cell>
          <cell r="M2778">
            <v>380</v>
          </cell>
          <cell r="N2778" t="str">
            <v>DPS 2016</v>
          </cell>
          <cell r="O2778"/>
          <cell r="P2778"/>
          <cell r="Q2778" t="str">
            <v>Mejoramiento De Condiciones De Habitabilidad</v>
          </cell>
          <cell r="R2778" t="str">
            <v>Mejoramiento Condiciones De Habitabilidad</v>
          </cell>
          <cell r="S2778"/>
          <cell r="T2778"/>
          <cell r="U2778"/>
          <cell r="V2778" t="str">
            <v>Municipio</v>
          </cell>
          <cell r="W2778"/>
          <cell r="X2778" t="str">
            <v/>
          </cell>
          <cell r="Y2778"/>
          <cell r="Z2778">
            <v>1383050847</v>
          </cell>
          <cell r="AA2778"/>
          <cell r="AB2778">
            <v>1383050847</v>
          </cell>
          <cell r="AC2778"/>
          <cell r="AD2778">
            <v>1383050847</v>
          </cell>
          <cell r="AE2778">
            <v>306172538.98000002</v>
          </cell>
          <cell r="AF2778"/>
          <cell r="AG2778">
            <v>306172538.98000002</v>
          </cell>
          <cell r="AH2778">
            <v>1689223385.98</v>
          </cell>
          <cell r="AI2778">
            <v>0</v>
          </cell>
          <cell r="AJ2778">
            <v>1689223385.98</v>
          </cell>
          <cell r="AK2778">
            <v>0</v>
          </cell>
          <cell r="AL2778"/>
          <cell r="AM2778">
            <v>0.55169999999999997</v>
          </cell>
          <cell r="AN2778">
            <v>0.1157</v>
          </cell>
          <cell r="AO2778">
            <v>-0.43599999999999994</v>
          </cell>
          <cell r="AP2778" t="str">
            <v>Suspendido</v>
          </cell>
          <cell r="AQ2778" t="e">
            <v>#REF!</v>
          </cell>
          <cell r="AR2778" t="str">
            <v>EN EJECUCIÓN</v>
          </cell>
          <cell r="AS2778" t="str">
            <v>Estado: suspendido del 8 de junio de 2022 hasta e 7 de julio de 2022
Los compromisos sin cumplir, se solicita solucion de controversias el cual se realiza el 17 de junio de 2022, se suspende por no tener una arreglo por parte del ET para continuar el 21 de junio de 2022.  
El 22 de junio de 2022 se realiza reinicio de audiencia en el cual queda como compromiso terminar a satisfaccion las viviendas inconclusas y se realizara cierre hasta el 22 de agosto de 2022, de las viviendas ejecutadas.</v>
          </cell>
          <cell r="AT2778">
            <v>44292</v>
          </cell>
          <cell r="AU2778">
            <v>44624</v>
          </cell>
          <cell r="AV2778"/>
          <cell r="AW2778" t="e">
            <v>#REF!</v>
          </cell>
          <cell r="AX2778"/>
          <cell r="AY2778"/>
          <cell r="AZ2778">
            <v>0</v>
          </cell>
          <cell r="BA2778" t="str">
            <v>CAUSAS ATRIBUIBLES AL CONTRATISTA (Atrasos cronograma, Incumplimientos, Multas, Sanciones, Apremios, Cesiones)</v>
          </cell>
          <cell r="BB2778" t="str">
            <v>99  Viviendas</v>
          </cell>
          <cell r="BC2778"/>
          <cell r="BD2778">
            <v>44678</v>
          </cell>
          <cell r="BE2778" t="str">
            <v/>
          </cell>
          <cell r="BF2778" t="str">
            <v/>
          </cell>
          <cell r="BG2778">
            <v>356.40000000000003</v>
          </cell>
        </row>
        <row r="2779">
          <cell r="C2779" t="str">
            <v>20120069A0207-1</v>
          </cell>
          <cell r="D2779" t="str">
            <v>Proyectos 2011 - 2020</v>
          </cell>
          <cell r="E2779" t="str">
            <v>No Aplica</v>
          </cell>
          <cell r="F2779" t="str">
            <v>CERRADO</v>
          </cell>
          <cell r="G2779" t="str">
            <v>C207</v>
          </cell>
          <cell r="H2779" t="str">
            <v>Meta</v>
          </cell>
          <cell r="I2779">
            <v>50573</v>
          </cell>
          <cell r="J2779">
            <v>4</v>
          </cell>
          <cell r="K2779" t="str">
            <v>Puerto Lopez</v>
          </cell>
          <cell r="L2779" t="str">
            <v>Puerto Lopez-Meta</v>
          </cell>
          <cell r="M2779">
            <v>69</v>
          </cell>
          <cell r="N2779" t="str">
            <v>Fonade 3</v>
          </cell>
          <cell r="O2779"/>
          <cell r="P2779"/>
          <cell r="Q2779" t="str">
            <v xml:space="preserve">Construcción Unidades Sanitarias En El Centro Poblado De Pachaquiaro De Puerto Lopez Meta </v>
          </cell>
          <cell r="R2779" t="str">
            <v>Mejoramiento Condiciones De Habitabilidad</v>
          </cell>
          <cell r="S2779"/>
          <cell r="T2779"/>
          <cell r="U2779"/>
          <cell r="V2779" t="str">
            <v>Municipio</v>
          </cell>
          <cell r="W2779"/>
          <cell r="X2779" t="str">
            <v/>
          </cell>
          <cell r="Y2779"/>
          <cell r="Z2779">
            <v>362801297</v>
          </cell>
          <cell r="AA2779"/>
          <cell r="AB2779">
            <v>362801297</v>
          </cell>
          <cell r="AC2779"/>
          <cell r="AD2779">
            <v>362801297</v>
          </cell>
          <cell r="AE2779">
            <v>0</v>
          </cell>
          <cell r="AF2779"/>
          <cell r="AG2779">
            <v>0</v>
          </cell>
          <cell r="AH2779">
            <v>362801297</v>
          </cell>
          <cell r="AI2779">
            <v>0</v>
          </cell>
          <cell r="AJ2779">
            <v>362801297</v>
          </cell>
          <cell r="AK2779">
            <v>0</v>
          </cell>
          <cell r="AL2779"/>
          <cell r="AM2779">
            <v>1</v>
          </cell>
          <cell r="AN2779">
            <v>1</v>
          </cell>
          <cell r="AO2779">
            <v>0</v>
          </cell>
          <cell r="AP2779" t="str">
            <v>En Liquidación</v>
          </cell>
          <cell r="AQ2779" t="e">
            <v>#REF!</v>
          </cell>
          <cell r="AR2779" t="e">
            <v>#N/A</v>
          </cell>
          <cell r="AS2779" t="str">
            <v>PROYECTO TERMINADO EN LIQUIDACIÓN OBRA
1. INFORMACIÓN Y ESTADO CONTRATO DE OBRA:  Proyecto terminado y entregado a Prosperidad Social con acta de entrega  de Auditoria Visible - AV3 de fecha  17/09/2019.
ANTECEDENTES
Teniendo en cuenta que después de finalizada la obra en el mes de septiembre del año de 2016, el contratista se comunica informando que culmino la obra. Es importate aclarar que no se prorrogo  el convenio interadministrativo No. 2133522 por lo cual este venció el 31 de julio de 2016.
Por lo tanto en reunión realizada en el municipio, FONADE informo al E,T que solo recibirá y pagara las obras ejecutadas y recibidas por la interventoría hasta la fecha de vencimiento del convenio. El proyecto  fue recibido por la interventoria hasta un 75%,  el 25% restante el contratista lo ejecutó posterior a la fecha de terminación del convenio.  
El municipio liquidó unilateralmente el contrato de obra 103-08-08-0002 de 2015, con resolución No 471 de fecha  21/08/2018 .  
En mesa detrabajo del 04/12/2020  el municipio informa que recibio visita por parte de la contraloria departamental en el mes de Noviembre de 2019. Dada esta visita el municipio debe ajustar su acta de liquidación.
Se dara inicio al FAP900 contra el municipio e interventoria
ACTIVIDADES REALIZADAS 
Se realiza memorando para ESTUDIO TÉCNICO PARA EL INICIO DE ACCIÓN JUDICIAL F-JU-01 del Contrato Interadministrativo No. 2133522 suscrito con el Municipio de Puerto Lopez - Meta, contra el municipio de Puerto Lopez y la interventoria.
IMPUTABILIDAD
-Municipio
-Intervnetoria</v>
          </cell>
          <cell r="AT2779"/>
          <cell r="AU2779">
            <v>42297</v>
          </cell>
          <cell r="AV2779">
            <v>42523</v>
          </cell>
          <cell r="AW2779" t="e">
            <v>#REF!</v>
          </cell>
          <cell r="AX2779"/>
          <cell r="AY2779"/>
          <cell r="AZ2779">
            <v>0</v>
          </cell>
          <cell r="BA2779" t="str">
            <v>-</v>
          </cell>
          <cell r="BB2779" t="str">
            <v>38  Viviendas</v>
          </cell>
          <cell r="BC2779"/>
          <cell r="BD2779">
            <v>42164</v>
          </cell>
          <cell r="BE2779">
            <v>42164</v>
          </cell>
          <cell r="BF2779">
            <v>43725</v>
          </cell>
          <cell r="BG2779">
            <v>38</v>
          </cell>
        </row>
        <row r="2780">
          <cell r="C2780" t="str">
            <v>20130140V0486-1</v>
          </cell>
          <cell r="D2780" t="str">
            <v>Proyectos 2011 - 2020</v>
          </cell>
          <cell r="E2780" t="str">
            <v>No Aplica</v>
          </cell>
          <cell r="F2780" t="str">
            <v>CERRADO</v>
          </cell>
          <cell r="G2780"/>
          <cell r="H2780" t="str">
            <v>Meta</v>
          </cell>
          <cell r="I2780">
            <v>50590</v>
          </cell>
          <cell r="J2780">
            <v>6</v>
          </cell>
          <cell r="K2780" t="str">
            <v>Puerto Rico</v>
          </cell>
          <cell r="L2780" t="str">
            <v>Puerto Rico-Meta</v>
          </cell>
          <cell r="M2780">
            <v>140</v>
          </cell>
          <cell r="N2780" t="str">
            <v>DPS 2013</v>
          </cell>
          <cell r="O2780"/>
          <cell r="P2780"/>
          <cell r="Q2780" t="str">
            <v>Construccion De Sardineles Y Pavimentacion De Vias Urbanas En El Municipio De Puerto Rico  -  Meta</v>
          </cell>
          <cell r="R2780" t="str">
            <v>Vías Urbanas</v>
          </cell>
          <cell r="S2780"/>
          <cell r="T2780"/>
          <cell r="U2780"/>
          <cell r="V2780" t="str">
            <v>Municipio</v>
          </cell>
          <cell r="W2780"/>
          <cell r="X2780" t="str">
            <v>Sucre, Morichal</v>
          </cell>
          <cell r="Y2780"/>
          <cell r="Z2780">
            <v>934579439</v>
          </cell>
          <cell r="AA2780"/>
          <cell r="AB2780">
            <v>934579439</v>
          </cell>
          <cell r="AC2780"/>
          <cell r="AD2780">
            <v>934579439</v>
          </cell>
          <cell r="AE2780">
            <v>93457943.900000006</v>
          </cell>
          <cell r="AF2780"/>
          <cell r="AG2780">
            <v>93457943.900000006</v>
          </cell>
          <cell r="AH2780">
            <v>1028037382.9</v>
          </cell>
          <cell r="AI2780">
            <v>0</v>
          </cell>
          <cell r="AJ2780">
            <v>1028037382.9</v>
          </cell>
          <cell r="AK2780">
            <v>0.99690000000000001</v>
          </cell>
          <cell r="AL2780"/>
          <cell r="AM2780">
            <v>1</v>
          </cell>
          <cell r="AN2780">
            <v>1</v>
          </cell>
          <cell r="AO2780">
            <v>0</v>
          </cell>
          <cell r="AP2780" t="str">
            <v>Liquidado</v>
          </cell>
          <cell r="AQ2780" t="e">
            <v>#REF!</v>
          </cell>
          <cell r="AR2780" t="e">
            <v>#N/A</v>
          </cell>
          <cell r="AS2780" t="str">
            <v>Entregado en julio de 2016
Liquidado.</v>
          </cell>
          <cell r="AT2780" t="str">
            <v>No Aplica</v>
          </cell>
          <cell r="AU2780">
            <v>42332</v>
          </cell>
          <cell r="AV2780">
            <v>42483</v>
          </cell>
          <cell r="AW2780" t="e">
            <v>#REF!</v>
          </cell>
          <cell r="AX2780"/>
          <cell r="AY2780"/>
          <cell r="AZ2780">
            <v>0</v>
          </cell>
          <cell r="BA2780" t="str">
            <v>-</v>
          </cell>
          <cell r="BB2780">
            <v>0.7</v>
          </cell>
          <cell r="BC2780"/>
          <cell r="BD2780">
            <v>42459</v>
          </cell>
          <cell r="BE2780">
            <v>42459</v>
          </cell>
          <cell r="BF2780">
            <v>42577</v>
          </cell>
          <cell r="BG2780">
            <v>18400</v>
          </cell>
        </row>
        <row r="2781">
          <cell r="C2781" t="str">
            <v>20120040V0054-1</v>
          </cell>
          <cell r="D2781" t="str">
            <v>Proyectos 2011 - 2020</v>
          </cell>
          <cell r="E2781" t="str">
            <v>No Aplica</v>
          </cell>
          <cell r="F2781" t="str">
            <v>CERRADO</v>
          </cell>
          <cell r="G2781" t="str">
            <v>B54</v>
          </cell>
          <cell r="H2781" t="str">
            <v>Meta</v>
          </cell>
          <cell r="I2781">
            <v>50606</v>
          </cell>
          <cell r="J2781">
            <v>6</v>
          </cell>
          <cell r="K2781" t="str">
            <v>Restrepo</v>
          </cell>
          <cell r="L2781" t="str">
            <v>Restrepo-Meta</v>
          </cell>
          <cell r="M2781">
            <v>40</v>
          </cell>
          <cell r="N2781" t="str">
            <v>Fonade 2</v>
          </cell>
          <cell r="O2781"/>
          <cell r="P2781"/>
          <cell r="Q2781" t="str">
            <v>Pavimentacion Cra 6 Que Comunica Al Barrio Minuto De Dios Y Villa Santos, Municipio De Restrepo - Meta</v>
          </cell>
          <cell r="R2781" t="str">
            <v>Vías Urbanas</v>
          </cell>
          <cell r="S2781"/>
          <cell r="T2781"/>
          <cell r="U2781"/>
          <cell r="V2781" t="str">
            <v>Municipio</v>
          </cell>
          <cell r="W2781"/>
          <cell r="X2781" t="str">
            <v/>
          </cell>
          <cell r="Y2781"/>
          <cell r="Z2781">
            <v>250000000</v>
          </cell>
          <cell r="AA2781"/>
          <cell r="AB2781">
            <v>250000000</v>
          </cell>
          <cell r="AC2781"/>
          <cell r="AD2781">
            <v>250000000</v>
          </cell>
          <cell r="AE2781">
            <v>0</v>
          </cell>
          <cell r="AF2781"/>
          <cell r="AG2781">
            <v>0</v>
          </cell>
          <cell r="AH2781">
            <v>250000000</v>
          </cell>
          <cell r="AI2781">
            <v>0</v>
          </cell>
          <cell r="AJ2781">
            <v>250000000</v>
          </cell>
          <cell r="AK2781">
            <v>1</v>
          </cell>
          <cell r="AL2781"/>
          <cell r="AM2781">
            <v>1</v>
          </cell>
          <cell r="AN2781">
            <v>1</v>
          </cell>
          <cell r="AO2781">
            <v>0</v>
          </cell>
          <cell r="AP2781" t="str">
            <v>Liquidado</v>
          </cell>
          <cell r="AQ2781" t="e">
            <v>#REF!</v>
          </cell>
          <cell r="AR2781" t="e">
            <v>#N/A</v>
          </cell>
          <cell r="AS2781" t="str">
            <v>CONVENIO LIQUIDADO EL 29 DE SEPTIEMBRE 2021.</v>
          </cell>
          <cell r="AT2781" t="str">
            <v>No Aplica</v>
          </cell>
          <cell r="AU2781">
            <v>41607</v>
          </cell>
          <cell r="AV2781">
            <v>41673</v>
          </cell>
          <cell r="AW2781" t="e">
            <v>#REF!</v>
          </cell>
          <cell r="AX2781"/>
          <cell r="AY2781"/>
          <cell r="AZ2781">
            <v>0</v>
          </cell>
          <cell r="BA2781" t="str">
            <v>-</v>
          </cell>
          <cell r="BB2781" t="str">
            <v>0,120 KM</v>
          </cell>
          <cell r="BC2781"/>
          <cell r="BD2781">
            <v>41634</v>
          </cell>
          <cell r="BE2781">
            <v>41692</v>
          </cell>
          <cell r="BF2781">
            <v>41692</v>
          </cell>
          <cell r="BG2781">
            <v>10112</v>
          </cell>
        </row>
        <row r="2782">
          <cell r="C2782" t="str">
            <v>E-2020-2203-254213</v>
          </cell>
          <cell r="D2782" t="str">
            <v>CV 001-2020</v>
          </cell>
          <cell r="E2782" t="str">
            <v>2018-2022</v>
          </cell>
          <cell r="F2782" t="str">
            <v>VIGENTE</v>
          </cell>
          <cell r="G2782"/>
          <cell r="H2782" t="str">
            <v>Meta</v>
          </cell>
          <cell r="I2782"/>
          <cell r="J2782"/>
          <cell r="K2782" t="str">
            <v>Restrepo</v>
          </cell>
          <cell r="L2782" t="str">
            <v>Restrepo-Meta</v>
          </cell>
          <cell r="M2782" t="str">
            <v>663 FIP 2021</v>
          </cell>
          <cell r="N2782" t="str">
            <v>DPS 2021</v>
          </cell>
          <cell r="O2782">
            <v>44512</v>
          </cell>
          <cell r="P2782">
            <v>44773</v>
          </cell>
          <cell r="Q2782" t="str">
            <v>Mejoramiento Vial En Concreto Rígido De Vías Municipio De Restrepo - Meta</v>
          </cell>
          <cell r="R2782" t="str">
            <v>Vias y Transporte</v>
          </cell>
          <cell r="S2782" t="str">
            <v>Vias Urbanas</v>
          </cell>
          <cell r="T2782"/>
          <cell r="U2782">
            <v>1</v>
          </cell>
          <cell r="V2782"/>
          <cell r="W2782"/>
          <cell r="X2782"/>
          <cell r="Y2782"/>
          <cell r="Z2782">
            <v>928987111</v>
          </cell>
          <cell r="AA2782"/>
          <cell r="AB2782">
            <v>928987111</v>
          </cell>
          <cell r="AC2782">
            <v>0</v>
          </cell>
          <cell r="AD2782">
            <v>928987111</v>
          </cell>
          <cell r="AE2782"/>
          <cell r="AF2782"/>
          <cell r="AG2782">
            <v>0</v>
          </cell>
          <cell r="AH2782">
            <v>928987111</v>
          </cell>
          <cell r="AI2782">
            <v>0</v>
          </cell>
          <cell r="AJ2782">
            <v>928987111</v>
          </cell>
          <cell r="AK2782"/>
          <cell r="AL2782"/>
          <cell r="AM2782">
            <v>6.1400000000000003E-2</v>
          </cell>
          <cell r="AN2782">
            <v>6.4000000000000003E-3</v>
          </cell>
          <cell r="AO2782">
            <v>-5.5E-2</v>
          </cell>
          <cell r="AP2782" t="str">
            <v>En Ejecución</v>
          </cell>
          <cell r="AQ2782" t="e">
            <v>#REF!</v>
          </cell>
          <cell r="AR2782" t="e">
            <v>#N/A</v>
          </cell>
          <cell r="AS2782" t="str">
            <v>-</v>
          </cell>
          <cell r="AT2782"/>
          <cell r="AU2782">
            <v>44747</v>
          </cell>
          <cell r="AV2782">
            <v>44841</v>
          </cell>
          <cell r="AW2782" t="e">
            <v>#REF!</v>
          </cell>
          <cell r="AX2782">
            <v>4</v>
          </cell>
          <cell r="AY2782"/>
          <cell r="AZ2782">
            <v>4</v>
          </cell>
          <cell r="BA2782"/>
          <cell r="BB2782" t="str">
            <v>405.1 ML</v>
          </cell>
          <cell r="BC2782"/>
          <cell r="BD2782" t="str">
            <v>-</v>
          </cell>
          <cell r="BE2782" t="str">
            <v>-</v>
          </cell>
          <cell r="BF2782" t="str">
            <v>-</v>
          </cell>
          <cell r="BG2782">
            <v>0</v>
          </cell>
        </row>
        <row r="2783">
          <cell r="C2783" t="str">
            <v>20160570M5521-1</v>
          </cell>
          <cell r="D2783" t="str">
            <v>Proyectos 2011 - 2020</v>
          </cell>
          <cell r="E2783" t="str">
            <v>No Aplica</v>
          </cell>
          <cell r="F2783" t="str">
            <v>CERRADO</v>
          </cell>
          <cell r="G2783"/>
          <cell r="H2783" t="str">
            <v>Meta</v>
          </cell>
          <cell r="I2783">
            <v>50680</v>
          </cell>
          <cell r="J2783">
            <v>6</v>
          </cell>
          <cell r="K2783" t="str">
            <v>San Carlos De Guaroa</v>
          </cell>
          <cell r="L2783" t="str">
            <v>San Carlos De Guaroa-Meta</v>
          </cell>
          <cell r="M2783">
            <v>570</v>
          </cell>
          <cell r="N2783" t="str">
            <v>DPS 2016</v>
          </cell>
          <cell r="O2783"/>
          <cell r="P2783"/>
          <cell r="Q2783" t="str">
            <v>Mejoramiento De Condiciones De Habitabilidad</v>
          </cell>
          <cell r="R2783" t="str">
            <v>Mejoramiento Condiciones De Habitabilidad</v>
          </cell>
          <cell r="S2783"/>
          <cell r="T2783"/>
          <cell r="U2783"/>
          <cell r="V2783" t="str">
            <v>Municipio</v>
          </cell>
          <cell r="W2783"/>
          <cell r="X2783" t="str">
            <v/>
          </cell>
          <cell r="Y2783"/>
          <cell r="Z2783">
            <v>423728814</v>
          </cell>
          <cell r="AA2783"/>
          <cell r="AB2783">
            <v>423728814</v>
          </cell>
          <cell r="AC2783"/>
          <cell r="AD2783">
            <v>423728814</v>
          </cell>
          <cell r="AE2783">
            <v>42372881</v>
          </cell>
          <cell r="AF2783"/>
          <cell r="AG2783">
            <v>42372881</v>
          </cell>
          <cell r="AH2783">
            <v>466101695</v>
          </cell>
          <cell r="AI2783">
            <v>0</v>
          </cell>
          <cell r="AJ2783">
            <v>466101695</v>
          </cell>
          <cell r="AK2783">
            <v>0</v>
          </cell>
          <cell r="AL2783"/>
          <cell r="AM2783">
            <v>0</v>
          </cell>
          <cell r="AN2783">
            <v>0</v>
          </cell>
          <cell r="AO2783">
            <v>0</v>
          </cell>
          <cell r="AP2783" t="str">
            <v>Liquidación Anticipada</v>
          </cell>
          <cell r="AQ2783" t="e">
            <v>#REF!</v>
          </cell>
          <cell r="AR2783" t="str">
            <v>LIQUIDACIÓN ANTICIPADA</v>
          </cell>
          <cell r="AS2783" t="str">
            <v xml:space="preserve">Estado: En proceso de liquidación bilateral del convenio.
El 07/02/2022, el apoyo técnico remite reporte del resultado de la revisión técnica efectuada a partir de lo cual se estructurará informe que será presentado al ingeniero Mauricio Montealegre el 10 de febrero para mesa de trabajo.
Proceso de liquidacion del contrato de obra </v>
          </cell>
          <cell r="AT2783"/>
          <cell r="AU2783">
            <v>44025</v>
          </cell>
          <cell r="AV2783" t="str">
            <v/>
          </cell>
          <cell r="AW2783" t="e">
            <v>#REF!</v>
          </cell>
          <cell r="AX2783"/>
          <cell r="AY2783"/>
          <cell r="AZ2783">
            <v>0</v>
          </cell>
          <cell r="BA2783" t="str">
            <v>-</v>
          </cell>
          <cell r="BB2783" t="str">
            <v>31  Viviendas</v>
          </cell>
          <cell r="BC2783"/>
          <cell r="BD2783" t="str">
            <v/>
          </cell>
          <cell r="BE2783" t="str">
            <v/>
          </cell>
          <cell r="BF2783" t="str">
            <v/>
          </cell>
          <cell r="BG2783">
            <v>111.60000000000001</v>
          </cell>
        </row>
        <row r="2784">
          <cell r="C2784" t="str">
            <v>E-2020-2203-254156</v>
          </cell>
          <cell r="D2784" t="str">
            <v>CV 001-2020</v>
          </cell>
          <cell r="E2784" t="str">
            <v>2018-2022</v>
          </cell>
          <cell r="F2784" t="str">
            <v>VIGENTE</v>
          </cell>
          <cell r="G2784"/>
          <cell r="H2784" t="str">
            <v>Meta</v>
          </cell>
          <cell r="I2784"/>
          <cell r="J2784"/>
          <cell r="K2784" t="str">
            <v>San Carlos De Guaroa</v>
          </cell>
          <cell r="L2784" t="str">
            <v>San Carlos De Guaroa-Meta</v>
          </cell>
          <cell r="M2784" t="str">
            <v>352 FIP 2021</v>
          </cell>
          <cell r="N2784" t="str">
            <v>DPS 2021</v>
          </cell>
          <cell r="O2784">
            <v>44350</v>
          </cell>
          <cell r="P2784">
            <v>44773</v>
          </cell>
          <cell r="Q2784" t="str">
            <v>Construcción De 1.0 Km De Placa Huella En La Vereda Giramena Del Municipio De San Carlos De Guaroa - Meta</v>
          </cell>
          <cell r="R2784" t="str">
            <v>Vias y Transporte</v>
          </cell>
          <cell r="S2784" t="str">
            <v>Vias Rurales</v>
          </cell>
          <cell r="T2784"/>
          <cell r="U2784">
            <v>1</v>
          </cell>
          <cell r="V2784"/>
          <cell r="W2784"/>
          <cell r="X2784"/>
          <cell r="Y2784"/>
          <cell r="Z2784">
            <v>1039209840</v>
          </cell>
          <cell r="AA2784"/>
          <cell r="AB2784">
            <v>1039209840</v>
          </cell>
          <cell r="AC2784">
            <v>0</v>
          </cell>
          <cell r="AD2784">
            <v>1039209840</v>
          </cell>
          <cell r="AE2784"/>
          <cell r="AF2784"/>
          <cell r="AG2784">
            <v>0</v>
          </cell>
          <cell r="AH2784">
            <v>1039209840</v>
          </cell>
          <cell r="AI2784">
            <v>0</v>
          </cell>
          <cell r="AJ2784">
            <v>1039209840</v>
          </cell>
          <cell r="AK2784"/>
          <cell r="AL2784"/>
          <cell r="AM2784">
            <v>0.65659999999999996</v>
          </cell>
          <cell r="AN2784">
            <v>0.30570000000000003</v>
          </cell>
          <cell r="AO2784">
            <v>-0.35089999999999993</v>
          </cell>
          <cell r="AP2784" t="str">
            <v>En Ejecución</v>
          </cell>
          <cell r="AQ2784" t="e">
            <v>#REF!</v>
          </cell>
          <cell r="AR2784" t="e">
            <v>#N/A</v>
          </cell>
          <cell r="AS2784" t="str">
            <v>-</v>
          </cell>
          <cell r="AT2784"/>
          <cell r="AU2784">
            <v>44671</v>
          </cell>
          <cell r="AV2784">
            <v>44784</v>
          </cell>
          <cell r="AW2784" t="e">
            <v>#REF!</v>
          </cell>
          <cell r="AX2784">
            <v>4</v>
          </cell>
          <cell r="AY2784"/>
          <cell r="AZ2784">
            <v>4</v>
          </cell>
          <cell r="BA2784"/>
          <cell r="BB2784" t="str">
            <v>1000 ML</v>
          </cell>
          <cell r="BC2784"/>
          <cell r="BD2784" t="str">
            <v>-</v>
          </cell>
          <cell r="BE2784" t="str">
            <v>-</v>
          </cell>
          <cell r="BF2784" t="str">
            <v>-</v>
          </cell>
          <cell r="BG2784">
            <v>400</v>
          </cell>
        </row>
        <row r="2785">
          <cell r="C2785" t="str">
            <v>2014040V0174-1</v>
          </cell>
          <cell r="D2785" t="str">
            <v>Proyectos 2011 - 2020</v>
          </cell>
          <cell r="E2785" t="str">
            <v>No Aplica</v>
          </cell>
          <cell r="F2785" t="str">
            <v>CERRADO</v>
          </cell>
          <cell r="G2785" t="str">
            <v>B174</v>
          </cell>
          <cell r="H2785" t="str">
            <v>Meta</v>
          </cell>
          <cell r="I2785">
            <v>50683</v>
          </cell>
          <cell r="J2785">
            <v>6</v>
          </cell>
          <cell r="K2785" t="str">
            <v>San Juan De Arama</v>
          </cell>
          <cell r="L2785" t="str">
            <v>San Juan De Arama-Meta</v>
          </cell>
          <cell r="M2785">
            <v>40</v>
          </cell>
          <cell r="N2785" t="str">
            <v>Fonade 2</v>
          </cell>
          <cell r="O2785"/>
          <cell r="P2785"/>
          <cell r="Q2785" t="str">
            <v>Mejoramiento De La Vía Que Va Desde El Topacio K0+000, Vereda El Vergel Hacia Alto Curia K11+500, En El Municipio De San Juan De Arama - Meta</v>
          </cell>
          <cell r="R2785" t="str">
            <v>Vías Red Terciaria</v>
          </cell>
          <cell r="S2785"/>
          <cell r="T2785"/>
          <cell r="U2785"/>
          <cell r="V2785" t="str">
            <v>Fonade</v>
          </cell>
          <cell r="W2785"/>
          <cell r="X2785" t="str">
            <v/>
          </cell>
          <cell r="Y2785"/>
          <cell r="Z2785">
            <v>572281397</v>
          </cell>
          <cell r="AA2785"/>
          <cell r="AB2785">
            <v>572281397</v>
          </cell>
          <cell r="AC2785"/>
          <cell r="AD2785">
            <v>572281397</v>
          </cell>
          <cell r="AE2785">
            <v>0</v>
          </cell>
          <cell r="AF2785"/>
          <cell r="AG2785">
            <v>0</v>
          </cell>
          <cell r="AH2785">
            <v>572281397</v>
          </cell>
          <cell r="AI2785">
            <v>0</v>
          </cell>
          <cell r="AJ2785">
            <v>572281397</v>
          </cell>
          <cell r="AK2785">
            <v>1</v>
          </cell>
          <cell r="AL2785"/>
          <cell r="AM2785">
            <v>1</v>
          </cell>
          <cell r="AN2785">
            <v>1</v>
          </cell>
          <cell r="AO2785">
            <v>0</v>
          </cell>
          <cell r="AP2785" t="str">
            <v>Liquidado</v>
          </cell>
          <cell r="AQ2785" t="e">
            <v>#REF!</v>
          </cell>
          <cell r="AR2785" t="e">
            <v>#N/A</v>
          </cell>
          <cell r="AS2785" t="str">
            <v>CONVENIO LIQUIDADO EL 29 DE SEPTIEMBRE 2021.</v>
          </cell>
          <cell r="AT2785" t="str">
            <v>No Aplica</v>
          </cell>
          <cell r="AU2785">
            <v>42287</v>
          </cell>
          <cell r="AV2785">
            <v>42409</v>
          </cell>
          <cell r="AW2785" t="e">
            <v>#REF!</v>
          </cell>
          <cell r="AX2785"/>
          <cell r="AY2785"/>
          <cell r="AZ2785">
            <v>0</v>
          </cell>
          <cell r="BA2785" t="str">
            <v>-</v>
          </cell>
          <cell r="BB2785" t="str">
            <v>CONSTRUCCIÓN DE 678 ML DE PLACA HUELLA</v>
          </cell>
          <cell r="BC2785"/>
          <cell r="BD2785">
            <v>42335</v>
          </cell>
          <cell r="BE2785">
            <v>42335</v>
          </cell>
          <cell r="BF2785">
            <v>42445</v>
          </cell>
          <cell r="BG2785" t="str">
            <v/>
          </cell>
        </row>
        <row r="2786">
          <cell r="C2786" t="str">
            <v>20160568M5806-1</v>
          </cell>
          <cell r="D2786" t="str">
            <v>Proyectos 2011 - 2020</v>
          </cell>
          <cell r="E2786" t="str">
            <v>No Aplica</v>
          </cell>
          <cell r="F2786" t="str">
            <v>CERRADO</v>
          </cell>
          <cell r="G2786"/>
          <cell r="H2786" t="str">
            <v>Meta</v>
          </cell>
          <cell r="I2786">
            <v>50683</v>
          </cell>
          <cell r="J2786">
            <v>6</v>
          </cell>
          <cell r="K2786" t="str">
            <v>San Juan De Arama</v>
          </cell>
          <cell r="L2786" t="str">
            <v>San Juan De Arama-Meta</v>
          </cell>
          <cell r="M2786">
            <v>568</v>
          </cell>
          <cell r="N2786" t="str">
            <v>DPS 2016</v>
          </cell>
          <cell r="O2786"/>
          <cell r="P2786"/>
          <cell r="Q2786" t="str">
            <v>Mejoramiento De Condiciones De Habitabilidad</v>
          </cell>
          <cell r="R2786" t="str">
            <v>Mejoramiento Condiciones De Habitabilidad</v>
          </cell>
          <cell r="S2786"/>
          <cell r="T2786"/>
          <cell r="U2786"/>
          <cell r="V2786" t="str">
            <v>Municipio</v>
          </cell>
          <cell r="W2786"/>
          <cell r="X2786" t="str">
            <v/>
          </cell>
          <cell r="Y2786"/>
          <cell r="Z2786">
            <v>889830508</v>
          </cell>
          <cell r="AA2786"/>
          <cell r="AB2786">
            <v>889830508</v>
          </cell>
          <cell r="AC2786"/>
          <cell r="AD2786">
            <v>889830508</v>
          </cell>
          <cell r="AE2786">
            <v>134230616.27000001</v>
          </cell>
          <cell r="AF2786"/>
          <cell r="AG2786">
            <v>134230616.27000001</v>
          </cell>
          <cell r="AH2786">
            <v>1024061124.27</v>
          </cell>
          <cell r="AI2786">
            <v>0</v>
          </cell>
          <cell r="AJ2786">
            <v>1024061124.27</v>
          </cell>
          <cell r="AK2786">
            <v>0</v>
          </cell>
          <cell r="AL2786"/>
          <cell r="AM2786">
            <v>0</v>
          </cell>
          <cell r="AN2786">
            <v>0</v>
          </cell>
          <cell r="AO2786">
            <v>0</v>
          </cell>
          <cell r="AP2786" t="str">
            <v>Liquidación Anticipada</v>
          </cell>
          <cell r="AQ2786" t="e">
            <v>#REF!</v>
          </cell>
          <cell r="AR2786" t="str">
            <v>LIQUIDACIÓN ANTICIPADA</v>
          </cell>
          <cell r="AS2786" t="str">
            <v>Numero de MCH: 64.
Estado: En proceso de liquidacion anticipada
El 2 de septiembre se remite memorando a la dirección de contratación para solicitud de solución de controversias.
La dirección de contratación programa audiencia el 23 de septiembre de 2021, se define la liquidacion del convenio por mutuo acuerdo.
En proceso de liquidación del convenio por mutuo acuerdo.</v>
          </cell>
          <cell r="AT2786"/>
          <cell r="AU2786">
            <v>43535</v>
          </cell>
          <cell r="AV2786" t="str">
            <v/>
          </cell>
          <cell r="AW2786" t="e">
            <v>#REF!</v>
          </cell>
          <cell r="AX2786"/>
          <cell r="AY2786"/>
          <cell r="AZ2786">
            <v>0</v>
          </cell>
          <cell r="BA2786" t="str">
            <v>-</v>
          </cell>
          <cell r="BB2786" t="str">
            <v>64  Viviendas</v>
          </cell>
          <cell r="BC2786"/>
          <cell r="BD2786" t="str">
            <v/>
          </cell>
          <cell r="BE2786" t="str">
            <v/>
          </cell>
          <cell r="BF2786" t="str">
            <v/>
          </cell>
          <cell r="BG2786">
            <v>230.4</v>
          </cell>
        </row>
        <row r="2787">
          <cell r="C2787" t="str">
            <v>20170530V9545-1</v>
          </cell>
          <cell r="D2787" t="str">
            <v>Proyectos 2011 - 2020</v>
          </cell>
          <cell r="E2787" t="str">
            <v>ANTES 2018</v>
          </cell>
          <cell r="F2787" t="str">
            <v>VIGENTE</v>
          </cell>
          <cell r="G2787"/>
          <cell r="H2787" t="str">
            <v>Meta</v>
          </cell>
          <cell r="I2787">
            <v>50683</v>
          </cell>
          <cell r="J2787">
            <v>6</v>
          </cell>
          <cell r="K2787" t="str">
            <v>San Juan De Arama</v>
          </cell>
          <cell r="L2787" t="str">
            <v>San Juan De Arama-Meta</v>
          </cell>
          <cell r="M2787">
            <v>530</v>
          </cell>
          <cell r="N2787" t="str">
            <v>DPS 2017</v>
          </cell>
          <cell r="O2787"/>
          <cell r="P2787"/>
          <cell r="Q2787" t="str">
            <v>Construcción De Pavimento Flexible Entre La Calle 9 - 11, Carrera 9 No 6 - 8 Y Calle 10 7-8 En El Municipio De San Juan De Arama - Meta</v>
          </cell>
          <cell r="R2787" t="str">
            <v>Vías Urbanas</v>
          </cell>
          <cell r="S2787"/>
          <cell r="T2787"/>
          <cell r="U2787"/>
          <cell r="V2787" t="str">
            <v>Municipio</v>
          </cell>
          <cell r="W2787"/>
          <cell r="X2787" t="str">
            <v>Las Ferias, La Libertad</v>
          </cell>
          <cell r="Y2787"/>
          <cell r="Z2787">
            <v>1271952033</v>
          </cell>
          <cell r="AA2787"/>
          <cell r="AB2787">
            <v>1271952033</v>
          </cell>
          <cell r="AC2787"/>
          <cell r="AD2787">
            <v>1271952033</v>
          </cell>
          <cell r="AE2787">
            <v>127195203</v>
          </cell>
          <cell r="AF2787"/>
          <cell r="AG2787">
            <v>127195203</v>
          </cell>
          <cell r="AH2787">
            <v>1399147236</v>
          </cell>
          <cell r="AI2787">
            <v>0</v>
          </cell>
          <cell r="AJ2787">
            <v>1399147236</v>
          </cell>
          <cell r="AK2787">
            <v>1</v>
          </cell>
          <cell r="AL2787"/>
          <cell r="AM2787">
            <v>1</v>
          </cell>
          <cell r="AN2787">
            <v>1</v>
          </cell>
          <cell r="AO2787">
            <v>0</v>
          </cell>
          <cell r="AP2787" t="str">
            <v>Entregado A Municipio</v>
          </cell>
          <cell r="AQ2787" t="e">
            <v>#REF!</v>
          </cell>
          <cell r="AR2787" t="e">
            <v>#N/A</v>
          </cell>
          <cell r="AS2787" t="str">
            <v xml:space="preserve">Proyecto en proceso de liquidación, pendiente documento resumen de items no previstos. El contratista se encontraba subsanando las observaciones tecnicas con respecto a varios tramos de la carpeta rodadura asfaltica.
El 26 de marzo de 2020 se recibe correo de Alcaldía solicitando programar visita técnica con DPS e Interventoría, se da respuesta por parte del apoyo tecnico  que tan pronto se supere la emergencia de salud del coronavirus y se puedan programar comisiones, se hará la visita técnica respectiva.
22/05/2020: Ente territorial responde correo a PS informando que el contratista radicó la documentación correspondiente con el protocolo de bioseguridad
El 17 de junio de 2020 se requiere a la interventoria informacion de las alternativas propuestas para subsanar las afectaciones en la via y entregar documentacion faltante con respecto a las densidades de la carpeta asfaltica.
El 24 de junio de 2020 se realiza reunion con la Interventoria el cual se compromete a entregar las alternativas de subsanacion de carpeta asfaltica el 30 de junio de 2020, la interventoria solicita plazo de entrega de alternativas el 2 de julio de 2020, la Interventoria entrego el informe se convocara a reunion el 28 de julio de 2020.
Se realiza reunion el 3 de agosto de 2020 con la Interventoria se comprometen a iniciar obras de subsanacion el 01 de septiembre de 2020.
El 24/03/2021, mediante comunicación de radicado  No. S-¬2021-¬4301-¬147915 se remite a la interventoría observaciones al informe final de interventoría.
El 25/03/2021, en mesa de seguimiento la interventoría informa que aún continua en tramite el acta de liquidación, pues no han logrado establecer contacto con la funcionaria responsable del tema en el municipio, respecto a la subsanación, indican que la remitirán posterior a la semana santa.
</v>
          </cell>
          <cell r="AT2787" t="str">
            <v>No Aplica</v>
          </cell>
          <cell r="AU2787">
            <v>43612</v>
          </cell>
          <cell r="AV2787">
            <v>43861</v>
          </cell>
          <cell r="AW2787" t="e">
            <v>#REF!</v>
          </cell>
          <cell r="AX2787"/>
          <cell r="AY2787"/>
          <cell r="AZ2787">
            <v>0</v>
          </cell>
          <cell r="BA2787" t="str">
            <v>-</v>
          </cell>
          <cell r="BB2787" t="str">
            <v>492 m</v>
          </cell>
          <cell r="BC2787"/>
          <cell r="BD2787">
            <v>43642</v>
          </cell>
          <cell r="BE2787">
            <v>43720</v>
          </cell>
          <cell r="BF2787">
            <v>44133</v>
          </cell>
          <cell r="BG2787">
            <v>1301</v>
          </cell>
        </row>
        <row r="2788">
          <cell r="C2788" t="str">
            <v>E-2020-2203-232496</v>
          </cell>
          <cell r="D2788" t="str">
            <v>CV 001-2020</v>
          </cell>
          <cell r="E2788" t="str">
            <v>2018-2022</v>
          </cell>
          <cell r="F2788" t="str">
            <v>VIGENTE</v>
          </cell>
          <cell r="G2788"/>
          <cell r="H2788" t="str">
            <v>Meta</v>
          </cell>
          <cell r="I2788"/>
          <cell r="J2788"/>
          <cell r="K2788" t="str">
            <v>San Juan De Arama</v>
          </cell>
          <cell r="L2788" t="str">
            <v>San Juan De Arama-Meta</v>
          </cell>
          <cell r="M2788" t="str">
            <v>396 FIP 2021</v>
          </cell>
          <cell r="N2788" t="str">
            <v>DPS 2021</v>
          </cell>
          <cell r="O2788">
            <v>44364</v>
          </cell>
          <cell r="P2788">
            <v>44773</v>
          </cell>
          <cell r="Q2788" t="str">
            <v>Construcción De Placa Huella Sobre La Vía Trocha 32, Vereda La Glorieta Municipio De San Juan De Arama - Meta</v>
          </cell>
          <cell r="R2788" t="str">
            <v>Vias y Transporte</v>
          </cell>
          <cell r="S2788" t="str">
            <v>Vias Rurales</v>
          </cell>
          <cell r="T2788"/>
          <cell r="U2788">
            <v>1</v>
          </cell>
          <cell r="V2788"/>
          <cell r="W2788"/>
          <cell r="X2788"/>
          <cell r="Y2788"/>
          <cell r="Z2788">
            <v>933844777</v>
          </cell>
          <cell r="AA2788"/>
          <cell r="AB2788">
            <v>933844777</v>
          </cell>
          <cell r="AC2788">
            <v>0</v>
          </cell>
          <cell r="AD2788">
            <v>933844777</v>
          </cell>
          <cell r="AE2788"/>
          <cell r="AF2788"/>
          <cell r="AG2788">
            <v>0</v>
          </cell>
          <cell r="AH2788">
            <v>933844777</v>
          </cell>
          <cell r="AI2788">
            <v>0</v>
          </cell>
          <cell r="AJ2788">
            <v>933844777</v>
          </cell>
          <cell r="AK2788"/>
          <cell r="AL2788"/>
          <cell r="AM2788">
            <v>0.25819999999999999</v>
          </cell>
          <cell r="AN2788">
            <v>0.13969999999999999</v>
          </cell>
          <cell r="AO2788">
            <v>-0.11849999999999999</v>
          </cell>
          <cell r="AP2788" t="str">
            <v>Suspendido</v>
          </cell>
          <cell r="AQ2788" t="e">
            <v>#REF!</v>
          </cell>
          <cell r="AR2788" t="e">
            <v>#N/A</v>
          </cell>
          <cell r="AS2788" t="str">
            <v>-</v>
          </cell>
          <cell r="AT2788"/>
          <cell r="AU2788">
            <v>44634</v>
          </cell>
          <cell r="AV2788">
            <v>44832</v>
          </cell>
          <cell r="AW2788" t="e">
            <v>#REF!</v>
          </cell>
          <cell r="AX2788">
            <v>4</v>
          </cell>
          <cell r="AY2788"/>
          <cell r="AZ2788">
            <v>4</v>
          </cell>
          <cell r="BA2788"/>
          <cell r="BB2788" t="str">
            <v>703.67 ML</v>
          </cell>
          <cell r="BC2788"/>
          <cell r="BD2788" t="str">
            <v>-</v>
          </cell>
          <cell r="BE2788" t="str">
            <v>-</v>
          </cell>
          <cell r="BF2788" t="str">
            <v>-</v>
          </cell>
          <cell r="BG2788">
            <v>1276</v>
          </cell>
        </row>
        <row r="2789">
          <cell r="C2789" t="str">
            <v>E-2020-2203-232421</v>
          </cell>
          <cell r="D2789" t="str">
            <v>CV 001-2020</v>
          </cell>
          <cell r="E2789" t="str">
            <v>2018-2022</v>
          </cell>
          <cell r="F2789" t="str">
            <v>VIGENTE</v>
          </cell>
          <cell r="G2789"/>
          <cell r="H2789" t="str">
            <v>Meta</v>
          </cell>
          <cell r="I2789"/>
          <cell r="J2789"/>
          <cell r="K2789" t="str">
            <v>San Juanito</v>
          </cell>
          <cell r="L2789" t="str">
            <v>San Juanito-Meta</v>
          </cell>
          <cell r="M2789" t="str">
            <v>570 FIP 2021</v>
          </cell>
          <cell r="N2789" t="str">
            <v>DPS 2021</v>
          </cell>
          <cell r="O2789">
            <v>44512</v>
          </cell>
          <cell r="P2789">
            <v>44773</v>
          </cell>
          <cell r="Q2789" t="str">
            <v>Construcción De Placas Huellas En Los Puntos Críticos De Las Vías Rurales Del Municipio De San Juanito - Meta</v>
          </cell>
          <cell r="R2789" t="str">
            <v>Vias y Transporte</v>
          </cell>
          <cell r="S2789" t="str">
            <v>Vias Rurales</v>
          </cell>
          <cell r="T2789"/>
          <cell r="U2789">
            <v>1</v>
          </cell>
          <cell r="V2789"/>
          <cell r="W2789"/>
          <cell r="X2789"/>
          <cell r="Y2789"/>
          <cell r="Z2789">
            <v>2873993428</v>
          </cell>
          <cell r="AA2789"/>
          <cell r="AB2789">
            <v>2873993428</v>
          </cell>
          <cell r="AC2789">
            <v>0</v>
          </cell>
          <cell r="AD2789">
            <v>2873993428</v>
          </cell>
          <cell r="AE2789"/>
          <cell r="AF2789"/>
          <cell r="AG2789">
            <v>0</v>
          </cell>
          <cell r="AH2789">
            <v>2873993428</v>
          </cell>
          <cell r="AI2789">
            <v>0</v>
          </cell>
          <cell r="AJ2789">
            <v>2873993428</v>
          </cell>
          <cell r="AK2789"/>
          <cell r="AL2789"/>
          <cell r="AM2789">
            <v>2.4400000000000002E-2</v>
          </cell>
          <cell r="AN2789">
            <v>1E-4</v>
          </cell>
          <cell r="AO2789">
            <v>-2.4300000000000002E-2</v>
          </cell>
          <cell r="AP2789" t="str">
            <v>Suspendido</v>
          </cell>
          <cell r="AQ2789" t="e">
            <v>#REF!</v>
          </cell>
          <cell r="AR2789" t="e">
            <v>#N/A</v>
          </cell>
          <cell r="AS2789" t="str">
            <v>-</v>
          </cell>
          <cell r="AT2789"/>
          <cell r="AU2789">
            <v>44727</v>
          </cell>
          <cell r="AV2789">
            <v>44889</v>
          </cell>
          <cell r="AW2789" t="e">
            <v>#REF!</v>
          </cell>
          <cell r="AX2789">
            <v>9</v>
          </cell>
          <cell r="AY2789"/>
          <cell r="AZ2789">
            <v>9</v>
          </cell>
          <cell r="BA2789"/>
          <cell r="BB2789" t="str">
            <v>1507.93 ML</v>
          </cell>
          <cell r="BC2789"/>
          <cell r="BD2789" t="str">
            <v>-</v>
          </cell>
          <cell r="BE2789" t="str">
            <v>-</v>
          </cell>
          <cell r="BF2789" t="str">
            <v>-</v>
          </cell>
          <cell r="BG2789">
            <v>0</v>
          </cell>
        </row>
        <row r="2790">
          <cell r="C2790" t="str">
            <v>20130128V0029-1</v>
          </cell>
          <cell r="D2790" t="str">
            <v>Proyectos 2011 - 2020</v>
          </cell>
          <cell r="E2790" t="str">
            <v>No Aplica</v>
          </cell>
          <cell r="F2790" t="str">
            <v>CERRADO</v>
          </cell>
          <cell r="G2790"/>
          <cell r="H2790" t="str">
            <v>Meta</v>
          </cell>
          <cell r="I2790">
            <v>50689</v>
          </cell>
          <cell r="J2790">
            <v>6</v>
          </cell>
          <cell r="K2790" t="str">
            <v>San Martin</v>
          </cell>
          <cell r="L2790" t="str">
            <v>San Martin-Meta</v>
          </cell>
          <cell r="M2790">
            <v>128</v>
          </cell>
          <cell r="N2790" t="str">
            <v>DPS 2013</v>
          </cell>
          <cell r="O2790"/>
          <cell r="P2790"/>
          <cell r="Q2790" t="str">
            <v>Construccion Mejoramiento Y Pavimentacion De Las Siguientes Vias Urbanas Cra 15 Entre Cll 20A Y 21 , Carrera 15B Entre Calles 20 Y 20A, Carrera 15Bentre Calles 20 A Y 21, Carrera 16 Entre Calles 20 Y 21, Calle 21 Entre Entre Carrera 14 Y 17, Calle 20 Entre Carreras 14 Y Carrera 17, Calle 20 Entre Carreras 14 Y 17 Del Barrio Pedro Daza En El Municipio De San Martín - Meta</v>
          </cell>
          <cell r="R2790" t="str">
            <v>Vías Urbanas</v>
          </cell>
          <cell r="S2790"/>
          <cell r="T2790"/>
          <cell r="U2790"/>
          <cell r="V2790" t="str">
            <v>Municipio</v>
          </cell>
          <cell r="W2790"/>
          <cell r="X2790" t="str">
            <v>Pedro Daza</v>
          </cell>
          <cell r="Y2790"/>
          <cell r="Z2790">
            <v>3141332707</v>
          </cell>
          <cell r="AA2790"/>
          <cell r="AB2790">
            <v>3141332707</v>
          </cell>
          <cell r="AC2790"/>
          <cell r="AD2790">
            <v>3141332707</v>
          </cell>
          <cell r="AE2790">
            <v>314133270.69999999</v>
          </cell>
          <cell r="AF2790"/>
          <cell r="AG2790">
            <v>314133270.69999999</v>
          </cell>
          <cell r="AH2790">
            <v>3455465977.6999998</v>
          </cell>
          <cell r="AI2790">
            <v>0</v>
          </cell>
          <cell r="AJ2790">
            <v>3455465977.6999998</v>
          </cell>
          <cell r="AK2790">
            <v>1</v>
          </cell>
          <cell r="AL2790"/>
          <cell r="AM2790">
            <v>1</v>
          </cell>
          <cell r="AN2790">
            <v>1</v>
          </cell>
          <cell r="AO2790">
            <v>0</v>
          </cell>
          <cell r="AP2790" t="str">
            <v>Liquidado</v>
          </cell>
          <cell r="AQ2790" t="e">
            <v>#REF!</v>
          </cell>
          <cell r="AR2790" t="e">
            <v>#N/A</v>
          </cell>
          <cell r="AS2790" t="str">
            <v>Entregado en julio de 2015</v>
          </cell>
          <cell r="AT2790" t="str">
            <v>No Aplica</v>
          </cell>
          <cell r="AU2790">
            <v>42164</v>
          </cell>
          <cell r="AV2790">
            <v>42284</v>
          </cell>
          <cell r="AW2790" t="e">
            <v>#REF!</v>
          </cell>
          <cell r="AX2790"/>
          <cell r="AY2790"/>
          <cell r="AZ2790">
            <v>0</v>
          </cell>
          <cell r="BA2790" t="str">
            <v>-</v>
          </cell>
          <cell r="BB2790">
            <v>1.7</v>
          </cell>
          <cell r="BC2790"/>
          <cell r="BD2790">
            <v>42167</v>
          </cell>
          <cell r="BE2790">
            <v>42265</v>
          </cell>
          <cell r="BF2790">
            <v>42458</v>
          </cell>
          <cell r="BG2790">
            <v>1000</v>
          </cell>
        </row>
        <row r="2791">
          <cell r="C2791" t="str">
            <v>20130069S0466-1</v>
          </cell>
          <cell r="D2791" t="str">
            <v>Proyectos 2011 - 2020</v>
          </cell>
          <cell r="E2791" t="str">
            <v>No Aplica</v>
          </cell>
          <cell r="F2791" t="str">
            <v>CERRADO</v>
          </cell>
          <cell r="G2791" t="str">
            <v>C466</v>
          </cell>
          <cell r="H2791" t="str">
            <v>Meta</v>
          </cell>
          <cell r="I2791">
            <v>50001</v>
          </cell>
          <cell r="J2791">
            <v>1</v>
          </cell>
          <cell r="K2791" t="str">
            <v>Villavicencio</v>
          </cell>
          <cell r="L2791" t="str">
            <v>Villavicencio-Meta</v>
          </cell>
          <cell r="M2791">
            <v>69</v>
          </cell>
          <cell r="N2791" t="str">
            <v>Fonade 3</v>
          </cell>
          <cell r="O2791"/>
          <cell r="P2791"/>
          <cell r="Q2791" t="str">
            <v>Ejecucion Segunda Fase Del Proyecto Construccion De Infraestructura Fisica En La Institucion Educativa Manuela Beltrán Municipio De Villavicencio</v>
          </cell>
          <cell r="R2791" t="str">
            <v>Social Comunitario</v>
          </cell>
          <cell r="S2791"/>
          <cell r="T2791"/>
          <cell r="U2791"/>
          <cell r="V2791" t="str">
            <v>Municipio</v>
          </cell>
          <cell r="W2791"/>
          <cell r="X2791" t="str">
            <v/>
          </cell>
          <cell r="Y2791"/>
          <cell r="Z2791">
            <v>4063981629</v>
          </cell>
          <cell r="AA2791"/>
          <cell r="AB2791">
            <v>4063981629</v>
          </cell>
          <cell r="AC2791"/>
          <cell r="AD2791">
            <v>4063981629</v>
          </cell>
          <cell r="AE2791">
            <v>0</v>
          </cell>
          <cell r="AF2791"/>
          <cell r="AG2791">
            <v>0</v>
          </cell>
          <cell r="AH2791">
            <v>4063981629</v>
          </cell>
          <cell r="AI2791">
            <v>0</v>
          </cell>
          <cell r="AJ2791">
            <v>4063981629</v>
          </cell>
          <cell r="AK2791">
            <v>0</v>
          </cell>
          <cell r="AL2791"/>
          <cell r="AM2791">
            <v>1</v>
          </cell>
          <cell r="AN2791">
            <v>1</v>
          </cell>
          <cell r="AO2791">
            <v>0</v>
          </cell>
          <cell r="AP2791" t="str">
            <v>En Liquidación</v>
          </cell>
          <cell r="AQ2791" t="e">
            <v>#REF!</v>
          </cell>
          <cell r="AR2791" t="e">
            <v>#N/A</v>
          </cell>
          <cell r="AS279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2791" t="str">
            <v>No Aplica</v>
          </cell>
          <cell r="AU2791">
            <v>42201</v>
          </cell>
          <cell r="AV2791">
            <v>42703</v>
          </cell>
          <cell r="AW2791" t="e">
            <v>#REF!</v>
          </cell>
          <cell r="AX2791"/>
          <cell r="AY2791"/>
          <cell r="AZ2791">
            <v>0</v>
          </cell>
          <cell r="BA2791" t="str">
            <v>-</v>
          </cell>
          <cell r="BB2791" t="str">
            <v>CONSTRUCCIÓN DE COLEGIO, CON 12 AULAS, DOS BATERIAS SANITARIAS, SALA DE SISTEMAS, 1 LABORATORIO, CANCHA DEPORTIVA, AREAS DE CIRCULACIÓN, ZONA RECREATIVA.</v>
          </cell>
          <cell r="BC2791"/>
          <cell r="BD2791">
            <v>42258</v>
          </cell>
          <cell r="BE2791" t="str">
            <v xml:space="preserve"> </v>
          </cell>
          <cell r="BF2791">
            <v>42850</v>
          </cell>
          <cell r="BG2791" t="str">
            <v/>
          </cell>
        </row>
        <row r="2792">
          <cell r="C2792" t="str">
            <v>20130160S0414-1</v>
          </cell>
          <cell r="D2792" t="str">
            <v>Proyectos 2011 - 2020</v>
          </cell>
          <cell r="E2792" t="str">
            <v>POR FUERA DE LOS 1010</v>
          </cell>
          <cell r="F2792" t="str">
            <v>VIGENTE</v>
          </cell>
          <cell r="G2792" t="str">
            <v>A414</v>
          </cell>
          <cell r="H2792" t="str">
            <v>Meta</v>
          </cell>
          <cell r="I2792">
            <v>50001</v>
          </cell>
          <cell r="J2792">
            <v>1</v>
          </cell>
          <cell r="K2792" t="str">
            <v>Villavicencio</v>
          </cell>
          <cell r="L2792" t="str">
            <v>Villavicencio-Meta</v>
          </cell>
          <cell r="M2792">
            <v>160</v>
          </cell>
          <cell r="N2792" t="str">
            <v>Fonade 1</v>
          </cell>
          <cell r="O2792"/>
          <cell r="P2792"/>
          <cell r="Q2792" t="str">
            <v>Reconstruccion De La Institución Educativa Oficial Francisco Arango Municipio De Villavicencio, Meta</v>
          </cell>
          <cell r="R2792" t="str">
            <v>Social Comunitario</v>
          </cell>
          <cell r="S2792"/>
          <cell r="T2792"/>
          <cell r="U2792"/>
          <cell r="V2792" t="str">
            <v>Municipio</v>
          </cell>
          <cell r="W2792"/>
          <cell r="X2792" t="str">
            <v/>
          </cell>
          <cell r="Y2792"/>
          <cell r="Z2792">
            <v>7033919071.6899996</v>
          </cell>
          <cell r="AA2792"/>
          <cell r="AB2792">
            <v>7033919071.6899996</v>
          </cell>
          <cell r="AC2792"/>
          <cell r="AD2792">
            <v>7033919071.6899996</v>
          </cell>
          <cell r="AE2792">
            <v>0</v>
          </cell>
          <cell r="AF2792"/>
          <cell r="AG2792">
            <v>0</v>
          </cell>
          <cell r="AH2792">
            <v>7033919071.6899996</v>
          </cell>
          <cell r="AI2792">
            <v>0</v>
          </cell>
          <cell r="AJ2792">
            <v>7033919071.6899996</v>
          </cell>
          <cell r="AK2792">
            <v>0</v>
          </cell>
          <cell r="AL2792"/>
          <cell r="AM2792">
            <v>1</v>
          </cell>
          <cell r="AN2792">
            <v>1</v>
          </cell>
          <cell r="AO2792">
            <v>0</v>
          </cell>
          <cell r="AP2792" t="str">
            <v>Entregado A Municipio</v>
          </cell>
          <cell r="AQ2792" t="e">
            <v>#REF!</v>
          </cell>
          <cell r="AR2792" t="e">
            <v>#N/A</v>
          </cell>
          <cell r="AS2792" t="str">
            <v>PROYECTO TERMINADO EN LIQUIDACION DE CONTRATO INTERADMINISTRATIVO
1. INFORMACIÓN Y ESTADO CONTRATO OBRA:  El contrato de obra cuenta con acta de liquidación 14/02/2019 y Acta aclaratoria a la liquidación 02/12/2019.
2. INFORMACIÓN Y ESTADO CONTRATO INTERADMINISTRATIVO: Se entrego el proyecto en Auditoria Visible 3 el 30 de agosto de 2019.
ANTECEDENTES
- De acuerdo a las directrices de la gerencia, se impulsó el incumplimiento al municipio debido a las observaciones de calidad, esto es cerrar el proceso en subgerencia de operaciones y dar inicio al proceso judicial. 
Actividades realizadas durante el periodo:
-Se realiza reunión con interventoría FONADE 007 el día 04-05-2021, en donde se revisaron compromisos y cumplimiento de solicitud de OAJ de 29-04-2021, donde presenta los ítems con ocasión a los cuales se presentó demanda en contra del municipio de Villavicencio, además de pretenderse la liquidación judicial del contrato No. 2133490.
En atención a su comunicado 20214300151112 de 05-05-2021, y recibido por correo electrónico por parte de ENTERRITORIO  EL 04-05-2021, cuyo asunto es: “CIF007 – LINK DRIVE DOCUMENTACION PROYECTO VILLAVICENCIO. CONTRATO DE OBRA 868-2014 Y AS 420”  se está realizando proyección a documentación.
Se remite oficio No 20212700089091 de 13-05-2021, a alcaldia e interventoria,  Solicitud de acompañamiento a verificar estado actual de proyecto Villavicencio contrato de obra 868-2014, Contrato Interventoría No. 2131908 - Acta de Servicio No. 420    el dia 25-05-2021. para la verificación de estado actual y toma de muestra en los pisos de granito pulido, para verificación al cumplimiento a especificaciones de piso de granito pulido, soporte de demanda a pagar 100%.
Se proyecta oficio a PS de estado de liquidacion. Se remitirá comunicado interno a la OAJ con el objeto que se indique el estado del proceso judicial que se adelanta en contra del municipio.</v>
          </cell>
          <cell r="AT2792" t="str">
            <v>No Aplica</v>
          </cell>
          <cell r="AU2792">
            <v>42150</v>
          </cell>
          <cell r="AV2792">
            <v>43074</v>
          </cell>
          <cell r="AW2792" t="e">
            <v>#REF!</v>
          </cell>
          <cell r="AX2792"/>
          <cell r="AY2792"/>
          <cell r="AZ2792">
            <v>0</v>
          </cell>
          <cell r="BA2792" t="str">
            <v>-</v>
          </cell>
          <cell r="BB2792"/>
          <cell r="BC2792"/>
          <cell r="BD2792">
            <v>42185</v>
          </cell>
          <cell r="BE2792">
            <v>43010</v>
          </cell>
          <cell r="BF2792">
            <v>43707</v>
          </cell>
          <cell r="BG2792">
            <v>1440</v>
          </cell>
        </row>
        <row r="2793">
          <cell r="C2793" t="str">
            <v>20130317S0552-1</v>
          </cell>
          <cell r="D2793" t="str">
            <v>Proyectos 2011 - 2020</v>
          </cell>
          <cell r="E2793" t="str">
            <v>ANTES 2018</v>
          </cell>
          <cell r="F2793" t="str">
            <v>VIGENTE</v>
          </cell>
          <cell r="G2793"/>
          <cell r="H2793" t="str">
            <v>Meta</v>
          </cell>
          <cell r="I2793">
            <v>50001</v>
          </cell>
          <cell r="J2793">
            <v>1</v>
          </cell>
          <cell r="K2793" t="str">
            <v>Villavicencio</v>
          </cell>
          <cell r="L2793" t="str">
            <v>Villavicencio-Meta</v>
          </cell>
          <cell r="M2793">
            <v>317</v>
          </cell>
          <cell r="N2793" t="str">
            <v>DPS 2013</v>
          </cell>
          <cell r="O2793"/>
          <cell r="P2793"/>
          <cell r="Q2793" t="str">
            <v>Construcción E Interventoria Del Centro Transitorio, Centro De Serivicios Judiciales, Centro De Atención Especializada Y De Internamiento Preventivo En El Municipio De Villavicencio Del Departamento Del Meta</v>
          </cell>
          <cell r="R2793" t="str">
            <v>Social Comunitario</v>
          </cell>
          <cell r="S2793"/>
          <cell r="T2793"/>
          <cell r="U2793"/>
          <cell r="V2793" t="str">
            <v>Agencia De Infraestructura Del Meta
(Departamento)</v>
          </cell>
          <cell r="W2793"/>
          <cell r="X2793" t="str">
            <v/>
          </cell>
          <cell r="Y2793"/>
          <cell r="Z2793">
            <v>650000000</v>
          </cell>
          <cell r="AA2793"/>
          <cell r="AB2793">
            <v>650000000</v>
          </cell>
          <cell r="AC2793"/>
          <cell r="AD2793">
            <v>650000000</v>
          </cell>
          <cell r="AE2793">
            <v>65000000</v>
          </cell>
          <cell r="AF2793"/>
          <cell r="AG2793">
            <v>65000000</v>
          </cell>
          <cell r="AH2793">
            <v>715000000</v>
          </cell>
          <cell r="AI2793">
            <v>0</v>
          </cell>
          <cell r="AJ2793">
            <v>715000000</v>
          </cell>
          <cell r="AK2793">
            <v>1</v>
          </cell>
          <cell r="AL2793"/>
          <cell r="AM2793">
            <v>0</v>
          </cell>
          <cell r="AN2793">
            <v>1</v>
          </cell>
          <cell r="AO2793">
            <v>1</v>
          </cell>
          <cell r="AP2793" t="str">
            <v>Terminado</v>
          </cell>
          <cell r="AQ2793" t="e">
            <v>#REF!</v>
          </cell>
          <cell r="AR2793" t="e">
            <v>#N/A</v>
          </cell>
          <cell r="AS2793" t="str">
            <v>05/02/2020: según reporte de la supervisora por el ICBF a la fecha se encuentran realizando acta de recibo y liquidación.
El 07/02/2020 la AIM convoca a las partes relacionadas con el proyecto a pruebas de equipos y capacitación de uso y mantenimiento a realizarse el día 12/02/2020, por el DPS se solicita el apoyo del director de la regional meta DPS y su personal técnico.</v>
          </cell>
          <cell r="AT2793" t="str">
            <v>No Aplica</v>
          </cell>
          <cell r="AU2793">
            <v>41911</v>
          </cell>
          <cell r="AV2793">
            <v>43719</v>
          </cell>
          <cell r="AW2793" t="e">
            <v>#REF!</v>
          </cell>
          <cell r="AX2793"/>
          <cell r="AY2793"/>
          <cell r="AZ2793">
            <v>0</v>
          </cell>
          <cell r="BA2793" t="str">
            <v>-</v>
          </cell>
          <cell r="BB2793" t="str">
            <v/>
          </cell>
          <cell r="BC2793"/>
          <cell r="BD2793" t="str">
            <v/>
          </cell>
          <cell r="BE2793" t="str">
            <v/>
          </cell>
          <cell r="BF2793" t="str">
            <v/>
          </cell>
          <cell r="BG2793">
            <v>110</v>
          </cell>
        </row>
        <row r="2794">
          <cell r="C2794" t="str">
            <v>20140203S0070-1</v>
          </cell>
          <cell r="D2794" t="str">
            <v>Proyectos 2011 - 2020</v>
          </cell>
          <cell r="E2794" t="str">
            <v>ANTES 2018</v>
          </cell>
          <cell r="F2794" t="str">
            <v>VIGENTE</v>
          </cell>
          <cell r="G2794"/>
          <cell r="H2794" t="str">
            <v>Meta</v>
          </cell>
          <cell r="I2794">
            <v>50001</v>
          </cell>
          <cell r="J2794">
            <v>1</v>
          </cell>
          <cell r="K2794" t="str">
            <v>Villavicencio</v>
          </cell>
          <cell r="L2794" t="str">
            <v>Villavicencio-Meta</v>
          </cell>
          <cell r="M2794">
            <v>203</v>
          </cell>
          <cell r="N2794" t="str">
            <v>DPS 2014</v>
          </cell>
          <cell r="O2794"/>
          <cell r="P2794"/>
          <cell r="Q2794" t="str">
            <v xml:space="preserve">Construcción de un Bloque de Tres Pisos en la Institución Educativa Escuela Normal Superio de Villavicencio </v>
          </cell>
          <cell r="R2794" t="str">
            <v>Social Comunitario</v>
          </cell>
          <cell r="S2794"/>
          <cell r="T2794"/>
          <cell r="U2794"/>
          <cell r="V2794" t="str">
            <v>Municipio</v>
          </cell>
          <cell r="W2794" t="str">
            <v>Urbano</v>
          </cell>
          <cell r="X2794" t="str">
            <v/>
          </cell>
          <cell r="Y2794"/>
          <cell r="Z2794">
            <v>4716953986</v>
          </cell>
          <cell r="AA2794"/>
          <cell r="AB2794">
            <v>4716953986</v>
          </cell>
          <cell r="AC2794"/>
          <cell r="AD2794">
            <v>4716953986</v>
          </cell>
          <cell r="AE2794">
            <v>471695398.60000002</v>
          </cell>
          <cell r="AF2794"/>
          <cell r="AG2794">
            <v>471695398.60000002</v>
          </cell>
          <cell r="AH2794">
            <v>5188649384.6000004</v>
          </cell>
          <cell r="AI2794">
            <v>0</v>
          </cell>
          <cell r="AJ2794">
            <v>5188649384.6000004</v>
          </cell>
          <cell r="AK2794">
            <v>0.89999999999999991</v>
          </cell>
          <cell r="AL2794"/>
          <cell r="AM2794">
            <v>1</v>
          </cell>
          <cell r="AN2794">
            <v>1</v>
          </cell>
          <cell r="AO2794">
            <v>0</v>
          </cell>
          <cell r="AP2794" t="str">
            <v>Terminado</v>
          </cell>
          <cell r="AQ2794" t="e">
            <v>#REF!</v>
          </cell>
          <cell r="AR2794" t="e">
            <v>#N/A</v>
          </cell>
          <cell r="AS2794" t="str">
            <v>Estado:Terminado
Fecha de terminacion el 28 de julio de 2022
Se realiza reunion el 1 de agosto de 2022, compromisos:Remisión del Acta de terminación para el lunes 01 de agosto de 2022,Remisión de solicitud formal por parte del municipio de Villavicencio, del uso de las instalaciones, referente al peligro del área de los estudiantes de transición.</v>
          </cell>
          <cell r="AT2794" t="str">
            <v>No Aplica</v>
          </cell>
          <cell r="AU2794">
            <v>42850</v>
          </cell>
          <cell r="AV2794">
            <v>44770</v>
          </cell>
          <cell r="AW2794" t="e">
            <v>#REF!</v>
          </cell>
          <cell r="AX2794"/>
          <cell r="AY2794"/>
          <cell r="AZ2794">
            <v>0</v>
          </cell>
          <cell r="BA2794" t="str">
            <v>CAUSAS ATRIBUIBLES AL CONTRATISTA (Atrasos cronograma, Incumplimientos, Multas, Sanciones, Apremios, Cesiones)</v>
          </cell>
          <cell r="BB2794" t="str">
            <v>2.600 m2</v>
          </cell>
          <cell r="BC2794"/>
          <cell r="BD2794">
            <v>42927</v>
          </cell>
          <cell r="BE2794">
            <v>43322</v>
          </cell>
          <cell r="BF2794" t="str">
            <v/>
          </cell>
          <cell r="BG2794">
            <v>2183</v>
          </cell>
        </row>
        <row r="2795">
          <cell r="C2795" t="str">
            <v>E-2020-2203-234456</v>
          </cell>
          <cell r="D2795" t="str">
            <v>CV 001-2020</v>
          </cell>
          <cell r="E2795" t="str">
            <v>2018-2022</v>
          </cell>
          <cell r="F2795" t="str">
            <v>VIGENTE</v>
          </cell>
          <cell r="G2795"/>
          <cell r="H2795" t="str">
            <v>Meta</v>
          </cell>
          <cell r="I2795"/>
          <cell r="J2795"/>
          <cell r="K2795" t="str">
            <v>Vistahermosa</v>
          </cell>
          <cell r="L2795" t="str">
            <v>Vistahermosa-Meta</v>
          </cell>
          <cell r="M2795" t="str">
            <v>359 FIP 2021</v>
          </cell>
          <cell r="N2795" t="str">
            <v>DPS 2021</v>
          </cell>
          <cell r="O2795">
            <v>44350</v>
          </cell>
          <cell r="P2795">
            <v>44773</v>
          </cell>
          <cell r="Q2795" t="str">
            <v>Mejoramiento De Vías Terciarias Con Alternativa De Placa Huella En La Veredas Caño Madroño Rosales Y Alto Delicias. En El Municipio De Vista Hermosa - Meta</v>
          </cell>
          <cell r="R2795" t="str">
            <v>Vias y Transporte</v>
          </cell>
          <cell r="S2795" t="str">
            <v>Vias Rurales</v>
          </cell>
          <cell r="T2795"/>
          <cell r="U2795">
            <v>1</v>
          </cell>
          <cell r="V2795"/>
          <cell r="W2795"/>
          <cell r="X2795"/>
          <cell r="Y2795"/>
          <cell r="Z2795">
            <v>1440459787</v>
          </cell>
          <cell r="AA2795"/>
          <cell r="AB2795">
            <v>1440459787</v>
          </cell>
          <cell r="AC2795">
            <v>0</v>
          </cell>
          <cell r="AD2795">
            <v>1440459787</v>
          </cell>
          <cell r="AE2795"/>
          <cell r="AF2795"/>
          <cell r="AG2795">
            <v>0</v>
          </cell>
          <cell r="AH2795">
            <v>1440459787</v>
          </cell>
          <cell r="AI2795">
            <v>0</v>
          </cell>
          <cell r="AJ2795">
            <v>1440459787</v>
          </cell>
          <cell r="AK2795"/>
          <cell r="AL2795"/>
          <cell r="AM2795">
            <v>0.86799999999999999</v>
          </cell>
          <cell r="AN2795">
            <v>0.30690000000000001</v>
          </cell>
          <cell r="AO2795">
            <v>-0.56109999999999993</v>
          </cell>
          <cell r="AP2795" t="str">
            <v>Suspendido</v>
          </cell>
          <cell r="AQ2795" t="e">
            <v>#REF!</v>
          </cell>
          <cell r="AR2795" t="e">
            <v>#N/A</v>
          </cell>
          <cell r="AS2795" t="str">
            <v>-</v>
          </cell>
          <cell r="AT2795"/>
          <cell r="AU2795">
            <v>44621</v>
          </cell>
          <cell r="AV2795">
            <v>44786</v>
          </cell>
          <cell r="AW2795" t="e">
            <v>#REF!</v>
          </cell>
          <cell r="AX2795">
            <v>6</v>
          </cell>
          <cell r="AY2795"/>
          <cell r="AZ2795">
            <v>6</v>
          </cell>
          <cell r="BA2795"/>
          <cell r="BB2795" t="str">
            <v>605 ML</v>
          </cell>
          <cell r="BC2795"/>
          <cell r="BD2795" t="str">
            <v>-</v>
          </cell>
          <cell r="BE2795" t="str">
            <v>-</v>
          </cell>
          <cell r="BF2795" t="str">
            <v>-</v>
          </cell>
          <cell r="BG2795">
            <v>17264</v>
          </cell>
        </row>
        <row r="2796">
          <cell r="C2796" t="str">
            <v>20120160S0360-1</v>
          </cell>
          <cell r="D2796" t="str">
            <v>Proyectos 2011 - 2020</v>
          </cell>
          <cell r="E2796" t="str">
            <v>No Aplica</v>
          </cell>
          <cell r="F2796" t="str">
            <v>CERRADO</v>
          </cell>
          <cell r="G2796" t="str">
            <v>A360</v>
          </cell>
          <cell r="H2796" t="str">
            <v>Nariño</v>
          </cell>
          <cell r="I2796">
            <v>52019</v>
          </cell>
          <cell r="J2796">
            <v>6</v>
          </cell>
          <cell r="K2796" t="str">
            <v>Alban</v>
          </cell>
          <cell r="L2796" t="str">
            <v>Alban-Nariño</v>
          </cell>
          <cell r="M2796">
            <v>160</v>
          </cell>
          <cell r="N2796" t="str">
            <v>Fonade 1</v>
          </cell>
          <cell r="O2796"/>
          <cell r="P2796"/>
          <cell r="Q2796" t="str">
            <v>Construccion Centro De Acopio Y Produccion Agroindustrial, Primera Etapa. Municipio De Alban-Nariño.</v>
          </cell>
          <cell r="R2796" t="str">
            <v>Social Comunitario</v>
          </cell>
          <cell r="S2796"/>
          <cell r="T2796"/>
          <cell r="U2796"/>
          <cell r="V2796" t="str">
            <v>Fonade</v>
          </cell>
          <cell r="W2796"/>
          <cell r="X2796" t="str">
            <v/>
          </cell>
          <cell r="Y2796"/>
          <cell r="Z2796">
            <v>428829817</v>
          </cell>
          <cell r="AA2796"/>
          <cell r="AB2796">
            <v>428829817</v>
          </cell>
          <cell r="AC2796"/>
          <cell r="AD2796">
            <v>428829817</v>
          </cell>
          <cell r="AE2796">
            <v>0</v>
          </cell>
          <cell r="AF2796"/>
          <cell r="AG2796">
            <v>0</v>
          </cell>
          <cell r="AH2796">
            <v>428829817</v>
          </cell>
          <cell r="AI2796">
            <v>0</v>
          </cell>
          <cell r="AJ2796">
            <v>428829817</v>
          </cell>
          <cell r="AK2796">
            <v>1</v>
          </cell>
          <cell r="AL2796"/>
          <cell r="AM2796">
            <v>1</v>
          </cell>
          <cell r="AN2796">
            <v>1</v>
          </cell>
          <cell r="AO2796">
            <v>0</v>
          </cell>
          <cell r="AP2796" t="str">
            <v>En Liquidación</v>
          </cell>
          <cell r="AQ2796" t="e">
            <v>#REF!</v>
          </cell>
          <cell r="AR2796" t="e">
            <v>#N/A</v>
          </cell>
          <cell r="AS2796" t="str">
            <v xml:space="preserve"> 
PROYECTO LIQUIDADO
1. INFORMACIÓN Y ESTADO CONTRATO DE OBRA:  se suscribio contrato No 2130229 con ANILIO ABADIA SERNA,  ejecutado al  100% y  entregado con auditoria visible AV3 el día  28/9/2013, posteriormente se liquidó con acta de fecha 15/07/2014 
2. INFORMACIÓN Y ESTADO CONTRATO INTERADMINISTRATIVO: N/A contratacion directa.
3 .   INFORMACIÓN Y ESTADO  INTERVENTORIA:  contrato No 2130752  suscrito con la firma INTEC INGENIEROS CIVILES ARQUITECTOS LTDA  ejecutado en su totalidad y liquidado con acta de fecha 15/08/2014</v>
          </cell>
          <cell r="AT2796" t="str">
            <v>No Aplica</v>
          </cell>
          <cell r="AU2796">
            <v>41409</v>
          </cell>
          <cell r="AV2796">
            <v>41545</v>
          </cell>
          <cell r="AW2796" t="e">
            <v>#REF!</v>
          </cell>
          <cell r="AX2796"/>
          <cell r="AY2796"/>
          <cell r="AZ2796">
            <v>0</v>
          </cell>
          <cell r="BA2796" t="str">
            <v>-</v>
          </cell>
          <cell r="BB2796" t="str">
            <v xml:space="preserve">PROYECTO CONSISTIA EN DOS MODULOS PARA EL LMACENAMIENTO DE PRODUCTOS AGRICOLAS COMO EL CAFÉ Y LA CAÑA ,AREAS DE PROCESAMIENTO ,ALMACENAJE Y EMPAQUE  AREA 850 M2 </v>
          </cell>
          <cell r="BC2796"/>
          <cell r="BD2796">
            <v>41408</v>
          </cell>
          <cell r="BE2796">
            <v>41496</v>
          </cell>
          <cell r="BF2796">
            <v>41545</v>
          </cell>
          <cell r="BG2796">
            <v>19367</v>
          </cell>
        </row>
        <row r="2797">
          <cell r="C2797" t="str">
            <v>20160453M5805-1</v>
          </cell>
          <cell r="D2797" t="str">
            <v>Proyectos 2011 - 2020</v>
          </cell>
          <cell r="E2797" t="str">
            <v>ANTES 2018</v>
          </cell>
          <cell r="F2797" t="str">
            <v>VIGENTE</v>
          </cell>
          <cell r="G2797"/>
          <cell r="H2797" t="str">
            <v>Nariño</v>
          </cell>
          <cell r="I2797">
            <v>52019</v>
          </cell>
          <cell r="J2797">
            <v>6</v>
          </cell>
          <cell r="K2797" t="str">
            <v>Alban</v>
          </cell>
          <cell r="L2797" t="str">
            <v>Alban-Nariño</v>
          </cell>
          <cell r="M2797">
            <v>453</v>
          </cell>
          <cell r="N2797" t="str">
            <v>DPS 2016</v>
          </cell>
          <cell r="O2797"/>
          <cell r="P2797"/>
          <cell r="Q2797" t="str">
            <v>Mejoramiento De Condiciones De Habitabilidad</v>
          </cell>
          <cell r="R2797" t="str">
            <v>Mejoramiento Condiciones De Habitabilidad</v>
          </cell>
          <cell r="S2797"/>
          <cell r="T2797"/>
          <cell r="U2797"/>
          <cell r="V2797" t="str">
            <v>Municipio</v>
          </cell>
          <cell r="W2797"/>
          <cell r="X2797" t="str">
            <v/>
          </cell>
          <cell r="Y2797"/>
          <cell r="Z2797">
            <v>889830508</v>
          </cell>
          <cell r="AA2797"/>
          <cell r="AB2797">
            <v>889830508</v>
          </cell>
          <cell r="AC2797"/>
          <cell r="AD2797">
            <v>889830508</v>
          </cell>
          <cell r="AE2797">
            <v>134284782.94</v>
          </cell>
          <cell r="AF2797"/>
          <cell r="AG2797">
            <v>134284782.94</v>
          </cell>
          <cell r="AH2797">
            <v>1024115290.9400001</v>
          </cell>
          <cell r="AI2797">
            <v>0</v>
          </cell>
          <cell r="AJ2797">
            <v>1024115290.9400001</v>
          </cell>
          <cell r="AK2797">
            <v>0.70000000000000007</v>
          </cell>
          <cell r="AL2797"/>
          <cell r="AM2797">
            <v>1</v>
          </cell>
          <cell r="AN2797">
            <v>1</v>
          </cell>
          <cell r="AO2797">
            <v>0</v>
          </cell>
          <cell r="AP2797" t="str">
            <v>Entregado A Municipio</v>
          </cell>
          <cell r="AQ2797" t="e">
            <v>#REF!</v>
          </cell>
          <cell r="AR2797" t="str">
            <v>TERMINADO</v>
          </cell>
          <cell r="AS2797" t="str">
            <v>INTERVENTORIA
ENTREGADO A MUNICIPIO
SUPERVISOR
14-JULIO. En tramites para pago del 15% correspondiente a recursos fenecidos, en elaboracion y ajuste el documento de justifiacion tecnico economica.</v>
          </cell>
          <cell r="AT2797">
            <v>43668</v>
          </cell>
          <cell r="AU2797">
            <v>44056</v>
          </cell>
          <cell r="AV2797">
            <v>44366</v>
          </cell>
          <cell r="AW2797" t="e">
            <v>#REF!</v>
          </cell>
          <cell r="AX2797"/>
          <cell r="AY2797"/>
          <cell r="AZ2797">
            <v>0</v>
          </cell>
          <cell r="BA2797" t="str">
            <v>-</v>
          </cell>
          <cell r="BB2797" t="str">
            <v>64  Viviendas</v>
          </cell>
          <cell r="BC2797"/>
          <cell r="BD2797">
            <v>44096</v>
          </cell>
          <cell r="BE2797">
            <v>44174</v>
          </cell>
          <cell r="BF2797">
            <v>44405</v>
          </cell>
          <cell r="BG2797">
            <v>230.4</v>
          </cell>
        </row>
        <row r="2798">
          <cell r="C2798" t="str">
            <v>20160407M7416-1</v>
          </cell>
          <cell r="D2798" t="str">
            <v>Proyectos 2011 - 2020</v>
          </cell>
          <cell r="E2798" t="str">
            <v>ANTES 2018</v>
          </cell>
          <cell r="F2798" t="str">
            <v>VIGENTE</v>
          </cell>
          <cell r="G2798"/>
          <cell r="H2798" t="str">
            <v>Nariño</v>
          </cell>
          <cell r="I2798">
            <v>52022</v>
          </cell>
          <cell r="J2798">
            <v>6</v>
          </cell>
          <cell r="K2798" t="str">
            <v>Aldana</v>
          </cell>
          <cell r="L2798" t="str">
            <v>Aldana-Nariño</v>
          </cell>
          <cell r="M2798">
            <v>407</v>
          </cell>
          <cell r="N2798" t="str">
            <v>DPS 2016</v>
          </cell>
          <cell r="O2798"/>
          <cell r="P2798"/>
          <cell r="Q2798" t="str">
            <v>Mejoramiento De Condiciones De Habitabilidad</v>
          </cell>
          <cell r="R2798" t="str">
            <v>Mejoramiento Condiciones De Habitabilidad</v>
          </cell>
          <cell r="S2798"/>
          <cell r="T2798"/>
          <cell r="U2798"/>
          <cell r="V2798" t="str">
            <v xml:space="preserve">Resguardo Indigena De Las Pastas </v>
          </cell>
          <cell r="W2798"/>
          <cell r="X2798" t="str">
            <v/>
          </cell>
          <cell r="Y2798"/>
          <cell r="Z2798">
            <v>644692968</v>
          </cell>
          <cell r="AA2798"/>
          <cell r="AB2798">
            <v>644692968</v>
          </cell>
          <cell r="AC2798"/>
          <cell r="AD2798">
            <v>644692968</v>
          </cell>
          <cell r="AE2798">
            <v>154081502.44</v>
          </cell>
          <cell r="AF2798"/>
          <cell r="AG2798">
            <v>154081502.44</v>
          </cell>
          <cell r="AH2798">
            <v>798774470.44000006</v>
          </cell>
          <cell r="AI2798">
            <v>0</v>
          </cell>
          <cell r="AJ2798">
            <v>798774470.44000006</v>
          </cell>
          <cell r="AK2798">
            <v>0.85000000000000009</v>
          </cell>
          <cell r="AL2798"/>
          <cell r="AM2798">
            <v>1</v>
          </cell>
          <cell r="AN2798">
            <v>1</v>
          </cell>
          <cell r="AO2798">
            <v>0</v>
          </cell>
          <cell r="AP2798" t="str">
            <v>Entregado A Municipio</v>
          </cell>
          <cell r="AQ2798" t="e">
            <v>#REF!</v>
          </cell>
          <cell r="AR2798" t="str">
            <v>TERMINADO</v>
          </cell>
          <cell r="AS2798" t="str">
            <v>INTERVENTORIA
ENTREGADO A MUNICIPIO
SUPERVISOR
14-JULIO. Informe final aprobado, se remite el certificado de suficiencia el 9 de junio de 2022. Pendiente iniciar proceso de liquidacion</v>
          </cell>
          <cell r="AT2798">
            <v>43444</v>
          </cell>
          <cell r="AU2798">
            <v>44018</v>
          </cell>
          <cell r="AV2798">
            <v>44470</v>
          </cell>
          <cell r="AW2798" t="e">
            <v>#REF!</v>
          </cell>
          <cell r="AX2798"/>
          <cell r="AY2798"/>
          <cell r="AZ2798">
            <v>0</v>
          </cell>
          <cell r="BA2798" t="str">
            <v>-</v>
          </cell>
          <cell r="BB2798" t="str">
            <v>46  Viviendas</v>
          </cell>
          <cell r="BC2798"/>
          <cell r="BD2798">
            <v>44089</v>
          </cell>
          <cell r="BE2798">
            <v>44453</v>
          </cell>
          <cell r="BF2798">
            <v>44545</v>
          </cell>
          <cell r="BG2798">
            <v>165.6</v>
          </cell>
        </row>
        <row r="2799">
          <cell r="C2799" t="str">
            <v>20170376S9967-1</v>
          </cell>
          <cell r="D2799" t="str">
            <v>Proyectos 2011 - 2020</v>
          </cell>
          <cell r="E2799" t="str">
            <v>ANTES 2018</v>
          </cell>
          <cell r="F2799" t="str">
            <v>VIGENTE</v>
          </cell>
          <cell r="G2799"/>
          <cell r="H2799" t="str">
            <v>Nariño</v>
          </cell>
          <cell r="I2799">
            <v>52022</v>
          </cell>
          <cell r="J2799">
            <v>6</v>
          </cell>
          <cell r="K2799" t="str">
            <v>Aldana</v>
          </cell>
          <cell r="L2799" t="str">
            <v>Aldana-Nariño</v>
          </cell>
          <cell r="M2799">
            <v>376</v>
          </cell>
          <cell r="N2799" t="str">
            <v>DPS 2017</v>
          </cell>
          <cell r="O2799"/>
          <cell r="P2799"/>
          <cell r="Q2799" t="str">
            <v>Construcción De Polideportivo En La Vereda San Luis Del Municipio De Aldana - Nariño</v>
          </cell>
          <cell r="R2799" t="str">
            <v>Espacio Público, Recreación Y Deporte</v>
          </cell>
          <cell r="S2799"/>
          <cell r="T2799"/>
          <cell r="U2799"/>
          <cell r="V2799" t="str">
            <v>Municipio</v>
          </cell>
          <cell r="W2799" t="str">
            <v>Rural</v>
          </cell>
          <cell r="X2799" t="str">
            <v>San Luis</v>
          </cell>
          <cell r="Y2799"/>
          <cell r="Z2799">
            <v>754716980</v>
          </cell>
          <cell r="AA2799"/>
          <cell r="AB2799">
            <v>754716980</v>
          </cell>
          <cell r="AC2799"/>
          <cell r="AD2799">
            <v>754716980</v>
          </cell>
          <cell r="AE2799">
            <v>75471698</v>
          </cell>
          <cell r="AF2799"/>
          <cell r="AG2799">
            <v>75471698</v>
          </cell>
          <cell r="AH2799">
            <v>830188678</v>
          </cell>
          <cell r="AI2799">
            <v>0</v>
          </cell>
          <cell r="AJ2799">
            <v>830188678</v>
          </cell>
          <cell r="AK2799">
            <v>1</v>
          </cell>
          <cell r="AL2799"/>
          <cell r="AM2799">
            <v>1</v>
          </cell>
          <cell r="AN2799">
            <v>1</v>
          </cell>
          <cell r="AO2799">
            <v>0</v>
          </cell>
          <cell r="AP2799" t="str">
            <v>Entregado A Municipio</v>
          </cell>
          <cell r="AQ2799" t="e">
            <v>#REF!</v>
          </cell>
          <cell r="AR2799" t="e">
            <v>#N/A</v>
          </cell>
          <cell r="AS2799" t="str">
            <v>INTERVENTORIA.
12-07-2022 - Se envia informe final a Bogotá par radicación en físico.
SUPERVISOR
15-JULIO Observaciones de estado de interventoria desactualizadas. Pendiente radicacion en fisico informe final de interventoria.</v>
          </cell>
          <cell r="AT2799" t="str">
            <v>No Aplica</v>
          </cell>
          <cell r="AU2799">
            <v>44054</v>
          </cell>
          <cell r="AV2799">
            <v>44266</v>
          </cell>
          <cell r="AW2799" t="e">
            <v>#REF!</v>
          </cell>
          <cell r="AX2799"/>
          <cell r="AY2799"/>
          <cell r="AZ2799">
            <v>0</v>
          </cell>
          <cell r="BA2799" t="str">
            <v>-</v>
          </cell>
          <cell r="BB2799" t="str">
            <v>1286 m2</v>
          </cell>
          <cell r="BC2799"/>
          <cell r="BD2799">
            <v>44103</v>
          </cell>
          <cell r="BE2799">
            <v>44223</v>
          </cell>
          <cell r="BF2799">
            <v>44295</v>
          </cell>
          <cell r="BG2799" t="str">
            <v>500 familias</v>
          </cell>
        </row>
        <row r="2800">
          <cell r="C2800" t="str">
            <v>20090064S1302-1</v>
          </cell>
          <cell r="D2800" t="str">
            <v>Proyectos 2011 - 2020</v>
          </cell>
          <cell r="E2800" t="str">
            <v>No Aplica</v>
          </cell>
          <cell r="F2800" t="str">
            <v>CERRADO</v>
          </cell>
          <cell r="G2800"/>
          <cell r="H2800" t="str">
            <v>Nariño</v>
          </cell>
          <cell r="I2800">
            <v>52036</v>
          </cell>
          <cell r="J2800">
            <v>6</v>
          </cell>
          <cell r="K2800" t="str">
            <v>Ancuya</v>
          </cell>
          <cell r="L2800" t="str">
            <v>Ancuya-Nariño</v>
          </cell>
          <cell r="M2800" t="str">
            <v/>
          </cell>
          <cell r="N2800" t="str">
            <v>Infraestructura</v>
          </cell>
          <cell r="O2800"/>
          <cell r="P2800"/>
          <cell r="Q2800" t="str">
            <v>Convenio Interadministrativo Con El Fin De Llevar A Cabo La Revision, Ajuste A Los Diseños Y La Construcciòn De La Cubierta De La Plaza De Mercado Del Municipio De Ancuya, Departamento De Nariño</v>
          </cell>
          <cell r="R2800" t="str">
            <v>Social Comunitario</v>
          </cell>
          <cell r="S2800"/>
          <cell r="T2800"/>
          <cell r="U2800"/>
          <cell r="V2800" t="str">
            <v>Municipio</v>
          </cell>
          <cell r="W2800"/>
          <cell r="X2800" t="str">
            <v/>
          </cell>
          <cell r="Y2800"/>
          <cell r="Z2800">
            <v>150000000</v>
          </cell>
          <cell r="AA2800"/>
          <cell r="AB2800">
            <v>150000000</v>
          </cell>
          <cell r="AC2800"/>
          <cell r="AD2800">
            <v>150000000</v>
          </cell>
          <cell r="AE2800">
            <v>0</v>
          </cell>
          <cell r="AF2800"/>
          <cell r="AG2800">
            <v>0</v>
          </cell>
          <cell r="AH2800">
            <v>150000000</v>
          </cell>
          <cell r="AI2800">
            <v>0</v>
          </cell>
          <cell r="AJ2800">
            <v>150000000</v>
          </cell>
          <cell r="AK2800">
            <v>1</v>
          </cell>
          <cell r="AL2800"/>
          <cell r="AM2800">
            <v>1</v>
          </cell>
          <cell r="AN2800">
            <v>1</v>
          </cell>
          <cell r="AO2800">
            <v>0</v>
          </cell>
          <cell r="AP2800" t="str">
            <v>Liquidado</v>
          </cell>
          <cell r="AQ2800" t="e">
            <v>#REF!</v>
          </cell>
          <cell r="AR2800" t="e">
            <v>#N/A</v>
          </cell>
          <cell r="AS2800" t="str">
            <v>Entregado en 2011.</v>
          </cell>
          <cell r="AT2800" t="str">
            <v>No Aplica</v>
          </cell>
          <cell r="AU2800" t="str">
            <v/>
          </cell>
          <cell r="AV2800">
            <v>40633</v>
          </cell>
          <cell r="AW2800" t="e">
            <v>#REF!</v>
          </cell>
          <cell r="AX2800"/>
          <cell r="AY2800"/>
          <cell r="AZ2800">
            <v>0</v>
          </cell>
          <cell r="BA2800" t="str">
            <v>-</v>
          </cell>
          <cell r="BB2800" t="str">
            <v/>
          </cell>
          <cell r="BC2800"/>
          <cell r="BD2800" t="str">
            <v/>
          </cell>
          <cell r="BE2800" t="str">
            <v/>
          </cell>
          <cell r="BF2800" t="str">
            <v/>
          </cell>
          <cell r="BG2800" t="str">
            <v/>
          </cell>
        </row>
        <row r="2801">
          <cell r="C2801" t="str">
            <v>20110160E0177-1</v>
          </cell>
          <cell r="D2801" t="str">
            <v>Proyectos 2011 - 2020</v>
          </cell>
          <cell r="E2801" t="str">
            <v>No Aplica</v>
          </cell>
          <cell r="F2801" t="str">
            <v>CERRADO</v>
          </cell>
          <cell r="G2801" t="str">
            <v>A177</v>
          </cell>
          <cell r="H2801" t="str">
            <v>Nariño</v>
          </cell>
          <cell r="I2801">
            <v>52036</v>
          </cell>
          <cell r="J2801">
            <v>6</v>
          </cell>
          <cell r="K2801" t="str">
            <v>Ancuya</v>
          </cell>
          <cell r="L2801" t="str">
            <v>Ancuya-Nariño</v>
          </cell>
          <cell r="M2801">
            <v>160</v>
          </cell>
          <cell r="N2801" t="str">
            <v>Fonade 1</v>
          </cell>
          <cell r="O2801"/>
          <cell r="P2801"/>
          <cell r="Q2801" t="str">
            <v>Construcción Iluminación Cubiertas Plaza De Mercado Y Mejoramiento Del Alumbrado Publico En Su Entorno Entre Carrera 1 Y Carrera 2 Y Entre Calle 2A Y Calle 2B Del Municipio De Ancuya - Nariño.</v>
          </cell>
          <cell r="R2801" t="str">
            <v>Social Comunitario</v>
          </cell>
          <cell r="S2801"/>
          <cell r="T2801"/>
          <cell r="U2801"/>
          <cell r="V2801" t="str">
            <v>Municipio</v>
          </cell>
          <cell r="W2801"/>
          <cell r="X2801" t="str">
            <v/>
          </cell>
          <cell r="Y2801"/>
          <cell r="Z2801">
            <v>70000000</v>
          </cell>
          <cell r="AA2801"/>
          <cell r="AB2801">
            <v>70000000</v>
          </cell>
          <cell r="AC2801"/>
          <cell r="AD2801">
            <v>70000000</v>
          </cell>
          <cell r="AE2801">
            <v>0</v>
          </cell>
          <cell r="AF2801"/>
          <cell r="AG2801">
            <v>0</v>
          </cell>
          <cell r="AH2801">
            <v>70000000</v>
          </cell>
          <cell r="AI2801">
            <v>0</v>
          </cell>
          <cell r="AJ2801">
            <v>70000000</v>
          </cell>
          <cell r="AK2801">
            <v>0</v>
          </cell>
          <cell r="AL2801"/>
          <cell r="AM2801">
            <v>1</v>
          </cell>
          <cell r="AN2801">
            <v>1</v>
          </cell>
          <cell r="AO2801">
            <v>0</v>
          </cell>
          <cell r="AP2801" t="str">
            <v>En Liquidación</v>
          </cell>
          <cell r="AQ2801" t="e">
            <v>#REF!</v>
          </cell>
          <cell r="AR2801" t="e">
            <v>#N/A</v>
          </cell>
          <cell r="AS2801" t="str">
            <v xml:space="preserve"> CONTRATOS LIQUIDADOS  - PENDIENTE  CIERRE COSTOS FIJOS Y VARIABLES - INTERVENTORIA 
1. INFORMACION Y ESTADO CONTRATO DE OBRA: se encuentra liquidado con acta de fecha 28/02/2015
2.  INFORMACION Y ESTADO CONTRATO INTERADMINISTRATIVO:  convenio liquidado con acta del 18/07/2016
3. INFORMACION Y ESTADO INTERVENTORIA: Se encuentra en cierre de costos fijos y variables.
</v>
          </cell>
          <cell r="AT2801" t="str">
            <v>No Aplica</v>
          </cell>
          <cell r="AU2801">
            <v>41932</v>
          </cell>
          <cell r="AV2801">
            <v>41961</v>
          </cell>
          <cell r="AW2801" t="e">
            <v>#REF!</v>
          </cell>
          <cell r="AX2801"/>
          <cell r="AY2801"/>
          <cell r="AZ2801">
            <v>0</v>
          </cell>
          <cell r="BA2801" t="str">
            <v>-</v>
          </cell>
          <cell r="BB2801" t="str">
            <v>890 HABITANTES</v>
          </cell>
          <cell r="BC2801"/>
          <cell r="BD2801">
            <v>41954</v>
          </cell>
          <cell r="BE2801">
            <v>41954</v>
          </cell>
          <cell r="BF2801">
            <v>42075</v>
          </cell>
          <cell r="BG2801">
            <v>5800</v>
          </cell>
        </row>
        <row r="2802">
          <cell r="C2802" t="str">
            <v>20110165A1303-1</v>
          </cell>
          <cell r="D2802" t="str">
            <v>Proyectos 2011 - 2020</v>
          </cell>
          <cell r="E2802" t="str">
            <v>No Aplica</v>
          </cell>
          <cell r="F2802" t="str">
            <v>CERRADO</v>
          </cell>
          <cell r="G2802"/>
          <cell r="H2802" t="str">
            <v>Nariño</v>
          </cell>
          <cell r="I2802">
            <v>52036</v>
          </cell>
          <cell r="J2802">
            <v>6</v>
          </cell>
          <cell r="K2802" t="str">
            <v>Ancuya</v>
          </cell>
          <cell r="L2802" t="str">
            <v>Ancuya-Nariño</v>
          </cell>
          <cell r="M2802" t="str">
            <v/>
          </cell>
          <cell r="N2802" t="str">
            <v>Infraestructura</v>
          </cell>
          <cell r="O2802"/>
          <cell r="P2802"/>
          <cell r="Q2802" t="str">
            <v>Construcción Acueducto Vereda Cujacal En El Municipio De Ancuya - Nariño.</v>
          </cell>
          <cell r="R2802" t="str">
            <v>Agua Potable Y Saneamiento Básico</v>
          </cell>
          <cell r="S2802"/>
          <cell r="T2802"/>
          <cell r="U2802"/>
          <cell r="V2802" t="str">
            <v>Federación Nacional De Cafeteros</v>
          </cell>
          <cell r="W2802"/>
          <cell r="X2802" t="str">
            <v/>
          </cell>
          <cell r="Y2802"/>
          <cell r="Z2802">
            <v>189583932</v>
          </cell>
          <cell r="AA2802"/>
          <cell r="AB2802">
            <v>189583932</v>
          </cell>
          <cell r="AC2802"/>
          <cell r="AD2802">
            <v>189583932</v>
          </cell>
          <cell r="AE2802">
            <v>0</v>
          </cell>
          <cell r="AF2802"/>
          <cell r="AG2802">
            <v>0</v>
          </cell>
          <cell r="AH2802">
            <v>189583932</v>
          </cell>
          <cell r="AI2802">
            <v>0</v>
          </cell>
          <cell r="AJ2802">
            <v>189583932</v>
          </cell>
          <cell r="AK2802">
            <v>1</v>
          </cell>
          <cell r="AL2802"/>
          <cell r="AM2802">
            <v>1</v>
          </cell>
          <cell r="AN2802">
            <v>1</v>
          </cell>
          <cell r="AO2802">
            <v>0</v>
          </cell>
          <cell r="AP2802" t="str">
            <v>Liquidado</v>
          </cell>
          <cell r="AQ2802" t="e">
            <v>#REF!</v>
          </cell>
          <cell r="AR2802" t="e">
            <v>#N/A</v>
          </cell>
          <cell r="AS2802" t="str">
            <v>Entregado en 2014.</v>
          </cell>
          <cell r="AT2802" t="str">
            <v>No Aplica</v>
          </cell>
          <cell r="AU2802" t="str">
            <v/>
          </cell>
          <cell r="AV2802" t="str">
            <v/>
          </cell>
          <cell r="AW2802" t="e">
            <v>#REF!</v>
          </cell>
          <cell r="AX2802"/>
          <cell r="AY2802"/>
          <cell r="AZ2802">
            <v>0</v>
          </cell>
          <cell r="BA2802" t="str">
            <v>-</v>
          </cell>
          <cell r="BB2802" t="str">
            <v/>
          </cell>
          <cell r="BC2802"/>
          <cell r="BD2802" t="str">
            <v/>
          </cell>
          <cell r="BE2802" t="str">
            <v/>
          </cell>
          <cell r="BF2802" t="str">
            <v/>
          </cell>
          <cell r="BG2802" t="str">
            <v/>
          </cell>
        </row>
        <row r="2803">
          <cell r="C2803" t="str">
            <v>20150369V1599-1</v>
          </cell>
          <cell r="D2803" t="str">
            <v>Proyectos 2011 - 2020</v>
          </cell>
          <cell r="E2803" t="str">
            <v>No Aplica</v>
          </cell>
          <cell r="F2803" t="str">
            <v>CERRADO</v>
          </cell>
          <cell r="G2803"/>
          <cell r="H2803" t="str">
            <v>Nariño</v>
          </cell>
          <cell r="I2803">
            <v>52036</v>
          </cell>
          <cell r="J2803">
            <v>6</v>
          </cell>
          <cell r="K2803" t="str">
            <v>Ancuya</v>
          </cell>
          <cell r="L2803" t="str">
            <v>Ancuya-Nariño</v>
          </cell>
          <cell r="M2803">
            <v>369</v>
          </cell>
          <cell r="N2803" t="str">
            <v>DPS 2015</v>
          </cell>
          <cell r="O2803"/>
          <cell r="P2803"/>
          <cell r="Q2803" t="str">
            <v>Construcción Pavimento Rígido Avenida Principal Del Casco Urbano Del Municipio De Ancuya - Nariño</v>
          </cell>
          <cell r="R2803" t="str">
            <v>Vías Urbanas</v>
          </cell>
          <cell r="S2803"/>
          <cell r="T2803"/>
          <cell r="U2803"/>
          <cell r="V2803" t="str">
            <v>Municipio</v>
          </cell>
          <cell r="W2803"/>
          <cell r="X2803" t="str">
            <v>venida Principal Del Casco Urbano Del Municipio De Ancuya</v>
          </cell>
          <cell r="Y2803"/>
          <cell r="Z2803">
            <v>925861875</v>
          </cell>
          <cell r="AA2803"/>
          <cell r="AB2803">
            <v>925861875</v>
          </cell>
          <cell r="AC2803"/>
          <cell r="AD2803">
            <v>925861875</v>
          </cell>
          <cell r="AE2803">
            <v>92591919.900000006</v>
          </cell>
          <cell r="AF2803"/>
          <cell r="AG2803">
            <v>92591919.900000006</v>
          </cell>
          <cell r="AH2803">
            <v>1018453794.9</v>
          </cell>
          <cell r="AI2803">
            <v>0</v>
          </cell>
          <cell r="AJ2803">
            <v>1018453794.9</v>
          </cell>
          <cell r="AK2803">
            <v>0.99990000000000001</v>
          </cell>
          <cell r="AL2803"/>
          <cell r="AM2803">
            <v>1</v>
          </cell>
          <cell r="AN2803">
            <v>1</v>
          </cell>
          <cell r="AO2803">
            <v>0</v>
          </cell>
          <cell r="AP2803" t="str">
            <v>Liquidado</v>
          </cell>
          <cell r="AQ2803" t="e">
            <v>#REF!</v>
          </cell>
          <cell r="AR2803" t="e">
            <v>#N/A</v>
          </cell>
          <cell r="AS2803" t="str">
            <v>En Liquidación-15/01/2020 SE RADICA EN CONTRATOS M-2021-4303-001048</v>
          </cell>
          <cell r="AT2803" t="str">
            <v>No Aplica</v>
          </cell>
          <cell r="AU2803">
            <v>42720</v>
          </cell>
          <cell r="AV2803">
            <v>42976</v>
          </cell>
          <cell r="AW2803" t="e">
            <v>#REF!</v>
          </cell>
          <cell r="AX2803"/>
          <cell r="AY2803"/>
          <cell r="AZ2803">
            <v>0</v>
          </cell>
          <cell r="BA2803" t="str">
            <v>-</v>
          </cell>
          <cell r="BB2803" t="str">
            <v>0.37 Km</v>
          </cell>
          <cell r="BC2803"/>
          <cell r="BD2803">
            <v>42759</v>
          </cell>
          <cell r="BE2803">
            <v>42934</v>
          </cell>
          <cell r="BF2803">
            <v>43026</v>
          </cell>
          <cell r="BG2803">
            <v>2060</v>
          </cell>
        </row>
        <row r="2804">
          <cell r="C2804" t="str">
            <v>20170354V9608-1</v>
          </cell>
          <cell r="D2804" t="str">
            <v>Proyectos 2011 - 2020</v>
          </cell>
          <cell r="E2804" t="str">
            <v>ANTES 2018</v>
          </cell>
          <cell r="F2804" t="str">
            <v>VIGENTE</v>
          </cell>
          <cell r="G2804"/>
          <cell r="H2804" t="str">
            <v>Nariño</v>
          </cell>
          <cell r="I2804">
            <v>52036</v>
          </cell>
          <cell r="J2804">
            <v>6</v>
          </cell>
          <cell r="K2804" t="str">
            <v>Ancuya</v>
          </cell>
          <cell r="L2804" t="str">
            <v>Ancuya-Nariño</v>
          </cell>
          <cell r="M2804">
            <v>354</v>
          </cell>
          <cell r="N2804" t="str">
            <v>DPS 2017</v>
          </cell>
          <cell r="O2804"/>
          <cell r="P2804"/>
          <cell r="Q2804" t="str">
            <v>Construcción Pavimento De Vias Urbanas  Barrio Camilo Torres  Del Casco Urbano Del Muncipio De Ancuya Nariño</v>
          </cell>
          <cell r="R2804" t="str">
            <v>Vías Urbanas</v>
          </cell>
          <cell r="S2804"/>
          <cell r="T2804"/>
          <cell r="U2804"/>
          <cell r="V2804" t="str">
            <v>Municipio</v>
          </cell>
          <cell r="W2804" t="str">
            <v>Urbano</v>
          </cell>
          <cell r="X2804" t="str">
            <v>Camilo Torres</v>
          </cell>
          <cell r="Y2804"/>
          <cell r="Z2804">
            <v>939437927</v>
          </cell>
          <cell r="AA2804"/>
          <cell r="AB2804">
            <v>939437927</v>
          </cell>
          <cell r="AC2804"/>
          <cell r="AD2804">
            <v>939437927</v>
          </cell>
          <cell r="AE2804">
            <v>93943792.700000003</v>
          </cell>
          <cell r="AF2804"/>
          <cell r="AG2804">
            <v>93943792.700000003</v>
          </cell>
          <cell r="AH2804">
            <v>1033381719.7</v>
          </cell>
          <cell r="AI2804">
            <v>0</v>
          </cell>
          <cell r="AJ2804">
            <v>1033381719.7</v>
          </cell>
          <cell r="AK2804">
            <v>1</v>
          </cell>
          <cell r="AL2804"/>
          <cell r="AM2804">
            <v>1</v>
          </cell>
          <cell r="AN2804">
            <v>1</v>
          </cell>
          <cell r="AO2804">
            <v>0</v>
          </cell>
          <cell r="AP2804" t="str">
            <v>En Liquidación</v>
          </cell>
          <cell r="AQ2804" t="e">
            <v>#REF!</v>
          </cell>
          <cell r="AR2804" t="e">
            <v>#N/A</v>
          </cell>
          <cell r="AS2804" t="str">
            <v>INTERVENTORIA
LIQUIDADO.- acta de cierre  en proceso de firmas por parte del DPS
SUPERVISOR
Entregado a liquidaciones. No se ha recibido informes mensuales y final en físico. se solicito al supervisor del contrato de interventoria mediante memorando del mes de diciembre.</v>
          </cell>
          <cell r="AT2804" t="str">
            <v>No Aplica</v>
          </cell>
          <cell r="AU2804">
            <v>43644</v>
          </cell>
          <cell r="AV2804">
            <v>44058</v>
          </cell>
          <cell r="AW2804" t="e">
            <v>#REF!</v>
          </cell>
          <cell r="AX2804"/>
          <cell r="AY2804"/>
          <cell r="AZ2804">
            <v>0</v>
          </cell>
          <cell r="BA2804" t="str">
            <v>-</v>
          </cell>
          <cell r="BB2804" t="str">
            <v>0.457 Kms</v>
          </cell>
          <cell r="BC2804"/>
          <cell r="BD2804">
            <v>43755</v>
          </cell>
          <cell r="BE2804">
            <v>43874</v>
          </cell>
          <cell r="BF2804">
            <v>44138</v>
          </cell>
          <cell r="BG2804">
            <v>2047</v>
          </cell>
        </row>
        <row r="2805">
          <cell r="C2805" t="str">
            <v>20090154S1304-1</v>
          </cell>
          <cell r="D2805" t="str">
            <v>Proyectos 2011 - 2020</v>
          </cell>
          <cell r="E2805" t="str">
            <v>No Aplica</v>
          </cell>
          <cell r="F2805" t="str">
            <v>CERRADO</v>
          </cell>
          <cell r="G2805"/>
          <cell r="H2805" t="str">
            <v>Nariño</v>
          </cell>
          <cell r="I2805">
            <v>52051</v>
          </cell>
          <cell r="J2805">
            <v>6</v>
          </cell>
          <cell r="K2805" t="str">
            <v>Arboleda</v>
          </cell>
          <cell r="L2805" t="str">
            <v>Arboleda-Nariño</v>
          </cell>
          <cell r="M2805" t="str">
            <v/>
          </cell>
          <cell r="N2805" t="str">
            <v>Infraestructura</v>
          </cell>
          <cell r="O2805"/>
          <cell r="P2805"/>
          <cell r="Q2805" t="str">
            <v>Convenio Interaministrativo De Cooperación Entre Acción Social Y El Municipio De Arboleda Cuyo Objeto Es Aunar Esfuerzos Y Contribuir Al Ajuste A Diseños  Y Posteriormente Realizar La Construcción De La Primera Etapa Polideportivo Vereda Rosa Florida Sur, Municipio De Arboleda - Nariño</v>
          </cell>
          <cell r="R2805" t="str">
            <v>Espacio Público, Recreación Y Deporte</v>
          </cell>
          <cell r="S2805"/>
          <cell r="T2805"/>
          <cell r="U2805"/>
          <cell r="V2805" t="str">
            <v>Municipio</v>
          </cell>
          <cell r="W2805"/>
          <cell r="X2805" t="str">
            <v/>
          </cell>
          <cell r="Y2805"/>
          <cell r="Z2805">
            <v>200000000</v>
          </cell>
          <cell r="AA2805"/>
          <cell r="AB2805">
            <v>200000000</v>
          </cell>
          <cell r="AC2805"/>
          <cell r="AD2805">
            <v>200000000</v>
          </cell>
          <cell r="AE2805">
            <v>0</v>
          </cell>
          <cell r="AF2805"/>
          <cell r="AG2805">
            <v>0</v>
          </cell>
          <cell r="AH2805">
            <v>200000000</v>
          </cell>
          <cell r="AI2805">
            <v>0</v>
          </cell>
          <cell r="AJ2805">
            <v>200000000</v>
          </cell>
          <cell r="AK2805">
            <v>1</v>
          </cell>
          <cell r="AL2805"/>
          <cell r="AM2805">
            <v>1</v>
          </cell>
          <cell r="AN2805">
            <v>1</v>
          </cell>
          <cell r="AO2805">
            <v>0</v>
          </cell>
          <cell r="AP2805" t="str">
            <v>Liquidado</v>
          </cell>
          <cell r="AQ2805" t="e">
            <v>#REF!</v>
          </cell>
          <cell r="AR2805" t="e">
            <v>#N/A</v>
          </cell>
          <cell r="AS2805" t="str">
            <v>Entregado en 2011.</v>
          </cell>
          <cell r="AT2805" t="str">
            <v>No Aplica</v>
          </cell>
          <cell r="AU2805" t="str">
            <v/>
          </cell>
          <cell r="AV2805">
            <v>40599</v>
          </cell>
          <cell r="AW2805" t="e">
            <v>#REF!</v>
          </cell>
          <cell r="AX2805"/>
          <cell r="AY2805"/>
          <cell r="AZ2805">
            <v>0</v>
          </cell>
          <cell r="BA2805" t="str">
            <v>-</v>
          </cell>
          <cell r="BB2805" t="str">
            <v/>
          </cell>
          <cell r="BC2805"/>
          <cell r="BD2805" t="str">
            <v/>
          </cell>
          <cell r="BE2805" t="str">
            <v/>
          </cell>
          <cell r="BF2805" t="str">
            <v/>
          </cell>
          <cell r="BG2805" t="str">
            <v/>
          </cell>
        </row>
        <row r="2806">
          <cell r="C2806" t="str">
            <v>20110160S0178-1</v>
          </cell>
          <cell r="D2806" t="str">
            <v>Proyectos 2011 - 2020</v>
          </cell>
          <cell r="E2806" t="str">
            <v>No Aplica</v>
          </cell>
          <cell r="F2806" t="str">
            <v>CERRADO</v>
          </cell>
          <cell r="G2806" t="str">
            <v>A178</v>
          </cell>
          <cell r="H2806" t="str">
            <v>Nariño</v>
          </cell>
          <cell r="I2806">
            <v>52051</v>
          </cell>
          <cell r="J2806">
            <v>6</v>
          </cell>
          <cell r="K2806" t="str">
            <v>Arboleda</v>
          </cell>
          <cell r="L2806" t="str">
            <v>Arboleda-Nariño</v>
          </cell>
          <cell r="M2806">
            <v>160</v>
          </cell>
          <cell r="N2806" t="str">
            <v>Fonade 1</v>
          </cell>
          <cell r="O2806"/>
          <cell r="P2806"/>
          <cell r="Q2806" t="str">
            <v>Construcción Primera Etapa Polideportivo Vereda Rosa Florida Norte, Municipio De Arboleda - Nariño.</v>
          </cell>
          <cell r="R2806" t="str">
            <v>Espacio Público, Recreación Y Deporte</v>
          </cell>
          <cell r="S2806"/>
          <cell r="T2806"/>
          <cell r="U2806"/>
          <cell r="V2806" t="str">
            <v>Municipio</v>
          </cell>
          <cell r="W2806"/>
          <cell r="X2806" t="str">
            <v/>
          </cell>
          <cell r="Y2806"/>
          <cell r="Z2806">
            <v>430714002</v>
          </cell>
          <cell r="AA2806"/>
          <cell r="AB2806">
            <v>430714002</v>
          </cell>
          <cell r="AC2806"/>
          <cell r="AD2806">
            <v>430714002</v>
          </cell>
          <cell r="AE2806">
            <v>0</v>
          </cell>
          <cell r="AF2806"/>
          <cell r="AG2806">
            <v>0</v>
          </cell>
          <cell r="AH2806">
            <v>430714002</v>
          </cell>
          <cell r="AI2806">
            <v>0</v>
          </cell>
          <cell r="AJ2806">
            <v>430714002</v>
          </cell>
          <cell r="AK2806">
            <v>0</v>
          </cell>
          <cell r="AL2806"/>
          <cell r="AM2806">
            <v>1</v>
          </cell>
          <cell r="AN2806">
            <v>1</v>
          </cell>
          <cell r="AO2806">
            <v>0</v>
          </cell>
          <cell r="AP2806" t="str">
            <v>En Liquidación</v>
          </cell>
          <cell r="AQ2806" t="e">
            <v>#REF!</v>
          </cell>
          <cell r="AR2806" t="e">
            <v>#N/A</v>
          </cell>
          <cell r="AS2806" t="str">
            <v xml:space="preserve"> CONTRATOS LIQUIDADOS  - PENDIENTE  CIERRE COSTOS FIJOS Y VARIABLES - INTERVENTORIA 
1. INFORMACION Y ESTADO CONTRATO DE OBRA: se encuentra liquidado con acta de fecha 20/04/2017
2.  INFORMACION Y ESTADO CONTRATO INTERADMINISTRATIVO:  convenio liquidado con acta del 15/05/2017
3. INFORMACION Y ESTADO INTERVENTORIA: Se encuentra en cierre de costos fijos y variables.
</v>
          </cell>
          <cell r="AT2806" t="str">
            <v>No Aplica</v>
          </cell>
          <cell r="AU2806">
            <v>42114</v>
          </cell>
          <cell r="AV2806">
            <v>42415</v>
          </cell>
          <cell r="AW2806" t="e">
            <v>#REF!</v>
          </cell>
          <cell r="AX2806"/>
          <cell r="AY2806"/>
          <cell r="AZ2806">
            <v>0</v>
          </cell>
          <cell r="BA2806" t="str">
            <v>-</v>
          </cell>
          <cell r="BB2806" t="str">
            <v>POLIDEPORTIVO: CANCHA CUBIERTA, GRADERIAS Y CERRAMIENTO</v>
          </cell>
          <cell r="BC2806"/>
          <cell r="BD2806">
            <v>42164</v>
          </cell>
          <cell r="BE2806">
            <v>42207</v>
          </cell>
          <cell r="BF2806">
            <v>42601</v>
          </cell>
          <cell r="BG2806">
            <v>7442</v>
          </cell>
        </row>
        <row r="2807">
          <cell r="C2807" t="str">
            <v>20130126S0232-1</v>
          </cell>
          <cell r="D2807" t="str">
            <v>Proyectos 2011 - 2020</v>
          </cell>
          <cell r="E2807" t="str">
            <v>No Aplica</v>
          </cell>
          <cell r="F2807" t="str">
            <v>CERRADO</v>
          </cell>
          <cell r="G2807"/>
          <cell r="H2807" t="str">
            <v>Nariño</v>
          </cell>
          <cell r="I2807">
            <v>52051</v>
          </cell>
          <cell r="J2807">
            <v>6</v>
          </cell>
          <cell r="K2807" t="str">
            <v>Arboleda</v>
          </cell>
          <cell r="L2807" t="str">
            <v>Arboleda-Nariño</v>
          </cell>
          <cell r="M2807">
            <v>126</v>
          </cell>
          <cell r="N2807" t="str">
            <v>DPS 2013</v>
          </cell>
          <cell r="O2807"/>
          <cell r="P2807"/>
          <cell r="Q2807" t="str">
            <v>Construcción Polideportivo Vereda Rosa Florida Sur-Segunda Etapa; Municipio De Arboleda - Nariño</v>
          </cell>
          <cell r="R2807" t="str">
            <v>Espacio Público, Recreación Y Deporte</v>
          </cell>
          <cell r="S2807"/>
          <cell r="T2807"/>
          <cell r="U2807"/>
          <cell r="V2807" t="str">
            <v>Municipio</v>
          </cell>
          <cell r="W2807"/>
          <cell r="X2807" t="str">
            <v>Rosa Florida Sur</v>
          </cell>
          <cell r="Y2807"/>
          <cell r="Z2807">
            <v>311809144</v>
          </cell>
          <cell r="AA2807"/>
          <cell r="AB2807">
            <v>311809144</v>
          </cell>
          <cell r="AC2807"/>
          <cell r="AD2807">
            <v>311809144</v>
          </cell>
          <cell r="AE2807">
            <v>32519204.700000003</v>
          </cell>
          <cell r="AF2807"/>
          <cell r="AG2807">
            <v>32519204.700000003</v>
          </cell>
          <cell r="AH2807">
            <v>344328348.69999999</v>
          </cell>
          <cell r="AI2807">
            <v>0</v>
          </cell>
          <cell r="AJ2807">
            <v>344328348.69999999</v>
          </cell>
          <cell r="AK2807">
            <v>0.99990000000000001</v>
          </cell>
          <cell r="AL2807"/>
          <cell r="AM2807">
            <v>1</v>
          </cell>
          <cell r="AN2807">
            <v>1</v>
          </cell>
          <cell r="AO2807">
            <v>0</v>
          </cell>
          <cell r="AP2807" t="str">
            <v>Liquidado</v>
          </cell>
          <cell r="AQ2807" t="e">
            <v>#REF!</v>
          </cell>
          <cell r="AR2807" t="e">
            <v>#N/A</v>
          </cell>
          <cell r="AS2807" t="str">
            <v>Liquidado</v>
          </cell>
          <cell r="AT2807" t="str">
            <v>No Aplica</v>
          </cell>
          <cell r="AU2807">
            <v>42317</v>
          </cell>
          <cell r="AV2807">
            <v>42458</v>
          </cell>
          <cell r="AW2807" t="e">
            <v>#REF!</v>
          </cell>
          <cell r="AX2807"/>
          <cell r="AY2807"/>
          <cell r="AZ2807">
            <v>0</v>
          </cell>
          <cell r="BA2807" t="str">
            <v>-</v>
          </cell>
          <cell r="BB2807">
            <v>1069.75</v>
          </cell>
          <cell r="BC2807"/>
          <cell r="BD2807">
            <v>42327</v>
          </cell>
          <cell r="BE2807">
            <v>42418</v>
          </cell>
          <cell r="BF2807">
            <v>42536</v>
          </cell>
          <cell r="BG2807">
            <v>270</v>
          </cell>
        </row>
        <row r="2808">
          <cell r="C2808" t="str">
            <v>20130126V0233-1</v>
          </cell>
          <cell r="D2808" t="str">
            <v>Proyectos 2011 - 2020</v>
          </cell>
          <cell r="E2808" t="str">
            <v>No Aplica</v>
          </cell>
          <cell r="F2808" t="str">
            <v>CERRADO</v>
          </cell>
          <cell r="G2808"/>
          <cell r="H2808" t="str">
            <v>Nariño</v>
          </cell>
          <cell r="I2808">
            <v>52051</v>
          </cell>
          <cell r="J2808">
            <v>6</v>
          </cell>
          <cell r="K2808" t="str">
            <v>Arboleda</v>
          </cell>
          <cell r="L2808" t="str">
            <v>Arboleda-Nariño</v>
          </cell>
          <cell r="M2808">
            <v>126</v>
          </cell>
          <cell r="N2808" t="str">
            <v>DPS 2013</v>
          </cell>
          <cell r="O2808"/>
          <cell r="P2808"/>
          <cell r="Q2808" t="str">
            <v>Pavimento En Concreto Rígido Berruecos Vía Salida Rosa Florida En El Municipio De Arboleda - Nariño</v>
          </cell>
          <cell r="R2808" t="str">
            <v>Vías Urbanas</v>
          </cell>
          <cell r="S2808"/>
          <cell r="T2808"/>
          <cell r="U2808"/>
          <cell r="V2808" t="str">
            <v>Municipio</v>
          </cell>
          <cell r="W2808"/>
          <cell r="X2808" t="str">
            <v>Lourde</v>
          </cell>
          <cell r="Y2808"/>
          <cell r="Z2808">
            <v>1775700935</v>
          </cell>
          <cell r="AA2808"/>
          <cell r="AB2808">
            <v>1775700935</v>
          </cell>
          <cell r="AC2808"/>
          <cell r="AD2808">
            <v>1775700935</v>
          </cell>
          <cell r="AE2808">
            <v>177570093.5</v>
          </cell>
          <cell r="AF2808"/>
          <cell r="AG2808">
            <v>177570093.5</v>
          </cell>
          <cell r="AH2808">
            <v>1953271028.5</v>
          </cell>
          <cell r="AI2808">
            <v>0</v>
          </cell>
          <cell r="AJ2808">
            <v>1953271028.5</v>
          </cell>
          <cell r="AK2808">
            <v>0.99860000000000004</v>
          </cell>
          <cell r="AL2808"/>
          <cell r="AM2808">
            <v>1</v>
          </cell>
          <cell r="AN2808">
            <v>1</v>
          </cell>
          <cell r="AO2808">
            <v>0</v>
          </cell>
          <cell r="AP2808" t="str">
            <v>Liquidado</v>
          </cell>
          <cell r="AQ2808" t="e">
            <v>#REF!</v>
          </cell>
          <cell r="AR2808" t="e">
            <v>#N/A</v>
          </cell>
          <cell r="AS2808" t="str">
            <v>Liquidado</v>
          </cell>
          <cell r="AT2808" t="str">
            <v>No Aplica</v>
          </cell>
          <cell r="AU2808">
            <v>42282</v>
          </cell>
          <cell r="AV2808">
            <v>42665</v>
          </cell>
          <cell r="AW2808" t="e">
            <v>#REF!</v>
          </cell>
          <cell r="AX2808"/>
          <cell r="AY2808"/>
          <cell r="AZ2808">
            <v>0</v>
          </cell>
          <cell r="BA2808" t="str">
            <v>-</v>
          </cell>
          <cell r="BB2808">
            <v>0.7</v>
          </cell>
          <cell r="BC2808"/>
          <cell r="BD2808">
            <v>42327</v>
          </cell>
          <cell r="BE2808">
            <v>42508</v>
          </cell>
          <cell r="BF2808">
            <v>42704</v>
          </cell>
          <cell r="BG2808">
            <v>1048</v>
          </cell>
        </row>
        <row r="2809">
          <cell r="C2809" t="str">
            <v>20170356S10134-1</v>
          </cell>
          <cell r="D2809" t="str">
            <v>Proyectos 2011 - 2020</v>
          </cell>
          <cell r="E2809" t="str">
            <v>ANTES 2018</v>
          </cell>
          <cell r="F2809" t="str">
            <v>VIGENTE</v>
          </cell>
          <cell r="G2809"/>
          <cell r="H2809" t="str">
            <v>Nariño</v>
          </cell>
          <cell r="I2809">
            <v>52051</v>
          </cell>
          <cell r="J2809">
            <v>6</v>
          </cell>
          <cell r="K2809" t="str">
            <v>Arboleda</v>
          </cell>
          <cell r="L2809" t="str">
            <v>Arboleda-Nariño</v>
          </cell>
          <cell r="M2809">
            <v>356</v>
          </cell>
          <cell r="N2809" t="str">
            <v>DPS 2017</v>
          </cell>
          <cell r="O2809"/>
          <cell r="P2809"/>
          <cell r="Q2809" t="str">
            <v>Mejoramiento De La Cancha Multifuncional Recreativa Vereda Los Arrayanes Del Municipio De Arboleda - Nariño</v>
          </cell>
          <cell r="R2809" t="str">
            <v>Espacio Público, Recreación Y Deporte</v>
          </cell>
          <cell r="S2809"/>
          <cell r="T2809"/>
          <cell r="U2809"/>
          <cell r="V2809" t="str">
            <v>Municipio</v>
          </cell>
          <cell r="W2809" t="str">
            <v>Rural</v>
          </cell>
          <cell r="X2809" t="str">
            <v>Arrayanes</v>
          </cell>
          <cell r="Y2809"/>
          <cell r="Z2809">
            <v>471698113</v>
          </cell>
          <cell r="AA2809"/>
          <cell r="AB2809">
            <v>471698113</v>
          </cell>
          <cell r="AC2809"/>
          <cell r="AD2809">
            <v>471698113</v>
          </cell>
          <cell r="AE2809">
            <v>47169811.300000004</v>
          </cell>
          <cell r="AF2809"/>
          <cell r="AG2809">
            <v>47169811.300000004</v>
          </cell>
          <cell r="AH2809">
            <v>518867924.30000001</v>
          </cell>
          <cell r="AI2809">
            <v>0</v>
          </cell>
          <cell r="AJ2809">
            <v>518867924.30000001</v>
          </cell>
          <cell r="AK2809">
            <v>1</v>
          </cell>
          <cell r="AL2809"/>
          <cell r="AM2809">
            <v>1</v>
          </cell>
          <cell r="AN2809">
            <v>1</v>
          </cell>
          <cell r="AO2809">
            <v>0</v>
          </cell>
          <cell r="AP2809" t="str">
            <v>En Liquidación</v>
          </cell>
          <cell r="AQ2809" t="e">
            <v>#REF!</v>
          </cell>
          <cell r="AR2809" t="e">
            <v>#N/A</v>
          </cell>
          <cell r="AS2809" t="str">
            <v>INTERVENTORIA
LIQUIDADO.- acta de cierre  en proceso de firmas por parte del DPS
SUPERVISOR
Entregado a liquidaciones. Se recibio infomres mensuales y final en físico en el Nivel Nacional, sin embargo al parecer por instrucción del personal de ventanilla unica se radicaron en forma distinta a la solicitada por la supervisión por lo que estamos en gestiones para aclarar el tema y poder transmitir los documentos para ingreso en el expediente del convenio</v>
          </cell>
          <cell r="AT2809" t="str">
            <v>No Aplica</v>
          </cell>
          <cell r="AU2809">
            <v>43858</v>
          </cell>
          <cell r="AV2809">
            <v>44092</v>
          </cell>
          <cell r="AW2809" t="e">
            <v>#REF!</v>
          </cell>
          <cell r="AX2809"/>
          <cell r="AY2809"/>
          <cell r="AZ2809">
            <v>0</v>
          </cell>
          <cell r="BA2809" t="str">
            <v>-</v>
          </cell>
          <cell r="BB2809" t="str">
            <v>893 m2</v>
          </cell>
          <cell r="BC2809"/>
          <cell r="BD2809">
            <v>43903</v>
          </cell>
          <cell r="BE2809">
            <v>44036</v>
          </cell>
          <cell r="BF2809">
            <v>44182</v>
          </cell>
          <cell r="BG2809">
            <v>276</v>
          </cell>
        </row>
        <row r="2810">
          <cell r="C2810" t="str">
            <v>E-2020-2203-253453</v>
          </cell>
          <cell r="D2810" t="str">
            <v>CV 001-2020</v>
          </cell>
          <cell r="E2810" t="str">
            <v>2018-2022</v>
          </cell>
          <cell r="F2810" t="str">
            <v>VIGENTE</v>
          </cell>
          <cell r="G2810"/>
          <cell r="H2810" t="str">
            <v>Nariño</v>
          </cell>
          <cell r="I2810"/>
          <cell r="J2810"/>
          <cell r="K2810" t="str">
            <v>Arboleda</v>
          </cell>
          <cell r="L2810" t="str">
            <v>Arboleda-Nariño</v>
          </cell>
          <cell r="M2810" t="str">
            <v>441 FIP 2021</v>
          </cell>
          <cell r="N2810" t="str">
            <v>DPS 2021</v>
          </cell>
          <cell r="O2810">
            <v>44410</v>
          </cell>
          <cell r="P2810">
            <v>44773</v>
          </cell>
          <cell r="Q2810" t="str">
            <v xml:space="preserve"> Construcción Plaza De Mercado En El Municipio De Arboleda Berruecos - Nariño	</v>
          </cell>
          <cell r="R2810" t="str">
            <v>Social Comunitario</v>
          </cell>
          <cell r="S2810" t="str">
            <v>Plaza de Mercado</v>
          </cell>
          <cell r="T2810"/>
          <cell r="U2810">
            <v>1</v>
          </cell>
          <cell r="V2810"/>
          <cell r="W2810"/>
          <cell r="X2810"/>
          <cell r="Y2810"/>
          <cell r="Z2810">
            <v>1793615330</v>
          </cell>
          <cell r="AA2810"/>
          <cell r="AB2810">
            <v>1793615330</v>
          </cell>
          <cell r="AC2810">
            <v>0</v>
          </cell>
          <cell r="AD2810">
            <v>1793615330</v>
          </cell>
          <cell r="AE2810"/>
          <cell r="AF2810"/>
          <cell r="AG2810">
            <v>0</v>
          </cell>
          <cell r="AH2810">
            <v>1793615330</v>
          </cell>
          <cell r="AI2810">
            <v>0</v>
          </cell>
          <cell r="AJ2810">
            <v>1793615330</v>
          </cell>
          <cell r="AK2810"/>
          <cell r="AL2810"/>
          <cell r="AM2810"/>
          <cell r="AN2810"/>
          <cell r="AO2810">
            <v>0</v>
          </cell>
          <cell r="AP2810" t="str">
            <v>Adjudicado</v>
          </cell>
          <cell r="AQ2810" t="e">
            <v>#REF!</v>
          </cell>
          <cell r="AR2810" t="e">
            <v>#N/A</v>
          </cell>
          <cell r="AS2810" t="str">
            <v>-</v>
          </cell>
          <cell r="AT2810"/>
          <cell r="AU2810" t="str">
            <v>-</v>
          </cell>
          <cell r="AV2810" t="str">
            <v>-</v>
          </cell>
          <cell r="AW2810" t="e">
            <v>#REF!</v>
          </cell>
          <cell r="AX2810">
            <v>9</v>
          </cell>
          <cell r="AY2810"/>
          <cell r="AZ2810">
            <v>9</v>
          </cell>
          <cell r="BA2810"/>
          <cell r="BB2810" t="str">
            <v>1803.59 M2</v>
          </cell>
          <cell r="BC2810"/>
          <cell r="BD2810" t="str">
            <v>-</v>
          </cell>
          <cell r="BE2810" t="str">
            <v>-</v>
          </cell>
          <cell r="BF2810" t="str">
            <v>-</v>
          </cell>
          <cell r="BG2810" t="str">
            <v>-</v>
          </cell>
        </row>
        <row r="2811">
          <cell r="C2811" t="str">
            <v>20100023S1305-1</v>
          </cell>
          <cell r="D2811" t="str">
            <v>Proyectos 2011 - 2020</v>
          </cell>
          <cell r="E2811" t="str">
            <v>No Aplica</v>
          </cell>
          <cell r="F2811" t="str">
            <v>CERRADO</v>
          </cell>
          <cell r="G2811"/>
          <cell r="H2811" t="str">
            <v>Nariño</v>
          </cell>
          <cell r="I2811">
            <v>52079</v>
          </cell>
          <cell r="J2811">
            <v>6</v>
          </cell>
          <cell r="K2811" t="str">
            <v>Barbacoas</v>
          </cell>
          <cell r="L2811" t="str">
            <v>Barbacoas-Nariño</v>
          </cell>
          <cell r="M2811" t="str">
            <v/>
          </cell>
          <cell r="N2811" t="str">
            <v>Infraestructura</v>
          </cell>
          <cell r="O2811"/>
          <cell r="P2811"/>
          <cell r="Q2811" t="str">
            <v>Convenio Interistitucional De Cooperación Entre Acción Social - Fip Y La Federación Nacional De Cafeteros De Colombia, Comité Departamental De Cafeteros De Nariño, Para Aunar Esfuerzos Para La Ejecución De Construcción Aulas Institución Educativa Luis Salazar En El Municipio De Barbacoas - Nariño.</v>
          </cell>
          <cell r="R2811" t="str">
            <v>Social Comunitario</v>
          </cell>
          <cell r="S2811"/>
          <cell r="T2811"/>
          <cell r="U2811"/>
          <cell r="V2811" t="str">
            <v>Federación Nacional De Cafeteros</v>
          </cell>
          <cell r="W2811"/>
          <cell r="X2811" t="str">
            <v/>
          </cell>
          <cell r="Y2811"/>
          <cell r="Z2811">
            <v>150000000</v>
          </cell>
          <cell r="AA2811"/>
          <cell r="AB2811">
            <v>150000000</v>
          </cell>
          <cell r="AC2811"/>
          <cell r="AD2811">
            <v>150000000</v>
          </cell>
          <cell r="AE2811">
            <v>0</v>
          </cell>
          <cell r="AF2811"/>
          <cell r="AG2811">
            <v>0</v>
          </cell>
          <cell r="AH2811">
            <v>150000000</v>
          </cell>
          <cell r="AI2811">
            <v>0</v>
          </cell>
          <cell r="AJ2811">
            <v>150000000</v>
          </cell>
          <cell r="AK2811">
            <v>1</v>
          </cell>
          <cell r="AL2811"/>
          <cell r="AM2811">
            <v>1</v>
          </cell>
          <cell r="AN2811">
            <v>1</v>
          </cell>
          <cell r="AO2811">
            <v>0</v>
          </cell>
          <cell r="AP2811" t="str">
            <v>Liquidado</v>
          </cell>
          <cell r="AQ2811" t="e">
            <v>#REF!</v>
          </cell>
          <cell r="AR2811" t="e">
            <v>#N/A</v>
          </cell>
          <cell r="AS2811" t="str">
            <v>Entregado en 2011.</v>
          </cell>
          <cell r="AT2811" t="str">
            <v>No Aplica</v>
          </cell>
          <cell r="AU2811" t="str">
            <v/>
          </cell>
          <cell r="AV2811">
            <v>40814</v>
          </cell>
          <cell r="AW2811" t="e">
            <v>#REF!</v>
          </cell>
          <cell r="AX2811"/>
          <cell r="AY2811"/>
          <cell r="AZ2811">
            <v>0</v>
          </cell>
          <cell r="BA2811" t="str">
            <v>-</v>
          </cell>
          <cell r="BB2811" t="str">
            <v/>
          </cell>
          <cell r="BC2811"/>
          <cell r="BD2811" t="str">
            <v/>
          </cell>
          <cell r="BE2811" t="str">
            <v/>
          </cell>
          <cell r="BF2811" t="str">
            <v/>
          </cell>
          <cell r="BG2811" t="str">
            <v/>
          </cell>
        </row>
        <row r="2812">
          <cell r="C2812" t="str">
            <v>20120069V0526-1</v>
          </cell>
          <cell r="D2812" t="str">
            <v>Proyectos 2011 - 2020</v>
          </cell>
          <cell r="E2812" t="str">
            <v>POR FUERA DE LOS 1010</v>
          </cell>
          <cell r="F2812" t="str">
            <v>VIGENTE</v>
          </cell>
          <cell r="G2812" t="str">
            <v>C526</v>
          </cell>
          <cell r="H2812" t="str">
            <v>Nariño</v>
          </cell>
          <cell r="I2812">
            <v>52079</v>
          </cell>
          <cell r="J2812">
            <v>6</v>
          </cell>
          <cell r="K2812" t="str">
            <v>Barbacoas</v>
          </cell>
          <cell r="L2812" t="str">
            <v>Barbacoas-Nariño</v>
          </cell>
          <cell r="M2812">
            <v>69</v>
          </cell>
          <cell r="N2812" t="str">
            <v>Fonade 3</v>
          </cell>
          <cell r="O2812"/>
          <cell r="P2812"/>
          <cell r="Q2812" t="str">
            <v>Construcción De Puente Peatonal En El Municipio De Barbacoas-Nariño</v>
          </cell>
          <cell r="R2812" t="str">
            <v>Infraestructura De Vías Y Transporte</v>
          </cell>
          <cell r="S2812"/>
          <cell r="T2812"/>
          <cell r="U2812"/>
          <cell r="V2812" t="str">
            <v>Municipio</v>
          </cell>
          <cell r="W2812" t="str">
            <v>Urbano</v>
          </cell>
          <cell r="X2812" t="str">
            <v/>
          </cell>
          <cell r="Y2812"/>
          <cell r="Z2812">
            <v>2592365314</v>
          </cell>
          <cell r="AA2812"/>
          <cell r="AB2812">
            <v>2592365314</v>
          </cell>
          <cell r="AC2812"/>
          <cell r="AD2812">
            <v>2592365314</v>
          </cell>
          <cell r="AE2812">
            <v>368123478</v>
          </cell>
          <cell r="AF2812"/>
          <cell r="AG2812">
            <v>368123478</v>
          </cell>
          <cell r="AH2812">
            <v>2960488792</v>
          </cell>
          <cell r="AI2812">
            <v>0</v>
          </cell>
          <cell r="AJ2812">
            <v>2960488792</v>
          </cell>
          <cell r="AK2812">
            <v>0</v>
          </cell>
          <cell r="AL2812"/>
          <cell r="AM2812">
            <v>1</v>
          </cell>
          <cell r="AN2812">
            <v>0.95</v>
          </cell>
          <cell r="AO2812">
            <v>-5.0000000000000044E-2</v>
          </cell>
          <cell r="AP2812" t="str">
            <v>Terminado</v>
          </cell>
          <cell r="AQ2812" t="e">
            <v>#REF!</v>
          </cell>
          <cell r="AR2812" t="e">
            <v>#N/A</v>
          </cell>
          <cell r="AS2812" t="str">
            <v>Proyecto terminado con pendientes el 26 de junio de 2022</v>
          </cell>
          <cell r="AT2812" t="str">
            <v>No Aplica</v>
          </cell>
          <cell r="AU2812">
            <v>43885</v>
          </cell>
          <cell r="AV2812">
            <v>44738</v>
          </cell>
          <cell r="AW2812" t="e">
            <v>#REF!</v>
          </cell>
          <cell r="AX2812"/>
          <cell r="AY2812"/>
          <cell r="AZ2812">
            <v>0</v>
          </cell>
          <cell r="BA2812" t="str">
            <v>-</v>
          </cell>
          <cell r="BB2812" t="str">
            <v>Puente peatonal de 84 m de longitud y 2,5 m de ancho</v>
          </cell>
          <cell r="BC2812"/>
          <cell r="BD2812">
            <v>43880</v>
          </cell>
          <cell r="BE2812" t="str">
            <v xml:space="preserve"> </v>
          </cell>
          <cell r="BF2812" t="str">
            <v xml:space="preserve"> </v>
          </cell>
          <cell r="BG2812">
            <v>16600</v>
          </cell>
        </row>
        <row r="2813">
          <cell r="C2813" t="str">
            <v>20170353V10004-1</v>
          </cell>
          <cell r="D2813" t="str">
            <v>Proyectos 2011 - 2020</v>
          </cell>
          <cell r="E2813" t="str">
            <v>ANTES 2018</v>
          </cell>
          <cell r="F2813" t="str">
            <v>VIGENTE</v>
          </cell>
          <cell r="G2813"/>
          <cell r="H2813" t="str">
            <v>Nariño</v>
          </cell>
          <cell r="I2813">
            <v>52079</v>
          </cell>
          <cell r="J2813">
            <v>6</v>
          </cell>
          <cell r="K2813" t="str">
            <v>Barbacoas</v>
          </cell>
          <cell r="L2813" t="str">
            <v>Barbacoas-Nariño</v>
          </cell>
          <cell r="M2813">
            <v>353</v>
          </cell>
          <cell r="N2813" t="str">
            <v>DPS 2017</v>
          </cell>
          <cell r="O2813"/>
          <cell r="P2813"/>
          <cell r="Q2813" t="str">
            <v xml:space="preserve"> Construcción De Vías Urbanas En Concreto Rígido En El Municipio De Barbacoas - Nariño</v>
          </cell>
          <cell r="R2813" t="str">
            <v>Vías Urbanas</v>
          </cell>
          <cell r="S2813"/>
          <cell r="T2813"/>
          <cell r="U2813"/>
          <cell r="V2813" t="str">
            <v>Municipio</v>
          </cell>
          <cell r="W2813" t="str">
            <v>Urbano</v>
          </cell>
          <cell r="X2813" t="str">
            <v>Paraíso, 29 de Agosto, Uribe Uribe, Rueda de la Cordialidad, Siloé, La Esmeralda</v>
          </cell>
          <cell r="Y2813"/>
          <cell r="Z2813">
            <v>1605048413</v>
          </cell>
          <cell r="AA2813"/>
          <cell r="AB2813">
            <v>1605048413</v>
          </cell>
          <cell r="AC2813"/>
          <cell r="AD2813">
            <v>1605048413</v>
          </cell>
          <cell r="AE2813">
            <v>16050484</v>
          </cell>
          <cell r="AF2813"/>
          <cell r="AG2813">
            <v>16050484</v>
          </cell>
          <cell r="AH2813">
            <v>1621098897</v>
          </cell>
          <cell r="AI2813">
            <v>0</v>
          </cell>
          <cell r="AJ2813">
            <v>1621098897</v>
          </cell>
          <cell r="AK2813">
            <v>0.05</v>
          </cell>
          <cell r="AL2813"/>
          <cell r="AM2813">
            <v>0.30259999999999998</v>
          </cell>
          <cell r="AN2813">
            <v>0.28320000000000001</v>
          </cell>
          <cell r="AO2813">
            <v>-1.9399999999999973E-2</v>
          </cell>
          <cell r="AP2813" t="str">
            <v>Suspendido</v>
          </cell>
          <cell r="AQ2813" t="e">
            <v>#REF!</v>
          </cell>
          <cell r="AR2813" t="e">
            <v>#N/A</v>
          </cell>
          <cell r="AS2813" t="str">
            <v>INTERVENTORIA
semana No.29. (01-07-2022 al 10-07-2022)
% Programado: 36,80%
% Ejecutado: 30,22%, 
% Componente social: 48%
% Componente PGIO: 90%
Fecha de Inicio: 23 de agosto del 2021
Fecha Suspensión 1: 24 de diciembre del 2021			
Fecha Modificación 003 (tiempo 45 días adicional): 31 de Marzo del 2022.
Fecha de Reinicio No. 1: 21 de abril de 2022
Fecha de Terminación actualizada: 4 de agosto del 2022
SUPERVISOR
15-Julio. Se realiza cargue del memorando para el segundo desembolso. En revisión documentación del tercer desembolso.</v>
          </cell>
          <cell r="AT2813" t="str">
            <v>No Aplica</v>
          </cell>
          <cell r="AU2813">
            <v>44431</v>
          </cell>
          <cell r="AV2813"/>
          <cell r="AW2813" t="e">
            <v>#REF!</v>
          </cell>
          <cell r="AX2813"/>
          <cell r="AY2813"/>
          <cell r="AZ2813">
            <v>0</v>
          </cell>
          <cell r="BA2813" t="str">
            <v>-</v>
          </cell>
          <cell r="BB2813" t="str">
            <v>1.242.Kms</v>
          </cell>
          <cell r="BC2813"/>
          <cell r="BD2813">
            <v>44459</v>
          </cell>
          <cell r="BE2813" t="str">
            <v/>
          </cell>
          <cell r="BF2813"/>
          <cell r="BG2813">
            <v>5165</v>
          </cell>
        </row>
        <row r="2814">
          <cell r="C2814" t="str">
            <v>E-2020-2203-248779</v>
          </cell>
          <cell r="D2814" t="str">
            <v>CV 001-2020</v>
          </cell>
          <cell r="E2814" t="str">
            <v>2018-2022</v>
          </cell>
          <cell r="F2814" t="str">
            <v>VIGENTE</v>
          </cell>
          <cell r="G2814"/>
          <cell r="H2814" t="str">
            <v>Nariño</v>
          </cell>
          <cell r="I2814"/>
          <cell r="J2814"/>
          <cell r="K2814" t="str">
            <v>Barbacoas</v>
          </cell>
          <cell r="L2814" t="str">
            <v>Barbacoas-Nariño</v>
          </cell>
          <cell r="M2814" t="str">
            <v>559 FIP 2021</v>
          </cell>
          <cell r="N2814" t="str">
            <v>DPS 2021</v>
          </cell>
          <cell r="O2814">
            <v>44512</v>
          </cell>
          <cell r="P2814">
            <v>44773</v>
          </cell>
          <cell r="Q2814" t="str">
            <v>Construcción Plaza De Mercado Municipio Barbacoas - Nariño</v>
          </cell>
          <cell r="R2814" t="str">
            <v>Social Comunitario</v>
          </cell>
          <cell r="S2814" t="str">
            <v>Plaza de Mercado</v>
          </cell>
          <cell r="T2814"/>
          <cell r="U2814">
            <v>1</v>
          </cell>
          <cell r="V2814"/>
          <cell r="W2814"/>
          <cell r="X2814"/>
          <cell r="Y2814"/>
          <cell r="Z2814">
            <v>2749561823</v>
          </cell>
          <cell r="AA2814"/>
          <cell r="AB2814">
            <v>2749561823</v>
          </cell>
          <cell r="AC2814">
            <v>0</v>
          </cell>
          <cell r="AD2814">
            <v>2749561823</v>
          </cell>
          <cell r="AE2814"/>
          <cell r="AF2814"/>
          <cell r="AG2814">
            <v>0</v>
          </cell>
          <cell r="AH2814">
            <v>2749561823</v>
          </cell>
          <cell r="AI2814">
            <v>0</v>
          </cell>
          <cell r="AJ2814">
            <v>2749561823</v>
          </cell>
          <cell r="AK2814"/>
          <cell r="AL2814"/>
          <cell r="AM2814"/>
          <cell r="AN2814"/>
          <cell r="AO2814">
            <v>0</v>
          </cell>
          <cell r="AP2814" t="str">
            <v>Adjudicado</v>
          </cell>
          <cell r="AQ2814" t="e">
            <v>#REF!</v>
          </cell>
          <cell r="AR2814" t="e">
            <v>#N/A</v>
          </cell>
          <cell r="AS2814" t="str">
            <v>-</v>
          </cell>
          <cell r="AT2814"/>
          <cell r="AU2814" t="str">
            <v>-</v>
          </cell>
          <cell r="AV2814" t="str">
            <v>-</v>
          </cell>
          <cell r="AW2814" t="e">
            <v>#REF!</v>
          </cell>
          <cell r="AX2814">
            <v>9</v>
          </cell>
          <cell r="AY2814"/>
          <cell r="AZ2814">
            <v>9</v>
          </cell>
          <cell r="BA2814"/>
          <cell r="BB2814" t="str">
            <v>1018 M2</v>
          </cell>
          <cell r="BC2814"/>
          <cell r="BD2814" t="str">
            <v>-</v>
          </cell>
          <cell r="BE2814" t="str">
            <v>-</v>
          </cell>
          <cell r="BF2814" t="str">
            <v>-</v>
          </cell>
          <cell r="BG2814" t="str">
            <v>-</v>
          </cell>
        </row>
        <row r="2815">
          <cell r="C2815" t="str">
            <v>E-2020-2203-253633</v>
          </cell>
          <cell r="D2815" t="str">
            <v>CV 001-2020</v>
          </cell>
          <cell r="E2815" t="str">
            <v>2018-2022</v>
          </cell>
          <cell r="F2815" t="str">
            <v>VIGENTE</v>
          </cell>
          <cell r="G2815"/>
          <cell r="H2815" t="str">
            <v>Nariño</v>
          </cell>
          <cell r="I2815"/>
          <cell r="J2815"/>
          <cell r="K2815" t="str">
            <v>Barbacoas</v>
          </cell>
          <cell r="L2815" t="str">
            <v>Barbacoas-Nariño</v>
          </cell>
          <cell r="M2815" t="str">
            <v>386 FIP 2021</v>
          </cell>
          <cell r="N2815" t="str">
            <v>DPS 2021</v>
          </cell>
          <cell r="O2815">
            <v>44363</v>
          </cell>
          <cell r="P2815">
            <v>44773</v>
          </cell>
          <cell r="Q2815" t="str">
            <v>Construcción De Vías Urbanas En Concreto Hidráulico En El Municipio De Barbacoas - Nariño</v>
          </cell>
          <cell r="R2815" t="str">
            <v>Vias y Transporte</v>
          </cell>
          <cell r="S2815" t="str">
            <v>Vias Urbanas</v>
          </cell>
          <cell r="T2815"/>
          <cell r="U2815">
            <v>1</v>
          </cell>
          <cell r="V2815"/>
          <cell r="W2815"/>
          <cell r="X2815"/>
          <cell r="Y2815"/>
          <cell r="Z2815">
            <v>2561005432</v>
          </cell>
          <cell r="AA2815"/>
          <cell r="AB2815">
            <v>2561005432</v>
          </cell>
          <cell r="AC2815">
            <v>0</v>
          </cell>
          <cell r="AD2815">
            <v>2561005432</v>
          </cell>
          <cell r="AE2815"/>
          <cell r="AF2815"/>
          <cell r="AG2815">
            <v>0</v>
          </cell>
          <cell r="AH2815">
            <v>2561005432</v>
          </cell>
          <cell r="AI2815">
            <v>0</v>
          </cell>
          <cell r="AJ2815">
            <v>2561005432</v>
          </cell>
          <cell r="AK2815"/>
          <cell r="AL2815"/>
          <cell r="AM2815">
            <v>0.35709999999999997</v>
          </cell>
          <cell r="AN2815">
            <v>0.2389</v>
          </cell>
          <cell r="AO2815">
            <v>-0.11819999999999997</v>
          </cell>
          <cell r="AP2815" t="str">
            <v>En Ejecución</v>
          </cell>
          <cell r="AQ2815" t="e">
            <v>#REF!</v>
          </cell>
          <cell r="AR2815" t="e">
            <v>#N/A</v>
          </cell>
          <cell r="AS2815" t="str">
            <v>-</v>
          </cell>
          <cell r="AT2815"/>
          <cell r="AU2815">
            <v>44635</v>
          </cell>
          <cell r="AV2815">
            <v>44889</v>
          </cell>
          <cell r="AW2815" t="e">
            <v>#REF!</v>
          </cell>
          <cell r="AX2815">
            <v>9</v>
          </cell>
          <cell r="AY2815"/>
          <cell r="AZ2815">
            <v>9</v>
          </cell>
          <cell r="BA2815"/>
          <cell r="BB2815" t="str">
            <v>717.5 ML</v>
          </cell>
          <cell r="BC2815"/>
          <cell r="BD2815" t="str">
            <v>-</v>
          </cell>
          <cell r="BE2815" t="str">
            <v>-</v>
          </cell>
          <cell r="BF2815" t="str">
            <v>-</v>
          </cell>
          <cell r="BG2815">
            <v>12304</v>
          </cell>
        </row>
        <row r="2816">
          <cell r="C2816" t="str">
            <v>20110160S0179-1</v>
          </cell>
          <cell r="D2816" t="str">
            <v>Proyectos 2011 - 2020</v>
          </cell>
          <cell r="E2816" t="str">
            <v>No Aplica</v>
          </cell>
          <cell r="F2816" t="str">
            <v>CERRADO</v>
          </cell>
          <cell r="G2816" t="str">
            <v>A179</v>
          </cell>
          <cell r="H2816" t="str">
            <v>Nariño</v>
          </cell>
          <cell r="I2816">
            <v>52083</v>
          </cell>
          <cell r="J2816">
            <v>6</v>
          </cell>
          <cell r="K2816" t="str">
            <v>Belen</v>
          </cell>
          <cell r="L2816" t="str">
            <v>Belen-Nariño</v>
          </cell>
          <cell r="M2816">
            <v>160</v>
          </cell>
          <cell r="N2816" t="str">
            <v>Fonade 1</v>
          </cell>
          <cell r="O2816"/>
          <cell r="P2816"/>
          <cell r="Q2816" t="str">
            <v>Construcción Tercera Etapa Servicios Generales, Centro De Salud Del Municipio De Belén - Nariño.</v>
          </cell>
          <cell r="R2816" t="str">
            <v>Social Comunitario</v>
          </cell>
          <cell r="S2816"/>
          <cell r="T2816"/>
          <cell r="U2816"/>
          <cell r="V2816" t="str">
            <v>Municipio</v>
          </cell>
          <cell r="W2816"/>
          <cell r="X2816" t="str">
            <v/>
          </cell>
          <cell r="Y2816"/>
          <cell r="Z2816">
            <v>375017593.34000003</v>
          </cell>
          <cell r="AA2816"/>
          <cell r="AB2816">
            <v>375017593.34000003</v>
          </cell>
          <cell r="AC2816"/>
          <cell r="AD2816">
            <v>375017593.34000003</v>
          </cell>
          <cell r="AE2816">
            <v>0</v>
          </cell>
          <cell r="AF2816"/>
          <cell r="AG2816">
            <v>0</v>
          </cell>
          <cell r="AH2816">
            <v>375017593.34000003</v>
          </cell>
          <cell r="AI2816">
            <v>0</v>
          </cell>
          <cell r="AJ2816">
            <v>375017593.34000003</v>
          </cell>
          <cell r="AK2816">
            <v>0</v>
          </cell>
          <cell r="AL2816"/>
          <cell r="AM2816">
            <v>1</v>
          </cell>
          <cell r="AN2816">
            <v>1</v>
          </cell>
          <cell r="AO2816">
            <v>0</v>
          </cell>
          <cell r="AP2816" t="str">
            <v>En Liquidación</v>
          </cell>
          <cell r="AQ2816" t="e">
            <v>#REF!</v>
          </cell>
          <cell r="AR2816" t="e">
            <v>#N/A</v>
          </cell>
          <cell r="AS2816" t="str">
            <v xml:space="preserve"> CONTRATOS LIQUIDADOS  - PENDIENTE  CIERRE COSTOS FIJOS Y VARIABLES - INTERVENTORIA 
1. INFORMACION Y ESTADO CONTRATO DE OBRA: se encuentra liquidado con acta de fecha 30/01/2015
2.  INFORMACION Y ESTADO CONTRATO INTERADMINISTRATIVO:  convenio liquidado con acta del 31/07/2017
3. INFORMACION Y ESTADO INTERVENTORIA: Se encuentra en cierre de costos fijos y variables.
</v>
          </cell>
          <cell r="AT2816" t="str">
            <v>No Aplica</v>
          </cell>
          <cell r="AU2816">
            <v>41701</v>
          </cell>
          <cell r="AV2816">
            <v>41900</v>
          </cell>
          <cell r="AW2816" t="e">
            <v>#REF!</v>
          </cell>
          <cell r="AX2816"/>
          <cell r="AY2816"/>
          <cell r="AZ2816">
            <v>0</v>
          </cell>
          <cell r="BA2816" t="str">
            <v>-</v>
          </cell>
          <cell r="BB2816" t="str">
            <v>SERVICIOS GENERALES CENTRO SALUD: DEPOSITOS, GARAGE AMBULANCIAS, MORGUE, ETC</v>
          </cell>
          <cell r="BC2816"/>
          <cell r="BD2816">
            <v>41662</v>
          </cell>
          <cell r="BE2816">
            <v>41830</v>
          </cell>
          <cell r="BF2816">
            <v>41989</v>
          </cell>
          <cell r="BG2816">
            <v>4925</v>
          </cell>
        </row>
        <row r="2817">
          <cell r="C2817" t="str">
            <v>20130178S0234-1</v>
          </cell>
          <cell r="D2817" t="str">
            <v>Proyectos 2011 - 2020</v>
          </cell>
          <cell r="E2817" t="str">
            <v>No Aplica</v>
          </cell>
          <cell r="F2817" t="str">
            <v>CERRADO</v>
          </cell>
          <cell r="G2817"/>
          <cell r="H2817" t="str">
            <v>Nariño</v>
          </cell>
          <cell r="I2817">
            <v>52083</v>
          </cell>
          <cell r="J2817">
            <v>6</v>
          </cell>
          <cell r="K2817" t="str">
            <v>Belen</v>
          </cell>
          <cell r="L2817" t="str">
            <v>Belen-Nariño</v>
          </cell>
          <cell r="M2817">
            <v>178</v>
          </cell>
          <cell r="N2817" t="str">
            <v>DPS 2013</v>
          </cell>
          <cell r="O2817"/>
          <cell r="P2817"/>
          <cell r="Q2817" t="str">
            <v>Construcción Polideportivo Cubierto Vereda Sebastianillo Del Municipio De Belén - Nariño</v>
          </cell>
          <cell r="R2817" t="str">
            <v>Espacio Público, Recreación Y Deporte</v>
          </cell>
          <cell r="S2817"/>
          <cell r="T2817"/>
          <cell r="U2817"/>
          <cell r="V2817" t="str">
            <v>Municipio</v>
          </cell>
          <cell r="W2817"/>
          <cell r="X2817" t="str">
            <v>El Jardín</v>
          </cell>
          <cell r="Y2817"/>
          <cell r="Z2817">
            <v>443948862</v>
          </cell>
          <cell r="AA2817"/>
          <cell r="AB2817">
            <v>443948862</v>
          </cell>
          <cell r="AC2817"/>
          <cell r="AD2817">
            <v>443948862</v>
          </cell>
          <cell r="AE2817">
            <v>53204079.400000006</v>
          </cell>
          <cell r="AF2817"/>
          <cell r="AG2817">
            <v>53204079.400000006</v>
          </cell>
          <cell r="AH2817">
            <v>497152941.39999998</v>
          </cell>
          <cell r="AI2817">
            <v>0</v>
          </cell>
          <cell r="AJ2817">
            <v>497152941.39999998</v>
          </cell>
          <cell r="AK2817">
            <v>1</v>
          </cell>
          <cell r="AL2817"/>
          <cell r="AM2817">
            <v>1</v>
          </cell>
          <cell r="AN2817">
            <v>1</v>
          </cell>
          <cell r="AO2817">
            <v>0</v>
          </cell>
          <cell r="AP2817" t="str">
            <v>Liquidado</v>
          </cell>
          <cell r="AQ2817" t="e">
            <v>#REF!</v>
          </cell>
          <cell r="AR2817" t="e">
            <v>#N/A</v>
          </cell>
          <cell r="AS2817" t="str">
            <v>Entregado en agosto de 2016. Convenio Liquidado.</v>
          </cell>
          <cell r="AT2817" t="str">
            <v>No Aplica</v>
          </cell>
          <cell r="AU2817">
            <v>42311</v>
          </cell>
          <cell r="AV2817">
            <v>42482</v>
          </cell>
          <cell r="AW2817" t="e">
            <v>#REF!</v>
          </cell>
          <cell r="AX2817"/>
          <cell r="AY2817"/>
          <cell r="AZ2817">
            <v>0</v>
          </cell>
          <cell r="BA2817" t="str">
            <v>-</v>
          </cell>
          <cell r="BB2817">
            <v>220</v>
          </cell>
          <cell r="BC2817"/>
          <cell r="BD2817">
            <v>42326</v>
          </cell>
          <cell r="BE2817">
            <v>42417</v>
          </cell>
          <cell r="BF2817">
            <v>42593</v>
          </cell>
          <cell r="BG2817">
            <v>1170</v>
          </cell>
        </row>
        <row r="2818">
          <cell r="C2818" t="str">
            <v>20130178S0419-1</v>
          </cell>
          <cell r="D2818" t="str">
            <v>Proyectos 2011 - 2020</v>
          </cell>
          <cell r="E2818" t="str">
            <v>No Aplica</v>
          </cell>
          <cell r="F2818" t="str">
            <v>CERRADO</v>
          </cell>
          <cell r="G2818"/>
          <cell r="H2818" t="str">
            <v>Nariño</v>
          </cell>
          <cell r="I2818">
            <v>52083</v>
          </cell>
          <cell r="J2818">
            <v>6</v>
          </cell>
          <cell r="K2818" t="str">
            <v>Belen</v>
          </cell>
          <cell r="L2818" t="str">
            <v>Belen-Nariño</v>
          </cell>
          <cell r="M2818">
            <v>178</v>
          </cell>
          <cell r="N2818" t="str">
            <v>DPS 2013</v>
          </cell>
          <cell r="O2818"/>
          <cell r="P2818"/>
          <cell r="Q2818" t="str">
            <v>Segunda Etapa Construccion Polideportivo Cubierto Municipio De Belén - Nariño</v>
          </cell>
          <cell r="R2818" t="str">
            <v>Espacio Público, Recreación Y Deporte</v>
          </cell>
          <cell r="S2818"/>
          <cell r="T2818"/>
          <cell r="U2818"/>
          <cell r="V2818" t="str">
            <v>Municipio</v>
          </cell>
          <cell r="W2818"/>
          <cell r="X2818" t="str">
            <v>Vereda Sebastianillo</v>
          </cell>
          <cell r="Y2818"/>
          <cell r="Z2818">
            <v>319712086</v>
          </cell>
          <cell r="AA2818"/>
          <cell r="AB2818">
            <v>319712086</v>
          </cell>
          <cell r="AC2818"/>
          <cell r="AD2818">
            <v>319712086</v>
          </cell>
          <cell r="AE2818">
            <v>31971208.600000001</v>
          </cell>
          <cell r="AF2818"/>
          <cell r="AG2818">
            <v>31971208.600000001</v>
          </cell>
          <cell r="AH2818">
            <v>351683294.60000002</v>
          </cell>
          <cell r="AI2818">
            <v>0</v>
          </cell>
          <cell r="AJ2818">
            <v>351683294.60000002</v>
          </cell>
          <cell r="AK2818">
            <v>1</v>
          </cell>
          <cell r="AL2818"/>
          <cell r="AM2818">
            <v>1</v>
          </cell>
          <cell r="AN2818">
            <v>1</v>
          </cell>
          <cell r="AO2818">
            <v>0</v>
          </cell>
          <cell r="AP2818" t="str">
            <v>Liquidado</v>
          </cell>
          <cell r="AQ2818" t="e">
            <v>#REF!</v>
          </cell>
          <cell r="AR2818" t="e">
            <v>#N/A</v>
          </cell>
          <cell r="AS2818" t="str">
            <v>Entregada en enero de 2017.</v>
          </cell>
          <cell r="AT2818" t="str">
            <v>No Aplica</v>
          </cell>
          <cell r="AU2818">
            <v>42220</v>
          </cell>
          <cell r="AV2818">
            <v>42694</v>
          </cell>
          <cell r="AW2818" t="e">
            <v>#REF!</v>
          </cell>
          <cell r="AX2818"/>
          <cell r="AY2818"/>
          <cell r="AZ2818">
            <v>0</v>
          </cell>
          <cell r="BA2818" t="str">
            <v>-</v>
          </cell>
          <cell r="BB2818" t="str">
            <v>300 m2</v>
          </cell>
          <cell r="BC2818"/>
          <cell r="BD2818">
            <v>42236</v>
          </cell>
          <cell r="BE2818">
            <v>42417</v>
          </cell>
          <cell r="BF2818">
            <v>42754</v>
          </cell>
          <cell r="BG2818">
            <v>4200</v>
          </cell>
        </row>
        <row r="2819">
          <cell r="C2819" t="str">
            <v>20160427V1608-1</v>
          </cell>
          <cell r="D2819" t="str">
            <v>Proyectos 2011 - 2020</v>
          </cell>
          <cell r="E2819" t="str">
            <v>ANTES 2018</v>
          </cell>
          <cell r="F2819" t="str">
            <v>VIGENTE</v>
          </cell>
          <cell r="G2819"/>
          <cell r="H2819" t="str">
            <v>Nariño</v>
          </cell>
          <cell r="I2819">
            <v>52083</v>
          </cell>
          <cell r="J2819">
            <v>6</v>
          </cell>
          <cell r="K2819" t="str">
            <v>Belen</v>
          </cell>
          <cell r="L2819" t="str">
            <v>Belen-Nariño</v>
          </cell>
          <cell r="M2819">
            <v>427</v>
          </cell>
          <cell r="N2819" t="str">
            <v>DPS 2016</v>
          </cell>
          <cell r="O2819"/>
          <cell r="P2819"/>
          <cell r="Q2819" t="str">
            <v>Pavimentación Sector Hospital Calles 7 Y 8 Y Carreras 4,5,6, Y 7 En El Casco Urbano Del Municipio De Belén – Nariño</v>
          </cell>
          <cell r="R2819" t="str">
            <v>Vías Urbanas</v>
          </cell>
          <cell r="S2819"/>
          <cell r="T2819"/>
          <cell r="U2819"/>
          <cell r="V2819" t="str">
            <v>Municipio</v>
          </cell>
          <cell r="W2819"/>
          <cell r="X2819" t="str">
            <v/>
          </cell>
          <cell r="Y2819"/>
          <cell r="Z2819">
            <v>640773016</v>
          </cell>
          <cell r="AA2819"/>
          <cell r="AB2819">
            <v>640773016</v>
          </cell>
          <cell r="AC2819"/>
          <cell r="AD2819">
            <v>640773016</v>
          </cell>
          <cell r="AE2819">
            <v>109371143</v>
          </cell>
          <cell r="AF2819"/>
          <cell r="AG2819">
            <v>109371143</v>
          </cell>
          <cell r="AH2819">
            <v>750144159</v>
          </cell>
          <cell r="AI2819">
            <v>0</v>
          </cell>
          <cell r="AJ2819">
            <v>750144159</v>
          </cell>
          <cell r="AK2819">
            <v>1</v>
          </cell>
          <cell r="AL2819"/>
          <cell r="AM2819">
            <v>1</v>
          </cell>
          <cell r="AN2819">
            <v>1</v>
          </cell>
          <cell r="AO2819">
            <v>0</v>
          </cell>
          <cell r="AP2819" t="str">
            <v>Entregado A Municipio</v>
          </cell>
          <cell r="AQ2819" t="e">
            <v>#REF!</v>
          </cell>
          <cell r="AR2819" t="e">
            <v>#N/A</v>
          </cell>
          <cell r="AS2819" t="str">
            <v>Las obras ya fueron entregadas. 
El Convenio se encuentra en proceso de liquidación.</v>
          </cell>
          <cell r="AT2819" t="str">
            <v>No Aplica</v>
          </cell>
          <cell r="AU2819">
            <v>43390</v>
          </cell>
          <cell r="AV2819">
            <v>43630</v>
          </cell>
          <cell r="AW2819" t="e">
            <v>#REF!</v>
          </cell>
          <cell r="AX2819"/>
          <cell r="AY2819"/>
          <cell r="AZ2819">
            <v>0</v>
          </cell>
          <cell r="BA2819" t="str">
            <v>-</v>
          </cell>
          <cell r="BB2819" t="str">
            <v>0,329 Km</v>
          </cell>
          <cell r="BC2819"/>
          <cell r="BD2819">
            <v>43391</v>
          </cell>
          <cell r="BE2819">
            <v>43495</v>
          </cell>
          <cell r="BF2819">
            <v>43672</v>
          </cell>
          <cell r="BG2819">
            <v>2979</v>
          </cell>
        </row>
        <row r="2820">
          <cell r="C2820" t="str">
            <v>20170347V8491-1</v>
          </cell>
          <cell r="D2820" t="str">
            <v>Proyectos 2011 - 2020</v>
          </cell>
          <cell r="E2820" t="str">
            <v>No Aplica</v>
          </cell>
          <cell r="F2820" t="str">
            <v>CERRADO</v>
          </cell>
          <cell r="G2820"/>
          <cell r="H2820" t="str">
            <v>Nariño</v>
          </cell>
          <cell r="I2820">
            <v>52083</v>
          </cell>
          <cell r="J2820">
            <v>6</v>
          </cell>
          <cell r="K2820" t="str">
            <v>Belen</v>
          </cell>
          <cell r="L2820" t="str">
            <v>Belen-Nariño</v>
          </cell>
          <cell r="M2820">
            <v>347</v>
          </cell>
          <cell r="N2820" t="str">
            <v>DPS 2017</v>
          </cell>
          <cell r="O2820"/>
          <cell r="P2820"/>
          <cell r="Q2820" t="str">
            <v xml:space="preserve">Ampliación Y Pavimentación En Concreto Rigido De Las Vias De Acceso Al Municipio De Belén Barrios 20 De Julio Y Prado </v>
          </cell>
          <cell r="R2820" t="str">
            <v>Vías Urbanas</v>
          </cell>
          <cell r="S2820"/>
          <cell r="T2820"/>
          <cell r="U2820"/>
          <cell r="V2820" t="str">
            <v>Municipio</v>
          </cell>
          <cell r="W2820" t="str">
            <v>Urbano</v>
          </cell>
          <cell r="X2820" t="str">
            <v>20 de Julio, Prado</v>
          </cell>
          <cell r="Y2820"/>
          <cell r="Z2820">
            <v>757563571</v>
          </cell>
          <cell r="AA2820"/>
          <cell r="AB2820">
            <v>757563571</v>
          </cell>
          <cell r="AC2820"/>
          <cell r="AD2820">
            <v>757563571</v>
          </cell>
          <cell r="AE2820">
            <v>75756357.100000009</v>
          </cell>
          <cell r="AF2820"/>
          <cell r="AG2820">
            <v>75756357.100000009</v>
          </cell>
          <cell r="AH2820">
            <v>833319928.10000002</v>
          </cell>
          <cell r="AI2820">
            <v>0</v>
          </cell>
          <cell r="AJ2820">
            <v>833319928.10000002</v>
          </cell>
          <cell r="AK2820">
            <v>1</v>
          </cell>
          <cell r="AL2820"/>
          <cell r="AM2820">
            <v>1</v>
          </cell>
          <cell r="AN2820">
            <v>1</v>
          </cell>
          <cell r="AO2820">
            <v>0</v>
          </cell>
          <cell r="AP2820" t="str">
            <v>Liquidado</v>
          </cell>
          <cell r="AQ2820" t="e">
            <v>#REF!</v>
          </cell>
          <cell r="AR2820" t="e">
            <v>#N/A</v>
          </cell>
          <cell r="AS2820" t="str">
            <v>INTERVENTORIA
LIQUIDADO.- acta de cierre  en proceso de firmas por parte del DPS
SUPERVISOR
Liquidado. No se ha recibido informes mensuales  y final en físico</v>
          </cell>
          <cell r="AT2820" t="str">
            <v>No Aplica</v>
          </cell>
          <cell r="AU2820">
            <v>43697</v>
          </cell>
          <cell r="AV2820">
            <v>44026</v>
          </cell>
          <cell r="AW2820" t="e">
            <v>#REF!</v>
          </cell>
          <cell r="AX2820"/>
          <cell r="AY2820"/>
          <cell r="AZ2820">
            <v>0</v>
          </cell>
          <cell r="BA2820" t="str">
            <v>-</v>
          </cell>
          <cell r="BB2820" t="str">
            <v>0.340 Kms</v>
          </cell>
          <cell r="BC2820"/>
          <cell r="BD2820">
            <v>43735</v>
          </cell>
          <cell r="BE2820">
            <v>43902</v>
          </cell>
          <cell r="BF2820">
            <v>44125</v>
          </cell>
          <cell r="BG2820">
            <v>2989</v>
          </cell>
        </row>
        <row r="2821">
          <cell r="C2821" t="str">
            <v>20170351V9289-1</v>
          </cell>
          <cell r="D2821" t="str">
            <v>Proyectos 2011 - 2020</v>
          </cell>
          <cell r="E2821" t="str">
            <v>ANTES 2018</v>
          </cell>
          <cell r="F2821" t="str">
            <v>VIGENTE</v>
          </cell>
          <cell r="G2821"/>
          <cell r="H2821" t="str">
            <v>Nariño</v>
          </cell>
          <cell r="I2821">
            <v>52083</v>
          </cell>
          <cell r="J2821">
            <v>6</v>
          </cell>
          <cell r="K2821" t="str">
            <v>Belen</v>
          </cell>
          <cell r="L2821" t="str">
            <v>Belen-Nariño</v>
          </cell>
          <cell r="M2821">
            <v>351</v>
          </cell>
          <cell r="N2821" t="str">
            <v>DPS 2017</v>
          </cell>
          <cell r="O2821"/>
          <cell r="P2821"/>
          <cell r="Q2821" t="str">
            <v>Construccion En Concreto Rigido De Vía Urbana En El Centro Poblado Corregimiento De Santa Rosa En El Municipio De Belen - Nariño</v>
          </cell>
          <cell r="R2821" t="str">
            <v>Vías Urbanas</v>
          </cell>
          <cell r="S2821"/>
          <cell r="T2821"/>
          <cell r="U2821"/>
          <cell r="V2821" t="str">
            <v>Municipio</v>
          </cell>
          <cell r="W2821" t="str">
            <v>Urbano</v>
          </cell>
          <cell r="X2821" t="str">
            <v>Santa Rosa</v>
          </cell>
          <cell r="Y2821"/>
          <cell r="Z2821">
            <v>678814820</v>
          </cell>
          <cell r="AA2821"/>
          <cell r="AB2821">
            <v>678814820</v>
          </cell>
          <cell r="AC2821"/>
          <cell r="AD2821">
            <v>678814820</v>
          </cell>
          <cell r="AE2821">
            <v>67881482</v>
          </cell>
          <cell r="AF2821"/>
          <cell r="AG2821">
            <v>67881482</v>
          </cell>
          <cell r="AH2821">
            <v>746696302</v>
          </cell>
          <cell r="AI2821">
            <v>0</v>
          </cell>
          <cell r="AJ2821">
            <v>746696302</v>
          </cell>
          <cell r="AK2821">
            <v>1</v>
          </cell>
          <cell r="AL2821"/>
          <cell r="AM2821">
            <v>1</v>
          </cell>
          <cell r="AN2821">
            <v>1</v>
          </cell>
          <cell r="AO2821">
            <v>0</v>
          </cell>
          <cell r="AP2821" t="str">
            <v>En Liquidación</v>
          </cell>
          <cell r="AQ2821" t="e">
            <v>#REF!</v>
          </cell>
          <cell r="AR2821" t="e">
            <v>#N/A</v>
          </cell>
          <cell r="AS2821" t="str">
            <v>INTERVENTORIA
18-04-2022: subsanacion de informe final enviada 07/04/2022 a Supevision.  
SUPERVISOR
Seguimiento  al proceso de liquidacion con las documentos minimo para con apoyo de liquidacion .</v>
          </cell>
          <cell r="AT2821" t="str">
            <v>No Aplica</v>
          </cell>
          <cell r="AU2821">
            <v>43717</v>
          </cell>
          <cell r="AV2821">
            <v>44169</v>
          </cell>
          <cell r="AW2821" t="e">
            <v>#REF!</v>
          </cell>
          <cell r="AX2821"/>
          <cell r="AY2821"/>
          <cell r="AZ2821">
            <v>0</v>
          </cell>
          <cell r="BA2821" t="str">
            <v>-</v>
          </cell>
          <cell r="BB2821" t="str">
            <v>0.218 Km</v>
          </cell>
          <cell r="BC2821"/>
          <cell r="BD2821">
            <v>43774</v>
          </cell>
          <cell r="BE2821">
            <v>44146</v>
          </cell>
          <cell r="BF2821">
            <v>44258</v>
          </cell>
          <cell r="BG2821">
            <v>600</v>
          </cell>
        </row>
        <row r="2822">
          <cell r="C2822" t="str">
            <v>20110160S0180-1</v>
          </cell>
          <cell r="D2822" t="str">
            <v>Proyectos 2011 - 2020</v>
          </cell>
          <cell r="E2822" t="str">
            <v>No Aplica</v>
          </cell>
          <cell r="F2822" t="str">
            <v>CERRADO</v>
          </cell>
          <cell r="G2822" t="str">
            <v>A180</v>
          </cell>
          <cell r="H2822" t="str">
            <v>Nariño</v>
          </cell>
          <cell r="I2822">
            <v>52110</v>
          </cell>
          <cell r="J2822">
            <v>6</v>
          </cell>
          <cell r="K2822" t="str">
            <v>Buesaco</v>
          </cell>
          <cell r="L2822" t="str">
            <v>Buesaco-Nariño</v>
          </cell>
          <cell r="M2822">
            <v>160</v>
          </cell>
          <cell r="N2822" t="str">
            <v>Fonade 1</v>
          </cell>
          <cell r="O2822"/>
          <cell r="P2822"/>
          <cell r="Q2822" t="str">
            <v>Reconstrucción Parque Siete De Agosto En La Cabecera Municipal De Buesaco - Nariño.</v>
          </cell>
          <cell r="R2822" t="str">
            <v>Espacio Público, Recreación Y Deporte</v>
          </cell>
          <cell r="S2822"/>
          <cell r="T2822"/>
          <cell r="U2822"/>
          <cell r="V2822" t="str">
            <v>Municipio</v>
          </cell>
          <cell r="W2822"/>
          <cell r="X2822" t="str">
            <v/>
          </cell>
          <cell r="Y2822"/>
          <cell r="Z2822">
            <v>467905229</v>
          </cell>
          <cell r="AA2822"/>
          <cell r="AB2822">
            <v>467905229</v>
          </cell>
          <cell r="AC2822"/>
          <cell r="AD2822">
            <v>467905229</v>
          </cell>
          <cell r="AE2822">
            <v>0</v>
          </cell>
          <cell r="AF2822"/>
          <cell r="AG2822">
            <v>0</v>
          </cell>
          <cell r="AH2822">
            <v>467905229</v>
          </cell>
          <cell r="AI2822">
            <v>0</v>
          </cell>
          <cell r="AJ2822">
            <v>467905229</v>
          </cell>
          <cell r="AK2822">
            <v>0</v>
          </cell>
          <cell r="AL2822"/>
          <cell r="AM2822">
            <v>1</v>
          </cell>
          <cell r="AN2822">
            <v>1</v>
          </cell>
          <cell r="AO2822">
            <v>0</v>
          </cell>
          <cell r="AP2822" t="str">
            <v>En Liquidación</v>
          </cell>
          <cell r="AQ2822" t="e">
            <v>#REF!</v>
          </cell>
          <cell r="AR2822" t="e">
            <v>#N/A</v>
          </cell>
          <cell r="AS2822" t="str">
            <v xml:space="preserve"> CONTRATOS LIQUIDADOS  - PENDIENTE  CIERRE COSTOS FIJOS Y VARIABLES - INTERVENTORIA 
1. INFORMACION Y ESTADO CONTRATO DE OBRA: se encuentra liquidado con acta de fecha 17/09/2015
2.  INFORMACION Y ESTADO CONTRATO INTERADMINISTRATIVO:  convenio liquidado con acta del 16/03/2018
3. INFORMACION Y ESTADO INTERVENTORIA: Se encuentra en cierre de costos fijos y variables.
</v>
          </cell>
          <cell r="AT2822" t="str">
            <v>No Aplica</v>
          </cell>
          <cell r="AU2822">
            <v>41964</v>
          </cell>
          <cell r="AV2822">
            <v>42070</v>
          </cell>
          <cell r="AW2822" t="e">
            <v>#REF!</v>
          </cell>
          <cell r="AX2822"/>
          <cell r="AY2822"/>
          <cell r="AZ2822">
            <v>0</v>
          </cell>
          <cell r="BA2822" t="str">
            <v>-</v>
          </cell>
          <cell r="BB2822" t="str">
            <v>PARQUE: ZONAS LIBRES ADOQUINADAS, ARBORIZACION, MOBILIARIO URBANO E ILUMINACION</v>
          </cell>
          <cell r="BC2822"/>
          <cell r="BD2822">
            <v>42054</v>
          </cell>
          <cell r="BE2822" t="str">
            <v/>
          </cell>
          <cell r="BF2822">
            <v>42429</v>
          </cell>
          <cell r="BG2822">
            <v>21019</v>
          </cell>
        </row>
        <row r="2823">
          <cell r="C2823" t="str">
            <v>20110160S0181-1</v>
          </cell>
          <cell r="D2823" t="str">
            <v>Proyectos 2011 - 2020</v>
          </cell>
          <cell r="E2823" t="str">
            <v>No Aplica</v>
          </cell>
          <cell r="F2823" t="str">
            <v>CERRADO</v>
          </cell>
          <cell r="G2823" t="str">
            <v>A181</v>
          </cell>
          <cell r="H2823" t="str">
            <v>Nariño</v>
          </cell>
          <cell r="I2823">
            <v>52110</v>
          </cell>
          <cell r="J2823">
            <v>6</v>
          </cell>
          <cell r="K2823" t="str">
            <v>Buesaco</v>
          </cell>
          <cell r="L2823" t="str">
            <v>Buesaco-Nariño</v>
          </cell>
          <cell r="M2823">
            <v>160</v>
          </cell>
          <cell r="N2823" t="str">
            <v>Fonade 1</v>
          </cell>
          <cell r="O2823"/>
          <cell r="P2823"/>
          <cell r="Q2823" t="str">
            <v>Construcción Del Cerramiento Y Adecuación De Los Estadios De Santa María Y Villamoreno En El Municipio De Buesaco - Nariño.</v>
          </cell>
          <cell r="R2823" t="str">
            <v>Espacio Público, Recreación Y Deporte</v>
          </cell>
          <cell r="S2823"/>
          <cell r="T2823"/>
          <cell r="U2823"/>
          <cell r="V2823" t="str">
            <v>Municipio</v>
          </cell>
          <cell r="W2823"/>
          <cell r="X2823" t="str">
            <v/>
          </cell>
          <cell r="Y2823"/>
          <cell r="Z2823">
            <v>730640506</v>
          </cell>
          <cell r="AA2823"/>
          <cell r="AB2823">
            <v>730640506</v>
          </cell>
          <cell r="AC2823"/>
          <cell r="AD2823">
            <v>730640506</v>
          </cell>
          <cell r="AE2823">
            <v>0</v>
          </cell>
          <cell r="AF2823"/>
          <cell r="AG2823">
            <v>0</v>
          </cell>
          <cell r="AH2823">
            <v>730640506</v>
          </cell>
          <cell r="AI2823">
            <v>0</v>
          </cell>
          <cell r="AJ2823">
            <v>730640506</v>
          </cell>
          <cell r="AK2823">
            <v>0</v>
          </cell>
          <cell r="AL2823"/>
          <cell r="AM2823">
            <v>1</v>
          </cell>
          <cell r="AN2823">
            <v>1</v>
          </cell>
          <cell r="AO2823">
            <v>0</v>
          </cell>
          <cell r="AP2823" t="str">
            <v>En Liquidación</v>
          </cell>
          <cell r="AQ2823" t="e">
            <v>#REF!</v>
          </cell>
          <cell r="AR2823" t="e">
            <v>#N/A</v>
          </cell>
          <cell r="AS2823" t="str">
            <v xml:space="preserve"> CONTRATOS LIQUIDADOS  - PENDIENTE  CIERRE COSTOS FIJOS Y VARIABLES - INTERVENTORIA 
1. INFORMACION Y ESTADO CONTRATO DE OBRA: se encuentra liquidado con acta de fecha 2/12/2014  
2.  INFORMACION Y ESTADO CONTRATO INTERADMINISTRATIVO:  convenio liquidado con acta del 16/03/2018
3. INFORMACION Y ESTADO INTERVENTORIA: Se encuentra en cierre de costos fijos y variables.
</v>
          </cell>
          <cell r="AT2823" t="str">
            <v>No Aplica</v>
          </cell>
          <cell r="AU2823">
            <v>41671</v>
          </cell>
          <cell r="AV2823">
            <v>41905</v>
          </cell>
          <cell r="AW2823" t="e">
            <v>#REF!</v>
          </cell>
          <cell r="AX2823"/>
          <cell r="AY2823"/>
          <cell r="AZ2823">
            <v>0</v>
          </cell>
          <cell r="BA2823" t="str">
            <v>-</v>
          </cell>
          <cell r="BB2823" t="str">
            <v xml:space="preserve">ESTADIOS: DRENAJES Y  GRAMA CANCHAS, CERRAMIENTO PERIMETRAL </v>
          </cell>
          <cell r="BC2823"/>
          <cell r="BD2823" t="str">
            <v>11/03/2014
12/03/2014</v>
          </cell>
          <cell r="BE2823">
            <v>41856</v>
          </cell>
          <cell r="BF2823">
            <v>41991</v>
          </cell>
          <cell r="BG2823">
            <v>11200</v>
          </cell>
        </row>
        <row r="2824">
          <cell r="C2824" t="str">
            <v>20110160S0182-1</v>
          </cell>
          <cell r="D2824" t="str">
            <v>Proyectos 2011 - 2020</v>
          </cell>
          <cell r="E2824" t="str">
            <v>No Aplica</v>
          </cell>
          <cell r="F2824" t="str">
            <v>CERRADO</v>
          </cell>
          <cell r="G2824" t="str">
            <v>A182</v>
          </cell>
          <cell r="H2824" t="str">
            <v>Nariño</v>
          </cell>
          <cell r="I2824">
            <v>52110</v>
          </cell>
          <cell r="J2824">
            <v>6</v>
          </cell>
          <cell r="K2824" t="str">
            <v>Buesaco</v>
          </cell>
          <cell r="L2824" t="str">
            <v>Buesaco-Nariño</v>
          </cell>
          <cell r="M2824">
            <v>160</v>
          </cell>
          <cell r="N2824" t="str">
            <v>Fonade 1</v>
          </cell>
          <cell r="O2824"/>
          <cell r="P2824"/>
          <cell r="Q2824" t="str">
            <v>Construcción Cubierta Y Adecuación Centro Cultural Y Deportivo Rafael Uribe Uribe, En El Municipio De Buesaco - Nariño.</v>
          </cell>
          <cell r="R2824" t="str">
            <v>Espacio Público, Recreación Y Deporte</v>
          </cell>
          <cell r="S2824"/>
          <cell r="T2824"/>
          <cell r="U2824"/>
          <cell r="V2824" t="str">
            <v>Municipio</v>
          </cell>
          <cell r="W2824"/>
          <cell r="X2824" t="str">
            <v/>
          </cell>
          <cell r="Y2824"/>
          <cell r="Z2824">
            <v>1087744225.76</v>
          </cell>
          <cell r="AA2824"/>
          <cell r="AB2824">
            <v>1087744225.76</v>
          </cell>
          <cell r="AC2824"/>
          <cell r="AD2824">
            <v>1087744225.76</v>
          </cell>
          <cell r="AE2824">
            <v>0</v>
          </cell>
          <cell r="AF2824"/>
          <cell r="AG2824">
            <v>0</v>
          </cell>
          <cell r="AH2824">
            <v>1087744225.76</v>
          </cell>
          <cell r="AI2824">
            <v>0</v>
          </cell>
          <cell r="AJ2824">
            <v>1087744225.76</v>
          </cell>
          <cell r="AK2824">
            <v>0</v>
          </cell>
          <cell r="AL2824"/>
          <cell r="AM2824">
            <v>1</v>
          </cell>
          <cell r="AN2824">
            <v>1</v>
          </cell>
          <cell r="AO2824">
            <v>0</v>
          </cell>
          <cell r="AP2824" t="str">
            <v>En Liquidación</v>
          </cell>
          <cell r="AQ2824" t="e">
            <v>#REF!</v>
          </cell>
          <cell r="AR2824" t="e">
            <v>#N/A</v>
          </cell>
          <cell r="AS2824" t="str">
            <v xml:space="preserve"> CONTRATOS LIQUIDADOS  - PENDIENTE  CIERRE COSTOS FIJOS Y VARIABLES - INTERVENTORIA 
1. INFORMACION Y ESTADO CONTRATO DE OBRA: se encuentra liquidado con acta de fecha 17/09/2015
2.  INFORMACION Y ESTADO CONTRATO INTERADMINISTRATIVO:  convenio liquidado con acta del 16/03/2018
3. INFORMACION Y ESTADO INTERVENTORIA: Se encuentra en cierre de costos fijos y variables.
</v>
          </cell>
          <cell r="AT2824" t="str">
            <v>No Aplica</v>
          </cell>
          <cell r="AU2824">
            <v>41691</v>
          </cell>
          <cell r="AV2824">
            <v>42093</v>
          </cell>
          <cell r="AW2824" t="e">
            <v>#REF!</v>
          </cell>
          <cell r="AX2824"/>
          <cell r="AY2824"/>
          <cell r="AZ2824">
            <v>0</v>
          </cell>
          <cell r="BA2824" t="str">
            <v>-</v>
          </cell>
          <cell r="BB2824" t="str">
            <v>POLIDEPORTIVO: CANCHA CUBIERTA, EQUIPAMENTO CAMERINOS EN SOTANO, ACCESO PEATONAL, CONTENCIONES PARA CERRAMIENTO LATERAL</v>
          </cell>
          <cell r="BC2824"/>
          <cell r="BD2824">
            <v>41710</v>
          </cell>
          <cell r="BE2824">
            <v>42073</v>
          </cell>
          <cell r="BF2824">
            <v>42429</v>
          </cell>
          <cell r="BG2824">
            <v>21019</v>
          </cell>
        </row>
        <row r="2825">
          <cell r="C2825" t="str">
            <v>20120069S0208-1</v>
          </cell>
          <cell r="D2825" t="str">
            <v>Proyectos 2011 - 2020</v>
          </cell>
          <cell r="E2825" t="str">
            <v>No Aplica</v>
          </cell>
          <cell r="F2825" t="str">
            <v>CERRADO</v>
          </cell>
          <cell r="G2825" t="str">
            <v>C208</v>
          </cell>
          <cell r="H2825" t="str">
            <v>Nariño</v>
          </cell>
          <cell r="I2825">
            <v>52110</v>
          </cell>
          <cell r="J2825">
            <v>6</v>
          </cell>
          <cell r="K2825" t="str">
            <v>Buesaco</v>
          </cell>
          <cell r="L2825" t="str">
            <v>Buesaco-Nariño</v>
          </cell>
          <cell r="M2825">
            <v>69</v>
          </cell>
          <cell r="N2825" t="str">
            <v>Fonade 3</v>
          </cell>
          <cell r="O2825"/>
          <cell r="P2825"/>
          <cell r="Q2825" t="str">
            <v>Construcción Polideportivo Vereda Juanambu En El Municipio De Buesaco - Nariño</v>
          </cell>
          <cell r="R2825" t="str">
            <v>Espacio Público, Recreación Y Deporte</v>
          </cell>
          <cell r="S2825"/>
          <cell r="T2825"/>
          <cell r="U2825"/>
          <cell r="V2825" t="str">
            <v>Municipio</v>
          </cell>
          <cell r="W2825"/>
          <cell r="X2825" t="str">
            <v/>
          </cell>
          <cell r="Y2825"/>
          <cell r="Z2825">
            <v>300000000</v>
          </cell>
          <cell r="AA2825"/>
          <cell r="AB2825">
            <v>300000000</v>
          </cell>
          <cell r="AC2825"/>
          <cell r="AD2825">
            <v>300000000</v>
          </cell>
          <cell r="AE2825">
            <v>0</v>
          </cell>
          <cell r="AF2825"/>
          <cell r="AG2825">
            <v>0</v>
          </cell>
          <cell r="AH2825">
            <v>300000000</v>
          </cell>
          <cell r="AI2825">
            <v>0</v>
          </cell>
          <cell r="AJ2825">
            <v>300000000</v>
          </cell>
          <cell r="AK2825">
            <v>0</v>
          </cell>
          <cell r="AL2825"/>
          <cell r="AM2825">
            <v>1</v>
          </cell>
          <cell r="AN2825">
            <v>1</v>
          </cell>
          <cell r="AO2825">
            <v>0</v>
          </cell>
          <cell r="AP2825" t="str">
            <v>En Liquidación</v>
          </cell>
          <cell r="AQ2825" t="e">
            <v>#REF!</v>
          </cell>
          <cell r="AR2825" t="e">
            <v>#N/A</v>
          </cell>
          <cell r="AS2825" t="str">
            <v xml:space="preserve">CONTRATOS LIQUIDADOS PENDIENTE CIERRE COSTOS FIJOS  Y VARIABLES-  INTERVENTORIA
1. INFORMACION Y  ESTADO CONTRATO DE OBRA: Liquidado. Se suscribio acta de fecha 20/11/2014
2.  LIQUIDACION CONTRATO INTERADMINISTRATIVO: acta de liquidacion suscrita el  15/11/2016
3. INFORMACIÓN Y ESTADO INTERVENTORIA: se encuentra en cierre de costos  fijos y variables
                                                                                                                                                                                                           </v>
          </cell>
          <cell r="AT2825" t="str">
            <v>No Aplica</v>
          </cell>
          <cell r="AU2825">
            <v>41682</v>
          </cell>
          <cell r="AV2825">
            <v>41761</v>
          </cell>
          <cell r="AW2825" t="e">
            <v>#REF!</v>
          </cell>
          <cell r="AX2825"/>
          <cell r="AY2825"/>
          <cell r="AZ2825">
            <v>0</v>
          </cell>
          <cell r="BA2825" t="str">
            <v>-</v>
          </cell>
          <cell r="BB2825" t="str">
            <v>CONSTRUCCIÓN POLIDEPORTIVO, PLACA EN CONCRETO, CUBIERTA A DOS AGUAS EN TEJA TERMO ACÚSTICA, ESTRUCTURA METÁLICA .</v>
          </cell>
          <cell r="BC2825"/>
          <cell r="BD2825">
            <v>41709</v>
          </cell>
          <cell r="BE2825">
            <v>41752</v>
          </cell>
          <cell r="BF2825">
            <v>41809</v>
          </cell>
          <cell r="BG2825" t="str">
            <v/>
          </cell>
        </row>
        <row r="2826">
          <cell r="C2826" t="str">
            <v>20160393V6088-1</v>
          </cell>
          <cell r="D2826" t="str">
            <v>Proyectos 2011 - 2020</v>
          </cell>
          <cell r="E2826" t="str">
            <v>ANTES 2018</v>
          </cell>
          <cell r="F2826" t="str">
            <v>VIGENTE</v>
          </cell>
          <cell r="G2826"/>
          <cell r="H2826" t="str">
            <v>Nariño</v>
          </cell>
          <cell r="I2826">
            <v>52110</v>
          </cell>
          <cell r="J2826">
            <v>6</v>
          </cell>
          <cell r="K2826" t="str">
            <v>Buesaco</v>
          </cell>
          <cell r="L2826" t="str">
            <v>Buesaco-Nariño</v>
          </cell>
          <cell r="M2826">
            <v>393</v>
          </cell>
          <cell r="N2826" t="str">
            <v>DPS 2016</v>
          </cell>
          <cell r="O2826"/>
          <cell r="P2826"/>
          <cell r="Q2826" t="str">
            <v>Construcción De La Pavimentación En Concreto Rígido De Las Vías Urbanas Carrera 1 Entre Calles 17 Y Entreda Al Coliseo, Calle 17 Entrada A La Urbanización Portal Veracruz Y Entrada Al Coliseo Municipio De Buesaco - Nariño</v>
          </cell>
          <cell r="R2826" t="str">
            <v>Vías Urbanas</v>
          </cell>
          <cell r="S2826"/>
          <cell r="T2826"/>
          <cell r="U2826"/>
          <cell r="V2826" t="str">
            <v>Municipio</v>
          </cell>
          <cell r="W2826"/>
          <cell r="X2826" t="str">
            <v/>
          </cell>
          <cell r="Y2826"/>
          <cell r="Z2826">
            <v>1366527158</v>
          </cell>
          <cell r="AA2826"/>
          <cell r="AB2826">
            <v>1366527158</v>
          </cell>
          <cell r="AC2826"/>
          <cell r="AD2826">
            <v>1366527158</v>
          </cell>
          <cell r="AE2826">
            <v>129926294</v>
          </cell>
          <cell r="AF2826"/>
          <cell r="AG2826">
            <v>129926294</v>
          </cell>
          <cell r="AH2826">
            <v>1496453452</v>
          </cell>
          <cell r="AI2826">
            <v>0</v>
          </cell>
          <cell r="AJ2826">
            <v>1496453452</v>
          </cell>
          <cell r="AK2826">
            <v>1</v>
          </cell>
          <cell r="AL2826"/>
          <cell r="AM2826">
            <v>1</v>
          </cell>
          <cell r="AN2826">
            <v>1</v>
          </cell>
          <cell r="AO2826">
            <v>0</v>
          </cell>
          <cell r="AP2826" t="str">
            <v>En Liquidación</v>
          </cell>
          <cell r="AQ2826" t="e">
            <v>#REF!</v>
          </cell>
          <cell r="AR2826" t="e">
            <v>#N/A</v>
          </cell>
          <cell r="AS2826" t="str">
            <v>Las obras ya fueron entregadas. 
El Convenio se encuentra en proceso de liquidación.</v>
          </cell>
          <cell r="AT2826" t="str">
            <v>No Aplica</v>
          </cell>
          <cell r="AU2826">
            <v>43395</v>
          </cell>
          <cell r="AV2826">
            <v>43597</v>
          </cell>
          <cell r="AW2826" t="e">
            <v>#REF!</v>
          </cell>
          <cell r="AX2826"/>
          <cell r="AY2826"/>
          <cell r="AZ2826">
            <v>0</v>
          </cell>
          <cell r="BA2826" t="str">
            <v>-</v>
          </cell>
          <cell r="BB2826" t="str">
            <v>634,9 ml</v>
          </cell>
          <cell r="BC2826"/>
          <cell r="BD2826">
            <v>43427</v>
          </cell>
          <cell r="BE2826">
            <v>43614</v>
          </cell>
          <cell r="BF2826">
            <v>43735</v>
          </cell>
          <cell r="BG2826">
            <v>1205</v>
          </cell>
        </row>
        <row r="2827">
          <cell r="C2827" t="str">
            <v>20170587M5802-1</v>
          </cell>
          <cell r="D2827" t="str">
            <v>Proyectos 2011 - 2020</v>
          </cell>
          <cell r="E2827" t="str">
            <v>ANTES 2018</v>
          </cell>
          <cell r="F2827" t="str">
            <v>VIGENTE</v>
          </cell>
          <cell r="G2827"/>
          <cell r="H2827" t="str">
            <v>Nariño</v>
          </cell>
          <cell r="I2827">
            <v>52110</v>
          </cell>
          <cell r="J2827">
            <v>6</v>
          </cell>
          <cell r="K2827" t="str">
            <v>Buesaco</v>
          </cell>
          <cell r="L2827" t="str">
            <v>Buesaco-Nariño</v>
          </cell>
          <cell r="M2827">
            <v>587</v>
          </cell>
          <cell r="N2827" t="str">
            <v>DPS 2017</v>
          </cell>
          <cell r="O2827"/>
          <cell r="P2827"/>
          <cell r="Q2827" t="str">
            <v>Mejoramiento De Condiciones De Vivienda</v>
          </cell>
          <cell r="R2827" t="str">
            <v>Mejoramiento Condiciones De Habitabilidad</v>
          </cell>
          <cell r="S2827"/>
          <cell r="T2827"/>
          <cell r="U2827"/>
          <cell r="V2827" t="str">
            <v>Municipio</v>
          </cell>
          <cell r="W2827"/>
          <cell r="X2827" t="str">
            <v/>
          </cell>
          <cell r="Y2827"/>
          <cell r="Z2827">
            <v>842138407</v>
          </cell>
          <cell r="AA2827"/>
          <cell r="AB2827">
            <v>842138407</v>
          </cell>
          <cell r="AC2827"/>
          <cell r="AD2827">
            <v>842138407</v>
          </cell>
          <cell r="AE2827">
            <v>84213840.700000003</v>
          </cell>
          <cell r="AF2827"/>
          <cell r="AG2827">
            <v>84213840.700000003</v>
          </cell>
          <cell r="AH2827">
            <v>926352247.70000005</v>
          </cell>
          <cell r="AI2827">
            <v>0</v>
          </cell>
          <cell r="AJ2827">
            <v>926352247.70000005</v>
          </cell>
          <cell r="AK2827">
            <v>1</v>
          </cell>
          <cell r="AL2827"/>
          <cell r="AM2827">
            <v>1</v>
          </cell>
          <cell r="AN2827">
            <v>1</v>
          </cell>
          <cell r="AO2827">
            <v>0</v>
          </cell>
          <cell r="AP2827" t="str">
            <v>En Liquidación</v>
          </cell>
          <cell r="AQ2827" t="e">
            <v>#REF!</v>
          </cell>
          <cell r="AR2827" t="str">
            <v>TERMINADO</v>
          </cell>
          <cell r="AS2827" t="str">
            <v>INTERVENTORIA
El 9.05.2022 se reciben observaciones por parte de PS, se proyecta remitir subsanadas el 27.05.2022
SUPERVISOR
No se ha recibido subsane de informe final de interventoria comprometido para el 27/05/2022. NO se recibio pendientes que impiden la entrega de lasubsanacion pese a que se comprometieron a enviar 14/06/2022</v>
          </cell>
          <cell r="AT2827">
            <v>43621</v>
          </cell>
          <cell r="AU2827">
            <v>44172</v>
          </cell>
          <cell r="AV2827">
            <v>44307</v>
          </cell>
          <cell r="AW2827" t="e">
            <v>#REF!</v>
          </cell>
          <cell r="AX2827"/>
          <cell r="AY2827"/>
          <cell r="AZ2827">
            <v>0</v>
          </cell>
          <cell r="BA2827" t="str">
            <v>-</v>
          </cell>
          <cell r="BB2827" t="str">
            <v>60  Viviendas</v>
          </cell>
          <cell r="BC2827"/>
          <cell r="BD2827">
            <v>44181</v>
          </cell>
          <cell r="BE2827">
            <v>44279</v>
          </cell>
          <cell r="BF2827">
            <v>44369</v>
          </cell>
          <cell r="BG2827">
            <v>216</v>
          </cell>
        </row>
        <row r="2828">
          <cell r="C2828" t="str">
            <v>E-2020-2203-220881</v>
          </cell>
          <cell r="D2828" t="str">
            <v>CV 001-2020</v>
          </cell>
          <cell r="E2828" t="str">
            <v>2018-2022</v>
          </cell>
          <cell r="F2828" t="str">
            <v>VIGENTE</v>
          </cell>
          <cell r="G2828"/>
          <cell r="H2828" t="str">
            <v>Nariño</v>
          </cell>
          <cell r="I2828"/>
          <cell r="J2828"/>
          <cell r="K2828" t="str">
            <v>Buesaco</v>
          </cell>
          <cell r="L2828" t="str">
            <v>Buesaco-Nariño</v>
          </cell>
          <cell r="M2828" t="str">
            <v>509 FIP 2022</v>
          </cell>
          <cell r="N2828" t="str">
            <v>DPS 2022</v>
          </cell>
          <cell r="O2828">
            <v>44621</v>
          </cell>
          <cell r="P2828">
            <v>44773</v>
          </cell>
          <cell r="Q2828" t="str">
            <v>Pavimentación En Concreto Rígido De La Cra 1 Entre Clls 12 Y 18 Del Casco Urbano Del Municipio De Buesaco - Nariño</v>
          </cell>
          <cell r="R2828" t="str">
            <v>Vias y Transporte</v>
          </cell>
          <cell r="S2828" t="str">
            <v>Vias Urbanas</v>
          </cell>
          <cell r="T2828"/>
          <cell r="U2828">
            <v>1</v>
          </cell>
          <cell r="V2828"/>
          <cell r="W2828"/>
          <cell r="X2828"/>
          <cell r="Y2828"/>
          <cell r="Z2828">
            <v>0</v>
          </cell>
          <cell r="AA2828"/>
          <cell r="AB2828">
            <v>0</v>
          </cell>
          <cell r="AC2828">
            <v>0</v>
          </cell>
          <cell r="AD2828">
            <v>0</v>
          </cell>
          <cell r="AE2828"/>
          <cell r="AF2828"/>
          <cell r="AG2828">
            <v>0</v>
          </cell>
          <cell r="AH2828">
            <v>0</v>
          </cell>
          <cell r="AI2828">
            <v>0</v>
          </cell>
          <cell r="AJ2828">
            <v>0</v>
          </cell>
          <cell r="AK2828"/>
          <cell r="AL2828"/>
          <cell r="AM2828"/>
          <cell r="AN2828"/>
          <cell r="AO2828">
            <v>0</v>
          </cell>
          <cell r="AP2828" t="str">
            <v>Cancelado</v>
          </cell>
          <cell r="AQ2828" t="e">
            <v>#REF!</v>
          </cell>
          <cell r="AR2828" t="e">
            <v>#N/A</v>
          </cell>
          <cell r="AS2828" t="str">
            <v>Fallo Ley de Garantias</v>
          </cell>
          <cell r="AT2828"/>
          <cell r="AU2828" t="str">
            <v>-</v>
          </cell>
          <cell r="AV2828" t="str">
            <v>-</v>
          </cell>
          <cell r="AW2828" t="e">
            <v>#REF!</v>
          </cell>
          <cell r="AX2828">
            <v>6</v>
          </cell>
          <cell r="AY2828"/>
          <cell r="AZ2828">
            <v>6</v>
          </cell>
          <cell r="BA2828"/>
          <cell r="BB2828" t="str">
            <v>660 ML</v>
          </cell>
          <cell r="BC2828"/>
          <cell r="BD2828" t="str">
            <v>-</v>
          </cell>
          <cell r="BE2828" t="str">
            <v>-</v>
          </cell>
          <cell r="BF2828" t="str">
            <v>-</v>
          </cell>
          <cell r="BG2828" t="str">
            <v>-</v>
          </cell>
        </row>
        <row r="2829">
          <cell r="C2829" t="str">
            <v>E-2020-2203-220881-TA</v>
          </cell>
          <cell r="D2829" t="str">
            <v>CV 001-2020</v>
          </cell>
          <cell r="E2829" t="str">
            <v>2018-2022</v>
          </cell>
          <cell r="F2829" t="str">
            <v>VIGENTE</v>
          </cell>
          <cell r="G2829"/>
          <cell r="H2829" t="str">
            <v>Nariño</v>
          </cell>
          <cell r="I2829"/>
          <cell r="J2829"/>
          <cell r="K2829" t="str">
            <v>Buesaco</v>
          </cell>
          <cell r="L2829" t="str">
            <v>Buesaco-Nariño</v>
          </cell>
          <cell r="M2829" t="str">
            <v>775 FIP 2021</v>
          </cell>
          <cell r="N2829" t="str">
            <v>DPS 2021</v>
          </cell>
          <cell r="O2829">
            <v>44559</v>
          </cell>
          <cell r="P2829">
            <v>44773</v>
          </cell>
          <cell r="Q2829" t="str">
            <v>Pavimentación En Concreto Rígido De La Cra 1 Entre Clls 12 Y 18 Del Casco Urbano Del Municipio De Buesaco - Nariño</v>
          </cell>
          <cell r="R2829" t="str">
            <v>Vias y Transporte</v>
          </cell>
          <cell r="S2829" t="str">
            <v>Vias Urbanas</v>
          </cell>
          <cell r="T2829"/>
          <cell r="U2829">
            <v>1</v>
          </cell>
          <cell r="V2829"/>
          <cell r="W2829"/>
          <cell r="X2829"/>
          <cell r="Y2829"/>
          <cell r="Z2829">
            <v>0</v>
          </cell>
          <cell r="AA2829"/>
          <cell r="AB2829">
            <v>0</v>
          </cell>
          <cell r="AC2829">
            <v>0</v>
          </cell>
          <cell r="AD2829">
            <v>0</v>
          </cell>
          <cell r="AE2829"/>
          <cell r="AF2829"/>
          <cell r="AG2829">
            <v>0</v>
          </cell>
          <cell r="AH2829">
            <v>0</v>
          </cell>
          <cell r="AI2829">
            <v>0</v>
          </cell>
          <cell r="AJ2829">
            <v>0</v>
          </cell>
          <cell r="AK2829"/>
          <cell r="AL2829"/>
          <cell r="AM2829"/>
          <cell r="AN2829"/>
          <cell r="AO2829">
            <v>0</v>
          </cell>
          <cell r="AP2829" t="str">
            <v>Cancelado</v>
          </cell>
          <cell r="AQ2829" t="e">
            <v>#REF!</v>
          </cell>
          <cell r="AR2829" t="e">
            <v>#N/A</v>
          </cell>
          <cell r="AS2829" t="str">
            <v>Fallo Ley de Garantias</v>
          </cell>
          <cell r="AT2829"/>
          <cell r="AU2829" t="str">
            <v>-</v>
          </cell>
          <cell r="AV2829" t="str">
            <v>-</v>
          </cell>
          <cell r="AW2829" t="e">
            <v>#REF!</v>
          </cell>
          <cell r="AX2829">
            <v>6</v>
          </cell>
          <cell r="AY2829"/>
          <cell r="AZ2829">
            <v>6</v>
          </cell>
          <cell r="BA2829"/>
          <cell r="BB2829" t="str">
            <v>660 ML</v>
          </cell>
          <cell r="BC2829"/>
          <cell r="BD2829" t="str">
            <v>-</v>
          </cell>
          <cell r="BE2829" t="str">
            <v>-</v>
          </cell>
          <cell r="BF2829" t="str">
            <v>-</v>
          </cell>
          <cell r="BG2829" t="str">
            <v>-</v>
          </cell>
        </row>
        <row r="2830">
          <cell r="C2830" t="str">
            <v>20120069V0209-1</v>
          </cell>
          <cell r="D2830" t="str">
            <v>Proyectos 2011 - 2020</v>
          </cell>
          <cell r="E2830" t="str">
            <v>No Aplica</v>
          </cell>
          <cell r="F2830" t="str">
            <v>CERRADO</v>
          </cell>
          <cell r="G2830" t="str">
            <v>C209</v>
          </cell>
          <cell r="H2830" t="str">
            <v>Nariño</v>
          </cell>
          <cell r="I2830">
            <v>52240</v>
          </cell>
          <cell r="J2830">
            <v>6</v>
          </cell>
          <cell r="K2830" t="str">
            <v>Chachagui</v>
          </cell>
          <cell r="L2830" t="str">
            <v>Chachagui-Nariño</v>
          </cell>
          <cell r="M2830">
            <v>69</v>
          </cell>
          <cell r="N2830" t="str">
            <v>Fonade 3</v>
          </cell>
          <cell r="O2830"/>
          <cell r="P2830"/>
          <cell r="Q2830" t="str">
            <v>Rehabilitacion  Via Arizona-  Cimarrones,  Municipio De Chachagui - Nariño</v>
          </cell>
          <cell r="R2830" t="str">
            <v>Vías Red Terciaria</v>
          </cell>
          <cell r="S2830"/>
          <cell r="T2830"/>
          <cell r="U2830"/>
          <cell r="V2830" t="str">
            <v>Municipio</v>
          </cell>
          <cell r="W2830"/>
          <cell r="X2830" t="str">
            <v/>
          </cell>
          <cell r="Y2830"/>
          <cell r="Z2830">
            <v>100000000</v>
          </cell>
          <cell r="AA2830"/>
          <cell r="AB2830">
            <v>100000000</v>
          </cell>
          <cell r="AC2830"/>
          <cell r="AD2830">
            <v>100000000</v>
          </cell>
          <cell r="AE2830">
            <v>0</v>
          </cell>
          <cell r="AF2830"/>
          <cell r="AG2830">
            <v>0</v>
          </cell>
          <cell r="AH2830">
            <v>100000000</v>
          </cell>
          <cell r="AI2830">
            <v>0</v>
          </cell>
          <cell r="AJ2830">
            <v>100000000</v>
          </cell>
          <cell r="AK2830">
            <v>0</v>
          </cell>
          <cell r="AL2830"/>
          <cell r="AM2830">
            <v>1</v>
          </cell>
          <cell r="AN2830">
            <v>1</v>
          </cell>
          <cell r="AO2830">
            <v>0</v>
          </cell>
          <cell r="AP2830" t="str">
            <v>En Liquidación</v>
          </cell>
          <cell r="AQ2830" t="e">
            <v>#REF!</v>
          </cell>
          <cell r="AR2830" t="e">
            <v>#N/A</v>
          </cell>
          <cell r="AS2830" t="str">
            <v xml:space="preserve">CONTRATOS LIQUIDADOS PENDIENTE CIERRE COSTOS FIJOS  Y VARIABLES-  INTERVENTORIA
1. INFORMACION Y  ESTADO CONTRATO DE OBRA: Liquidado. Se suscribio acta de 20/03/2015
2.  LIQUIDACION CONTRATO INTERADMINISTRATIVO: acta de liquidacion suscrita el  09/08/2016
3. INFORMACIÓN Y ESTADO INTERVENTORIA: se encuentra en cierre de costos  fijos y variables
                                                                                                                                                                                                           </v>
          </cell>
          <cell r="AT2830" t="str">
            <v>No Aplica</v>
          </cell>
          <cell r="AU2830">
            <v>41823</v>
          </cell>
          <cell r="AV2830">
            <v>41929</v>
          </cell>
          <cell r="AW2830" t="e">
            <v>#REF!</v>
          </cell>
          <cell r="AX2830"/>
          <cell r="AY2830"/>
          <cell r="AZ2830">
            <v>0</v>
          </cell>
          <cell r="BA2830" t="str">
            <v>-</v>
          </cell>
          <cell r="BB2830" t="str">
            <v>8 UNIDAD</v>
          </cell>
          <cell r="BC2830"/>
          <cell r="BD2830">
            <v>41921</v>
          </cell>
          <cell r="BE2830">
            <v>41921</v>
          </cell>
          <cell r="BF2830">
            <v>42027</v>
          </cell>
          <cell r="BG2830" t="str">
            <v/>
          </cell>
        </row>
        <row r="2831">
          <cell r="C2831" t="str">
            <v>20160361M6030-1</v>
          </cell>
          <cell r="D2831" t="str">
            <v>Proyectos 2011 - 2020</v>
          </cell>
          <cell r="E2831" t="str">
            <v>ANTES 2018</v>
          </cell>
          <cell r="F2831" t="str">
            <v>VIGENTE</v>
          </cell>
          <cell r="G2831"/>
          <cell r="H2831" t="str">
            <v>Nariño</v>
          </cell>
          <cell r="I2831">
            <v>52240</v>
          </cell>
          <cell r="J2831">
            <v>6</v>
          </cell>
          <cell r="K2831" t="str">
            <v>Chachagui</v>
          </cell>
          <cell r="L2831" t="str">
            <v>Chachagui-Nariño</v>
          </cell>
          <cell r="M2831">
            <v>361</v>
          </cell>
          <cell r="N2831" t="str">
            <v>DPS 2016</v>
          </cell>
          <cell r="O2831"/>
          <cell r="P2831"/>
          <cell r="Q2831" t="str">
            <v>Mejoramiento De Condiciones De Habitabilidad</v>
          </cell>
          <cell r="R2831" t="str">
            <v>Mejoramiento Condiciones De Habitabilidad</v>
          </cell>
          <cell r="S2831"/>
          <cell r="T2831"/>
          <cell r="U2831"/>
          <cell r="V2831" t="str">
            <v>Municipio</v>
          </cell>
          <cell r="W2831"/>
          <cell r="X2831" t="str">
            <v/>
          </cell>
          <cell r="Y2831"/>
          <cell r="Z2831">
            <v>1059322034</v>
          </cell>
          <cell r="AA2831"/>
          <cell r="AB2831">
            <v>1059322034</v>
          </cell>
          <cell r="AC2831"/>
          <cell r="AD2831">
            <v>1059322034</v>
          </cell>
          <cell r="AE2831">
            <v>208552524</v>
          </cell>
          <cell r="AF2831"/>
          <cell r="AG2831">
            <v>208552524</v>
          </cell>
          <cell r="AH2831">
            <v>1267874558</v>
          </cell>
          <cell r="AI2831">
            <v>0</v>
          </cell>
          <cell r="AJ2831">
            <v>1267874558</v>
          </cell>
          <cell r="AK2831">
            <v>0.8538</v>
          </cell>
          <cell r="AL2831"/>
          <cell r="AM2831">
            <v>1</v>
          </cell>
          <cell r="AN2831">
            <v>1</v>
          </cell>
          <cell r="AO2831">
            <v>0</v>
          </cell>
          <cell r="AP2831" t="str">
            <v>Entregado A Municipio</v>
          </cell>
          <cell r="AQ2831" t="e">
            <v>#REF!</v>
          </cell>
          <cell r="AR2831" t="str">
            <v>TERMINADO</v>
          </cell>
          <cell r="AS2831" t="str">
            <v>INTERVENTORIA
ENTREGADO A MUNICIPIO
SUPERVISOR
14-JULIO Aprobado informe final. Se inicia proceso de liquidacion del convenio</v>
          </cell>
          <cell r="AT2831"/>
          <cell r="AU2831">
            <v>43510</v>
          </cell>
          <cell r="AV2831">
            <v>44499</v>
          </cell>
          <cell r="AW2831" t="e">
            <v>#REF!</v>
          </cell>
          <cell r="AX2831"/>
          <cell r="AY2831"/>
          <cell r="AZ2831">
            <v>0</v>
          </cell>
          <cell r="BA2831" t="str">
            <v>-</v>
          </cell>
          <cell r="BB2831" t="str">
            <v>76  Viviendas</v>
          </cell>
          <cell r="BC2831"/>
          <cell r="BD2831">
            <v>44091</v>
          </cell>
          <cell r="BE2831">
            <v>44460</v>
          </cell>
          <cell r="BF2831">
            <v>44523</v>
          </cell>
          <cell r="BG2831">
            <v>273.60000000000002</v>
          </cell>
        </row>
        <row r="2832">
          <cell r="C2832" t="str">
            <v>E-2020-1723-204296</v>
          </cell>
          <cell r="D2832" t="str">
            <v>CV 001-2020</v>
          </cell>
          <cell r="E2832" t="str">
            <v>2018-2022</v>
          </cell>
          <cell r="F2832" t="str">
            <v>VIGENTE</v>
          </cell>
          <cell r="G2832"/>
          <cell r="H2832" t="str">
            <v>Nariño</v>
          </cell>
          <cell r="I2832"/>
          <cell r="J2832"/>
          <cell r="K2832" t="str">
            <v>Colon</v>
          </cell>
          <cell r="L2832" t="str">
            <v>Colon-Nariño</v>
          </cell>
          <cell r="M2832" t="str">
            <v>347 FIP 2021</v>
          </cell>
          <cell r="N2832" t="str">
            <v>DPS 2021</v>
          </cell>
          <cell r="O2832">
            <v>44348</v>
          </cell>
          <cell r="P2832">
            <v>44742</v>
          </cell>
          <cell r="Q2832" t="str">
            <v>Pavimentación En Placa Huella Desde K2+700 A K3+700 De La Vía Circunvalar Génova, Bordo Alto, Génova Del Municipio De Colon - Nariño</v>
          </cell>
          <cell r="R2832" t="str">
            <v>Vias y Transporte</v>
          </cell>
          <cell r="S2832" t="str">
            <v>Vias Rurales</v>
          </cell>
          <cell r="T2832"/>
          <cell r="U2832">
            <v>1</v>
          </cell>
          <cell r="V2832"/>
          <cell r="W2832"/>
          <cell r="X2832"/>
          <cell r="Y2832"/>
          <cell r="Z2832">
            <v>1480570951</v>
          </cell>
          <cell r="AA2832"/>
          <cell r="AB2832">
            <v>1480570951</v>
          </cell>
          <cell r="AC2832">
            <v>0</v>
          </cell>
          <cell r="AD2832">
            <v>1480570951</v>
          </cell>
          <cell r="AE2832"/>
          <cell r="AF2832"/>
          <cell r="AG2832">
            <v>0</v>
          </cell>
          <cell r="AH2832">
            <v>1480570951</v>
          </cell>
          <cell r="AI2832">
            <v>0</v>
          </cell>
          <cell r="AJ2832">
            <v>1480570951</v>
          </cell>
          <cell r="AK2832"/>
          <cell r="AL2832"/>
          <cell r="AM2832">
            <v>0.73140000000000005</v>
          </cell>
          <cell r="AN2832">
            <v>0.73240000000000005</v>
          </cell>
          <cell r="AO2832">
            <v>1.0000000000000009E-3</v>
          </cell>
          <cell r="AP2832" t="str">
            <v>En Ejecución</v>
          </cell>
          <cell r="AQ2832" t="e">
            <v>#REF!</v>
          </cell>
          <cell r="AR2832" t="e">
            <v>#N/A</v>
          </cell>
          <cell r="AS2832" t="str">
            <v>-</v>
          </cell>
          <cell r="AT2832"/>
          <cell r="AU2832">
            <v>44606</v>
          </cell>
          <cell r="AV2832">
            <v>44788</v>
          </cell>
          <cell r="AW2832" t="e">
            <v>#REF!</v>
          </cell>
          <cell r="AX2832">
            <v>6</v>
          </cell>
          <cell r="AY2832"/>
          <cell r="AZ2832">
            <v>6</v>
          </cell>
          <cell r="BA2832"/>
          <cell r="BB2832" t="str">
            <v>1056 ML</v>
          </cell>
          <cell r="BC2832"/>
          <cell r="BD2832" t="str">
            <v>-</v>
          </cell>
          <cell r="BE2832" t="str">
            <v>-</v>
          </cell>
          <cell r="BF2832" t="str">
            <v>-</v>
          </cell>
          <cell r="BG2832">
            <v>12384</v>
          </cell>
        </row>
        <row r="2833">
          <cell r="C2833" t="str">
            <v>20120069S0400-1</v>
          </cell>
          <cell r="D2833" t="str">
            <v>Proyectos 2011 - 2020</v>
          </cell>
          <cell r="E2833" t="str">
            <v>No Aplica</v>
          </cell>
          <cell r="F2833" t="str">
            <v>CERRADO</v>
          </cell>
          <cell r="G2833" t="str">
            <v>C400</v>
          </cell>
          <cell r="H2833" t="str">
            <v>Nariño</v>
          </cell>
          <cell r="I2833">
            <v>52203</v>
          </cell>
          <cell r="J2833">
            <v>6</v>
          </cell>
          <cell r="K2833" t="str">
            <v>Colon Genova</v>
          </cell>
          <cell r="L2833" t="str">
            <v>Colon Genova-Nariño</v>
          </cell>
          <cell r="M2833">
            <v>69</v>
          </cell>
          <cell r="N2833" t="str">
            <v>Fonade 3</v>
          </cell>
          <cell r="O2833"/>
          <cell r="P2833"/>
          <cell r="Q2833" t="str">
            <v>Construcción De Aulas Y Área Administrativa En La Institución Técnico Industrial Educativa Divino Niño En El Municipio De Colon Génova - Nariño</v>
          </cell>
          <cell r="R2833" t="str">
            <v>Social Comunitario</v>
          </cell>
          <cell r="S2833"/>
          <cell r="T2833"/>
          <cell r="U2833"/>
          <cell r="V2833" t="str">
            <v>Municipio</v>
          </cell>
          <cell r="W2833"/>
          <cell r="X2833" t="str">
            <v/>
          </cell>
          <cell r="Y2833"/>
          <cell r="Z2833">
            <v>487765610</v>
          </cell>
          <cell r="AA2833"/>
          <cell r="AB2833">
            <v>487765610</v>
          </cell>
          <cell r="AC2833"/>
          <cell r="AD2833">
            <v>487765610</v>
          </cell>
          <cell r="AE2833">
            <v>0</v>
          </cell>
          <cell r="AF2833"/>
          <cell r="AG2833">
            <v>0</v>
          </cell>
          <cell r="AH2833">
            <v>487765610</v>
          </cell>
          <cell r="AI2833">
            <v>0</v>
          </cell>
          <cell r="AJ2833">
            <v>487765610</v>
          </cell>
          <cell r="AK2833">
            <v>0</v>
          </cell>
          <cell r="AL2833"/>
          <cell r="AM2833">
            <v>1</v>
          </cell>
          <cell r="AN2833">
            <v>1</v>
          </cell>
          <cell r="AO2833">
            <v>0</v>
          </cell>
          <cell r="AP2833" t="str">
            <v>En Liquidación</v>
          </cell>
          <cell r="AQ2833" t="e">
            <v>#REF!</v>
          </cell>
          <cell r="AR2833" t="e">
            <v>#N/A</v>
          </cell>
          <cell r="AS2833" t="str">
            <v>CONTRATOS LIQUIDADOS PENDIENTE CIERRE COSTOS FIJOS Y VARIABLES - INTERVENTORIA.
1. INFORMACIÓN Y ESTADO CONTRATO DE OBRA:                                                                         Acta de liquidación suscrita el    30/03/2016
                                                                                                                                                                                                                                                                                                                                                                                                                                                                                                                                                                           2.  INFORMACION Y ESTADO CONVENIO INTERADMINISTRATIVO:   Liquidado.  Se  suscribe acta de fecha  21/06/2018
3.  INFORMACION Y ESTADO INTERVENTORIA:  Se encuentra en cierre de costos fijos y variables.</v>
          </cell>
          <cell r="AT2833" t="str">
            <v>No Aplica</v>
          </cell>
          <cell r="AU2833">
            <v>42177</v>
          </cell>
          <cell r="AV2833">
            <v>42296</v>
          </cell>
          <cell r="AW2833" t="e">
            <v>#REF!</v>
          </cell>
          <cell r="AX2833"/>
          <cell r="AY2833"/>
          <cell r="AZ2833">
            <v>0</v>
          </cell>
          <cell r="BA2833" t="str">
            <v>-</v>
          </cell>
          <cell r="BB2833" t="str">
            <v>CONSTRUCCIÓN DE AULA DE INFORMÁTICA, ÁREA DE SERVICIOS MÉDICOS, ÁREA ADMINISTRATIVA, CUATRO AULAS DE CLASES EN LA INSTITUCIÓN TÉCNICO INDUSTRIAL EDUCATIVA DIVINO NIÑO</v>
          </cell>
          <cell r="BC2833"/>
          <cell r="BD2833">
            <v>42250</v>
          </cell>
          <cell r="BE2833" t="str">
            <v xml:space="preserve"> </v>
          </cell>
          <cell r="BF2833">
            <v>42529</v>
          </cell>
          <cell r="BG2833" t="str">
            <v/>
          </cell>
        </row>
        <row r="2834">
          <cell r="C2834" t="str">
            <v>20170342S9706-1</v>
          </cell>
          <cell r="D2834" t="str">
            <v>Proyectos 2011 - 2020</v>
          </cell>
          <cell r="E2834" t="str">
            <v>ANTES 2018</v>
          </cell>
          <cell r="F2834" t="str">
            <v>VIGENTE</v>
          </cell>
          <cell r="G2834"/>
          <cell r="H2834" t="str">
            <v>Nariño</v>
          </cell>
          <cell r="I2834">
            <v>52203</v>
          </cell>
          <cell r="J2834">
            <v>6</v>
          </cell>
          <cell r="K2834" t="str">
            <v>Colon Genova</v>
          </cell>
          <cell r="L2834" t="str">
            <v>Colon Genova-Nariño</v>
          </cell>
          <cell r="M2834">
            <v>342</v>
          </cell>
          <cell r="N2834" t="str">
            <v>DPS 2017</v>
          </cell>
          <cell r="O2834"/>
          <cell r="P2834"/>
          <cell r="Q2834" t="str">
            <v>Construcción Polideportivo Cubierto Vereda Bordo Alto Del Municipio De Colon Genova - Nariño</v>
          </cell>
          <cell r="R2834" t="str">
            <v>Espacio Público, Recreación Y Deporte</v>
          </cell>
          <cell r="S2834"/>
          <cell r="T2834"/>
          <cell r="U2834"/>
          <cell r="V2834" t="str">
            <v>Municipio</v>
          </cell>
          <cell r="W2834" t="str">
            <v>Rural</v>
          </cell>
          <cell r="X2834" t="str">
            <v>Bordo Alto</v>
          </cell>
          <cell r="Y2834"/>
          <cell r="Z2834">
            <v>574905758</v>
          </cell>
          <cell r="AA2834"/>
          <cell r="AB2834">
            <v>574905758</v>
          </cell>
          <cell r="AC2834"/>
          <cell r="AD2834">
            <v>574905758</v>
          </cell>
          <cell r="AE2834">
            <v>57490575.800000004</v>
          </cell>
          <cell r="AF2834"/>
          <cell r="AG2834">
            <v>57490575.800000004</v>
          </cell>
          <cell r="AH2834">
            <v>632396333.79999995</v>
          </cell>
          <cell r="AI2834">
            <v>0</v>
          </cell>
          <cell r="AJ2834">
            <v>632396333.79999995</v>
          </cell>
          <cell r="AK2834">
            <v>1</v>
          </cell>
          <cell r="AL2834"/>
          <cell r="AM2834">
            <v>1</v>
          </cell>
          <cell r="AN2834">
            <v>1</v>
          </cell>
          <cell r="AO2834">
            <v>0</v>
          </cell>
          <cell r="AP2834" t="str">
            <v>En Liquidación</v>
          </cell>
          <cell r="AQ2834" t="e">
            <v>#REF!</v>
          </cell>
          <cell r="AR2834" t="e">
            <v>#N/A</v>
          </cell>
          <cell r="AS2834" t="str">
            <v>INTERVENTORIA
LIQUIDADO.- acta de cierre  en proceso de firmas por parte del DPS
SUPERVISOR
Entregado a liquidaciones. No se ha recibido informes mensuales y final en físico se solicito al supervisor del contrato de interventoria mediante memorando del mes de diciembre.</v>
          </cell>
          <cell r="AT2834" t="str">
            <v>No Aplica</v>
          </cell>
          <cell r="AU2834">
            <v>43745</v>
          </cell>
          <cell r="AV2834">
            <v>44015</v>
          </cell>
          <cell r="AW2834" t="e">
            <v>#REF!</v>
          </cell>
          <cell r="AX2834"/>
          <cell r="AY2834"/>
          <cell r="AZ2834">
            <v>0</v>
          </cell>
          <cell r="BA2834" t="str">
            <v>-</v>
          </cell>
          <cell r="BB2834" t="str">
            <v>774 m2</v>
          </cell>
          <cell r="BC2834"/>
          <cell r="BD2834">
            <v>43775</v>
          </cell>
          <cell r="BE2834">
            <v>43901</v>
          </cell>
          <cell r="BF2834">
            <v>44106</v>
          </cell>
          <cell r="BG2834">
            <v>312</v>
          </cell>
        </row>
        <row r="2835">
          <cell r="C2835" t="str">
            <v>20100023A1331-1</v>
          </cell>
          <cell r="D2835" t="str">
            <v>Proyectos 2011 - 2020</v>
          </cell>
          <cell r="E2835" t="str">
            <v>No Aplica</v>
          </cell>
          <cell r="F2835" t="str">
            <v>CERRADO</v>
          </cell>
          <cell r="G2835"/>
          <cell r="H2835" t="str">
            <v>Nariño</v>
          </cell>
          <cell r="I2835">
            <v>52207</v>
          </cell>
          <cell r="J2835">
            <v>6</v>
          </cell>
          <cell r="K2835" t="str">
            <v>Consaca</v>
          </cell>
          <cell r="L2835" t="str">
            <v>Consaca-Nariño</v>
          </cell>
          <cell r="M2835" t="str">
            <v/>
          </cell>
          <cell r="N2835" t="str">
            <v>Infraestructura</v>
          </cell>
          <cell r="O2835"/>
          <cell r="P2835"/>
          <cell r="Q2835" t="str">
            <v>Convenio Interistitucional De Cooperación Entre Acción Social - Fip Y La Federación Nacional De Cafeteros De Colombia, Comité Departamental De Cafeteros De Nariño, Para Aunar Esfuerzos Para La Ejecución De Construcción Segunda Fase Acueducto Vereda El Campamento En El Municipio De Consaca - Nariño.</v>
          </cell>
          <cell r="R2835" t="str">
            <v>Agua Potable Y Saneamiento Básico</v>
          </cell>
          <cell r="S2835"/>
          <cell r="T2835"/>
          <cell r="U2835"/>
          <cell r="V2835" t="str">
            <v>Federación Nacional De Cafeteros</v>
          </cell>
          <cell r="W2835"/>
          <cell r="X2835" t="str">
            <v/>
          </cell>
          <cell r="Y2835"/>
          <cell r="Z2835">
            <v>85000000</v>
          </cell>
          <cell r="AA2835"/>
          <cell r="AB2835">
            <v>85000000</v>
          </cell>
          <cell r="AC2835"/>
          <cell r="AD2835">
            <v>85000000</v>
          </cell>
          <cell r="AE2835">
            <v>0</v>
          </cell>
          <cell r="AF2835"/>
          <cell r="AG2835">
            <v>0</v>
          </cell>
          <cell r="AH2835">
            <v>85000000</v>
          </cell>
          <cell r="AI2835">
            <v>0</v>
          </cell>
          <cell r="AJ2835">
            <v>85000000</v>
          </cell>
          <cell r="AK2835">
            <v>1</v>
          </cell>
          <cell r="AL2835"/>
          <cell r="AM2835">
            <v>1</v>
          </cell>
          <cell r="AN2835">
            <v>1</v>
          </cell>
          <cell r="AO2835">
            <v>0</v>
          </cell>
          <cell r="AP2835" t="str">
            <v>Liquidado</v>
          </cell>
          <cell r="AQ2835" t="e">
            <v>#REF!</v>
          </cell>
          <cell r="AR2835" t="e">
            <v>#N/A</v>
          </cell>
          <cell r="AS2835" t="str">
            <v>Entregado en 2011.</v>
          </cell>
          <cell r="AT2835" t="str">
            <v>No Aplica</v>
          </cell>
          <cell r="AU2835" t="str">
            <v/>
          </cell>
          <cell r="AV2835">
            <v>40879</v>
          </cell>
          <cell r="AW2835" t="e">
            <v>#REF!</v>
          </cell>
          <cell r="AX2835"/>
          <cell r="AY2835"/>
          <cell r="AZ2835">
            <v>0</v>
          </cell>
          <cell r="BA2835" t="str">
            <v>-</v>
          </cell>
          <cell r="BB2835" t="str">
            <v/>
          </cell>
          <cell r="BC2835"/>
          <cell r="BD2835" t="str">
            <v/>
          </cell>
          <cell r="BE2835" t="str">
            <v/>
          </cell>
          <cell r="BF2835" t="str">
            <v/>
          </cell>
          <cell r="BG2835" t="str">
            <v/>
          </cell>
        </row>
        <row r="2836">
          <cell r="C2836" t="str">
            <v>20100023S1332-1</v>
          </cell>
          <cell r="D2836" t="str">
            <v>Proyectos 2011 - 2020</v>
          </cell>
          <cell r="E2836" t="str">
            <v>No Aplica</v>
          </cell>
          <cell r="F2836" t="str">
            <v>CERRADO</v>
          </cell>
          <cell r="G2836"/>
          <cell r="H2836" t="str">
            <v>Nariño</v>
          </cell>
          <cell r="I2836">
            <v>52207</v>
          </cell>
          <cell r="J2836">
            <v>6</v>
          </cell>
          <cell r="K2836" t="str">
            <v>Consaca</v>
          </cell>
          <cell r="L2836" t="str">
            <v>Consaca-Nariño</v>
          </cell>
          <cell r="M2836" t="str">
            <v/>
          </cell>
          <cell r="N2836" t="str">
            <v>Infraestructura</v>
          </cell>
          <cell r="O2836"/>
          <cell r="P2836"/>
          <cell r="Q2836" t="str">
            <v>Construcción De La Primera Fase Del Parque Principal Del Municipio De Consaca - Nariño.</v>
          </cell>
          <cell r="R2836" t="str">
            <v>Espacio Público, Recreación Y Deporte</v>
          </cell>
          <cell r="S2836"/>
          <cell r="T2836"/>
          <cell r="U2836"/>
          <cell r="V2836" t="str">
            <v>Federación Nacional De Cafeteros</v>
          </cell>
          <cell r="W2836"/>
          <cell r="X2836" t="str">
            <v/>
          </cell>
          <cell r="Y2836"/>
          <cell r="Z2836">
            <v>150000000</v>
          </cell>
          <cell r="AA2836"/>
          <cell r="AB2836">
            <v>150000000</v>
          </cell>
          <cell r="AC2836"/>
          <cell r="AD2836">
            <v>150000000</v>
          </cell>
          <cell r="AE2836">
            <v>0</v>
          </cell>
          <cell r="AF2836"/>
          <cell r="AG2836">
            <v>0</v>
          </cell>
          <cell r="AH2836">
            <v>150000000</v>
          </cell>
          <cell r="AI2836">
            <v>0</v>
          </cell>
          <cell r="AJ2836">
            <v>150000000</v>
          </cell>
          <cell r="AK2836">
            <v>1</v>
          </cell>
          <cell r="AL2836"/>
          <cell r="AM2836">
            <v>1</v>
          </cell>
          <cell r="AN2836">
            <v>1</v>
          </cell>
          <cell r="AO2836">
            <v>0</v>
          </cell>
          <cell r="AP2836" t="str">
            <v>Liquidado</v>
          </cell>
          <cell r="AQ2836" t="e">
            <v>#REF!</v>
          </cell>
          <cell r="AR2836" t="e">
            <v>#N/A</v>
          </cell>
          <cell r="AS2836" t="str">
            <v>Entregado en 2011.</v>
          </cell>
          <cell r="AT2836" t="str">
            <v>No Aplica</v>
          </cell>
          <cell r="AU2836" t="str">
            <v/>
          </cell>
          <cell r="AV2836">
            <v>40876</v>
          </cell>
          <cell r="AW2836" t="e">
            <v>#REF!</v>
          </cell>
          <cell r="AX2836"/>
          <cell r="AY2836"/>
          <cell r="AZ2836">
            <v>0</v>
          </cell>
          <cell r="BA2836" t="str">
            <v>-</v>
          </cell>
          <cell r="BB2836" t="str">
            <v/>
          </cell>
          <cell r="BC2836"/>
          <cell r="BD2836" t="str">
            <v/>
          </cell>
          <cell r="BE2836" t="str">
            <v/>
          </cell>
          <cell r="BF2836" t="str">
            <v/>
          </cell>
          <cell r="BG2836" t="str">
            <v/>
          </cell>
        </row>
        <row r="2837">
          <cell r="C2837" t="str">
            <v>20160406M4870-1</v>
          </cell>
          <cell r="D2837" t="str">
            <v>Proyectos 2011 - 2020</v>
          </cell>
          <cell r="E2837" t="str">
            <v>ANTES 2018</v>
          </cell>
          <cell r="F2837" t="str">
            <v>VIGENTE</v>
          </cell>
          <cell r="G2837"/>
          <cell r="H2837" t="str">
            <v>Nariño</v>
          </cell>
          <cell r="I2837">
            <v>52207</v>
          </cell>
          <cell r="J2837">
            <v>6</v>
          </cell>
          <cell r="K2837" t="str">
            <v>Consaca</v>
          </cell>
          <cell r="L2837" t="str">
            <v>Consaca-Nariño</v>
          </cell>
          <cell r="M2837">
            <v>406</v>
          </cell>
          <cell r="N2837" t="str">
            <v>DPS 2016</v>
          </cell>
          <cell r="O2837"/>
          <cell r="P2837"/>
          <cell r="Q2837" t="str">
            <v>Mejoramiento De Condiciones De Habitabilidad</v>
          </cell>
          <cell r="R2837" t="str">
            <v>Mejoramiento Condiciones De Habitabilidad</v>
          </cell>
          <cell r="S2837"/>
          <cell r="T2837"/>
          <cell r="U2837"/>
          <cell r="V2837" t="str">
            <v>Municipio</v>
          </cell>
          <cell r="W2837"/>
          <cell r="X2837" t="str">
            <v/>
          </cell>
          <cell r="Y2837"/>
          <cell r="Z2837">
            <v>508474576</v>
          </cell>
          <cell r="AA2837"/>
          <cell r="AB2837">
            <v>508474576</v>
          </cell>
          <cell r="AC2837"/>
          <cell r="AD2837">
            <v>508474576</v>
          </cell>
          <cell r="AE2837">
            <v>118750455.06</v>
          </cell>
          <cell r="AF2837"/>
          <cell r="AG2837">
            <v>118750455.06</v>
          </cell>
          <cell r="AH2837">
            <v>627225031.05999994</v>
          </cell>
          <cell r="AI2837">
            <v>0</v>
          </cell>
          <cell r="AJ2837">
            <v>627225031.05999994</v>
          </cell>
          <cell r="AK2837">
            <v>0</v>
          </cell>
          <cell r="AL2837"/>
          <cell r="AM2837">
            <v>1</v>
          </cell>
          <cell r="AN2837">
            <v>1</v>
          </cell>
          <cell r="AO2837">
            <v>0</v>
          </cell>
          <cell r="AP2837" t="str">
            <v>Terminado</v>
          </cell>
          <cell r="AQ2837" t="e">
            <v>#REF!</v>
          </cell>
          <cell r="AR2837" t="str">
            <v>TERMINADO</v>
          </cell>
          <cell r="AS2837" t="str">
            <v>INTERVENTORIA
'INCUMPLIMIENTO CONTRATISTA DE OBRA CON DOCUMENTOS PARA CIERRE Y RECIBO FINAL
SUPERVISOR
14 JULIO.  Se realzia mesa de trabajo enlas instalacioens de la DISH con la prescencia del alcalde municipal, contratista (via telefonica) y proefesionales de DPS (prescencial y via teams), se reitera la urgenci a de uq se efectuen los cobros de los recursos del convenio que se encuentran en el encargo fiduciario de DPS, para lo cual el contratista debe allegar la totalidad de documentos para efectuar los pagos, el compromiso de entrega es para el dia 8 de julio de 2022. 
De igual manera se solicita entregar los documentos pendientes del pgio y el componente social del proyecto y las polizas actualziadas para la aprobacion por parte del municipio. 
El contratista se compromete a entregar el 12 de julio de 2022.
Contratista remite subsanaciones de los documentos para pago el dia 13 de julio de 2022, el apoyo tecnico indica el 14 de julio que los documentos ya se encuentran ajsutados por lo cuale se dara tarsaldo de los mismos al apoyo financiero del convenio para continuar el tramited e pago.</v>
          </cell>
          <cell r="AT2837">
            <v>43510</v>
          </cell>
          <cell r="AU2837">
            <v>44270</v>
          </cell>
          <cell r="AV2837"/>
          <cell r="AW2837" t="e">
            <v>#REF!</v>
          </cell>
          <cell r="AX2837"/>
          <cell r="AY2837"/>
          <cell r="AZ2837">
            <v>0</v>
          </cell>
          <cell r="BA2837" t="str">
            <v>-</v>
          </cell>
          <cell r="BB2837" t="str">
            <v>37  Viviendas</v>
          </cell>
          <cell r="BC2837"/>
          <cell r="BD2837" t="str">
            <v/>
          </cell>
          <cell r="BE2837" t="str">
            <v/>
          </cell>
          <cell r="BF2837"/>
          <cell r="BG2837">
            <v>133.20000000000002</v>
          </cell>
        </row>
        <row r="2838">
          <cell r="C2838" t="str">
            <v>20160418V4522-1</v>
          </cell>
          <cell r="D2838" t="str">
            <v>Proyectos 2011 - 2020</v>
          </cell>
          <cell r="E2838" t="str">
            <v>ANTES 2018</v>
          </cell>
          <cell r="F2838" t="str">
            <v>VIGENTE</v>
          </cell>
          <cell r="G2838"/>
          <cell r="H2838" t="str">
            <v>Nariño</v>
          </cell>
          <cell r="I2838">
            <v>52207</v>
          </cell>
          <cell r="J2838">
            <v>6</v>
          </cell>
          <cell r="K2838" t="str">
            <v>Consaca</v>
          </cell>
          <cell r="L2838" t="str">
            <v>Consaca-Nariño</v>
          </cell>
          <cell r="M2838">
            <v>418</v>
          </cell>
          <cell r="N2838" t="str">
            <v>DPS 2016</v>
          </cell>
          <cell r="O2838"/>
          <cell r="P2838"/>
          <cell r="Q2838" t="str">
            <v>Construccion De Pavimento Rigido En Vias Urbanas Del Municipio De Consaca - Departamento De Nariño</v>
          </cell>
          <cell r="R2838" t="str">
            <v>Vías Urbanas</v>
          </cell>
          <cell r="S2838"/>
          <cell r="T2838"/>
          <cell r="U2838"/>
          <cell r="V2838" t="str">
            <v>Municipio</v>
          </cell>
          <cell r="W2838"/>
          <cell r="X2838" t="str">
            <v>Barrios: Centro - San Vicente</v>
          </cell>
          <cell r="Y2838"/>
          <cell r="Z2838">
            <v>2358478446</v>
          </cell>
          <cell r="AA2838"/>
          <cell r="AB2838">
            <v>2358478446</v>
          </cell>
          <cell r="AC2838"/>
          <cell r="AD2838">
            <v>2358478446</v>
          </cell>
          <cell r="AE2838">
            <v>271580416</v>
          </cell>
          <cell r="AF2838"/>
          <cell r="AG2838">
            <v>271580416</v>
          </cell>
          <cell r="AH2838">
            <v>2630058862</v>
          </cell>
          <cell r="AI2838">
            <v>0</v>
          </cell>
          <cell r="AJ2838">
            <v>2630058862</v>
          </cell>
          <cell r="AK2838">
            <v>1</v>
          </cell>
          <cell r="AL2838"/>
          <cell r="AM2838">
            <v>1</v>
          </cell>
          <cell r="AN2838">
            <v>1</v>
          </cell>
          <cell r="AO2838">
            <v>0</v>
          </cell>
          <cell r="AP2838" t="str">
            <v>En Liquidación</v>
          </cell>
          <cell r="AQ2838" t="e">
            <v>#REF!</v>
          </cell>
          <cell r="AR2838" t="e">
            <v>#N/A</v>
          </cell>
          <cell r="AS2838" t="str">
            <v>Las obras ya fueron entregadas. 
El Convenio se encuentra en proceso de liquidación.</v>
          </cell>
          <cell r="AT2838" t="str">
            <v>No Aplica</v>
          </cell>
          <cell r="AU2838">
            <v>43395</v>
          </cell>
          <cell r="AV2838">
            <v>43701</v>
          </cell>
          <cell r="AW2838" t="e">
            <v>#REF!</v>
          </cell>
          <cell r="AX2838"/>
          <cell r="AY2838"/>
          <cell r="AZ2838">
            <v>0</v>
          </cell>
          <cell r="BA2838" t="str">
            <v>-</v>
          </cell>
          <cell r="BB2838" t="str">
            <v>0,701 Km</v>
          </cell>
          <cell r="BC2838"/>
          <cell r="BD2838">
            <v>43425</v>
          </cell>
          <cell r="BE2838">
            <v>43609</v>
          </cell>
          <cell r="BF2838">
            <v>43732</v>
          </cell>
          <cell r="BG2838">
            <v>9296</v>
          </cell>
        </row>
        <row r="2839">
          <cell r="C2839" t="str">
            <v>20160425V4518-1</v>
          </cell>
          <cell r="D2839" t="str">
            <v>Proyectos 2011 - 2020</v>
          </cell>
          <cell r="E2839" t="str">
            <v>No Aplica</v>
          </cell>
          <cell r="F2839" t="str">
            <v>CERRADO</v>
          </cell>
          <cell r="G2839"/>
          <cell r="H2839" t="str">
            <v>Nariño</v>
          </cell>
          <cell r="I2839">
            <v>52210</v>
          </cell>
          <cell r="J2839">
            <v>6</v>
          </cell>
          <cell r="K2839" t="str">
            <v>Contadero</v>
          </cell>
          <cell r="L2839" t="str">
            <v>Contadero-Nariño</v>
          </cell>
          <cell r="M2839">
            <v>425</v>
          </cell>
          <cell r="N2839" t="str">
            <v>DPS 2016</v>
          </cell>
          <cell r="O2839"/>
          <cell r="P2839"/>
          <cell r="Q2839" t="str">
            <v>Construcción Pavimento Rígido Vías Urbanas Municipio De Contadero, Departamento De Nariño</v>
          </cell>
          <cell r="R2839" t="str">
            <v>Vías Urbanas</v>
          </cell>
          <cell r="S2839"/>
          <cell r="T2839"/>
          <cell r="U2839"/>
          <cell r="V2839" t="str">
            <v>Municipio</v>
          </cell>
          <cell r="W2839"/>
          <cell r="X2839" t="str">
            <v/>
          </cell>
          <cell r="Y2839"/>
          <cell r="Z2839">
            <v>660269178</v>
          </cell>
          <cell r="AA2839"/>
          <cell r="AB2839">
            <v>660269178</v>
          </cell>
          <cell r="AC2839"/>
          <cell r="AD2839">
            <v>660269178</v>
          </cell>
          <cell r="AE2839">
            <v>109892681</v>
          </cell>
          <cell r="AF2839"/>
          <cell r="AG2839">
            <v>109892681</v>
          </cell>
          <cell r="AH2839">
            <v>770161859</v>
          </cell>
          <cell r="AI2839">
            <v>0</v>
          </cell>
          <cell r="AJ2839">
            <v>770161859</v>
          </cell>
          <cell r="AK2839">
            <v>1</v>
          </cell>
          <cell r="AL2839"/>
          <cell r="AM2839">
            <v>1</v>
          </cell>
          <cell r="AN2839">
            <v>1</v>
          </cell>
          <cell r="AO2839">
            <v>0</v>
          </cell>
          <cell r="AP2839" t="str">
            <v>Liquidado</v>
          </cell>
          <cell r="AQ2839" t="e">
            <v>#REF!</v>
          </cell>
          <cell r="AR2839" t="e">
            <v>#N/A</v>
          </cell>
          <cell r="AS2839" t="str">
            <v>Liquidado el 15 de febrero 2022.</v>
          </cell>
          <cell r="AT2839" t="str">
            <v>No Aplica</v>
          </cell>
          <cell r="AU2839">
            <v>43410</v>
          </cell>
          <cell r="AV2839">
            <v>43662</v>
          </cell>
          <cell r="AW2839" t="e">
            <v>#REF!</v>
          </cell>
          <cell r="AX2839"/>
          <cell r="AY2839"/>
          <cell r="AZ2839">
            <v>0</v>
          </cell>
          <cell r="BA2839" t="str">
            <v>-</v>
          </cell>
          <cell r="BB2839" t="str">
            <v>0,297 Km</v>
          </cell>
          <cell r="BC2839"/>
          <cell r="BD2839">
            <v>43595</v>
          </cell>
          <cell r="BE2839">
            <v>43595</v>
          </cell>
          <cell r="BF2839">
            <v>43725</v>
          </cell>
          <cell r="BG2839">
            <v>815</v>
          </cell>
        </row>
        <row r="2840">
          <cell r="C2840" t="str">
            <v>20110160S0183-1</v>
          </cell>
          <cell r="D2840" t="str">
            <v>Proyectos 2011 - 2020</v>
          </cell>
          <cell r="E2840" t="str">
            <v>No Aplica</v>
          </cell>
          <cell r="F2840" t="str">
            <v>CERRADO</v>
          </cell>
          <cell r="G2840" t="str">
            <v>A183</v>
          </cell>
          <cell r="H2840" t="str">
            <v>Nariño</v>
          </cell>
          <cell r="I2840">
            <v>52215</v>
          </cell>
          <cell r="J2840">
            <v>6</v>
          </cell>
          <cell r="K2840" t="str">
            <v>Cordoba</v>
          </cell>
          <cell r="L2840" t="str">
            <v>Cordoba-Nariño</v>
          </cell>
          <cell r="M2840">
            <v>160</v>
          </cell>
          <cell r="N2840" t="str">
            <v>Fonade 1</v>
          </cell>
          <cell r="O2840"/>
          <cell r="P2840"/>
          <cell r="Q2840" t="str">
            <v>Terminación Del Coliseo Institución Educativa Los Arrayanes, Municipio De Córdoba - Nariño.</v>
          </cell>
          <cell r="R2840" t="str">
            <v>Espacio Público, Recreación Y Deporte</v>
          </cell>
          <cell r="S2840"/>
          <cell r="T2840"/>
          <cell r="U2840"/>
          <cell r="V2840" t="str">
            <v>Municipio</v>
          </cell>
          <cell r="W2840"/>
          <cell r="X2840" t="str">
            <v/>
          </cell>
          <cell r="Y2840"/>
          <cell r="Z2840">
            <v>200000000</v>
          </cell>
          <cell r="AA2840"/>
          <cell r="AB2840">
            <v>200000000</v>
          </cell>
          <cell r="AC2840"/>
          <cell r="AD2840">
            <v>200000000</v>
          </cell>
          <cell r="AE2840">
            <v>0</v>
          </cell>
          <cell r="AF2840"/>
          <cell r="AG2840">
            <v>0</v>
          </cell>
          <cell r="AH2840">
            <v>200000000</v>
          </cell>
          <cell r="AI2840">
            <v>0</v>
          </cell>
          <cell r="AJ2840">
            <v>200000000</v>
          </cell>
          <cell r="AK2840">
            <v>0</v>
          </cell>
          <cell r="AL2840"/>
          <cell r="AM2840">
            <v>1</v>
          </cell>
          <cell r="AN2840">
            <v>1</v>
          </cell>
          <cell r="AO2840">
            <v>0</v>
          </cell>
          <cell r="AP2840" t="str">
            <v>En Liquidación</v>
          </cell>
          <cell r="AQ2840" t="e">
            <v>#REF!</v>
          </cell>
          <cell r="AR2840" t="e">
            <v>#N/A</v>
          </cell>
          <cell r="AS2840" t="str">
            <v xml:space="preserve"> CONTRATOS LIQUIDADOS  - PENDIENTE  CIERRE COSTOS FIJOS Y VARIABLES - INTERVENTORIA 
1. INFORMACION Y ESTADO CONTRATO DE OBRA: se encuentra liquidado con acta de fecha 30/12/2015
2.  INFORMACION Y ESTADO CONTRATO INTERADMINISTRATIVO:  convenio liquidado con acta del 04/04/2018
3. INFORMACION Y ESTADO INTERVENTORIA: Se encuentra en cierre de costos fijos y variables.
</v>
          </cell>
          <cell r="AT2840" t="str">
            <v>No Aplica</v>
          </cell>
          <cell r="AU2840">
            <v>41624</v>
          </cell>
          <cell r="AV2840">
            <v>41750</v>
          </cell>
          <cell r="AW2840" t="e">
            <v>#REF!</v>
          </cell>
          <cell r="AX2840"/>
          <cell r="AY2840"/>
          <cell r="AZ2840">
            <v>0</v>
          </cell>
          <cell r="BA2840" t="str">
            <v>-</v>
          </cell>
          <cell r="BB2840" t="str">
            <v>SE CONSTRUYO Y ENTREGO UNA CUBIERTA PARA EL COLISEO DE LA INSTITUCION EDUCATIVA LOS ARRAYANES EN UN AREA DE 816,79 M2 EN TEJA TERMOACUSTICA.</v>
          </cell>
          <cell r="BC2840"/>
          <cell r="BD2840">
            <v>41660</v>
          </cell>
          <cell r="BE2840">
            <v>41710</v>
          </cell>
          <cell r="BF2840">
            <v>41836</v>
          </cell>
          <cell r="BG2840">
            <v>1463</v>
          </cell>
        </row>
        <row r="2841">
          <cell r="C2841" t="str">
            <v>20160405M7152-1</v>
          </cell>
          <cell r="D2841" t="str">
            <v>Proyectos 2011 - 2020</v>
          </cell>
          <cell r="E2841" t="str">
            <v>ANTES 2018</v>
          </cell>
          <cell r="F2841" t="str">
            <v>VIGENTE</v>
          </cell>
          <cell r="G2841"/>
          <cell r="H2841" t="str">
            <v>Nariño</v>
          </cell>
          <cell r="I2841">
            <v>52215</v>
          </cell>
          <cell r="J2841">
            <v>6</v>
          </cell>
          <cell r="K2841" t="str">
            <v>Cordoba</v>
          </cell>
          <cell r="L2841" t="str">
            <v>Cordoba-Nariño</v>
          </cell>
          <cell r="M2841">
            <v>405</v>
          </cell>
          <cell r="N2841" t="str">
            <v>DPS 2016</v>
          </cell>
          <cell r="O2841"/>
          <cell r="P2841"/>
          <cell r="Q2841" t="str">
            <v>Mejoramiento De Condiciones De Habitabilidad</v>
          </cell>
          <cell r="R2841" t="str">
            <v>Mejoramiento Condiciones De Habitabilidad</v>
          </cell>
          <cell r="S2841"/>
          <cell r="T2841"/>
          <cell r="U2841"/>
          <cell r="V2841" t="str">
            <v>Municipio</v>
          </cell>
          <cell r="W2841"/>
          <cell r="X2841" t="str">
            <v/>
          </cell>
          <cell r="Y2841"/>
          <cell r="Z2841">
            <v>593220339</v>
          </cell>
          <cell r="AA2841"/>
          <cell r="AB2841">
            <v>593220339</v>
          </cell>
          <cell r="AC2841"/>
          <cell r="AD2841">
            <v>593220339</v>
          </cell>
          <cell r="AE2841">
            <v>59322033.900000006</v>
          </cell>
          <cell r="AF2841"/>
          <cell r="AG2841">
            <v>59322033.900000006</v>
          </cell>
          <cell r="AH2841">
            <v>652542372.89999998</v>
          </cell>
          <cell r="AI2841">
            <v>0</v>
          </cell>
          <cell r="AJ2841">
            <v>652542372.89999998</v>
          </cell>
          <cell r="AK2841">
            <v>1</v>
          </cell>
          <cell r="AL2841"/>
          <cell r="AM2841">
            <v>1</v>
          </cell>
          <cell r="AN2841">
            <v>1</v>
          </cell>
          <cell r="AO2841">
            <v>0</v>
          </cell>
          <cell r="AP2841" t="str">
            <v>En Liquidación</v>
          </cell>
          <cell r="AQ2841" t="e">
            <v>#REF!</v>
          </cell>
          <cell r="AR2841" t="str">
            <v>TERMINADO</v>
          </cell>
          <cell r="AS2841" t="str">
            <v>INTERVENTORIA
Informe final de interventoría se entrego el 4/04/22
El 5.05.22 PS emite observaciones al informe final por lo que la interventoria radica el 24.05.22
SUPERVISOR8-JULIO.
15-JULIO.
Pendiente la radicacion de informes fisicos 7, 8 y final
En tramites de liqudacion</v>
          </cell>
          <cell r="AT2841">
            <v>43794</v>
          </cell>
          <cell r="AU2841">
            <v>44082</v>
          </cell>
          <cell r="AV2841">
            <v>44249</v>
          </cell>
          <cell r="AW2841" t="e">
            <v>#REF!</v>
          </cell>
          <cell r="AX2841"/>
          <cell r="AY2841"/>
          <cell r="AZ2841">
            <v>0</v>
          </cell>
          <cell r="BA2841" t="str">
            <v>-</v>
          </cell>
          <cell r="BB2841" t="str">
            <v>43  Viviendas</v>
          </cell>
          <cell r="BC2841"/>
          <cell r="BD2841">
            <v>44119</v>
          </cell>
          <cell r="BE2841">
            <v>44222</v>
          </cell>
          <cell r="BF2841">
            <v>44279</v>
          </cell>
          <cell r="BG2841">
            <v>154.80000000000001</v>
          </cell>
        </row>
        <row r="2842">
          <cell r="C2842" t="str">
            <v>20160417S5902-1</v>
          </cell>
          <cell r="D2842" t="str">
            <v>Proyectos 2011 - 2020</v>
          </cell>
          <cell r="E2842" t="str">
            <v>No Aplica</v>
          </cell>
          <cell r="F2842" t="str">
            <v>CERRADO</v>
          </cell>
          <cell r="G2842"/>
          <cell r="H2842" t="str">
            <v>Nariño</v>
          </cell>
          <cell r="I2842">
            <v>52215</v>
          </cell>
          <cell r="J2842">
            <v>6</v>
          </cell>
          <cell r="K2842" t="str">
            <v>Cordoba</v>
          </cell>
          <cell r="L2842" t="str">
            <v>Cordoba-Nariño</v>
          </cell>
          <cell r="M2842">
            <v>417</v>
          </cell>
          <cell r="N2842" t="str">
            <v>DPS 2016</v>
          </cell>
          <cell r="O2842"/>
          <cell r="P2842"/>
          <cell r="Q2842" t="str">
            <v>Construcción Polideportivo Cubierto Vereda San Francisco De Yangachala En El Municipio De Córdoba - Nariño</v>
          </cell>
          <cell r="R2842" t="str">
            <v>Espacio Público, Recreación Y Deporte</v>
          </cell>
          <cell r="S2842"/>
          <cell r="T2842"/>
          <cell r="U2842"/>
          <cell r="V2842" t="str">
            <v>Municipio</v>
          </cell>
          <cell r="W2842"/>
          <cell r="X2842" t="str">
            <v>Vereda San Francisco De Yangachala</v>
          </cell>
          <cell r="Y2842"/>
          <cell r="Z2842">
            <v>340299887</v>
          </cell>
          <cell r="AA2842"/>
          <cell r="AB2842">
            <v>340299887</v>
          </cell>
          <cell r="AC2842"/>
          <cell r="AD2842">
            <v>340299887</v>
          </cell>
          <cell r="AE2842">
            <v>81940366</v>
          </cell>
          <cell r="AF2842"/>
          <cell r="AG2842">
            <v>81940366</v>
          </cell>
          <cell r="AH2842">
            <v>422240253</v>
          </cell>
          <cell r="AI2842">
            <v>0</v>
          </cell>
          <cell r="AJ2842">
            <v>422240253</v>
          </cell>
          <cell r="AK2842">
            <v>1</v>
          </cell>
          <cell r="AL2842"/>
          <cell r="AM2842">
            <v>1</v>
          </cell>
          <cell r="AN2842">
            <v>1</v>
          </cell>
          <cell r="AO2842">
            <v>0</v>
          </cell>
          <cell r="AP2842" t="str">
            <v>Liquidado</v>
          </cell>
          <cell r="AQ2842" t="e">
            <v>#REF!</v>
          </cell>
          <cell r="AR2842" t="e">
            <v>#N/A</v>
          </cell>
          <cell r="AS2842" t="str">
            <v>Liquidado el 24 de marzo 2021</v>
          </cell>
          <cell r="AT2842" t="str">
            <v>No Aplica</v>
          </cell>
          <cell r="AU2842">
            <v>43395</v>
          </cell>
          <cell r="AV2842">
            <v>43532</v>
          </cell>
          <cell r="AW2842" t="e">
            <v>#REF!</v>
          </cell>
          <cell r="AX2842"/>
          <cell r="AY2842"/>
          <cell r="AZ2842">
            <v>0</v>
          </cell>
          <cell r="BA2842" t="str">
            <v>-</v>
          </cell>
          <cell r="BB2842" t="str">
            <v/>
          </cell>
          <cell r="BC2842"/>
          <cell r="BD2842">
            <v>43405</v>
          </cell>
          <cell r="BE2842">
            <v>43529</v>
          </cell>
          <cell r="BF2842">
            <v>43595</v>
          </cell>
          <cell r="BG2842">
            <v>1049</v>
          </cell>
        </row>
        <row r="2843">
          <cell r="C2843" t="str">
            <v>20170435S10137-1</v>
          </cell>
          <cell r="D2843" t="str">
            <v>Proyectos 2011 - 2020</v>
          </cell>
          <cell r="E2843" t="str">
            <v>ANTES 2018</v>
          </cell>
          <cell r="F2843" t="str">
            <v>VIGENTE</v>
          </cell>
          <cell r="G2843"/>
          <cell r="H2843" t="str">
            <v>Nariño</v>
          </cell>
          <cell r="I2843">
            <v>52215</v>
          </cell>
          <cell r="J2843">
            <v>6</v>
          </cell>
          <cell r="K2843" t="str">
            <v>Cordoba</v>
          </cell>
          <cell r="L2843" t="str">
            <v>Cordoba-Nariño</v>
          </cell>
          <cell r="M2843">
            <v>435</v>
          </cell>
          <cell r="N2843" t="str">
            <v>DPS 2017</v>
          </cell>
          <cell r="O2843"/>
          <cell r="P2843"/>
          <cell r="Q2843" t="str">
            <v>Construcción De Tres Canchas Deportivas De Las Veredas De San Francisco De Payan, Ensillada Y Huacas Del Municipio De Córdoba - Nariño</v>
          </cell>
          <cell r="R2843" t="str">
            <v>Espacio Público, Recreación Y Deporte</v>
          </cell>
          <cell r="S2843"/>
          <cell r="T2843"/>
          <cell r="U2843"/>
          <cell r="V2843" t="str">
            <v>Municipio</v>
          </cell>
          <cell r="W2843"/>
          <cell r="X2843" t="str">
            <v>San Francisco de Payan, Ensillada, Huacas</v>
          </cell>
          <cell r="Y2843"/>
          <cell r="Z2843">
            <v>1333288622</v>
          </cell>
          <cell r="AA2843"/>
          <cell r="AB2843">
            <v>1333288622</v>
          </cell>
          <cell r="AC2843"/>
          <cell r="AD2843">
            <v>1333288622</v>
          </cell>
          <cell r="AE2843">
            <v>133328862.2</v>
          </cell>
          <cell r="AF2843"/>
          <cell r="AG2843">
            <v>133328862.2</v>
          </cell>
          <cell r="AH2843">
            <v>1466617484.2</v>
          </cell>
          <cell r="AI2843">
            <v>0</v>
          </cell>
          <cell r="AJ2843">
            <v>1466617484.2</v>
          </cell>
          <cell r="AK2843">
            <v>1</v>
          </cell>
          <cell r="AL2843"/>
          <cell r="AM2843">
            <v>1</v>
          </cell>
          <cell r="AN2843">
            <v>1</v>
          </cell>
          <cell r="AO2843">
            <v>0</v>
          </cell>
          <cell r="AP2843" t="str">
            <v>Entregado A Municipio</v>
          </cell>
          <cell r="AQ2843" t="e">
            <v>#REF!</v>
          </cell>
          <cell r="AR2843" t="e">
            <v>#N/A</v>
          </cell>
          <cell r="AS2843" t="str">
            <v>Entregado a liquidaciones - se hace entrega del certificado de suficiencia del informe final de interventoría mediante correo electrónico del 25 de junio de 2021.</v>
          </cell>
          <cell r="AT2843" t="str">
            <v>No Aplica</v>
          </cell>
          <cell r="AU2843">
            <v>43654</v>
          </cell>
          <cell r="AV2843">
            <v>43806</v>
          </cell>
          <cell r="AW2843" t="e">
            <v>#REF!</v>
          </cell>
          <cell r="AX2843"/>
          <cell r="AY2843"/>
          <cell r="AZ2843">
            <v>0</v>
          </cell>
          <cell r="BA2843" t="str">
            <v>-</v>
          </cell>
          <cell r="BB2843" t="str">
            <v>2300 m2</v>
          </cell>
          <cell r="BC2843"/>
          <cell r="BD2843" t="str">
            <v>22/08/2019
23/08/2019</v>
          </cell>
          <cell r="BE2843" t="str">
            <v>19/11/2019 
20/11/2019</v>
          </cell>
          <cell r="BF2843">
            <v>43993</v>
          </cell>
          <cell r="BG2843">
            <v>11927</v>
          </cell>
        </row>
        <row r="2844">
          <cell r="C2844" t="str">
            <v>20170622M8588-1</v>
          </cell>
          <cell r="D2844" t="str">
            <v>Proyectos 2011 - 2020</v>
          </cell>
          <cell r="E2844" t="str">
            <v>ANTES 2018</v>
          </cell>
          <cell r="F2844" t="str">
            <v>VIGENTE</v>
          </cell>
          <cell r="G2844"/>
          <cell r="H2844" t="str">
            <v>Nariño</v>
          </cell>
          <cell r="I2844">
            <v>52224</v>
          </cell>
          <cell r="J2844">
            <v>6</v>
          </cell>
          <cell r="K2844" t="str">
            <v>Cuaspud</v>
          </cell>
          <cell r="L2844" t="str">
            <v>Cuaspud-Nariño</v>
          </cell>
          <cell r="M2844">
            <v>622</v>
          </cell>
          <cell r="N2844" t="str">
            <v>DPS 2017</v>
          </cell>
          <cell r="O2844"/>
          <cell r="P2844"/>
          <cell r="Q2844" t="str">
            <v>Mejoramiento De Condiciones De Vivienda</v>
          </cell>
          <cell r="R2844" t="str">
            <v>Mejoramiento Condiciones De Habitabilidad</v>
          </cell>
          <cell r="S2844"/>
          <cell r="T2844"/>
          <cell r="U2844"/>
          <cell r="V2844" t="str">
            <v>Municipio</v>
          </cell>
          <cell r="W2844"/>
          <cell r="X2844" t="str">
            <v/>
          </cell>
          <cell r="Y2844"/>
          <cell r="Z2844">
            <v>847457627</v>
          </cell>
          <cell r="AA2844"/>
          <cell r="AB2844">
            <v>847457627</v>
          </cell>
          <cell r="AC2844"/>
          <cell r="AD2844">
            <v>847457627</v>
          </cell>
          <cell r="AE2844">
            <v>84745762.700000003</v>
          </cell>
          <cell r="AF2844"/>
          <cell r="AG2844">
            <v>84745762.700000003</v>
          </cell>
          <cell r="AH2844">
            <v>932203389.70000005</v>
          </cell>
          <cell r="AI2844">
            <v>0</v>
          </cell>
          <cell r="AJ2844">
            <v>932203389.70000005</v>
          </cell>
          <cell r="AK2844">
            <v>1</v>
          </cell>
          <cell r="AL2844"/>
          <cell r="AM2844">
            <v>1</v>
          </cell>
          <cell r="AN2844">
            <v>1</v>
          </cell>
          <cell r="AO2844">
            <v>0</v>
          </cell>
          <cell r="AP2844" t="str">
            <v>En Liquidación</v>
          </cell>
          <cell r="AQ2844" t="e">
            <v>#REF!</v>
          </cell>
          <cell r="AR2844" t="str">
            <v>TERMINADO</v>
          </cell>
          <cell r="AS2844" t="str">
            <v>INTERVENTORIA
11/07/2022 se radica estructuraciones en físico 
SUPERVISOR
Pendiente radicacion en medio fisico de preconstrucciones y reformulaciones y subsanacion de informe final de interventoria</v>
          </cell>
          <cell r="AT2844"/>
          <cell r="AU2844">
            <v>43661</v>
          </cell>
          <cell r="AV2844">
            <v>44410</v>
          </cell>
          <cell r="AW2844" t="e">
            <v>#REF!</v>
          </cell>
          <cell r="AX2844"/>
          <cell r="AY2844"/>
          <cell r="AZ2844">
            <v>0</v>
          </cell>
          <cell r="BA2844" t="str">
            <v>-</v>
          </cell>
          <cell r="BB2844" t="str">
            <v>68  Viviendas</v>
          </cell>
          <cell r="BC2844"/>
          <cell r="BD2844">
            <v>44132</v>
          </cell>
          <cell r="BE2844">
            <v>44281</v>
          </cell>
          <cell r="BF2844">
            <v>44460</v>
          </cell>
          <cell r="BG2844">
            <v>204</v>
          </cell>
        </row>
        <row r="2845">
          <cell r="C2845" t="str">
            <v>20110160S0184-1</v>
          </cell>
          <cell r="D2845" t="str">
            <v>Proyectos 2011 - 2020</v>
          </cell>
          <cell r="E2845" t="str">
            <v>No Aplica</v>
          </cell>
          <cell r="F2845" t="str">
            <v>CERRADO</v>
          </cell>
          <cell r="G2845" t="str">
            <v>A184</v>
          </cell>
          <cell r="H2845" t="str">
            <v>Nariño</v>
          </cell>
          <cell r="I2845">
            <v>52227</v>
          </cell>
          <cell r="J2845">
            <v>6</v>
          </cell>
          <cell r="K2845" t="str">
            <v>Cumbal</v>
          </cell>
          <cell r="L2845" t="str">
            <v>Cumbal-Nariño</v>
          </cell>
          <cell r="M2845">
            <v>160</v>
          </cell>
          <cell r="N2845" t="str">
            <v>Fonade 1</v>
          </cell>
          <cell r="O2845"/>
          <cell r="P2845"/>
          <cell r="Q2845" t="str">
            <v>Estudios Y Diseños Reconstrucción Centro De Salud Chiles, Hospital Cumbal E.S.S. Del Corregimiento De Chiles, Municipio De Cumbal - Nariño.</v>
          </cell>
          <cell r="R2845" t="str">
            <v>Social Comunitario</v>
          </cell>
          <cell r="S2845"/>
          <cell r="T2845"/>
          <cell r="U2845"/>
          <cell r="V2845" t="str">
            <v>Municipio</v>
          </cell>
          <cell r="W2845"/>
          <cell r="X2845" t="str">
            <v/>
          </cell>
          <cell r="Y2845"/>
          <cell r="Z2845">
            <v>78391080</v>
          </cell>
          <cell r="AA2845"/>
          <cell r="AB2845">
            <v>78391080</v>
          </cell>
          <cell r="AC2845"/>
          <cell r="AD2845">
            <v>78391080</v>
          </cell>
          <cell r="AE2845">
            <v>0</v>
          </cell>
          <cell r="AF2845"/>
          <cell r="AG2845">
            <v>0</v>
          </cell>
          <cell r="AH2845">
            <v>78391080</v>
          </cell>
          <cell r="AI2845">
            <v>0</v>
          </cell>
          <cell r="AJ2845">
            <v>78391080</v>
          </cell>
          <cell r="AK2845">
            <v>0</v>
          </cell>
          <cell r="AL2845"/>
          <cell r="AM2845">
            <v>0</v>
          </cell>
          <cell r="AN2845">
            <v>0</v>
          </cell>
          <cell r="AO2845">
            <v>0</v>
          </cell>
          <cell r="AP2845" t="str">
            <v>En Liquidación</v>
          </cell>
          <cell r="AQ2845" t="e">
            <v>#REF!</v>
          </cell>
          <cell r="AR2845" t="e">
            <v>#N/A</v>
          </cell>
          <cell r="AS2845" t="str">
            <v xml:space="preserve"> CONTRATOS LIQUIDADOS  - PENDIENTE  CIERRE COSTOS FIJOS Y VARIABLES - INTERVENTORIA 
1. INFORMACION Y ESTADO CONTRATO DE OBRA: Liquidado. Se suscribió acta liquidación  de fecha 14/03/2016.
2.  INFORMACION Y ESTADO CONTRATO INTERADMINISTRATIVO: Liquidado  - cancelado. Se suscribe acta de liquidación de fecha  31/05/2017
3. INFORMACION Y ESTADO INTERVENTORIA: Se encuentra en cierre de costos fijos y variables.
</v>
          </cell>
          <cell r="AT2845" t="str">
            <v>No Aplica</v>
          </cell>
          <cell r="AU2845" t="str">
            <v/>
          </cell>
          <cell r="AV2845" t="str">
            <v>No Aplica</v>
          </cell>
          <cell r="AW2845" t="e">
            <v>#REF!</v>
          </cell>
          <cell r="AX2845"/>
          <cell r="AY2845"/>
          <cell r="AZ2845">
            <v>0</v>
          </cell>
          <cell r="BA2845" t="str">
            <v>-</v>
          </cell>
          <cell r="BB2845" t="str">
            <v>CENTRO SALUD: CONSULTA EXTERNA, LABORATORIO CLINICO, SALA PARTOS, SERVICIOS GENERALES, ADMINISTRACION</v>
          </cell>
          <cell r="BC2845"/>
          <cell r="BD2845" t="str">
            <v/>
          </cell>
          <cell r="BE2845" t="str">
            <v/>
          </cell>
          <cell r="BF2845" t="str">
            <v>diseños</v>
          </cell>
          <cell r="BG2845">
            <v>8570</v>
          </cell>
        </row>
        <row r="2846">
          <cell r="C2846" t="str">
            <v>20110160S0185-1</v>
          </cell>
          <cell r="D2846" t="str">
            <v>Proyectos 2011 - 2020</v>
          </cell>
          <cell r="E2846" t="str">
            <v>No Aplica</v>
          </cell>
          <cell r="F2846" t="str">
            <v>CERRADO</v>
          </cell>
          <cell r="G2846" t="str">
            <v>A185</v>
          </cell>
          <cell r="H2846" t="str">
            <v>Nariño</v>
          </cell>
          <cell r="I2846">
            <v>52227</v>
          </cell>
          <cell r="J2846">
            <v>6</v>
          </cell>
          <cell r="K2846" t="str">
            <v>Cumbal</v>
          </cell>
          <cell r="L2846" t="str">
            <v>Cumbal-Nariño</v>
          </cell>
          <cell r="M2846">
            <v>160</v>
          </cell>
          <cell r="N2846" t="str">
            <v>Fonade 1</v>
          </cell>
          <cell r="O2846"/>
          <cell r="P2846"/>
          <cell r="Q2846" t="str">
            <v>Construcción Escenario Deportivo Casa Del Pensamiento En El Resguardo Indígena Del Gran Cumbal, Municipio De Cumbal - Nariño.</v>
          </cell>
          <cell r="R2846" t="str">
            <v>Espacio Público, Recreación Y Deporte</v>
          </cell>
          <cell r="S2846"/>
          <cell r="T2846"/>
          <cell r="U2846"/>
          <cell r="V2846" t="str">
            <v>Municipio</v>
          </cell>
          <cell r="W2846"/>
          <cell r="X2846" t="str">
            <v/>
          </cell>
          <cell r="Y2846"/>
          <cell r="Z2846">
            <v>445720413</v>
          </cell>
          <cell r="AA2846"/>
          <cell r="AB2846">
            <v>445720413</v>
          </cell>
          <cell r="AC2846"/>
          <cell r="AD2846">
            <v>445720413</v>
          </cell>
          <cell r="AE2846">
            <v>0</v>
          </cell>
          <cell r="AF2846"/>
          <cell r="AG2846">
            <v>0</v>
          </cell>
          <cell r="AH2846">
            <v>445720413</v>
          </cell>
          <cell r="AI2846">
            <v>0</v>
          </cell>
          <cell r="AJ2846">
            <v>445720413</v>
          </cell>
          <cell r="AK2846">
            <v>0</v>
          </cell>
          <cell r="AL2846"/>
          <cell r="AM2846">
            <v>1</v>
          </cell>
          <cell r="AN2846">
            <v>1</v>
          </cell>
          <cell r="AO2846">
            <v>0</v>
          </cell>
          <cell r="AP2846" t="str">
            <v>En Liquidación</v>
          </cell>
          <cell r="AQ2846" t="e">
            <v>#REF!</v>
          </cell>
          <cell r="AR2846" t="e">
            <v>#N/A</v>
          </cell>
          <cell r="AS2846" t="str">
            <v>PROYECTO TERMINADO Y ENTREGADO EN LIQUIDACION CONVENIO
1. ESTADO CONTRATO DE OBRA:  se cuenta con acta de liquidación de obra de fecha 10/12/2014.
2.ESTADO CONVENIO INTERADMINISTRATIVO: en proceso de liquidación. 
3.  ACTIVIDADES REALIZADAS
-En atención al Decreto No. 457 del 22/03/2020 relacionado con la emergencia sanitaria Coronavirus – COVID-19 en el territorio nacional y el aislamiento obligatorio, se optó por realizar teletrabajo durante el tiempo que lo determine el Gobierno Nacional. 
-El 29/09/2020 mediante Rad. 20205400136313 el grupo Post-Contractual hizo devolución de  Constancia de Archivo Convenio 2123085, con el concepto de  la Sala de Consulta y Servicio Civil.
-En estudio nuevo procedimiento interno para tramitar la cosntacia de archivo del contrato interadministrativo. 
-NOTA: Constancia de Archivo.</v>
          </cell>
          <cell r="AT2846" t="str">
            <v>No Aplica</v>
          </cell>
          <cell r="AU2846">
            <v>41687</v>
          </cell>
          <cell r="AV2846">
            <v>41878</v>
          </cell>
          <cell r="AW2846" t="e">
            <v>#REF!</v>
          </cell>
          <cell r="AX2846"/>
          <cell r="AY2846"/>
          <cell r="AZ2846">
            <v>0</v>
          </cell>
          <cell r="BA2846" t="str">
            <v>-</v>
          </cell>
          <cell r="BB2846" t="str">
            <v/>
          </cell>
          <cell r="BC2846"/>
          <cell r="BD2846">
            <v>41659</v>
          </cell>
          <cell r="BE2846">
            <v>41823</v>
          </cell>
          <cell r="BF2846">
            <v>41907</v>
          </cell>
          <cell r="BG2846">
            <v>6712</v>
          </cell>
        </row>
        <row r="2847">
          <cell r="C2847" t="str">
            <v>20150253M3190-1</v>
          </cell>
          <cell r="D2847" t="str">
            <v>Proyectos 2011 - 2020</v>
          </cell>
          <cell r="E2847" t="str">
            <v>No Aplica</v>
          </cell>
          <cell r="F2847" t="str">
            <v>CERRADO</v>
          </cell>
          <cell r="G2847"/>
          <cell r="H2847" t="str">
            <v>Nariño</v>
          </cell>
          <cell r="I2847">
            <v>52227</v>
          </cell>
          <cell r="J2847">
            <v>6</v>
          </cell>
          <cell r="K2847" t="str">
            <v>Cumbal</v>
          </cell>
          <cell r="L2847" t="str">
            <v>Cumbal-Nariño</v>
          </cell>
          <cell r="M2847">
            <v>253</v>
          </cell>
          <cell r="N2847" t="str">
            <v>DPS 2015</v>
          </cell>
          <cell r="O2847"/>
          <cell r="P2847"/>
          <cell r="Q2847" t="str">
            <v>Mejoramiento De Condiciones De Habitabilidad Municipio De Cumbal - Nariño</v>
          </cell>
          <cell r="R2847" t="str">
            <v>Mejoramiento Condiciones De Habitabilidad</v>
          </cell>
          <cell r="S2847"/>
          <cell r="T2847"/>
          <cell r="U2847"/>
          <cell r="V2847" t="str">
            <v>Municipio</v>
          </cell>
          <cell r="W2847"/>
          <cell r="X2847" t="str">
            <v/>
          </cell>
          <cell r="Y2847"/>
          <cell r="Z2847">
            <v>446428572</v>
          </cell>
          <cell r="AA2847"/>
          <cell r="AB2847">
            <v>446428572</v>
          </cell>
          <cell r="AC2847"/>
          <cell r="AD2847">
            <v>446428572</v>
          </cell>
          <cell r="AE2847">
            <v>80357142.959999993</v>
          </cell>
          <cell r="AF2847"/>
          <cell r="AG2847">
            <v>80357142.959999993</v>
          </cell>
          <cell r="AH2847">
            <v>526785714.95999998</v>
          </cell>
          <cell r="AI2847">
            <v>0</v>
          </cell>
          <cell r="AJ2847">
            <v>526785714.95999998</v>
          </cell>
          <cell r="AK2847">
            <v>1</v>
          </cell>
          <cell r="AL2847"/>
          <cell r="AM2847">
            <v>1</v>
          </cell>
          <cell r="AN2847">
            <v>1</v>
          </cell>
          <cell r="AO2847">
            <v>0</v>
          </cell>
          <cell r="AP2847" t="str">
            <v>Liquidado</v>
          </cell>
          <cell r="AQ2847" t="e">
            <v>#REF!</v>
          </cell>
          <cell r="AR2847" t="e">
            <v>#N/A</v>
          </cell>
          <cell r="AS2847" t="str">
            <v>Liquidado el 30 de Septiembre 2021.</v>
          </cell>
          <cell r="AT2847"/>
          <cell r="AU2847">
            <v>43033</v>
          </cell>
          <cell r="AV2847">
            <v>43125</v>
          </cell>
          <cell r="AW2847" t="e">
            <v>#REF!</v>
          </cell>
          <cell r="AX2847"/>
          <cell r="AY2847"/>
          <cell r="AZ2847">
            <v>0</v>
          </cell>
          <cell r="BA2847" t="str">
            <v>-</v>
          </cell>
          <cell r="BB2847" t="str">
            <v>40  Viviendas</v>
          </cell>
          <cell r="BC2847"/>
          <cell r="BD2847">
            <v>43186</v>
          </cell>
          <cell r="BE2847" t="str">
            <v/>
          </cell>
          <cell r="BF2847">
            <v>43186</v>
          </cell>
          <cell r="BG2847">
            <v>40</v>
          </cell>
        </row>
        <row r="2848">
          <cell r="C2848" t="str">
            <v>20150253V1640-1</v>
          </cell>
          <cell r="D2848" t="str">
            <v>Proyectos 2011 - 2020</v>
          </cell>
          <cell r="E2848" t="str">
            <v>No Aplica</v>
          </cell>
          <cell r="F2848" t="str">
            <v>CERRADO</v>
          </cell>
          <cell r="G2848"/>
          <cell r="H2848" t="str">
            <v>Nariño</v>
          </cell>
          <cell r="I2848">
            <v>52227</v>
          </cell>
          <cell r="J2848">
            <v>6</v>
          </cell>
          <cell r="K2848" t="str">
            <v>Cumbal</v>
          </cell>
          <cell r="L2848" t="str">
            <v>Cumbal-Nariño</v>
          </cell>
          <cell r="M2848">
            <v>253</v>
          </cell>
          <cell r="N2848" t="str">
            <v>DPS 2015</v>
          </cell>
          <cell r="O2848"/>
          <cell r="P2848"/>
          <cell r="Q2848" t="str">
            <v>Mantenimiento Y Mejoramiento De La Vía Chiles - Cristo Rey En El Corregimiento De Chiles Municipio De Cumbal - Nariño</v>
          </cell>
          <cell r="R2848" t="str">
            <v>Vías Red Terciaria</v>
          </cell>
          <cell r="S2848"/>
          <cell r="T2848"/>
          <cell r="U2848"/>
          <cell r="V2848" t="str">
            <v>Municipio</v>
          </cell>
          <cell r="W2848"/>
          <cell r="X2848" t="str">
            <v xml:space="preserve">Corregimiento De Chiles </v>
          </cell>
          <cell r="Y2848"/>
          <cell r="Z2848">
            <v>272884001</v>
          </cell>
          <cell r="AA2848"/>
          <cell r="AB2848">
            <v>272884001</v>
          </cell>
          <cell r="AC2848"/>
          <cell r="AD2848">
            <v>272884001</v>
          </cell>
          <cell r="AE2848">
            <v>27777777.800000001</v>
          </cell>
          <cell r="AF2848"/>
          <cell r="AG2848">
            <v>27777777.800000001</v>
          </cell>
          <cell r="AH2848">
            <v>300661778.80000001</v>
          </cell>
          <cell r="AI2848">
            <v>0</v>
          </cell>
          <cell r="AJ2848">
            <v>300661778.80000001</v>
          </cell>
          <cell r="AK2848">
            <v>1</v>
          </cell>
          <cell r="AL2848"/>
          <cell r="AM2848">
            <v>1</v>
          </cell>
          <cell r="AN2848">
            <v>1</v>
          </cell>
          <cell r="AO2848">
            <v>0</v>
          </cell>
          <cell r="AP2848" t="str">
            <v>Liquidado</v>
          </cell>
          <cell r="AQ2848" t="e">
            <v>#REF!</v>
          </cell>
          <cell r="AR2848" t="e">
            <v>#N/A</v>
          </cell>
          <cell r="AS2848" t="str">
            <v>Liquidado el 30 de Septiembre 2021.</v>
          </cell>
          <cell r="AT2848" t="str">
            <v>No Aplica</v>
          </cell>
          <cell r="AU2848">
            <v>42673</v>
          </cell>
          <cell r="AV2848">
            <v>43011</v>
          </cell>
          <cell r="AW2848" t="e">
            <v>#REF!</v>
          </cell>
          <cell r="AX2848"/>
          <cell r="AY2848"/>
          <cell r="AZ2848">
            <v>0</v>
          </cell>
          <cell r="BA2848" t="str">
            <v>-</v>
          </cell>
          <cell r="BB2848" t="str">
            <v>2000 MANTENIMIENTOTO DE LA VÍA CHILES - CRISTO REY EN EL CORREGIMIENTO DE CHILES MUNICIPIO DE CUMBAL - TERCIARIA</v>
          </cell>
          <cell r="BC2848"/>
          <cell r="BD2848">
            <v>42962</v>
          </cell>
          <cell r="BE2848">
            <v>42992</v>
          </cell>
          <cell r="BF2848">
            <v>43032</v>
          </cell>
          <cell r="BG2848">
            <v>2000</v>
          </cell>
        </row>
        <row r="2849">
          <cell r="C2849" t="str">
            <v>20150253V2603-1</v>
          </cell>
          <cell r="D2849" t="str">
            <v>Proyectos 2011 - 2020</v>
          </cell>
          <cell r="E2849" t="str">
            <v>No Aplica</v>
          </cell>
          <cell r="F2849" t="str">
            <v>CERRADO</v>
          </cell>
          <cell r="G2849"/>
          <cell r="H2849" t="str">
            <v>Nariño</v>
          </cell>
          <cell r="I2849">
            <v>52227</v>
          </cell>
          <cell r="J2849">
            <v>6</v>
          </cell>
          <cell r="K2849" t="str">
            <v>Cumbal</v>
          </cell>
          <cell r="L2849" t="str">
            <v>Cumbal-Nariño</v>
          </cell>
          <cell r="M2849">
            <v>253</v>
          </cell>
          <cell r="N2849" t="str">
            <v>DPS 2015</v>
          </cell>
          <cell r="O2849"/>
          <cell r="P2849"/>
          <cell r="Q2849" t="str">
            <v>Recuperación Y Mejoramiento En Placa Huella De Las Vías Urbanas Chiles En El Municipio De Cumbal - Nariño</v>
          </cell>
          <cell r="R2849" t="str">
            <v>Vías Red Terciaria</v>
          </cell>
          <cell r="S2849"/>
          <cell r="T2849"/>
          <cell r="U2849"/>
          <cell r="V2849" t="str">
            <v>Municipio</v>
          </cell>
          <cell r="W2849"/>
          <cell r="X2849" t="str">
            <v xml:space="preserve">Corregimiento De Chiles </v>
          </cell>
          <cell r="Y2849"/>
          <cell r="Z2849">
            <v>682019724</v>
          </cell>
          <cell r="AA2849"/>
          <cell r="AB2849">
            <v>682019724</v>
          </cell>
          <cell r="AC2849"/>
          <cell r="AD2849">
            <v>682019724</v>
          </cell>
          <cell r="AE2849">
            <v>68202820.700000003</v>
          </cell>
          <cell r="AF2849"/>
          <cell r="AG2849">
            <v>68202820.700000003</v>
          </cell>
          <cell r="AH2849">
            <v>750222544.70000005</v>
          </cell>
          <cell r="AI2849">
            <v>0</v>
          </cell>
          <cell r="AJ2849">
            <v>750222544.70000005</v>
          </cell>
          <cell r="AK2849">
            <v>1</v>
          </cell>
          <cell r="AL2849"/>
          <cell r="AM2849">
            <v>1</v>
          </cell>
          <cell r="AN2849">
            <v>1</v>
          </cell>
          <cell r="AO2849">
            <v>0</v>
          </cell>
          <cell r="AP2849" t="str">
            <v>Liquidado</v>
          </cell>
          <cell r="AQ2849" t="e">
            <v>#REF!</v>
          </cell>
          <cell r="AR2849" t="e">
            <v>#N/A</v>
          </cell>
          <cell r="AS2849" t="str">
            <v>Liquidado el 30 de Septiembre 2021.</v>
          </cell>
          <cell r="AT2849" t="str">
            <v>No Aplica</v>
          </cell>
          <cell r="AU2849">
            <v>42674</v>
          </cell>
          <cell r="AV2849">
            <v>43011</v>
          </cell>
          <cell r="AW2849" t="e">
            <v>#REF!</v>
          </cell>
          <cell r="AX2849"/>
          <cell r="AY2849"/>
          <cell r="AZ2849">
            <v>0</v>
          </cell>
          <cell r="BA2849" t="str">
            <v>-</v>
          </cell>
          <cell r="BB2849" t="str">
            <v>5700 RECUPERACIÓNO EN PLACA HUELLA DE LAS VÍAS URBANAS CHILES EN EL MUNICIPIO DE CUMBAL - TERCIARIA</v>
          </cell>
          <cell r="BC2849"/>
          <cell r="BD2849">
            <v>42962</v>
          </cell>
          <cell r="BE2849">
            <v>42993</v>
          </cell>
          <cell r="BF2849">
            <v>43033</v>
          </cell>
          <cell r="BG2849">
            <v>5700</v>
          </cell>
        </row>
        <row r="2850">
          <cell r="C2850" t="str">
            <v>20160244MU036-1</v>
          </cell>
          <cell r="D2850" t="str">
            <v>Proyectos 2011 - 2020</v>
          </cell>
          <cell r="E2850" t="str">
            <v>No Aplica</v>
          </cell>
          <cell r="F2850" t="str">
            <v>CERRADO</v>
          </cell>
          <cell r="G2850"/>
          <cell r="H2850" t="str">
            <v>Nariño</v>
          </cell>
          <cell r="I2850">
            <v>52227</v>
          </cell>
          <cell r="J2850">
            <v>6</v>
          </cell>
          <cell r="K2850" t="str">
            <v>Cumbal</v>
          </cell>
          <cell r="L2850" t="str">
            <v>Cumbal-Nariño</v>
          </cell>
          <cell r="M2850">
            <v>244</v>
          </cell>
          <cell r="N2850" t="str">
            <v>Unops
DPS 2016</v>
          </cell>
          <cell r="O2850"/>
          <cell r="P2850"/>
          <cell r="Q2850" t="str">
            <v>Mejoramiento De Condiciones De Habitabilidad</v>
          </cell>
          <cell r="R2850" t="str">
            <v>Mejoramiento Condiciones De Habitabilidad</v>
          </cell>
          <cell r="S2850"/>
          <cell r="T2850"/>
          <cell r="U2850"/>
          <cell r="V2850" t="str">
            <v>Unops</v>
          </cell>
          <cell r="W2850"/>
          <cell r="X2850" t="str">
            <v/>
          </cell>
          <cell r="Y2850"/>
          <cell r="Z2850">
            <v>1158282720</v>
          </cell>
          <cell r="AA2850"/>
          <cell r="AB2850">
            <v>1158282720</v>
          </cell>
          <cell r="AC2850"/>
          <cell r="AD2850">
            <v>1158282720</v>
          </cell>
          <cell r="AE2850">
            <v>223085620.79999998</v>
          </cell>
          <cell r="AF2850"/>
          <cell r="AG2850">
            <v>223085620.79999998</v>
          </cell>
          <cell r="AH2850">
            <v>1381368340.8</v>
          </cell>
          <cell r="AI2850">
            <v>0</v>
          </cell>
          <cell r="AJ2850">
            <v>1381368340.8</v>
          </cell>
          <cell r="AK2850">
            <v>0</v>
          </cell>
          <cell r="AL2850"/>
          <cell r="AM2850">
            <v>0</v>
          </cell>
          <cell r="AN2850">
            <v>0</v>
          </cell>
          <cell r="AO2850">
            <v>0</v>
          </cell>
          <cell r="AP2850" t="str">
            <v>Pendiente Asignacion De Recursos</v>
          </cell>
          <cell r="AQ2850" t="e">
            <v>#REF!</v>
          </cell>
          <cell r="AR2850" t="e">
            <v>#N/A</v>
          </cell>
          <cell r="AS2850" t="str">
            <v>ESTADO: Cancelado - Pendiente Asignacion de Recursos
Numero de MCH inicial: 100
En listado propuesto por el operador UNOPS en comité directivo del 26 de octubre de 2018, este municipio no fue incluido y se dejo para futuras apropiaciones.</v>
          </cell>
          <cell r="AT2850"/>
          <cell r="AU2850" t="str">
            <v>No Aplica</v>
          </cell>
          <cell r="AV2850" t="str">
            <v/>
          </cell>
          <cell r="AW2850" t="e">
            <v>#REF!</v>
          </cell>
          <cell r="AX2850"/>
          <cell r="AY2850"/>
          <cell r="AZ2850">
            <v>0</v>
          </cell>
          <cell r="BA2850" t="str">
            <v>-</v>
          </cell>
          <cell r="BB2850" t="str">
            <v>100  Viviendas</v>
          </cell>
          <cell r="BC2850"/>
          <cell r="BD2850" t="str">
            <v/>
          </cell>
          <cell r="BE2850" t="str">
            <v/>
          </cell>
          <cell r="BF2850" t="str">
            <v/>
          </cell>
          <cell r="BG2850">
            <v>100</v>
          </cell>
        </row>
        <row r="2851">
          <cell r="C2851" t="str">
            <v>20160442V5350-1</v>
          </cell>
          <cell r="D2851" t="str">
            <v>Proyectos 2011 - 2020</v>
          </cell>
          <cell r="E2851" t="str">
            <v>ANTES 2018</v>
          </cell>
          <cell r="F2851" t="str">
            <v>VIGENTE</v>
          </cell>
          <cell r="G2851"/>
          <cell r="H2851" t="str">
            <v>Nariño</v>
          </cell>
          <cell r="I2851">
            <v>52227</v>
          </cell>
          <cell r="J2851">
            <v>6</v>
          </cell>
          <cell r="K2851" t="str">
            <v>Cumbal</v>
          </cell>
          <cell r="L2851" t="str">
            <v>Cumbal-Nariño</v>
          </cell>
          <cell r="M2851">
            <v>442</v>
          </cell>
          <cell r="N2851" t="str">
            <v>DPS 2016</v>
          </cell>
          <cell r="O2851"/>
          <cell r="P2851"/>
          <cell r="Q2851" t="str">
            <v>Construcción De Vía En Pavimento Rígido En El Sector La Calera Municipio De Cumbal - Nariño</v>
          </cell>
          <cell r="R2851" t="str">
            <v>Vías Urbanas</v>
          </cell>
          <cell r="S2851"/>
          <cell r="T2851"/>
          <cell r="U2851"/>
          <cell r="V2851" t="str">
            <v>Municipio</v>
          </cell>
          <cell r="W2851" t="str">
            <v>Urbano</v>
          </cell>
          <cell r="X2851" t="str">
            <v>Barrio La Calera - Corregimiento de Chile</v>
          </cell>
          <cell r="Y2851"/>
          <cell r="Z2851">
            <v>1140551704</v>
          </cell>
          <cell r="AA2851"/>
          <cell r="AB2851">
            <v>1140551704</v>
          </cell>
          <cell r="AC2851"/>
          <cell r="AD2851">
            <v>1140551704</v>
          </cell>
          <cell r="AE2851">
            <v>114055170.40000001</v>
          </cell>
          <cell r="AF2851"/>
          <cell r="AG2851">
            <v>114055170.40000001</v>
          </cell>
          <cell r="AH2851">
            <v>1254606874.4000001</v>
          </cell>
          <cell r="AI2851">
            <v>0</v>
          </cell>
          <cell r="AJ2851">
            <v>1254606874.4000001</v>
          </cell>
          <cell r="AK2851">
            <v>0.7</v>
          </cell>
          <cell r="AL2851"/>
          <cell r="AM2851">
            <v>1</v>
          </cell>
          <cell r="AN2851">
            <v>1</v>
          </cell>
          <cell r="AO2851">
            <v>0</v>
          </cell>
          <cell r="AP2851" t="str">
            <v>En Liquidación</v>
          </cell>
          <cell r="AQ2851" t="e">
            <v>#REF!</v>
          </cell>
          <cell r="AR2851" t="e">
            <v>#N/A</v>
          </cell>
          <cell r="AS2851" t="str">
            <v>Supervisión emitió Oficio S-2022-4301-155410 al Municipio Solicitud  documentación para liquidación del convenio 442-16 Cumbal.</v>
          </cell>
          <cell r="AT2851" t="str">
            <v>No Aplica</v>
          </cell>
          <cell r="AU2851">
            <v>43066</v>
          </cell>
          <cell r="AV2851">
            <v>44334</v>
          </cell>
          <cell r="AW2851" t="e">
            <v>#REF!</v>
          </cell>
          <cell r="AX2851"/>
          <cell r="AY2851"/>
          <cell r="AZ2851">
            <v>0</v>
          </cell>
          <cell r="BA2851" t="str">
            <v>-</v>
          </cell>
          <cell r="BB2851" t="str">
            <v>0,640 Km</v>
          </cell>
          <cell r="BC2851"/>
          <cell r="BD2851">
            <v>43069</v>
          </cell>
          <cell r="BE2851">
            <v>44281</v>
          </cell>
          <cell r="BF2851">
            <v>44371</v>
          </cell>
          <cell r="BG2851">
            <v>4754</v>
          </cell>
        </row>
        <row r="2852">
          <cell r="C2852" t="str">
            <v>20170544V8437-1</v>
          </cell>
          <cell r="D2852" t="str">
            <v>Proyectos 2011 - 2020</v>
          </cell>
          <cell r="E2852" t="str">
            <v>ANTES 2018</v>
          </cell>
          <cell r="F2852" t="str">
            <v>VIGENTE</v>
          </cell>
          <cell r="G2852"/>
          <cell r="H2852" t="str">
            <v>Nariño</v>
          </cell>
          <cell r="I2852">
            <v>52227</v>
          </cell>
          <cell r="J2852">
            <v>6</v>
          </cell>
          <cell r="K2852" t="str">
            <v>Cumbal</v>
          </cell>
          <cell r="L2852" t="str">
            <v>Cumbal-Nariño</v>
          </cell>
          <cell r="M2852">
            <v>544</v>
          </cell>
          <cell r="N2852" t="str">
            <v>DPS 2017</v>
          </cell>
          <cell r="O2852"/>
          <cell r="P2852"/>
          <cell r="Q2852" t="str">
            <v>Pavimentación En Concreto Rígido De La Vía Urbana Sector Miraflores La Laguna Del Municipio De Cumbal - Nariño</v>
          </cell>
          <cell r="R2852" t="str">
            <v>Vías Urbanas</v>
          </cell>
          <cell r="S2852"/>
          <cell r="T2852"/>
          <cell r="U2852"/>
          <cell r="V2852" t="str">
            <v>Municipio</v>
          </cell>
          <cell r="W2852"/>
          <cell r="X2852" t="str">
            <v>Miraflorez, La Laguna</v>
          </cell>
          <cell r="Y2852"/>
          <cell r="Z2852">
            <v>1201605240</v>
          </cell>
          <cell r="AA2852"/>
          <cell r="AB2852">
            <v>1201605240</v>
          </cell>
          <cell r="AC2852"/>
          <cell r="AD2852">
            <v>1201605240</v>
          </cell>
          <cell r="AE2852">
            <v>120160524</v>
          </cell>
          <cell r="AF2852"/>
          <cell r="AG2852">
            <v>120160524</v>
          </cell>
          <cell r="AH2852">
            <v>1321765764</v>
          </cell>
          <cell r="AI2852">
            <v>0</v>
          </cell>
          <cell r="AJ2852">
            <v>1321765764</v>
          </cell>
          <cell r="AK2852">
            <v>1</v>
          </cell>
          <cell r="AL2852"/>
          <cell r="AM2852">
            <v>1</v>
          </cell>
          <cell r="AN2852">
            <v>1</v>
          </cell>
          <cell r="AO2852">
            <v>0</v>
          </cell>
          <cell r="AP2852" t="str">
            <v>Entregado A Municipio</v>
          </cell>
          <cell r="AQ2852" t="e">
            <v>#REF!</v>
          </cell>
          <cell r="AR2852" t="e">
            <v>#N/A</v>
          </cell>
          <cell r="AS2852" t="str">
            <v>En revisión subsane de informe final de interventoría.</v>
          </cell>
          <cell r="AT2852" t="str">
            <v>No Aplica</v>
          </cell>
          <cell r="AU2852">
            <v>43689</v>
          </cell>
          <cell r="AV2852">
            <v>43887</v>
          </cell>
          <cell r="AW2852" t="e">
            <v>#REF!</v>
          </cell>
          <cell r="AX2852"/>
          <cell r="AY2852"/>
          <cell r="AZ2852">
            <v>0</v>
          </cell>
          <cell r="BA2852" t="str">
            <v>-</v>
          </cell>
          <cell r="BB2852" t="str">
            <v>0.520 Km</v>
          </cell>
          <cell r="BC2852"/>
          <cell r="BD2852">
            <v>43756</v>
          </cell>
          <cell r="BE2852">
            <v>43991</v>
          </cell>
          <cell r="BF2852">
            <v>43991</v>
          </cell>
          <cell r="BG2852">
            <v>8792</v>
          </cell>
        </row>
        <row r="2853">
          <cell r="C2853" t="str">
            <v>20160423V6730-1</v>
          </cell>
          <cell r="D2853" t="str">
            <v>Proyectos 2011 - 2020</v>
          </cell>
          <cell r="E2853" t="str">
            <v>ANTES 2018</v>
          </cell>
          <cell r="F2853" t="str">
            <v>VIGENTE</v>
          </cell>
          <cell r="G2853"/>
          <cell r="H2853" t="str">
            <v>Nariño</v>
          </cell>
          <cell r="I2853">
            <v>52233</v>
          </cell>
          <cell r="J2853">
            <v>6</v>
          </cell>
          <cell r="K2853" t="str">
            <v>Cumbitara</v>
          </cell>
          <cell r="L2853" t="str">
            <v>Cumbitara-Nariño</v>
          </cell>
          <cell r="M2853">
            <v>423</v>
          </cell>
          <cell r="N2853" t="str">
            <v>DPS 2016</v>
          </cell>
          <cell r="O2853"/>
          <cell r="P2853"/>
          <cell r="Q2853" t="str">
            <v>Pavimentación En Concreto Rígido De La Calle 5 Entre Carreras 1 Y 2, Carrera 2 Entre Calle 3 El Cementerio Municipa Casco Urbano De Cumbitara Vias Perimetrales De La Plaza Pública (Carrera 3 Y 4 Calle 1 Y 2) Carrera 4 Entre Calles 3 Y 4 En El Centro Poblado De Pisanda Municipio De Cumbitara - Nariño</v>
          </cell>
          <cell r="R2853" t="str">
            <v>Vías Urbanas</v>
          </cell>
          <cell r="S2853"/>
          <cell r="T2853"/>
          <cell r="U2853"/>
          <cell r="V2853" t="str">
            <v>Municipio</v>
          </cell>
          <cell r="W2853"/>
          <cell r="X2853" t="str">
            <v>Barrio Navidad - centro Poblado Pisanda</v>
          </cell>
          <cell r="Y2853"/>
          <cell r="Z2853">
            <v>1285137115</v>
          </cell>
          <cell r="AA2853"/>
          <cell r="AB2853">
            <v>1285137115</v>
          </cell>
          <cell r="AC2853"/>
          <cell r="AD2853">
            <v>1285137115</v>
          </cell>
          <cell r="AE2853">
            <v>128513711.5</v>
          </cell>
          <cell r="AF2853"/>
          <cell r="AG2853">
            <v>128513711.5</v>
          </cell>
          <cell r="AH2853">
            <v>1413650826.5</v>
          </cell>
          <cell r="AI2853">
            <v>0</v>
          </cell>
          <cell r="AJ2853">
            <v>1413650826.5</v>
          </cell>
          <cell r="AK2853">
            <v>1</v>
          </cell>
          <cell r="AL2853"/>
          <cell r="AM2853">
            <v>1</v>
          </cell>
          <cell r="AN2853">
            <v>1</v>
          </cell>
          <cell r="AO2853">
            <v>0</v>
          </cell>
          <cell r="AP2853" t="str">
            <v>En Liquidación</v>
          </cell>
          <cell r="AQ2853" t="e">
            <v>#REF!</v>
          </cell>
          <cell r="AR2853" t="e">
            <v>#N/A</v>
          </cell>
          <cell r="AS2853" t="str">
            <v>El Convenio se encuentra en proceso de liquidación.</v>
          </cell>
          <cell r="AT2853" t="str">
            <v>No Aplica</v>
          </cell>
          <cell r="AU2853">
            <v>43333</v>
          </cell>
          <cell r="AV2853">
            <v>43591</v>
          </cell>
          <cell r="AW2853" t="e">
            <v>#REF!</v>
          </cell>
          <cell r="AX2853"/>
          <cell r="AY2853"/>
          <cell r="AZ2853">
            <v>0</v>
          </cell>
          <cell r="BA2853" t="str">
            <v>-</v>
          </cell>
          <cell r="BB2853" t="str">
            <v>0,693 Km</v>
          </cell>
          <cell r="BC2853"/>
          <cell r="BD2853">
            <v>42999</v>
          </cell>
          <cell r="BE2853" t="str">
            <v>07/03/2019 en Pizanda y 08/03/2019 en Cumbitara</v>
          </cell>
          <cell r="BF2853">
            <v>43768</v>
          </cell>
          <cell r="BG2853">
            <v>2064</v>
          </cell>
        </row>
        <row r="2854">
          <cell r="C2854" t="str">
            <v>E-2020-2203-143895</v>
          </cell>
          <cell r="D2854" t="str">
            <v>CV 001-2020</v>
          </cell>
          <cell r="E2854" t="str">
            <v>2018-2022</v>
          </cell>
          <cell r="F2854" t="str">
            <v>VIGENTE</v>
          </cell>
          <cell r="G2854"/>
          <cell r="H2854" t="str">
            <v>Nariño</v>
          </cell>
          <cell r="I2854"/>
          <cell r="J2854"/>
          <cell r="K2854" t="str">
            <v>Cumbitara</v>
          </cell>
          <cell r="L2854" t="str">
            <v>Cumbitara-Nariño</v>
          </cell>
          <cell r="M2854" t="str">
            <v>619 FIP 2021</v>
          </cell>
          <cell r="N2854" t="str">
            <v>DPS 2021</v>
          </cell>
          <cell r="O2854">
            <v>44512</v>
          </cell>
          <cell r="P2854">
            <v>44773</v>
          </cell>
          <cell r="Q2854" t="str">
            <v>Pavimentación En Concreto Rígido Del Casco Urbano De Cumbitara Y Del Centro Poblado De Pisanda, 2 Etapa Municipio De Cumbitara - Nariño</v>
          </cell>
          <cell r="R2854" t="str">
            <v>Vias y Transporte</v>
          </cell>
          <cell r="S2854" t="str">
            <v>Vias Urbanas</v>
          </cell>
          <cell r="T2854"/>
          <cell r="U2854">
            <v>1</v>
          </cell>
          <cell r="V2854"/>
          <cell r="W2854"/>
          <cell r="X2854"/>
          <cell r="Y2854"/>
          <cell r="Z2854">
            <v>3263873227</v>
          </cell>
          <cell r="AA2854"/>
          <cell r="AB2854">
            <v>3263873227</v>
          </cell>
          <cell r="AC2854">
            <v>0</v>
          </cell>
          <cell r="AD2854">
            <v>3263873227</v>
          </cell>
          <cell r="AE2854"/>
          <cell r="AF2854"/>
          <cell r="AG2854">
            <v>0</v>
          </cell>
          <cell r="AH2854">
            <v>3263873227</v>
          </cell>
          <cell r="AI2854">
            <v>0</v>
          </cell>
          <cell r="AJ2854">
            <v>3263873227</v>
          </cell>
          <cell r="AK2854"/>
          <cell r="AL2854"/>
          <cell r="AM2854">
            <v>2.92E-2</v>
          </cell>
          <cell r="AN2854">
            <v>3.09E-2</v>
          </cell>
          <cell r="AO2854">
            <v>1.7000000000000001E-3</v>
          </cell>
          <cell r="AP2854" t="str">
            <v>En Ejecución</v>
          </cell>
          <cell r="AQ2854" t="e">
            <v>#REF!</v>
          </cell>
          <cell r="AR2854" t="e">
            <v>#N/A</v>
          </cell>
          <cell r="AS2854" t="str">
            <v>-</v>
          </cell>
          <cell r="AT2854"/>
          <cell r="AU2854">
            <v>44722</v>
          </cell>
          <cell r="AV2854">
            <v>44967</v>
          </cell>
          <cell r="AW2854" t="e">
            <v>#REF!</v>
          </cell>
          <cell r="AX2854">
            <v>9</v>
          </cell>
          <cell r="AY2854"/>
          <cell r="AZ2854">
            <v>9</v>
          </cell>
          <cell r="BA2854"/>
          <cell r="BB2854" t="str">
            <v>- ML</v>
          </cell>
          <cell r="BC2854"/>
          <cell r="BD2854" t="str">
            <v>-</v>
          </cell>
          <cell r="BE2854" t="str">
            <v>-</v>
          </cell>
          <cell r="BF2854" t="str">
            <v>-</v>
          </cell>
          <cell r="BG2854">
            <v>4102</v>
          </cell>
        </row>
        <row r="2855">
          <cell r="C2855" t="str">
            <v>20130153S0162-1</v>
          </cell>
          <cell r="D2855" t="str">
            <v>Proyectos 2011 - 2020</v>
          </cell>
          <cell r="E2855" t="str">
            <v>No Aplica</v>
          </cell>
          <cell r="F2855" t="str">
            <v>CERRADO</v>
          </cell>
          <cell r="G2855"/>
          <cell r="H2855" t="str">
            <v>Nariño</v>
          </cell>
          <cell r="I2855">
            <v>52250</v>
          </cell>
          <cell r="J2855">
            <v>6</v>
          </cell>
          <cell r="K2855" t="str">
            <v>El Charco</v>
          </cell>
          <cell r="L2855" t="str">
            <v>El Charco-Nariño</v>
          </cell>
          <cell r="M2855">
            <v>153</v>
          </cell>
          <cell r="N2855" t="str">
            <v>DPS 2013</v>
          </cell>
          <cell r="O2855"/>
          <cell r="P2855"/>
          <cell r="Q2855" t="str">
            <v>Construcción De Dos Polideportivos Uno En El Barrio El Canal En El Municipio De El Charco - Nariño</v>
          </cell>
          <cell r="R2855" t="str">
            <v>Espacio Público, Recreación Y Deporte</v>
          </cell>
          <cell r="S2855"/>
          <cell r="T2855"/>
          <cell r="U2855"/>
          <cell r="V2855" t="str">
            <v>Municipio</v>
          </cell>
          <cell r="W2855"/>
          <cell r="X2855" t="str">
            <v>El Canal</v>
          </cell>
          <cell r="Y2855"/>
          <cell r="Z2855">
            <v>426944555</v>
          </cell>
          <cell r="AA2855"/>
          <cell r="AB2855">
            <v>426944555</v>
          </cell>
          <cell r="AC2855"/>
          <cell r="AD2855">
            <v>426944555</v>
          </cell>
          <cell r="AE2855">
            <v>42694455.5</v>
          </cell>
          <cell r="AF2855"/>
          <cell r="AG2855">
            <v>42694455.5</v>
          </cell>
          <cell r="AH2855">
            <v>469639010.5</v>
          </cell>
          <cell r="AI2855">
            <v>0</v>
          </cell>
          <cell r="AJ2855">
            <v>469639010.5</v>
          </cell>
          <cell r="AK2855">
            <v>1</v>
          </cell>
          <cell r="AL2855"/>
          <cell r="AM2855">
            <v>1</v>
          </cell>
          <cell r="AN2855">
            <v>1</v>
          </cell>
          <cell r="AO2855">
            <v>0</v>
          </cell>
          <cell r="AP2855" t="str">
            <v>Cerrado</v>
          </cell>
          <cell r="AQ2855" t="e">
            <v>#REF!</v>
          </cell>
          <cell r="AR2855" t="e">
            <v>#N/A</v>
          </cell>
          <cell r="AS2855" t="str">
            <v>Se firma acta de cierre de expediente contractual el 09 de junio 2021.</v>
          </cell>
          <cell r="AT2855" t="str">
            <v>No Aplica</v>
          </cell>
          <cell r="AU2855">
            <v>42318</v>
          </cell>
          <cell r="AV2855">
            <v>42723</v>
          </cell>
          <cell r="AW2855" t="e">
            <v>#REF!</v>
          </cell>
          <cell r="AX2855"/>
          <cell r="AY2855"/>
          <cell r="AZ2855">
            <v>0</v>
          </cell>
          <cell r="BA2855" t="str">
            <v>-</v>
          </cell>
          <cell r="BB2855">
            <v>576</v>
          </cell>
          <cell r="BC2855"/>
          <cell r="BD2855">
            <v>42515</v>
          </cell>
          <cell r="BE2855">
            <v>42578</v>
          </cell>
          <cell r="BF2855">
            <v>42754</v>
          </cell>
          <cell r="BG2855">
            <v>2000</v>
          </cell>
        </row>
        <row r="2856">
          <cell r="C2856" t="str">
            <v>20130153S0162-2</v>
          </cell>
          <cell r="D2856" t="str">
            <v>Proyectos 2011 - 2020</v>
          </cell>
          <cell r="E2856" t="str">
            <v>No Aplica</v>
          </cell>
          <cell r="F2856" t="str">
            <v>CERRADO</v>
          </cell>
          <cell r="G2856"/>
          <cell r="H2856" t="str">
            <v>Nariño</v>
          </cell>
          <cell r="I2856">
            <v>52250</v>
          </cell>
          <cell r="J2856">
            <v>6</v>
          </cell>
          <cell r="K2856" t="str">
            <v>El Charco</v>
          </cell>
          <cell r="L2856" t="str">
            <v>El Charco-Nariño</v>
          </cell>
          <cell r="M2856">
            <v>153</v>
          </cell>
          <cell r="N2856" t="str">
            <v>DPS 2013</v>
          </cell>
          <cell r="O2856"/>
          <cell r="P2856"/>
          <cell r="Q2856" t="str">
            <v>Construccion De Dos Polideportivos Uno En Elbarrio Bustamante En El Municipio De El Charco - Nariño</v>
          </cell>
          <cell r="R2856" t="str">
            <v>Espacio Público, Recreación Y Deporte</v>
          </cell>
          <cell r="S2856"/>
          <cell r="T2856"/>
          <cell r="U2856"/>
          <cell r="V2856" t="str">
            <v>Municipio</v>
          </cell>
          <cell r="W2856"/>
          <cell r="X2856" t="str">
            <v>Bustamante</v>
          </cell>
          <cell r="Y2856"/>
          <cell r="Z2856">
            <v>401344553</v>
          </cell>
          <cell r="AA2856"/>
          <cell r="AB2856">
            <v>401344553</v>
          </cell>
          <cell r="AC2856"/>
          <cell r="AD2856">
            <v>401344553</v>
          </cell>
          <cell r="AE2856">
            <v>42475367.494347602</v>
          </cell>
          <cell r="AF2856"/>
          <cell r="AG2856">
            <v>42475367.494347602</v>
          </cell>
          <cell r="AH2856">
            <v>443819920.49434757</v>
          </cell>
          <cell r="AI2856">
            <v>0</v>
          </cell>
          <cell r="AJ2856">
            <v>443819920.49434757</v>
          </cell>
          <cell r="AK2856">
            <v>1</v>
          </cell>
          <cell r="AL2856"/>
          <cell r="AM2856">
            <v>1</v>
          </cell>
          <cell r="AN2856">
            <v>1</v>
          </cell>
          <cell r="AO2856">
            <v>0</v>
          </cell>
          <cell r="AP2856" t="str">
            <v>Cerrado</v>
          </cell>
          <cell r="AQ2856" t="e">
            <v>#REF!</v>
          </cell>
          <cell r="AR2856" t="e">
            <v>#N/A</v>
          </cell>
          <cell r="AS2856" t="str">
            <v>Se firma acta de cierre de expediente contractual el 09 de junio 2021.</v>
          </cell>
          <cell r="AT2856" t="str">
            <v>No Aplica</v>
          </cell>
          <cell r="AU2856">
            <v>42318</v>
          </cell>
          <cell r="AV2856">
            <v>42723</v>
          </cell>
          <cell r="AW2856" t="e">
            <v>#REF!</v>
          </cell>
          <cell r="AX2856"/>
          <cell r="AY2856"/>
          <cell r="AZ2856">
            <v>0</v>
          </cell>
          <cell r="BA2856" t="str">
            <v>-</v>
          </cell>
          <cell r="BB2856">
            <v>576</v>
          </cell>
          <cell r="BC2856"/>
          <cell r="BD2856">
            <v>42515</v>
          </cell>
          <cell r="BE2856">
            <v>42578</v>
          </cell>
          <cell r="BF2856">
            <v>42754</v>
          </cell>
          <cell r="BG2856">
            <v>2000</v>
          </cell>
        </row>
        <row r="2857">
          <cell r="C2857" t="str">
            <v>20160538M7143-1</v>
          </cell>
          <cell r="D2857" t="str">
            <v>Proyectos 2011 - 2020</v>
          </cell>
          <cell r="E2857" t="str">
            <v>ANTES 2018</v>
          </cell>
          <cell r="F2857" t="str">
            <v>VIGENTE</v>
          </cell>
          <cell r="G2857"/>
          <cell r="H2857" t="str">
            <v>Nariño</v>
          </cell>
          <cell r="I2857">
            <v>52250</v>
          </cell>
          <cell r="J2857">
            <v>6</v>
          </cell>
          <cell r="K2857" t="str">
            <v>El Charco</v>
          </cell>
          <cell r="L2857" t="str">
            <v>El Charco-Nariño</v>
          </cell>
          <cell r="M2857">
            <v>538</v>
          </cell>
          <cell r="N2857" t="str">
            <v>DPS 2016</v>
          </cell>
          <cell r="O2857"/>
          <cell r="P2857"/>
          <cell r="Q2857" t="str">
            <v>Mejoramiento De Condiciones De Habitabilidad</v>
          </cell>
          <cell r="R2857" t="str">
            <v>Mejoramiento Condiciones De Habitabilidad</v>
          </cell>
          <cell r="S2857"/>
          <cell r="T2857"/>
          <cell r="U2857"/>
          <cell r="V2857" t="str">
            <v>Municipio</v>
          </cell>
          <cell r="W2857"/>
          <cell r="X2857" t="str">
            <v/>
          </cell>
          <cell r="Y2857"/>
          <cell r="Z2857">
            <v>928932740</v>
          </cell>
          <cell r="AA2857"/>
          <cell r="AB2857">
            <v>928932740</v>
          </cell>
          <cell r="AC2857"/>
          <cell r="AD2857">
            <v>928932740</v>
          </cell>
          <cell r="AE2857">
            <v>92893274</v>
          </cell>
          <cell r="AF2857"/>
          <cell r="AG2857">
            <v>92893274</v>
          </cell>
          <cell r="AH2857">
            <v>1021826014</v>
          </cell>
          <cell r="AI2857">
            <v>0</v>
          </cell>
          <cell r="AJ2857">
            <v>1021826014</v>
          </cell>
          <cell r="AK2857">
            <v>0.22999999999999998</v>
          </cell>
          <cell r="AL2857"/>
          <cell r="AM2857">
            <v>1</v>
          </cell>
          <cell r="AN2857">
            <v>1</v>
          </cell>
          <cell r="AO2857">
            <v>0</v>
          </cell>
          <cell r="AP2857" t="str">
            <v>Terminado</v>
          </cell>
          <cell r="AQ2857" t="e">
            <v>#REF!</v>
          </cell>
          <cell r="AR2857" t="str">
            <v>TERMINADO</v>
          </cell>
          <cell r="AS2857" t="str">
            <v>INTERVENTORIA
Pendiente entrega de resolucion de polizas por parte de la 
ET 08.06.22 se remiten 22 actas de recibo a satisfacción firmas a las partes 
SUPERVISOR
15-Julio. Se espera la remisión de las actas de recibo por beneficiario pendientes a mas tardar al corte de la presente semana, para dar continuidad al tramite de solicitud AV3 y desembolso 3.</v>
          </cell>
          <cell r="AT2857"/>
          <cell r="AU2857">
            <v>44013</v>
          </cell>
          <cell r="AV2857"/>
          <cell r="AW2857" t="e">
            <v>#REF!</v>
          </cell>
          <cell r="AX2857"/>
          <cell r="AY2857"/>
          <cell r="AZ2857">
            <v>0</v>
          </cell>
          <cell r="BA2857" t="str">
            <v>-</v>
          </cell>
          <cell r="BB2857" t="str">
            <v>46  Viviendas</v>
          </cell>
          <cell r="BC2857"/>
          <cell r="BD2857" t="str">
            <v/>
          </cell>
          <cell r="BE2857" t="str">
            <v/>
          </cell>
          <cell r="BF2857"/>
          <cell r="BG2857">
            <v>241.20000000000002</v>
          </cell>
        </row>
        <row r="2858">
          <cell r="C2858" t="str">
            <v>20170459V10302-1</v>
          </cell>
          <cell r="D2858" t="str">
            <v>Proyectos 2011 - 2020</v>
          </cell>
          <cell r="E2858" t="str">
            <v>ANTES 2018</v>
          </cell>
          <cell r="F2858" t="str">
            <v>VIGENTE</v>
          </cell>
          <cell r="G2858"/>
          <cell r="H2858" t="str">
            <v>Nariño</v>
          </cell>
          <cell r="I2858">
            <v>52250</v>
          </cell>
          <cell r="J2858">
            <v>6</v>
          </cell>
          <cell r="K2858" t="str">
            <v>El Charco</v>
          </cell>
          <cell r="L2858" t="str">
            <v>El Charco-Nariño</v>
          </cell>
          <cell r="M2858">
            <v>459</v>
          </cell>
          <cell r="N2858" t="str">
            <v>DPS 2017</v>
          </cell>
          <cell r="O2858"/>
          <cell r="P2858"/>
          <cell r="Q2858" t="str">
            <v>Pavimentacion Barrios San Jose Del Municipio De El Charco - Nariño</v>
          </cell>
          <cell r="R2858" t="str">
            <v>Vías Urbanas</v>
          </cell>
          <cell r="S2858"/>
          <cell r="T2858"/>
          <cell r="U2858"/>
          <cell r="V2858" t="str">
            <v>Municipio</v>
          </cell>
          <cell r="W2858" t="str">
            <v>Urbano</v>
          </cell>
          <cell r="X2858" t="str">
            <v>San José</v>
          </cell>
          <cell r="Y2858"/>
          <cell r="Z2858">
            <v>945823467</v>
          </cell>
          <cell r="AA2858"/>
          <cell r="AB2858">
            <v>945823467</v>
          </cell>
          <cell r="AC2858"/>
          <cell r="AD2858">
            <v>945823467</v>
          </cell>
          <cell r="AE2858">
            <v>100021137.10000001</v>
          </cell>
          <cell r="AF2858"/>
          <cell r="AG2858">
            <v>100021137.10000001</v>
          </cell>
          <cell r="AH2858">
            <v>1045844604.1</v>
          </cell>
          <cell r="AI2858">
            <v>0</v>
          </cell>
          <cell r="AJ2858">
            <v>1045844604.1</v>
          </cell>
          <cell r="AK2858">
            <v>1</v>
          </cell>
          <cell r="AL2858"/>
          <cell r="AM2858">
            <v>1</v>
          </cell>
          <cell r="AN2858">
            <v>1</v>
          </cell>
          <cell r="AO2858">
            <v>0</v>
          </cell>
          <cell r="AP2858" t="str">
            <v>En Liquidación</v>
          </cell>
          <cell r="AQ2858" t="e">
            <v>#REF!</v>
          </cell>
          <cell r="AR2858" t="e">
            <v>#N/A</v>
          </cell>
          <cell r="AS2858" t="str">
            <v>INTERVENTORIA
LIQUIDADO. - Entregado a DPS - con proyección de acta de cierre  en proceso de firmas por parte del DPS
SUPERVISOR
15-Julio. Se hace requerimiento a la entidad territorial frente a los soportes de pago con recursos propios como observación al tramite de liquidación del convenio. Sin respuesta a la fecha.</v>
          </cell>
          <cell r="AT2858" t="str">
            <v>No Aplica</v>
          </cell>
          <cell r="AU2858">
            <v>43689</v>
          </cell>
          <cell r="AV2858">
            <v>44098</v>
          </cell>
          <cell r="AW2858" t="e">
            <v>#REF!</v>
          </cell>
          <cell r="AX2858"/>
          <cell r="AY2858"/>
          <cell r="AZ2858">
            <v>0</v>
          </cell>
          <cell r="BA2858" t="str">
            <v>-</v>
          </cell>
          <cell r="BB2858" t="str">
            <v>1.438 Kms</v>
          </cell>
          <cell r="BC2858"/>
          <cell r="BD2858">
            <v>43732</v>
          </cell>
          <cell r="BE2858">
            <v>44035</v>
          </cell>
          <cell r="BF2858">
            <v>44146</v>
          </cell>
          <cell r="BG2858">
            <v>500</v>
          </cell>
        </row>
        <row r="2859">
          <cell r="C2859" t="str">
            <v>20110160V0186-1</v>
          </cell>
          <cell r="D2859" t="str">
            <v>Proyectos 2011 - 2020</v>
          </cell>
          <cell r="E2859" t="str">
            <v>No Aplica</v>
          </cell>
          <cell r="F2859" t="str">
            <v>CERRADO</v>
          </cell>
          <cell r="G2859" t="str">
            <v>A186</v>
          </cell>
          <cell r="H2859" t="str">
            <v>Nariño</v>
          </cell>
          <cell r="I2859">
            <v>52254</v>
          </cell>
          <cell r="J2859">
            <v>6</v>
          </cell>
          <cell r="K2859" t="str">
            <v>El Peñol</v>
          </cell>
          <cell r="L2859" t="str">
            <v>El Peñol-Nariño</v>
          </cell>
          <cell r="M2859">
            <v>160</v>
          </cell>
          <cell r="N2859" t="str">
            <v>Fonade 1</v>
          </cell>
          <cell r="O2859"/>
          <cell r="P2859"/>
          <cell r="Q2859" t="str">
            <v xml:space="preserve">Mejoramiento Y Mantenimiento De Las Vías Terciarias Del Municipio </v>
          </cell>
          <cell r="R2859" t="str">
            <v>Vías Red Terciaria</v>
          </cell>
          <cell r="S2859"/>
          <cell r="T2859"/>
          <cell r="U2859"/>
          <cell r="V2859" t="str">
            <v>Municipio</v>
          </cell>
          <cell r="W2859"/>
          <cell r="X2859" t="str">
            <v/>
          </cell>
          <cell r="Y2859"/>
          <cell r="Z2859">
            <v>414813617</v>
          </cell>
          <cell r="AA2859"/>
          <cell r="AB2859">
            <v>414813617</v>
          </cell>
          <cell r="AC2859"/>
          <cell r="AD2859">
            <v>414813617</v>
          </cell>
          <cell r="AE2859">
            <v>0</v>
          </cell>
          <cell r="AF2859"/>
          <cell r="AG2859">
            <v>0</v>
          </cell>
          <cell r="AH2859">
            <v>414813617</v>
          </cell>
          <cell r="AI2859">
            <v>0</v>
          </cell>
          <cell r="AJ2859">
            <v>414813617</v>
          </cell>
          <cell r="AK2859">
            <v>1</v>
          </cell>
          <cell r="AL2859"/>
          <cell r="AM2859">
            <v>1</v>
          </cell>
          <cell r="AN2859">
            <v>1</v>
          </cell>
          <cell r="AO2859">
            <v>0</v>
          </cell>
          <cell r="AP2859" t="str">
            <v>En Liquidación</v>
          </cell>
          <cell r="AQ2859" t="e">
            <v>#REF!</v>
          </cell>
          <cell r="AR2859" t="e">
            <v>#N/A</v>
          </cell>
          <cell r="AS2859" t="str">
            <v xml:space="preserve"> 
PROYECTO LIQUIDADO
1. INFORMACIÓN Y ESTADO CONTRATO DE OBRA:  se suscribio contrato No  OP-031-12 con la firma CONSORCIO RELE ,  ejecutado al  100% y  entregado con auditoria visible  AV3 el día 13/11/2013, posteriormente se liquidó con acta de fecha 14/01/2014.   
2. INFORMACIÓN Y ESTADO CONTRATO INTERADMINISTRATIVO : el convenio No. 2121697 con el municipio del Peñol el 04/06/2012, ejecutada, terminada y liquidada la contratación derivada, se liquida convenio con acta de fecha 26/11/2014.
3 .   INFORMACIÓN Y ESTADO  INTERVENTORIA:  contrato No.  2130946 suscrito con la firma INVERSIONES AYPE LTDA, ejecutado en su totalidad y liquidado con acta de fecha 22/05/2014.</v>
          </cell>
          <cell r="AT2859" t="str">
            <v>No Aplica</v>
          </cell>
          <cell r="AU2859">
            <v>41457</v>
          </cell>
          <cell r="AV2859">
            <v>41565</v>
          </cell>
          <cell r="AW2859" t="e">
            <v>#REF!</v>
          </cell>
          <cell r="AX2859"/>
          <cell r="AY2859"/>
          <cell r="AZ2859">
            <v>0</v>
          </cell>
          <cell r="BA2859" t="str">
            <v>-</v>
          </cell>
          <cell r="BB2859" t="str">
            <v>MEJORAMIENTO DE 6,79 KM DE LAS VÍAS TERCIARIAS DEL MUNICIPIO DEL PEÑOL, COMPRENDIDO ENTRE LAS VEREDAS TROPEZON - EL RINCON; LA CUCHILLA - PEÑOL VIEJO - ALTO PEÑOL; LAS COVHAS LA TOMA. CON SUS RESPECTIVAS OBRAS DE MANEJO DE AGUAS LLUVIAS, SUMINISTRO E INSTALACIÓN DE TUBERÍA DE CONCRETO REFORZADO DE 36"</v>
          </cell>
          <cell r="BC2859"/>
          <cell r="BD2859">
            <v>41450</v>
          </cell>
          <cell r="BE2859">
            <v>41536</v>
          </cell>
          <cell r="BF2859">
            <v>41591</v>
          </cell>
          <cell r="BG2859">
            <v>6683</v>
          </cell>
        </row>
        <row r="2860">
          <cell r="C2860" t="str">
            <v>20150293V1645-1</v>
          </cell>
          <cell r="D2860" t="str">
            <v>Proyectos 2011 - 2020</v>
          </cell>
          <cell r="E2860" t="str">
            <v>No Aplica</v>
          </cell>
          <cell r="F2860" t="str">
            <v>CERRADO</v>
          </cell>
          <cell r="G2860"/>
          <cell r="H2860" t="str">
            <v>Nariño</v>
          </cell>
          <cell r="I2860">
            <v>52254</v>
          </cell>
          <cell r="J2860">
            <v>6</v>
          </cell>
          <cell r="K2860" t="str">
            <v>El Peñol</v>
          </cell>
          <cell r="L2860" t="str">
            <v>El Peñol-Nariño</v>
          </cell>
          <cell r="M2860">
            <v>293</v>
          </cell>
          <cell r="N2860" t="str">
            <v>DPS 2015</v>
          </cell>
          <cell r="O2860"/>
          <cell r="P2860"/>
          <cell r="Q2860" t="str">
            <v>Pavimentación En Concreto Rígido Que Va Desde El Punto Denominado La Orqueta Hasta La Entrada A La I.E Jorge Eliecer Gaitán</v>
          </cell>
          <cell r="R2860" t="str">
            <v>Vías Urbanas</v>
          </cell>
          <cell r="S2860"/>
          <cell r="T2860"/>
          <cell r="U2860"/>
          <cell r="V2860" t="str">
            <v>Municipio</v>
          </cell>
          <cell r="W2860"/>
          <cell r="X2860" t="str">
            <v xml:space="preserve">Cabecera Municipal </v>
          </cell>
          <cell r="Y2860"/>
          <cell r="Z2860">
            <v>537046017</v>
          </cell>
          <cell r="AA2860"/>
          <cell r="AB2860">
            <v>537046017</v>
          </cell>
          <cell r="AC2860"/>
          <cell r="AD2860">
            <v>537046017</v>
          </cell>
          <cell r="AE2860">
            <v>53704601.700000003</v>
          </cell>
          <cell r="AF2860"/>
          <cell r="AG2860">
            <v>53704601.700000003</v>
          </cell>
          <cell r="AH2860">
            <v>590750618.70000005</v>
          </cell>
          <cell r="AI2860">
            <v>0</v>
          </cell>
          <cell r="AJ2860">
            <v>590750618.70000005</v>
          </cell>
          <cell r="AK2860">
            <v>0.99990000000000001</v>
          </cell>
          <cell r="AL2860"/>
          <cell r="AM2860">
            <v>1</v>
          </cell>
          <cell r="AN2860">
            <v>1</v>
          </cell>
          <cell r="AO2860">
            <v>0</v>
          </cell>
          <cell r="AP2860" t="str">
            <v>Liquidado</v>
          </cell>
          <cell r="AQ2860" t="e">
            <v>#REF!</v>
          </cell>
          <cell r="AR2860" t="e">
            <v>#N/A</v>
          </cell>
          <cell r="AS2860" t="str">
            <v>Liquidado</v>
          </cell>
          <cell r="AT2860" t="str">
            <v>No Aplica</v>
          </cell>
          <cell r="AU2860">
            <v>42505</v>
          </cell>
          <cell r="AV2860">
            <v>42648</v>
          </cell>
          <cell r="AW2860" t="e">
            <v>#REF!</v>
          </cell>
          <cell r="AX2860"/>
          <cell r="AY2860"/>
          <cell r="AZ2860">
            <v>0</v>
          </cell>
          <cell r="BA2860" t="str">
            <v>-</v>
          </cell>
          <cell r="BB2860" t="str">
            <v>0.60Km</v>
          </cell>
          <cell r="BC2860"/>
          <cell r="BD2860">
            <v>42537</v>
          </cell>
          <cell r="BE2860">
            <v>42698</v>
          </cell>
          <cell r="BF2860">
            <v>42718</v>
          </cell>
          <cell r="BG2860">
            <v>6616</v>
          </cell>
        </row>
        <row r="2861">
          <cell r="C2861" t="str">
            <v>20160372M6031-1</v>
          </cell>
          <cell r="D2861" t="str">
            <v>Proyectos 2011 - 2020</v>
          </cell>
          <cell r="E2861" t="str">
            <v>ANTES 2018</v>
          </cell>
          <cell r="F2861" t="str">
            <v>VIGENTE</v>
          </cell>
          <cell r="G2861"/>
          <cell r="H2861" t="str">
            <v>Nariño</v>
          </cell>
          <cell r="I2861">
            <v>52254</v>
          </cell>
          <cell r="J2861">
            <v>6</v>
          </cell>
          <cell r="K2861" t="str">
            <v>El Peñol</v>
          </cell>
          <cell r="L2861" t="str">
            <v>El Peñol-Nariño</v>
          </cell>
          <cell r="M2861">
            <v>372</v>
          </cell>
          <cell r="N2861" t="str">
            <v>DPS 2016</v>
          </cell>
          <cell r="O2861"/>
          <cell r="P2861"/>
          <cell r="Q2861" t="str">
            <v>Mejoramiento De Condiciones De Habitabilidad</v>
          </cell>
          <cell r="R2861" t="str">
            <v>Mejoramiento Condiciones De Habitabilidad</v>
          </cell>
          <cell r="S2861"/>
          <cell r="T2861"/>
          <cell r="U2861"/>
          <cell r="V2861" t="str">
            <v>Municipio</v>
          </cell>
          <cell r="W2861"/>
          <cell r="X2861" t="str">
            <v/>
          </cell>
          <cell r="Y2861"/>
          <cell r="Z2861">
            <v>1059322034</v>
          </cell>
          <cell r="AA2861"/>
          <cell r="AB2861">
            <v>1059322034</v>
          </cell>
          <cell r="AC2861"/>
          <cell r="AD2861">
            <v>1059322034</v>
          </cell>
          <cell r="AE2861">
            <v>190906608.11000001</v>
          </cell>
          <cell r="AF2861"/>
          <cell r="AG2861">
            <v>190906608.11000001</v>
          </cell>
          <cell r="AH2861">
            <v>1250228642.1100001</v>
          </cell>
          <cell r="AI2861">
            <v>0</v>
          </cell>
          <cell r="AJ2861">
            <v>1250228642.1100001</v>
          </cell>
          <cell r="AK2861">
            <v>0.75</v>
          </cell>
          <cell r="AL2861"/>
          <cell r="AM2861">
            <v>1</v>
          </cell>
          <cell r="AN2861">
            <v>1</v>
          </cell>
          <cell r="AO2861">
            <v>0</v>
          </cell>
          <cell r="AP2861" t="str">
            <v>Entregado A Municipio</v>
          </cell>
          <cell r="AQ2861" t="e">
            <v>#REF!</v>
          </cell>
          <cell r="AR2861" t="str">
            <v>TERMINADO</v>
          </cell>
          <cell r="AS2861" t="str">
            <v>INTERVENTORIA
Acta de liquidación suscrita 17/12/2021. 
SUPERVISOR 
En proceso de liquidación convenio.</v>
          </cell>
          <cell r="AT2861">
            <v>43423</v>
          </cell>
          <cell r="AU2861">
            <v>44081</v>
          </cell>
          <cell r="AV2861">
            <v>44403</v>
          </cell>
          <cell r="AW2861" t="e">
            <v>#REF!</v>
          </cell>
          <cell r="AX2861"/>
          <cell r="AY2861"/>
          <cell r="AZ2861">
            <v>0</v>
          </cell>
          <cell r="BA2861" t="str">
            <v>-</v>
          </cell>
          <cell r="BB2861" t="str">
            <v>76  Viviendas</v>
          </cell>
          <cell r="BC2861"/>
          <cell r="BD2861">
            <v>44125</v>
          </cell>
          <cell r="BE2861">
            <v>44279</v>
          </cell>
          <cell r="BF2861">
            <v>44467</v>
          </cell>
          <cell r="BG2861">
            <v>273.60000000000002</v>
          </cell>
        </row>
        <row r="2862">
          <cell r="C2862" t="str">
            <v>20170395V6732-1</v>
          </cell>
          <cell r="D2862" t="str">
            <v>Proyectos 2011 - 2020</v>
          </cell>
          <cell r="E2862" t="str">
            <v>ANTES 2018</v>
          </cell>
          <cell r="F2862" t="str">
            <v>VIGENTE</v>
          </cell>
          <cell r="G2862"/>
          <cell r="H2862" t="str">
            <v>Nariño</v>
          </cell>
          <cell r="I2862">
            <v>52254</v>
          </cell>
          <cell r="J2862">
            <v>6</v>
          </cell>
          <cell r="K2862" t="str">
            <v>El Peñol</v>
          </cell>
          <cell r="L2862" t="str">
            <v>El Peñol-Nariño</v>
          </cell>
          <cell r="M2862">
            <v>395</v>
          </cell>
          <cell r="N2862" t="str">
            <v>DPS 2017</v>
          </cell>
          <cell r="O2862"/>
          <cell r="P2862"/>
          <cell r="Q2862" t="str">
            <v xml:space="preserve"> Pavimentación En Concreto Rígido De La Carrera 1 Con Calle 3 Hasta Salida A La Vereda Peñol Viejo Casco Urbano Del Municipio De El Peñol - Nariño</v>
          </cell>
          <cell r="R2862" t="str">
            <v>Vías Urbanas</v>
          </cell>
          <cell r="S2862"/>
          <cell r="T2862"/>
          <cell r="U2862"/>
          <cell r="V2862" t="str">
            <v>Municipio</v>
          </cell>
          <cell r="W2862"/>
          <cell r="X2862" t="str">
            <v>Barrio Nuevo</v>
          </cell>
          <cell r="Y2862"/>
          <cell r="Z2862">
            <v>436802538</v>
          </cell>
          <cell r="AA2862"/>
          <cell r="AB2862">
            <v>436802538</v>
          </cell>
          <cell r="AC2862"/>
          <cell r="AD2862">
            <v>436802538</v>
          </cell>
          <cell r="AE2862">
            <v>43680253.800000004</v>
          </cell>
          <cell r="AF2862"/>
          <cell r="AG2862">
            <v>43680253.800000004</v>
          </cell>
          <cell r="AH2862">
            <v>480482791.80000001</v>
          </cell>
          <cell r="AI2862">
            <v>0</v>
          </cell>
          <cell r="AJ2862">
            <v>480482791.80000001</v>
          </cell>
          <cell r="AK2862">
            <v>1</v>
          </cell>
          <cell r="AL2862"/>
          <cell r="AM2862">
            <v>1</v>
          </cell>
          <cell r="AN2862">
            <v>1</v>
          </cell>
          <cell r="AO2862">
            <v>0</v>
          </cell>
          <cell r="AP2862" t="str">
            <v>Entregado A Municipio</v>
          </cell>
          <cell r="AQ2862" t="e">
            <v>#REF!</v>
          </cell>
          <cell r="AR2862" t="e">
            <v>#N/A</v>
          </cell>
          <cell r="AS2862" t="str">
            <v>14-07-21 en espera de subsanacion de informes de interventoria y informe final</v>
          </cell>
          <cell r="AT2862" t="str">
            <v>No Aplica</v>
          </cell>
          <cell r="AU2862">
            <v>43717</v>
          </cell>
          <cell r="AV2862">
            <v>43908</v>
          </cell>
          <cell r="AW2862" t="e">
            <v>#REF!</v>
          </cell>
          <cell r="AX2862"/>
          <cell r="AY2862"/>
          <cell r="AZ2862">
            <v>0</v>
          </cell>
          <cell r="BA2862" t="str">
            <v>-</v>
          </cell>
          <cell r="BB2862" t="str">
            <v>0.294 Km</v>
          </cell>
          <cell r="BC2862"/>
          <cell r="BD2862">
            <v>43756</v>
          </cell>
          <cell r="BE2862">
            <v>44096</v>
          </cell>
          <cell r="BF2862">
            <v>44096</v>
          </cell>
          <cell r="BG2862">
            <v>872</v>
          </cell>
        </row>
        <row r="2863">
          <cell r="C2863" t="str">
            <v>20150287M3191-1</v>
          </cell>
          <cell r="D2863" t="str">
            <v>Proyectos 2011 - 2020</v>
          </cell>
          <cell r="E2863" t="str">
            <v>No Aplica</v>
          </cell>
          <cell r="F2863" t="str">
            <v>CERRADO</v>
          </cell>
          <cell r="G2863"/>
          <cell r="H2863" t="str">
            <v>Nariño</v>
          </cell>
          <cell r="I2863">
            <v>52256</v>
          </cell>
          <cell r="J2863">
            <v>6</v>
          </cell>
          <cell r="K2863" t="str">
            <v>El Rosario</v>
          </cell>
          <cell r="L2863" t="str">
            <v>El Rosario-Nariño</v>
          </cell>
          <cell r="M2863">
            <v>287</v>
          </cell>
          <cell r="N2863" t="str">
            <v>DPS 2015</v>
          </cell>
          <cell r="O2863"/>
          <cell r="P2863"/>
          <cell r="Q2863" t="str">
            <v>Mejoramiento De Condiciones De Habitabilidad Municipio De El Rosario - Nariño</v>
          </cell>
          <cell r="R2863" t="str">
            <v>Mejoramiento Condiciones De Habitabilidad</v>
          </cell>
          <cell r="S2863"/>
          <cell r="T2863"/>
          <cell r="U2863"/>
          <cell r="V2863" t="str">
            <v>Municipio</v>
          </cell>
          <cell r="W2863"/>
          <cell r="X2863" t="str">
            <v/>
          </cell>
          <cell r="Y2863"/>
          <cell r="Z2863">
            <v>892857143</v>
          </cell>
          <cell r="AA2863"/>
          <cell r="AB2863">
            <v>892857143</v>
          </cell>
          <cell r="AC2863"/>
          <cell r="AD2863">
            <v>892857143</v>
          </cell>
          <cell r="AE2863">
            <v>160714285.73999998</v>
          </cell>
          <cell r="AF2863"/>
          <cell r="AG2863">
            <v>160714285.73999998</v>
          </cell>
          <cell r="AH2863">
            <v>1053571428.74</v>
          </cell>
          <cell r="AI2863">
            <v>0</v>
          </cell>
          <cell r="AJ2863">
            <v>1053571428.74</v>
          </cell>
          <cell r="AK2863">
            <v>1</v>
          </cell>
          <cell r="AL2863"/>
          <cell r="AM2863">
            <v>1</v>
          </cell>
          <cell r="AN2863">
            <v>1</v>
          </cell>
          <cell r="AO2863">
            <v>0</v>
          </cell>
          <cell r="AP2863" t="str">
            <v>Cerrado</v>
          </cell>
          <cell r="AQ2863" t="e">
            <v>#REF!</v>
          </cell>
          <cell r="AR2863" t="str">
            <v>TERMINADO</v>
          </cell>
          <cell r="AS2863" t="str">
            <v>Acta de cierre de expediente contractual el 06 de mayo de 2022.</v>
          </cell>
          <cell r="AT2863"/>
          <cell r="AU2863">
            <v>43034</v>
          </cell>
          <cell r="AV2863">
            <v>43268</v>
          </cell>
          <cell r="AW2863" t="e">
            <v>#REF!</v>
          </cell>
          <cell r="AX2863"/>
          <cell r="AY2863"/>
          <cell r="AZ2863">
            <v>0</v>
          </cell>
          <cell r="BA2863" t="str">
            <v>-</v>
          </cell>
          <cell r="BB2863" t="str">
            <v>80  Viviendas</v>
          </cell>
          <cell r="BC2863"/>
          <cell r="BD2863">
            <v>43144</v>
          </cell>
          <cell r="BE2863">
            <v>43293</v>
          </cell>
          <cell r="BF2863">
            <v>43293</v>
          </cell>
          <cell r="BG2863">
            <v>80</v>
          </cell>
        </row>
        <row r="2864">
          <cell r="C2864" t="str">
            <v>20090177V1347-1</v>
          </cell>
          <cell r="D2864" t="str">
            <v>Proyectos 2011 - 2020</v>
          </cell>
          <cell r="E2864" t="str">
            <v>No Aplica</v>
          </cell>
          <cell r="F2864" t="str">
            <v>CERRADO</v>
          </cell>
          <cell r="G2864"/>
          <cell r="H2864" t="str">
            <v>Nariño</v>
          </cell>
          <cell r="I2864">
            <v>52258</v>
          </cell>
          <cell r="J2864">
            <v>6</v>
          </cell>
          <cell r="K2864" t="str">
            <v>El Tablon De Gomez</v>
          </cell>
          <cell r="L2864" t="str">
            <v>El Tablon De Gomez-Nariño</v>
          </cell>
          <cell r="M2864" t="str">
            <v/>
          </cell>
          <cell r="N2864" t="str">
            <v>Infraestructura</v>
          </cell>
          <cell r="O2864"/>
          <cell r="P2864"/>
          <cell r="Q2864" t="str">
            <v>Convenio Interadministrativo De Cooperación Entre Acción Social - Fip Y El Municipio De El Tablon De Gomez, El Cual Tiene El Fin De Llevar A Cabo Los Ajustes A Diseños Y Posterior Construcción De Dos Pavimentos En El Municipio De Tablo De Gomez - Nariño (Construccion Pavimentacion De La Calle 3Era Del Casco Urbano Del Corregimiento Las Mezas Sector Estadio En El Municipio Del Tablon De Gomez - Nariño)</v>
          </cell>
          <cell r="R2864" t="str">
            <v>Vías Urbanas</v>
          </cell>
          <cell r="S2864"/>
          <cell r="T2864"/>
          <cell r="U2864"/>
          <cell r="V2864" t="str">
            <v>Municipio</v>
          </cell>
          <cell r="W2864"/>
          <cell r="X2864" t="str">
            <v/>
          </cell>
          <cell r="Y2864"/>
          <cell r="Z2864">
            <v>200000000</v>
          </cell>
          <cell r="AA2864"/>
          <cell r="AB2864">
            <v>200000000</v>
          </cell>
          <cell r="AC2864"/>
          <cell r="AD2864">
            <v>200000000</v>
          </cell>
          <cell r="AE2864">
            <v>0</v>
          </cell>
          <cell r="AF2864"/>
          <cell r="AG2864">
            <v>0</v>
          </cell>
          <cell r="AH2864">
            <v>200000000</v>
          </cell>
          <cell r="AI2864">
            <v>0</v>
          </cell>
          <cell r="AJ2864">
            <v>200000000</v>
          </cell>
          <cell r="AK2864">
            <v>1</v>
          </cell>
          <cell r="AL2864"/>
          <cell r="AM2864">
            <v>1</v>
          </cell>
          <cell r="AN2864">
            <v>1</v>
          </cell>
          <cell r="AO2864">
            <v>0</v>
          </cell>
          <cell r="AP2864" t="str">
            <v>Liquidado</v>
          </cell>
          <cell r="AQ2864" t="e">
            <v>#REF!</v>
          </cell>
          <cell r="AR2864" t="e">
            <v>#N/A</v>
          </cell>
          <cell r="AS2864" t="str">
            <v>Entregado en 2011.</v>
          </cell>
          <cell r="AT2864" t="str">
            <v>No Aplica</v>
          </cell>
          <cell r="AU2864" t="str">
            <v/>
          </cell>
          <cell r="AV2864">
            <v>40816</v>
          </cell>
          <cell r="AW2864" t="e">
            <v>#REF!</v>
          </cell>
          <cell r="AX2864"/>
          <cell r="AY2864"/>
          <cell r="AZ2864">
            <v>0</v>
          </cell>
          <cell r="BA2864" t="str">
            <v>-</v>
          </cell>
          <cell r="BB2864" t="str">
            <v/>
          </cell>
          <cell r="BC2864"/>
          <cell r="BD2864" t="str">
            <v/>
          </cell>
          <cell r="BE2864" t="str">
            <v/>
          </cell>
          <cell r="BF2864" t="str">
            <v/>
          </cell>
          <cell r="BG2864" t="str">
            <v/>
          </cell>
        </row>
        <row r="2865">
          <cell r="C2865" t="str">
            <v>20090177V1348-1</v>
          </cell>
          <cell r="D2865" t="str">
            <v>Proyectos 2011 - 2020</v>
          </cell>
          <cell r="E2865" t="str">
            <v>No Aplica</v>
          </cell>
          <cell r="F2865" t="str">
            <v>CERRADO</v>
          </cell>
          <cell r="G2865"/>
          <cell r="H2865" t="str">
            <v>Nariño</v>
          </cell>
          <cell r="I2865">
            <v>52258</v>
          </cell>
          <cell r="J2865">
            <v>6</v>
          </cell>
          <cell r="K2865" t="str">
            <v>El Tablon De Gomez</v>
          </cell>
          <cell r="L2865" t="str">
            <v>El Tablon De Gomez-Nariño</v>
          </cell>
          <cell r="M2865" t="str">
            <v/>
          </cell>
          <cell r="N2865" t="str">
            <v>Infraestructura</v>
          </cell>
          <cell r="O2865"/>
          <cell r="P2865"/>
          <cell r="Q2865" t="str">
            <v>Convenio Interadministrativo De Cooperación Entre Acción Social - Fip Y El Municipio De El Tablon De Gomez, El Cual Tiene El Fin De Llevar A Cabo Los Ajustes A Diseños Y Posterior Construcción De Dos Pavimentos En El Municipio De Tablo De Gomez - Nariño (Pavimentación De Las Calles De La Victoria Municipio Del Tablón De Gomez - Nariño)</v>
          </cell>
          <cell r="R2865" t="str">
            <v>Vías Urbanas</v>
          </cell>
          <cell r="S2865"/>
          <cell r="T2865"/>
          <cell r="U2865"/>
          <cell r="V2865" t="str">
            <v>Municipio</v>
          </cell>
          <cell r="W2865"/>
          <cell r="X2865" t="str">
            <v/>
          </cell>
          <cell r="Y2865"/>
          <cell r="Z2865">
            <v>400000000</v>
          </cell>
          <cell r="AA2865"/>
          <cell r="AB2865">
            <v>400000000</v>
          </cell>
          <cell r="AC2865"/>
          <cell r="AD2865">
            <v>400000000</v>
          </cell>
          <cell r="AE2865">
            <v>0</v>
          </cell>
          <cell r="AF2865"/>
          <cell r="AG2865">
            <v>0</v>
          </cell>
          <cell r="AH2865">
            <v>400000000</v>
          </cell>
          <cell r="AI2865">
            <v>0</v>
          </cell>
          <cell r="AJ2865">
            <v>400000000</v>
          </cell>
          <cell r="AK2865">
            <v>1</v>
          </cell>
          <cell r="AL2865"/>
          <cell r="AM2865">
            <v>1</v>
          </cell>
          <cell r="AN2865">
            <v>1</v>
          </cell>
          <cell r="AO2865">
            <v>0</v>
          </cell>
          <cell r="AP2865" t="str">
            <v>Liquidado</v>
          </cell>
          <cell r="AQ2865" t="e">
            <v>#REF!</v>
          </cell>
          <cell r="AR2865" t="e">
            <v>#N/A</v>
          </cell>
          <cell r="AS2865" t="str">
            <v>Entregado en 2011.</v>
          </cell>
          <cell r="AT2865" t="str">
            <v>No Aplica</v>
          </cell>
          <cell r="AU2865" t="str">
            <v/>
          </cell>
          <cell r="AV2865">
            <v>40816</v>
          </cell>
          <cell r="AW2865" t="e">
            <v>#REF!</v>
          </cell>
          <cell r="AX2865"/>
          <cell r="AY2865"/>
          <cell r="AZ2865">
            <v>0</v>
          </cell>
          <cell r="BA2865" t="str">
            <v>-</v>
          </cell>
          <cell r="BB2865" t="str">
            <v/>
          </cell>
          <cell r="BC2865"/>
          <cell r="BD2865" t="str">
            <v/>
          </cell>
          <cell r="BE2865" t="str">
            <v/>
          </cell>
          <cell r="BF2865" t="str">
            <v/>
          </cell>
          <cell r="BG2865" t="str">
            <v/>
          </cell>
        </row>
        <row r="2866">
          <cell r="C2866" t="str">
            <v>20110160S0187-1</v>
          </cell>
          <cell r="D2866" t="str">
            <v>Proyectos 2011 - 2020</v>
          </cell>
          <cell r="E2866" t="str">
            <v>No Aplica</v>
          </cell>
          <cell r="F2866" t="str">
            <v>CERRADO</v>
          </cell>
          <cell r="G2866" t="str">
            <v>A187</v>
          </cell>
          <cell r="H2866" t="str">
            <v>Nariño</v>
          </cell>
          <cell r="I2866">
            <v>52258</v>
          </cell>
          <cell r="J2866">
            <v>6</v>
          </cell>
          <cell r="K2866" t="str">
            <v>El Tablon De Gomez</v>
          </cell>
          <cell r="L2866" t="str">
            <v>El Tablon De Gomez-Nariño</v>
          </cell>
          <cell r="M2866">
            <v>160</v>
          </cell>
          <cell r="N2866" t="str">
            <v>Fonade 1</v>
          </cell>
          <cell r="O2866"/>
          <cell r="P2866"/>
          <cell r="Q2866" t="str">
            <v>Construcción Parque Principal Del Corregimiento De Las Mesas, Municipio De El Tablón De Gómez - Nariño.</v>
          </cell>
          <cell r="R2866" t="str">
            <v>Espacio Público, Recreación Y Deporte</v>
          </cell>
          <cell r="S2866"/>
          <cell r="T2866"/>
          <cell r="U2866"/>
          <cell r="V2866" t="str">
            <v>Municipio</v>
          </cell>
          <cell r="W2866"/>
          <cell r="X2866" t="str">
            <v/>
          </cell>
          <cell r="Y2866"/>
          <cell r="Z2866">
            <v>844152886</v>
          </cell>
          <cell r="AA2866"/>
          <cell r="AB2866">
            <v>844152886</v>
          </cell>
          <cell r="AC2866"/>
          <cell r="AD2866">
            <v>844152886</v>
          </cell>
          <cell r="AE2866">
            <v>0</v>
          </cell>
          <cell r="AF2866"/>
          <cell r="AG2866">
            <v>0</v>
          </cell>
          <cell r="AH2866">
            <v>844152886</v>
          </cell>
          <cell r="AI2866">
            <v>0</v>
          </cell>
          <cell r="AJ2866">
            <v>844152886</v>
          </cell>
          <cell r="AK2866">
            <v>0</v>
          </cell>
          <cell r="AL2866"/>
          <cell r="AM2866">
            <v>1</v>
          </cell>
          <cell r="AN2866">
            <v>1</v>
          </cell>
          <cell r="AO2866">
            <v>0</v>
          </cell>
          <cell r="AP2866" t="str">
            <v>En Liquidación</v>
          </cell>
          <cell r="AQ2866" t="e">
            <v>#REF!</v>
          </cell>
          <cell r="AR2866" t="e">
            <v>#N/A</v>
          </cell>
          <cell r="AS2866" t="str">
            <v xml:space="preserve"> CONTRATOS LIQUIDADOS  - PENDIENTE  CIERRE COSTOS FIJOS Y VARIABLES - INTERVENTORIA 
1. INFORMACION Y ESTADO CONTRATO DE OBRA: 
2.  INFORMACION Y ESTADO CONTRATO INTERADMINISTRATIVO:  
3. INFORMACION Y ESTADO INTERVENTORIA: Se encuentra en cierre de costos fijos y variables.
</v>
          </cell>
          <cell r="AT2866" t="str">
            <v>No Aplica</v>
          </cell>
          <cell r="AU2866">
            <v>41752</v>
          </cell>
          <cell r="AV2866">
            <v>41954</v>
          </cell>
          <cell r="AW2866" t="e">
            <v>#REF!</v>
          </cell>
          <cell r="AX2866"/>
          <cell r="AY2866"/>
          <cell r="AZ2866">
            <v>0</v>
          </cell>
          <cell r="BA2866" t="str">
            <v>-</v>
          </cell>
          <cell r="BB2866" t="str">
            <v>SE CONSTRUYE UN PARQUE QUE INCLUYE: CHAZODROMO EN UN AREA DE 1070 M2, UNA CANCHA MULTIPLE EN CONCRETO EN UN AREA DE 680 M2, AREAS DURAS EN PISO DE TABLETA DE GRES, GRANITO PULIDO Y CONCRETO ESTAMPADO EN UN AREA DE 2260 M2,  TARIMA DE EVENTOS (2DO NIVEL) Y BATERIAS SANITARAS (1ER NIVEL) EN UN AREA DE 70 M2, ZONAS VERDES Y ARBORIZACION Y MOBILIARIO URBANO.</v>
          </cell>
          <cell r="BC2866"/>
          <cell r="BD2866">
            <v>41662</v>
          </cell>
          <cell r="BE2866">
            <v>41830</v>
          </cell>
          <cell r="BF2866">
            <v>41990</v>
          </cell>
          <cell r="BG2866">
            <v>13955</v>
          </cell>
        </row>
        <row r="2867">
          <cell r="C2867" t="str">
            <v>20110160S0188-1</v>
          </cell>
          <cell r="D2867" t="str">
            <v>Proyectos 2011 - 2020</v>
          </cell>
          <cell r="E2867" t="str">
            <v>No Aplica</v>
          </cell>
          <cell r="F2867" t="str">
            <v>CERRADO</v>
          </cell>
          <cell r="G2867" t="str">
            <v>A188</v>
          </cell>
          <cell r="H2867" t="str">
            <v>Nariño</v>
          </cell>
          <cell r="I2867">
            <v>52258</v>
          </cell>
          <cell r="J2867">
            <v>6</v>
          </cell>
          <cell r="K2867" t="str">
            <v>El Tablon De Gomez</v>
          </cell>
          <cell r="L2867" t="str">
            <v>El Tablon De Gomez-Nariño</v>
          </cell>
          <cell r="M2867">
            <v>160</v>
          </cell>
          <cell r="N2867" t="str">
            <v>Fonade 1</v>
          </cell>
          <cell r="O2867"/>
          <cell r="P2867"/>
          <cell r="Q2867" t="str">
            <v>Construcción Estadio Municipal Pascual Delgado Del Municipio De El Tablón De Gómez - Nariño.</v>
          </cell>
          <cell r="R2867" t="str">
            <v>Espacio Público, Recreación Y Deporte</v>
          </cell>
          <cell r="S2867"/>
          <cell r="T2867"/>
          <cell r="U2867"/>
          <cell r="V2867" t="str">
            <v>Municipio</v>
          </cell>
          <cell r="W2867"/>
          <cell r="X2867" t="str">
            <v/>
          </cell>
          <cell r="Y2867"/>
          <cell r="Z2867">
            <v>772937921</v>
          </cell>
          <cell r="AA2867"/>
          <cell r="AB2867">
            <v>772937921</v>
          </cell>
          <cell r="AC2867"/>
          <cell r="AD2867">
            <v>772937921</v>
          </cell>
          <cell r="AE2867">
            <v>0</v>
          </cell>
          <cell r="AF2867"/>
          <cell r="AG2867">
            <v>0</v>
          </cell>
          <cell r="AH2867">
            <v>772937921</v>
          </cell>
          <cell r="AI2867">
            <v>0</v>
          </cell>
          <cell r="AJ2867">
            <v>772937921</v>
          </cell>
          <cell r="AK2867">
            <v>0</v>
          </cell>
          <cell r="AL2867"/>
          <cell r="AM2867">
            <v>1</v>
          </cell>
          <cell r="AN2867">
            <v>1</v>
          </cell>
          <cell r="AO2867">
            <v>0</v>
          </cell>
          <cell r="AP2867" t="str">
            <v>En Liquidación</v>
          </cell>
          <cell r="AQ2867" t="e">
            <v>#REF!</v>
          </cell>
          <cell r="AR2867" t="e">
            <v>#N/A</v>
          </cell>
          <cell r="AS2867" t="str">
            <v xml:space="preserve"> CONTRATOS LIQUIDADOS  - PENDIENTE  CIERRE COSTOS FIJOS Y VARIABLES - INTERVENTORIA 
1. INFORMACION Y ESTADO CONTRATO DE OBRA: 
2.  INFORMACION Y ESTADO CONTRATO INTERADMINISTRATIVO:  
3. INFORMACION Y ESTADO INTERVENTORIA: Se encuentra en cierre de costos fijos y variables.
</v>
          </cell>
          <cell r="AT2867" t="str">
            <v>No Aplica</v>
          </cell>
          <cell r="AU2867">
            <v>41681</v>
          </cell>
          <cell r="AV2867">
            <v>41955</v>
          </cell>
          <cell r="AW2867" t="e">
            <v>#REF!</v>
          </cell>
          <cell r="AX2867"/>
          <cell r="AY2867"/>
          <cell r="AZ2867">
            <v>0</v>
          </cell>
          <cell r="BA2867" t="str">
            <v>-</v>
          </cell>
          <cell r="BB2867" t="str">
            <v>SE CONSTRUYE UN ESTADIO QUE INCLUYE: EMPRADIZACIO DE CANCHA Y ZONAS DE PRACTICA CON PASTO KIKUYO EBN 6470 M2, ESTRUCTURA DE CONCRETO REFORZADO PARA GRADERIAS EN 96 M3, GRADERIAS EN CONCRETO EN 448 M2, CUBIERTA DE GRADERIAS EN TEJA TERMOACUSTICA EN 398 M2, FILTROS DE CANCHA EN 630 ML Y AREAS DE CAMERINOS Y BATERIAS SANITARIAS.</v>
          </cell>
          <cell r="BC2867"/>
          <cell r="BD2867">
            <v>41662</v>
          </cell>
          <cell r="BE2867">
            <v>41830</v>
          </cell>
          <cell r="BF2867">
            <v>41990</v>
          </cell>
          <cell r="BG2867">
            <v>13955</v>
          </cell>
        </row>
        <row r="2868">
          <cell r="C2868" t="str">
            <v>20160362M6033-1</v>
          </cell>
          <cell r="D2868" t="str">
            <v>Proyectos 2011 - 2020</v>
          </cell>
          <cell r="E2868" t="str">
            <v>ANTES 2018</v>
          </cell>
          <cell r="F2868" t="str">
            <v>VIGENTE</v>
          </cell>
          <cell r="G2868"/>
          <cell r="H2868" t="str">
            <v>Nariño</v>
          </cell>
          <cell r="I2868">
            <v>52258</v>
          </cell>
          <cell r="J2868">
            <v>6</v>
          </cell>
          <cell r="K2868" t="str">
            <v>El Tablon De Gomez</v>
          </cell>
          <cell r="L2868" t="str">
            <v>El Tablon De Gomez-Nariño</v>
          </cell>
          <cell r="M2868">
            <v>362</v>
          </cell>
          <cell r="N2868" t="str">
            <v>DPS 2016</v>
          </cell>
          <cell r="O2868"/>
          <cell r="P2868"/>
          <cell r="Q2868" t="str">
            <v>Mejoramiento De Condiciones De Habitabilidad</v>
          </cell>
          <cell r="R2868" t="str">
            <v>Mejoramiento Condiciones De Habitabilidad</v>
          </cell>
          <cell r="S2868"/>
          <cell r="T2868"/>
          <cell r="U2868"/>
          <cell r="V2868" t="str">
            <v>Municipio</v>
          </cell>
          <cell r="W2868"/>
          <cell r="X2868" t="str">
            <v/>
          </cell>
          <cell r="Y2868"/>
          <cell r="Z2868">
            <v>847457627</v>
          </cell>
          <cell r="AA2868"/>
          <cell r="AB2868">
            <v>847457627</v>
          </cell>
          <cell r="AC2868"/>
          <cell r="AD2868">
            <v>847457627</v>
          </cell>
          <cell r="AE2868">
            <v>134238949.61000001</v>
          </cell>
          <cell r="AF2868"/>
          <cell r="AG2868">
            <v>134238949.61000001</v>
          </cell>
          <cell r="AH2868">
            <v>981696576.61000001</v>
          </cell>
          <cell r="AI2868">
            <v>0</v>
          </cell>
          <cell r="AJ2868">
            <v>981696576.61000001</v>
          </cell>
          <cell r="AK2868">
            <v>0.85</v>
          </cell>
          <cell r="AL2868"/>
          <cell r="AM2868">
            <v>1</v>
          </cell>
          <cell r="AN2868">
            <v>1</v>
          </cell>
          <cell r="AO2868">
            <v>0</v>
          </cell>
          <cell r="AP2868" t="str">
            <v>Entregado A Municipio</v>
          </cell>
          <cell r="AQ2868" t="e">
            <v>#REF!</v>
          </cell>
          <cell r="AR2868" t="str">
            <v>TERMINADO</v>
          </cell>
          <cell r="AS2868" t="str">
            <v>INTERVENTORIA
PENDIENTE APROBACIÓN INFORME FINAL
SUPERVISOR
14-JULIO El  4 de julio se envía solictud al director DISH para ajuste CDP Vigencia expirada Convenio MCH No. 362 FIP 2016 El Tablón de Gómez no se ha obtenido respusta a la fecha, se debe contar con el cdp ajustado con el fin de remitir el alcance  la justifiacion tecnico economica.</v>
          </cell>
          <cell r="AT2868"/>
          <cell r="AU2868">
            <v>43614</v>
          </cell>
          <cell r="AV2868">
            <v>44540</v>
          </cell>
          <cell r="AW2868" t="e">
            <v>#REF!</v>
          </cell>
          <cell r="AX2868"/>
          <cell r="AY2868"/>
          <cell r="AZ2868">
            <v>0</v>
          </cell>
          <cell r="BA2868" t="str">
            <v>-</v>
          </cell>
          <cell r="BB2868" t="str">
            <v>61  Viviendas</v>
          </cell>
          <cell r="BC2868"/>
          <cell r="BD2868">
            <v>44165</v>
          </cell>
          <cell r="BE2868" t="str">
            <v/>
          </cell>
          <cell r="BF2868">
            <v>44637</v>
          </cell>
          <cell r="BG2868">
            <v>219.6</v>
          </cell>
        </row>
        <row r="2869">
          <cell r="C2869" t="str">
            <v>20170562S9774-1</v>
          </cell>
          <cell r="D2869" t="str">
            <v>Proyectos 2011 - 2020</v>
          </cell>
          <cell r="E2869" t="str">
            <v>ANTES 2018</v>
          </cell>
          <cell r="F2869" t="str">
            <v>VIGENTE</v>
          </cell>
          <cell r="G2869"/>
          <cell r="H2869" t="str">
            <v>Nariño</v>
          </cell>
          <cell r="I2869">
            <v>52258</v>
          </cell>
          <cell r="J2869">
            <v>6</v>
          </cell>
          <cell r="K2869" t="str">
            <v>El Tablon De Gomez</v>
          </cell>
          <cell r="L2869" t="str">
            <v>El Tablon De Gomez-Nariño</v>
          </cell>
          <cell r="M2869">
            <v>562</v>
          </cell>
          <cell r="N2869" t="str">
            <v>DPS 2017</v>
          </cell>
          <cell r="O2869"/>
          <cell r="P2869"/>
          <cell r="Q2869" t="str">
            <v>Construccion Cancha Sintetica Municipio Del Tablón De Gómez - Nariño</v>
          </cell>
          <cell r="R2869" t="str">
            <v>Espacio Público, Recreación Y Deporte</v>
          </cell>
          <cell r="S2869"/>
          <cell r="T2869"/>
          <cell r="U2869"/>
          <cell r="V2869" t="str">
            <v>Municipio</v>
          </cell>
          <cell r="W2869"/>
          <cell r="X2869" t="str">
            <v>El Belén</v>
          </cell>
          <cell r="Y2869"/>
          <cell r="Z2869">
            <v>559470562</v>
          </cell>
          <cell r="AA2869"/>
          <cell r="AB2869">
            <v>559470562</v>
          </cell>
          <cell r="AC2869"/>
          <cell r="AD2869">
            <v>559470562</v>
          </cell>
          <cell r="AE2869">
            <v>55947056.200000003</v>
          </cell>
          <cell r="AF2869"/>
          <cell r="AG2869">
            <v>55947056.200000003</v>
          </cell>
          <cell r="AH2869">
            <v>615417618.20000005</v>
          </cell>
          <cell r="AI2869">
            <v>0</v>
          </cell>
          <cell r="AJ2869">
            <v>615417618.20000005</v>
          </cell>
          <cell r="AK2869">
            <v>1</v>
          </cell>
          <cell r="AL2869"/>
          <cell r="AM2869">
            <v>1</v>
          </cell>
          <cell r="AN2869">
            <v>1</v>
          </cell>
          <cell r="AO2869">
            <v>0</v>
          </cell>
          <cell r="AP2869" t="str">
            <v>Entregado A Municipio</v>
          </cell>
          <cell r="AQ2869" t="e">
            <v>#REF!</v>
          </cell>
          <cell r="AR2869" t="e">
            <v>#N/A</v>
          </cell>
          <cell r="AS2869" t="str">
            <v>14-07-2021  en espera de la subsanacion de informe final.</v>
          </cell>
          <cell r="AT2869" t="str">
            <v>No Aplica</v>
          </cell>
          <cell r="AU2869">
            <v>43648</v>
          </cell>
          <cell r="AV2869">
            <v>43800</v>
          </cell>
          <cell r="AW2869" t="e">
            <v>#REF!</v>
          </cell>
          <cell r="AX2869"/>
          <cell r="AY2869"/>
          <cell r="AZ2869">
            <v>0</v>
          </cell>
          <cell r="BA2869" t="str">
            <v>-</v>
          </cell>
          <cell r="BB2869" t="str">
            <v>707 m2</v>
          </cell>
          <cell r="BC2869"/>
          <cell r="BD2869">
            <v>43706</v>
          </cell>
          <cell r="BE2869">
            <v>43776</v>
          </cell>
          <cell r="BF2869">
            <v>44033</v>
          </cell>
          <cell r="BG2869">
            <v>4933</v>
          </cell>
        </row>
        <row r="2870">
          <cell r="C2870" t="str">
            <v>20170581S5279-1</v>
          </cell>
          <cell r="D2870" t="str">
            <v>Proyectos 2011 - 2020</v>
          </cell>
          <cell r="E2870" t="str">
            <v>ANTES 2018</v>
          </cell>
          <cell r="F2870" t="str">
            <v>VIGENTE</v>
          </cell>
          <cell r="G2870"/>
          <cell r="H2870" t="str">
            <v>Nariño</v>
          </cell>
          <cell r="I2870">
            <v>52258</v>
          </cell>
          <cell r="J2870">
            <v>6</v>
          </cell>
          <cell r="K2870" t="str">
            <v>El Tablon De Gomez</v>
          </cell>
          <cell r="L2870" t="str">
            <v>El Tablon De Gomez-Nariño</v>
          </cell>
          <cell r="M2870">
            <v>581</v>
          </cell>
          <cell r="N2870" t="str">
            <v>DPS 2017</v>
          </cell>
          <cell r="O2870"/>
          <cell r="P2870"/>
          <cell r="Q2870" t="str">
            <v xml:space="preserve">Construcción Plaza De Mercado Casco Urbano Municipio De El Tablón De Gómez - Nariño
</v>
          </cell>
          <cell r="R2870" t="str">
            <v>Social Comunitario</v>
          </cell>
          <cell r="S2870"/>
          <cell r="T2870"/>
          <cell r="U2870"/>
          <cell r="V2870" t="str">
            <v>Municipio</v>
          </cell>
          <cell r="W2870" t="str">
            <v>Urbano</v>
          </cell>
          <cell r="X2870" t="str">
            <v>El Jardín</v>
          </cell>
          <cell r="Y2870"/>
          <cell r="Z2870">
            <v>674491293</v>
          </cell>
          <cell r="AA2870"/>
          <cell r="AB2870">
            <v>674491293</v>
          </cell>
          <cell r="AC2870"/>
          <cell r="AD2870">
            <v>674491293</v>
          </cell>
          <cell r="AE2870">
            <v>78663975</v>
          </cell>
          <cell r="AF2870"/>
          <cell r="AG2870">
            <v>78663975</v>
          </cell>
          <cell r="AH2870">
            <v>753155268</v>
          </cell>
          <cell r="AI2870">
            <v>0</v>
          </cell>
          <cell r="AJ2870">
            <v>753155268</v>
          </cell>
          <cell r="AK2870">
            <v>1</v>
          </cell>
          <cell r="AL2870"/>
          <cell r="AM2870">
            <v>1</v>
          </cell>
          <cell r="AN2870">
            <v>1</v>
          </cell>
          <cell r="AO2870">
            <v>0</v>
          </cell>
          <cell r="AP2870" t="str">
            <v>En Liquidación</v>
          </cell>
          <cell r="AQ2870" t="e">
            <v>#REF!</v>
          </cell>
          <cell r="AR2870" t="e">
            <v>#N/A</v>
          </cell>
          <cell r="AS2870" t="str">
            <v>INTERVENTORIA
LIQUIDADO.- acta de cierre  en proceso de firmas por parte del DPS
SUPERVISOR
Fueron presentados todos los documentos al Área de Liquidación para iniciar trámite.</v>
          </cell>
          <cell r="AT2870" t="str">
            <v>No Aplica</v>
          </cell>
          <cell r="AU2870">
            <v>43798</v>
          </cell>
          <cell r="AV2870">
            <v>44225</v>
          </cell>
          <cell r="AW2870" t="e">
            <v>#REF!</v>
          </cell>
          <cell r="AX2870"/>
          <cell r="AY2870"/>
          <cell r="AZ2870">
            <v>0</v>
          </cell>
          <cell r="BA2870" t="str">
            <v>-</v>
          </cell>
          <cell r="BB2870" t="str">
            <v>594 m2</v>
          </cell>
          <cell r="BC2870"/>
          <cell r="BD2870">
            <v>44033</v>
          </cell>
          <cell r="BE2870">
            <v>44160</v>
          </cell>
          <cell r="BF2870">
            <v>44306</v>
          </cell>
          <cell r="BG2870">
            <v>1115</v>
          </cell>
        </row>
        <row r="2871">
          <cell r="C2871" t="str">
            <v>20080231S1357-1</v>
          </cell>
          <cell r="D2871" t="str">
            <v>Proyectos 2011 - 2020</v>
          </cell>
          <cell r="E2871" t="str">
            <v>No Aplica</v>
          </cell>
          <cell r="F2871" t="str">
            <v>CERRADO</v>
          </cell>
          <cell r="G2871"/>
          <cell r="H2871" t="str">
            <v>Nariño</v>
          </cell>
          <cell r="I2871">
            <v>52260</v>
          </cell>
          <cell r="J2871">
            <v>6</v>
          </cell>
          <cell r="K2871" t="str">
            <v>El Tambo</v>
          </cell>
          <cell r="L2871" t="str">
            <v>El Tambo-Nariño</v>
          </cell>
          <cell r="M2871" t="str">
            <v/>
          </cell>
          <cell r="N2871" t="str">
            <v>Infraestructura</v>
          </cell>
          <cell r="O2871"/>
          <cell r="P2871"/>
          <cell r="Q2871" t="str">
            <v>Convenio Interadministrativo Entre Acción Social Y El Municipio De El Tambo, Para Aunuar Esfuerzosy Constribuir Con La Construcción De La Ampliación De La Plazade Mercado En La Cebecera Del Municipio De El Tambo - Nariño.</v>
          </cell>
          <cell r="R2871" t="str">
            <v>Social Comunitario</v>
          </cell>
          <cell r="S2871"/>
          <cell r="T2871"/>
          <cell r="U2871"/>
          <cell r="V2871" t="str">
            <v>Municipio</v>
          </cell>
          <cell r="W2871"/>
          <cell r="X2871" t="str">
            <v/>
          </cell>
          <cell r="Y2871"/>
          <cell r="Z2871">
            <v>500000000</v>
          </cell>
          <cell r="AA2871"/>
          <cell r="AB2871">
            <v>500000000</v>
          </cell>
          <cell r="AC2871"/>
          <cell r="AD2871">
            <v>500000000</v>
          </cell>
          <cell r="AE2871">
            <v>0</v>
          </cell>
          <cell r="AF2871"/>
          <cell r="AG2871">
            <v>0</v>
          </cell>
          <cell r="AH2871">
            <v>500000000</v>
          </cell>
          <cell r="AI2871">
            <v>0</v>
          </cell>
          <cell r="AJ2871">
            <v>500000000</v>
          </cell>
          <cell r="AK2871">
            <v>1</v>
          </cell>
          <cell r="AL2871"/>
          <cell r="AM2871">
            <v>1</v>
          </cell>
          <cell r="AN2871">
            <v>1</v>
          </cell>
          <cell r="AO2871">
            <v>0</v>
          </cell>
          <cell r="AP2871" t="str">
            <v>Liquidado</v>
          </cell>
          <cell r="AQ2871" t="e">
            <v>#REF!</v>
          </cell>
          <cell r="AR2871" t="e">
            <v>#N/A</v>
          </cell>
          <cell r="AS2871" t="str">
            <v>Entregado en 2011.</v>
          </cell>
          <cell r="AT2871" t="str">
            <v>No Aplica</v>
          </cell>
          <cell r="AU2871" t="str">
            <v/>
          </cell>
          <cell r="AV2871">
            <v>40707</v>
          </cell>
          <cell r="AW2871" t="e">
            <v>#REF!</v>
          </cell>
          <cell r="AX2871"/>
          <cell r="AY2871"/>
          <cell r="AZ2871">
            <v>0</v>
          </cell>
          <cell r="BA2871" t="str">
            <v>-</v>
          </cell>
          <cell r="BB2871" t="str">
            <v/>
          </cell>
          <cell r="BC2871"/>
          <cell r="BD2871" t="str">
            <v/>
          </cell>
          <cell r="BE2871" t="str">
            <v/>
          </cell>
          <cell r="BF2871" t="str">
            <v/>
          </cell>
          <cell r="BG2871" t="str">
            <v/>
          </cell>
        </row>
        <row r="2872">
          <cell r="C2872" t="str">
            <v>20110160V0189-1</v>
          </cell>
          <cell r="D2872" t="str">
            <v>Proyectos 2011 - 2020</v>
          </cell>
          <cell r="E2872" t="str">
            <v>No Aplica</v>
          </cell>
          <cell r="F2872" t="str">
            <v>CERRADO</v>
          </cell>
          <cell r="G2872" t="str">
            <v>A189</v>
          </cell>
          <cell r="H2872" t="str">
            <v>Nariño</v>
          </cell>
          <cell r="I2872">
            <v>52260</v>
          </cell>
          <cell r="J2872">
            <v>6</v>
          </cell>
          <cell r="K2872" t="str">
            <v>El Tambo</v>
          </cell>
          <cell r="L2872" t="str">
            <v>El Tambo-Nariño</v>
          </cell>
          <cell r="M2872">
            <v>160</v>
          </cell>
          <cell r="N2872" t="str">
            <v>Fonade 1</v>
          </cell>
          <cell r="O2872"/>
          <cell r="P2872"/>
          <cell r="Q2872" t="str">
            <v>Construcción Pavimento En Concreto Rígido En Las Calles Urbanas De La Cabecera Municipal De El Tambo - Nariño.</v>
          </cell>
          <cell r="R2872" t="str">
            <v>Vías Urbanas</v>
          </cell>
          <cell r="S2872"/>
          <cell r="T2872"/>
          <cell r="U2872"/>
          <cell r="V2872" t="str">
            <v>Municipio</v>
          </cell>
          <cell r="W2872"/>
          <cell r="X2872" t="str">
            <v/>
          </cell>
          <cell r="Y2872"/>
          <cell r="Z2872">
            <v>825776822.25</v>
          </cell>
          <cell r="AA2872"/>
          <cell r="AB2872">
            <v>825776822.25</v>
          </cell>
          <cell r="AC2872"/>
          <cell r="AD2872">
            <v>825776822.25</v>
          </cell>
          <cell r="AE2872">
            <v>0</v>
          </cell>
          <cell r="AF2872"/>
          <cell r="AG2872">
            <v>0</v>
          </cell>
          <cell r="AH2872">
            <v>825776822.25</v>
          </cell>
          <cell r="AI2872">
            <v>0</v>
          </cell>
          <cell r="AJ2872">
            <v>825776822.25</v>
          </cell>
          <cell r="AK2872">
            <v>0</v>
          </cell>
          <cell r="AL2872"/>
          <cell r="AM2872">
            <v>1</v>
          </cell>
          <cell r="AN2872">
            <v>1</v>
          </cell>
          <cell r="AO2872">
            <v>0</v>
          </cell>
          <cell r="AP2872" t="str">
            <v>En Liquidación</v>
          </cell>
          <cell r="AQ2872" t="e">
            <v>#REF!</v>
          </cell>
          <cell r="AR2872" t="e">
            <v>#N/A</v>
          </cell>
          <cell r="AS2872" t="str">
            <v xml:space="preserve"> CONTRATOS LIQUIDADOS  - PENDIENTE  CIERRE COSTOS FIJOS Y VARIABLES - INTERVENTORIA 
1. INFORMACION Y ESTADO CONTRATO DE OBRA:
2.  INFORMACION Y ESTADO CONTRATO INTERADMINISTRATIVO:  convenio liquidado con acta del 15/05/2017
3. INFORMACION Y ESTADO INTERVENTORIA: Se encuentra en cierre de costos fijos y variables.
</v>
          </cell>
          <cell r="AT2872" t="str">
            <v>No Aplica</v>
          </cell>
          <cell r="AU2872">
            <v>41947</v>
          </cell>
          <cell r="AV2872">
            <v>42341</v>
          </cell>
          <cell r="AW2872" t="e">
            <v>#REF!</v>
          </cell>
          <cell r="AX2872"/>
          <cell r="AY2872"/>
          <cell r="AZ2872">
            <v>0</v>
          </cell>
          <cell r="BA2872" t="str">
            <v>-</v>
          </cell>
          <cell r="BB2872" t="str">
            <v>CONSTRUCCIÓN 514 METROS LINEALES DE PAVIMENTO EN CONCRETO RÍGIDO, CON LAS RESPECTIVAS OBRAS DE DRENAJE, MUROS DE CONTENCIÓN.</v>
          </cell>
          <cell r="BC2872"/>
          <cell r="BD2872">
            <v>42052</v>
          </cell>
          <cell r="BE2872">
            <v>42158</v>
          </cell>
          <cell r="BF2872">
            <v>42474</v>
          </cell>
          <cell r="BG2872">
            <v>13799</v>
          </cell>
        </row>
        <row r="2873">
          <cell r="C2873" t="str">
            <v>20120069S0210-1</v>
          </cell>
          <cell r="D2873" t="str">
            <v>Proyectos 2011 - 2020</v>
          </cell>
          <cell r="E2873" t="str">
            <v>No Aplica</v>
          </cell>
          <cell r="F2873" t="str">
            <v>CERRADO</v>
          </cell>
          <cell r="G2873" t="str">
            <v>C210</v>
          </cell>
          <cell r="H2873" t="str">
            <v>Nariño</v>
          </cell>
          <cell r="I2873">
            <v>52260</v>
          </cell>
          <cell r="J2873">
            <v>6</v>
          </cell>
          <cell r="K2873" t="str">
            <v>El Tambo</v>
          </cell>
          <cell r="L2873" t="str">
            <v>El Tambo-Nariño</v>
          </cell>
          <cell r="M2873">
            <v>69</v>
          </cell>
          <cell r="N2873" t="str">
            <v>Fonade 3</v>
          </cell>
          <cell r="O2873"/>
          <cell r="P2873"/>
          <cell r="Q2873" t="str">
            <v>Terminación Del Coliseo Municipio De El Tambo - Nariño</v>
          </cell>
          <cell r="R2873" t="str">
            <v>Espacio Público, Recreación Y Deporte</v>
          </cell>
          <cell r="S2873"/>
          <cell r="T2873"/>
          <cell r="U2873"/>
          <cell r="V2873" t="str">
            <v>Municipio</v>
          </cell>
          <cell r="W2873"/>
          <cell r="X2873" t="str">
            <v/>
          </cell>
          <cell r="Y2873"/>
          <cell r="Z2873">
            <v>779311122</v>
          </cell>
          <cell r="AA2873"/>
          <cell r="AB2873">
            <v>779311122</v>
          </cell>
          <cell r="AC2873"/>
          <cell r="AD2873">
            <v>779311122</v>
          </cell>
          <cell r="AE2873">
            <v>0</v>
          </cell>
          <cell r="AF2873"/>
          <cell r="AG2873">
            <v>0</v>
          </cell>
          <cell r="AH2873">
            <v>779311122</v>
          </cell>
          <cell r="AI2873">
            <v>0</v>
          </cell>
          <cell r="AJ2873">
            <v>779311122</v>
          </cell>
          <cell r="AK2873">
            <v>0</v>
          </cell>
          <cell r="AL2873"/>
          <cell r="AM2873">
            <v>1</v>
          </cell>
          <cell r="AN2873">
            <v>1</v>
          </cell>
          <cell r="AO2873">
            <v>0</v>
          </cell>
          <cell r="AP2873" t="str">
            <v>En Liquidación</v>
          </cell>
          <cell r="AQ2873" t="e">
            <v>#REF!</v>
          </cell>
          <cell r="AR2873" t="e">
            <v>#N/A</v>
          </cell>
          <cell r="AS2873" t="str">
            <v xml:space="preserve">CONTRATOS LIQUIDADOS PENDIENTE CIERRE COSTOS FIJOS  Y VARIABLES-  INTERVENTORIA
1. INFORMACION Y  ESTADO CONTRATO DE OBRA: Liquidado. Se suscribio acta de  25/01/2018  
2.  INFORMACIÓN Y ESTADO CONTRATO INTERADMINISTRATIVO: acta de liquidacion suscrita el  25/10/2018   
3. INFORMACIÓN Y ESTADO INTERVENTORIA: se encuentra en cierre de costos  fijos y variables
                                                                                                                                                                                                           </v>
          </cell>
          <cell r="AT2873" t="str">
            <v>No Aplica</v>
          </cell>
          <cell r="AU2873">
            <v>42709</v>
          </cell>
          <cell r="AV2873">
            <v>42962</v>
          </cell>
          <cell r="AW2873" t="e">
            <v>#REF!</v>
          </cell>
          <cell r="AX2873"/>
          <cell r="AY2873"/>
          <cell r="AZ2873">
            <v>0</v>
          </cell>
          <cell r="BA2873" t="str">
            <v>-</v>
          </cell>
          <cell r="BB2873" t="str">
            <v>TERMINACIÓN DEL COLISEO, FACHADAS, INSTALACIONES HIDRÁULICAS, SANITARIAS, ELÉCTRICAS, PISOS, MAMPOSTERÍA, APARATOS SANITARIOS, CARPINTERÍA METÁLICA, OTROS.</v>
          </cell>
          <cell r="BC2873"/>
          <cell r="BD2873">
            <v>42783</v>
          </cell>
          <cell r="BE2873">
            <v>42811</v>
          </cell>
          <cell r="BF2873">
            <v>43032</v>
          </cell>
          <cell r="BG2873" t="str">
            <v/>
          </cell>
        </row>
        <row r="2874">
          <cell r="C2874" t="str">
            <v>20120069S0211-1</v>
          </cell>
          <cell r="D2874" t="str">
            <v>Proyectos 2011 - 2020</v>
          </cell>
          <cell r="E2874" t="str">
            <v>No Aplica</v>
          </cell>
          <cell r="F2874" t="str">
            <v>CERRADO</v>
          </cell>
          <cell r="G2874" t="str">
            <v>C211</v>
          </cell>
          <cell r="H2874" t="str">
            <v>Nariño</v>
          </cell>
          <cell r="I2874">
            <v>52260</v>
          </cell>
          <cell r="J2874">
            <v>6</v>
          </cell>
          <cell r="K2874" t="str">
            <v>El Tambo</v>
          </cell>
          <cell r="L2874" t="str">
            <v>El Tambo-Nariño</v>
          </cell>
          <cell r="M2874">
            <v>69</v>
          </cell>
          <cell r="N2874" t="str">
            <v>Fonade 3</v>
          </cell>
          <cell r="O2874"/>
          <cell r="P2874"/>
          <cell r="Q2874" t="str">
            <v>Construcción Centro Cultural El Tambo -+ Nariño</v>
          </cell>
          <cell r="R2874" t="str">
            <v>Social Comunitario</v>
          </cell>
          <cell r="S2874"/>
          <cell r="T2874"/>
          <cell r="U2874"/>
          <cell r="V2874" t="str">
            <v>Municipio</v>
          </cell>
          <cell r="W2874"/>
          <cell r="X2874" t="str">
            <v/>
          </cell>
          <cell r="Y2874"/>
          <cell r="Z2874">
            <v>2000000000</v>
          </cell>
          <cell r="AA2874"/>
          <cell r="AB2874">
            <v>2000000000</v>
          </cell>
          <cell r="AC2874"/>
          <cell r="AD2874">
            <v>2000000000</v>
          </cell>
          <cell r="AE2874">
            <v>0</v>
          </cell>
          <cell r="AF2874"/>
          <cell r="AG2874">
            <v>0</v>
          </cell>
          <cell r="AH2874">
            <v>2000000000</v>
          </cell>
          <cell r="AI2874">
            <v>0</v>
          </cell>
          <cell r="AJ2874">
            <v>2000000000</v>
          </cell>
          <cell r="AK2874">
            <v>0</v>
          </cell>
          <cell r="AL2874"/>
          <cell r="AM2874">
            <v>1</v>
          </cell>
          <cell r="AN2874">
            <v>1</v>
          </cell>
          <cell r="AO2874">
            <v>0</v>
          </cell>
          <cell r="AP2874" t="str">
            <v>En Liquidación</v>
          </cell>
          <cell r="AQ2874" t="e">
            <v>#REF!</v>
          </cell>
          <cell r="AR2874" t="e">
            <v>#N/A</v>
          </cell>
          <cell r="AS2874" t="str">
            <v xml:space="preserve">CONTRATOS LIQUIDADOS PENDIENTE CIERRE COSTOS FIJOS  Y VARIABLES-  INTERVENTORIA
1. INFORMACION Y  ESTADO CONTRATO DE OBRA: Liquidado. Se suscribio acta de  16/03/2016
2.  INFORMACIÓN Y ESTADO CONTRATO INTERADMINISTRATIVO: acta de liquidacion suscrita el  14/09/2018
3. INFORMACIÓN Y ESTADO INTERVENTORIA: se encuentra en cierre de costos  fijos y variables
                                                                                                                                                                                                           </v>
          </cell>
          <cell r="AT2874" t="str">
            <v>No Aplica</v>
          </cell>
          <cell r="AU2874">
            <v>42107</v>
          </cell>
          <cell r="AV2874">
            <v>42394</v>
          </cell>
          <cell r="AW2874" t="e">
            <v>#REF!</v>
          </cell>
          <cell r="AX2874"/>
          <cell r="AY2874"/>
          <cell r="AZ2874">
            <v>0</v>
          </cell>
          <cell r="BA2874" t="str">
            <v>-</v>
          </cell>
          <cell r="BB2874" t="str">
            <v>CONSTRUCCIÓN CENTRO CULTURAL. PRIMER PISO, SALONES, CUARTO TÉCNICO, BATERÍA SANITARIA, INFORMACIÓN, SALA DE CONSEJO, RECEPCIÓN Y OFICINA. SEGUNDO PISO BIBLIOTECA, OFICINA ADMINISTRACIÓN, HALL, INTERNET, BATERÍA SANITARIA, ADMINISTRACIÓN CENTRO CULTURAL Y OFICINAS. TERCER PISO AUDITORIO, BATERÍA DE BAÑOS Y CAFETERÍA.</v>
          </cell>
          <cell r="BC2874"/>
          <cell r="BD2874">
            <v>42248</v>
          </cell>
          <cell r="BE2874">
            <v>42248</v>
          </cell>
          <cell r="BF2874">
            <v>42508</v>
          </cell>
          <cell r="BG2874" t="str">
            <v/>
          </cell>
        </row>
        <row r="2875">
          <cell r="C2875" t="str">
            <v>20170531V8526-1</v>
          </cell>
          <cell r="D2875" t="str">
            <v>Proyectos 2011 - 2020</v>
          </cell>
          <cell r="E2875" t="str">
            <v>ANTES 2018</v>
          </cell>
          <cell r="F2875" t="str">
            <v>VIGENTE</v>
          </cell>
          <cell r="G2875"/>
          <cell r="H2875" t="str">
            <v>Nariño</v>
          </cell>
          <cell r="I2875">
            <v>52260</v>
          </cell>
          <cell r="J2875">
            <v>6</v>
          </cell>
          <cell r="K2875" t="str">
            <v>El Tambo</v>
          </cell>
          <cell r="L2875" t="str">
            <v>El Tambo-Nariño</v>
          </cell>
          <cell r="M2875">
            <v>531</v>
          </cell>
          <cell r="N2875" t="str">
            <v>DPS 2017</v>
          </cell>
          <cell r="O2875"/>
          <cell r="P2875"/>
          <cell r="Q2875" t="str">
            <v>Pavimentación Vías Urbanas Municipio De El Tambo - Nariño</v>
          </cell>
          <cell r="R2875" t="str">
            <v>Vías Urbanas</v>
          </cell>
          <cell r="S2875"/>
          <cell r="T2875"/>
          <cell r="U2875"/>
          <cell r="V2875" t="str">
            <v>Municipio</v>
          </cell>
          <cell r="W2875"/>
          <cell r="X2875" t="str">
            <v>El Recuerdo, Madrigal</v>
          </cell>
          <cell r="Y2875"/>
          <cell r="Z2875">
            <v>621278891</v>
          </cell>
          <cell r="AA2875"/>
          <cell r="AB2875">
            <v>621278891</v>
          </cell>
          <cell r="AC2875"/>
          <cell r="AD2875">
            <v>621278891</v>
          </cell>
          <cell r="AE2875">
            <v>62127889.100000001</v>
          </cell>
          <cell r="AF2875"/>
          <cell r="AG2875">
            <v>62127889.100000001</v>
          </cell>
          <cell r="AH2875">
            <v>683406780.10000002</v>
          </cell>
          <cell r="AI2875">
            <v>0</v>
          </cell>
          <cell r="AJ2875">
            <v>683406780.10000002</v>
          </cell>
          <cell r="AK2875">
            <v>1</v>
          </cell>
          <cell r="AL2875"/>
          <cell r="AM2875">
            <v>1</v>
          </cell>
          <cell r="AN2875">
            <v>1</v>
          </cell>
          <cell r="AO2875">
            <v>0</v>
          </cell>
          <cell r="AP2875" t="str">
            <v>Entregado A Municipio</v>
          </cell>
          <cell r="AQ2875" t="e">
            <v>#REF!</v>
          </cell>
          <cell r="AR2875" t="e">
            <v>#N/A</v>
          </cell>
          <cell r="AS2875" t="str">
            <v>La  un interventoria no logra entregar subsanacion del informe final el cual esta programado con compromiso.</v>
          </cell>
          <cell r="AT2875" t="str">
            <v>No Aplica</v>
          </cell>
          <cell r="AU2875">
            <v>43717</v>
          </cell>
          <cell r="AV2875">
            <v>43909</v>
          </cell>
          <cell r="AW2875" t="e">
            <v>#REF!</v>
          </cell>
          <cell r="AX2875"/>
          <cell r="AY2875"/>
          <cell r="AZ2875">
            <v>0</v>
          </cell>
          <cell r="BA2875" t="str">
            <v>-</v>
          </cell>
          <cell r="BB2875" t="str">
            <v>0.228 Km</v>
          </cell>
          <cell r="BC2875"/>
          <cell r="BD2875">
            <v>43756</v>
          </cell>
          <cell r="BE2875">
            <v>44096</v>
          </cell>
          <cell r="BF2875">
            <v>44096</v>
          </cell>
          <cell r="BG2875">
            <v>11901</v>
          </cell>
        </row>
        <row r="2876">
          <cell r="C2876" t="str">
            <v>20160366M7142-1</v>
          </cell>
          <cell r="D2876" t="str">
            <v>Proyectos 2011 - 2020</v>
          </cell>
          <cell r="E2876" t="str">
            <v>ANTES 2018</v>
          </cell>
          <cell r="F2876" t="str">
            <v>VIGENTE</v>
          </cell>
          <cell r="G2876"/>
          <cell r="H2876" t="str">
            <v>Nariño</v>
          </cell>
          <cell r="I2876">
            <v>52520</v>
          </cell>
          <cell r="J2876">
            <v>6</v>
          </cell>
          <cell r="K2876" t="str">
            <v>Francisco Pizarro</v>
          </cell>
          <cell r="L2876" t="str">
            <v>Francisco Pizarro-Nariño</v>
          </cell>
          <cell r="M2876">
            <v>366</v>
          </cell>
          <cell r="N2876" t="str">
            <v>DPS 2016</v>
          </cell>
          <cell r="O2876"/>
          <cell r="P2876"/>
          <cell r="Q2876" t="str">
            <v>Mejoramiento De Condiciones De Habitabilidad</v>
          </cell>
          <cell r="R2876" t="str">
            <v>Mejoramiento Condiciones De Habitabilidad</v>
          </cell>
          <cell r="S2876"/>
          <cell r="T2876"/>
          <cell r="U2876"/>
          <cell r="V2876" t="str">
            <v>Municipio</v>
          </cell>
          <cell r="W2876"/>
          <cell r="X2876" t="str">
            <v/>
          </cell>
          <cell r="Y2876"/>
          <cell r="Z2876">
            <v>1109495126</v>
          </cell>
          <cell r="AA2876"/>
          <cell r="AB2876">
            <v>1109495126</v>
          </cell>
          <cell r="AC2876"/>
          <cell r="AD2876">
            <v>1109495126</v>
          </cell>
          <cell r="AE2876">
            <v>92096402.800000012</v>
          </cell>
          <cell r="AF2876"/>
          <cell r="AG2876">
            <v>92096402.800000012</v>
          </cell>
          <cell r="AH2876">
            <v>1201591528.8</v>
          </cell>
          <cell r="AI2876">
            <v>0</v>
          </cell>
          <cell r="AJ2876">
            <v>1201591528.8</v>
          </cell>
          <cell r="AK2876">
            <v>0.98</v>
          </cell>
          <cell r="AL2876"/>
          <cell r="AM2876">
            <v>1</v>
          </cell>
          <cell r="AN2876">
            <v>1</v>
          </cell>
          <cell r="AO2876">
            <v>0</v>
          </cell>
          <cell r="AP2876" t="str">
            <v>Entregado A Municipio</v>
          </cell>
          <cell r="AQ2876" t="e">
            <v>#REF!</v>
          </cell>
          <cell r="AR2876" t="str">
            <v>TERMINADO</v>
          </cell>
          <cell r="AS2876" t="str">
            <v>INTERVENTORIA
El 25.05.22 se envia borrador del acta de liquidación a las partes para su respectiva revisión. Dejando la salvedad que aun se encuentra pendiente la radicación en fisico de la estructuración y la correccion de las actas de entrega y recibo a satisfacción 
SUPERVISOR
15-JULIO. Se reciben actas de cierre y finales
En proceso de revision informe mes 8
Elaboracion del documento de justifiacion tecnico economica para pago de vigencia expirada</v>
          </cell>
          <cell r="AT2876">
            <v>44013</v>
          </cell>
          <cell r="AU2876">
            <v>44417</v>
          </cell>
          <cell r="AV2876">
            <v>44610</v>
          </cell>
          <cell r="AW2876" t="e">
            <v>#REF!</v>
          </cell>
          <cell r="AX2876"/>
          <cell r="AY2876"/>
          <cell r="AZ2876">
            <v>0</v>
          </cell>
          <cell r="BA2876" t="str">
            <v>-</v>
          </cell>
          <cell r="BB2876" t="str">
            <v>59  Viviendas</v>
          </cell>
          <cell r="BC2876"/>
          <cell r="BD2876" t="str">
            <v/>
          </cell>
          <cell r="BE2876" t="str">
            <v/>
          </cell>
          <cell r="BF2876">
            <v>44701</v>
          </cell>
          <cell r="BG2876">
            <v>237.6</v>
          </cell>
        </row>
        <row r="2877">
          <cell r="C2877" t="str">
            <v>20110160S0190-1</v>
          </cell>
          <cell r="D2877" t="str">
            <v>Proyectos 2011 - 2020</v>
          </cell>
          <cell r="E2877" t="str">
            <v>No Aplica</v>
          </cell>
          <cell r="F2877" t="str">
            <v>CERRADO</v>
          </cell>
          <cell r="G2877" t="str">
            <v>A190</v>
          </cell>
          <cell r="H2877" t="str">
            <v>Nariño</v>
          </cell>
          <cell r="I2877">
            <v>52287</v>
          </cell>
          <cell r="J2877">
            <v>6</v>
          </cell>
          <cell r="K2877" t="str">
            <v>Funes</v>
          </cell>
          <cell r="L2877" t="str">
            <v>Funes-Nariño</v>
          </cell>
          <cell r="M2877">
            <v>160</v>
          </cell>
          <cell r="N2877" t="str">
            <v>Fonade 1</v>
          </cell>
          <cell r="O2877"/>
          <cell r="P2877"/>
          <cell r="Q2877" t="str">
            <v>Construcción Centro De Salud Funes E.S.E. Primera Etapa Segunda Fase Del Municipio De Funes - Nariño.</v>
          </cell>
          <cell r="R2877" t="str">
            <v>Social Comunitario</v>
          </cell>
          <cell r="S2877"/>
          <cell r="T2877"/>
          <cell r="U2877"/>
          <cell r="V2877" t="str">
            <v>Municipio</v>
          </cell>
          <cell r="W2877"/>
          <cell r="X2877" t="str">
            <v/>
          </cell>
          <cell r="Y2877"/>
          <cell r="Z2877">
            <v>1006676946</v>
          </cell>
          <cell r="AA2877"/>
          <cell r="AB2877">
            <v>1006676946</v>
          </cell>
          <cell r="AC2877"/>
          <cell r="AD2877">
            <v>1006676946</v>
          </cell>
          <cell r="AE2877">
            <v>0</v>
          </cell>
          <cell r="AF2877"/>
          <cell r="AG2877">
            <v>0</v>
          </cell>
          <cell r="AH2877">
            <v>1006676946</v>
          </cell>
          <cell r="AI2877">
            <v>0</v>
          </cell>
          <cell r="AJ2877">
            <v>1006676946</v>
          </cell>
          <cell r="AK2877">
            <v>0</v>
          </cell>
          <cell r="AL2877"/>
          <cell r="AM2877">
            <v>1</v>
          </cell>
          <cell r="AN2877">
            <v>1</v>
          </cell>
          <cell r="AO2877">
            <v>0</v>
          </cell>
          <cell r="AP2877" t="str">
            <v>En Liquidación</v>
          </cell>
          <cell r="AQ2877" t="e">
            <v>#REF!</v>
          </cell>
          <cell r="AR2877" t="e">
            <v>#N/A</v>
          </cell>
          <cell r="AS2877" t="str">
            <v xml:space="preserve"> CONTRATOS LIQUIDADOS  - PENDIENTE  CIERRE COSTOS FIJOS Y VARIABLES - INTERVENTORIA 
1. INFORMACION Y ESTADO CONTRATO DE OBRA: se encuentra liquidado con acta de fecha 02/12/2015
2.  INFORMACION Y ESTADO CONTRATO INTERADMINISTRATIVO:  convenio liquidado con acta del 2/03/2018
3. INFORMACION Y ESTADO INTERVENTORIA: Se encuentra en cierre de costos fijos y variables.
</v>
          </cell>
          <cell r="AT2877" t="str">
            <v>No Aplica</v>
          </cell>
          <cell r="AU2877">
            <v>41792</v>
          </cell>
          <cell r="AV2877">
            <v>42205</v>
          </cell>
          <cell r="AW2877" t="e">
            <v>#REF!</v>
          </cell>
          <cell r="AX2877"/>
          <cell r="AY2877"/>
          <cell r="AZ2877">
            <v>0</v>
          </cell>
          <cell r="BA2877" t="str">
            <v>-</v>
          </cell>
          <cell r="BB2877" t="str">
            <v xml:space="preserve">SE CONSTRUYE LA PRIMERA ETAPA DE LA SEGUNDA FASE DEL CENTRO DE SALUD DE FUNES QUE INCLUYE UNAS AREAS ASI:  PRIMERA EDIFICACION: PRIMER PISO EN UN AREA DE 290 M2 QUE INCLUYE LAS ZONAS DE: OBSERVACION HOMBRES Y MUJERES, NEBULIZACION, ZONA DE YESOS, REHIDRATACION, PROCEDIMIENTOS ACEPTICOS Y SEPTICOS, CONSULTORIO MEDICO, OBSERVACION DE NIÑOS Y ESTACION DE ENFERMERIA.  SEGUNDO PISO EN UN AREA DE 185 M2 PARA AREAS ADMINISTRATIVAS QUE INCLUYE: ALMACEN, BODEGA, OFICINA 1 Y 2, SALA DE JUNTAS, GERENCIA Y ARCHIVO.
LA SEGUNDA EDIFICACION TIENE UN AREA DE 87 M2 Y SE TRATA DE UN SOLO PISO QUE TIENE LAS SIGUIENTES AREAS: COCINA, PLANCHADO, COSTURA, PATIO DE ROPAS, ZONA DE LAVADO, ROPA SUCIA, ROPA LIMPIA Y BAÑOS.  </v>
          </cell>
          <cell r="BC2877"/>
          <cell r="BD2877">
            <v>41661</v>
          </cell>
          <cell r="BE2877">
            <v>41941</v>
          </cell>
          <cell r="BF2877">
            <v>42208</v>
          </cell>
          <cell r="BG2877">
            <v>1687</v>
          </cell>
        </row>
        <row r="2878">
          <cell r="C2878" t="str">
            <v>20110204V1359-1</v>
          </cell>
          <cell r="D2878" t="str">
            <v>Proyectos 2011 - 2020</v>
          </cell>
          <cell r="E2878" t="str">
            <v>No Aplica</v>
          </cell>
          <cell r="F2878" t="str">
            <v>CERRADO</v>
          </cell>
          <cell r="G2878"/>
          <cell r="H2878" t="str">
            <v>Nariño</v>
          </cell>
          <cell r="I2878">
            <v>52287</v>
          </cell>
          <cell r="J2878">
            <v>6</v>
          </cell>
          <cell r="K2878" t="str">
            <v>Funes</v>
          </cell>
          <cell r="L2878" t="str">
            <v>Funes-Nariño</v>
          </cell>
          <cell r="M2878" t="str">
            <v/>
          </cell>
          <cell r="N2878" t="str">
            <v>Infraestructura</v>
          </cell>
          <cell r="O2878"/>
          <cell r="P2878"/>
          <cell r="Q2878" t="str">
            <v>Mantenimiento De Las Vias El Terrero, La Soledad, Guapuscal Ato Pradera, Guapuscal Alto Cujaco Y La Cuchilla Guayacanes, Cabildo Indigena Del Municipio De Funes - Nariño.</v>
          </cell>
          <cell r="R2878" t="str">
            <v>Vías Red Terciaria</v>
          </cell>
          <cell r="S2878"/>
          <cell r="T2878"/>
          <cell r="U2878"/>
          <cell r="V2878" t="str">
            <v>Jimena Gonzalez Villota</v>
          </cell>
          <cell r="W2878"/>
          <cell r="X2878" t="str">
            <v/>
          </cell>
          <cell r="Y2878"/>
          <cell r="Z2878">
            <v>158750953</v>
          </cell>
          <cell r="AA2878"/>
          <cell r="AB2878">
            <v>158750953</v>
          </cell>
          <cell r="AC2878"/>
          <cell r="AD2878">
            <v>158750953</v>
          </cell>
          <cell r="AE2878">
            <v>0</v>
          </cell>
          <cell r="AF2878"/>
          <cell r="AG2878">
            <v>0</v>
          </cell>
          <cell r="AH2878">
            <v>158750953</v>
          </cell>
          <cell r="AI2878">
            <v>0</v>
          </cell>
          <cell r="AJ2878">
            <v>158750953</v>
          </cell>
          <cell r="AK2878">
            <v>1</v>
          </cell>
          <cell r="AL2878"/>
          <cell r="AM2878">
            <v>1</v>
          </cell>
          <cell r="AN2878">
            <v>1</v>
          </cell>
          <cell r="AO2878">
            <v>0</v>
          </cell>
          <cell r="AP2878" t="str">
            <v>Liquidado</v>
          </cell>
          <cell r="AQ2878" t="e">
            <v>#REF!</v>
          </cell>
          <cell r="AR2878" t="e">
            <v>#N/A</v>
          </cell>
          <cell r="AS2878" t="str">
            <v>Entregado en 2012.</v>
          </cell>
          <cell r="AT2878" t="str">
            <v>No Aplica</v>
          </cell>
          <cell r="AU2878" t="str">
            <v/>
          </cell>
          <cell r="AV2878">
            <v>41155</v>
          </cell>
          <cell r="AW2878" t="e">
            <v>#REF!</v>
          </cell>
          <cell r="AX2878"/>
          <cell r="AY2878"/>
          <cell r="AZ2878">
            <v>0</v>
          </cell>
          <cell r="BA2878" t="str">
            <v>-</v>
          </cell>
          <cell r="BB2878" t="str">
            <v/>
          </cell>
          <cell r="BC2878"/>
          <cell r="BD2878" t="str">
            <v/>
          </cell>
          <cell r="BE2878" t="str">
            <v/>
          </cell>
          <cell r="BF2878" t="str">
            <v/>
          </cell>
          <cell r="BG2878" t="str">
            <v/>
          </cell>
        </row>
        <row r="2879">
          <cell r="C2879" t="str">
            <v>20130057S0136-1</v>
          </cell>
          <cell r="D2879" t="str">
            <v>Proyectos 2011 - 2020</v>
          </cell>
          <cell r="E2879" t="str">
            <v>ANTES 2018</v>
          </cell>
          <cell r="F2879" t="str">
            <v>VIGENTE</v>
          </cell>
          <cell r="G2879"/>
          <cell r="H2879" t="str">
            <v>Nariño</v>
          </cell>
          <cell r="I2879">
            <v>52287</v>
          </cell>
          <cell r="J2879">
            <v>6</v>
          </cell>
          <cell r="K2879" t="str">
            <v>Funes</v>
          </cell>
          <cell r="L2879" t="str">
            <v>Funes-Nariño</v>
          </cell>
          <cell r="M2879">
            <v>57</v>
          </cell>
          <cell r="N2879" t="str">
            <v>DPS 2013</v>
          </cell>
          <cell r="O2879"/>
          <cell r="P2879"/>
          <cell r="Q2879" t="str">
            <v>Construcción Estadio Municipal En El Municipio De Funes - Nariño</v>
          </cell>
          <cell r="R2879" t="str">
            <v>Espacio Público, Recreación Y Deporte</v>
          </cell>
          <cell r="S2879"/>
          <cell r="T2879"/>
          <cell r="U2879"/>
          <cell r="V2879" t="str">
            <v>Municipio</v>
          </cell>
          <cell r="W2879"/>
          <cell r="X2879" t="str">
            <v/>
          </cell>
          <cell r="Y2879"/>
          <cell r="Z2879">
            <v>712498665</v>
          </cell>
          <cell r="AA2879"/>
          <cell r="AB2879">
            <v>712498665</v>
          </cell>
          <cell r="AC2879"/>
          <cell r="AD2879">
            <v>712498665</v>
          </cell>
          <cell r="AE2879">
            <v>58694441.400000006</v>
          </cell>
          <cell r="AF2879"/>
          <cell r="AG2879">
            <v>58694441.400000006</v>
          </cell>
          <cell r="AH2879">
            <v>771193106.39999998</v>
          </cell>
          <cell r="AI2879">
            <v>0</v>
          </cell>
          <cell r="AJ2879">
            <v>771193106.39999998</v>
          </cell>
          <cell r="AK2879">
            <v>1</v>
          </cell>
          <cell r="AL2879"/>
          <cell r="AM2879">
            <v>1</v>
          </cell>
          <cell r="AN2879">
            <v>1</v>
          </cell>
          <cell r="AO2879">
            <v>0</v>
          </cell>
          <cell r="AP2879" t="str">
            <v>En Liquidación</v>
          </cell>
          <cell r="AQ2879" t="e">
            <v>#REF!</v>
          </cell>
          <cell r="AR2879" t="e">
            <v>#N/A</v>
          </cell>
          <cell r="AS2879" t="str">
            <v>En proceso de liquidación.</v>
          </cell>
          <cell r="AT2879" t="str">
            <v>No Aplica</v>
          </cell>
          <cell r="AU2879">
            <v>42348</v>
          </cell>
          <cell r="AV2879">
            <v>43805</v>
          </cell>
          <cell r="AW2879" t="e">
            <v>#REF!</v>
          </cell>
          <cell r="AX2879"/>
          <cell r="AY2879"/>
          <cell r="AZ2879">
            <v>0</v>
          </cell>
          <cell r="BA2879" t="str">
            <v>-</v>
          </cell>
          <cell r="BB2879">
            <v>200</v>
          </cell>
          <cell r="BC2879"/>
          <cell r="BD2879">
            <v>42261</v>
          </cell>
          <cell r="BE2879">
            <v>43692</v>
          </cell>
          <cell r="BF2879">
            <v>44305</v>
          </cell>
          <cell r="BG2879">
            <v>2400</v>
          </cell>
        </row>
        <row r="2880">
          <cell r="C2880" t="str">
            <v>20150379M3192-1</v>
          </cell>
          <cell r="D2880" t="str">
            <v>Proyectos 2011 - 2020</v>
          </cell>
          <cell r="E2880" t="str">
            <v>No Aplica</v>
          </cell>
          <cell r="F2880" t="str">
            <v>CERRADO</v>
          </cell>
          <cell r="G2880"/>
          <cell r="H2880" t="str">
            <v>Nariño</v>
          </cell>
          <cell r="I2880">
            <v>52287</v>
          </cell>
          <cell r="J2880">
            <v>6</v>
          </cell>
          <cell r="K2880" t="str">
            <v>Funes</v>
          </cell>
          <cell r="L2880" t="str">
            <v>Funes-Nariño</v>
          </cell>
          <cell r="M2880">
            <v>379</v>
          </cell>
          <cell r="N2880" t="str">
            <v>DPS 2015</v>
          </cell>
          <cell r="O2880"/>
          <cell r="P2880"/>
          <cell r="Q2880" t="str">
            <v>Mejoramiento De Condiciones De Habitabilidad Municipio De Funes - Nariño</v>
          </cell>
          <cell r="R2880" t="str">
            <v>Mejoramiento Condiciones De Habitabilidad</v>
          </cell>
          <cell r="S2880"/>
          <cell r="T2880"/>
          <cell r="U2880"/>
          <cell r="V2880" t="str">
            <v>Municipio</v>
          </cell>
          <cell r="W2880"/>
          <cell r="X2880" t="str">
            <v/>
          </cell>
          <cell r="Y2880"/>
          <cell r="Z2880">
            <v>446428572</v>
          </cell>
          <cell r="AA2880"/>
          <cell r="AB2880">
            <v>446428572</v>
          </cell>
          <cell r="AC2880"/>
          <cell r="AD2880">
            <v>446428572</v>
          </cell>
          <cell r="AE2880">
            <v>80357142.959999993</v>
          </cell>
          <cell r="AF2880"/>
          <cell r="AG2880">
            <v>80357142.959999993</v>
          </cell>
          <cell r="AH2880">
            <v>526785714.95999998</v>
          </cell>
          <cell r="AI2880">
            <v>0</v>
          </cell>
          <cell r="AJ2880">
            <v>526785714.95999998</v>
          </cell>
          <cell r="AK2880">
            <v>1</v>
          </cell>
          <cell r="AL2880"/>
          <cell r="AM2880">
            <v>1</v>
          </cell>
          <cell r="AN2880">
            <v>1</v>
          </cell>
          <cell r="AO2880">
            <v>0</v>
          </cell>
          <cell r="AP2880" t="str">
            <v>Liquidado</v>
          </cell>
          <cell r="AQ2880" t="e">
            <v>#REF!</v>
          </cell>
          <cell r="AR2880" t="e">
            <v>#N/A</v>
          </cell>
          <cell r="AS2880" t="str">
            <v>Liquidado el 06 de diciembre 2021.</v>
          </cell>
          <cell r="AT2880"/>
          <cell r="AU2880">
            <v>43033</v>
          </cell>
          <cell r="AV2880">
            <v>43264</v>
          </cell>
          <cell r="AW2880" t="e">
            <v>#REF!</v>
          </cell>
          <cell r="AX2880"/>
          <cell r="AY2880"/>
          <cell r="AZ2880">
            <v>0</v>
          </cell>
          <cell r="BA2880" t="str">
            <v>-</v>
          </cell>
          <cell r="BB2880" t="str">
            <v>35  Viviendas</v>
          </cell>
          <cell r="BC2880"/>
          <cell r="BD2880">
            <v>43184</v>
          </cell>
          <cell r="BE2880">
            <v>43184</v>
          </cell>
          <cell r="BF2880">
            <v>43290</v>
          </cell>
          <cell r="BG2880">
            <v>40</v>
          </cell>
        </row>
        <row r="2881">
          <cell r="C2881" t="str">
            <v>E-2020-2203-253670</v>
          </cell>
          <cell r="D2881" t="str">
            <v>CV 001-2020</v>
          </cell>
          <cell r="E2881" t="str">
            <v>2018-2022</v>
          </cell>
          <cell r="F2881" t="str">
            <v>VIGENTE</v>
          </cell>
          <cell r="G2881"/>
          <cell r="H2881" t="str">
            <v>Nariño</v>
          </cell>
          <cell r="I2881"/>
          <cell r="J2881"/>
          <cell r="K2881" t="str">
            <v>Funes</v>
          </cell>
          <cell r="L2881" t="str">
            <v>Funes-Nariño</v>
          </cell>
          <cell r="M2881" t="str">
            <v>575 FIP 2021</v>
          </cell>
          <cell r="N2881" t="str">
            <v>DPS 2021</v>
          </cell>
          <cell r="O2881">
            <v>44512</v>
          </cell>
          <cell r="P2881">
            <v>44773</v>
          </cell>
          <cell r="Q2881" t="str">
            <v>Mejoramiento En Placa Huella De La Vía: Guapuscal Alto Y Centro Poblado Ojo De Agua En El Municipio De Funes Con Conexión Rural Con El Municipio De Puerres - Nariño</v>
          </cell>
          <cell r="R2881" t="str">
            <v>Vias y Transporte</v>
          </cell>
          <cell r="S2881" t="str">
            <v>Vias Rurales</v>
          </cell>
          <cell r="T2881"/>
          <cell r="U2881">
            <v>1</v>
          </cell>
          <cell r="V2881"/>
          <cell r="W2881"/>
          <cell r="X2881"/>
          <cell r="Y2881"/>
          <cell r="Z2881">
            <v>1273878085</v>
          </cell>
          <cell r="AA2881"/>
          <cell r="AB2881">
            <v>1273878085</v>
          </cell>
          <cell r="AC2881">
            <v>0</v>
          </cell>
          <cell r="AD2881">
            <v>1273878085</v>
          </cell>
          <cell r="AE2881"/>
          <cell r="AF2881"/>
          <cell r="AG2881">
            <v>0</v>
          </cell>
          <cell r="AH2881">
            <v>1273878085</v>
          </cell>
          <cell r="AI2881">
            <v>0</v>
          </cell>
          <cell r="AJ2881">
            <v>1273878085</v>
          </cell>
          <cell r="AK2881"/>
          <cell r="AL2881"/>
          <cell r="AM2881">
            <v>0</v>
          </cell>
          <cell r="AN2881">
            <v>0</v>
          </cell>
          <cell r="AO2881">
            <v>0</v>
          </cell>
          <cell r="AP2881" t="str">
            <v>En Ejecución</v>
          </cell>
          <cell r="AQ2881" t="e">
            <v>#REF!</v>
          </cell>
          <cell r="AR2881" t="e">
            <v>#N/A</v>
          </cell>
          <cell r="AS2881" t="str">
            <v>-</v>
          </cell>
          <cell r="AT2881"/>
          <cell r="AU2881">
            <v>44756</v>
          </cell>
          <cell r="AV2881">
            <v>0</v>
          </cell>
          <cell r="AW2881" t="e">
            <v>#REF!</v>
          </cell>
          <cell r="AX2881">
            <v>4</v>
          </cell>
          <cell r="AY2881"/>
          <cell r="AZ2881">
            <v>4</v>
          </cell>
          <cell r="BA2881"/>
          <cell r="BB2881" t="str">
            <v>1271 ML</v>
          </cell>
          <cell r="BC2881"/>
          <cell r="BD2881" t="str">
            <v>-</v>
          </cell>
          <cell r="BE2881" t="str">
            <v>-</v>
          </cell>
          <cell r="BF2881" t="str">
            <v>-</v>
          </cell>
          <cell r="BG2881">
            <v>369</v>
          </cell>
        </row>
        <row r="2882">
          <cell r="C2882" t="str">
            <v>20110160V0191-1</v>
          </cell>
          <cell r="D2882" t="str">
            <v>Proyectos 2011 - 2020</v>
          </cell>
          <cell r="E2882" t="str">
            <v>No Aplica</v>
          </cell>
          <cell r="F2882" t="str">
            <v>CERRADO</v>
          </cell>
          <cell r="G2882" t="str">
            <v>A191</v>
          </cell>
          <cell r="H2882" t="str">
            <v>Nariño</v>
          </cell>
          <cell r="I2882">
            <v>52317</v>
          </cell>
          <cell r="J2882">
            <v>6</v>
          </cell>
          <cell r="K2882" t="str">
            <v>Guachucal</v>
          </cell>
          <cell r="L2882" t="str">
            <v>Guachucal-Nariño</v>
          </cell>
          <cell r="M2882">
            <v>160</v>
          </cell>
          <cell r="N2882" t="str">
            <v>Fonade 1</v>
          </cell>
          <cell r="O2882"/>
          <cell r="P2882"/>
          <cell r="Q2882" t="str">
            <v>Pavimentación Casco Urbano Cra 7 Entre Calle 1 Y Calle 5, Calle 11, Calle 4A Entre Cras 6A Y 7A En El Municipio De Guachucal - Nariño.</v>
          </cell>
          <cell r="R2882" t="str">
            <v>Vías Urbanas</v>
          </cell>
          <cell r="S2882"/>
          <cell r="T2882"/>
          <cell r="U2882"/>
          <cell r="V2882" t="str">
            <v>Municipio</v>
          </cell>
          <cell r="W2882"/>
          <cell r="X2882" t="str">
            <v/>
          </cell>
          <cell r="Y2882"/>
          <cell r="Z2882">
            <v>507735231.48000002</v>
          </cell>
          <cell r="AA2882"/>
          <cell r="AB2882">
            <v>507735231.48000002</v>
          </cell>
          <cell r="AC2882"/>
          <cell r="AD2882">
            <v>507735231.48000002</v>
          </cell>
          <cell r="AE2882">
            <v>0</v>
          </cell>
          <cell r="AF2882"/>
          <cell r="AG2882">
            <v>0</v>
          </cell>
          <cell r="AH2882">
            <v>507735231.48000002</v>
          </cell>
          <cell r="AI2882">
            <v>0</v>
          </cell>
          <cell r="AJ2882">
            <v>507735231.48000002</v>
          </cell>
          <cell r="AK2882">
            <v>0</v>
          </cell>
          <cell r="AL2882"/>
          <cell r="AM2882">
            <v>1</v>
          </cell>
          <cell r="AN2882">
            <v>1</v>
          </cell>
          <cell r="AO2882">
            <v>0</v>
          </cell>
          <cell r="AP2882" t="str">
            <v>En Liquidación</v>
          </cell>
          <cell r="AQ2882" t="e">
            <v>#REF!</v>
          </cell>
          <cell r="AR2882" t="e">
            <v>#N/A</v>
          </cell>
          <cell r="AS2882" t="str">
            <v xml:space="preserve"> CONTRATOS LIQUIDADOS  - PENDIENTE  CIERRE COSTOS FIJOS Y VARIABLES - INTERVENTORIA 
1. INFORMACION Y ESTADO CONTRATO DE OBRA: se encuentra liquidado con acta de fecha 30/06/2015
2.  INFORMACION Y ESTADO CONTRATO INTERADMINISTRATIVO:  convenio liquidado con acta del 30/07/2016
3. INFORMACION Y ESTADO INTERVENTORIA: Se encuentra en cierre de costos fijos y variables.
</v>
          </cell>
          <cell r="AT2882" t="str">
            <v>No Aplica</v>
          </cell>
          <cell r="AU2882">
            <v>41947</v>
          </cell>
          <cell r="AV2882">
            <v>42165</v>
          </cell>
          <cell r="AW2882" t="e">
            <v>#REF!</v>
          </cell>
          <cell r="AX2882"/>
          <cell r="AY2882"/>
          <cell r="AZ2882">
            <v>0</v>
          </cell>
          <cell r="BA2882" t="str">
            <v>-</v>
          </cell>
          <cell r="BB2882" t="str">
            <v>CONSTRUCCIÓN DE PAVIMENTO EN CONCRETO RÍGIDO CON LAS RESPECTIVAS OBRAS DE DRENAJE DE LA CRA 7 ENTRE CALLE 4 Y 5, CALLE 11 ENTRE CRAS 5 Y 6</v>
          </cell>
          <cell r="BC2882"/>
          <cell r="BD2882">
            <v>41962</v>
          </cell>
          <cell r="BE2882">
            <v>42159</v>
          </cell>
          <cell r="BF2882">
            <v>42312</v>
          </cell>
          <cell r="BG2882">
            <v>16627</v>
          </cell>
        </row>
        <row r="2883">
          <cell r="C2883" t="str">
            <v>20130077V0397-1</v>
          </cell>
          <cell r="D2883" t="str">
            <v>Proyectos 2011 - 2020</v>
          </cell>
          <cell r="E2883" t="str">
            <v>No Aplica</v>
          </cell>
          <cell r="F2883" t="str">
            <v>CERRADO</v>
          </cell>
          <cell r="G2883"/>
          <cell r="H2883" t="str">
            <v>Nariño</v>
          </cell>
          <cell r="I2883">
            <v>52317</v>
          </cell>
          <cell r="J2883">
            <v>6</v>
          </cell>
          <cell r="K2883" t="str">
            <v>Guachucal</v>
          </cell>
          <cell r="L2883" t="str">
            <v>Guachucal-Nariño</v>
          </cell>
          <cell r="M2883">
            <v>77</v>
          </cell>
          <cell r="N2883" t="str">
            <v>DPS 2013</v>
          </cell>
          <cell r="O2883"/>
          <cell r="P2883"/>
          <cell r="Q2883" t="str">
            <v>Mejoramiento De Vias Terciarias Del Cabildo De La Comunidad Indigena Del Resguardo De Guachucal, Municipio De Guachucal, Departamento De Nariño</v>
          </cell>
          <cell r="R2883" t="str">
            <v>Vías Red Terciaria</v>
          </cell>
          <cell r="S2883"/>
          <cell r="T2883"/>
          <cell r="U2883"/>
          <cell r="V2883" t="str">
            <v>Cabildo Indigena Resguardo De Guachucal</v>
          </cell>
          <cell r="W2883"/>
          <cell r="X2883" t="str">
            <v>Resguardo Guachucal</v>
          </cell>
          <cell r="Y2883"/>
          <cell r="Z2883">
            <v>373831776</v>
          </cell>
          <cell r="AA2883"/>
          <cell r="AB2883">
            <v>373831776</v>
          </cell>
          <cell r="AC2883"/>
          <cell r="AD2883">
            <v>373831776</v>
          </cell>
          <cell r="AE2883">
            <v>37383177.600000001</v>
          </cell>
          <cell r="AF2883"/>
          <cell r="AG2883">
            <v>37383177.600000001</v>
          </cell>
          <cell r="AH2883">
            <v>411214953.60000002</v>
          </cell>
          <cell r="AI2883">
            <v>0</v>
          </cell>
          <cell r="AJ2883">
            <v>411214953.60000002</v>
          </cell>
          <cell r="AK2883">
            <v>0.99990000000000001</v>
          </cell>
          <cell r="AL2883"/>
          <cell r="AM2883">
            <v>1</v>
          </cell>
          <cell r="AN2883">
            <v>1</v>
          </cell>
          <cell r="AO2883">
            <v>0</v>
          </cell>
          <cell r="AP2883" t="str">
            <v>Liquidado</v>
          </cell>
          <cell r="AQ2883" t="e">
            <v>#REF!</v>
          </cell>
          <cell r="AR2883" t="e">
            <v>#N/A</v>
          </cell>
          <cell r="AS2883" t="str">
            <v>Liquidado</v>
          </cell>
          <cell r="AT2883" t="str">
            <v>No Aplica</v>
          </cell>
          <cell r="AU2883">
            <v>42618</v>
          </cell>
          <cell r="AV2883">
            <v>42720</v>
          </cell>
          <cell r="AW2883" t="e">
            <v>#REF!</v>
          </cell>
          <cell r="AX2883"/>
          <cell r="AY2883"/>
          <cell r="AZ2883">
            <v>0</v>
          </cell>
          <cell r="BA2883" t="str">
            <v>-</v>
          </cell>
          <cell r="BB2883">
            <v>0.35</v>
          </cell>
          <cell r="BC2883"/>
          <cell r="BD2883">
            <v>42676</v>
          </cell>
          <cell r="BE2883">
            <v>42676</v>
          </cell>
          <cell r="BF2883">
            <v>42721</v>
          </cell>
          <cell r="BG2883">
            <v>6601</v>
          </cell>
        </row>
        <row r="2884">
          <cell r="C2884" t="str">
            <v>20130289S0137-1</v>
          </cell>
          <cell r="D2884" t="str">
            <v>Proyectos 2011 - 2020</v>
          </cell>
          <cell r="E2884" t="str">
            <v>No Aplica</v>
          </cell>
          <cell r="F2884" t="str">
            <v>CERRADO</v>
          </cell>
          <cell r="G2884"/>
          <cell r="H2884" t="str">
            <v>Nariño</v>
          </cell>
          <cell r="I2884">
            <v>52317</v>
          </cell>
          <cell r="J2884">
            <v>6</v>
          </cell>
          <cell r="K2884" t="str">
            <v>Guachucal</v>
          </cell>
          <cell r="L2884" t="str">
            <v>Guachucal-Nariño</v>
          </cell>
          <cell r="M2884">
            <v>289</v>
          </cell>
          <cell r="N2884" t="str">
            <v>DPS 2013</v>
          </cell>
          <cell r="O2884"/>
          <cell r="P2884"/>
          <cell r="Q2884" t="str">
            <v>Recuperación Y Mejoramiento En Placa Huella De La Vía Guachical Corregimiento De San Jose De Chillanquer En El Municipio De Guachucal - Nariño</v>
          </cell>
          <cell r="R2884" t="str">
            <v>Vías Red Terciaria</v>
          </cell>
          <cell r="S2884"/>
          <cell r="T2884"/>
          <cell r="U2884"/>
          <cell r="V2884" t="str">
            <v>Municipio</v>
          </cell>
          <cell r="W2884"/>
          <cell r="X2884" t="str">
            <v xml:space="preserve">corregimiento de San Jose de Chillanquer </v>
          </cell>
          <cell r="Y2884"/>
          <cell r="Z2884">
            <v>280373832</v>
          </cell>
          <cell r="AA2884"/>
          <cell r="AB2884">
            <v>280373832</v>
          </cell>
          <cell r="AC2884"/>
          <cell r="AD2884">
            <v>280373832</v>
          </cell>
          <cell r="AE2884">
            <v>28037383.200000003</v>
          </cell>
          <cell r="AF2884"/>
          <cell r="AG2884">
            <v>28037383.200000003</v>
          </cell>
          <cell r="AH2884">
            <v>308411215.19999999</v>
          </cell>
          <cell r="AI2884">
            <v>0</v>
          </cell>
          <cell r="AJ2884">
            <v>308411215.19999999</v>
          </cell>
          <cell r="AK2884">
            <v>0.99919999999999998</v>
          </cell>
          <cell r="AL2884"/>
          <cell r="AM2884">
            <v>1</v>
          </cell>
          <cell r="AN2884">
            <v>1</v>
          </cell>
          <cell r="AO2884">
            <v>0</v>
          </cell>
          <cell r="AP2884" t="str">
            <v>Liquidado</v>
          </cell>
          <cell r="AQ2884" t="e">
            <v>#REF!</v>
          </cell>
          <cell r="AR2884" t="e">
            <v>#N/A</v>
          </cell>
          <cell r="AS2884" t="str">
            <v>Liquidado</v>
          </cell>
          <cell r="AT2884" t="str">
            <v>No Aplica</v>
          </cell>
          <cell r="AU2884">
            <v>42459</v>
          </cell>
          <cell r="AV2884">
            <v>42712</v>
          </cell>
          <cell r="AW2884" t="e">
            <v>#REF!</v>
          </cell>
          <cell r="AX2884"/>
          <cell r="AY2884"/>
          <cell r="AZ2884">
            <v>0</v>
          </cell>
          <cell r="BA2884" t="str">
            <v>-</v>
          </cell>
          <cell r="BB2884" t="str">
            <v>0,26 km</v>
          </cell>
          <cell r="BC2884"/>
          <cell r="BD2884">
            <v>42626</v>
          </cell>
          <cell r="BE2884">
            <v>42697</v>
          </cell>
          <cell r="BF2884">
            <v>42755</v>
          </cell>
          <cell r="BG2884">
            <v>1500</v>
          </cell>
        </row>
        <row r="2885">
          <cell r="C2885" t="str">
            <v>20160374M7415-1</v>
          </cell>
          <cell r="D2885" t="str">
            <v>Proyectos 2011 - 2020</v>
          </cell>
          <cell r="E2885" t="str">
            <v>ANTES 2018</v>
          </cell>
          <cell r="F2885" t="str">
            <v>VIGENTE</v>
          </cell>
          <cell r="G2885"/>
          <cell r="H2885" t="str">
            <v>Nariño</v>
          </cell>
          <cell r="I2885">
            <v>52317</v>
          </cell>
          <cell r="J2885">
            <v>6</v>
          </cell>
          <cell r="K2885" t="str">
            <v>Guachucal</v>
          </cell>
          <cell r="L2885" t="str">
            <v>Guachucal-Nariño</v>
          </cell>
          <cell r="M2885">
            <v>374</v>
          </cell>
          <cell r="N2885" t="str">
            <v>DPS 2016</v>
          </cell>
          <cell r="O2885"/>
          <cell r="P2885"/>
          <cell r="Q2885" t="str">
            <v>Mejoramiento De Condiciones De Habitabilidad</v>
          </cell>
          <cell r="R2885" t="str">
            <v>Mejoramiento Condiciones De Habitabilidad</v>
          </cell>
          <cell r="S2885"/>
          <cell r="T2885"/>
          <cell r="U2885"/>
          <cell r="V2885" t="str">
            <v>Resguardo Indigena De Muellamues</v>
          </cell>
          <cell r="W2885"/>
          <cell r="X2885" t="str">
            <v/>
          </cell>
          <cell r="Y2885"/>
          <cell r="Z2885">
            <v>889830508</v>
          </cell>
          <cell r="AA2885"/>
          <cell r="AB2885">
            <v>889830508</v>
          </cell>
          <cell r="AC2885"/>
          <cell r="AD2885">
            <v>889830508</v>
          </cell>
          <cell r="AE2885">
            <v>154990502.44</v>
          </cell>
          <cell r="AF2885"/>
          <cell r="AG2885">
            <v>154990502.44</v>
          </cell>
          <cell r="AH2885">
            <v>1044821010.4400001</v>
          </cell>
          <cell r="AI2885">
            <v>0</v>
          </cell>
          <cell r="AJ2885">
            <v>1044821010.4400001</v>
          </cell>
          <cell r="AK2885">
            <v>0.9</v>
          </cell>
          <cell r="AL2885"/>
          <cell r="AM2885">
            <v>1</v>
          </cell>
          <cell r="AN2885">
            <v>1</v>
          </cell>
          <cell r="AO2885">
            <v>0</v>
          </cell>
          <cell r="AP2885" t="str">
            <v>Entregado A Municipio</v>
          </cell>
          <cell r="AQ2885" t="e">
            <v>#REF!</v>
          </cell>
          <cell r="AR2885" t="str">
            <v>TERMINADO</v>
          </cell>
          <cell r="AS2885" t="str">
            <v>INTERVENTORIA
SUPERVISOR
15 JULIO. EL  DOCUMENTO   SOPORTE  PARA  VIGENCIA EXPIRADA  REVIZADO POR EL APOYO JURIDICO Y  FINANCIERO  SE RECIBIO  LA INFORMACION  FALTANTE  SE ESTA TERMINANDO LA  FORMULACION DEL  DOCUMENTO TECNICO.</v>
          </cell>
          <cell r="AT2885">
            <v>43605</v>
          </cell>
          <cell r="AU2885">
            <v>44018</v>
          </cell>
          <cell r="AV2885">
            <v>44515</v>
          </cell>
          <cell r="AW2885" t="e">
            <v>#REF!</v>
          </cell>
          <cell r="AX2885"/>
          <cell r="AY2885"/>
          <cell r="AZ2885">
            <v>0</v>
          </cell>
          <cell r="BA2885" t="str">
            <v>-</v>
          </cell>
          <cell r="BB2885" t="str">
            <v>64  Viviendas</v>
          </cell>
          <cell r="BC2885"/>
          <cell r="BD2885">
            <v>44090</v>
          </cell>
          <cell r="BE2885" t="str">
            <v/>
          </cell>
          <cell r="BF2885">
            <v>44545</v>
          </cell>
          <cell r="BG2885">
            <v>230.4</v>
          </cell>
        </row>
        <row r="2886">
          <cell r="C2886" t="str">
            <v>20160430V4889-1</v>
          </cell>
          <cell r="D2886" t="str">
            <v>Proyectos 2011 - 2020</v>
          </cell>
          <cell r="E2886" t="str">
            <v>ANTES 2018</v>
          </cell>
          <cell r="F2886" t="str">
            <v>VIGENTE</v>
          </cell>
          <cell r="G2886"/>
          <cell r="H2886" t="str">
            <v>Nariño</v>
          </cell>
          <cell r="I2886">
            <v>52317</v>
          </cell>
          <cell r="J2886">
            <v>6</v>
          </cell>
          <cell r="K2886" t="str">
            <v>Guachucal</v>
          </cell>
          <cell r="L2886" t="str">
            <v>Guachucal-Nariño</v>
          </cell>
          <cell r="M2886">
            <v>430</v>
          </cell>
          <cell r="N2886" t="str">
            <v>DPS 2016</v>
          </cell>
          <cell r="O2886"/>
          <cell r="P2886"/>
          <cell r="Q2886" t="str">
            <v>Mejoramiento Con Pavimento Rígido Calle 10 Entre Carrera 6 Y 7, Carrera 7 Entre Calles 9 Y 12 Sector Camino Viejo Municipio De Guachucal - Nariño</v>
          </cell>
          <cell r="R2886" t="str">
            <v>Vías Urbanas</v>
          </cell>
          <cell r="S2886"/>
          <cell r="T2886"/>
          <cell r="U2886"/>
          <cell r="V2886" t="str">
            <v>Municipio</v>
          </cell>
          <cell r="W2886" t="str">
            <v>Urbano</v>
          </cell>
          <cell r="X2886" t="str">
            <v>Sector Camino Viejo</v>
          </cell>
          <cell r="Y2886"/>
          <cell r="Z2886">
            <v>2038573713</v>
          </cell>
          <cell r="AA2886"/>
          <cell r="AB2886">
            <v>2038573713</v>
          </cell>
          <cell r="AC2886"/>
          <cell r="AD2886">
            <v>2038573713</v>
          </cell>
          <cell r="AE2886">
            <v>205267471</v>
          </cell>
          <cell r="AF2886"/>
          <cell r="AG2886">
            <v>205267471</v>
          </cell>
          <cell r="AH2886">
            <v>2243841184</v>
          </cell>
          <cell r="AI2886">
            <v>0</v>
          </cell>
          <cell r="AJ2886">
            <v>2243841184</v>
          </cell>
          <cell r="AK2886">
            <v>1</v>
          </cell>
          <cell r="AL2886"/>
          <cell r="AM2886">
            <v>1</v>
          </cell>
          <cell r="AN2886">
            <v>1</v>
          </cell>
          <cell r="AO2886">
            <v>0</v>
          </cell>
          <cell r="AP2886" t="str">
            <v>En Liquidación</v>
          </cell>
          <cell r="AQ2886" t="e">
            <v>#REF!</v>
          </cell>
          <cell r="AR2886" t="e">
            <v>#N/A</v>
          </cell>
          <cell r="AS2886" t="str">
            <v>INTERVENTORIA
Proyecto con acta de terminación suscrita 19/10/2020
SUPERVISOR
En trámite liquidación del convenio.</v>
          </cell>
          <cell r="AT2886" t="str">
            <v>No Aplica</v>
          </cell>
          <cell r="AU2886">
            <v>43381</v>
          </cell>
          <cell r="AV2886">
            <v>44123</v>
          </cell>
          <cell r="AW2886" t="e">
            <v>#REF!</v>
          </cell>
          <cell r="AX2886"/>
          <cell r="AY2886"/>
          <cell r="AZ2886">
            <v>0</v>
          </cell>
          <cell r="BA2886" t="str">
            <v>-</v>
          </cell>
          <cell r="BB2886" t="str">
            <v>1093,99 ml</v>
          </cell>
          <cell r="BC2886"/>
          <cell r="BD2886">
            <v>43398</v>
          </cell>
          <cell r="BE2886">
            <v>43705</v>
          </cell>
          <cell r="BF2886">
            <v>44148</v>
          </cell>
          <cell r="BG2886">
            <v>20372</v>
          </cell>
        </row>
        <row r="2887">
          <cell r="C2887" t="str">
            <v>20160456M5981-1</v>
          </cell>
          <cell r="D2887" t="str">
            <v>Proyectos 2011 - 2020</v>
          </cell>
          <cell r="E2887" t="str">
            <v>ANTES 2018</v>
          </cell>
          <cell r="F2887" t="str">
            <v>VIGENTE</v>
          </cell>
          <cell r="G2887"/>
          <cell r="H2887" t="str">
            <v>Nariño</v>
          </cell>
          <cell r="I2887">
            <v>52317</v>
          </cell>
          <cell r="J2887">
            <v>6</v>
          </cell>
          <cell r="K2887" t="str">
            <v>Guachucal</v>
          </cell>
          <cell r="L2887" t="str">
            <v>Guachucal-Nariño</v>
          </cell>
          <cell r="M2887">
            <v>456</v>
          </cell>
          <cell r="N2887" t="str">
            <v>DPS 2016</v>
          </cell>
          <cell r="O2887"/>
          <cell r="P2887"/>
          <cell r="Q2887" t="str">
            <v>Mejoramiento De Condiciones De Habitabilidad</v>
          </cell>
          <cell r="R2887" t="str">
            <v>Mejoramiento Condiciones De Habitabilidad</v>
          </cell>
          <cell r="S2887"/>
          <cell r="T2887"/>
          <cell r="U2887"/>
          <cell r="V2887" t="str">
            <v>Resguardo Indigena De Guachucal</v>
          </cell>
          <cell r="W2887"/>
          <cell r="X2887" t="str">
            <v/>
          </cell>
          <cell r="Y2887"/>
          <cell r="Z2887">
            <v>762711864</v>
          </cell>
          <cell r="AA2887"/>
          <cell r="AB2887">
            <v>762711864</v>
          </cell>
          <cell r="AC2887"/>
          <cell r="AD2887">
            <v>762711864</v>
          </cell>
          <cell r="AE2887">
            <v>165595274.44</v>
          </cell>
          <cell r="AF2887"/>
          <cell r="AG2887">
            <v>165595274.44</v>
          </cell>
          <cell r="AH2887">
            <v>928307138.44000006</v>
          </cell>
          <cell r="AI2887">
            <v>0</v>
          </cell>
          <cell r="AJ2887">
            <v>928307138.44000006</v>
          </cell>
          <cell r="AK2887">
            <v>0.9</v>
          </cell>
          <cell r="AL2887"/>
          <cell r="AM2887">
            <v>1</v>
          </cell>
          <cell r="AN2887">
            <v>1</v>
          </cell>
          <cell r="AO2887">
            <v>0</v>
          </cell>
          <cell r="AP2887" t="str">
            <v>Entregado A Municipio</v>
          </cell>
          <cell r="AQ2887" t="e">
            <v>#REF!</v>
          </cell>
          <cell r="AR2887" t="str">
            <v>TERMINADO</v>
          </cell>
          <cell r="AS2887" t="str">
            <v xml:space="preserve">INTERVENTORIA
SUPERVISOR
14  JULIO. EL  DOCUMENTO   SOPORTE  PARA  VIGENCIA EXPIRADA  REVIZADO POR EL APOYO JURIDICO Y  FINANCIERO  SE RECIBIO  LA INFORMACION  FALTANTE  SE ESTA TERMINANDO LA  FORMULACION DEL  DOCUMENTO TECNICO   NO SE HA LOGRADO CONCLUIR EL  INFORME  TECNICO POR  FALTA DE  DOCUMENTACION  FUE  REMITIDO PARA REVISION DE  DOCTORA MARIA PAULA AREVALO </v>
          </cell>
          <cell r="AT2887">
            <v>43605</v>
          </cell>
          <cell r="AU2887">
            <v>44312</v>
          </cell>
          <cell r="AV2887">
            <v>44540</v>
          </cell>
          <cell r="AW2887" t="e">
            <v>#REF!</v>
          </cell>
          <cell r="AX2887"/>
          <cell r="AY2887"/>
          <cell r="AZ2887">
            <v>0</v>
          </cell>
          <cell r="BA2887" t="str">
            <v>-</v>
          </cell>
          <cell r="BB2887" t="str">
            <v>55  Viviendas</v>
          </cell>
          <cell r="BC2887"/>
          <cell r="BD2887">
            <v>44406</v>
          </cell>
          <cell r="BE2887">
            <v>44491</v>
          </cell>
          <cell r="BF2887">
            <v>44588</v>
          </cell>
          <cell r="BG2887">
            <v>198</v>
          </cell>
        </row>
        <row r="2888">
          <cell r="C2888" t="str">
            <v>20170440V8324-1</v>
          </cell>
          <cell r="D2888" t="str">
            <v>Proyectos 2011 - 2020</v>
          </cell>
          <cell r="E2888" t="str">
            <v>ANTES 2018</v>
          </cell>
          <cell r="F2888" t="str">
            <v>VIGENTE</v>
          </cell>
          <cell r="G2888"/>
          <cell r="H2888" t="str">
            <v>Nariño</v>
          </cell>
          <cell r="I2888">
            <v>52317</v>
          </cell>
          <cell r="J2888">
            <v>6</v>
          </cell>
          <cell r="K2888" t="str">
            <v>Guachucal</v>
          </cell>
          <cell r="L2888" t="str">
            <v>Guachucal-Nariño</v>
          </cell>
          <cell r="M2888">
            <v>440</v>
          </cell>
          <cell r="N2888" t="str">
            <v>DPS 2017</v>
          </cell>
          <cell r="O2888"/>
          <cell r="P2888"/>
          <cell r="Q2888" t="str">
            <v>Construcción De Pavimento Rígido Vías Urbanas Del Municipio De Guachucal - Nariño</v>
          </cell>
          <cell r="R2888" t="str">
            <v>Vías Urbanas</v>
          </cell>
          <cell r="S2888"/>
          <cell r="T2888"/>
          <cell r="U2888"/>
          <cell r="V2888" t="str">
            <v>Municipio</v>
          </cell>
          <cell r="W2888" t="str">
            <v>Urbano</v>
          </cell>
          <cell r="X2888" t="str">
            <v>Barrio San Francisco</v>
          </cell>
          <cell r="Y2888"/>
          <cell r="Z2888">
            <v>1079364682</v>
          </cell>
          <cell r="AA2888"/>
          <cell r="AB2888">
            <v>1079364682</v>
          </cell>
          <cell r="AC2888"/>
          <cell r="AD2888">
            <v>1079364682</v>
          </cell>
          <cell r="AE2888">
            <v>125981491.40000001</v>
          </cell>
          <cell r="AF2888"/>
          <cell r="AG2888">
            <v>125981491.40000001</v>
          </cell>
          <cell r="AH2888">
            <v>1205346173.4000001</v>
          </cell>
          <cell r="AI2888">
            <v>0</v>
          </cell>
          <cell r="AJ2888">
            <v>1205346173.4000001</v>
          </cell>
          <cell r="AK2888">
            <v>1</v>
          </cell>
          <cell r="AL2888"/>
          <cell r="AM2888">
            <v>1</v>
          </cell>
          <cell r="AN2888">
            <v>1</v>
          </cell>
          <cell r="AO2888">
            <v>0</v>
          </cell>
          <cell r="AP2888" t="str">
            <v>En Liquidación</v>
          </cell>
          <cell r="AQ2888" t="e">
            <v>#REF!</v>
          </cell>
          <cell r="AR2888" t="e">
            <v>#N/A</v>
          </cell>
          <cell r="AS2888" t="str">
            <v>INTERVENTORIA
LIQUIDADO. - Entregado a DPS - con proyección de acta de cierre  en proceso de firmas por parte del DPS
SUPERVISOR
Carpeta de liquidacion a Santiago Reyes</v>
          </cell>
          <cell r="AT2888" t="str">
            <v>No Aplica</v>
          </cell>
          <cell r="AU2888">
            <v>43724</v>
          </cell>
          <cell r="AV2888">
            <v>44104</v>
          </cell>
          <cell r="AW2888" t="e">
            <v>#REF!</v>
          </cell>
          <cell r="AX2888"/>
          <cell r="AY2888"/>
          <cell r="AZ2888">
            <v>0</v>
          </cell>
          <cell r="BA2888" t="str">
            <v>-</v>
          </cell>
          <cell r="BB2888" t="str">
            <v>1.786 Km</v>
          </cell>
          <cell r="BC2888"/>
          <cell r="BD2888">
            <v>43756</v>
          </cell>
          <cell r="BE2888">
            <v>44035</v>
          </cell>
          <cell r="BF2888">
            <v>44139</v>
          </cell>
          <cell r="BG2888">
            <v>15410</v>
          </cell>
        </row>
        <row r="2889">
          <cell r="C2889" t="str">
            <v>20170442S9631-1</v>
          </cell>
          <cell r="D2889" t="str">
            <v>Proyectos 2011 - 2020</v>
          </cell>
          <cell r="E2889" t="str">
            <v>ANTES 2018</v>
          </cell>
          <cell r="F2889" t="str">
            <v>VIGENTE</v>
          </cell>
          <cell r="G2889"/>
          <cell r="H2889" t="str">
            <v>Nariño</v>
          </cell>
          <cell r="I2889">
            <v>52317</v>
          </cell>
          <cell r="J2889">
            <v>6</v>
          </cell>
          <cell r="K2889" t="str">
            <v>Guachucal</v>
          </cell>
          <cell r="L2889" t="str">
            <v>Guachucal-Nariño</v>
          </cell>
          <cell r="M2889">
            <v>442</v>
          </cell>
          <cell r="N2889" t="str">
            <v>DPS 2017</v>
          </cell>
          <cell r="O2889"/>
          <cell r="P2889"/>
          <cell r="Q2889" t="str">
            <v>Adecuación De La Cancha Deportiva Del Municipio De Guachucal - Departamento De Nariño</v>
          </cell>
          <cell r="R2889" t="str">
            <v>Espacio Público, Recreación Y Deporte</v>
          </cell>
          <cell r="S2889"/>
          <cell r="T2889"/>
          <cell r="U2889"/>
          <cell r="V2889" t="str">
            <v>Municipio</v>
          </cell>
          <cell r="W2889" t="str">
            <v>Urbano</v>
          </cell>
          <cell r="X2889" t="str">
            <v>Carrera 7 entre calles 1A Y 2 de la Cabecera Municipal</v>
          </cell>
          <cell r="Y2889"/>
          <cell r="Z2889">
            <v>2803738318</v>
          </cell>
          <cell r="AA2889"/>
          <cell r="AB2889">
            <v>2803738318</v>
          </cell>
          <cell r="AC2889"/>
          <cell r="AD2889">
            <v>2803738318</v>
          </cell>
          <cell r="AE2889">
            <v>280373831.80000001</v>
          </cell>
          <cell r="AF2889"/>
          <cell r="AG2889">
            <v>280373831.80000001</v>
          </cell>
          <cell r="AH2889">
            <v>3084112149.8000002</v>
          </cell>
          <cell r="AI2889">
            <v>0</v>
          </cell>
          <cell r="AJ2889">
            <v>3084112149.8000002</v>
          </cell>
          <cell r="AK2889">
            <v>1</v>
          </cell>
          <cell r="AL2889"/>
          <cell r="AM2889">
            <v>1</v>
          </cell>
          <cell r="AN2889">
            <v>1</v>
          </cell>
          <cell r="AO2889">
            <v>0</v>
          </cell>
          <cell r="AP2889" t="str">
            <v>En Liquidación</v>
          </cell>
          <cell r="AQ2889" t="e">
            <v>#REF!</v>
          </cell>
          <cell r="AR2889" t="e">
            <v>#N/A</v>
          </cell>
          <cell r="AS2889" t="str">
            <v xml:space="preserve">INTERVENTORIA
12/07/2022 Informe final enviado a Bogotá para radicación en físico
SUPERVISOR
15-JULIO. No se tiene respuesta  por parte de interventoria a la solicitud de   informacion para organizar  carpeta de liquidacion </v>
          </cell>
          <cell r="AT2889" t="str">
            <v>No Aplica</v>
          </cell>
          <cell r="AU2889">
            <v>43724</v>
          </cell>
          <cell r="AV2889">
            <v>44275</v>
          </cell>
          <cell r="AW2889" t="e">
            <v>#REF!</v>
          </cell>
          <cell r="AX2889"/>
          <cell r="AY2889"/>
          <cell r="AZ2889">
            <v>0</v>
          </cell>
          <cell r="BA2889" t="str">
            <v>-</v>
          </cell>
          <cell r="BB2889" t="str">
            <v>10998 m2</v>
          </cell>
          <cell r="BC2889"/>
          <cell r="BD2889">
            <v>43756</v>
          </cell>
          <cell r="BE2889">
            <v>44181</v>
          </cell>
          <cell r="BF2889">
            <v>44335</v>
          </cell>
          <cell r="BG2889">
            <v>15410</v>
          </cell>
        </row>
        <row r="2890">
          <cell r="C2890" t="str">
            <v>20170443V9801-1</v>
          </cell>
          <cell r="D2890" t="str">
            <v>Proyectos 2011 - 2020</v>
          </cell>
          <cell r="E2890" t="str">
            <v>No Aplica</v>
          </cell>
          <cell r="F2890" t="str">
            <v>CERRADO</v>
          </cell>
          <cell r="G2890"/>
          <cell r="H2890" t="str">
            <v>Nariño</v>
          </cell>
          <cell r="I2890">
            <v>52317</v>
          </cell>
          <cell r="J2890">
            <v>6</v>
          </cell>
          <cell r="K2890" t="str">
            <v>Guachucal</v>
          </cell>
          <cell r="L2890" t="str">
            <v>Guachucal-Nariño</v>
          </cell>
          <cell r="M2890">
            <v>443</v>
          </cell>
          <cell r="N2890" t="str">
            <v>DPS 2017</v>
          </cell>
          <cell r="O2890"/>
          <cell r="P2890"/>
          <cell r="Q2890" t="str">
            <v>Pavimentación De Vias Urbanas En El Municipio De Guachucal-Nariño</v>
          </cell>
          <cell r="R2890" t="str">
            <v>Vías Urbanas</v>
          </cell>
          <cell r="S2890"/>
          <cell r="T2890"/>
          <cell r="U2890"/>
          <cell r="V2890" t="str">
            <v>Municipio</v>
          </cell>
          <cell r="W2890"/>
          <cell r="X2890" t="str">
            <v>San Francisco</v>
          </cell>
          <cell r="Y2890"/>
          <cell r="Z2890">
            <v>934578098</v>
          </cell>
          <cell r="AA2890"/>
          <cell r="AB2890">
            <v>934578098</v>
          </cell>
          <cell r="AC2890"/>
          <cell r="AD2890">
            <v>934578098</v>
          </cell>
          <cell r="AE2890">
            <v>93457809.800000012</v>
          </cell>
          <cell r="AF2890"/>
          <cell r="AG2890">
            <v>93457809.800000012</v>
          </cell>
          <cell r="AH2890">
            <v>1028035907.8</v>
          </cell>
          <cell r="AI2890">
            <v>0</v>
          </cell>
          <cell r="AJ2890">
            <v>1028035907.8</v>
          </cell>
          <cell r="AK2890">
            <v>1</v>
          </cell>
          <cell r="AL2890"/>
          <cell r="AM2890">
            <v>1</v>
          </cell>
          <cell r="AN2890">
            <v>1</v>
          </cell>
          <cell r="AO2890">
            <v>0</v>
          </cell>
          <cell r="AP2890" t="str">
            <v>Liquidado</v>
          </cell>
          <cell r="AQ2890" t="e">
            <v>#REF!</v>
          </cell>
          <cell r="AR2890" t="e">
            <v>#N/A</v>
          </cell>
          <cell r="AS2890" t="str">
            <v>Liquidado el 07 de octubre de 2021.</v>
          </cell>
          <cell r="AT2890" t="str">
            <v>No Aplica</v>
          </cell>
          <cell r="AU2890">
            <v>43668</v>
          </cell>
          <cell r="AV2890">
            <v>43815</v>
          </cell>
          <cell r="AW2890" t="e">
            <v>#REF!</v>
          </cell>
          <cell r="AX2890"/>
          <cell r="AY2890"/>
          <cell r="AZ2890">
            <v>0</v>
          </cell>
          <cell r="BA2890" t="str">
            <v>-</v>
          </cell>
          <cell r="BB2890" t="str">
            <v>0.332 Kms</v>
          </cell>
          <cell r="BC2890"/>
          <cell r="BD2890">
            <v>43705</v>
          </cell>
          <cell r="BE2890">
            <v>43795</v>
          </cell>
          <cell r="BF2890">
            <v>43887</v>
          </cell>
          <cell r="BG2890">
            <v>15410</v>
          </cell>
        </row>
        <row r="2891">
          <cell r="C2891" t="str">
            <v>20110160S0193-1</v>
          </cell>
          <cell r="D2891" t="str">
            <v>Proyectos 2011 - 2020</v>
          </cell>
          <cell r="E2891" t="str">
            <v>No Aplica</v>
          </cell>
          <cell r="F2891" t="str">
            <v>CERRADO</v>
          </cell>
          <cell r="G2891" t="str">
            <v>A193</v>
          </cell>
          <cell r="H2891" t="str">
            <v>Nariño</v>
          </cell>
          <cell r="I2891">
            <v>52320</v>
          </cell>
          <cell r="J2891">
            <v>6</v>
          </cell>
          <cell r="K2891" t="str">
            <v>Guaitarilla</v>
          </cell>
          <cell r="L2891" t="str">
            <v>Guaitarilla-Nariño</v>
          </cell>
          <cell r="M2891">
            <v>160</v>
          </cell>
          <cell r="N2891" t="str">
            <v>Fonade 1</v>
          </cell>
          <cell r="O2891"/>
          <cell r="P2891"/>
          <cell r="Q2891" t="str">
            <v xml:space="preserve">Mejoramiento De Las Vías De Acceso Al Centro De Acopio Y Comercialización De Productos Agrícolas Del Municipio De Guaitarilla - Nariño. </v>
          </cell>
          <cell r="R2891" t="str">
            <v>Vías Urbanas</v>
          </cell>
          <cell r="S2891"/>
          <cell r="T2891"/>
          <cell r="U2891"/>
          <cell r="V2891" t="str">
            <v>Municipio</v>
          </cell>
          <cell r="W2891"/>
          <cell r="X2891" t="str">
            <v/>
          </cell>
          <cell r="Y2891"/>
          <cell r="Z2891">
            <v>722097513</v>
          </cell>
          <cell r="AA2891"/>
          <cell r="AB2891">
            <v>722097513</v>
          </cell>
          <cell r="AC2891"/>
          <cell r="AD2891">
            <v>722097513</v>
          </cell>
          <cell r="AE2891">
            <v>0</v>
          </cell>
          <cell r="AF2891"/>
          <cell r="AG2891">
            <v>0</v>
          </cell>
          <cell r="AH2891">
            <v>722097513</v>
          </cell>
          <cell r="AI2891">
            <v>0</v>
          </cell>
          <cell r="AJ2891">
            <v>722097513</v>
          </cell>
          <cell r="AK2891">
            <v>0</v>
          </cell>
          <cell r="AL2891"/>
          <cell r="AM2891">
            <v>1</v>
          </cell>
          <cell r="AN2891">
            <v>1</v>
          </cell>
          <cell r="AO2891">
            <v>0</v>
          </cell>
          <cell r="AP2891" t="str">
            <v>En Liquidación</v>
          </cell>
          <cell r="AQ2891" t="e">
            <v>#REF!</v>
          </cell>
          <cell r="AR2891" t="e">
            <v>#N/A</v>
          </cell>
          <cell r="AS2891" t="str">
            <v xml:space="preserve"> CONTRATOS LIQUIDADOS  - PENDIENTE  CIERRE COSTOS FIJOS Y VARIABLES - INTERVENTORIA 
1. INFORMACION Y ESTADO CONTRATO DE OBRA: se encuentra liquidado con acta de fecha 16/07/2015   
2.  INFORMACION Y ESTADO CONTRATO INTERADMINISTRATIVO:  convenio liquidado con acta del 18/07/2016
3. INFORMACION Y ESTADO INTERVENTORIA: Se encuentra en cierre de costos fijos y variables.
</v>
          </cell>
          <cell r="AT2891" t="str">
            <v>No Aplica</v>
          </cell>
          <cell r="AU2891">
            <v>41963</v>
          </cell>
          <cell r="AV2891">
            <v>42113</v>
          </cell>
          <cell r="AW2891" t="e">
            <v>#REF!</v>
          </cell>
          <cell r="AX2891"/>
          <cell r="AY2891"/>
          <cell r="AZ2891">
            <v>0</v>
          </cell>
          <cell r="BA2891" t="str">
            <v>-</v>
          </cell>
          <cell r="BB2891" t="str">
            <v>CONSTRUCCIÓN DE TRES MIL SEISCIENTOS CINCUENTA (3650 M2) METROS CUADRADOS DE PAVIMENTO EN CONCRETO HIDRÁULICO, CON OBRAS COMPLEMENTARIAS COMO SON MUROS DE CONTENCIÓN Y OBRAS DE DRENAJE</v>
          </cell>
          <cell r="BC2891"/>
          <cell r="BD2891">
            <v>41990</v>
          </cell>
          <cell r="BE2891">
            <v>42046</v>
          </cell>
          <cell r="BF2891">
            <v>42210</v>
          </cell>
          <cell r="BG2891">
            <v>12764</v>
          </cell>
        </row>
        <row r="2892">
          <cell r="C2892" t="str">
            <v>20110160S0194-1</v>
          </cell>
          <cell r="D2892" t="str">
            <v>Proyectos 2011 - 2020</v>
          </cell>
          <cell r="E2892" t="str">
            <v>No Aplica</v>
          </cell>
          <cell r="F2892" t="str">
            <v>CERRADO</v>
          </cell>
          <cell r="G2892" t="str">
            <v>A194</v>
          </cell>
          <cell r="H2892" t="str">
            <v>Nariño</v>
          </cell>
          <cell r="I2892">
            <v>52320</v>
          </cell>
          <cell r="J2892">
            <v>6</v>
          </cell>
          <cell r="K2892" t="str">
            <v>Guaitarilla</v>
          </cell>
          <cell r="L2892" t="str">
            <v>Guaitarilla-Nariño</v>
          </cell>
          <cell r="M2892">
            <v>160</v>
          </cell>
          <cell r="N2892" t="str">
            <v>Fonade 1</v>
          </cell>
          <cell r="O2892"/>
          <cell r="P2892"/>
          <cell r="Q2892" t="str">
            <v>Construcción Tercera Etapa En El Centro De Acopio Agropecuario, Municipio De Guaitarilla - Nariño.</v>
          </cell>
          <cell r="R2892" t="str">
            <v>Social Comunitario</v>
          </cell>
          <cell r="S2892"/>
          <cell r="T2892"/>
          <cell r="U2892"/>
          <cell r="V2892" t="str">
            <v>Municipio</v>
          </cell>
          <cell r="W2892"/>
          <cell r="X2892" t="str">
            <v/>
          </cell>
          <cell r="Y2892"/>
          <cell r="Z2892">
            <v>509510971</v>
          </cell>
          <cell r="AA2892"/>
          <cell r="AB2892">
            <v>509510971</v>
          </cell>
          <cell r="AC2892"/>
          <cell r="AD2892">
            <v>509510971</v>
          </cell>
          <cell r="AE2892">
            <v>0</v>
          </cell>
          <cell r="AF2892"/>
          <cell r="AG2892">
            <v>0</v>
          </cell>
          <cell r="AH2892">
            <v>509510971</v>
          </cell>
          <cell r="AI2892">
            <v>0</v>
          </cell>
          <cell r="AJ2892">
            <v>509510971</v>
          </cell>
          <cell r="AK2892">
            <v>0</v>
          </cell>
          <cell r="AL2892"/>
          <cell r="AM2892">
            <v>1</v>
          </cell>
          <cell r="AN2892">
            <v>1</v>
          </cell>
          <cell r="AO2892">
            <v>0</v>
          </cell>
          <cell r="AP2892" t="str">
            <v>En Liquidación</v>
          </cell>
          <cell r="AQ2892" t="e">
            <v>#REF!</v>
          </cell>
          <cell r="AR2892" t="e">
            <v>#N/A</v>
          </cell>
          <cell r="AS2892" t="str">
            <v xml:space="preserve"> CONTRATOS LIQUIDADOS  - PENDIENTE  CIERRE COSTOS FIJOS Y VARIABLES - INTERVENTORIA 
1. INFORMACION Y ESTADO CONTRATO DE OBRA:
2.  INFORMACION Y ESTADO CONTRATO INTERADMINISTRATIVO:  convenio liquidado con acta del 12/05/2017 
3. INFORMACION Y ESTADO INTERVENTORIA: Se encuentra en cierre de costos fijos y variables.
</v>
          </cell>
          <cell r="AT2892" t="str">
            <v>No Aplica</v>
          </cell>
          <cell r="AU2892">
            <v>41730</v>
          </cell>
          <cell r="AV2892">
            <v>41937</v>
          </cell>
          <cell r="AW2892" t="e">
            <v>#REF!</v>
          </cell>
          <cell r="AX2892"/>
          <cell r="AY2892"/>
          <cell r="AZ2892">
            <v>0</v>
          </cell>
          <cell r="BA2892" t="str">
            <v>-</v>
          </cell>
          <cell r="BB2892" t="str">
            <v>10 MODULOS  PARAVENTA DE CARNES EN EL CENTRO DE ACOPIO</v>
          </cell>
          <cell r="BC2892"/>
          <cell r="BD2892">
            <v>41712</v>
          </cell>
          <cell r="BE2892">
            <v>41857</v>
          </cell>
          <cell r="BF2892">
            <v>41990</v>
          </cell>
          <cell r="BG2892">
            <v>12764</v>
          </cell>
        </row>
        <row r="2893">
          <cell r="C2893" t="str">
            <v>20110160V0192-1</v>
          </cell>
          <cell r="D2893" t="str">
            <v>Proyectos 2011 - 2020</v>
          </cell>
          <cell r="E2893" t="str">
            <v>No Aplica</v>
          </cell>
          <cell r="F2893" t="str">
            <v>CERRADO</v>
          </cell>
          <cell r="G2893" t="str">
            <v>A192</v>
          </cell>
          <cell r="H2893" t="str">
            <v>Nariño</v>
          </cell>
          <cell r="I2893">
            <v>52320</v>
          </cell>
          <cell r="J2893">
            <v>6</v>
          </cell>
          <cell r="K2893" t="str">
            <v>Guaitarilla</v>
          </cell>
          <cell r="L2893" t="str">
            <v>Guaitarilla-Nariño</v>
          </cell>
          <cell r="M2893">
            <v>160</v>
          </cell>
          <cell r="N2893" t="str">
            <v>Fonade 1</v>
          </cell>
          <cell r="O2893"/>
          <cell r="P2893"/>
          <cell r="Q2893" t="str">
            <v xml:space="preserve">Pavimentación En Asfalto De La Vía San Francisco - Ahumada, Del Municipio De Guaitarilla - Nariño. </v>
          </cell>
          <cell r="R2893" t="str">
            <v>Vías Red Terciaria</v>
          </cell>
          <cell r="S2893"/>
          <cell r="T2893"/>
          <cell r="U2893"/>
          <cell r="V2893" t="str">
            <v>Municipio</v>
          </cell>
          <cell r="W2893"/>
          <cell r="X2893" t="str">
            <v/>
          </cell>
          <cell r="Y2893"/>
          <cell r="Z2893">
            <v>1047212000</v>
          </cell>
          <cell r="AA2893"/>
          <cell r="AB2893">
            <v>1047212000</v>
          </cell>
          <cell r="AC2893"/>
          <cell r="AD2893">
            <v>1047212000</v>
          </cell>
          <cell r="AE2893">
            <v>0</v>
          </cell>
          <cell r="AF2893"/>
          <cell r="AG2893">
            <v>0</v>
          </cell>
          <cell r="AH2893">
            <v>1047212000</v>
          </cell>
          <cell r="AI2893">
            <v>0</v>
          </cell>
          <cell r="AJ2893">
            <v>1047212000</v>
          </cell>
          <cell r="AK2893">
            <v>1</v>
          </cell>
          <cell r="AL2893"/>
          <cell r="AM2893">
            <v>1</v>
          </cell>
          <cell r="AN2893">
            <v>1</v>
          </cell>
          <cell r="AO2893">
            <v>0</v>
          </cell>
          <cell r="AP2893" t="str">
            <v>En Liquidación</v>
          </cell>
          <cell r="AQ2893" t="e">
            <v>#REF!</v>
          </cell>
          <cell r="AR2893" t="e">
            <v>#N/A</v>
          </cell>
          <cell r="AS2893" t="str">
            <v xml:space="preserve"> 
PROYECTO LIQUIDADO
1. INFORMACIÓN Y ESTADO CONTRATO DE OBRA:  se suscribio contrato No LP No. 001-2012  con la firma CONSORCIO S.A INGENIEROS ,  ejecutado al  100% y  entregado con auditoria visible  AV3 el día 18/9/2013 , posteriormente se liquidó con acta de fecha 02/10/2013.
2 .   INFORMACIÓN Y ESTADO  INTERVENTORIA:  contrato No 2124295 suscrito con la firma PROVER INGENIERIA Y URBANISMO  ejecutado en su totalidad y liquidado con acta de fecha  13/01/2014.
3.  INFORMACIÓN Y ESTADO CONTRATO INTERADMINISTRATIVO: se suscribio convenio interadministrativo No 2121696, con el municipio de Guatarilla Nariño. Ejecutada y liquidada  la contratación derivada, se suscribió acta de terminación anticipada de fecha 12/03/2014.
</v>
          </cell>
          <cell r="AT2893" t="str">
            <v>No Aplica</v>
          </cell>
          <cell r="AU2893">
            <v>41326</v>
          </cell>
          <cell r="AV2893">
            <v>41476</v>
          </cell>
          <cell r="AW2893" t="e">
            <v>#REF!</v>
          </cell>
          <cell r="AX2893"/>
          <cell r="AY2893"/>
          <cell r="AZ2893">
            <v>0</v>
          </cell>
          <cell r="BA2893" t="str">
            <v>-</v>
          </cell>
          <cell r="BB2893" t="str">
            <v>PAVIMENTACIÓN EN ASFALTO DE UN KILOMETRO DE VÍA ENTRE LAS VEREDAS SAN FRANCISCO Y LA AHUMADA EN EL MUNICIPIO DE GUAITARILLA NARIÑO.</v>
          </cell>
          <cell r="BC2893"/>
          <cell r="BD2893">
            <v>41310</v>
          </cell>
          <cell r="BE2893">
            <v>41444</v>
          </cell>
          <cell r="BF2893">
            <v>41535</v>
          </cell>
          <cell r="BG2893">
            <v>9412</v>
          </cell>
        </row>
        <row r="2894">
          <cell r="C2894" t="str">
            <v>20120040S0075-1</v>
          </cell>
          <cell r="D2894" t="str">
            <v>Proyectos 2011 - 2020</v>
          </cell>
          <cell r="E2894" t="str">
            <v>No Aplica</v>
          </cell>
          <cell r="F2894" t="str">
            <v>CERRADO</v>
          </cell>
          <cell r="G2894" t="str">
            <v>B75</v>
          </cell>
          <cell r="H2894" t="str">
            <v>Nariño</v>
          </cell>
          <cell r="I2894">
            <v>52320</v>
          </cell>
          <cell r="J2894">
            <v>6</v>
          </cell>
          <cell r="K2894" t="str">
            <v>Guaitarilla</v>
          </cell>
          <cell r="L2894" t="str">
            <v>Guaitarilla-Nariño</v>
          </cell>
          <cell r="M2894">
            <v>40</v>
          </cell>
          <cell r="N2894" t="str">
            <v>Fonade 2</v>
          </cell>
          <cell r="O2894"/>
          <cell r="P2894"/>
          <cell r="Q2894" t="str">
            <v>Centro Cultural Y Recreativo De Guatarilla</v>
          </cell>
          <cell r="R2894" t="str">
            <v>Espacio Público, Recreación Y Deporte</v>
          </cell>
          <cell r="S2894"/>
          <cell r="T2894"/>
          <cell r="U2894"/>
          <cell r="V2894" t="str">
            <v>Municipio</v>
          </cell>
          <cell r="W2894"/>
          <cell r="X2894" t="str">
            <v/>
          </cell>
          <cell r="Y2894"/>
          <cell r="Z2894">
            <v>1800000000</v>
          </cell>
          <cell r="AA2894"/>
          <cell r="AB2894">
            <v>1800000000</v>
          </cell>
          <cell r="AC2894"/>
          <cell r="AD2894">
            <v>1800000000</v>
          </cell>
          <cell r="AE2894">
            <v>0</v>
          </cell>
          <cell r="AF2894"/>
          <cell r="AG2894">
            <v>0</v>
          </cell>
          <cell r="AH2894">
            <v>1800000000</v>
          </cell>
          <cell r="AI2894">
            <v>0</v>
          </cell>
          <cell r="AJ2894">
            <v>1800000000</v>
          </cell>
          <cell r="AK2894">
            <v>0.93</v>
          </cell>
          <cell r="AL2894"/>
          <cell r="AM2894">
            <v>1</v>
          </cell>
          <cell r="AN2894">
            <v>1</v>
          </cell>
          <cell r="AO2894">
            <v>0</v>
          </cell>
          <cell r="AP2894" t="str">
            <v>Liquidado</v>
          </cell>
          <cell r="AQ2894" t="e">
            <v>#REF!</v>
          </cell>
          <cell r="AR2894" t="e">
            <v>#N/A</v>
          </cell>
          <cell r="AS2894" t="str">
            <v>CONVENIO LIQUIDADO EL 29 DE SEPTIEMBRE 2021.</v>
          </cell>
          <cell r="AT2894" t="str">
            <v>No Aplica</v>
          </cell>
          <cell r="AU2894">
            <v>41729</v>
          </cell>
          <cell r="AV2894">
            <v>42193</v>
          </cell>
          <cell r="AW2894" t="e">
            <v>#REF!</v>
          </cell>
          <cell r="AX2894"/>
          <cell r="AY2894"/>
          <cell r="AZ2894">
            <v>0</v>
          </cell>
          <cell r="BA2894" t="str">
            <v>-</v>
          </cell>
          <cell r="BB2894" t="str">
            <v>2300 M2</v>
          </cell>
          <cell r="BC2894"/>
          <cell r="BD2894">
            <v>41738</v>
          </cell>
          <cell r="BE2894">
            <v>41873</v>
          </cell>
          <cell r="BF2894">
            <v>42201</v>
          </cell>
          <cell r="BG2894">
            <v>3829</v>
          </cell>
        </row>
        <row r="2895">
          <cell r="C2895" t="str">
            <v>20150214V2635-1</v>
          </cell>
          <cell r="D2895" t="str">
            <v>Proyectos 2011 - 2020</v>
          </cell>
          <cell r="E2895" t="str">
            <v>No Aplica</v>
          </cell>
          <cell r="F2895" t="str">
            <v>CERRADO</v>
          </cell>
          <cell r="G2895"/>
          <cell r="H2895" t="str">
            <v>Nariño</v>
          </cell>
          <cell r="I2895">
            <v>52320</v>
          </cell>
          <cell r="J2895">
            <v>6</v>
          </cell>
          <cell r="K2895" t="str">
            <v>Guaitarilla</v>
          </cell>
          <cell r="L2895" t="str">
            <v>Guaitarilla-Nariño</v>
          </cell>
          <cell r="M2895">
            <v>214</v>
          </cell>
          <cell r="N2895" t="str">
            <v>DPS 2015</v>
          </cell>
          <cell r="O2895"/>
          <cell r="P2895"/>
          <cell r="Q2895" t="str">
            <v>Construcción Placa Huella En La Vereda Ahumada Municipio De Guaitarilla - Nariño</v>
          </cell>
          <cell r="R2895" t="str">
            <v>Vías Red Terciaria</v>
          </cell>
          <cell r="S2895"/>
          <cell r="T2895"/>
          <cell r="U2895"/>
          <cell r="V2895" t="str">
            <v>Municipio</v>
          </cell>
          <cell r="W2895"/>
          <cell r="X2895" t="str">
            <v xml:space="preserve"> Vereda Ahumada</v>
          </cell>
          <cell r="Y2895"/>
          <cell r="Z2895">
            <v>786953129</v>
          </cell>
          <cell r="AA2895"/>
          <cell r="AB2895">
            <v>786953129</v>
          </cell>
          <cell r="AC2895"/>
          <cell r="AD2895">
            <v>786953129</v>
          </cell>
          <cell r="AE2895">
            <v>78703703.799999997</v>
          </cell>
          <cell r="AF2895"/>
          <cell r="AG2895">
            <v>78703703.799999997</v>
          </cell>
          <cell r="AH2895">
            <v>865656832.79999995</v>
          </cell>
          <cell r="AI2895">
            <v>0</v>
          </cell>
          <cell r="AJ2895">
            <v>865656832.79999995</v>
          </cell>
          <cell r="AK2895">
            <v>0.99990000000000001</v>
          </cell>
          <cell r="AL2895"/>
          <cell r="AM2895">
            <v>1</v>
          </cell>
          <cell r="AN2895">
            <v>1</v>
          </cell>
          <cell r="AO2895">
            <v>0</v>
          </cell>
          <cell r="AP2895" t="str">
            <v>Liquidado</v>
          </cell>
          <cell r="AQ2895" t="e">
            <v>#REF!</v>
          </cell>
          <cell r="AR2895" t="e">
            <v>#N/A</v>
          </cell>
          <cell r="AS2895" t="str">
            <v>Liquidado</v>
          </cell>
          <cell r="AT2895" t="str">
            <v>No Aplica</v>
          </cell>
          <cell r="AU2895">
            <v>42896</v>
          </cell>
          <cell r="AV2895">
            <v>43058</v>
          </cell>
          <cell r="AW2895" t="e">
            <v>#REF!</v>
          </cell>
          <cell r="AX2895"/>
          <cell r="AY2895"/>
          <cell r="AZ2895">
            <v>0</v>
          </cell>
          <cell r="BA2895" t="str">
            <v>-</v>
          </cell>
          <cell r="BB2895" t="str">
            <v/>
          </cell>
          <cell r="BC2895"/>
          <cell r="BD2895">
            <v>42907</v>
          </cell>
          <cell r="BE2895">
            <v>42998</v>
          </cell>
          <cell r="BF2895">
            <v>43083</v>
          </cell>
          <cell r="BG2895">
            <v>843</v>
          </cell>
        </row>
        <row r="2896">
          <cell r="C2896" t="str">
            <v>20160422V6734-1</v>
          </cell>
          <cell r="D2896" t="str">
            <v>Proyectos 2011 - 2020</v>
          </cell>
          <cell r="E2896" t="str">
            <v>No Aplica</v>
          </cell>
          <cell r="F2896" t="str">
            <v>CERRADO</v>
          </cell>
          <cell r="G2896"/>
          <cell r="H2896" t="str">
            <v>Nariño</v>
          </cell>
          <cell r="I2896">
            <v>52320</v>
          </cell>
          <cell r="J2896">
            <v>6</v>
          </cell>
          <cell r="K2896" t="str">
            <v>Guaitarilla</v>
          </cell>
          <cell r="L2896" t="str">
            <v>Guaitarilla-Nariño</v>
          </cell>
          <cell r="M2896">
            <v>422</v>
          </cell>
          <cell r="N2896" t="str">
            <v>DPS 2016</v>
          </cell>
          <cell r="O2896"/>
          <cell r="P2896"/>
          <cell r="Q2896" t="str">
            <v>Pavimentación De Las Vías Del Casco Urbano Del Municipio De Guaitarilla - Nariño</v>
          </cell>
          <cell r="R2896" t="str">
            <v>Vías Urbanas</v>
          </cell>
          <cell r="S2896"/>
          <cell r="T2896"/>
          <cell r="U2896"/>
          <cell r="V2896" t="str">
            <v>Municipio</v>
          </cell>
          <cell r="W2896"/>
          <cell r="X2896" t="str">
            <v/>
          </cell>
          <cell r="Y2896"/>
          <cell r="Z2896">
            <v>657357956</v>
          </cell>
          <cell r="AA2896"/>
          <cell r="AB2896">
            <v>657357956</v>
          </cell>
          <cell r="AC2896"/>
          <cell r="AD2896">
            <v>657357956</v>
          </cell>
          <cell r="AE2896">
            <v>65735795.600000001</v>
          </cell>
          <cell r="AF2896"/>
          <cell r="AG2896">
            <v>65735795.600000001</v>
          </cell>
          <cell r="AH2896">
            <v>723093751.60000002</v>
          </cell>
          <cell r="AI2896">
            <v>0</v>
          </cell>
          <cell r="AJ2896">
            <v>723093751.60000002</v>
          </cell>
          <cell r="AK2896">
            <v>0.99890000000000001</v>
          </cell>
          <cell r="AL2896"/>
          <cell r="AM2896">
            <v>1</v>
          </cell>
          <cell r="AN2896">
            <v>1</v>
          </cell>
          <cell r="AO2896">
            <v>0</v>
          </cell>
          <cell r="AP2896" t="str">
            <v>Liquidado</v>
          </cell>
          <cell r="AQ2896" t="e">
            <v>#REF!</v>
          </cell>
          <cell r="AR2896" t="e">
            <v>#N/A</v>
          </cell>
          <cell r="AS2896" t="str">
            <v>En proceso de liquidación - 06/05/2020 Certificado de tesoreria.</v>
          </cell>
          <cell r="AT2896" t="str">
            <v>No Aplica</v>
          </cell>
          <cell r="AU2896">
            <v>43137</v>
          </cell>
          <cell r="AV2896">
            <v>43286</v>
          </cell>
          <cell r="AW2896" t="e">
            <v>#REF!</v>
          </cell>
          <cell r="AX2896"/>
          <cell r="AY2896"/>
          <cell r="AZ2896">
            <v>0</v>
          </cell>
          <cell r="BA2896" t="str">
            <v>-</v>
          </cell>
          <cell r="BB2896" t="str">
            <v/>
          </cell>
          <cell r="BC2896"/>
          <cell r="BD2896">
            <v>43153</v>
          </cell>
          <cell r="BE2896">
            <v>43236</v>
          </cell>
          <cell r="BF2896">
            <v>43349</v>
          </cell>
          <cell r="BG2896">
            <v>815</v>
          </cell>
        </row>
        <row r="2897">
          <cell r="C2897" t="str">
            <v>20170427S9535-1</v>
          </cell>
          <cell r="D2897" t="str">
            <v>Proyectos 2011 - 2020</v>
          </cell>
          <cell r="E2897" t="str">
            <v>ANTES 2018</v>
          </cell>
          <cell r="F2897" t="str">
            <v>VIGENTE</v>
          </cell>
          <cell r="G2897"/>
          <cell r="H2897" t="str">
            <v>Nariño</v>
          </cell>
          <cell r="I2897">
            <v>52320</v>
          </cell>
          <cell r="J2897">
            <v>6</v>
          </cell>
          <cell r="K2897" t="str">
            <v>Guaitarilla</v>
          </cell>
          <cell r="L2897" t="str">
            <v>Guaitarilla-Nariño</v>
          </cell>
          <cell r="M2897">
            <v>427</v>
          </cell>
          <cell r="N2897" t="str">
            <v>DPS 2017</v>
          </cell>
          <cell r="O2897"/>
          <cell r="P2897"/>
          <cell r="Q2897" t="str">
            <v>Construcción Polideportivo Cubierto En La Vereda Paramillo En El Municipio De Guaitarilla Departamento De Nariño</v>
          </cell>
          <cell r="R2897" t="str">
            <v>Espacio Público, Recreación Y Deporte</v>
          </cell>
          <cell r="S2897"/>
          <cell r="T2897"/>
          <cell r="U2897"/>
          <cell r="V2897" t="str">
            <v>Municipio</v>
          </cell>
          <cell r="W2897"/>
          <cell r="X2897" t="str">
            <v>Paramillo</v>
          </cell>
          <cell r="Y2897"/>
          <cell r="Z2897">
            <v>706418980</v>
          </cell>
          <cell r="AA2897"/>
          <cell r="AB2897">
            <v>706418980</v>
          </cell>
          <cell r="AC2897"/>
          <cell r="AD2897">
            <v>706418980</v>
          </cell>
          <cell r="AE2897">
            <v>70641898</v>
          </cell>
          <cell r="AF2897"/>
          <cell r="AG2897">
            <v>70641898</v>
          </cell>
          <cell r="AH2897">
            <v>777060878</v>
          </cell>
          <cell r="AI2897">
            <v>0</v>
          </cell>
          <cell r="AJ2897">
            <v>777060878</v>
          </cell>
          <cell r="AK2897">
            <v>1</v>
          </cell>
          <cell r="AL2897"/>
          <cell r="AM2897">
            <v>1</v>
          </cell>
          <cell r="AN2897">
            <v>1</v>
          </cell>
          <cell r="AO2897">
            <v>0</v>
          </cell>
          <cell r="AP2897" t="str">
            <v>Entregado A Municipio</v>
          </cell>
          <cell r="AQ2897" t="e">
            <v>#REF!</v>
          </cell>
          <cell r="AR2897" t="e">
            <v>#N/A</v>
          </cell>
          <cell r="AS2897" t="str">
            <v>seguimiento a la solciitud a la interventoria no ha corregido los informes 6,7,8,y 9 objeto para iniciar proceso de liquidacion , se oficia al ing ferney sobre los tiempos para iniciar liquidacion.</v>
          </cell>
          <cell r="AT2897" t="str">
            <v>No Aplica</v>
          </cell>
          <cell r="AU2897">
            <v>43644</v>
          </cell>
          <cell r="AV2897">
            <v>43902</v>
          </cell>
          <cell r="AW2897" t="e">
            <v>#REF!</v>
          </cell>
          <cell r="AX2897"/>
          <cell r="AY2897"/>
          <cell r="AZ2897">
            <v>0</v>
          </cell>
          <cell r="BA2897" t="str">
            <v>-</v>
          </cell>
          <cell r="BB2897" t="str">
            <v>898.73 m2</v>
          </cell>
          <cell r="BC2897"/>
          <cell r="BD2897">
            <v>43690</v>
          </cell>
          <cell r="BE2897">
            <v>43803</v>
          </cell>
          <cell r="BF2897">
            <v>44034</v>
          </cell>
          <cell r="BG2897">
            <v>322</v>
          </cell>
        </row>
        <row r="2898">
          <cell r="C2898" t="str">
            <v>20170433S9444-1</v>
          </cell>
          <cell r="D2898" t="str">
            <v>Proyectos 2011 - 2020</v>
          </cell>
          <cell r="E2898" t="str">
            <v>No Aplica</v>
          </cell>
          <cell r="F2898" t="str">
            <v>CERRADO</v>
          </cell>
          <cell r="G2898"/>
          <cell r="H2898" t="str">
            <v>Nariño</v>
          </cell>
          <cell r="I2898">
            <v>52320</v>
          </cell>
          <cell r="J2898">
            <v>6</v>
          </cell>
          <cell r="K2898" t="str">
            <v>Guaitarilla</v>
          </cell>
          <cell r="L2898" t="str">
            <v>Guaitarilla-Nariño</v>
          </cell>
          <cell r="M2898">
            <v>433</v>
          </cell>
          <cell r="N2898" t="str">
            <v>DPS 2017</v>
          </cell>
          <cell r="O2898"/>
          <cell r="P2898"/>
          <cell r="Q2898" t="str">
            <v>Costruccion De Escenario De Recreacion Y Deporte Polideportivo Vereda Alex En El Municipio De Guaitarilla - Nariño</v>
          </cell>
          <cell r="R2898" t="str">
            <v>Espacio Público, Recreación Y Deporte</v>
          </cell>
          <cell r="S2898"/>
          <cell r="T2898"/>
          <cell r="U2898"/>
          <cell r="V2898" t="str">
            <v>Municipio</v>
          </cell>
          <cell r="W2898"/>
          <cell r="X2898" t="str">
            <v>Alex</v>
          </cell>
          <cell r="Y2898"/>
          <cell r="Z2898">
            <v>724415707</v>
          </cell>
          <cell r="AA2898"/>
          <cell r="AB2898">
            <v>724415707</v>
          </cell>
          <cell r="AC2898"/>
          <cell r="AD2898">
            <v>724415707</v>
          </cell>
          <cell r="AE2898">
            <v>72441570.700000003</v>
          </cell>
          <cell r="AF2898"/>
          <cell r="AG2898">
            <v>72441570.700000003</v>
          </cell>
          <cell r="AH2898">
            <v>796857277.70000005</v>
          </cell>
          <cell r="AI2898">
            <v>0</v>
          </cell>
          <cell r="AJ2898">
            <v>796857277.70000005</v>
          </cell>
          <cell r="AK2898">
            <v>1</v>
          </cell>
          <cell r="AL2898"/>
          <cell r="AM2898">
            <v>1</v>
          </cell>
          <cell r="AN2898">
            <v>1</v>
          </cell>
          <cell r="AO2898">
            <v>0</v>
          </cell>
          <cell r="AP2898" t="str">
            <v>Liquidado</v>
          </cell>
          <cell r="AQ2898" t="e">
            <v>#REF!</v>
          </cell>
          <cell r="AR2898" t="e">
            <v>#N/A</v>
          </cell>
          <cell r="AS2898" t="str">
            <v>Proyecto liquidado con Acta de liquidación del 04 de abril 2022.</v>
          </cell>
          <cell r="AT2898" t="str">
            <v>No Aplica</v>
          </cell>
          <cell r="AU2898">
            <v>43644</v>
          </cell>
          <cell r="AV2898">
            <v>43902</v>
          </cell>
          <cell r="AW2898" t="e">
            <v>#REF!</v>
          </cell>
          <cell r="AX2898"/>
          <cell r="AY2898"/>
          <cell r="AZ2898">
            <v>0</v>
          </cell>
          <cell r="BA2898" t="str">
            <v>-</v>
          </cell>
          <cell r="BB2898" t="str">
            <v>898.73 m2</v>
          </cell>
          <cell r="BC2898"/>
          <cell r="BD2898">
            <v>43690</v>
          </cell>
          <cell r="BE2898">
            <v>43802</v>
          </cell>
          <cell r="BF2898">
            <v>44034</v>
          </cell>
          <cell r="BG2898">
            <v>355</v>
          </cell>
        </row>
        <row r="2899">
          <cell r="C2899" t="str">
            <v>20090166S1362-1</v>
          </cell>
          <cell r="D2899" t="str">
            <v>Proyectos 2011 - 2020</v>
          </cell>
          <cell r="E2899" t="str">
            <v>No Aplica</v>
          </cell>
          <cell r="F2899" t="str">
            <v>CERRADO</v>
          </cell>
          <cell r="G2899"/>
          <cell r="H2899" t="str">
            <v>Nariño</v>
          </cell>
          <cell r="I2899">
            <v>52323</v>
          </cell>
          <cell r="J2899">
            <v>6</v>
          </cell>
          <cell r="K2899" t="str">
            <v>Gualmatan</v>
          </cell>
          <cell r="L2899" t="str">
            <v>Gualmatan-Nariño</v>
          </cell>
          <cell r="M2899" t="str">
            <v/>
          </cell>
          <cell r="N2899" t="str">
            <v>Infraestructura</v>
          </cell>
          <cell r="O2899"/>
          <cell r="P2899"/>
          <cell r="Q2899" t="str">
            <v>Convenio Interadministrativo De Cooperación Entre Acción Social - Fip Y El Municipio De Gualmatán, El Cual Tiene El Fin De Llevar A Cabo Los Ajustes A Diseños Y Posterior Construcción De Obras Civiles Dentro Del Marco Del Proyecto Denominado Parque Multiproposito "Jose Maria Hernandez", Ubicado En El Municipio De Gualmatán - Nariño.</v>
          </cell>
          <cell r="R2899" t="str">
            <v>Espacio Público, Recreación Y Deporte</v>
          </cell>
          <cell r="S2899"/>
          <cell r="T2899"/>
          <cell r="U2899"/>
          <cell r="V2899" t="str">
            <v>Municipio</v>
          </cell>
          <cell r="W2899"/>
          <cell r="X2899" t="str">
            <v/>
          </cell>
          <cell r="Y2899"/>
          <cell r="Z2899">
            <v>400000000</v>
          </cell>
          <cell r="AA2899"/>
          <cell r="AB2899">
            <v>400000000</v>
          </cell>
          <cell r="AC2899"/>
          <cell r="AD2899">
            <v>400000000</v>
          </cell>
          <cell r="AE2899">
            <v>0</v>
          </cell>
          <cell r="AF2899"/>
          <cell r="AG2899">
            <v>0</v>
          </cell>
          <cell r="AH2899">
            <v>400000000</v>
          </cell>
          <cell r="AI2899">
            <v>0</v>
          </cell>
          <cell r="AJ2899">
            <v>400000000</v>
          </cell>
          <cell r="AK2899">
            <v>1</v>
          </cell>
          <cell r="AL2899"/>
          <cell r="AM2899">
            <v>1</v>
          </cell>
          <cell r="AN2899">
            <v>1</v>
          </cell>
          <cell r="AO2899">
            <v>0</v>
          </cell>
          <cell r="AP2899" t="str">
            <v>Liquidado</v>
          </cell>
          <cell r="AQ2899" t="e">
            <v>#REF!</v>
          </cell>
          <cell r="AR2899" t="e">
            <v>#N/A</v>
          </cell>
          <cell r="AS2899" t="str">
            <v>Entregado en 2011.</v>
          </cell>
          <cell r="AT2899" t="str">
            <v>No Aplica</v>
          </cell>
          <cell r="AU2899" t="str">
            <v/>
          </cell>
          <cell r="AV2899">
            <v>40390</v>
          </cell>
          <cell r="AW2899" t="e">
            <v>#REF!</v>
          </cell>
          <cell r="AX2899"/>
          <cell r="AY2899"/>
          <cell r="AZ2899">
            <v>0</v>
          </cell>
          <cell r="BA2899" t="str">
            <v>-</v>
          </cell>
          <cell r="BB2899" t="str">
            <v/>
          </cell>
          <cell r="BC2899"/>
          <cell r="BD2899" t="str">
            <v/>
          </cell>
          <cell r="BE2899" t="str">
            <v/>
          </cell>
          <cell r="BF2899" t="str">
            <v/>
          </cell>
          <cell r="BG2899" t="str">
            <v/>
          </cell>
        </row>
        <row r="2900">
          <cell r="C2900" t="str">
            <v>20110160S0195-1</v>
          </cell>
          <cell r="D2900" t="str">
            <v>Proyectos 2011 - 2020</v>
          </cell>
          <cell r="E2900" t="str">
            <v>No Aplica</v>
          </cell>
          <cell r="F2900" t="str">
            <v>CERRADO</v>
          </cell>
          <cell r="G2900" t="str">
            <v>A195</v>
          </cell>
          <cell r="H2900" t="str">
            <v>Nariño</v>
          </cell>
          <cell r="I2900">
            <v>52323</v>
          </cell>
          <cell r="J2900">
            <v>6</v>
          </cell>
          <cell r="K2900" t="str">
            <v>Gualmatan</v>
          </cell>
          <cell r="L2900" t="str">
            <v>Gualmatan-Nariño</v>
          </cell>
          <cell r="M2900">
            <v>160</v>
          </cell>
          <cell r="N2900" t="str">
            <v>Fonade 1</v>
          </cell>
          <cell r="O2900"/>
          <cell r="P2900"/>
          <cell r="Q2900" t="str">
            <v>Construcción Del Parque Multipropósito José María Hernández, Etapa Final En El Municipio De Gualmatan - Nariño.</v>
          </cell>
          <cell r="R2900" t="str">
            <v>Espacio Público, Recreación Y Deporte</v>
          </cell>
          <cell r="S2900"/>
          <cell r="T2900"/>
          <cell r="U2900"/>
          <cell r="V2900" t="str">
            <v>Municipio</v>
          </cell>
          <cell r="W2900"/>
          <cell r="X2900" t="str">
            <v/>
          </cell>
          <cell r="Y2900"/>
          <cell r="Z2900">
            <v>926003067.79999995</v>
          </cell>
          <cell r="AA2900"/>
          <cell r="AB2900">
            <v>926003067.79999995</v>
          </cell>
          <cell r="AC2900"/>
          <cell r="AD2900">
            <v>926003067.79999995</v>
          </cell>
          <cell r="AE2900">
            <v>0</v>
          </cell>
          <cell r="AF2900"/>
          <cell r="AG2900">
            <v>0</v>
          </cell>
          <cell r="AH2900">
            <v>926003067.79999995</v>
          </cell>
          <cell r="AI2900">
            <v>0</v>
          </cell>
          <cell r="AJ2900">
            <v>926003067.79999995</v>
          </cell>
          <cell r="AK2900">
            <v>0</v>
          </cell>
          <cell r="AL2900"/>
          <cell r="AM2900">
            <v>1</v>
          </cell>
          <cell r="AN2900">
            <v>1</v>
          </cell>
          <cell r="AO2900">
            <v>0</v>
          </cell>
          <cell r="AP2900" t="str">
            <v>En Liquidación</v>
          </cell>
          <cell r="AQ2900" t="e">
            <v>#REF!</v>
          </cell>
          <cell r="AR2900" t="e">
            <v>#N/A</v>
          </cell>
          <cell r="AS2900" t="str">
            <v>PROYECTO TERMINADO Y ENTREGADO EN LIQUIDACION CONVENIO
1. ESTADO CONTRATO DE OBRA:   contrato de obra liquidado el  5/12/2014.
2.ESTADO CONVENIO INTERADMINISTRATIVO: en proceso de liquidación. 
3.  ACTIVIDADES REALIZADAS:
-En atención al Decreto No. 457 del 22/03/2020 relacionado con la emergencia sanitaria Coronavirus – COVID-19 en el territorio nacional y el aislamiento obligatorio, se optó por realizar teletrabajo durante el tiempo que lo determine el Gobierno Nacional. 
- El 19/02/2021 se suscribio CONSTANCIA DE ARCHIVO del convenio interadministrativo No. 2122432.</v>
          </cell>
          <cell r="AT2900" t="str">
            <v>No Aplica</v>
          </cell>
          <cell r="AU2900">
            <v>41699</v>
          </cell>
          <cell r="AV2900">
            <v>41943</v>
          </cell>
          <cell r="AW2900" t="e">
            <v>#REF!</v>
          </cell>
          <cell r="AX2900"/>
          <cell r="AY2900"/>
          <cell r="AZ2900">
            <v>0</v>
          </cell>
          <cell r="BA2900" t="str">
            <v>-</v>
          </cell>
          <cell r="BB2900" t="str">
            <v/>
          </cell>
          <cell r="BC2900"/>
          <cell r="BD2900">
            <v>41661</v>
          </cell>
          <cell r="BE2900">
            <v>41831</v>
          </cell>
          <cell r="BF2900">
            <v>41991</v>
          </cell>
          <cell r="BG2900">
            <v>1656</v>
          </cell>
        </row>
        <row r="2901">
          <cell r="C2901" t="str">
            <v>20120069A0212-1</v>
          </cell>
          <cell r="D2901" t="str">
            <v>Proyectos 2011 - 2020</v>
          </cell>
          <cell r="E2901" t="str">
            <v>No Aplica</v>
          </cell>
          <cell r="F2901" t="str">
            <v>CERRADO</v>
          </cell>
          <cell r="G2901" t="str">
            <v>C212</v>
          </cell>
          <cell r="H2901" t="str">
            <v>Nariño</v>
          </cell>
          <cell r="I2901">
            <v>52323</v>
          </cell>
          <cell r="J2901">
            <v>6</v>
          </cell>
          <cell r="K2901" t="str">
            <v>Gualmatan</v>
          </cell>
          <cell r="L2901" t="str">
            <v>Gualmatan-Nariño</v>
          </cell>
          <cell r="M2901">
            <v>69</v>
          </cell>
          <cell r="N2901" t="str">
            <v>Fonade 3</v>
          </cell>
          <cell r="O2901"/>
          <cell r="P2901"/>
          <cell r="Q2901" t="str">
            <v xml:space="preserve">Reposición De La Red Principal Del Alcantarillado Sanitario Del Corregimiento De Cuatis Tramo 2 En El Municipio De Gualmatan - Nariño </v>
          </cell>
          <cell r="R2901" t="str">
            <v>Agua Potable Y Saneamiento Básico</v>
          </cell>
          <cell r="S2901"/>
          <cell r="T2901"/>
          <cell r="U2901"/>
          <cell r="V2901" t="str">
            <v>Municipio</v>
          </cell>
          <cell r="W2901"/>
          <cell r="X2901" t="str">
            <v/>
          </cell>
          <cell r="Y2901"/>
          <cell r="Z2901">
            <v>300000000</v>
          </cell>
          <cell r="AA2901"/>
          <cell r="AB2901">
            <v>300000000</v>
          </cell>
          <cell r="AC2901"/>
          <cell r="AD2901">
            <v>300000000</v>
          </cell>
          <cell r="AE2901">
            <v>0</v>
          </cell>
          <cell r="AF2901"/>
          <cell r="AG2901">
            <v>0</v>
          </cell>
          <cell r="AH2901">
            <v>300000000</v>
          </cell>
          <cell r="AI2901">
            <v>0</v>
          </cell>
          <cell r="AJ2901">
            <v>300000000</v>
          </cell>
          <cell r="AK2901">
            <v>0</v>
          </cell>
          <cell r="AL2901"/>
          <cell r="AM2901">
            <v>1</v>
          </cell>
          <cell r="AN2901">
            <v>1</v>
          </cell>
          <cell r="AO2901">
            <v>0</v>
          </cell>
          <cell r="AP2901" t="str">
            <v>En Liquidación</v>
          </cell>
          <cell r="AQ2901" t="e">
            <v>#REF!</v>
          </cell>
          <cell r="AR2901" t="e">
            <v>#N/A</v>
          </cell>
          <cell r="AS2901" t="str">
            <v xml:space="preserve">CONTRATOS LIQUIDADOS PENDIENTE CIERRE COSTOS FIJOS  Y VARIABLES-  INTERVENTORIA
1. INFORMACION Y  ESTADO CONTRATO DE OBRA: Liquidado. Se suscribio acta de  15/12/2015 
2.  LIQUIDACION CONTRATO INTERADMINISTRATIVO: acta de liquidacion suscrita el  31/05/2017
3. INFORMACIÓN Y ESTADO INTERVENTORIA: se encuentra en cierre de costos  fijos y variables
                                                                                                                                                                                                           </v>
          </cell>
          <cell r="AT2901" t="str">
            <v>No Aplica</v>
          </cell>
          <cell r="AU2901">
            <v>42219</v>
          </cell>
          <cell r="AV2901">
            <v>42334</v>
          </cell>
          <cell r="AW2901" t="e">
            <v>#REF!</v>
          </cell>
          <cell r="AX2901"/>
          <cell r="AY2901"/>
          <cell r="AZ2901">
            <v>0</v>
          </cell>
          <cell r="BA2901" t="str">
            <v>-</v>
          </cell>
          <cell r="BB2901" t="str">
            <v>REPOSICIÓN DE 442.5 ML DE LA RED PRINCIPAL DEL ALCANTARILLADO SANITARIO - TRAMO 2</v>
          </cell>
          <cell r="BC2901"/>
          <cell r="BD2901">
            <v>42241</v>
          </cell>
          <cell r="BE2901">
            <v>42314</v>
          </cell>
          <cell r="BF2901">
            <v>42473</v>
          </cell>
          <cell r="BG2901" t="str">
            <v/>
          </cell>
        </row>
        <row r="2902">
          <cell r="C2902" t="str">
            <v>20130044V0235-1</v>
          </cell>
          <cell r="D2902" t="str">
            <v>Proyectos 2011 - 2020</v>
          </cell>
          <cell r="E2902" t="str">
            <v>No Aplica</v>
          </cell>
          <cell r="F2902" t="str">
            <v>CERRADO</v>
          </cell>
          <cell r="G2902"/>
          <cell r="H2902" t="str">
            <v>Nariño</v>
          </cell>
          <cell r="I2902">
            <v>52323</v>
          </cell>
          <cell r="J2902">
            <v>6</v>
          </cell>
          <cell r="K2902" t="str">
            <v>Gualmatan</v>
          </cell>
          <cell r="L2902" t="str">
            <v>Gualmatan-Nariño</v>
          </cell>
          <cell r="M2902">
            <v>44</v>
          </cell>
          <cell r="N2902" t="str">
            <v>DPS 2013</v>
          </cell>
          <cell r="O2902"/>
          <cell r="P2902"/>
          <cell r="Q2902" t="str">
            <v>Pavimento De Vías Urbanas Concreto Rígido En El Municipio De Gualmatán - Nariño</v>
          </cell>
          <cell r="R2902" t="str">
            <v>Vías Urbanas</v>
          </cell>
          <cell r="S2902"/>
          <cell r="T2902"/>
          <cell r="U2902"/>
          <cell r="V2902" t="str">
            <v>Municipio</v>
          </cell>
          <cell r="W2902"/>
          <cell r="X2902" t="str">
            <v>San José, Dorado, José Ma. Hernández</v>
          </cell>
          <cell r="Y2902"/>
          <cell r="Z2902">
            <v>654205607</v>
          </cell>
          <cell r="AA2902"/>
          <cell r="AB2902">
            <v>654205607</v>
          </cell>
          <cell r="AC2902"/>
          <cell r="AD2902">
            <v>654205607</v>
          </cell>
          <cell r="AE2902">
            <v>65420560.700000003</v>
          </cell>
          <cell r="AF2902"/>
          <cell r="AG2902">
            <v>65420560.700000003</v>
          </cell>
          <cell r="AH2902">
            <v>719626167.70000005</v>
          </cell>
          <cell r="AI2902">
            <v>0</v>
          </cell>
          <cell r="AJ2902">
            <v>719626167.70000005</v>
          </cell>
          <cell r="AK2902">
            <v>1</v>
          </cell>
          <cell r="AL2902"/>
          <cell r="AM2902">
            <v>1</v>
          </cell>
          <cell r="AN2902">
            <v>1</v>
          </cell>
          <cell r="AO2902">
            <v>0</v>
          </cell>
          <cell r="AP2902" t="str">
            <v>Liquidado</v>
          </cell>
          <cell r="AQ2902" t="e">
            <v>#REF!</v>
          </cell>
          <cell r="AR2902" t="e">
            <v>#N/A</v>
          </cell>
          <cell r="AS2902" t="str">
            <v>Entregado en 2015.</v>
          </cell>
          <cell r="AT2902" t="str">
            <v>No Aplica</v>
          </cell>
          <cell r="AU2902">
            <v>42240</v>
          </cell>
          <cell r="AV2902">
            <v>42354</v>
          </cell>
          <cell r="AW2902" t="e">
            <v>#REF!</v>
          </cell>
          <cell r="AX2902"/>
          <cell r="AY2902"/>
          <cell r="AZ2902">
            <v>0</v>
          </cell>
          <cell r="BA2902" t="str">
            <v>-</v>
          </cell>
          <cell r="BB2902">
            <v>0.28999999999999998</v>
          </cell>
          <cell r="BC2902"/>
          <cell r="BD2902">
            <v>42261</v>
          </cell>
          <cell r="BE2902">
            <v>42328</v>
          </cell>
          <cell r="BF2902">
            <v>42354</v>
          </cell>
          <cell r="BG2902">
            <v>1000</v>
          </cell>
        </row>
        <row r="2903">
          <cell r="C2903" t="str">
            <v>20160443V6198-1</v>
          </cell>
          <cell r="D2903" t="str">
            <v>Proyectos 2011 - 2020</v>
          </cell>
          <cell r="E2903" t="str">
            <v>No Aplica</v>
          </cell>
          <cell r="F2903" t="str">
            <v>CERRADO</v>
          </cell>
          <cell r="G2903"/>
          <cell r="H2903" t="str">
            <v>Nariño</v>
          </cell>
          <cell r="I2903">
            <v>52323</v>
          </cell>
          <cell r="J2903">
            <v>6</v>
          </cell>
          <cell r="K2903" t="str">
            <v>Gualmatan</v>
          </cell>
          <cell r="L2903" t="str">
            <v>Gualmatan-Nariño</v>
          </cell>
          <cell r="M2903">
            <v>443</v>
          </cell>
          <cell r="N2903" t="str">
            <v>DPS 2016</v>
          </cell>
          <cell r="O2903"/>
          <cell r="P2903"/>
          <cell r="Q2903" t="str">
            <v>Pavimentación En Concreto Rigido De La Via De Acceso A La Urbanización El Portal Del Municipio De Gualmatán - Nariño</v>
          </cell>
          <cell r="R2903" t="str">
            <v>Vías Urbanas</v>
          </cell>
          <cell r="S2903"/>
          <cell r="T2903"/>
          <cell r="U2903"/>
          <cell r="V2903" t="str">
            <v>Municipio</v>
          </cell>
          <cell r="W2903"/>
          <cell r="X2903" t="str">
            <v>Urbanización El Portal</v>
          </cell>
          <cell r="Y2903"/>
          <cell r="Z2903">
            <v>593633581</v>
          </cell>
          <cell r="AA2903"/>
          <cell r="AB2903">
            <v>593633581</v>
          </cell>
          <cell r="AC2903"/>
          <cell r="AD2903">
            <v>593633581</v>
          </cell>
          <cell r="AE2903">
            <v>107894824</v>
          </cell>
          <cell r="AF2903"/>
          <cell r="AG2903">
            <v>107894824</v>
          </cell>
          <cell r="AH2903">
            <v>701528405</v>
          </cell>
          <cell r="AI2903">
            <v>0</v>
          </cell>
          <cell r="AJ2903">
            <v>701528405</v>
          </cell>
          <cell r="AK2903">
            <v>0.85</v>
          </cell>
          <cell r="AL2903"/>
          <cell r="AM2903">
            <v>1</v>
          </cell>
          <cell r="AN2903">
            <v>1</v>
          </cell>
          <cell r="AO2903">
            <v>0</v>
          </cell>
          <cell r="AP2903" t="str">
            <v>Liquidado</v>
          </cell>
          <cell r="AQ2903" t="e">
            <v>#REF!</v>
          </cell>
          <cell r="AR2903" t="e">
            <v>#N/A</v>
          </cell>
          <cell r="AS2903" t="str">
            <v>Proyecto terminado y entregado a la comunidad el 30 de abril de 2019.
Se liquidó el 21 de diciembre 2020.</v>
          </cell>
          <cell r="AT2903" t="str">
            <v>No Aplica</v>
          </cell>
          <cell r="AU2903">
            <v>43381</v>
          </cell>
          <cell r="AV2903">
            <v>43531</v>
          </cell>
          <cell r="AW2903" t="e">
            <v>#REF!</v>
          </cell>
          <cell r="AX2903"/>
          <cell r="AY2903"/>
          <cell r="AZ2903">
            <v>0</v>
          </cell>
          <cell r="BA2903" t="str">
            <v>-</v>
          </cell>
          <cell r="BB2903" t="str">
            <v/>
          </cell>
          <cell r="BC2903"/>
          <cell r="BD2903">
            <v>43396</v>
          </cell>
          <cell r="BE2903">
            <v>43529</v>
          </cell>
          <cell r="BF2903">
            <v>43585</v>
          </cell>
          <cell r="BG2903">
            <v>625</v>
          </cell>
        </row>
        <row r="2904">
          <cell r="C2904" t="str">
            <v>20160593M5796-1</v>
          </cell>
          <cell r="D2904" t="str">
            <v>Proyectos 2011 - 2020</v>
          </cell>
          <cell r="E2904" t="str">
            <v>ANTES 2018</v>
          </cell>
          <cell r="F2904" t="str">
            <v>VIGENTE</v>
          </cell>
          <cell r="G2904"/>
          <cell r="H2904" t="str">
            <v>Nariño</v>
          </cell>
          <cell r="I2904">
            <v>52323</v>
          </cell>
          <cell r="J2904">
            <v>6</v>
          </cell>
          <cell r="K2904" t="str">
            <v>Gualmatan</v>
          </cell>
          <cell r="L2904" t="str">
            <v>Gualmatan-Nariño</v>
          </cell>
          <cell r="M2904">
            <v>593</v>
          </cell>
          <cell r="N2904" t="str">
            <v>DPS 2016</v>
          </cell>
          <cell r="O2904"/>
          <cell r="P2904"/>
          <cell r="Q2904" t="str">
            <v>Mejoramiento De Condiciones De Habitabilidad</v>
          </cell>
          <cell r="R2904" t="str">
            <v>Mejoramiento Condiciones De Habitabilidad</v>
          </cell>
          <cell r="S2904"/>
          <cell r="T2904"/>
          <cell r="U2904"/>
          <cell r="V2904" t="str">
            <v>Municipio</v>
          </cell>
          <cell r="W2904"/>
          <cell r="X2904" t="str">
            <v/>
          </cell>
          <cell r="Y2904"/>
          <cell r="Z2904">
            <v>489625288</v>
          </cell>
          <cell r="AA2904"/>
          <cell r="AB2904">
            <v>489625288</v>
          </cell>
          <cell r="AC2904"/>
          <cell r="AD2904">
            <v>489625288</v>
          </cell>
          <cell r="AE2904">
            <v>48962528.800000004</v>
          </cell>
          <cell r="AF2904"/>
          <cell r="AG2904">
            <v>48962528.800000004</v>
          </cell>
          <cell r="AH2904">
            <v>538587816.79999995</v>
          </cell>
          <cell r="AI2904">
            <v>0</v>
          </cell>
          <cell r="AJ2904">
            <v>538587816.79999995</v>
          </cell>
          <cell r="AK2904">
            <v>0.15</v>
          </cell>
          <cell r="AL2904"/>
          <cell r="AM2904">
            <v>1</v>
          </cell>
          <cell r="AN2904">
            <v>1</v>
          </cell>
          <cell r="AO2904">
            <v>0</v>
          </cell>
          <cell r="AP2904" t="str">
            <v>Entregado A Municipio</v>
          </cell>
          <cell r="AQ2904" t="e">
            <v>#REF!</v>
          </cell>
          <cell r="AR2904" t="str">
            <v>TERMINADO</v>
          </cell>
          <cell r="AS2904" t="str">
            <v>INTERVENTORIA
Se envia derecho de peticion el 14.06.22 con solicitud de pendientes (PGIO Y SOCIAL)
Contrato terminado. Se firmó acta reinicio 12/01/2022 y otro si modificatorio en tiempo hasta 31/01/2022.
SUPERVISOR
15-Julio. En ajuste observaciones de la resolución de pago emitidas por la profesional Maria Paula Arevalo.</v>
          </cell>
          <cell r="AT2904">
            <v>44018</v>
          </cell>
          <cell r="AU2904">
            <v>44148</v>
          </cell>
          <cell r="AV2904">
            <v>44592</v>
          </cell>
          <cell r="AW2904" t="e">
            <v>#REF!</v>
          </cell>
          <cell r="AX2904"/>
          <cell r="AY2904"/>
          <cell r="AZ2904">
            <v>0</v>
          </cell>
          <cell r="BA2904" t="str">
            <v>-</v>
          </cell>
          <cell r="BB2904" t="str">
            <v>35  Viviendas</v>
          </cell>
          <cell r="BC2904"/>
          <cell r="BD2904">
            <v>44175</v>
          </cell>
          <cell r="BE2904">
            <v>44587</v>
          </cell>
          <cell r="BF2904">
            <v>44649</v>
          </cell>
          <cell r="BG2904">
            <v>126</v>
          </cell>
        </row>
        <row r="2905">
          <cell r="C2905" t="str">
            <v>20070180V1363-1</v>
          </cell>
          <cell r="D2905" t="str">
            <v>Proyectos 2011 - 2020</v>
          </cell>
          <cell r="E2905" t="str">
            <v>No Aplica</v>
          </cell>
          <cell r="F2905" t="str">
            <v>CERRADO</v>
          </cell>
          <cell r="G2905"/>
          <cell r="H2905" t="str">
            <v>Nariño</v>
          </cell>
          <cell r="I2905">
            <v>52352</v>
          </cell>
          <cell r="J2905">
            <v>6</v>
          </cell>
          <cell r="K2905" t="str">
            <v>Iles</v>
          </cell>
          <cell r="L2905" t="str">
            <v>Iles-Nariño</v>
          </cell>
          <cell r="M2905" t="str">
            <v/>
          </cell>
          <cell r="N2905" t="str">
            <v>Infraestructura</v>
          </cell>
          <cell r="O2905"/>
          <cell r="P2905"/>
          <cell r="Q2905" t="str">
            <v>Mejoramiento De Las Vías De Tercer Orden: La Tigrera, San Francisco, El Cidral, San Antonio Del Carmen, Alto Del Rey, Municipio De Iles, Departamento De Nariño</v>
          </cell>
          <cell r="R2905" t="str">
            <v>Vías Red Terciaria</v>
          </cell>
          <cell r="S2905"/>
          <cell r="T2905"/>
          <cell r="U2905"/>
          <cell r="V2905" t="str">
            <v>Municipio</v>
          </cell>
          <cell r="W2905"/>
          <cell r="X2905" t="str">
            <v/>
          </cell>
          <cell r="Y2905"/>
          <cell r="Z2905">
            <v>201748174.13</v>
          </cell>
          <cell r="AA2905"/>
          <cell r="AB2905">
            <v>201748174.13</v>
          </cell>
          <cell r="AC2905"/>
          <cell r="AD2905">
            <v>201748174.13</v>
          </cell>
          <cell r="AE2905">
            <v>0</v>
          </cell>
          <cell r="AF2905"/>
          <cell r="AG2905">
            <v>0</v>
          </cell>
          <cell r="AH2905">
            <v>201748174.13</v>
          </cell>
          <cell r="AI2905">
            <v>0</v>
          </cell>
          <cell r="AJ2905">
            <v>201748174.13</v>
          </cell>
          <cell r="AK2905">
            <v>1</v>
          </cell>
          <cell r="AL2905"/>
          <cell r="AM2905">
            <v>1</v>
          </cell>
          <cell r="AN2905">
            <v>1</v>
          </cell>
          <cell r="AO2905">
            <v>0</v>
          </cell>
          <cell r="AP2905" t="str">
            <v>Liquidado</v>
          </cell>
          <cell r="AQ2905" t="e">
            <v>#REF!</v>
          </cell>
          <cell r="AR2905" t="e">
            <v>#N/A</v>
          </cell>
          <cell r="AS2905" t="str">
            <v>Entregado en 2012.</v>
          </cell>
          <cell r="AT2905" t="str">
            <v>No Aplica</v>
          </cell>
          <cell r="AU2905" t="str">
            <v/>
          </cell>
          <cell r="AV2905">
            <v>41242</v>
          </cell>
          <cell r="AW2905" t="e">
            <v>#REF!</v>
          </cell>
          <cell r="AX2905"/>
          <cell r="AY2905"/>
          <cell r="AZ2905">
            <v>0</v>
          </cell>
          <cell r="BA2905" t="str">
            <v>-</v>
          </cell>
          <cell r="BB2905" t="str">
            <v/>
          </cell>
          <cell r="BC2905"/>
          <cell r="BD2905" t="str">
            <v/>
          </cell>
          <cell r="BE2905" t="str">
            <v/>
          </cell>
          <cell r="BF2905" t="str">
            <v/>
          </cell>
          <cell r="BG2905" t="str">
            <v/>
          </cell>
        </row>
        <row r="2906">
          <cell r="C2906" t="str">
            <v>20110160M0196-1</v>
          </cell>
          <cell r="D2906" t="str">
            <v>Proyectos 2011 - 2020</v>
          </cell>
          <cell r="E2906" t="str">
            <v>No Aplica</v>
          </cell>
          <cell r="F2906" t="str">
            <v>CERRADO</v>
          </cell>
          <cell r="G2906" t="str">
            <v>A196</v>
          </cell>
          <cell r="H2906" t="str">
            <v>Nariño</v>
          </cell>
          <cell r="I2906">
            <v>52352</v>
          </cell>
          <cell r="J2906">
            <v>6</v>
          </cell>
          <cell r="K2906" t="str">
            <v>Iles</v>
          </cell>
          <cell r="L2906" t="str">
            <v>Iles-Nariño</v>
          </cell>
          <cell r="M2906">
            <v>160</v>
          </cell>
          <cell r="N2906" t="str">
            <v>Fonade 1</v>
          </cell>
          <cell r="O2906"/>
          <cell r="P2906"/>
          <cell r="Q2906" t="str">
            <v>Construcción Unidades Sanitarias Y Pozos Sépticos En La Zona Rural Del Municipio De Iles - Nariño.</v>
          </cell>
          <cell r="R2906" t="str">
            <v>Mejoramiento Condiciones De Habitabilidad</v>
          </cell>
          <cell r="S2906"/>
          <cell r="T2906"/>
          <cell r="U2906"/>
          <cell r="V2906" t="str">
            <v>Municipio</v>
          </cell>
          <cell r="W2906"/>
          <cell r="X2906" t="str">
            <v/>
          </cell>
          <cell r="Y2906"/>
          <cell r="Z2906">
            <v>288869105.36000001</v>
          </cell>
          <cell r="AA2906"/>
          <cell r="AB2906">
            <v>288869105.36000001</v>
          </cell>
          <cell r="AC2906"/>
          <cell r="AD2906">
            <v>288869105.36000001</v>
          </cell>
          <cell r="AE2906">
            <v>0</v>
          </cell>
          <cell r="AF2906"/>
          <cell r="AG2906">
            <v>0</v>
          </cell>
          <cell r="AH2906">
            <v>288869105.36000001</v>
          </cell>
          <cell r="AI2906">
            <v>0</v>
          </cell>
          <cell r="AJ2906">
            <v>288869105.36000001</v>
          </cell>
          <cell r="AK2906">
            <v>0</v>
          </cell>
          <cell r="AL2906"/>
          <cell r="AM2906">
            <v>1</v>
          </cell>
          <cell r="AN2906">
            <v>1</v>
          </cell>
          <cell r="AO2906">
            <v>0</v>
          </cell>
          <cell r="AP2906" t="str">
            <v>En Liquidación</v>
          </cell>
          <cell r="AQ2906" t="e">
            <v>#REF!</v>
          </cell>
          <cell r="AR2906" t="e">
            <v>#N/A</v>
          </cell>
          <cell r="AS2906" t="str">
            <v xml:space="preserve"> CONTRATOS LIQUIDADOS  - PENDIENTE  CIERRE COSTOS FIJOS Y VARIABLES - INTERVENTORIA 
1. INFORMACION Y ESTADO CONTRATO DE OBRA: se encuentra liquidado con acta de fecha 29/03/2015   
2.  INFORMACION Y ESTADO CONTRATO INTERADMINISTRATIVO:  convenio liquidado con acta del 31/05/2017
3. INFORMACION Y ESTADO INTERVENTORIA: Se encuentra en cierre de costos fijos y variables.
</v>
          </cell>
          <cell r="AT2906"/>
          <cell r="AU2906">
            <v>41807</v>
          </cell>
          <cell r="AV2906">
            <v>41899</v>
          </cell>
          <cell r="AW2906" t="e">
            <v>#REF!</v>
          </cell>
          <cell r="AX2906"/>
          <cell r="AY2906"/>
          <cell r="AZ2906">
            <v>0</v>
          </cell>
          <cell r="BA2906" t="str">
            <v>-</v>
          </cell>
          <cell r="BB2906" t="str">
            <v>28  Viviendas</v>
          </cell>
          <cell r="BC2906"/>
          <cell r="BD2906">
            <v>41774</v>
          </cell>
          <cell r="BE2906">
            <v>41774</v>
          </cell>
          <cell r="BF2906">
            <v>42042</v>
          </cell>
          <cell r="BG2906">
            <v>28</v>
          </cell>
        </row>
        <row r="2907">
          <cell r="C2907" t="str">
            <v>20110160V0197-1</v>
          </cell>
          <cell r="D2907" t="str">
            <v>Proyectos 2011 - 2020</v>
          </cell>
          <cell r="E2907" t="str">
            <v>No Aplica</v>
          </cell>
          <cell r="F2907" t="str">
            <v>CERRADO</v>
          </cell>
          <cell r="G2907" t="str">
            <v>A197</v>
          </cell>
          <cell r="H2907" t="str">
            <v>Nariño</v>
          </cell>
          <cell r="I2907">
            <v>52352</v>
          </cell>
          <cell r="J2907">
            <v>6</v>
          </cell>
          <cell r="K2907" t="str">
            <v>Iles</v>
          </cell>
          <cell r="L2907" t="str">
            <v>Iles-Nariño</v>
          </cell>
          <cell r="M2907">
            <v>160</v>
          </cell>
          <cell r="N2907" t="str">
            <v>Fonade 1</v>
          </cell>
          <cell r="O2907"/>
          <cell r="P2907"/>
          <cell r="Q2907" t="str">
            <v>Pavimentación Vías Casco Urbano Calle 6 Entre La Carrera 4Y 5, Carrera 4 Entre Calles 5 Y 6 Y Carrera 6 Vía Vereda La Loma Alta, Municipio De Iles - Nariño.</v>
          </cell>
          <cell r="R2907" t="str">
            <v>Vías Urbanas</v>
          </cell>
          <cell r="S2907"/>
          <cell r="T2907"/>
          <cell r="U2907"/>
          <cell r="V2907" t="str">
            <v>Municipio</v>
          </cell>
          <cell r="W2907"/>
          <cell r="X2907" t="str">
            <v/>
          </cell>
          <cell r="Y2907"/>
          <cell r="Z2907">
            <v>390814875.30000001</v>
          </cell>
          <cell r="AA2907"/>
          <cell r="AB2907">
            <v>390814875.30000001</v>
          </cell>
          <cell r="AC2907"/>
          <cell r="AD2907">
            <v>390814875.30000001</v>
          </cell>
          <cell r="AE2907">
            <v>0</v>
          </cell>
          <cell r="AF2907"/>
          <cell r="AG2907">
            <v>0</v>
          </cell>
          <cell r="AH2907">
            <v>390814875.30000001</v>
          </cell>
          <cell r="AI2907">
            <v>0</v>
          </cell>
          <cell r="AJ2907">
            <v>390814875.30000001</v>
          </cell>
          <cell r="AK2907">
            <v>0</v>
          </cell>
          <cell r="AL2907"/>
          <cell r="AM2907">
            <v>1</v>
          </cell>
          <cell r="AN2907">
            <v>1</v>
          </cell>
          <cell r="AO2907">
            <v>0</v>
          </cell>
          <cell r="AP2907" t="str">
            <v>En Liquidación</v>
          </cell>
          <cell r="AQ2907" t="e">
            <v>#REF!</v>
          </cell>
          <cell r="AR2907" t="e">
            <v>#N/A</v>
          </cell>
          <cell r="AS2907" t="str">
            <v xml:space="preserve"> CONTRATOS LIQUIDADOS  - PENDIENTE  CIERRE COSTOS FIJOS Y VARIABLES - INTERVENTORIA 
1. INFORMACION Y ESTADO CONTRATO DE OBRA: 
2.  INFORMACION Y ESTADO CONTRATO INTERADMINISTRATIVO: 
3. INFORMACION Y ESTADO INTERVENTORIA: Se encuentra en cierre de costos fijos y variables.
</v>
          </cell>
          <cell r="AT2907" t="str">
            <v>No Aplica</v>
          </cell>
          <cell r="AU2907">
            <v>42065</v>
          </cell>
          <cell r="AV2907">
            <v>42352</v>
          </cell>
          <cell r="AW2907" t="e">
            <v>#REF!</v>
          </cell>
          <cell r="AX2907"/>
          <cell r="AY2907"/>
          <cell r="AZ2907">
            <v>0</v>
          </cell>
          <cell r="BA2907" t="str">
            <v>-</v>
          </cell>
          <cell r="BB2907" t="str">
            <v>CONSTRUCCIÓN DE TRESCIENTOS TREINTA Y SEIS METROS LINEALES DE PAVIMENTO EN CONCRETO RÍGIDO CON LAS RESPECTIVAS OBRAS DE DRENAJE</v>
          </cell>
          <cell r="BC2907"/>
          <cell r="BD2907">
            <v>42059</v>
          </cell>
          <cell r="BE2907">
            <v>42339</v>
          </cell>
          <cell r="BF2907">
            <v>42626</v>
          </cell>
          <cell r="BG2907">
            <v>7867</v>
          </cell>
        </row>
        <row r="2908">
          <cell r="C2908" t="str">
            <v>2014069S0477-1</v>
          </cell>
          <cell r="D2908" t="str">
            <v>Proyectos 2011 - 2020</v>
          </cell>
          <cell r="E2908" t="str">
            <v>No Aplica</v>
          </cell>
          <cell r="F2908" t="str">
            <v>CERRADO</v>
          </cell>
          <cell r="G2908" t="str">
            <v>C477</v>
          </cell>
          <cell r="H2908" t="str">
            <v>Nariño</v>
          </cell>
          <cell r="I2908">
            <v>52352</v>
          </cell>
          <cell r="J2908">
            <v>6</v>
          </cell>
          <cell r="K2908" t="str">
            <v>Iles</v>
          </cell>
          <cell r="L2908" t="str">
            <v>Iles-Nariño</v>
          </cell>
          <cell r="M2908">
            <v>69</v>
          </cell>
          <cell r="N2908" t="str">
            <v>Fonade 3</v>
          </cell>
          <cell r="O2908"/>
          <cell r="P2908"/>
          <cell r="Q2908" t="str">
            <v>Estudios Y Diseños Y Construcción Del Auditorio Del Colegio Antonio Galan Del Municipio De Iles - Nariño</v>
          </cell>
          <cell r="R2908" t="str">
            <v>Social Comunitario</v>
          </cell>
          <cell r="S2908"/>
          <cell r="T2908"/>
          <cell r="U2908"/>
          <cell r="V2908" t="str">
            <v>Fonade</v>
          </cell>
          <cell r="W2908"/>
          <cell r="X2908" t="str">
            <v/>
          </cell>
          <cell r="Y2908"/>
          <cell r="Z2908">
            <v>3056999033</v>
          </cell>
          <cell r="AA2908"/>
          <cell r="AB2908">
            <v>3056999033</v>
          </cell>
          <cell r="AC2908"/>
          <cell r="AD2908">
            <v>3056999033</v>
          </cell>
          <cell r="AE2908">
            <v>0</v>
          </cell>
          <cell r="AF2908"/>
          <cell r="AG2908">
            <v>0</v>
          </cell>
          <cell r="AH2908">
            <v>3056999033</v>
          </cell>
          <cell r="AI2908">
            <v>0</v>
          </cell>
          <cell r="AJ2908">
            <v>3056999033</v>
          </cell>
          <cell r="AK2908">
            <v>0</v>
          </cell>
          <cell r="AL2908"/>
          <cell r="AM2908">
            <v>1</v>
          </cell>
          <cell r="AN2908">
            <v>1</v>
          </cell>
          <cell r="AO2908">
            <v>0</v>
          </cell>
          <cell r="AP2908" t="str">
            <v>En Liquidación</v>
          </cell>
          <cell r="AQ2908" t="e">
            <v>#REF!</v>
          </cell>
          <cell r="AR2908" t="e">
            <v>#N/A</v>
          </cell>
          <cell r="AS2908" t="str">
            <v>CONTRATOS LIQUIDADOS PENDIENTE CIERRE COSTOS FIJOS Y VARIABLES - INTERVENTORIA.
1. INFORMACIÓN Y ESTADO CONTRATO DE OBRA:                                                                         Acta de liquidación suscrita el  23/04/2018
                                                                                                                                                                                                                                                                                                                                                                                                                                                                                                                                                                           2.  INFORMACION Y ESTADO CONVENIO INTERADMINISTRATIVO:  N/A
3.  INFORMACION Y ESTADO INTERVENTORIA:  Se encuentra en cierre de costos fijos y variables.</v>
          </cell>
          <cell r="AT2908" t="str">
            <v>No Aplica</v>
          </cell>
          <cell r="AU2908">
            <v>42296</v>
          </cell>
          <cell r="AV2908">
            <v>42639</v>
          </cell>
          <cell r="AW2908" t="e">
            <v>#REF!</v>
          </cell>
          <cell r="AX2908"/>
          <cell r="AY2908"/>
          <cell r="AZ2908">
            <v>0</v>
          </cell>
          <cell r="BA2908" t="str">
            <v>-</v>
          </cell>
          <cell r="BB2908" t="str">
            <v>AUDITORIO CON ÁREA DE PROYECCIÓN DE PELÍCULAS, SILLETERÍA FIJA, ZONA DE CAFETERÍA, BATERÍAS SANITARIAS Y SALÓN CON ADECUACIONES ACÚSTICAS PARA ACTIVIDADES MUSICALES CON SU RESPECTIVA ÁREA DE ALMACENAJE DE INSTRUMENTOS</v>
          </cell>
          <cell r="BC2908"/>
          <cell r="BD2908">
            <v>42582</v>
          </cell>
          <cell r="BE2908">
            <v>42639</v>
          </cell>
          <cell r="BF2908">
            <v>42649</v>
          </cell>
          <cell r="BG2908" t="str">
            <v/>
          </cell>
        </row>
        <row r="2909">
          <cell r="C2909" t="str">
            <v>20160244MU037-1</v>
          </cell>
          <cell r="D2909" t="str">
            <v>Proyectos 2011 - 2020</v>
          </cell>
          <cell r="E2909" t="str">
            <v>No Aplica</v>
          </cell>
          <cell r="F2909" t="str">
            <v>CERRADO</v>
          </cell>
          <cell r="G2909"/>
          <cell r="H2909" t="str">
            <v>Nariño</v>
          </cell>
          <cell r="I2909">
            <v>52352</v>
          </cell>
          <cell r="J2909">
            <v>6</v>
          </cell>
          <cell r="K2909" t="str">
            <v>Iles</v>
          </cell>
          <cell r="L2909" t="str">
            <v>Iles-Nariño</v>
          </cell>
          <cell r="M2909">
            <v>244</v>
          </cell>
          <cell r="N2909" t="str">
            <v>Unops
DPS 2016</v>
          </cell>
          <cell r="O2909"/>
          <cell r="P2909"/>
          <cell r="Q2909" t="str">
            <v>Mejoramiento De Condiciones De Habitabilidad</v>
          </cell>
          <cell r="R2909" t="str">
            <v>Mejoramiento Condiciones De Habitabilidad</v>
          </cell>
          <cell r="S2909"/>
          <cell r="T2909"/>
          <cell r="U2909"/>
          <cell r="V2909" t="str">
            <v>Unops</v>
          </cell>
          <cell r="W2909"/>
          <cell r="X2909" t="str">
            <v/>
          </cell>
          <cell r="Y2909"/>
          <cell r="Z2909">
            <v>579141360</v>
          </cell>
          <cell r="AA2909"/>
          <cell r="AB2909">
            <v>579141360</v>
          </cell>
          <cell r="AC2909"/>
          <cell r="AD2909">
            <v>579141360</v>
          </cell>
          <cell r="AE2909">
            <v>111542810.39999999</v>
          </cell>
          <cell r="AF2909"/>
          <cell r="AG2909">
            <v>111542810.39999999</v>
          </cell>
          <cell r="AH2909">
            <v>690684170.39999998</v>
          </cell>
          <cell r="AI2909">
            <v>0</v>
          </cell>
          <cell r="AJ2909">
            <v>690684170.39999998</v>
          </cell>
          <cell r="AK2909">
            <v>0</v>
          </cell>
          <cell r="AL2909"/>
          <cell r="AM2909">
            <v>0</v>
          </cell>
          <cell r="AN2909">
            <v>0</v>
          </cell>
          <cell r="AO2909">
            <v>0</v>
          </cell>
          <cell r="AP2909" t="str">
            <v>Pendiente Asignacion De Recursos</v>
          </cell>
          <cell r="AQ2909" t="e">
            <v>#REF!</v>
          </cell>
          <cell r="AR2909" t="e">
            <v>#N/A</v>
          </cell>
          <cell r="AS2909" t="str">
            <v>ESTADO: Cancelado.
Numero de MCH inicial: 50.
En listado propuesto por el operador UNOPS en comité directivo del 26 de octubre de 2018, este municipio no fue incluido y se dejo para futuras apropiaciones.</v>
          </cell>
          <cell r="AT2909"/>
          <cell r="AU2909" t="str">
            <v>No Aplica</v>
          </cell>
          <cell r="AV2909" t="str">
            <v/>
          </cell>
          <cell r="AW2909" t="e">
            <v>#REF!</v>
          </cell>
          <cell r="AX2909"/>
          <cell r="AY2909"/>
          <cell r="AZ2909">
            <v>0</v>
          </cell>
          <cell r="BA2909" t="str">
            <v>-</v>
          </cell>
          <cell r="BB2909" t="str">
            <v>50  Viviendas</v>
          </cell>
          <cell r="BC2909"/>
          <cell r="BD2909" t="str">
            <v/>
          </cell>
          <cell r="BE2909" t="str">
            <v/>
          </cell>
          <cell r="BF2909" t="str">
            <v/>
          </cell>
          <cell r="BG2909">
            <v>50</v>
          </cell>
        </row>
        <row r="2910">
          <cell r="C2910" t="str">
            <v>20160439V4520-1</v>
          </cell>
          <cell r="D2910" t="str">
            <v>Proyectos 2011 - 2020</v>
          </cell>
          <cell r="E2910" t="str">
            <v>ANTES 2018</v>
          </cell>
          <cell r="F2910" t="str">
            <v>VIGENTE</v>
          </cell>
          <cell r="G2910"/>
          <cell r="H2910" t="str">
            <v>Nariño</v>
          </cell>
          <cell r="I2910">
            <v>52352</v>
          </cell>
          <cell r="J2910">
            <v>6</v>
          </cell>
          <cell r="K2910" t="str">
            <v>Iles</v>
          </cell>
          <cell r="L2910" t="str">
            <v>Iles-Nariño</v>
          </cell>
          <cell r="M2910">
            <v>439</v>
          </cell>
          <cell r="N2910" t="str">
            <v>DPS 2016</v>
          </cell>
          <cell r="O2910"/>
          <cell r="P2910"/>
          <cell r="Q2910" t="str">
            <v>Construcción De Pavimento Rígido Vías Urbanas Del Municipio De Iles - Nariño</v>
          </cell>
          <cell r="R2910" t="str">
            <v>Vías Urbanas</v>
          </cell>
          <cell r="S2910"/>
          <cell r="T2910"/>
          <cell r="U2910"/>
          <cell r="V2910" t="str">
            <v>Municipio</v>
          </cell>
          <cell r="W2910"/>
          <cell r="X2910" t="str">
            <v>Barrios: San José - La Palestina - Avenida Ipiales</v>
          </cell>
          <cell r="Y2910"/>
          <cell r="Z2910">
            <v>660360067</v>
          </cell>
          <cell r="AA2910"/>
          <cell r="AB2910">
            <v>660360067</v>
          </cell>
          <cell r="AC2910"/>
          <cell r="AD2910">
            <v>660360067</v>
          </cell>
          <cell r="AE2910">
            <v>109297296</v>
          </cell>
          <cell r="AF2910"/>
          <cell r="AG2910">
            <v>109297296</v>
          </cell>
          <cell r="AH2910">
            <v>769657363</v>
          </cell>
          <cell r="AI2910">
            <v>0</v>
          </cell>
          <cell r="AJ2910">
            <v>769657363</v>
          </cell>
          <cell r="AK2910">
            <v>1</v>
          </cell>
          <cell r="AL2910"/>
          <cell r="AM2910">
            <v>1</v>
          </cell>
          <cell r="AN2910">
            <v>1</v>
          </cell>
          <cell r="AO2910">
            <v>0</v>
          </cell>
          <cell r="AP2910" t="str">
            <v>En Liquidación</v>
          </cell>
          <cell r="AQ2910" t="e">
            <v>#REF!</v>
          </cell>
          <cell r="AR2910" t="e">
            <v>#N/A</v>
          </cell>
          <cell r="AS2910" t="str">
            <v>Las obras ya fueron entregadas. 
El Convenio se encuentra en proceso de liquidación.</v>
          </cell>
          <cell r="AT2910" t="str">
            <v>No Aplica</v>
          </cell>
          <cell r="AU2910">
            <v>43452</v>
          </cell>
          <cell r="AV2910">
            <v>43654</v>
          </cell>
          <cell r="AW2910" t="e">
            <v>#REF!</v>
          </cell>
          <cell r="AX2910"/>
          <cell r="AY2910"/>
          <cell r="AZ2910">
            <v>0</v>
          </cell>
          <cell r="BA2910" t="str">
            <v>-</v>
          </cell>
          <cell r="BB2910" t="str">
            <v>290,69 ml</v>
          </cell>
          <cell r="BC2910"/>
          <cell r="BD2910">
            <v>43559</v>
          </cell>
          <cell r="BE2910">
            <v>43594</v>
          </cell>
          <cell r="BF2910">
            <v>43734</v>
          </cell>
          <cell r="BG2910">
            <v>2140</v>
          </cell>
        </row>
        <row r="2911">
          <cell r="C2911" t="str">
            <v>20170448V9819-1</v>
          </cell>
          <cell r="D2911" t="str">
            <v>Proyectos 2011 - 2020</v>
          </cell>
          <cell r="E2911" t="str">
            <v>ANTES 2018</v>
          </cell>
          <cell r="F2911" t="str">
            <v>VIGENTE</v>
          </cell>
          <cell r="G2911"/>
          <cell r="H2911" t="str">
            <v>Nariño</v>
          </cell>
          <cell r="I2911">
            <v>52352</v>
          </cell>
          <cell r="J2911">
            <v>6</v>
          </cell>
          <cell r="K2911" t="str">
            <v>Iles</v>
          </cell>
          <cell r="L2911" t="str">
            <v>Iles-Nariño</v>
          </cell>
          <cell r="M2911">
            <v>448</v>
          </cell>
          <cell r="N2911" t="str">
            <v>DPS 2017</v>
          </cell>
          <cell r="O2911"/>
          <cell r="P2911"/>
          <cell r="Q2911" t="str">
            <v>Pavimentación Vía Circunvalar Del Casco Urbano Del Municipio De Iles - Nariño</v>
          </cell>
          <cell r="R2911" t="str">
            <v>Vías Urbanas</v>
          </cell>
          <cell r="S2911"/>
          <cell r="T2911"/>
          <cell r="U2911"/>
          <cell r="V2911" t="str">
            <v>Municipio</v>
          </cell>
          <cell r="W2911"/>
          <cell r="X2911" t="str">
            <v>Barrio Edén, La Palestina</v>
          </cell>
          <cell r="Y2911"/>
          <cell r="Z2911">
            <v>717089698</v>
          </cell>
          <cell r="AA2911"/>
          <cell r="AB2911">
            <v>717089698</v>
          </cell>
          <cell r="AC2911"/>
          <cell r="AD2911">
            <v>717089698</v>
          </cell>
          <cell r="AE2911">
            <v>71708969.799999997</v>
          </cell>
          <cell r="AF2911"/>
          <cell r="AG2911">
            <v>71708969.799999997</v>
          </cell>
          <cell r="AH2911">
            <v>788798667.79999995</v>
          </cell>
          <cell r="AI2911">
            <v>0</v>
          </cell>
          <cell r="AJ2911">
            <v>788798667.79999995</v>
          </cell>
          <cell r="AK2911">
            <v>1</v>
          </cell>
          <cell r="AL2911"/>
          <cell r="AM2911">
            <v>1</v>
          </cell>
          <cell r="AN2911">
            <v>1</v>
          </cell>
          <cell r="AO2911">
            <v>0</v>
          </cell>
          <cell r="AP2911" t="str">
            <v>En Liquidación</v>
          </cell>
          <cell r="AQ2911" t="e">
            <v>#REF!</v>
          </cell>
          <cell r="AR2911" t="e">
            <v>#N/A</v>
          </cell>
          <cell r="AS2911" t="str">
            <v>El dia 9 de junio con oficio C-AMA-PYD01-CEXT-LIQ167-2021, la interventoria radico el informe final para revision, se adelanta la revision del informe. Se remitio el acta de entrega y  compromiso de sostenibilidad con las firmas completas, se inicia el proceso de liquidacion.</v>
          </cell>
          <cell r="AT2911" t="str">
            <v>No Aplica</v>
          </cell>
          <cell r="AU2911">
            <v>43654</v>
          </cell>
          <cell r="AV2911">
            <v>43822</v>
          </cell>
          <cell r="AW2911" t="e">
            <v>#REF!</v>
          </cell>
          <cell r="AX2911"/>
          <cell r="AY2911"/>
          <cell r="AZ2911">
            <v>0</v>
          </cell>
          <cell r="BA2911" t="str">
            <v>-</v>
          </cell>
          <cell r="BB2911" t="str">
            <v>310,7 ml</v>
          </cell>
          <cell r="BC2911"/>
          <cell r="BD2911">
            <v>43691</v>
          </cell>
          <cell r="BE2911">
            <v>43789</v>
          </cell>
          <cell r="BF2911">
            <v>44001</v>
          </cell>
          <cell r="BG2911">
            <v>17471</v>
          </cell>
        </row>
        <row r="2912">
          <cell r="C2912" t="str">
            <v>E-2020-1723-235406</v>
          </cell>
          <cell r="D2912" t="str">
            <v>CV 001-2020</v>
          </cell>
          <cell r="E2912" t="str">
            <v>2018-2022</v>
          </cell>
          <cell r="F2912" t="str">
            <v>VIGENTE</v>
          </cell>
          <cell r="G2912"/>
          <cell r="H2912" t="str">
            <v>Nariño</v>
          </cell>
          <cell r="I2912"/>
          <cell r="J2912"/>
          <cell r="K2912" t="str">
            <v>Iles</v>
          </cell>
          <cell r="L2912" t="str">
            <v>Iles-Nariño</v>
          </cell>
          <cell r="M2912" t="str">
            <v>299 FIP 2021</v>
          </cell>
          <cell r="N2912" t="str">
            <v>DPS 2021</v>
          </cell>
          <cell r="O2912">
            <v>44312</v>
          </cell>
          <cell r="P2912">
            <v>44926</v>
          </cell>
          <cell r="Q2912" t="str">
            <v>Mejoramiento De Vía Terciaria Mediante El Uso De Placa Huella En La Vereda La Loma De Argotys Del Municipio De Iles - Nariño</v>
          </cell>
          <cell r="R2912" t="str">
            <v>Vias y Transporte</v>
          </cell>
          <cell r="S2912" t="str">
            <v>Vias Rurales</v>
          </cell>
          <cell r="T2912"/>
          <cell r="U2912">
            <v>1</v>
          </cell>
          <cell r="V2912"/>
          <cell r="W2912"/>
          <cell r="X2912"/>
          <cell r="Y2912"/>
          <cell r="Z2912">
            <v>1193867646</v>
          </cell>
          <cell r="AA2912"/>
          <cell r="AB2912">
            <v>1193867646</v>
          </cell>
          <cell r="AC2912">
            <v>0</v>
          </cell>
          <cell r="AD2912">
            <v>1193867646</v>
          </cell>
          <cell r="AE2912"/>
          <cell r="AF2912"/>
          <cell r="AG2912">
            <v>0</v>
          </cell>
          <cell r="AH2912">
            <v>1193867646</v>
          </cell>
          <cell r="AI2912">
            <v>0</v>
          </cell>
          <cell r="AJ2912">
            <v>1193867646</v>
          </cell>
          <cell r="AK2912"/>
          <cell r="AL2912"/>
          <cell r="AM2912">
            <v>0.94969999999999999</v>
          </cell>
          <cell r="AN2912">
            <v>0.90280000000000005</v>
          </cell>
          <cell r="AO2912">
            <v>-4.6899999999999942E-2</v>
          </cell>
          <cell r="AP2912" t="str">
            <v>En Ejecución</v>
          </cell>
          <cell r="AQ2912" t="e">
            <v>#REF!</v>
          </cell>
          <cell r="AR2912" t="e">
            <v>#N/A</v>
          </cell>
          <cell r="AS2912" t="str">
            <v>-</v>
          </cell>
          <cell r="AT2912"/>
          <cell r="AU2912">
            <v>44606</v>
          </cell>
          <cell r="AV2912">
            <v>44762</v>
          </cell>
          <cell r="AW2912" t="e">
            <v>#REF!</v>
          </cell>
          <cell r="AX2912">
            <v>4</v>
          </cell>
          <cell r="AY2912"/>
          <cell r="AZ2912">
            <v>4</v>
          </cell>
          <cell r="BA2912"/>
          <cell r="BB2912" t="str">
            <v>994 ML</v>
          </cell>
          <cell r="BC2912"/>
          <cell r="BD2912" t="str">
            <v>-</v>
          </cell>
          <cell r="BE2912" t="str">
            <v>-</v>
          </cell>
          <cell r="BF2912" t="str">
            <v>-</v>
          </cell>
          <cell r="BG2912">
            <v>274</v>
          </cell>
        </row>
        <row r="2913">
          <cell r="C2913" t="str">
            <v>20120069V0369-1</v>
          </cell>
          <cell r="D2913" t="str">
            <v>Proyectos 2011 - 2020</v>
          </cell>
          <cell r="E2913" t="str">
            <v>No Aplica</v>
          </cell>
          <cell r="F2913" t="str">
            <v>CERRADO</v>
          </cell>
          <cell r="G2913" t="str">
            <v>C369</v>
          </cell>
          <cell r="H2913" t="str">
            <v>Nariño</v>
          </cell>
          <cell r="I2913">
            <v>52354</v>
          </cell>
          <cell r="J2913">
            <v>6</v>
          </cell>
          <cell r="K2913" t="str">
            <v>Imues</v>
          </cell>
          <cell r="L2913" t="str">
            <v>Imues-Nariño</v>
          </cell>
          <cell r="M2913">
            <v>69</v>
          </cell>
          <cell r="N2913" t="str">
            <v>Fonade 3</v>
          </cell>
          <cell r="O2913"/>
          <cell r="P2913"/>
          <cell r="Q2913" t="str">
            <v>Construcción Pavimentación De Las Calles 1 Entre Carrera 1 Y 5; Calle 5 Entre Carreras 1 Y 2 Y Carrera 1 Entre Calles 1 Y 5, Del Casco Urbano Del Muncipio De Imués – Nariño</v>
          </cell>
          <cell r="R2913" t="str">
            <v>Vías Urbanas</v>
          </cell>
          <cell r="S2913"/>
          <cell r="T2913"/>
          <cell r="U2913"/>
          <cell r="V2913" t="str">
            <v>Municipio</v>
          </cell>
          <cell r="W2913"/>
          <cell r="X2913" t="str">
            <v/>
          </cell>
          <cell r="Y2913"/>
          <cell r="Z2913">
            <v>822010779</v>
          </cell>
          <cell r="AA2913"/>
          <cell r="AB2913">
            <v>822010779</v>
          </cell>
          <cell r="AC2913"/>
          <cell r="AD2913">
            <v>822010779</v>
          </cell>
          <cell r="AE2913">
            <v>0</v>
          </cell>
          <cell r="AF2913"/>
          <cell r="AG2913">
            <v>0</v>
          </cell>
          <cell r="AH2913">
            <v>822010779</v>
          </cell>
          <cell r="AI2913">
            <v>0</v>
          </cell>
          <cell r="AJ2913">
            <v>822010779</v>
          </cell>
          <cell r="AK2913">
            <v>0</v>
          </cell>
          <cell r="AL2913"/>
          <cell r="AM2913">
            <v>1</v>
          </cell>
          <cell r="AN2913">
            <v>1</v>
          </cell>
          <cell r="AO2913">
            <v>0</v>
          </cell>
          <cell r="AP2913" t="str">
            <v>En Liquidación</v>
          </cell>
          <cell r="AQ2913" t="e">
            <v>#REF!</v>
          </cell>
          <cell r="AR2913" t="e">
            <v>#N/A</v>
          </cell>
          <cell r="AS2913" t="str">
            <v>CONTRATOS LIQUIDADOS PENDIENTE CIERRE COSTOS FIJOS Y VARIABLES - INTERVENTORIA.
1. INFORMACIÓN Y ESTADO CONTRATO DE OBRA:                                                                         Acta de liquidación suscrita  21/07/2015
                                                                                                                                                                                                                                                                                                                                                                                                                                                                                                                                                                           2.  INFORMAICON Y ESTADO CONVENIO INTERADMINISTRATIVO:   Liquidado.  Se  suscribe acta de fecha  15/05/2017
3.  INFORMACION Y ESTADO INTERVENTORIA:  Se encuentra en cierre de costos fijos y variables.</v>
          </cell>
          <cell r="AT2913" t="str">
            <v>No Aplica</v>
          </cell>
          <cell r="AU2913">
            <v>42044</v>
          </cell>
          <cell r="AV2913">
            <v>42203</v>
          </cell>
          <cell r="AW2913" t="e">
            <v>#REF!</v>
          </cell>
          <cell r="AX2913"/>
          <cell r="AY2913"/>
          <cell r="AZ2913">
            <v>0</v>
          </cell>
          <cell r="BA2913" t="str">
            <v>-</v>
          </cell>
          <cell r="BB2913" t="str">
            <v>0,6 KM</v>
          </cell>
          <cell r="BC2913"/>
          <cell r="BD2913">
            <v>42115</v>
          </cell>
          <cell r="BE2913">
            <v>42115</v>
          </cell>
          <cell r="BF2913">
            <v>42431</v>
          </cell>
          <cell r="BG2913" t="str">
            <v/>
          </cell>
        </row>
        <row r="2914">
          <cell r="C2914" t="str">
            <v>E-2020-2203-234899</v>
          </cell>
          <cell r="D2914" t="str">
            <v>CV 001-2020</v>
          </cell>
          <cell r="E2914" t="str">
            <v>2018-2022</v>
          </cell>
          <cell r="F2914" t="str">
            <v>VIGENTE</v>
          </cell>
          <cell r="G2914"/>
          <cell r="H2914" t="str">
            <v>Nariño</v>
          </cell>
          <cell r="I2914"/>
          <cell r="J2914"/>
          <cell r="K2914" t="str">
            <v>Imues</v>
          </cell>
          <cell r="L2914" t="str">
            <v>Imues-Nariño</v>
          </cell>
          <cell r="M2914" t="str">
            <v>316 FIP 2021</v>
          </cell>
          <cell r="N2914" t="str">
            <v>DPS 2021</v>
          </cell>
          <cell r="O2914">
            <v>44341</v>
          </cell>
          <cell r="P2914">
            <v>44773</v>
          </cell>
          <cell r="Q2914" t="str">
            <v>Pavimentación En Concreto Rígido De Vías Urbanas En El Corregimiento De Santana Y En La Cabecera Municipal De Imues - Nariño</v>
          </cell>
          <cell r="R2914" t="str">
            <v>Vias y Transporte</v>
          </cell>
          <cell r="S2914" t="str">
            <v>Vias Urbanas</v>
          </cell>
          <cell r="T2914"/>
          <cell r="U2914">
            <v>1</v>
          </cell>
          <cell r="V2914"/>
          <cell r="W2914"/>
          <cell r="X2914"/>
          <cell r="Y2914"/>
          <cell r="Z2914">
            <v>2039782300</v>
          </cell>
          <cell r="AA2914"/>
          <cell r="AB2914">
            <v>2039782300</v>
          </cell>
          <cell r="AC2914">
            <v>0</v>
          </cell>
          <cell r="AD2914">
            <v>2039782300</v>
          </cell>
          <cell r="AE2914"/>
          <cell r="AF2914"/>
          <cell r="AG2914">
            <v>0</v>
          </cell>
          <cell r="AH2914">
            <v>2039782300</v>
          </cell>
          <cell r="AI2914">
            <v>0</v>
          </cell>
          <cell r="AJ2914">
            <v>2039782300</v>
          </cell>
          <cell r="AK2914"/>
          <cell r="AL2914"/>
          <cell r="AM2914">
            <v>0.69969999999999999</v>
          </cell>
          <cell r="AN2914">
            <v>0.44109999999999999</v>
          </cell>
          <cell r="AO2914">
            <v>-0.2586</v>
          </cell>
          <cell r="AP2914" t="str">
            <v>En Ejecución</v>
          </cell>
          <cell r="AQ2914" t="e">
            <v>#REF!</v>
          </cell>
          <cell r="AR2914" t="e">
            <v>#N/A</v>
          </cell>
          <cell r="AS2914" t="str">
            <v>-</v>
          </cell>
          <cell r="AT2914"/>
          <cell r="AU2914">
            <v>44635</v>
          </cell>
          <cell r="AV2914">
            <v>44770</v>
          </cell>
          <cell r="AW2914" t="e">
            <v>#REF!</v>
          </cell>
          <cell r="AX2914">
            <v>6</v>
          </cell>
          <cell r="AY2914"/>
          <cell r="AZ2914">
            <v>6</v>
          </cell>
          <cell r="BA2914"/>
          <cell r="BB2914" t="str">
            <v>715 ML</v>
          </cell>
          <cell r="BC2914"/>
          <cell r="BD2914" t="str">
            <v>-</v>
          </cell>
          <cell r="BE2914" t="str">
            <v>-</v>
          </cell>
          <cell r="BF2914" t="str">
            <v>-</v>
          </cell>
          <cell r="BG2914">
            <v>1421</v>
          </cell>
        </row>
        <row r="2915">
          <cell r="C2915" t="str">
            <v>20090069S1366-1</v>
          </cell>
          <cell r="D2915" t="str">
            <v>Proyectos 2011 - 2020</v>
          </cell>
          <cell r="E2915" t="str">
            <v>No Aplica</v>
          </cell>
          <cell r="F2915" t="str">
            <v>CERRADO</v>
          </cell>
          <cell r="G2915"/>
          <cell r="H2915" t="str">
            <v>Nariño</v>
          </cell>
          <cell r="I2915">
            <v>52356</v>
          </cell>
          <cell r="J2915">
            <v>3</v>
          </cell>
          <cell r="K2915" t="str">
            <v>Ipiales</v>
          </cell>
          <cell r="L2915" t="str">
            <v>Ipiales-Nariño</v>
          </cell>
          <cell r="M2915" t="str">
            <v/>
          </cell>
          <cell r="N2915" t="str">
            <v>Infraestructura</v>
          </cell>
          <cell r="O2915"/>
          <cell r="P2915"/>
          <cell r="Q2915" t="str">
            <v>Convenio Interadministrativo De Cooperación Entre Acción Social - Fip Y El Municipio De Ipiales - Nariño, Para Aunar Esfuerzos Y Contribuir Con El Ajuste A Los Diseños, La Realización De La Interventoria Y La Construcción Del Centro Educativo Y Comunal La Estrella, Vereda La Estrella, Corregimiento La Victoria, Municipio De Ipiales - Nariño.</v>
          </cell>
          <cell r="R2915" t="str">
            <v>Social Comunitario</v>
          </cell>
          <cell r="S2915"/>
          <cell r="T2915"/>
          <cell r="U2915"/>
          <cell r="V2915" t="str">
            <v>Municipio</v>
          </cell>
          <cell r="W2915"/>
          <cell r="X2915" t="str">
            <v/>
          </cell>
          <cell r="Y2915"/>
          <cell r="Z2915">
            <v>199397445</v>
          </cell>
          <cell r="AA2915"/>
          <cell r="AB2915">
            <v>199397445</v>
          </cell>
          <cell r="AC2915"/>
          <cell r="AD2915">
            <v>199397445</v>
          </cell>
          <cell r="AE2915">
            <v>0</v>
          </cell>
          <cell r="AF2915"/>
          <cell r="AG2915">
            <v>0</v>
          </cell>
          <cell r="AH2915">
            <v>199397445</v>
          </cell>
          <cell r="AI2915">
            <v>0</v>
          </cell>
          <cell r="AJ2915">
            <v>199397445</v>
          </cell>
          <cell r="AK2915">
            <v>1</v>
          </cell>
          <cell r="AL2915"/>
          <cell r="AM2915">
            <v>1</v>
          </cell>
          <cell r="AN2915">
            <v>1</v>
          </cell>
          <cell r="AO2915">
            <v>0</v>
          </cell>
          <cell r="AP2915" t="str">
            <v>Liquidado</v>
          </cell>
          <cell r="AQ2915" t="e">
            <v>#REF!</v>
          </cell>
          <cell r="AR2915" t="e">
            <v>#N/A</v>
          </cell>
          <cell r="AS2915" t="str">
            <v>Entregado en 2011.</v>
          </cell>
          <cell r="AT2915" t="str">
            <v>No Aplica</v>
          </cell>
          <cell r="AU2915" t="str">
            <v/>
          </cell>
          <cell r="AV2915">
            <v>40755</v>
          </cell>
          <cell r="AW2915" t="e">
            <v>#REF!</v>
          </cell>
          <cell r="AX2915"/>
          <cell r="AY2915"/>
          <cell r="AZ2915">
            <v>0</v>
          </cell>
          <cell r="BA2915" t="str">
            <v>-</v>
          </cell>
          <cell r="BB2915" t="str">
            <v/>
          </cell>
          <cell r="BC2915"/>
          <cell r="BD2915" t="str">
            <v/>
          </cell>
          <cell r="BE2915" t="str">
            <v/>
          </cell>
          <cell r="BF2915" t="str">
            <v/>
          </cell>
          <cell r="BG2915" t="str">
            <v/>
          </cell>
        </row>
        <row r="2916">
          <cell r="C2916" t="str">
            <v>20160600V3529-1</v>
          </cell>
          <cell r="D2916" t="str">
            <v>Proyectos 2011 - 2020</v>
          </cell>
          <cell r="E2916" t="str">
            <v>No Aplica</v>
          </cell>
          <cell r="F2916" t="str">
            <v>CERRADO</v>
          </cell>
          <cell r="G2916"/>
          <cell r="H2916" t="str">
            <v>Nariño</v>
          </cell>
          <cell r="I2916">
            <v>52356</v>
          </cell>
          <cell r="J2916">
            <v>3</v>
          </cell>
          <cell r="K2916" t="str">
            <v>Ipiales</v>
          </cell>
          <cell r="L2916" t="str">
            <v>Ipiales-Nariño</v>
          </cell>
          <cell r="M2916">
            <v>600</v>
          </cell>
          <cell r="N2916" t="str">
            <v>DPS 2016</v>
          </cell>
          <cell r="O2916"/>
          <cell r="P2916"/>
          <cell r="Q2916" t="str">
            <v>Construcción De Pavimentación En Concreto Rígido De La Vía Sector Puente Nuevo En Ipiales - Nariño</v>
          </cell>
          <cell r="R2916" t="str">
            <v>Vías Urbanas</v>
          </cell>
          <cell r="S2916"/>
          <cell r="T2916"/>
          <cell r="U2916"/>
          <cell r="V2916" t="str">
            <v>Municipio</v>
          </cell>
          <cell r="W2916"/>
          <cell r="X2916" t="str">
            <v>Brrio: La Florida</v>
          </cell>
          <cell r="Y2916"/>
          <cell r="Z2916">
            <v>1055196476</v>
          </cell>
          <cell r="AA2916"/>
          <cell r="AB2916">
            <v>1055196476</v>
          </cell>
          <cell r="AC2916"/>
          <cell r="AD2916">
            <v>1055196476</v>
          </cell>
          <cell r="AE2916">
            <v>85602160</v>
          </cell>
          <cell r="AF2916"/>
          <cell r="AG2916">
            <v>85602160</v>
          </cell>
          <cell r="AH2916">
            <v>1140798636</v>
          </cell>
          <cell r="AI2916">
            <v>0</v>
          </cell>
          <cell r="AJ2916">
            <v>1140798636</v>
          </cell>
          <cell r="AK2916">
            <v>0.98399999999999999</v>
          </cell>
          <cell r="AL2916"/>
          <cell r="AM2916">
            <v>1</v>
          </cell>
          <cell r="AN2916">
            <v>1</v>
          </cell>
          <cell r="AO2916">
            <v>0</v>
          </cell>
          <cell r="AP2916" t="str">
            <v>Liquidado</v>
          </cell>
          <cell r="AQ2916" t="e">
            <v>#REF!</v>
          </cell>
          <cell r="AR2916" t="e">
            <v>#N/A</v>
          </cell>
          <cell r="AS2916" t="str">
            <v>Liquidado el 20 de agosto 2021.</v>
          </cell>
          <cell r="AT2916" t="str">
            <v>No Aplica</v>
          </cell>
          <cell r="AU2916">
            <v>43381</v>
          </cell>
          <cell r="AV2916">
            <v>43689</v>
          </cell>
          <cell r="AW2916" t="e">
            <v>#REF!</v>
          </cell>
          <cell r="AX2916"/>
          <cell r="AY2916"/>
          <cell r="AZ2916">
            <v>0</v>
          </cell>
          <cell r="BA2916" t="str">
            <v>-</v>
          </cell>
          <cell r="BB2916" t="str">
            <v>455M</v>
          </cell>
          <cell r="BC2916"/>
          <cell r="BD2916">
            <v>43390</v>
          </cell>
          <cell r="BE2916">
            <v>43615</v>
          </cell>
          <cell r="BF2916">
            <v>44007</v>
          </cell>
          <cell r="BG2916">
            <v>620</v>
          </cell>
        </row>
        <row r="2917">
          <cell r="C2917" t="str">
            <v>20090055S1372-1</v>
          </cell>
          <cell r="D2917" t="str">
            <v>Proyectos 2011 - 2020</v>
          </cell>
          <cell r="E2917" t="str">
            <v>No Aplica</v>
          </cell>
          <cell r="F2917" t="str">
            <v>CERRADO</v>
          </cell>
          <cell r="G2917"/>
          <cell r="H2917" t="str">
            <v>Nariño</v>
          </cell>
          <cell r="I2917">
            <v>52378</v>
          </cell>
          <cell r="J2917">
            <v>6</v>
          </cell>
          <cell r="K2917" t="str">
            <v>La Cruz</v>
          </cell>
          <cell r="L2917" t="str">
            <v>La Cruz-Nariño</v>
          </cell>
          <cell r="M2917" t="str">
            <v/>
          </cell>
          <cell r="N2917" t="str">
            <v>Infraestructura</v>
          </cell>
          <cell r="O2917"/>
          <cell r="P2917"/>
          <cell r="Q2917" t="str">
            <v>Convenio Interadministrativo Con El Fin De Llevar A Cabo La Revisiòn, Ajustes A Los Diseños Y La Construcciòn Del Parque Principal Del Corregimiento De Tajumbina, Municipio De La Cruz En El Departamento De Nariño</v>
          </cell>
          <cell r="R2917" t="str">
            <v>Espacio Público, Recreación Y Deporte</v>
          </cell>
          <cell r="S2917"/>
          <cell r="T2917"/>
          <cell r="U2917"/>
          <cell r="V2917" t="str">
            <v>Municipio</v>
          </cell>
          <cell r="W2917"/>
          <cell r="X2917" t="str">
            <v/>
          </cell>
          <cell r="Y2917"/>
          <cell r="Z2917">
            <v>200000000</v>
          </cell>
          <cell r="AA2917"/>
          <cell r="AB2917">
            <v>200000000</v>
          </cell>
          <cell r="AC2917"/>
          <cell r="AD2917">
            <v>200000000</v>
          </cell>
          <cell r="AE2917">
            <v>0</v>
          </cell>
          <cell r="AF2917"/>
          <cell r="AG2917">
            <v>0</v>
          </cell>
          <cell r="AH2917">
            <v>200000000</v>
          </cell>
          <cell r="AI2917">
            <v>0</v>
          </cell>
          <cell r="AJ2917">
            <v>200000000</v>
          </cell>
          <cell r="AK2917">
            <v>1</v>
          </cell>
          <cell r="AL2917"/>
          <cell r="AM2917">
            <v>1</v>
          </cell>
          <cell r="AN2917">
            <v>1</v>
          </cell>
          <cell r="AO2917">
            <v>0</v>
          </cell>
          <cell r="AP2917" t="str">
            <v>Liquidado</v>
          </cell>
          <cell r="AQ2917" t="e">
            <v>#REF!</v>
          </cell>
          <cell r="AR2917" t="e">
            <v>#N/A</v>
          </cell>
          <cell r="AS2917" t="str">
            <v>Entregado en 2011.</v>
          </cell>
          <cell r="AT2917" t="str">
            <v>No Aplica</v>
          </cell>
          <cell r="AU2917" t="str">
            <v/>
          </cell>
          <cell r="AV2917">
            <v>40731</v>
          </cell>
          <cell r="AW2917" t="e">
            <v>#REF!</v>
          </cell>
          <cell r="AX2917"/>
          <cell r="AY2917"/>
          <cell r="AZ2917">
            <v>0</v>
          </cell>
          <cell r="BA2917" t="str">
            <v>-</v>
          </cell>
          <cell r="BB2917" t="str">
            <v/>
          </cell>
          <cell r="BC2917"/>
          <cell r="BD2917" t="str">
            <v/>
          </cell>
          <cell r="BE2917" t="str">
            <v/>
          </cell>
          <cell r="BF2917" t="str">
            <v/>
          </cell>
          <cell r="BG2917" t="str">
            <v/>
          </cell>
        </row>
        <row r="2918">
          <cell r="C2918" t="str">
            <v>20090162V1367-1</v>
          </cell>
          <cell r="D2918" t="str">
            <v>Proyectos 2011 - 2020</v>
          </cell>
          <cell r="E2918" t="str">
            <v>No Aplica</v>
          </cell>
          <cell r="F2918" t="str">
            <v>CERRADO</v>
          </cell>
          <cell r="G2918"/>
          <cell r="H2918" t="str">
            <v>Nariño</v>
          </cell>
          <cell r="I2918">
            <v>52378</v>
          </cell>
          <cell r="J2918">
            <v>6</v>
          </cell>
          <cell r="K2918" t="str">
            <v>La Cruz</v>
          </cell>
          <cell r="L2918" t="str">
            <v>La Cruz-Nariño</v>
          </cell>
          <cell r="M2918" t="str">
            <v/>
          </cell>
          <cell r="N2918" t="str">
            <v>Infraestructura</v>
          </cell>
          <cell r="O2918"/>
          <cell r="P2918"/>
          <cell r="Q2918" t="str">
            <v>Convenio Interdminstrativo Entre Acción Social Y El Municipio De La Cruz - Con El Fin De Llevar A Cabo Ajustes A Diseños Y Posterior Construcción De Un Pavimento Y Obras Complementarias En El Municipio De La Cruz - Nariño</v>
          </cell>
          <cell r="R2918" t="str">
            <v>Vías Urbanas</v>
          </cell>
          <cell r="S2918"/>
          <cell r="T2918"/>
          <cell r="U2918"/>
          <cell r="V2918" t="str">
            <v>Municipio</v>
          </cell>
          <cell r="W2918"/>
          <cell r="X2918" t="str">
            <v/>
          </cell>
          <cell r="Y2918"/>
          <cell r="Z2918">
            <v>450000000</v>
          </cell>
          <cell r="AA2918"/>
          <cell r="AB2918">
            <v>450000000</v>
          </cell>
          <cell r="AC2918"/>
          <cell r="AD2918">
            <v>450000000</v>
          </cell>
          <cell r="AE2918">
            <v>0</v>
          </cell>
          <cell r="AF2918"/>
          <cell r="AG2918">
            <v>0</v>
          </cell>
          <cell r="AH2918">
            <v>450000000</v>
          </cell>
          <cell r="AI2918">
            <v>0</v>
          </cell>
          <cell r="AJ2918">
            <v>450000000</v>
          </cell>
          <cell r="AK2918">
            <v>1</v>
          </cell>
          <cell r="AL2918"/>
          <cell r="AM2918">
            <v>1</v>
          </cell>
          <cell r="AN2918">
            <v>1</v>
          </cell>
          <cell r="AO2918">
            <v>0</v>
          </cell>
          <cell r="AP2918" t="str">
            <v>Liquidado</v>
          </cell>
          <cell r="AQ2918" t="e">
            <v>#REF!</v>
          </cell>
          <cell r="AR2918" t="e">
            <v>#N/A</v>
          </cell>
          <cell r="AS2918" t="str">
            <v>Entregado en 2011.</v>
          </cell>
          <cell r="AT2918" t="str">
            <v>No Aplica</v>
          </cell>
          <cell r="AU2918" t="str">
            <v/>
          </cell>
          <cell r="AV2918">
            <v>40777</v>
          </cell>
          <cell r="AW2918" t="e">
            <v>#REF!</v>
          </cell>
          <cell r="AX2918"/>
          <cell r="AY2918"/>
          <cell r="AZ2918">
            <v>0</v>
          </cell>
          <cell r="BA2918" t="str">
            <v>-</v>
          </cell>
          <cell r="BB2918" t="str">
            <v/>
          </cell>
          <cell r="BC2918"/>
          <cell r="BD2918" t="str">
            <v/>
          </cell>
          <cell r="BE2918" t="str">
            <v/>
          </cell>
          <cell r="BF2918" t="str">
            <v/>
          </cell>
          <cell r="BG2918" t="str">
            <v/>
          </cell>
        </row>
        <row r="2919">
          <cell r="C2919" t="str">
            <v>20120052S1369-1</v>
          </cell>
          <cell r="D2919" t="str">
            <v>Proyectos 2011 - 2020</v>
          </cell>
          <cell r="E2919" t="str">
            <v>No Aplica</v>
          </cell>
          <cell r="F2919" t="str">
            <v>CERRADO</v>
          </cell>
          <cell r="G2919"/>
          <cell r="H2919" t="str">
            <v>Nariño</v>
          </cell>
          <cell r="I2919">
            <v>52378</v>
          </cell>
          <cell r="J2919">
            <v>6</v>
          </cell>
          <cell r="K2919" t="str">
            <v>La Cruz</v>
          </cell>
          <cell r="L2919" t="str">
            <v>La Cruz-Nariño</v>
          </cell>
          <cell r="M2919" t="str">
            <v/>
          </cell>
          <cell r="N2919" t="str">
            <v>Infraestructura</v>
          </cell>
          <cell r="O2919"/>
          <cell r="P2919"/>
          <cell r="Q2919" t="str">
            <v>Reparación Y Reestructuración De La Capilla San Gerardo, Municipio De La Cruz - Nariño.</v>
          </cell>
          <cell r="R2919" t="str">
            <v>Social Comunitario</v>
          </cell>
          <cell r="S2919"/>
          <cell r="T2919"/>
          <cell r="U2919"/>
          <cell r="V2919" t="str">
            <v>Diocesis De Pasto</v>
          </cell>
          <cell r="W2919"/>
          <cell r="X2919" t="str">
            <v/>
          </cell>
          <cell r="Y2919"/>
          <cell r="Z2919">
            <v>200000000</v>
          </cell>
          <cell r="AA2919"/>
          <cell r="AB2919">
            <v>200000000</v>
          </cell>
          <cell r="AC2919"/>
          <cell r="AD2919">
            <v>200000000</v>
          </cell>
          <cell r="AE2919">
            <v>0</v>
          </cell>
          <cell r="AF2919"/>
          <cell r="AG2919">
            <v>0</v>
          </cell>
          <cell r="AH2919">
            <v>200000000</v>
          </cell>
          <cell r="AI2919">
            <v>0</v>
          </cell>
          <cell r="AJ2919">
            <v>200000000</v>
          </cell>
          <cell r="AK2919">
            <v>1</v>
          </cell>
          <cell r="AL2919"/>
          <cell r="AM2919">
            <v>1</v>
          </cell>
          <cell r="AN2919">
            <v>1</v>
          </cell>
          <cell r="AO2919">
            <v>0</v>
          </cell>
          <cell r="AP2919" t="str">
            <v>Liquidado</v>
          </cell>
          <cell r="AQ2919" t="e">
            <v>#REF!</v>
          </cell>
          <cell r="AR2919" t="e">
            <v>#N/A</v>
          </cell>
          <cell r="AS2919" t="str">
            <v>Entregado en 2014.</v>
          </cell>
          <cell r="AT2919" t="str">
            <v>No Aplica</v>
          </cell>
          <cell r="AU2919" t="str">
            <v/>
          </cell>
          <cell r="AV2919">
            <v>41719</v>
          </cell>
          <cell r="AW2919" t="e">
            <v>#REF!</v>
          </cell>
          <cell r="AX2919"/>
          <cell r="AY2919"/>
          <cell r="AZ2919">
            <v>0</v>
          </cell>
          <cell r="BA2919" t="str">
            <v>-</v>
          </cell>
          <cell r="BB2919" t="str">
            <v/>
          </cell>
          <cell r="BC2919"/>
          <cell r="BD2919" t="str">
            <v/>
          </cell>
          <cell r="BE2919" t="str">
            <v/>
          </cell>
          <cell r="BF2919" t="str">
            <v/>
          </cell>
          <cell r="BG2919" t="str">
            <v/>
          </cell>
        </row>
        <row r="2920">
          <cell r="C2920" t="str">
            <v>20120069S0214-1</v>
          </cell>
          <cell r="D2920" t="str">
            <v>Proyectos 2011 - 2020</v>
          </cell>
          <cell r="E2920" t="str">
            <v>ANTES 2018</v>
          </cell>
          <cell r="F2920" t="str">
            <v>VIGENTE</v>
          </cell>
          <cell r="G2920" t="str">
            <v>C214</v>
          </cell>
          <cell r="H2920" t="str">
            <v>Nariño</v>
          </cell>
          <cell r="I2920">
            <v>52378</v>
          </cell>
          <cell r="J2920">
            <v>6</v>
          </cell>
          <cell r="K2920" t="str">
            <v>La Cruz</v>
          </cell>
          <cell r="L2920" t="str">
            <v>La Cruz-Nariño</v>
          </cell>
          <cell r="M2920">
            <v>69</v>
          </cell>
          <cell r="N2920" t="str">
            <v>Fonade 3</v>
          </cell>
          <cell r="O2920"/>
          <cell r="P2920"/>
          <cell r="Q2920" t="str">
            <v>Construcción  Hospital El Buen Samaritano Municipio De La Cruz</v>
          </cell>
          <cell r="R2920" t="str">
            <v>Social Comunitario</v>
          </cell>
          <cell r="S2920"/>
          <cell r="T2920"/>
          <cell r="U2920"/>
          <cell r="V2920" t="str">
            <v>Municipio</v>
          </cell>
          <cell r="W2920" t="str">
            <v>Urbano</v>
          </cell>
          <cell r="X2920" t="str">
            <v/>
          </cell>
          <cell r="Y2920"/>
          <cell r="Z2920">
            <v>1000000000</v>
          </cell>
          <cell r="AA2920"/>
          <cell r="AB2920">
            <v>1000000000</v>
          </cell>
          <cell r="AC2920"/>
          <cell r="AD2920">
            <v>1000000000</v>
          </cell>
          <cell r="AE2920">
            <v>0</v>
          </cell>
          <cell r="AF2920"/>
          <cell r="AG2920">
            <v>0</v>
          </cell>
          <cell r="AH2920">
            <v>1000000000</v>
          </cell>
          <cell r="AI2920">
            <v>0</v>
          </cell>
          <cell r="AJ2920">
            <v>1000000000</v>
          </cell>
          <cell r="AK2920">
            <v>0</v>
          </cell>
          <cell r="AL2920"/>
          <cell r="AM2920">
            <v>1</v>
          </cell>
          <cell r="AN2920">
            <v>1</v>
          </cell>
          <cell r="AO2920">
            <v>0</v>
          </cell>
          <cell r="AP2920" t="str">
            <v>Entregado A Municipio</v>
          </cell>
          <cell r="AQ2920" t="e">
            <v>#REF!</v>
          </cell>
          <cell r="AR2920" t="e">
            <v>#N/A</v>
          </cell>
          <cell r="AS2920" t="str">
            <v xml:space="preserve">Proyecto entregado
El 20 de diciembre de 2021 se realizó Auditoría Visible N. 3 y entrega de la sala de ginecobstetricia.
La construcción de las otras áreas del hospital se realiza con recursos del Sistema General de Regalías y se terminarían en junio de 2022; la interventoría es realizada por el Instituto Departamental de Salud de Nariño. </v>
          </cell>
          <cell r="AT2920" t="str">
            <v>No Aplica</v>
          </cell>
          <cell r="AU2920">
            <v>44398</v>
          </cell>
          <cell r="AV2920">
            <v>44499</v>
          </cell>
          <cell r="AW2920" t="e">
            <v>#REF!</v>
          </cell>
          <cell r="AX2920"/>
          <cell r="AY2920"/>
          <cell r="AZ2920">
            <v>0</v>
          </cell>
          <cell r="BA2920" t="str">
            <v>-</v>
          </cell>
          <cell r="BB2920" t="str">
            <v>Sala de ginecobstetricia del hospital</v>
          </cell>
          <cell r="BC2920"/>
          <cell r="BD2920" t="str">
            <v/>
          </cell>
          <cell r="BE2920" t="str">
            <v/>
          </cell>
          <cell r="BF2920">
            <v>44550</v>
          </cell>
          <cell r="BG2920">
            <v>18220</v>
          </cell>
        </row>
        <row r="2921">
          <cell r="C2921" t="str">
            <v>20140179V0071-1</v>
          </cell>
          <cell r="D2921" t="str">
            <v>Proyectos 2011 - 2020</v>
          </cell>
          <cell r="E2921" t="str">
            <v>No Aplica</v>
          </cell>
          <cell r="F2921" t="str">
            <v>CERRADO</v>
          </cell>
          <cell r="G2921"/>
          <cell r="H2921" t="str">
            <v>Nariño</v>
          </cell>
          <cell r="I2921">
            <v>52378</v>
          </cell>
          <cell r="J2921">
            <v>6</v>
          </cell>
          <cell r="K2921" t="str">
            <v>La Cruz</v>
          </cell>
          <cell r="L2921" t="str">
            <v>La Cruz-Nariño</v>
          </cell>
          <cell r="M2921">
            <v>179</v>
          </cell>
          <cell r="N2921" t="str">
            <v>DPS 2014</v>
          </cell>
          <cell r="O2921"/>
          <cell r="P2921"/>
          <cell r="Q2921" t="str">
            <v>Construcción De Pavimento En Placa Huella En La Vía San Francisco - Cofradia En El Municipio De La Cruz - Nariño</v>
          </cell>
          <cell r="R2921" t="str">
            <v>Vías Red Terciaria</v>
          </cell>
          <cell r="S2921"/>
          <cell r="T2921"/>
          <cell r="U2921"/>
          <cell r="V2921" t="str">
            <v>Municipio</v>
          </cell>
          <cell r="W2921"/>
          <cell r="X2921" t="str">
            <v>Vereda La Vega, Vereda La Planta, Vereda Escandoy, Vereda San Gerardo.</v>
          </cell>
          <cell r="Y2921"/>
          <cell r="Z2921">
            <v>373831776</v>
          </cell>
          <cell r="AA2921"/>
          <cell r="AB2921">
            <v>373831776</v>
          </cell>
          <cell r="AC2921"/>
          <cell r="AD2921">
            <v>373831776</v>
          </cell>
          <cell r="AE2921">
            <v>37383177.600000001</v>
          </cell>
          <cell r="AF2921"/>
          <cell r="AG2921">
            <v>37383177.600000001</v>
          </cell>
          <cell r="AH2921">
            <v>411214953.60000002</v>
          </cell>
          <cell r="AI2921">
            <v>0</v>
          </cell>
          <cell r="AJ2921">
            <v>411214953.60000002</v>
          </cell>
          <cell r="AK2921">
            <v>0.99980000000000002</v>
          </cell>
          <cell r="AL2921"/>
          <cell r="AM2921">
            <v>1</v>
          </cell>
          <cell r="AN2921">
            <v>1</v>
          </cell>
          <cell r="AO2921">
            <v>0</v>
          </cell>
          <cell r="AP2921" t="str">
            <v>Liquidado</v>
          </cell>
          <cell r="AQ2921" t="e">
            <v>#REF!</v>
          </cell>
          <cell r="AR2921" t="e">
            <v>#N/A</v>
          </cell>
          <cell r="AS2921" t="str">
            <v>Liquidado</v>
          </cell>
          <cell r="AT2921" t="str">
            <v>No Aplica</v>
          </cell>
          <cell r="AU2921">
            <v>42334</v>
          </cell>
          <cell r="AV2921">
            <v>43628</v>
          </cell>
          <cell r="AW2921" t="e">
            <v>#REF!</v>
          </cell>
          <cell r="AX2921"/>
          <cell r="AY2921"/>
          <cell r="AZ2921">
            <v>0</v>
          </cell>
          <cell r="BA2921" t="str">
            <v>-</v>
          </cell>
          <cell r="BB2921" t="str">
            <v>0,22 Km</v>
          </cell>
          <cell r="BC2921"/>
          <cell r="BD2921">
            <v>42509</v>
          </cell>
          <cell r="BE2921">
            <v>42592</v>
          </cell>
          <cell r="BF2921">
            <v>43634</v>
          </cell>
          <cell r="BG2921">
            <v>4000</v>
          </cell>
        </row>
        <row r="2922">
          <cell r="C2922" t="str">
            <v>20160408V5032-1</v>
          </cell>
          <cell r="D2922" t="str">
            <v>Proyectos 2011 - 2020</v>
          </cell>
          <cell r="E2922" t="str">
            <v>No Aplica</v>
          </cell>
          <cell r="F2922" t="str">
            <v>CERRADO</v>
          </cell>
          <cell r="G2922"/>
          <cell r="H2922" t="str">
            <v>Nariño</v>
          </cell>
          <cell r="I2922">
            <v>52378</v>
          </cell>
          <cell r="J2922">
            <v>6</v>
          </cell>
          <cell r="K2922" t="str">
            <v>La Cruz</v>
          </cell>
          <cell r="L2922" t="str">
            <v>La Cruz-Nariño</v>
          </cell>
          <cell r="M2922">
            <v>408</v>
          </cell>
          <cell r="N2922" t="str">
            <v>DPS 2016</v>
          </cell>
          <cell r="O2922"/>
          <cell r="P2922"/>
          <cell r="Q2922" t="str">
            <v>Pavimentación De Calles En El Barrio Fenelon Ordoñez Y Barrio Granada En El Municipio De La Cruz Departamento De Nariño.</v>
          </cell>
          <cell r="R2922" t="str">
            <v>Vías Urbanas</v>
          </cell>
          <cell r="S2922"/>
          <cell r="T2922"/>
          <cell r="U2922"/>
          <cell r="V2922" t="str">
            <v>Municipio</v>
          </cell>
          <cell r="W2922"/>
          <cell r="X2922" t="str">
            <v>Barrios: Fenelón Ordoñez - Granada</v>
          </cell>
          <cell r="Y2922"/>
          <cell r="Z2922">
            <v>891516278</v>
          </cell>
          <cell r="AA2922"/>
          <cell r="AB2922">
            <v>891516278</v>
          </cell>
          <cell r="AC2922"/>
          <cell r="AD2922">
            <v>891516278</v>
          </cell>
          <cell r="AE2922">
            <v>110843450</v>
          </cell>
          <cell r="AF2922"/>
          <cell r="AG2922">
            <v>110843450</v>
          </cell>
          <cell r="AH2922">
            <v>1002359728</v>
          </cell>
          <cell r="AI2922">
            <v>0</v>
          </cell>
          <cell r="AJ2922">
            <v>1002359728</v>
          </cell>
          <cell r="AK2922">
            <v>1</v>
          </cell>
          <cell r="AL2922"/>
          <cell r="AM2922">
            <v>1</v>
          </cell>
          <cell r="AN2922">
            <v>1</v>
          </cell>
          <cell r="AO2922">
            <v>0</v>
          </cell>
          <cell r="AP2922" t="str">
            <v>Liquidado</v>
          </cell>
          <cell r="AQ2922" t="e">
            <v>#REF!</v>
          </cell>
          <cell r="AR2922" t="e">
            <v>#N/A</v>
          </cell>
          <cell r="AS2922" t="str">
            <v>Liquidado el 06 de diciembre 2021.</v>
          </cell>
          <cell r="AT2922" t="str">
            <v>No Aplica</v>
          </cell>
          <cell r="AU2922">
            <v>43381</v>
          </cell>
          <cell r="AV2922">
            <v>43547</v>
          </cell>
          <cell r="AW2922" t="e">
            <v>#REF!</v>
          </cell>
          <cell r="AX2922"/>
          <cell r="AY2922"/>
          <cell r="AZ2922">
            <v>0</v>
          </cell>
          <cell r="BA2922" t="str">
            <v>-</v>
          </cell>
          <cell r="BB2922" t="str">
            <v>0,435 Km</v>
          </cell>
          <cell r="BC2922"/>
          <cell r="BD2922">
            <v>43397</v>
          </cell>
          <cell r="BE2922">
            <v>43531</v>
          </cell>
          <cell r="BF2922">
            <v>43634</v>
          </cell>
          <cell r="BG2922">
            <v>2100</v>
          </cell>
        </row>
        <row r="2923">
          <cell r="C2923" t="str">
            <v>E-2020-2203-252616</v>
          </cell>
          <cell r="D2923" t="str">
            <v>CV 001-2020</v>
          </cell>
          <cell r="E2923" t="str">
            <v>2018-2022</v>
          </cell>
          <cell r="F2923" t="str">
            <v>VIGENTE</v>
          </cell>
          <cell r="G2923"/>
          <cell r="H2923" t="str">
            <v>Nariño</v>
          </cell>
          <cell r="I2923"/>
          <cell r="J2923"/>
          <cell r="K2923" t="str">
            <v>La Cruz</v>
          </cell>
          <cell r="L2923" t="str">
            <v>La Cruz-Nariño</v>
          </cell>
          <cell r="M2923" t="str">
            <v>333 FIP 2021</v>
          </cell>
          <cell r="N2923" t="str">
            <v>DPS 2021</v>
          </cell>
          <cell r="O2923">
            <v>44344</v>
          </cell>
          <cell r="P2923">
            <v>44926</v>
          </cell>
          <cell r="Q2923" t="str">
            <v>Construcción De Tramos De Pavimentos En Vías Urbanas Del Municipio De La Cruz - Nariño</v>
          </cell>
          <cell r="R2923" t="str">
            <v>Vias y Transporte</v>
          </cell>
          <cell r="S2923" t="str">
            <v>Vias Urbanas</v>
          </cell>
          <cell r="T2923"/>
          <cell r="U2923">
            <v>1</v>
          </cell>
          <cell r="V2923"/>
          <cell r="W2923"/>
          <cell r="X2923"/>
          <cell r="Y2923"/>
          <cell r="Z2923">
            <v>1138625423</v>
          </cell>
          <cell r="AA2923"/>
          <cell r="AB2923">
            <v>1138625423</v>
          </cell>
          <cell r="AC2923">
            <v>0</v>
          </cell>
          <cell r="AD2923">
            <v>1138625423</v>
          </cell>
          <cell r="AE2923"/>
          <cell r="AF2923"/>
          <cell r="AG2923">
            <v>0</v>
          </cell>
          <cell r="AH2923">
            <v>1138625423</v>
          </cell>
          <cell r="AI2923">
            <v>0</v>
          </cell>
          <cell r="AJ2923">
            <v>1138625423</v>
          </cell>
          <cell r="AK2923"/>
          <cell r="AL2923"/>
          <cell r="AM2923">
            <v>0.85860000000000003</v>
          </cell>
          <cell r="AN2923">
            <v>0.80020000000000002</v>
          </cell>
          <cell r="AO2923">
            <v>-5.8400000000000007E-2</v>
          </cell>
          <cell r="AP2923" t="str">
            <v>En Ejecución</v>
          </cell>
          <cell r="AQ2923" t="e">
            <v>#REF!</v>
          </cell>
          <cell r="AR2923" t="e">
            <v>#N/A</v>
          </cell>
          <cell r="AS2923" t="str">
            <v>-</v>
          </cell>
          <cell r="AT2923"/>
          <cell r="AU2923">
            <v>44613</v>
          </cell>
          <cell r="AV2923">
            <v>44794</v>
          </cell>
          <cell r="AW2923" t="e">
            <v>#REF!</v>
          </cell>
          <cell r="AX2923">
            <v>6</v>
          </cell>
          <cell r="AY2923"/>
          <cell r="AZ2923">
            <v>6</v>
          </cell>
          <cell r="BA2923"/>
          <cell r="BB2923" t="str">
            <v>407 ML</v>
          </cell>
          <cell r="BC2923"/>
          <cell r="BD2923" t="str">
            <v>-</v>
          </cell>
          <cell r="BE2923" t="str">
            <v>-</v>
          </cell>
          <cell r="BF2923" t="str">
            <v>-</v>
          </cell>
          <cell r="BG2923">
            <v>6609</v>
          </cell>
        </row>
        <row r="2924">
          <cell r="C2924" t="str">
            <v>20100023V1373-1</v>
          </cell>
          <cell r="D2924" t="str">
            <v>Proyectos 2011 - 2020</v>
          </cell>
          <cell r="E2924" t="str">
            <v>No Aplica</v>
          </cell>
          <cell r="F2924" t="str">
            <v>CERRADO</v>
          </cell>
          <cell r="G2924"/>
          <cell r="H2924" t="str">
            <v>Nariño</v>
          </cell>
          <cell r="I2924">
            <v>52381</v>
          </cell>
          <cell r="J2924">
            <v>6</v>
          </cell>
          <cell r="K2924" t="str">
            <v>La Florida</v>
          </cell>
          <cell r="L2924" t="str">
            <v>La Florida-Nariño</v>
          </cell>
          <cell r="M2924" t="str">
            <v/>
          </cell>
          <cell r="N2924" t="str">
            <v>Infraestructura</v>
          </cell>
          <cell r="O2924"/>
          <cell r="P2924"/>
          <cell r="Q2924" t="str">
            <v>Convenio Interistitucional De Cooperación Entre Acción Social - Fip Y La Federación Nacional De Cafeteros De Colombia, Comité Departamental De Cafeteros De Nariño, Para Aunar Esfuerzos Para La Ejecución De Continuación Pavimentación Vía Principal De Tunjalagrande En El Municipio De La Florida - Nariño.</v>
          </cell>
          <cell r="R2924" t="str">
            <v>Vías Urbanas</v>
          </cell>
          <cell r="S2924"/>
          <cell r="T2924"/>
          <cell r="U2924"/>
          <cell r="V2924" t="str">
            <v>Federación Nacional De Cafeteros</v>
          </cell>
          <cell r="W2924"/>
          <cell r="X2924" t="str">
            <v/>
          </cell>
          <cell r="Y2924"/>
          <cell r="Z2924">
            <v>100000000</v>
          </cell>
          <cell r="AA2924"/>
          <cell r="AB2924">
            <v>100000000</v>
          </cell>
          <cell r="AC2924"/>
          <cell r="AD2924">
            <v>100000000</v>
          </cell>
          <cell r="AE2924">
            <v>0</v>
          </cell>
          <cell r="AF2924"/>
          <cell r="AG2924">
            <v>0</v>
          </cell>
          <cell r="AH2924">
            <v>100000000</v>
          </cell>
          <cell r="AI2924">
            <v>0</v>
          </cell>
          <cell r="AJ2924">
            <v>100000000</v>
          </cell>
          <cell r="AK2924">
            <v>1</v>
          </cell>
          <cell r="AL2924"/>
          <cell r="AM2924">
            <v>1</v>
          </cell>
          <cell r="AN2924">
            <v>1</v>
          </cell>
          <cell r="AO2924">
            <v>0</v>
          </cell>
          <cell r="AP2924" t="str">
            <v>Liquidado</v>
          </cell>
          <cell r="AQ2924" t="e">
            <v>#REF!</v>
          </cell>
          <cell r="AR2924" t="e">
            <v>#N/A</v>
          </cell>
          <cell r="AS2924" t="str">
            <v>Entregado en 2011.</v>
          </cell>
          <cell r="AT2924" t="str">
            <v>No Aplica</v>
          </cell>
          <cell r="AU2924" t="str">
            <v/>
          </cell>
          <cell r="AV2924">
            <v>40738</v>
          </cell>
          <cell r="AW2924" t="e">
            <v>#REF!</v>
          </cell>
          <cell r="AX2924"/>
          <cell r="AY2924"/>
          <cell r="AZ2924">
            <v>0</v>
          </cell>
          <cell r="BA2924" t="str">
            <v>-</v>
          </cell>
          <cell r="BB2924" t="str">
            <v/>
          </cell>
          <cell r="BC2924"/>
          <cell r="BD2924" t="str">
            <v/>
          </cell>
          <cell r="BE2924" t="str">
            <v/>
          </cell>
          <cell r="BF2924" t="str">
            <v/>
          </cell>
          <cell r="BG2924" t="str">
            <v/>
          </cell>
        </row>
        <row r="2925">
          <cell r="C2925" t="str">
            <v>20130205M0138-1</v>
          </cell>
          <cell r="D2925" t="str">
            <v>Proyectos 2011 - 2020</v>
          </cell>
          <cell r="E2925" t="str">
            <v>ANTES 2018</v>
          </cell>
          <cell r="F2925" t="str">
            <v>VIGENTE</v>
          </cell>
          <cell r="G2925"/>
          <cell r="H2925" t="str">
            <v>Nariño</v>
          </cell>
          <cell r="I2925">
            <v>52381</v>
          </cell>
          <cell r="J2925">
            <v>6</v>
          </cell>
          <cell r="K2925" t="str">
            <v>La Florida</v>
          </cell>
          <cell r="L2925" t="str">
            <v>La Florida-Nariño</v>
          </cell>
          <cell r="M2925">
            <v>205</v>
          </cell>
          <cell r="N2925" t="str">
            <v>DPS 2013</v>
          </cell>
          <cell r="O2925"/>
          <cell r="P2925"/>
          <cell r="Q2925" t="str">
            <v>Adecuación De Vivienda Vulnerables Del Municipio  De La Florida - Nariño</v>
          </cell>
          <cell r="R2925" t="str">
            <v>Mejoramiento Condiciones De Habitabilidad</v>
          </cell>
          <cell r="S2925"/>
          <cell r="T2925"/>
          <cell r="U2925"/>
          <cell r="V2925" t="str">
            <v>Departamento</v>
          </cell>
          <cell r="W2925"/>
          <cell r="X2925" t="str">
            <v xml:space="preserve">Colina, Casi que bajo, Catanquilla Ayupallas, El Bosque, Parchindo, Bellavista, Garces Rojas, Alto Rodeo, Carmelo, Picacho, Achupallas. </v>
          </cell>
          <cell r="Y2925"/>
          <cell r="Z2925">
            <v>460747664</v>
          </cell>
          <cell r="AA2925"/>
          <cell r="AB2925">
            <v>460747664</v>
          </cell>
          <cell r="AC2925"/>
          <cell r="AD2925">
            <v>460747664</v>
          </cell>
          <cell r="AE2925">
            <v>100934579.52</v>
          </cell>
          <cell r="AF2925"/>
          <cell r="AG2925">
            <v>100934579.52</v>
          </cell>
          <cell r="AH2925">
            <v>561682243.51999998</v>
          </cell>
          <cell r="AI2925">
            <v>0</v>
          </cell>
          <cell r="AJ2925">
            <v>561682243.51999998</v>
          </cell>
          <cell r="AK2925">
            <v>0.45</v>
          </cell>
          <cell r="AL2925"/>
          <cell r="AM2925">
            <v>1</v>
          </cell>
          <cell r="AN2925">
            <v>1</v>
          </cell>
          <cell r="AO2925">
            <v>0</v>
          </cell>
          <cell r="AP2925" t="str">
            <v>En Liquidación</v>
          </cell>
          <cell r="AQ2925" t="e">
            <v>#REF!</v>
          </cell>
          <cell r="AR2925" t="str">
            <v>TERMINADO</v>
          </cell>
          <cell r="AS2925" t="str">
            <v>En Liquidación-(pendiente vigencia expirada)</v>
          </cell>
          <cell r="AT2925"/>
          <cell r="AU2925">
            <v>42613</v>
          </cell>
          <cell r="AV2925">
            <v>43603</v>
          </cell>
          <cell r="AW2925" t="e">
            <v>#REF!</v>
          </cell>
          <cell r="AX2925"/>
          <cell r="AY2925"/>
          <cell r="AZ2925">
            <v>0</v>
          </cell>
          <cell r="BA2925" t="str">
            <v>-</v>
          </cell>
          <cell r="BB2925" t="str">
            <v>187  Viviendas</v>
          </cell>
          <cell r="BC2925"/>
          <cell r="BD2925">
            <v>43398</v>
          </cell>
          <cell r="BE2925">
            <v>43440</v>
          </cell>
          <cell r="BF2925">
            <v>43767</v>
          </cell>
          <cell r="BG2925">
            <v>187</v>
          </cell>
        </row>
        <row r="2926">
          <cell r="C2926" t="str">
            <v>20150363S2187-1</v>
          </cell>
          <cell r="D2926" t="str">
            <v>Proyectos 2011 - 2020</v>
          </cell>
          <cell r="E2926" t="str">
            <v>No Aplica</v>
          </cell>
          <cell r="F2926" t="str">
            <v>CERRADO</v>
          </cell>
          <cell r="G2926"/>
          <cell r="H2926" t="str">
            <v>Nariño</v>
          </cell>
          <cell r="I2926">
            <v>52381</v>
          </cell>
          <cell r="J2926">
            <v>6</v>
          </cell>
          <cell r="K2926" t="str">
            <v>La Florida</v>
          </cell>
          <cell r="L2926" t="str">
            <v>La Florida-Nariño</v>
          </cell>
          <cell r="M2926">
            <v>363</v>
          </cell>
          <cell r="N2926" t="str">
            <v>DPS 2015</v>
          </cell>
          <cell r="O2926"/>
          <cell r="P2926"/>
          <cell r="Q2926" t="str">
            <v>Construcción Del Parque Central En El Corregimiento De Matituy Del Municipio De La Florida - Nariño</v>
          </cell>
          <cell r="R2926" t="str">
            <v>Espacio Público, Recreación Y Deporte</v>
          </cell>
          <cell r="S2926"/>
          <cell r="T2926"/>
          <cell r="U2926"/>
          <cell r="V2926" t="str">
            <v>Municipio</v>
          </cell>
          <cell r="W2926"/>
          <cell r="X2926" t="str">
            <v>Corregimiento De Matituy</v>
          </cell>
          <cell r="Y2926"/>
          <cell r="Z2926">
            <v>613327788</v>
          </cell>
          <cell r="AA2926"/>
          <cell r="AB2926">
            <v>613327788</v>
          </cell>
          <cell r="AC2926"/>
          <cell r="AD2926">
            <v>613327788</v>
          </cell>
          <cell r="AE2926">
            <v>61332778.800000004</v>
          </cell>
          <cell r="AF2926"/>
          <cell r="AG2926">
            <v>61332778.800000004</v>
          </cell>
          <cell r="AH2926">
            <v>674660566.79999995</v>
          </cell>
          <cell r="AI2926">
            <v>0</v>
          </cell>
          <cell r="AJ2926">
            <v>674660566.79999995</v>
          </cell>
          <cell r="AK2926">
            <v>0.99980000000000002</v>
          </cell>
          <cell r="AL2926"/>
          <cell r="AM2926">
            <v>1</v>
          </cell>
          <cell r="AN2926">
            <v>1</v>
          </cell>
          <cell r="AO2926">
            <v>0</v>
          </cell>
          <cell r="AP2926" t="str">
            <v>Liquidado</v>
          </cell>
          <cell r="AQ2926" t="e">
            <v>#REF!</v>
          </cell>
          <cell r="AR2926" t="e">
            <v>#N/A</v>
          </cell>
          <cell r="AS2926" t="str">
            <v>Liquidado el 22 de junio 2021</v>
          </cell>
          <cell r="AT2926" t="str">
            <v>No Aplica</v>
          </cell>
          <cell r="AU2926">
            <v>42626</v>
          </cell>
          <cell r="AV2926">
            <v>42944</v>
          </cell>
          <cell r="AW2926" t="e">
            <v>#REF!</v>
          </cell>
          <cell r="AX2926"/>
          <cell r="AY2926"/>
          <cell r="AZ2926">
            <v>0</v>
          </cell>
          <cell r="BA2926" t="str">
            <v>-</v>
          </cell>
          <cell r="BB2926" t="str">
            <v>2,251.6 M2</v>
          </cell>
          <cell r="BC2926"/>
          <cell r="BD2926">
            <v>42636</v>
          </cell>
          <cell r="BE2926">
            <v>42782</v>
          </cell>
          <cell r="BF2926">
            <v>42944</v>
          </cell>
          <cell r="BG2926">
            <v>1125</v>
          </cell>
        </row>
        <row r="2927">
          <cell r="C2927" t="str">
            <v>20170430V9368-1</v>
          </cell>
          <cell r="D2927" t="str">
            <v>Proyectos 2011 - 2020</v>
          </cell>
          <cell r="E2927" t="str">
            <v>ANTES 2018</v>
          </cell>
          <cell r="F2927" t="str">
            <v>VIGENTE</v>
          </cell>
          <cell r="G2927"/>
          <cell r="H2927" t="str">
            <v>Nariño</v>
          </cell>
          <cell r="I2927">
            <v>52381</v>
          </cell>
          <cell r="J2927">
            <v>6</v>
          </cell>
          <cell r="K2927" t="str">
            <v>La Florida</v>
          </cell>
          <cell r="L2927" t="str">
            <v>La Florida-Nariño</v>
          </cell>
          <cell r="M2927">
            <v>430</v>
          </cell>
          <cell r="N2927" t="str">
            <v>DPS 2017</v>
          </cell>
          <cell r="O2927"/>
          <cell r="P2927"/>
          <cell r="Q2927" t="str">
            <v>Construcción Pavimento En Concreto Rígido En Las Calles Del Centro Poblado Del Corregimiento De Tunja Municipio De La Florida - Nariño</v>
          </cell>
          <cell r="R2927" t="str">
            <v>Vías Urbanas</v>
          </cell>
          <cell r="S2927"/>
          <cell r="T2927"/>
          <cell r="U2927"/>
          <cell r="V2927" t="str">
            <v>Municipio</v>
          </cell>
          <cell r="W2927"/>
          <cell r="X2927" t="str">
            <v>Tunja</v>
          </cell>
          <cell r="Y2927"/>
          <cell r="Z2927">
            <v>664410258</v>
          </cell>
          <cell r="AA2927"/>
          <cell r="AB2927">
            <v>664410258</v>
          </cell>
          <cell r="AC2927"/>
          <cell r="AD2927">
            <v>664410258</v>
          </cell>
          <cell r="AE2927">
            <v>66441025.800000004</v>
          </cell>
          <cell r="AF2927"/>
          <cell r="AG2927">
            <v>66441025.800000004</v>
          </cell>
          <cell r="AH2927">
            <v>730851283.79999995</v>
          </cell>
          <cell r="AI2927">
            <v>0</v>
          </cell>
          <cell r="AJ2927">
            <v>730851283.79999995</v>
          </cell>
          <cell r="AK2927">
            <v>1</v>
          </cell>
          <cell r="AL2927"/>
          <cell r="AM2927">
            <v>1</v>
          </cell>
          <cell r="AN2927">
            <v>1</v>
          </cell>
          <cell r="AO2927">
            <v>0</v>
          </cell>
          <cell r="AP2927" t="str">
            <v>Entregado A Municipio</v>
          </cell>
          <cell r="AQ2927" t="e">
            <v>#REF!</v>
          </cell>
          <cell r="AR2927" t="e">
            <v>#N/A</v>
          </cell>
          <cell r="AS2927" t="str">
            <v>Pendiente subsanación de informes mensuales 5, 6 y 7 y entrega de informe final de interventoría. El 13 de julio interventoría remite comunicación C-AMA-PYD01-CEXT-RS1668NRÑ-21 con asunto Estado firmas acta de liquidación.</v>
          </cell>
          <cell r="AT2927" t="str">
            <v>No Aplica</v>
          </cell>
          <cell r="AU2927">
            <v>43654</v>
          </cell>
          <cell r="AV2927">
            <v>43879</v>
          </cell>
          <cell r="AW2927" t="e">
            <v>#REF!</v>
          </cell>
          <cell r="AX2927"/>
          <cell r="AY2927"/>
          <cell r="AZ2927">
            <v>0</v>
          </cell>
          <cell r="BA2927" t="str">
            <v>-</v>
          </cell>
          <cell r="BB2927" t="str">
            <v>0.320 Km</v>
          </cell>
          <cell r="BC2927"/>
          <cell r="BD2927">
            <v>43686</v>
          </cell>
          <cell r="BE2927">
            <v>44169</v>
          </cell>
          <cell r="BF2927">
            <v>44169</v>
          </cell>
          <cell r="BG2927">
            <v>2184</v>
          </cell>
        </row>
        <row r="2928">
          <cell r="C2928" t="str">
            <v>20170428S10195-1</v>
          </cell>
          <cell r="D2928" t="str">
            <v>Proyectos 2011 - 2020</v>
          </cell>
          <cell r="E2928" t="str">
            <v>ANTES 2018</v>
          </cell>
          <cell r="F2928" t="str">
            <v>VIGENTE</v>
          </cell>
          <cell r="G2928"/>
          <cell r="H2928" t="str">
            <v>Nariño</v>
          </cell>
          <cell r="I2928">
            <v>52385</v>
          </cell>
          <cell r="J2928">
            <v>6</v>
          </cell>
          <cell r="K2928" t="str">
            <v>La Llanada</v>
          </cell>
          <cell r="L2928" t="str">
            <v>La Llanada-Nariño</v>
          </cell>
          <cell r="M2928">
            <v>428</v>
          </cell>
          <cell r="N2928" t="str">
            <v>DPS 2017</v>
          </cell>
          <cell r="O2928"/>
          <cell r="P2928"/>
          <cell r="Q2928" t="str">
            <v>Plaza De Mercado Municipio De La Llanada Departamento De Nariño</v>
          </cell>
          <cell r="R2928" t="str">
            <v>Social Comunitario</v>
          </cell>
          <cell r="S2928"/>
          <cell r="T2928"/>
          <cell r="U2928"/>
          <cell r="V2928" t="str">
            <v>Municipio</v>
          </cell>
          <cell r="W2928" t="str">
            <v>Urbano</v>
          </cell>
          <cell r="X2928" t="str">
            <v>El Progreso</v>
          </cell>
          <cell r="Y2928"/>
          <cell r="Z2928">
            <v>2473328727</v>
          </cell>
          <cell r="AA2928"/>
          <cell r="AB2928">
            <v>2473328727</v>
          </cell>
          <cell r="AC2928"/>
          <cell r="AD2928">
            <v>2473328727</v>
          </cell>
          <cell r="AE2928">
            <v>249299764</v>
          </cell>
          <cell r="AF2928"/>
          <cell r="AG2928">
            <v>249299764</v>
          </cell>
          <cell r="AH2928">
            <v>2722628491</v>
          </cell>
          <cell r="AI2928">
            <v>0</v>
          </cell>
          <cell r="AJ2928">
            <v>2722628491</v>
          </cell>
          <cell r="AK2928">
            <v>0.60000000000000009</v>
          </cell>
          <cell r="AL2928"/>
          <cell r="AM2928">
            <v>1</v>
          </cell>
          <cell r="AN2928">
            <v>1</v>
          </cell>
          <cell r="AO2928">
            <v>0</v>
          </cell>
          <cell r="AP2928" t="str">
            <v>Terminado</v>
          </cell>
          <cell r="AQ2928" t="e">
            <v>#REF!</v>
          </cell>
          <cell r="AR2928" t="e">
            <v>#N/A</v>
          </cell>
          <cell r="AS2928" t="str">
            <v>INTERVENTORÍA
12/07/2022: Proyecto con acta de terminación
Porcentaje programado 100%
Porcentaje ejecutado 100%
Componente PGIO 51%
Componente social 88%
Se realiza mesa de trabajo y se le solicita al contratista entregar para el día viernes 15-07/2022 el informe del estado del RETIE y se hará visita en campo ese mismo día para revisar las obras que tenian pendientes con miras a la entrega del proyecto al municipio. 
SUPERVISOR
15-Julio. El 15 de julio de 2022 se hará visita final al proyecto para cierre de pendientes, se espera en esta fecha contar con la certificación RETIE. Audiencia de presunto incumplimiento para el 19 de julio.</v>
          </cell>
          <cell r="AT2928" t="str">
            <v>No Aplica</v>
          </cell>
          <cell r="AU2928">
            <v>44077</v>
          </cell>
          <cell r="AV2928">
            <v>44754</v>
          </cell>
          <cell r="AW2928" t="e">
            <v>#REF!</v>
          </cell>
          <cell r="AX2928"/>
          <cell r="AY2928"/>
          <cell r="AZ2928">
            <v>0</v>
          </cell>
          <cell r="BA2928" t="str">
            <v>-</v>
          </cell>
          <cell r="BB2928" t="str">
            <v>1560 m2</v>
          </cell>
          <cell r="BC2928"/>
          <cell r="BD2928">
            <v>44127</v>
          </cell>
          <cell r="BE2928" t="str">
            <v/>
          </cell>
          <cell r="BF2928"/>
          <cell r="BG2928">
            <v>1828</v>
          </cell>
        </row>
        <row r="2929">
          <cell r="C2929" t="str">
            <v>20170429V8389-1</v>
          </cell>
          <cell r="D2929" t="str">
            <v>Proyectos 2011 - 2020</v>
          </cell>
          <cell r="E2929" t="str">
            <v>ANTES 2018</v>
          </cell>
          <cell r="F2929" t="str">
            <v>VIGENTE</v>
          </cell>
          <cell r="G2929"/>
          <cell r="H2929" t="str">
            <v>Nariño</v>
          </cell>
          <cell r="I2929">
            <v>52385</v>
          </cell>
          <cell r="J2929">
            <v>6</v>
          </cell>
          <cell r="K2929" t="str">
            <v>La Llanada</v>
          </cell>
          <cell r="L2929" t="str">
            <v>La Llanada-Nariño</v>
          </cell>
          <cell r="M2929">
            <v>429</v>
          </cell>
          <cell r="N2929" t="str">
            <v>DPS 2017</v>
          </cell>
          <cell r="O2929"/>
          <cell r="P2929"/>
          <cell r="Q2929" t="str">
            <v>Construcción De Pavimento Rígido En Los Barrios San Juan Bosco, El Progreso Y Pichincha, Del Casco Urbano Del Municipio De La Llanada - Nariño</v>
          </cell>
          <cell r="R2929" t="str">
            <v>Vías Urbanas</v>
          </cell>
          <cell r="S2929"/>
          <cell r="T2929"/>
          <cell r="U2929"/>
          <cell r="V2929" t="str">
            <v>Municipio</v>
          </cell>
          <cell r="W2929"/>
          <cell r="X2929" t="str">
            <v xml:space="preserve">San Juan Bosco, El Progreso, Pichincha, </v>
          </cell>
          <cell r="Y2929"/>
          <cell r="Z2929">
            <v>743302380</v>
          </cell>
          <cell r="AA2929"/>
          <cell r="AB2929">
            <v>743302380</v>
          </cell>
          <cell r="AC2929"/>
          <cell r="AD2929">
            <v>743302380</v>
          </cell>
          <cell r="AE2929">
            <v>74330238</v>
          </cell>
          <cell r="AF2929"/>
          <cell r="AG2929">
            <v>74330238</v>
          </cell>
          <cell r="AH2929">
            <v>817632618</v>
          </cell>
          <cell r="AI2929">
            <v>0</v>
          </cell>
          <cell r="AJ2929">
            <v>817632618</v>
          </cell>
          <cell r="AK2929">
            <v>1</v>
          </cell>
          <cell r="AL2929"/>
          <cell r="AM2929">
            <v>1</v>
          </cell>
          <cell r="AN2929">
            <v>1</v>
          </cell>
          <cell r="AO2929">
            <v>0</v>
          </cell>
          <cell r="AP2929" t="str">
            <v>Entregado A Municipio</v>
          </cell>
          <cell r="AQ2929" t="e">
            <v>#REF!</v>
          </cell>
          <cell r="AR2929" t="e">
            <v>#N/A</v>
          </cell>
          <cell r="AS2929" t="str">
            <v>Entregado</v>
          </cell>
          <cell r="AT2929" t="str">
            <v>No Aplica</v>
          </cell>
          <cell r="AU2929">
            <v>43717</v>
          </cell>
          <cell r="AV2929">
            <v>43906</v>
          </cell>
          <cell r="AW2929" t="e">
            <v>#REF!</v>
          </cell>
          <cell r="AX2929"/>
          <cell r="AY2929"/>
          <cell r="AZ2929">
            <v>0</v>
          </cell>
          <cell r="BA2929" t="str">
            <v>-</v>
          </cell>
          <cell r="BB2929" t="str">
            <v>1.828 Km</v>
          </cell>
          <cell r="BC2929"/>
          <cell r="BD2929">
            <v>43767</v>
          </cell>
          <cell r="BE2929">
            <v>44188</v>
          </cell>
          <cell r="BF2929">
            <v>44188</v>
          </cell>
          <cell r="BG2929">
            <v>1828</v>
          </cell>
        </row>
        <row r="2930">
          <cell r="C2930" t="str">
            <v>20170431V8390-1</v>
          </cell>
          <cell r="D2930" t="str">
            <v>Proyectos 2011 - 2020</v>
          </cell>
          <cell r="E2930" t="str">
            <v>ANTES 2018</v>
          </cell>
          <cell r="F2930" t="str">
            <v>VIGENTE</v>
          </cell>
          <cell r="G2930"/>
          <cell r="H2930" t="str">
            <v>Nariño</v>
          </cell>
          <cell r="I2930">
            <v>52385</v>
          </cell>
          <cell r="J2930">
            <v>6</v>
          </cell>
          <cell r="K2930" t="str">
            <v>La Llanada</v>
          </cell>
          <cell r="L2930" t="str">
            <v>La Llanada-Nariño</v>
          </cell>
          <cell r="M2930">
            <v>431</v>
          </cell>
          <cell r="N2930" t="str">
            <v>DPS 2017</v>
          </cell>
          <cell r="O2930"/>
          <cell r="P2930"/>
          <cell r="Q2930" t="str">
            <v>Construcción En Pavimento Rígido Del Barrio Bellavista En El Casco Urbano Del Municipio De La Llanada - Nariño</v>
          </cell>
          <cell r="R2930" t="str">
            <v>Vías Urbanas</v>
          </cell>
          <cell r="S2930"/>
          <cell r="T2930"/>
          <cell r="U2930"/>
          <cell r="V2930" t="str">
            <v>Municipio</v>
          </cell>
          <cell r="W2930" t="str">
            <v>Urbano</v>
          </cell>
          <cell r="X2930" t="str">
            <v>Bellavista</v>
          </cell>
          <cell r="Y2930"/>
          <cell r="Z2930">
            <v>858312067</v>
          </cell>
          <cell r="AA2930"/>
          <cell r="AB2930">
            <v>858312067</v>
          </cell>
          <cell r="AC2930"/>
          <cell r="AD2930">
            <v>858312067</v>
          </cell>
          <cell r="AE2930">
            <v>85831206.700000003</v>
          </cell>
          <cell r="AF2930"/>
          <cell r="AG2930">
            <v>85831206.700000003</v>
          </cell>
          <cell r="AH2930">
            <v>944143273.70000005</v>
          </cell>
          <cell r="AI2930">
            <v>0</v>
          </cell>
          <cell r="AJ2930">
            <v>944143273.70000005</v>
          </cell>
          <cell r="AK2930">
            <v>1</v>
          </cell>
          <cell r="AL2930"/>
          <cell r="AM2930">
            <v>1</v>
          </cell>
          <cell r="AN2930">
            <v>1</v>
          </cell>
          <cell r="AO2930">
            <v>0</v>
          </cell>
          <cell r="AP2930" t="str">
            <v>En Liquidación</v>
          </cell>
          <cell r="AQ2930" t="e">
            <v>#REF!</v>
          </cell>
          <cell r="AR2930" t="e">
            <v>#N/A</v>
          </cell>
          <cell r="AS2930" t="str">
            <v>INTERVENTORIA
El informe final recibido el 30-03-2022 para subsanación.
SUPERVISOR
15-Julio. En proceso recolección de información para liquidación del convenio.</v>
          </cell>
          <cell r="AT2930" t="str">
            <v>No Aplica</v>
          </cell>
          <cell r="AU2930">
            <v>44055</v>
          </cell>
          <cell r="AV2930">
            <v>44269</v>
          </cell>
          <cell r="AW2930" t="e">
            <v>#REF!</v>
          </cell>
          <cell r="AX2930"/>
          <cell r="AY2930"/>
          <cell r="AZ2930">
            <v>0</v>
          </cell>
          <cell r="BA2930" t="str">
            <v>-</v>
          </cell>
          <cell r="BB2930" t="str">
            <v>0.503 Km</v>
          </cell>
          <cell r="BC2930"/>
          <cell r="BD2930">
            <v>44110</v>
          </cell>
          <cell r="BE2930">
            <v>44183</v>
          </cell>
          <cell r="BF2930">
            <v>44405</v>
          </cell>
          <cell r="BG2930">
            <v>1150</v>
          </cell>
        </row>
        <row r="2931">
          <cell r="C2931" t="str">
            <v>20160376M7144-1</v>
          </cell>
          <cell r="D2931" t="str">
            <v>Proyectos 2011 - 2020</v>
          </cell>
          <cell r="E2931" t="str">
            <v>ANTES 2018</v>
          </cell>
          <cell r="F2931" t="str">
            <v>VIGENTE</v>
          </cell>
          <cell r="G2931"/>
          <cell r="H2931" t="str">
            <v>Nariño</v>
          </cell>
          <cell r="I2931">
            <v>0</v>
          </cell>
          <cell r="J2931">
            <v>0</v>
          </cell>
          <cell r="K2931" t="str">
            <v>La Tola</v>
          </cell>
          <cell r="L2931" t="str">
            <v>La Tola-Nariño</v>
          </cell>
          <cell r="M2931">
            <v>376</v>
          </cell>
          <cell r="N2931" t="str">
            <v>DPS 2016</v>
          </cell>
          <cell r="O2931"/>
          <cell r="P2931"/>
          <cell r="Q2931" t="str">
            <v>Mejoramiento De Condiciones De Habitabilidad</v>
          </cell>
          <cell r="R2931" t="str">
            <v>Mejoramiento Condiciones De Habitabilidad</v>
          </cell>
          <cell r="S2931"/>
          <cell r="T2931"/>
          <cell r="U2931"/>
          <cell r="V2931" t="str">
            <v>Municipio</v>
          </cell>
          <cell r="W2931"/>
          <cell r="X2931" t="str">
            <v/>
          </cell>
          <cell r="Y2931"/>
          <cell r="Z2931">
            <v>881689952</v>
          </cell>
          <cell r="AA2931"/>
          <cell r="AB2931">
            <v>881689952</v>
          </cell>
          <cell r="AC2931"/>
          <cell r="AD2931">
            <v>881689952</v>
          </cell>
          <cell r="AE2931">
            <v>88168995.200000003</v>
          </cell>
          <cell r="AF2931"/>
          <cell r="AG2931">
            <v>88168995.200000003</v>
          </cell>
          <cell r="AH2931">
            <v>969858947.20000005</v>
          </cell>
          <cell r="AI2931">
            <v>0</v>
          </cell>
          <cell r="AJ2931">
            <v>969858947.20000005</v>
          </cell>
          <cell r="AK2931">
            <v>0.3</v>
          </cell>
          <cell r="AL2931"/>
          <cell r="AM2931">
            <v>0.98160000000000003</v>
          </cell>
          <cell r="AN2931">
            <v>0.90600000000000003</v>
          </cell>
          <cell r="AO2931">
            <v>-7.5600000000000001E-2</v>
          </cell>
          <cell r="AP2931" t="str">
            <v>Terminado</v>
          </cell>
          <cell r="AQ2931" t="e">
            <v>#REF!</v>
          </cell>
          <cell r="AR2931" t="str">
            <v>TERMINADO</v>
          </cell>
          <cell r="AS2931" t="str">
            <v xml:space="preserve">INTERVENTORIA El 5.06.22 se remite la documentacion subsanada a PS para revisisón  y aprobació
SUPERVISOR
15-JULIO. Se proyecta reinicio para el 14 de julio de 2022
Terminacion proyectada para el 15 de julio de 2022 </v>
          </cell>
          <cell r="AT2931"/>
          <cell r="AU2931">
            <v>44013</v>
          </cell>
          <cell r="AV2931"/>
          <cell r="AW2931" t="e">
            <v>#REF!</v>
          </cell>
          <cell r="AX2931"/>
          <cell r="AY2931"/>
          <cell r="AZ2931">
            <v>0</v>
          </cell>
          <cell r="BA2931" t="str">
            <v>-</v>
          </cell>
          <cell r="BB2931" t="str">
            <v>45  Viviendas</v>
          </cell>
          <cell r="BC2931"/>
          <cell r="BD2931" t="str">
            <v/>
          </cell>
          <cell r="BE2931" t="str">
            <v/>
          </cell>
          <cell r="BF2931"/>
          <cell r="BG2931">
            <v>226.8</v>
          </cell>
        </row>
        <row r="2932">
          <cell r="C2932" t="str">
            <v>20110160V0200-1</v>
          </cell>
          <cell r="D2932" t="str">
            <v>Proyectos 2011 - 2020</v>
          </cell>
          <cell r="E2932" t="str">
            <v>No Aplica</v>
          </cell>
          <cell r="F2932" t="str">
            <v>CERRADO</v>
          </cell>
          <cell r="G2932" t="str">
            <v>A200</v>
          </cell>
          <cell r="H2932" t="str">
            <v>Nariño</v>
          </cell>
          <cell r="I2932">
            <v>52399</v>
          </cell>
          <cell r="J2932">
            <v>6</v>
          </cell>
          <cell r="K2932" t="str">
            <v>La Union</v>
          </cell>
          <cell r="L2932" t="str">
            <v>La Union-Nariño</v>
          </cell>
          <cell r="M2932">
            <v>160</v>
          </cell>
          <cell r="N2932" t="str">
            <v>Fonade 1</v>
          </cell>
          <cell r="O2932"/>
          <cell r="P2932"/>
          <cell r="Q2932" t="str">
            <v>Estudios Y Diseños Pavimento De La Vía La Cabuya K0+217 M En La Cabecera Municipal De La Unión - Nariño.</v>
          </cell>
          <cell r="R2932" t="str">
            <v>Vías Urbanas</v>
          </cell>
          <cell r="S2932"/>
          <cell r="T2932"/>
          <cell r="U2932"/>
          <cell r="V2932" t="str">
            <v>Municipio</v>
          </cell>
          <cell r="W2932"/>
          <cell r="X2932" t="str">
            <v/>
          </cell>
          <cell r="Y2932"/>
          <cell r="Z2932">
            <v>24057437.949999988</v>
          </cell>
          <cell r="AA2932"/>
          <cell r="AB2932">
            <v>24057437.949999988</v>
          </cell>
          <cell r="AC2932"/>
          <cell r="AD2932">
            <v>24057437.949999988</v>
          </cell>
          <cell r="AE2932">
            <v>0</v>
          </cell>
          <cell r="AF2932"/>
          <cell r="AG2932">
            <v>0</v>
          </cell>
          <cell r="AH2932">
            <v>24057437.949999988</v>
          </cell>
          <cell r="AI2932">
            <v>0</v>
          </cell>
          <cell r="AJ2932">
            <v>24057437.949999988</v>
          </cell>
          <cell r="AK2932">
            <v>0</v>
          </cell>
          <cell r="AL2932"/>
          <cell r="AM2932">
            <v>1</v>
          </cell>
          <cell r="AN2932">
            <v>1</v>
          </cell>
          <cell r="AO2932">
            <v>0</v>
          </cell>
          <cell r="AP2932" t="str">
            <v>En Liquidación</v>
          </cell>
          <cell r="AQ2932" t="e">
            <v>#REF!</v>
          </cell>
          <cell r="AR2932" t="e">
            <v>#N/A</v>
          </cell>
          <cell r="AS2932" t="str">
            <v xml:space="preserve"> CONTRATOS LIQUIDADOS  - PENDIENTE  CIERRE COSTOS FIJOS Y VARIABLES - INTERVENTORIA 
1. INFORMACION Y ESTADO CONTRATO DE OBRA: se encuentra liquidado con acta de fecha 02/10/2017
2.  INFORMACION Y ESTADO CONTRATO INTERADMINISTRATIVO:  convenio liquidado con acta del 22/02/2018
3. INFORMACION Y ESTADO INTERVENTORIA: Se encuentra en cierre de costos fijos y variables.
</v>
          </cell>
          <cell r="AT2932" t="str">
            <v>No Aplica</v>
          </cell>
          <cell r="AU2932" t="str">
            <v/>
          </cell>
          <cell r="AV2932" t="str">
            <v>No Aplica</v>
          </cell>
          <cell r="AW2932" t="e">
            <v>#REF!</v>
          </cell>
          <cell r="AX2932"/>
          <cell r="AY2932"/>
          <cell r="AZ2932">
            <v>0</v>
          </cell>
          <cell r="BA2932" t="str">
            <v>-</v>
          </cell>
          <cell r="BB2932" t="str">
            <v>CONTRUCCIÓN VÍAS RURALES- KM</v>
          </cell>
          <cell r="BC2932"/>
          <cell r="BD2932" t="str">
            <v/>
          </cell>
          <cell r="BE2932" t="str">
            <v/>
          </cell>
          <cell r="BF2932" t="str">
            <v>diseños</v>
          </cell>
          <cell r="BG2932">
            <v>27588</v>
          </cell>
        </row>
        <row r="2933">
          <cell r="C2933" t="str">
            <v>20120069S0215-1</v>
          </cell>
          <cell r="D2933" t="str">
            <v>Proyectos 2011 - 2020</v>
          </cell>
          <cell r="E2933" t="str">
            <v>No Aplica</v>
          </cell>
          <cell r="F2933" t="str">
            <v>CERRADO</v>
          </cell>
          <cell r="G2933" t="str">
            <v>C215</v>
          </cell>
          <cell r="H2933" t="str">
            <v>Nariño</v>
          </cell>
          <cell r="I2933">
            <v>52399</v>
          </cell>
          <cell r="J2933">
            <v>6</v>
          </cell>
          <cell r="K2933" t="str">
            <v>La Union</v>
          </cell>
          <cell r="L2933" t="str">
            <v>La Union-Nariño</v>
          </cell>
          <cell r="M2933">
            <v>69</v>
          </cell>
          <cell r="N2933" t="str">
            <v>Fonade 3</v>
          </cell>
          <cell r="O2933"/>
          <cell r="P2933"/>
          <cell r="Q2933" t="str">
            <v>Construcción Polideportivo Cubierto Vereda Santander Municipio De La Unión Nariño</v>
          </cell>
          <cell r="R2933" t="str">
            <v>Espacio Público, Recreación Y Deporte</v>
          </cell>
          <cell r="S2933"/>
          <cell r="T2933"/>
          <cell r="U2933"/>
          <cell r="V2933" t="str">
            <v>Municipio</v>
          </cell>
          <cell r="W2933"/>
          <cell r="X2933" t="str">
            <v/>
          </cell>
          <cell r="Y2933"/>
          <cell r="Z2933">
            <v>350000000</v>
          </cell>
          <cell r="AA2933"/>
          <cell r="AB2933">
            <v>350000000</v>
          </cell>
          <cell r="AC2933"/>
          <cell r="AD2933">
            <v>350000000</v>
          </cell>
          <cell r="AE2933">
            <v>0</v>
          </cell>
          <cell r="AF2933"/>
          <cell r="AG2933">
            <v>0</v>
          </cell>
          <cell r="AH2933">
            <v>350000000</v>
          </cell>
          <cell r="AI2933">
            <v>0</v>
          </cell>
          <cell r="AJ2933">
            <v>350000000</v>
          </cell>
          <cell r="AK2933">
            <v>0</v>
          </cell>
          <cell r="AL2933"/>
          <cell r="AM2933">
            <v>1</v>
          </cell>
          <cell r="AN2933">
            <v>1</v>
          </cell>
          <cell r="AO2933">
            <v>0</v>
          </cell>
          <cell r="AP2933" t="str">
            <v>En Liquidación</v>
          </cell>
          <cell r="AQ2933" t="e">
            <v>#REF!</v>
          </cell>
          <cell r="AR2933" t="e">
            <v>#N/A</v>
          </cell>
          <cell r="AS2933" t="str">
            <v xml:space="preserve">CONTRATOS LIQUIDADOS EN CIERRE DE COSTOS FIJOS Y VARIABLES 
1. INFORMACION Y ESTADO CONTRATO OBRA : Acta de liquidación  suscrita el 16/09/2016
2. INFORMACIÓN Y ESTADO CONTRATO INTERADMINISTRATIVO: Acta de liquidación  suscrita el 24/09/2018.
3. INFORMACIÓN Y ESTADO INTERVENTORIA: En cierre de costos fijos y variables
</v>
          </cell>
          <cell r="AT2933" t="str">
            <v>No Aplica</v>
          </cell>
          <cell r="AU2933">
            <v>42276</v>
          </cell>
          <cell r="AV2933">
            <v>42501</v>
          </cell>
          <cell r="AW2933" t="e">
            <v>#REF!</v>
          </cell>
          <cell r="AX2933"/>
          <cell r="AY2933"/>
          <cell r="AZ2933">
            <v>0</v>
          </cell>
          <cell r="BA2933" t="str">
            <v>-</v>
          </cell>
          <cell r="BB2933" t="str">
            <v xml:space="preserve">CONSTRUCCIÓN POLIDEPORTIVO CUBIERTO, CANCHA POLIFUNCIONAL PLACA EN CONCRETO, CUBIERTA ESTRUCTURA METÁLICA, CAMERINOS Y UNIDADES SANITARIAS </v>
          </cell>
          <cell r="BC2933"/>
          <cell r="BD2933">
            <v>42391</v>
          </cell>
          <cell r="BE2933" t="str">
            <v/>
          </cell>
          <cell r="BF2933">
            <v>42654</v>
          </cell>
          <cell r="BG2933" t="str">
            <v/>
          </cell>
        </row>
        <row r="2934">
          <cell r="C2934" t="str">
            <v>20120069S0216-1</v>
          </cell>
          <cell r="D2934" t="str">
            <v>Proyectos 2011 - 2020</v>
          </cell>
          <cell r="E2934" t="str">
            <v>No Aplica</v>
          </cell>
          <cell r="F2934" t="str">
            <v>CERRADO</v>
          </cell>
          <cell r="G2934" t="str">
            <v>C216</v>
          </cell>
          <cell r="H2934" t="str">
            <v>Nariño</v>
          </cell>
          <cell r="I2934">
            <v>52399</v>
          </cell>
          <cell r="J2934">
            <v>6</v>
          </cell>
          <cell r="K2934" t="str">
            <v>La Union</v>
          </cell>
          <cell r="L2934" t="str">
            <v>La Union-Nariño</v>
          </cell>
          <cell r="M2934">
            <v>69</v>
          </cell>
          <cell r="N2934" t="str">
            <v>Fonade 3</v>
          </cell>
          <cell r="O2934"/>
          <cell r="P2934"/>
          <cell r="Q2934" t="str">
            <v xml:space="preserve">Construcción Cancha De Futbol Vereda El Sauce Municipio De La Union - Nariño </v>
          </cell>
          <cell r="R2934" t="str">
            <v>Espacio Público, Recreación Y Deporte</v>
          </cell>
          <cell r="S2934"/>
          <cell r="T2934"/>
          <cell r="U2934"/>
          <cell r="V2934" t="str">
            <v>Municipio</v>
          </cell>
          <cell r="W2934"/>
          <cell r="X2934" t="str">
            <v/>
          </cell>
          <cell r="Y2934"/>
          <cell r="Z2934">
            <v>221768016</v>
          </cell>
          <cell r="AA2934"/>
          <cell r="AB2934">
            <v>221768016</v>
          </cell>
          <cell r="AC2934"/>
          <cell r="AD2934">
            <v>221768016</v>
          </cell>
          <cell r="AE2934">
            <v>0</v>
          </cell>
          <cell r="AF2934"/>
          <cell r="AG2934">
            <v>0</v>
          </cell>
          <cell r="AH2934">
            <v>221768016</v>
          </cell>
          <cell r="AI2934">
            <v>0</v>
          </cell>
          <cell r="AJ2934">
            <v>221768016</v>
          </cell>
          <cell r="AK2934">
            <v>0</v>
          </cell>
          <cell r="AL2934"/>
          <cell r="AM2934">
            <v>1</v>
          </cell>
          <cell r="AN2934">
            <v>1</v>
          </cell>
          <cell r="AO2934">
            <v>0</v>
          </cell>
          <cell r="AP2934" t="str">
            <v>En Liquidación</v>
          </cell>
          <cell r="AQ2934" t="e">
            <v>#REF!</v>
          </cell>
          <cell r="AR2934" t="e">
            <v>#N/A</v>
          </cell>
          <cell r="AS2934" t="str">
            <v xml:space="preserve">CONTRATOS LIQUIDADOS PENDIENTE CIERRE DE COSTOS FIJOS Y VARIABLES - INTERVENTORIA
1. INFORMACION Y ESTADO CONTRATO OBRA: Acta de liquidación  suscrita el 30/11/2015
2. INFORMACIÓN Y ESTADO CONTRATO INTERADMINISTRATIVO: Acta de liquidación  suscrita el 29/05/2018
3. INFORMACIÓN Y ESTADO INERVENTORIA: En cierre de costos fijos y variables
</v>
          </cell>
          <cell r="AT2934" t="str">
            <v>No Aplica</v>
          </cell>
          <cell r="AU2934">
            <v>41868</v>
          </cell>
          <cell r="AV2934">
            <v>42039</v>
          </cell>
          <cell r="AW2934" t="e">
            <v>#REF!</v>
          </cell>
          <cell r="AX2934"/>
          <cell r="AY2934"/>
          <cell r="AZ2934">
            <v>0</v>
          </cell>
          <cell r="BA2934" t="str">
            <v>-</v>
          </cell>
          <cell r="BB2934" t="str">
            <v xml:space="preserve">CONSTRUCCIÓN DE CANCHA DE FUTBOL, NIVELACIÓN DEL TERRENO, SISTEMA DE DRENAJE, GRADERÍAS </v>
          </cell>
          <cell r="BC2934"/>
          <cell r="BD2934">
            <v>41953</v>
          </cell>
          <cell r="BE2934">
            <v>41953</v>
          </cell>
          <cell r="BF2934">
            <v>42472</v>
          </cell>
          <cell r="BG2934" t="str">
            <v/>
          </cell>
        </row>
        <row r="2935">
          <cell r="C2935" t="str">
            <v>20130152S0345-1</v>
          </cell>
          <cell r="D2935" t="str">
            <v>Proyectos 2011 - 2020</v>
          </cell>
          <cell r="E2935" t="str">
            <v>No Aplica</v>
          </cell>
          <cell r="F2935" t="str">
            <v>CERRADO</v>
          </cell>
          <cell r="G2935"/>
          <cell r="H2935" t="str">
            <v>Nariño</v>
          </cell>
          <cell r="I2935">
            <v>52399</v>
          </cell>
          <cell r="J2935">
            <v>6</v>
          </cell>
          <cell r="K2935" t="str">
            <v>La Union</v>
          </cell>
          <cell r="L2935" t="str">
            <v>La Union-Nariño</v>
          </cell>
          <cell r="M2935">
            <v>152</v>
          </cell>
          <cell r="N2935" t="str">
            <v>DPS 2013</v>
          </cell>
          <cell r="O2935"/>
          <cell r="P2935"/>
          <cell r="Q2935" t="str">
            <v>Construccion De La Primera Etapa De La Cancha De Futbol Vereda La Pradera Municipio De La Unión - Nariño</v>
          </cell>
          <cell r="R2935" t="str">
            <v>Espacio Público, Recreación Y Deporte</v>
          </cell>
          <cell r="S2935"/>
          <cell r="T2935"/>
          <cell r="U2935"/>
          <cell r="V2935" t="str">
            <v>Municipio</v>
          </cell>
          <cell r="W2935"/>
          <cell r="X2935" t="str">
            <v>La Pradera</v>
          </cell>
          <cell r="Y2935"/>
          <cell r="Z2935">
            <v>420560748</v>
          </cell>
          <cell r="AA2935"/>
          <cell r="AB2935">
            <v>420560748</v>
          </cell>
          <cell r="AC2935"/>
          <cell r="AD2935">
            <v>420560748</v>
          </cell>
          <cell r="AE2935">
            <v>42056074.800000004</v>
          </cell>
          <cell r="AF2935"/>
          <cell r="AG2935">
            <v>42056074.800000004</v>
          </cell>
          <cell r="AH2935">
            <v>462616822.80000001</v>
          </cell>
          <cell r="AI2935">
            <v>0</v>
          </cell>
          <cell r="AJ2935">
            <v>462616822.80000001</v>
          </cell>
          <cell r="AK2935">
            <v>0.9</v>
          </cell>
          <cell r="AL2935"/>
          <cell r="AM2935">
            <v>1</v>
          </cell>
          <cell r="AN2935">
            <v>1</v>
          </cell>
          <cell r="AO2935">
            <v>0</v>
          </cell>
          <cell r="AP2935" t="str">
            <v>En Liquidación</v>
          </cell>
          <cell r="AQ2935" t="e">
            <v>#REF!</v>
          </cell>
          <cell r="AR2935" t="e">
            <v>#N/A</v>
          </cell>
          <cell r="AS2935" t="str">
            <v xml:space="preserve">En Liquidación-20/12/2019 Informe de cierre Proyectado y revisado, falta que se haga el ultimo desembolso del convenio, tramite realizado por el anterior supervisor, existe carpeta. </v>
          </cell>
          <cell r="AT2935" t="str">
            <v>No Aplica</v>
          </cell>
          <cell r="AU2935">
            <v>42164</v>
          </cell>
          <cell r="AV2935">
            <v>42356</v>
          </cell>
          <cell r="AW2935" t="e">
            <v>#REF!</v>
          </cell>
          <cell r="AX2935"/>
          <cell r="AY2935"/>
          <cell r="AZ2935">
            <v>0</v>
          </cell>
          <cell r="BA2935" t="str">
            <v>-</v>
          </cell>
          <cell r="BB2935">
            <v>4000</v>
          </cell>
          <cell r="BC2935"/>
          <cell r="BD2935">
            <v>42063</v>
          </cell>
          <cell r="BE2935">
            <v>42313</v>
          </cell>
          <cell r="BF2935">
            <v>42896</v>
          </cell>
          <cell r="BG2935">
            <v>960</v>
          </cell>
        </row>
        <row r="2936">
          <cell r="C2936" t="str">
            <v>20150230V2262-1</v>
          </cell>
          <cell r="D2936" t="str">
            <v>Proyectos 2011 - 2020</v>
          </cell>
          <cell r="E2936" t="str">
            <v>No Aplica</v>
          </cell>
          <cell r="F2936" t="str">
            <v>CERRADO</v>
          </cell>
          <cell r="G2936"/>
          <cell r="H2936" t="str">
            <v>Nariño</v>
          </cell>
          <cell r="I2936">
            <v>52399</v>
          </cell>
          <cell r="J2936">
            <v>6</v>
          </cell>
          <cell r="K2936" t="str">
            <v>La Union</v>
          </cell>
          <cell r="L2936" t="str">
            <v>La Union-Nariño</v>
          </cell>
          <cell r="M2936">
            <v>230</v>
          </cell>
          <cell r="N2936" t="str">
            <v>DPS 2015</v>
          </cell>
          <cell r="O2936"/>
          <cell r="P2936"/>
          <cell r="Q2936" t="str">
            <v>Pavimentación De Las Vías Vehiculares De Acceso Y Circulación Del Centro Para El Control De La Movilidad Y De La Calle Nueva (11) Entre Carreras 2 Y 5 Municipio De La Unión - Nariño</v>
          </cell>
          <cell r="R2936" t="str">
            <v>Vías Urbanas</v>
          </cell>
          <cell r="S2936"/>
          <cell r="T2936"/>
          <cell r="U2936"/>
          <cell r="V2936" t="str">
            <v>Municipio</v>
          </cell>
          <cell r="W2936"/>
          <cell r="X2936" t="str">
            <v>Cabecera Municipal . Calle Nueva (11) Entre Carreras 2 Y 5</v>
          </cell>
          <cell r="Y2936"/>
          <cell r="Z2936">
            <v>467289717</v>
          </cell>
          <cell r="AA2936"/>
          <cell r="AB2936">
            <v>467289717</v>
          </cell>
          <cell r="AC2936"/>
          <cell r="AD2936">
            <v>467289717</v>
          </cell>
          <cell r="AE2936">
            <v>46728971.700000003</v>
          </cell>
          <cell r="AF2936"/>
          <cell r="AG2936">
            <v>46728971.700000003</v>
          </cell>
          <cell r="AH2936">
            <v>514018688.69999999</v>
          </cell>
          <cell r="AI2936">
            <v>0</v>
          </cell>
          <cell r="AJ2936">
            <v>514018688.69999999</v>
          </cell>
          <cell r="AK2936">
            <v>1</v>
          </cell>
          <cell r="AL2936"/>
          <cell r="AM2936">
            <v>1</v>
          </cell>
          <cell r="AN2936">
            <v>1</v>
          </cell>
          <cell r="AO2936">
            <v>0</v>
          </cell>
          <cell r="AP2936" t="str">
            <v>Liquidado</v>
          </cell>
          <cell r="AQ2936" t="e">
            <v>#REF!</v>
          </cell>
          <cell r="AR2936" t="e">
            <v>#N/A</v>
          </cell>
          <cell r="AS2936" t="str">
            <v>Entregada en noviembre de 2016.</v>
          </cell>
          <cell r="AT2936" t="str">
            <v>No Aplica</v>
          </cell>
          <cell r="AU2936">
            <v>42507</v>
          </cell>
          <cell r="AV2936">
            <v>42640</v>
          </cell>
          <cell r="AW2936" t="e">
            <v>#REF!</v>
          </cell>
          <cell r="AX2936"/>
          <cell r="AY2936"/>
          <cell r="AZ2936">
            <v>0</v>
          </cell>
          <cell r="BA2936" t="str">
            <v>-</v>
          </cell>
          <cell r="BB2936" t="str">
            <v>0.40Km</v>
          </cell>
          <cell r="BC2936"/>
          <cell r="BD2936">
            <v>42640</v>
          </cell>
          <cell r="BE2936">
            <v>42675</v>
          </cell>
          <cell r="BF2936">
            <v>43040</v>
          </cell>
          <cell r="BG2936">
            <v>10601</v>
          </cell>
        </row>
        <row r="2937">
          <cell r="C2937" t="str">
            <v>20160370M5610-1</v>
          </cell>
          <cell r="D2937" t="str">
            <v>Proyectos 2011 - 2020</v>
          </cell>
          <cell r="E2937" t="str">
            <v>ANTES 2018</v>
          </cell>
          <cell r="F2937" t="str">
            <v>VIGENTE</v>
          </cell>
          <cell r="G2937"/>
          <cell r="H2937" t="str">
            <v>Nariño</v>
          </cell>
          <cell r="I2937">
            <v>52399</v>
          </cell>
          <cell r="J2937">
            <v>6</v>
          </cell>
          <cell r="K2937" t="str">
            <v>La Union</v>
          </cell>
          <cell r="L2937" t="str">
            <v>La Union-Nariño</v>
          </cell>
          <cell r="M2937">
            <v>370</v>
          </cell>
          <cell r="N2937" t="str">
            <v>DPS 2016</v>
          </cell>
          <cell r="O2937"/>
          <cell r="P2937"/>
          <cell r="Q2937" t="str">
            <v>Mejoramiento De Condiciones De Habitabilidad</v>
          </cell>
          <cell r="R2937" t="str">
            <v>Mejoramiento Condiciones De Habitabilidad</v>
          </cell>
          <cell r="S2937"/>
          <cell r="T2937"/>
          <cell r="U2937"/>
          <cell r="V2937" t="str">
            <v>Municipio</v>
          </cell>
          <cell r="W2937"/>
          <cell r="X2937" t="str">
            <v/>
          </cell>
          <cell r="Y2937"/>
          <cell r="Z2937">
            <v>769725815</v>
          </cell>
          <cell r="AA2937"/>
          <cell r="AB2937">
            <v>769725815</v>
          </cell>
          <cell r="AC2937"/>
          <cell r="AD2937">
            <v>769725815</v>
          </cell>
          <cell r="AE2937">
            <v>76972581.5</v>
          </cell>
          <cell r="AF2937"/>
          <cell r="AG2937">
            <v>76972581.5</v>
          </cell>
          <cell r="AH2937">
            <v>846698396.5</v>
          </cell>
          <cell r="AI2937">
            <v>0</v>
          </cell>
          <cell r="AJ2937">
            <v>846698396.5</v>
          </cell>
          <cell r="AK2937">
            <v>1</v>
          </cell>
          <cell r="AL2937"/>
          <cell r="AM2937">
            <v>1</v>
          </cell>
          <cell r="AN2937">
            <v>1</v>
          </cell>
          <cell r="AO2937">
            <v>0</v>
          </cell>
          <cell r="AP2937" t="str">
            <v>Entregado A Municipio</v>
          </cell>
          <cell r="AQ2937" t="e">
            <v>#REF!</v>
          </cell>
          <cell r="AR2937" t="str">
            <v>TERMINADO</v>
          </cell>
          <cell r="AS2937" t="str">
            <v xml:space="preserve">INTERVENTORIA
De acuerdo con plan de trabajo de interventoría, acta de liquidación para radicar el 14/06/2022 y el Informe final se radicara el 14/06/2022.
SUPERVISOR8-JULIO
15-JULIO
Interventoria no ha entregado el informe mensual 8 ni el informe final. De acuerdo a mesa de trabajo del lunes 9 de mayo de 2022 se estblecieron fechas de entrega de los informes pendientes por parte de la interventoria.
El proyecto de MCH inicio el 27 de mayo de 2019, finalizo el 27 de otubre de 2021 y se realizo la AV3 y la firma del acta de cierre el día 10 de diciembre de 2021.
Hasta la fecha la interventoría no ha subsanado el informe mensual 8 y el informe final, como consecuencia no se ha emitido los correspondientes certificados de suficiencia a los mismos, y este es el motivo por el cual presenta un saldo pendiente por cobrar. </v>
          </cell>
          <cell r="AT2937">
            <v>43612</v>
          </cell>
          <cell r="AU2937">
            <v>44057</v>
          </cell>
          <cell r="AV2937">
            <v>44496</v>
          </cell>
          <cell r="AW2937" t="e">
            <v>#REF!</v>
          </cell>
          <cell r="AX2937"/>
          <cell r="AY2937"/>
          <cell r="AZ2937">
            <v>0</v>
          </cell>
          <cell r="BA2937" t="str">
            <v>-</v>
          </cell>
          <cell r="BB2937" t="str">
            <v>60  Viviendas</v>
          </cell>
          <cell r="BC2937"/>
          <cell r="BD2937">
            <v>44092</v>
          </cell>
          <cell r="BE2937">
            <v>44148</v>
          </cell>
          <cell r="BF2937">
            <v>44540</v>
          </cell>
          <cell r="BG2937">
            <v>198</v>
          </cell>
        </row>
        <row r="2938">
          <cell r="C2938" t="str">
            <v>E-2020-2203-234946</v>
          </cell>
          <cell r="D2938" t="str">
            <v>CV 001-2020</v>
          </cell>
          <cell r="E2938" t="str">
            <v>2018-2022</v>
          </cell>
          <cell r="F2938" t="str">
            <v>VIGENTE</v>
          </cell>
          <cell r="G2938"/>
          <cell r="H2938" t="str">
            <v>Nariño</v>
          </cell>
          <cell r="I2938"/>
          <cell r="J2938"/>
          <cell r="K2938" t="str">
            <v>La Union</v>
          </cell>
          <cell r="L2938" t="str">
            <v>La Union-Nariño</v>
          </cell>
          <cell r="M2938" t="str">
            <v>369 FIP 2021</v>
          </cell>
          <cell r="N2938" t="str">
            <v>DPS 2021</v>
          </cell>
          <cell r="O2938">
            <v>44351</v>
          </cell>
          <cell r="P2938">
            <v>44773</v>
          </cell>
          <cell r="Q2938" t="str">
            <v>Construcción De Placa Huella En Sectores Críticos En Las Veredas Los Reyes, El Guabo, Sauce Alto, Sauce Bajo, Cusillo Alto, Cusillo Bajo, Peña Blanca En El Municipio De La Unión - Nariño</v>
          </cell>
          <cell r="R2938" t="str">
            <v>Vias y Transporte</v>
          </cell>
          <cell r="S2938" t="str">
            <v>Vias Rurales</v>
          </cell>
          <cell r="T2938"/>
          <cell r="U2938">
            <v>1</v>
          </cell>
          <cell r="V2938"/>
          <cell r="W2938"/>
          <cell r="X2938"/>
          <cell r="Y2938"/>
          <cell r="Z2938">
            <v>1276130243</v>
          </cell>
          <cell r="AA2938"/>
          <cell r="AB2938">
            <v>1276130243</v>
          </cell>
          <cell r="AC2938">
            <v>0</v>
          </cell>
          <cell r="AD2938">
            <v>1276130243</v>
          </cell>
          <cell r="AE2938"/>
          <cell r="AF2938"/>
          <cell r="AG2938">
            <v>0</v>
          </cell>
          <cell r="AH2938">
            <v>1276130243</v>
          </cell>
          <cell r="AI2938">
            <v>0</v>
          </cell>
          <cell r="AJ2938">
            <v>1276130243</v>
          </cell>
          <cell r="AK2938"/>
          <cell r="AL2938"/>
          <cell r="AM2938"/>
          <cell r="AN2938"/>
          <cell r="AO2938">
            <v>0</v>
          </cell>
          <cell r="AP2938" t="str">
            <v>Madurado</v>
          </cell>
          <cell r="AQ2938" t="e">
            <v>#REF!</v>
          </cell>
          <cell r="AR2938" t="e">
            <v>#N/A</v>
          </cell>
          <cell r="AS2938" t="str">
            <v>-</v>
          </cell>
          <cell r="AT2938"/>
          <cell r="AU2938" t="str">
            <v>-</v>
          </cell>
          <cell r="AV2938" t="str">
            <v>-</v>
          </cell>
          <cell r="AW2938" t="e">
            <v>#REF!</v>
          </cell>
          <cell r="AX2938">
            <v>4</v>
          </cell>
          <cell r="AY2938"/>
          <cell r="AZ2938">
            <v>4</v>
          </cell>
          <cell r="BA2938"/>
          <cell r="BB2938" t="str">
            <v>778 ML</v>
          </cell>
          <cell r="BC2938"/>
          <cell r="BD2938" t="str">
            <v>-</v>
          </cell>
          <cell r="BE2938" t="str">
            <v>-</v>
          </cell>
          <cell r="BF2938" t="str">
            <v>-</v>
          </cell>
          <cell r="BG2938" t="str">
            <v>-</v>
          </cell>
        </row>
        <row r="2939">
          <cell r="C2939" t="str">
            <v>20100066S0052-1</v>
          </cell>
          <cell r="D2939" t="str">
            <v>Proyectos 2011 - 2020</v>
          </cell>
          <cell r="E2939" t="str">
            <v>No Aplica</v>
          </cell>
          <cell r="F2939" t="str">
            <v>CERRADO</v>
          </cell>
          <cell r="G2939"/>
          <cell r="H2939" t="str">
            <v>Nariño</v>
          </cell>
          <cell r="I2939">
            <v>52405</v>
          </cell>
          <cell r="J2939">
            <v>6</v>
          </cell>
          <cell r="K2939" t="str">
            <v>Leyva</v>
          </cell>
          <cell r="L2939" t="str">
            <v>Leyva-Nariño</v>
          </cell>
          <cell r="M2939" t="str">
            <v/>
          </cell>
          <cell r="N2939" t="str">
            <v>Otras Fuentes</v>
          </cell>
          <cell r="O2939"/>
          <cell r="P2939"/>
          <cell r="Q2939" t="str">
            <v>Construcción De Las Obras Complementarias Del Hogar Agrupado Del Icbf En El Municipio De Leiva - Nariño.</v>
          </cell>
          <cell r="R2939" t="str">
            <v>Social Comunitario</v>
          </cell>
          <cell r="S2939"/>
          <cell r="T2939"/>
          <cell r="U2939"/>
          <cell r="V2939" t="str">
            <v>Municipio</v>
          </cell>
          <cell r="W2939"/>
          <cell r="X2939" t="str">
            <v/>
          </cell>
          <cell r="Y2939"/>
          <cell r="Z2939">
            <v>40000000</v>
          </cell>
          <cell r="AA2939"/>
          <cell r="AB2939">
            <v>40000000</v>
          </cell>
          <cell r="AC2939"/>
          <cell r="AD2939">
            <v>40000000</v>
          </cell>
          <cell r="AE2939">
            <v>0</v>
          </cell>
          <cell r="AF2939"/>
          <cell r="AG2939">
            <v>0</v>
          </cell>
          <cell r="AH2939">
            <v>40000000</v>
          </cell>
          <cell r="AI2939">
            <v>0</v>
          </cell>
          <cell r="AJ2939">
            <v>40000000</v>
          </cell>
          <cell r="AK2939">
            <v>1</v>
          </cell>
          <cell r="AL2939"/>
          <cell r="AM2939">
            <v>1</v>
          </cell>
          <cell r="AN2939">
            <v>1</v>
          </cell>
          <cell r="AO2939">
            <v>0</v>
          </cell>
          <cell r="AP2939" t="str">
            <v>Liquidado</v>
          </cell>
          <cell r="AQ2939" t="e">
            <v>#REF!</v>
          </cell>
          <cell r="AR2939" t="e">
            <v>#N/A</v>
          </cell>
          <cell r="AS2939" t="str">
            <v>Entregado en 2011.</v>
          </cell>
          <cell r="AT2939" t="str">
            <v>No Aplica</v>
          </cell>
          <cell r="AU2939" t="str">
            <v/>
          </cell>
          <cell r="AV2939">
            <v>40879</v>
          </cell>
          <cell r="AW2939" t="e">
            <v>#REF!</v>
          </cell>
          <cell r="AX2939"/>
          <cell r="AY2939"/>
          <cell r="AZ2939">
            <v>0</v>
          </cell>
          <cell r="BA2939" t="str">
            <v>-</v>
          </cell>
          <cell r="BB2939" t="str">
            <v/>
          </cell>
          <cell r="BC2939"/>
          <cell r="BD2939" t="str">
            <v/>
          </cell>
          <cell r="BE2939" t="str">
            <v/>
          </cell>
          <cell r="BF2939" t="str">
            <v/>
          </cell>
          <cell r="BG2939" t="str">
            <v/>
          </cell>
        </row>
        <row r="2940">
          <cell r="C2940" t="str">
            <v>20160367M5792-1</v>
          </cell>
          <cell r="D2940" t="str">
            <v>Proyectos 2011 - 2020</v>
          </cell>
          <cell r="E2940" t="str">
            <v>ANTES 2018</v>
          </cell>
          <cell r="F2940" t="str">
            <v>VIGENTE</v>
          </cell>
          <cell r="G2940"/>
          <cell r="H2940" t="str">
            <v>Nariño</v>
          </cell>
          <cell r="I2940">
            <v>52405</v>
          </cell>
          <cell r="J2940">
            <v>6</v>
          </cell>
          <cell r="K2940" t="str">
            <v>Leyva</v>
          </cell>
          <cell r="L2940" t="str">
            <v>Leyva-Nariño</v>
          </cell>
          <cell r="M2940">
            <v>367</v>
          </cell>
          <cell r="N2940" t="str">
            <v>DPS 2016</v>
          </cell>
          <cell r="O2940"/>
          <cell r="P2940"/>
          <cell r="Q2940" t="str">
            <v>Mejoramiento De Condiciones De Habitabilidad</v>
          </cell>
          <cell r="R2940" t="str">
            <v>Mejoramiento Condiciones De Habitabilidad</v>
          </cell>
          <cell r="S2940"/>
          <cell r="T2940"/>
          <cell r="U2940"/>
          <cell r="V2940" t="str">
            <v>Municipio</v>
          </cell>
          <cell r="W2940"/>
          <cell r="X2940" t="str">
            <v/>
          </cell>
          <cell r="Y2940"/>
          <cell r="Z2940">
            <v>1016949153</v>
          </cell>
          <cell r="AA2940"/>
          <cell r="AB2940">
            <v>1016949153</v>
          </cell>
          <cell r="AC2940"/>
          <cell r="AD2940">
            <v>1016949153</v>
          </cell>
          <cell r="AE2940">
            <v>118830882.94</v>
          </cell>
          <cell r="AF2940"/>
          <cell r="AG2940">
            <v>118830882.94</v>
          </cell>
          <cell r="AH2940">
            <v>1135780035.9400001</v>
          </cell>
          <cell r="AI2940">
            <v>0</v>
          </cell>
          <cell r="AJ2940">
            <v>1135780035.9400001</v>
          </cell>
          <cell r="AK2940">
            <v>0.98</v>
          </cell>
          <cell r="AL2940"/>
          <cell r="AM2940">
            <v>1</v>
          </cell>
          <cell r="AN2940">
            <v>1</v>
          </cell>
          <cell r="AO2940">
            <v>0</v>
          </cell>
          <cell r="AP2940" t="str">
            <v>Entregado A Municipio</v>
          </cell>
          <cell r="AQ2940" t="e">
            <v>#REF!</v>
          </cell>
          <cell r="AR2940" t="str">
            <v>TERMINADO</v>
          </cell>
          <cell r="AS2940" t="str">
            <v>INTERVENTORIA
PENDIENTE APROBACIÓN INFORME FINAL
SUPERVISOR
14-JULIO. Informe final aprobado, se remite el certificado de suficiencia el 10 de junio de 2022. En proceso de liquidacion</v>
          </cell>
          <cell r="AT2940"/>
          <cell r="AU2940">
            <v>43614</v>
          </cell>
          <cell r="AV2940">
            <v>44483</v>
          </cell>
          <cell r="AW2940" t="e">
            <v>#REF!</v>
          </cell>
          <cell r="AX2940"/>
          <cell r="AY2940"/>
          <cell r="AZ2940">
            <v>0</v>
          </cell>
          <cell r="BA2940" t="str">
            <v>-</v>
          </cell>
          <cell r="BB2940" t="str">
            <v>73  Viviendas</v>
          </cell>
          <cell r="BC2940"/>
          <cell r="BD2940">
            <v>44113</v>
          </cell>
          <cell r="BE2940">
            <v>44169</v>
          </cell>
          <cell r="BF2940">
            <v>44529</v>
          </cell>
          <cell r="BG2940">
            <v>262.8</v>
          </cell>
        </row>
        <row r="2941">
          <cell r="C2941" t="str">
            <v>20100023S1377-1</v>
          </cell>
          <cell r="D2941" t="str">
            <v>Proyectos 2011 - 2020</v>
          </cell>
          <cell r="E2941" t="str">
            <v>No Aplica</v>
          </cell>
          <cell r="F2941" t="str">
            <v>CERRADO</v>
          </cell>
          <cell r="G2941"/>
          <cell r="H2941" t="str">
            <v>Nariño</v>
          </cell>
          <cell r="I2941">
            <v>52411</v>
          </cell>
          <cell r="J2941">
            <v>6</v>
          </cell>
          <cell r="K2941" t="str">
            <v>Linares</v>
          </cell>
          <cell r="L2941" t="str">
            <v>Linares-Nariño</v>
          </cell>
          <cell r="M2941" t="str">
            <v/>
          </cell>
          <cell r="N2941" t="str">
            <v>Infraestructura</v>
          </cell>
          <cell r="O2941"/>
          <cell r="P2941"/>
          <cell r="Q2941" t="str">
            <v>Convenio Interistitucional De Cooperación Entre Acción Social - Fip Y La Federación Nacional De Cafeteros De Colombia, Comité Departamental De Cafeteros De Nariño, Para Aunar Esfuerzos Para La Ejecución De Construcción Centros Recreacionales Sector Rural En El Municipio De Linares - Nariño.</v>
          </cell>
          <cell r="R2941" t="str">
            <v>Espacio Público, Recreación Y Deporte</v>
          </cell>
          <cell r="S2941"/>
          <cell r="T2941"/>
          <cell r="U2941"/>
          <cell r="V2941" t="str">
            <v>Federación Nacional De Cafeteros</v>
          </cell>
          <cell r="W2941"/>
          <cell r="X2941" t="str">
            <v/>
          </cell>
          <cell r="Y2941"/>
          <cell r="Z2941">
            <v>300000000</v>
          </cell>
          <cell r="AA2941"/>
          <cell r="AB2941">
            <v>300000000</v>
          </cell>
          <cell r="AC2941"/>
          <cell r="AD2941">
            <v>300000000</v>
          </cell>
          <cell r="AE2941">
            <v>0</v>
          </cell>
          <cell r="AF2941"/>
          <cell r="AG2941">
            <v>0</v>
          </cell>
          <cell r="AH2941">
            <v>300000000</v>
          </cell>
          <cell r="AI2941">
            <v>0</v>
          </cell>
          <cell r="AJ2941">
            <v>300000000</v>
          </cell>
          <cell r="AK2941">
            <v>1</v>
          </cell>
          <cell r="AL2941"/>
          <cell r="AM2941">
            <v>1</v>
          </cell>
          <cell r="AN2941">
            <v>1</v>
          </cell>
          <cell r="AO2941">
            <v>0</v>
          </cell>
          <cell r="AP2941" t="str">
            <v>Liquidado</v>
          </cell>
          <cell r="AQ2941" t="e">
            <v>#REF!</v>
          </cell>
          <cell r="AR2941" t="e">
            <v>#N/A</v>
          </cell>
          <cell r="AS2941" t="str">
            <v>Entregado en 2011.</v>
          </cell>
          <cell r="AT2941" t="str">
            <v>No Aplica</v>
          </cell>
          <cell r="AU2941" t="str">
            <v/>
          </cell>
          <cell r="AV2941">
            <v>40831</v>
          </cell>
          <cell r="AW2941" t="e">
            <v>#REF!</v>
          </cell>
          <cell r="AX2941"/>
          <cell r="AY2941"/>
          <cell r="AZ2941">
            <v>0</v>
          </cell>
          <cell r="BA2941" t="str">
            <v>-</v>
          </cell>
          <cell r="BB2941" t="str">
            <v/>
          </cell>
          <cell r="BC2941"/>
          <cell r="BD2941" t="str">
            <v/>
          </cell>
          <cell r="BE2941" t="str">
            <v/>
          </cell>
          <cell r="BF2941" t="str">
            <v/>
          </cell>
          <cell r="BG2941" t="str">
            <v/>
          </cell>
        </row>
        <row r="2942">
          <cell r="C2942" t="str">
            <v>20170477S9635-1</v>
          </cell>
          <cell r="D2942" t="str">
            <v>Proyectos 2011 - 2020</v>
          </cell>
          <cell r="E2942" t="str">
            <v>ANTES 2018</v>
          </cell>
          <cell r="F2942" t="str">
            <v>VIGENTE</v>
          </cell>
          <cell r="G2942"/>
          <cell r="H2942" t="str">
            <v>Nariño</v>
          </cell>
          <cell r="I2942">
            <v>52411</v>
          </cell>
          <cell r="J2942">
            <v>6</v>
          </cell>
          <cell r="K2942" t="str">
            <v>Linares</v>
          </cell>
          <cell r="L2942" t="str">
            <v>Linares-Nariño</v>
          </cell>
          <cell r="M2942">
            <v>477</v>
          </cell>
          <cell r="N2942" t="str">
            <v>DPS 2017</v>
          </cell>
          <cell r="O2942"/>
          <cell r="P2942"/>
          <cell r="Q2942" t="str">
            <v xml:space="preserve"> Construcción De Chazodromo De La Vereda San Francisco Del Municipio De Linares - Nariño</v>
          </cell>
          <cell r="R2942" t="str">
            <v>Espacio Público, Recreación Y Deporte</v>
          </cell>
          <cell r="S2942"/>
          <cell r="T2942"/>
          <cell r="U2942"/>
          <cell r="V2942" t="str">
            <v>Municipio</v>
          </cell>
          <cell r="W2942" t="str">
            <v>Rural</v>
          </cell>
          <cell r="X2942" t="str">
            <v>San Francisco</v>
          </cell>
          <cell r="Y2942"/>
          <cell r="Z2942">
            <v>472257703</v>
          </cell>
          <cell r="AA2942"/>
          <cell r="AB2942">
            <v>472257703</v>
          </cell>
          <cell r="AC2942"/>
          <cell r="AD2942">
            <v>472257703</v>
          </cell>
          <cell r="AE2942">
            <v>4722577</v>
          </cell>
          <cell r="AF2942"/>
          <cell r="AG2942">
            <v>4722577</v>
          </cell>
          <cell r="AH2942">
            <v>476980280</v>
          </cell>
          <cell r="AI2942">
            <v>0</v>
          </cell>
          <cell r="AJ2942">
            <v>476980280</v>
          </cell>
          <cell r="AK2942">
            <v>0.15</v>
          </cell>
          <cell r="AL2942"/>
          <cell r="AM2942">
            <v>0.98</v>
          </cell>
          <cell r="AN2942">
            <v>0.379</v>
          </cell>
          <cell r="AO2942">
            <v>-0.60099999999999998</v>
          </cell>
          <cell r="AP2942" t="str">
            <v>En Ejecución</v>
          </cell>
          <cell r="AQ2942" t="e">
            <v>#REF!</v>
          </cell>
          <cell r="AR2942" t="e">
            <v>#N/A</v>
          </cell>
          <cell r="AS2942" t="str">
            <v>INTERVENTORIA
Estado: En suspensión 
Porcentaje programado: 98.0% (semana 18 corte 23 de diciembre del 2021)
Porcentaje ejecutado: 37.9% (corte al 23 de diciembre de 2021)
Fecha de inicio: 30 de agosto de 2021.
Fecha de suspensión: 24 de diciembre de 2021
Fecha probable de reinicio: 25 de mayo del 2022 – Según ultimo comité con DPS.
SUPERVISOR
15-Julio. Se reinicia el proyecto a partir del 8 de julio de 2022. Se suscribe prórroga por 35 dias al contrato de obra el 9 de julio de 2022.</v>
          </cell>
          <cell r="AT2942" t="str">
            <v>No Aplica</v>
          </cell>
          <cell r="AU2942">
            <v>44438</v>
          </cell>
          <cell r="AV2942"/>
          <cell r="AW2942" t="e">
            <v>#REF!</v>
          </cell>
          <cell r="AX2942"/>
          <cell r="AY2942"/>
          <cell r="AZ2942">
            <v>0</v>
          </cell>
          <cell r="BA2942" t="str">
            <v>-</v>
          </cell>
          <cell r="BB2942" t="str">
            <v>2 Kms</v>
          </cell>
          <cell r="BC2942"/>
          <cell r="BD2942" t="str">
            <v/>
          </cell>
          <cell r="BE2942" t="str">
            <v/>
          </cell>
          <cell r="BF2942"/>
          <cell r="BG2942">
            <v>1002</v>
          </cell>
        </row>
        <row r="2943">
          <cell r="C2943" t="str">
            <v>20110165V1382-1</v>
          </cell>
          <cell r="D2943" t="str">
            <v>Proyectos 2011 - 2020</v>
          </cell>
          <cell r="E2943" t="str">
            <v>No Aplica</v>
          </cell>
          <cell r="F2943" t="str">
            <v>CERRADO</v>
          </cell>
          <cell r="G2943"/>
          <cell r="H2943" t="str">
            <v>Nariño</v>
          </cell>
          <cell r="I2943">
            <v>52418</v>
          </cell>
          <cell r="J2943">
            <v>6</v>
          </cell>
          <cell r="K2943" t="str">
            <v>Los Andes</v>
          </cell>
          <cell r="L2943" t="str">
            <v>Los Andes-Nariño</v>
          </cell>
          <cell r="M2943" t="str">
            <v/>
          </cell>
          <cell r="N2943" t="str">
            <v>Infraestructura</v>
          </cell>
          <cell r="O2943"/>
          <cell r="P2943"/>
          <cell r="Q2943" t="str">
            <v>Mejoramiento De Vías Terciarias En El Municipio De Los Andes Sotomayor - Nariño.</v>
          </cell>
          <cell r="R2943" t="str">
            <v>Vías Red Terciaria</v>
          </cell>
          <cell r="S2943"/>
          <cell r="T2943"/>
          <cell r="U2943"/>
          <cell r="V2943" t="str">
            <v>Federación Nacional De Cafeteros</v>
          </cell>
          <cell r="W2943"/>
          <cell r="X2943" t="str">
            <v/>
          </cell>
          <cell r="Y2943"/>
          <cell r="Z2943">
            <v>354692442</v>
          </cell>
          <cell r="AA2943"/>
          <cell r="AB2943">
            <v>354692442</v>
          </cell>
          <cell r="AC2943"/>
          <cell r="AD2943">
            <v>354692442</v>
          </cell>
          <cell r="AE2943">
            <v>0</v>
          </cell>
          <cell r="AF2943"/>
          <cell r="AG2943">
            <v>0</v>
          </cell>
          <cell r="AH2943">
            <v>354692442</v>
          </cell>
          <cell r="AI2943">
            <v>0</v>
          </cell>
          <cell r="AJ2943">
            <v>354692442</v>
          </cell>
          <cell r="AK2943">
            <v>1</v>
          </cell>
          <cell r="AL2943"/>
          <cell r="AM2943">
            <v>1</v>
          </cell>
          <cell r="AN2943">
            <v>1</v>
          </cell>
          <cell r="AO2943">
            <v>0</v>
          </cell>
          <cell r="AP2943" t="str">
            <v>Liquidado</v>
          </cell>
          <cell r="AQ2943" t="e">
            <v>#REF!</v>
          </cell>
          <cell r="AR2943" t="e">
            <v>#N/A</v>
          </cell>
          <cell r="AS2943" t="str">
            <v>Entregado en 2014</v>
          </cell>
          <cell r="AT2943" t="str">
            <v>No Aplica</v>
          </cell>
          <cell r="AU2943" t="str">
            <v/>
          </cell>
          <cell r="AV2943">
            <v>41730</v>
          </cell>
          <cell r="AW2943" t="e">
            <v>#REF!</v>
          </cell>
          <cell r="AX2943"/>
          <cell r="AY2943"/>
          <cell r="AZ2943">
            <v>0</v>
          </cell>
          <cell r="BA2943" t="str">
            <v>-</v>
          </cell>
          <cell r="BB2943" t="str">
            <v/>
          </cell>
          <cell r="BC2943"/>
          <cell r="BD2943" t="str">
            <v/>
          </cell>
          <cell r="BE2943" t="str">
            <v/>
          </cell>
          <cell r="BF2943" t="str">
            <v/>
          </cell>
          <cell r="BG2943" t="str">
            <v/>
          </cell>
        </row>
        <row r="2944">
          <cell r="C2944" t="str">
            <v>20160365M5790-1</v>
          </cell>
          <cell r="D2944" t="str">
            <v>Proyectos 2011 - 2020</v>
          </cell>
          <cell r="E2944" t="str">
            <v>ANTES 2018</v>
          </cell>
          <cell r="F2944" t="str">
            <v>VIGENTE</v>
          </cell>
          <cell r="G2944"/>
          <cell r="H2944" t="str">
            <v>Nariño</v>
          </cell>
          <cell r="I2944">
            <v>52418</v>
          </cell>
          <cell r="J2944">
            <v>6</v>
          </cell>
          <cell r="K2944" t="str">
            <v>Los Andes</v>
          </cell>
          <cell r="L2944" t="str">
            <v>Los Andes-Nariño</v>
          </cell>
          <cell r="M2944">
            <v>365</v>
          </cell>
          <cell r="N2944" t="str">
            <v>DPS 2016</v>
          </cell>
          <cell r="O2944"/>
          <cell r="P2944"/>
          <cell r="Q2944" t="str">
            <v>Mejoramiento De Condiciones De Habitabilidad</v>
          </cell>
          <cell r="R2944" t="str">
            <v>Mejoramiento Condiciones De Habitabilidad</v>
          </cell>
          <cell r="S2944"/>
          <cell r="T2944"/>
          <cell r="U2944"/>
          <cell r="V2944" t="str">
            <v>Municipio</v>
          </cell>
          <cell r="W2944"/>
          <cell r="X2944" t="str">
            <v/>
          </cell>
          <cell r="Y2944"/>
          <cell r="Z2944">
            <v>423728814</v>
          </cell>
          <cell r="AA2944"/>
          <cell r="AB2944">
            <v>423728814</v>
          </cell>
          <cell r="AC2944"/>
          <cell r="AD2944">
            <v>423728814</v>
          </cell>
          <cell r="AE2944">
            <v>140843121</v>
          </cell>
          <cell r="AF2944"/>
          <cell r="AG2944">
            <v>140843121</v>
          </cell>
          <cell r="AH2944">
            <v>564571935</v>
          </cell>
          <cell r="AI2944">
            <v>0</v>
          </cell>
          <cell r="AJ2944">
            <v>564571935</v>
          </cell>
          <cell r="AK2944">
            <v>1</v>
          </cell>
          <cell r="AL2944"/>
          <cell r="AM2944">
            <v>1</v>
          </cell>
          <cell r="AN2944">
            <v>1</v>
          </cell>
          <cell r="AO2944">
            <v>0</v>
          </cell>
          <cell r="AP2944" t="str">
            <v>Entregado A Municipio</v>
          </cell>
          <cell r="AQ2944" t="e">
            <v>#REF!</v>
          </cell>
          <cell r="AR2944" t="str">
            <v>TERMINADO</v>
          </cell>
          <cell r="AS2944" t="str">
            <v>INTERVENTORIA
PENDIENTE APROBACIÓN INFORME FINAL.
SUPERVISOR
14-JULIO. Se remitio memorando el 5 de julio con asunto: SOLICITUD REINTEGRO DEFINITIVO CONVENIO 365-2016 MUNICIPIO DE LOS ANDES- DEPARTAMENTO DE NARIÑO.
Aprobacion del informe final sera remitida el 8 de julio de 2022
Se debe iniciar proceso de liquidacion.</v>
          </cell>
          <cell r="AT2944">
            <v>43697</v>
          </cell>
          <cell r="AU2944">
            <v>44105</v>
          </cell>
          <cell r="AV2944">
            <v>44511</v>
          </cell>
          <cell r="AW2944" t="e">
            <v>#REF!</v>
          </cell>
          <cell r="AX2944"/>
          <cell r="AY2944"/>
          <cell r="AZ2944">
            <v>0</v>
          </cell>
          <cell r="BA2944" t="str">
            <v>-</v>
          </cell>
          <cell r="BB2944" t="str">
            <v>31  Viviendas</v>
          </cell>
          <cell r="BC2944"/>
          <cell r="BD2944">
            <v>44131</v>
          </cell>
          <cell r="BE2944">
            <v>44267</v>
          </cell>
          <cell r="BF2944">
            <v>44544</v>
          </cell>
          <cell r="BG2944">
            <v>111.60000000000001</v>
          </cell>
        </row>
        <row r="2945">
          <cell r="C2945" t="str">
            <v>20160437V3480-1</v>
          </cell>
          <cell r="D2945" t="str">
            <v>Proyectos 2011 - 2020</v>
          </cell>
          <cell r="E2945" t="str">
            <v>ANTES 2018</v>
          </cell>
          <cell r="F2945" t="str">
            <v>VIGENTE</v>
          </cell>
          <cell r="G2945"/>
          <cell r="H2945" t="str">
            <v>Nariño</v>
          </cell>
          <cell r="I2945">
            <v>52418</v>
          </cell>
          <cell r="J2945">
            <v>6</v>
          </cell>
          <cell r="K2945" t="str">
            <v>Los Andes</v>
          </cell>
          <cell r="L2945" t="str">
            <v>Los Andes-Nariño</v>
          </cell>
          <cell r="M2945">
            <v>437</v>
          </cell>
          <cell r="N2945" t="str">
            <v>DPS 2016</v>
          </cell>
          <cell r="O2945"/>
          <cell r="P2945"/>
          <cell r="Q2945" t="str">
            <v>Construccion Pavimento Rigido Vias Urbanizacion Villa Los Alpes De Sotomayor. Municipio De Los Alpes - Departamento De Nariño</v>
          </cell>
          <cell r="R2945" t="str">
            <v>Vías Urbanas</v>
          </cell>
          <cell r="S2945"/>
          <cell r="T2945"/>
          <cell r="U2945"/>
          <cell r="V2945" t="str">
            <v>Municipio</v>
          </cell>
          <cell r="W2945"/>
          <cell r="X2945" t="str">
            <v>Urbanización Villa Los Alpes</v>
          </cell>
          <cell r="Y2945"/>
          <cell r="Z2945">
            <v>654531272</v>
          </cell>
          <cell r="AA2945"/>
          <cell r="AB2945">
            <v>654531272</v>
          </cell>
          <cell r="AC2945"/>
          <cell r="AD2945">
            <v>654531272</v>
          </cell>
          <cell r="AE2945">
            <v>107341912</v>
          </cell>
          <cell r="AF2945"/>
          <cell r="AG2945">
            <v>107341912</v>
          </cell>
          <cell r="AH2945">
            <v>761873184</v>
          </cell>
          <cell r="AI2945">
            <v>0</v>
          </cell>
          <cell r="AJ2945">
            <v>761873184</v>
          </cell>
          <cell r="AK2945">
            <v>1</v>
          </cell>
          <cell r="AL2945"/>
          <cell r="AM2945">
            <v>1</v>
          </cell>
          <cell r="AN2945">
            <v>1</v>
          </cell>
          <cell r="AO2945">
            <v>0</v>
          </cell>
          <cell r="AP2945" t="str">
            <v>En Liquidación</v>
          </cell>
          <cell r="AQ2945" t="e">
            <v>#REF!</v>
          </cell>
          <cell r="AR2945" t="e">
            <v>#N/A</v>
          </cell>
          <cell r="AS2945" t="str">
            <v>Las obras ya fueron entregadas. 
El Convenio se encuentra en proceso de liquidación.</v>
          </cell>
          <cell r="AT2945" t="str">
            <v>No Aplica</v>
          </cell>
          <cell r="AU2945">
            <v>43580</v>
          </cell>
          <cell r="AV2945">
            <v>43762</v>
          </cell>
          <cell r="AW2945" t="e">
            <v>#REF!</v>
          </cell>
          <cell r="AX2945"/>
          <cell r="AY2945"/>
          <cell r="AZ2945">
            <v>0</v>
          </cell>
          <cell r="BA2945" t="str">
            <v>-</v>
          </cell>
          <cell r="BB2945" t="str">
            <v/>
          </cell>
          <cell r="BC2945"/>
          <cell r="BD2945">
            <v>43692</v>
          </cell>
          <cell r="BE2945">
            <v>43692</v>
          </cell>
          <cell r="BF2945">
            <v>43797</v>
          </cell>
          <cell r="BG2945">
            <v>408</v>
          </cell>
        </row>
        <row r="2946">
          <cell r="C2946" t="str">
            <v>20160437V4960-1</v>
          </cell>
          <cell r="D2946" t="str">
            <v>Proyectos 2011 - 2020</v>
          </cell>
          <cell r="E2946" t="str">
            <v>ANTES 2018</v>
          </cell>
          <cell r="F2946" t="str">
            <v>VIGENTE</v>
          </cell>
          <cell r="G2946"/>
          <cell r="H2946" t="str">
            <v>Nariño</v>
          </cell>
          <cell r="I2946">
            <v>52418</v>
          </cell>
          <cell r="J2946">
            <v>6</v>
          </cell>
          <cell r="K2946" t="str">
            <v>Los Andes</v>
          </cell>
          <cell r="L2946" t="str">
            <v>Los Andes-Nariño</v>
          </cell>
          <cell r="M2946">
            <v>437</v>
          </cell>
          <cell r="N2946" t="str">
            <v>DPS 2016</v>
          </cell>
          <cell r="O2946"/>
          <cell r="P2946"/>
          <cell r="Q2946" t="str">
            <v>Construcción Pavimento Rígido Vías Barrio San Pedro Y Urbanización Ciudad Jardín De Sotomayor, Municipio De Los Andes - Departamento De Nariño</v>
          </cell>
          <cell r="R2946" t="str">
            <v>Vías Urbanas</v>
          </cell>
          <cell r="S2946"/>
          <cell r="T2946"/>
          <cell r="U2946"/>
          <cell r="V2946" t="str">
            <v>Municipio</v>
          </cell>
          <cell r="W2946"/>
          <cell r="X2946" t="str">
            <v>Barrio San Pedro - Urbanización Ciudad Jardín</v>
          </cell>
          <cell r="Y2946"/>
          <cell r="Z2946">
            <v>434871382</v>
          </cell>
          <cell r="AA2946"/>
          <cell r="AB2946">
            <v>434871382</v>
          </cell>
          <cell r="AC2946"/>
          <cell r="AD2946">
            <v>434871382</v>
          </cell>
          <cell r="AE2946">
            <v>126484174</v>
          </cell>
          <cell r="AF2946"/>
          <cell r="AG2946">
            <v>126484174</v>
          </cell>
          <cell r="AH2946">
            <v>561355556</v>
          </cell>
          <cell r="AI2946">
            <v>0</v>
          </cell>
          <cell r="AJ2946">
            <v>561355556</v>
          </cell>
          <cell r="AK2946">
            <v>1</v>
          </cell>
          <cell r="AL2946"/>
          <cell r="AM2946">
            <v>1</v>
          </cell>
          <cell r="AN2946">
            <v>1</v>
          </cell>
          <cell r="AO2946">
            <v>0</v>
          </cell>
          <cell r="AP2946" t="str">
            <v>En Liquidación</v>
          </cell>
          <cell r="AQ2946" t="e">
            <v>#REF!</v>
          </cell>
          <cell r="AR2946" t="e">
            <v>#N/A</v>
          </cell>
          <cell r="AS2946" t="str">
            <v>Las obras ya fueron entregadas. 
El Convenio se encuentra en proceso de liquidación.</v>
          </cell>
          <cell r="AT2946" t="str">
            <v>No Aplica</v>
          </cell>
          <cell r="AU2946">
            <v>43580</v>
          </cell>
          <cell r="AV2946">
            <v>43762</v>
          </cell>
          <cell r="AW2946" t="e">
            <v>#REF!</v>
          </cell>
          <cell r="AX2946"/>
          <cell r="AY2946"/>
          <cell r="AZ2946">
            <v>0</v>
          </cell>
          <cell r="BA2946" t="str">
            <v>-</v>
          </cell>
          <cell r="BB2946" t="str">
            <v/>
          </cell>
          <cell r="BC2946"/>
          <cell r="BD2946">
            <v>43692</v>
          </cell>
          <cell r="BE2946">
            <v>43692</v>
          </cell>
          <cell r="BF2946">
            <v>43797</v>
          </cell>
          <cell r="BG2946">
            <v>375</v>
          </cell>
        </row>
        <row r="2947">
          <cell r="C2947" t="str">
            <v>20170471V9322-1</v>
          </cell>
          <cell r="D2947" t="str">
            <v>Proyectos 2011 - 2020</v>
          </cell>
          <cell r="E2947" t="str">
            <v>No Aplica</v>
          </cell>
          <cell r="F2947" t="str">
            <v>CERRADO</v>
          </cell>
          <cell r="G2947"/>
          <cell r="H2947" t="str">
            <v>Nariño</v>
          </cell>
          <cell r="I2947">
            <v>52418</v>
          </cell>
          <cell r="J2947">
            <v>6</v>
          </cell>
          <cell r="K2947" t="str">
            <v>Los Andes</v>
          </cell>
          <cell r="L2947" t="str">
            <v>Los Andes-Nariño</v>
          </cell>
          <cell r="M2947">
            <v>471</v>
          </cell>
          <cell r="N2947" t="str">
            <v>DPS 2017</v>
          </cell>
          <cell r="O2947"/>
          <cell r="P2947"/>
          <cell r="Q2947" t="str">
            <v>Construcción Pavimento Rígido Vías Urbanizaciones El Jardin, Peña Lisa, La Carrera, Ciudad Jardin Y Barrio La Carrera De Sotomayor. Municipio De Los Andes - Departamento De Nariño</v>
          </cell>
          <cell r="R2947" t="str">
            <v>Vías Urbanas</v>
          </cell>
          <cell r="S2947"/>
          <cell r="T2947"/>
          <cell r="U2947"/>
          <cell r="V2947" t="str">
            <v>Municipio</v>
          </cell>
          <cell r="W2947"/>
          <cell r="X2947" t="str">
            <v>Urb. El Jardín,, Urb. Peña Lisa. Urb. La Carrera, Urc. Ciudad Jardín, Barrio Larraera de Sotomayor</v>
          </cell>
          <cell r="Y2947"/>
          <cell r="Z2947">
            <v>1147092747</v>
          </cell>
          <cell r="AA2947"/>
          <cell r="AB2947">
            <v>1147092747</v>
          </cell>
          <cell r="AC2947"/>
          <cell r="AD2947">
            <v>1147092747</v>
          </cell>
          <cell r="AE2947">
            <v>114709274.7</v>
          </cell>
          <cell r="AF2947"/>
          <cell r="AG2947">
            <v>114709274.7</v>
          </cell>
          <cell r="AH2947">
            <v>1261802021.7</v>
          </cell>
          <cell r="AI2947">
            <v>0</v>
          </cell>
          <cell r="AJ2947">
            <v>1261802021.7</v>
          </cell>
          <cell r="AK2947">
            <v>1</v>
          </cell>
          <cell r="AL2947"/>
          <cell r="AM2947">
            <v>1</v>
          </cell>
          <cell r="AN2947">
            <v>1</v>
          </cell>
          <cell r="AO2947">
            <v>0</v>
          </cell>
          <cell r="AP2947" t="str">
            <v>Liquidado</v>
          </cell>
          <cell r="AQ2947" t="e">
            <v>#REF!</v>
          </cell>
          <cell r="AR2947" t="e">
            <v>#N/A</v>
          </cell>
          <cell r="AS2947" t="str">
            <v>Liquidado el 07 de febrero 2022.</v>
          </cell>
          <cell r="AT2947" t="str">
            <v>No Aplica</v>
          </cell>
          <cell r="AU2947">
            <v>43675</v>
          </cell>
          <cell r="AV2947">
            <v>43815</v>
          </cell>
          <cell r="AW2947" t="e">
            <v>#REF!</v>
          </cell>
          <cell r="AX2947"/>
          <cell r="AY2947"/>
          <cell r="AZ2947">
            <v>0</v>
          </cell>
          <cell r="BA2947" t="str">
            <v>-</v>
          </cell>
          <cell r="BB2947" t="str">
            <v>0.701 Km</v>
          </cell>
          <cell r="BC2947"/>
          <cell r="BD2947">
            <v>43692</v>
          </cell>
          <cell r="BE2947">
            <v>43797</v>
          </cell>
          <cell r="BF2947">
            <v>44019</v>
          </cell>
          <cell r="BG2947">
            <v>1168</v>
          </cell>
        </row>
        <row r="2948">
          <cell r="C2948" t="str">
            <v>20170472V10128-1</v>
          </cell>
          <cell r="D2948" t="str">
            <v>Proyectos 2011 - 2020</v>
          </cell>
          <cell r="E2948" t="str">
            <v>ANTES 2018</v>
          </cell>
          <cell r="F2948" t="str">
            <v>VIGENTE</v>
          </cell>
          <cell r="G2948"/>
          <cell r="H2948" t="str">
            <v>Nariño</v>
          </cell>
          <cell r="I2948">
            <v>52418</v>
          </cell>
          <cell r="J2948">
            <v>6</v>
          </cell>
          <cell r="K2948" t="str">
            <v>Los Andes</v>
          </cell>
          <cell r="L2948" t="str">
            <v>Los Andes-Nariño</v>
          </cell>
          <cell r="M2948">
            <v>472</v>
          </cell>
          <cell r="N2948" t="str">
            <v>DPS 2017</v>
          </cell>
          <cell r="O2948"/>
          <cell r="P2948"/>
          <cell r="Q2948" t="str">
            <v>Construcción De Pavimento En Concreto Rigido De Vias Urbanas En El Municipio De Los Andes - Nariño</v>
          </cell>
          <cell r="R2948" t="str">
            <v>Vías Urbanas</v>
          </cell>
          <cell r="S2948"/>
          <cell r="T2948"/>
          <cell r="U2948"/>
          <cell r="V2948" t="str">
            <v>Municipio</v>
          </cell>
          <cell r="W2948"/>
          <cell r="X2948" t="str">
            <v>Araujo, Colón, San Francisco Bajo</v>
          </cell>
          <cell r="Y2948"/>
          <cell r="Z2948">
            <v>743855380</v>
          </cell>
          <cell r="AA2948"/>
          <cell r="AB2948">
            <v>743855380</v>
          </cell>
          <cell r="AC2948"/>
          <cell r="AD2948">
            <v>743855380</v>
          </cell>
          <cell r="AE2948">
            <v>74385538</v>
          </cell>
          <cell r="AF2948"/>
          <cell r="AG2948">
            <v>74385538</v>
          </cell>
          <cell r="AH2948">
            <v>818240918</v>
          </cell>
          <cell r="AI2948">
            <v>0</v>
          </cell>
          <cell r="AJ2948">
            <v>818240918</v>
          </cell>
          <cell r="AK2948">
            <v>1</v>
          </cell>
          <cell r="AL2948"/>
          <cell r="AM2948">
            <v>1</v>
          </cell>
          <cell r="AN2948">
            <v>1</v>
          </cell>
          <cell r="AO2948">
            <v>0</v>
          </cell>
          <cell r="AP2948" t="str">
            <v>Entregado A Municipio</v>
          </cell>
          <cell r="AQ2948" t="e">
            <v>#REF!</v>
          </cell>
          <cell r="AR2948" t="e">
            <v>#N/A</v>
          </cell>
          <cell r="AS2948" t="str">
            <v>Se recibio el acta de liquidacion del contrato de obra del convenio.</v>
          </cell>
          <cell r="AT2948" t="str">
            <v>No Aplica</v>
          </cell>
          <cell r="AU2948">
            <v>43675</v>
          </cell>
          <cell r="AV2948">
            <v>43884</v>
          </cell>
          <cell r="AW2948" t="e">
            <v>#REF!</v>
          </cell>
          <cell r="AX2948"/>
          <cell r="AY2948"/>
          <cell r="AZ2948">
            <v>0</v>
          </cell>
          <cell r="BA2948" t="str">
            <v>-</v>
          </cell>
          <cell r="BB2948" t="str">
            <v>105,92 ml</v>
          </cell>
          <cell r="BC2948"/>
          <cell r="BD2948">
            <v>43692</v>
          </cell>
          <cell r="BE2948">
            <v>44134</v>
          </cell>
          <cell r="BF2948">
            <v>44134</v>
          </cell>
          <cell r="BG2948">
            <v>18084</v>
          </cell>
        </row>
        <row r="2949">
          <cell r="C2949" t="str">
            <v>E-2020-2203-250367</v>
          </cell>
          <cell r="D2949" t="str">
            <v>CV 001-2020</v>
          </cell>
          <cell r="E2949" t="str">
            <v>2018-2022</v>
          </cell>
          <cell r="F2949" t="str">
            <v>VIGENTE</v>
          </cell>
          <cell r="G2949"/>
          <cell r="H2949" t="str">
            <v>Nariño</v>
          </cell>
          <cell r="I2949"/>
          <cell r="J2949"/>
          <cell r="K2949" t="str">
            <v>Magui</v>
          </cell>
          <cell r="L2949" t="str">
            <v>Magui-Nariño</v>
          </cell>
          <cell r="M2949" t="str">
            <v>495 FIP 2021</v>
          </cell>
          <cell r="N2949" t="str">
            <v>DPS 2021</v>
          </cell>
          <cell r="O2949">
            <v>44432</v>
          </cell>
          <cell r="P2949">
            <v>44773</v>
          </cell>
          <cell r="Q2949" t="str">
            <v>Construcción De Vías Urbanas En Concreto Hidráulico En El Municipio De Magüi Payan - Nariño</v>
          </cell>
          <cell r="R2949" t="str">
            <v>Vias y Transporte</v>
          </cell>
          <cell r="S2949" t="str">
            <v>Vias Urbanas</v>
          </cell>
          <cell r="T2949"/>
          <cell r="U2949">
            <v>1</v>
          </cell>
          <cell r="V2949"/>
          <cell r="W2949"/>
          <cell r="X2949"/>
          <cell r="Y2949"/>
          <cell r="Z2949">
            <v>1011689879</v>
          </cell>
          <cell r="AA2949"/>
          <cell r="AB2949">
            <v>1011689879</v>
          </cell>
          <cell r="AC2949">
            <v>0</v>
          </cell>
          <cell r="AD2949">
            <v>1011689879</v>
          </cell>
          <cell r="AE2949"/>
          <cell r="AF2949"/>
          <cell r="AG2949">
            <v>0</v>
          </cell>
          <cell r="AH2949">
            <v>1011689879</v>
          </cell>
          <cell r="AI2949">
            <v>0</v>
          </cell>
          <cell r="AJ2949">
            <v>1011689879</v>
          </cell>
          <cell r="AK2949"/>
          <cell r="AL2949"/>
          <cell r="AM2949">
            <v>0.6079</v>
          </cell>
          <cell r="AN2949">
            <v>0.60799999999999998</v>
          </cell>
          <cell r="AO2949">
            <v>9.9999999999988987E-5</v>
          </cell>
          <cell r="AP2949" t="str">
            <v>En Ejecución</v>
          </cell>
          <cell r="AQ2949" t="e">
            <v>#REF!</v>
          </cell>
          <cell r="AR2949" t="e">
            <v>#N/A</v>
          </cell>
          <cell r="AS2949" t="str">
            <v>-</v>
          </cell>
          <cell r="AT2949"/>
          <cell r="AU2949">
            <v>44683</v>
          </cell>
          <cell r="AV2949">
            <v>44806</v>
          </cell>
          <cell r="AW2949" t="e">
            <v>#REF!</v>
          </cell>
          <cell r="AX2949">
            <v>4</v>
          </cell>
          <cell r="AY2949"/>
          <cell r="AZ2949">
            <v>4</v>
          </cell>
          <cell r="BA2949"/>
          <cell r="BB2949" t="str">
            <v>232 ML</v>
          </cell>
          <cell r="BC2949"/>
          <cell r="BD2949" t="str">
            <v>-</v>
          </cell>
          <cell r="BE2949" t="str">
            <v>-</v>
          </cell>
          <cell r="BF2949" t="str">
            <v>-</v>
          </cell>
          <cell r="BG2949">
            <v>35543</v>
          </cell>
        </row>
        <row r="2950">
          <cell r="C2950" t="str">
            <v>20110203V1385-1</v>
          </cell>
          <cell r="D2950" t="str">
            <v>Proyectos 2011 - 2020</v>
          </cell>
          <cell r="E2950" t="str">
            <v>No Aplica</v>
          </cell>
          <cell r="F2950" t="str">
            <v>CERRADO</v>
          </cell>
          <cell r="G2950"/>
          <cell r="H2950" t="str">
            <v>Nariño</v>
          </cell>
          <cell r="I2950">
            <v>52435</v>
          </cell>
          <cell r="J2950">
            <v>6</v>
          </cell>
          <cell r="K2950" t="str">
            <v>Mallama</v>
          </cell>
          <cell r="L2950" t="str">
            <v>Mallama-Nariño</v>
          </cell>
          <cell r="M2950" t="str">
            <v/>
          </cell>
          <cell r="N2950" t="str">
            <v>Infraestructura</v>
          </cell>
          <cell r="O2950"/>
          <cell r="P2950"/>
          <cell r="Q2950" t="str">
            <v>Mantenimiento De Las Vias Amarillo - Pueblo Viejo, Verbena - Guaises - Tercan, Municipio De Mallama - Nariño.</v>
          </cell>
          <cell r="R2950" t="str">
            <v>Vías Urbanas</v>
          </cell>
          <cell r="S2950"/>
          <cell r="T2950"/>
          <cell r="U2950"/>
          <cell r="V2950" t="str">
            <v>Jimena Gonzalez Villota</v>
          </cell>
          <cell r="W2950"/>
          <cell r="X2950" t="str">
            <v/>
          </cell>
          <cell r="Y2950"/>
          <cell r="Z2950">
            <v>189231608</v>
          </cell>
          <cell r="AA2950"/>
          <cell r="AB2950">
            <v>189231608</v>
          </cell>
          <cell r="AC2950"/>
          <cell r="AD2950">
            <v>189231608</v>
          </cell>
          <cell r="AE2950">
            <v>0</v>
          </cell>
          <cell r="AF2950"/>
          <cell r="AG2950">
            <v>0</v>
          </cell>
          <cell r="AH2950">
            <v>189231608</v>
          </cell>
          <cell r="AI2950">
            <v>0</v>
          </cell>
          <cell r="AJ2950">
            <v>189231608</v>
          </cell>
          <cell r="AK2950">
            <v>1</v>
          </cell>
          <cell r="AL2950"/>
          <cell r="AM2950">
            <v>1</v>
          </cell>
          <cell r="AN2950">
            <v>1</v>
          </cell>
          <cell r="AO2950">
            <v>0</v>
          </cell>
          <cell r="AP2950" t="str">
            <v>Liquidado</v>
          </cell>
          <cell r="AQ2950" t="e">
            <v>#REF!</v>
          </cell>
          <cell r="AR2950" t="e">
            <v>#N/A</v>
          </cell>
          <cell r="AS2950" t="str">
            <v>Entregado en 2012.</v>
          </cell>
          <cell r="AT2950" t="str">
            <v>No Aplica</v>
          </cell>
          <cell r="AU2950" t="str">
            <v/>
          </cell>
          <cell r="AV2950">
            <v>41821</v>
          </cell>
          <cell r="AW2950" t="e">
            <v>#REF!</v>
          </cell>
          <cell r="AX2950"/>
          <cell r="AY2950"/>
          <cell r="AZ2950">
            <v>0</v>
          </cell>
          <cell r="BA2950" t="str">
            <v>-</v>
          </cell>
          <cell r="BB2950" t="str">
            <v/>
          </cell>
          <cell r="BC2950"/>
          <cell r="BD2950" t="str">
            <v/>
          </cell>
          <cell r="BE2950" t="str">
            <v/>
          </cell>
          <cell r="BF2950" t="str">
            <v/>
          </cell>
          <cell r="BG2950" t="str">
            <v/>
          </cell>
        </row>
        <row r="2951">
          <cell r="C2951" t="str">
            <v>20170677M5789-1</v>
          </cell>
          <cell r="D2951" t="str">
            <v>Proyectos 2011 - 2020</v>
          </cell>
          <cell r="E2951" t="str">
            <v>ANTES 2018</v>
          </cell>
          <cell r="F2951" t="str">
            <v>VIGENTE</v>
          </cell>
          <cell r="G2951"/>
          <cell r="H2951" t="str">
            <v>Nariño</v>
          </cell>
          <cell r="I2951">
            <v>52435</v>
          </cell>
          <cell r="J2951">
            <v>6</v>
          </cell>
          <cell r="K2951" t="str">
            <v>Mallama</v>
          </cell>
          <cell r="L2951" t="str">
            <v>Mallama-Nariño</v>
          </cell>
          <cell r="M2951">
            <v>677</v>
          </cell>
          <cell r="N2951" t="str">
            <v>DPS 2017</v>
          </cell>
          <cell r="O2951"/>
          <cell r="P2951"/>
          <cell r="Q2951" t="str">
            <v>Mejoramiento De Condiciones De Vivienda</v>
          </cell>
          <cell r="R2951" t="str">
            <v>Mejoramiento Condiciones De Habitabilidad</v>
          </cell>
          <cell r="S2951"/>
          <cell r="T2951"/>
          <cell r="U2951"/>
          <cell r="V2951" t="str">
            <v>Resguardo</v>
          </cell>
          <cell r="W2951"/>
          <cell r="X2951" t="str">
            <v/>
          </cell>
          <cell r="Y2951"/>
          <cell r="Z2951">
            <v>423728813</v>
          </cell>
          <cell r="AA2951"/>
          <cell r="AB2951">
            <v>423728813</v>
          </cell>
          <cell r="AC2951"/>
          <cell r="AD2951">
            <v>423728813</v>
          </cell>
          <cell r="AE2951">
            <v>42372881.300000004</v>
          </cell>
          <cell r="AF2951"/>
          <cell r="AG2951">
            <v>42372881.300000004</v>
          </cell>
          <cell r="AH2951">
            <v>466101694.30000001</v>
          </cell>
          <cell r="AI2951">
            <v>0</v>
          </cell>
          <cell r="AJ2951">
            <v>466101694.30000001</v>
          </cell>
          <cell r="AK2951">
            <v>0</v>
          </cell>
          <cell r="AL2951"/>
          <cell r="AM2951">
            <v>0.57140000000000002</v>
          </cell>
          <cell r="AN2951">
            <v>0.218</v>
          </cell>
          <cell r="AO2951">
            <v>-0.35340000000000005</v>
          </cell>
          <cell r="AP2951" t="str">
            <v>Suspendido</v>
          </cell>
          <cell r="AQ2951" t="e">
            <v>#REF!</v>
          </cell>
          <cell r="AR2951" t="str">
            <v>EN EJECUCIÓN</v>
          </cell>
          <cell r="AS2951" t="str">
            <v xml:space="preserve">INTERVENTORIA
PROYECTO CRITICO: A la fecha, presenta un 16,20% de avance, han transcurrido 1 mes de preconstrucción y 1 mes de construcción, plazo que pese a que no contempla prórrogas ha contemplado suspensiones extensas a causa de actualización de pólizas y cesión del contrato. A 27 días de terminación del contrato, y posterior a 1 solicitud de presunto incumplimiento no surtida por entidad territorial, está pendiente por definir subsanación de observaciones a pólizas de cesión, el tiempo que se requerirá para la terminación del objeto contractual y reporte de novedades para definición de estructuración. Las causales de suspensión han sido soportadas en su oportunidad por contratista y corroboradas por entidad contratante.
Se solicitara el 23.06.22 plan de contingencia con el fin de evaluar la solicitud realizada por el Municipio de la modificación del convenio.
ATRASO: 35,34%
Componente PGIO: 79%
Componente social: 29%
- Estado físico del contrato:
Total viviendas: 31
Viviendas terminadas: 0
Viviendas en proceso: 11
Viviendas con novedad: 5
Viviendas sin iniciar:15
SUPERVISIÓN.
15-JULIO.
En gestión tramite desembolso de preconstrucción.
Se realizan observaciones al acta del hito de pago del 15% de </v>
          </cell>
          <cell r="AT2951">
            <v>43621</v>
          </cell>
          <cell r="AU2951"/>
          <cell r="AV2951"/>
          <cell r="AW2951" t="e">
            <v>#REF!</v>
          </cell>
          <cell r="AX2951"/>
          <cell r="AY2951"/>
          <cell r="AZ2951">
            <v>0</v>
          </cell>
          <cell r="BA2951" t="str">
            <v>CONFLICTOS COMUNIDAD (Paros, Orden Público, Consulta Popular, Juntas de Acción Comunal, Auditorias Visibles, Discusiones Políticas, Comunidades Indígenas)</v>
          </cell>
          <cell r="BB2951" t="str">
            <v>31  Viviendas</v>
          </cell>
          <cell r="BC2951"/>
          <cell r="BD2951">
            <v>44272</v>
          </cell>
          <cell r="BE2951" t="str">
            <v/>
          </cell>
          <cell r="BF2951" t="str">
            <v/>
          </cell>
          <cell r="BG2951">
            <v>111.60000000000001</v>
          </cell>
        </row>
        <row r="2952">
          <cell r="C2952" t="str">
            <v>20140139V0072-1</v>
          </cell>
          <cell r="D2952" t="str">
            <v>Proyectos 2011 - 2020</v>
          </cell>
          <cell r="E2952" t="str">
            <v>No Aplica</v>
          </cell>
          <cell r="F2952" t="str">
            <v>CERRADO</v>
          </cell>
          <cell r="G2952"/>
          <cell r="H2952" t="str">
            <v>Nariño</v>
          </cell>
          <cell r="I2952">
            <v>52480</v>
          </cell>
          <cell r="J2952">
            <v>6</v>
          </cell>
          <cell r="K2952" t="str">
            <v>Nariño</v>
          </cell>
          <cell r="L2952" t="str">
            <v>Nariño-Nariño</v>
          </cell>
          <cell r="M2952">
            <v>139</v>
          </cell>
          <cell r="N2952" t="str">
            <v>DPS 2014</v>
          </cell>
          <cell r="O2952"/>
          <cell r="P2952"/>
          <cell r="Q2952" t="str">
            <v>Construcción De Placa Huella Vía La Caldera Municipio De Nariño - Nariño</v>
          </cell>
          <cell r="R2952" t="str">
            <v>Vías Red Terciaria</v>
          </cell>
          <cell r="S2952"/>
          <cell r="T2952"/>
          <cell r="U2952"/>
          <cell r="V2952" t="str">
            <v>Municipio</v>
          </cell>
          <cell r="W2952"/>
          <cell r="X2952" t="str">
            <v/>
          </cell>
          <cell r="Y2952"/>
          <cell r="Z2952">
            <v>373894128</v>
          </cell>
          <cell r="AA2952"/>
          <cell r="AB2952">
            <v>373894128</v>
          </cell>
          <cell r="AC2952"/>
          <cell r="AD2952">
            <v>373894128</v>
          </cell>
          <cell r="AE2952">
            <v>37389412.800000004</v>
          </cell>
          <cell r="AF2952"/>
          <cell r="AG2952">
            <v>37389412.800000004</v>
          </cell>
          <cell r="AH2952">
            <v>411283540.80000001</v>
          </cell>
          <cell r="AI2952">
            <v>0</v>
          </cell>
          <cell r="AJ2952">
            <v>411283540.80000001</v>
          </cell>
          <cell r="AK2952">
            <v>0.99970000000000003</v>
          </cell>
          <cell r="AL2952"/>
          <cell r="AM2952">
            <v>1</v>
          </cell>
          <cell r="AN2952">
            <v>1</v>
          </cell>
          <cell r="AO2952">
            <v>0</v>
          </cell>
          <cell r="AP2952" t="str">
            <v>Liquidado</v>
          </cell>
          <cell r="AQ2952" t="e">
            <v>#REF!</v>
          </cell>
          <cell r="AR2952" t="e">
            <v>#N/A</v>
          </cell>
          <cell r="AS2952" t="str">
            <v>Liquidado</v>
          </cell>
          <cell r="AT2952" t="str">
            <v>No Aplica</v>
          </cell>
          <cell r="AU2952">
            <v>42334</v>
          </cell>
          <cell r="AV2952">
            <v>42494</v>
          </cell>
          <cell r="AW2952" t="e">
            <v>#REF!</v>
          </cell>
          <cell r="AX2952"/>
          <cell r="AY2952"/>
          <cell r="AZ2952">
            <v>0</v>
          </cell>
          <cell r="BA2952" t="str">
            <v>-</v>
          </cell>
          <cell r="BB2952" t="str">
            <v>0,40 Km</v>
          </cell>
          <cell r="BC2952"/>
          <cell r="BD2952">
            <v>42398</v>
          </cell>
          <cell r="BE2952">
            <v>42503</v>
          </cell>
          <cell r="BF2952">
            <v>42538</v>
          </cell>
          <cell r="BG2952">
            <v>300</v>
          </cell>
        </row>
        <row r="2953">
          <cell r="C2953" t="str">
            <v>20170436V6204-1</v>
          </cell>
          <cell r="D2953" t="str">
            <v>Proyectos 2011 - 2020</v>
          </cell>
          <cell r="E2953" t="str">
            <v>No Aplica</v>
          </cell>
          <cell r="F2953" t="str">
            <v>CERRADO</v>
          </cell>
          <cell r="G2953"/>
          <cell r="H2953" t="str">
            <v>Nariño</v>
          </cell>
          <cell r="I2953">
            <v>52480</v>
          </cell>
          <cell r="J2953">
            <v>6</v>
          </cell>
          <cell r="K2953" t="str">
            <v>Nariño</v>
          </cell>
          <cell r="L2953" t="str">
            <v>Nariño-Nariño</v>
          </cell>
          <cell r="M2953">
            <v>436</v>
          </cell>
          <cell r="N2953" t="str">
            <v>DPS 2017</v>
          </cell>
          <cell r="O2953"/>
          <cell r="P2953"/>
          <cell r="Q2953" t="str">
            <v>Pavimentación En Concreto Rígido De La Carrera 2D Entre Calles 4 Y 5, La Calle 3 Entre Carreras 3 Y 4, La Carrera 4 Entre Calles 1 Y Cerca, La Calle 3 Entre Carreras 5 Y 6, La Calle 6 Entre Carreras 4 Y 5, Del Casco Urbano Del Municipio De Nariño -  Nariño</v>
          </cell>
          <cell r="R2953" t="str">
            <v>Vías Urbanas</v>
          </cell>
          <cell r="S2953"/>
          <cell r="T2953"/>
          <cell r="U2953"/>
          <cell r="V2953" t="str">
            <v>Municipio</v>
          </cell>
          <cell r="W2953"/>
          <cell r="X2953" t="str">
            <v>Miraflores, Los Cristales, Betania Vergel de la Cabecera Municipal</v>
          </cell>
          <cell r="Y2953"/>
          <cell r="Z2953">
            <v>664573317</v>
          </cell>
          <cell r="AA2953"/>
          <cell r="AB2953">
            <v>664573317</v>
          </cell>
          <cell r="AC2953"/>
          <cell r="AD2953">
            <v>664573317</v>
          </cell>
          <cell r="AE2953">
            <v>66457331.700000003</v>
          </cell>
          <cell r="AF2953"/>
          <cell r="AG2953">
            <v>66457331.700000003</v>
          </cell>
          <cell r="AH2953">
            <v>731030648.70000005</v>
          </cell>
          <cell r="AI2953">
            <v>0</v>
          </cell>
          <cell r="AJ2953">
            <v>731030648.70000005</v>
          </cell>
          <cell r="AK2953">
            <v>1</v>
          </cell>
          <cell r="AL2953"/>
          <cell r="AM2953">
            <v>1</v>
          </cell>
          <cell r="AN2953">
            <v>1</v>
          </cell>
          <cell r="AO2953">
            <v>0</v>
          </cell>
          <cell r="AP2953" t="str">
            <v>Liquidado</v>
          </cell>
          <cell r="AQ2953" t="e">
            <v>#REF!</v>
          </cell>
          <cell r="AR2953" t="e">
            <v>#N/A</v>
          </cell>
          <cell r="AS2953" t="str">
            <v>Liquidado el 03 de febrero 2022.</v>
          </cell>
          <cell r="AT2953" t="str">
            <v>No Aplica</v>
          </cell>
          <cell r="AU2953">
            <v>43697</v>
          </cell>
          <cell r="AV2953">
            <v>43889</v>
          </cell>
          <cell r="AW2953" t="e">
            <v>#REF!</v>
          </cell>
          <cell r="AX2953"/>
          <cell r="AY2953"/>
          <cell r="AZ2953">
            <v>0</v>
          </cell>
          <cell r="BA2953" t="str">
            <v>-</v>
          </cell>
          <cell r="BB2953" t="str">
            <v>0.342 Km</v>
          </cell>
          <cell r="BC2953"/>
          <cell r="BD2953">
            <v>43726</v>
          </cell>
          <cell r="BE2953">
            <v>43804</v>
          </cell>
          <cell r="BF2953">
            <v>44071</v>
          </cell>
          <cell r="BG2953">
            <v>4934</v>
          </cell>
        </row>
        <row r="2954">
          <cell r="C2954" t="str">
            <v>E-2020-2203-233245</v>
          </cell>
          <cell r="D2954" t="str">
            <v>CV 001-2020</v>
          </cell>
          <cell r="E2954" t="str">
            <v>2018-2022</v>
          </cell>
          <cell r="F2954" t="str">
            <v>VIGENTE</v>
          </cell>
          <cell r="G2954"/>
          <cell r="H2954" t="str">
            <v>Nariño</v>
          </cell>
          <cell r="I2954"/>
          <cell r="J2954"/>
          <cell r="K2954" t="str">
            <v>Nariño</v>
          </cell>
          <cell r="L2954" t="str">
            <v>Nariño-Nariño</v>
          </cell>
          <cell r="M2954" t="str">
            <v>369 FIP 2021</v>
          </cell>
          <cell r="N2954" t="str">
            <v>DPS 2021</v>
          </cell>
          <cell r="O2954">
            <v>44351</v>
          </cell>
          <cell r="P2954">
            <v>44773</v>
          </cell>
          <cell r="Q2954" t="str">
            <v>Mejoramiento En Placa Huella De La Vía: Cruce Ruta 2501B, Institución Educativa Juan Pablo Segundo Sede Primaria, Vereda Yunguillo. En El Municipio De Nariño - Nariño</v>
          </cell>
          <cell r="R2954" t="str">
            <v>Vias y Transporte</v>
          </cell>
          <cell r="S2954" t="str">
            <v>Vias Rurales</v>
          </cell>
          <cell r="T2954"/>
          <cell r="U2954">
            <v>1</v>
          </cell>
          <cell r="V2954"/>
          <cell r="W2954"/>
          <cell r="X2954"/>
          <cell r="Y2954"/>
          <cell r="Z2954">
            <v>1439809244</v>
          </cell>
          <cell r="AA2954"/>
          <cell r="AB2954">
            <v>1439809244</v>
          </cell>
          <cell r="AC2954">
            <v>0</v>
          </cell>
          <cell r="AD2954">
            <v>1439809244</v>
          </cell>
          <cell r="AE2954"/>
          <cell r="AF2954"/>
          <cell r="AG2954">
            <v>0</v>
          </cell>
          <cell r="AH2954">
            <v>1439809244</v>
          </cell>
          <cell r="AI2954">
            <v>0</v>
          </cell>
          <cell r="AJ2954">
            <v>1439809244</v>
          </cell>
          <cell r="AK2954"/>
          <cell r="AL2954"/>
          <cell r="AM2954">
            <v>0.91</v>
          </cell>
          <cell r="AN2954">
            <v>0.32</v>
          </cell>
          <cell r="AO2954">
            <v>-0.59000000000000008</v>
          </cell>
          <cell r="AP2954" t="str">
            <v>En Ejecución</v>
          </cell>
          <cell r="AQ2954" t="e">
            <v>#REF!</v>
          </cell>
          <cell r="AR2954" t="e">
            <v>#N/A</v>
          </cell>
          <cell r="AS2954" t="str">
            <v>-</v>
          </cell>
          <cell r="AT2954"/>
          <cell r="AU2954">
            <v>0</v>
          </cell>
          <cell r="AV2954" t="str">
            <v>-</v>
          </cell>
          <cell r="AW2954" t="e">
            <v>#REF!</v>
          </cell>
          <cell r="AX2954">
            <v>9</v>
          </cell>
          <cell r="AY2954"/>
          <cell r="AZ2954">
            <v>9</v>
          </cell>
          <cell r="BA2954"/>
          <cell r="BB2954" t="str">
            <v>2143 ML</v>
          </cell>
          <cell r="BC2954"/>
          <cell r="BD2954" t="str">
            <v>-</v>
          </cell>
          <cell r="BE2954" t="str">
            <v>-</v>
          </cell>
          <cell r="BF2954" t="str">
            <v>-</v>
          </cell>
          <cell r="BG2954" t="str">
            <v>-</v>
          </cell>
        </row>
        <row r="2955">
          <cell r="C2955" t="str">
            <v>E-2020-2203-253735</v>
          </cell>
          <cell r="D2955" t="str">
            <v>CV 001-2020</v>
          </cell>
          <cell r="E2955" t="str">
            <v>2018-2022</v>
          </cell>
          <cell r="F2955" t="str">
            <v>VIGENTE</v>
          </cell>
          <cell r="G2955"/>
          <cell r="H2955" t="str">
            <v>Nariño</v>
          </cell>
          <cell r="I2955"/>
          <cell r="J2955"/>
          <cell r="K2955" t="str">
            <v>Olaya Herrera</v>
          </cell>
          <cell r="L2955" t="str">
            <v>Olaya Herrera-Nariño</v>
          </cell>
          <cell r="M2955" t="str">
            <v>562 FIP 2021</v>
          </cell>
          <cell r="N2955" t="str">
            <v>DPS 2021</v>
          </cell>
          <cell r="O2955">
            <v>44512</v>
          </cell>
          <cell r="P2955">
            <v>44773</v>
          </cell>
          <cell r="Q2955" t="str">
            <v>Construcción Y Mejora Del Embarcadero Para Plaza De Mercado Móvil De La Vereda De Las Marías Municipio De Olaya Herrera - Nariño</v>
          </cell>
          <cell r="R2955" t="str">
            <v>Social Comunitario</v>
          </cell>
          <cell r="S2955" t="str">
            <v>Plaza de Mercado</v>
          </cell>
          <cell r="T2955"/>
          <cell r="U2955">
            <v>1</v>
          </cell>
          <cell r="V2955"/>
          <cell r="W2955"/>
          <cell r="X2955"/>
          <cell r="Y2955"/>
          <cell r="Z2955">
            <v>0</v>
          </cell>
          <cell r="AA2955"/>
          <cell r="AB2955">
            <v>0</v>
          </cell>
          <cell r="AC2955">
            <v>0</v>
          </cell>
          <cell r="AD2955">
            <v>0</v>
          </cell>
          <cell r="AE2955"/>
          <cell r="AF2955"/>
          <cell r="AG2955">
            <v>0</v>
          </cell>
          <cell r="AH2955">
            <v>0</v>
          </cell>
          <cell r="AI2955">
            <v>0</v>
          </cell>
          <cell r="AJ2955">
            <v>0</v>
          </cell>
          <cell r="AK2955"/>
          <cell r="AL2955"/>
          <cell r="AM2955"/>
          <cell r="AN2955"/>
          <cell r="AO2955">
            <v>0</v>
          </cell>
          <cell r="AP2955" t="str">
            <v>Madurado</v>
          </cell>
          <cell r="AQ2955" t="e">
            <v>#REF!</v>
          </cell>
          <cell r="AR2955" t="e">
            <v>#N/A</v>
          </cell>
          <cell r="AS2955" t="str">
            <v>-</v>
          </cell>
          <cell r="AT2955"/>
          <cell r="AU2955" t="str">
            <v>-</v>
          </cell>
          <cell r="AV2955" t="str">
            <v>-</v>
          </cell>
          <cell r="AW2955" t="e">
            <v>#REF!</v>
          </cell>
          <cell r="AX2955">
            <v>5</v>
          </cell>
          <cell r="AY2955"/>
          <cell r="AZ2955">
            <v>5</v>
          </cell>
          <cell r="BA2955"/>
          <cell r="BB2955" t="str">
            <v>134 M2</v>
          </cell>
          <cell r="BC2955"/>
          <cell r="BD2955" t="str">
            <v>-</v>
          </cell>
          <cell r="BE2955" t="str">
            <v>-</v>
          </cell>
          <cell r="BF2955" t="str">
            <v>-</v>
          </cell>
          <cell r="BG2955" t="str">
            <v>-</v>
          </cell>
        </row>
        <row r="2956">
          <cell r="C2956" t="str">
            <v>20110160S0201-1</v>
          </cell>
          <cell r="D2956" t="str">
            <v>Proyectos 2011 - 2020</v>
          </cell>
          <cell r="E2956" t="str">
            <v>No Aplica</v>
          </cell>
          <cell r="F2956" t="str">
            <v>CERRADO</v>
          </cell>
          <cell r="G2956" t="str">
            <v>A201</v>
          </cell>
          <cell r="H2956" t="str">
            <v>Nariño</v>
          </cell>
          <cell r="I2956">
            <v>52506</v>
          </cell>
          <cell r="J2956">
            <v>6</v>
          </cell>
          <cell r="K2956" t="str">
            <v>Ospina</v>
          </cell>
          <cell r="L2956" t="str">
            <v>Ospina-Nariño</v>
          </cell>
          <cell r="M2956">
            <v>160</v>
          </cell>
          <cell r="N2956" t="str">
            <v>Fonade 1</v>
          </cell>
          <cell r="O2956"/>
          <cell r="P2956"/>
          <cell r="Q2956" t="str">
            <v>Construcción Polideportivo San Isidro En El Municipio De Ospina - Nariño.</v>
          </cell>
          <cell r="R2956" t="str">
            <v>Espacio Público, Recreación Y Deporte</v>
          </cell>
          <cell r="S2956"/>
          <cell r="T2956"/>
          <cell r="U2956"/>
          <cell r="V2956" t="str">
            <v>Municipio</v>
          </cell>
          <cell r="W2956"/>
          <cell r="X2956" t="str">
            <v/>
          </cell>
          <cell r="Y2956"/>
          <cell r="Z2956">
            <v>352241122</v>
          </cell>
          <cell r="AA2956"/>
          <cell r="AB2956">
            <v>352241122</v>
          </cell>
          <cell r="AC2956"/>
          <cell r="AD2956">
            <v>352241122</v>
          </cell>
          <cell r="AE2956">
            <v>0</v>
          </cell>
          <cell r="AF2956"/>
          <cell r="AG2956">
            <v>0</v>
          </cell>
          <cell r="AH2956">
            <v>352241122</v>
          </cell>
          <cell r="AI2956">
            <v>0</v>
          </cell>
          <cell r="AJ2956">
            <v>352241122</v>
          </cell>
          <cell r="AK2956">
            <v>0</v>
          </cell>
          <cell r="AL2956"/>
          <cell r="AM2956">
            <v>1</v>
          </cell>
          <cell r="AN2956">
            <v>1</v>
          </cell>
          <cell r="AO2956">
            <v>0</v>
          </cell>
          <cell r="AP2956" t="str">
            <v>En Liquidación</v>
          </cell>
          <cell r="AQ2956" t="e">
            <v>#REF!</v>
          </cell>
          <cell r="AR2956" t="e">
            <v>#N/A</v>
          </cell>
          <cell r="AS2956" t="str">
            <v xml:space="preserve"> CONTRATOS LIQUIDADOS  - PENDIENTE  CIERRE COSTOS FIJOS Y VARIABLES - INTERVENTORIA 
1. INFORMACION Y ESTADO CONTRATO DE OBRA: se encuentra liquidado con acta de fecha 21/12/2015
2.  INFORMACION Y ESTADO CONTRATO INTERADMINISTRATIVO:  convenio liquidado con acta del 20/06/2018
3. INFORMACION Y ESTADO INTERVENTORIA: Se encuentra en cierre de costos fijos y variables.
</v>
          </cell>
          <cell r="AT2956" t="str">
            <v>No Aplica</v>
          </cell>
          <cell r="AU2956">
            <v>42185</v>
          </cell>
          <cell r="AV2956">
            <v>42292</v>
          </cell>
          <cell r="AW2956" t="e">
            <v>#REF!</v>
          </cell>
          <cell r="AX2956"/>
          <cell r="AY2956"/>
          <cell r="AZ2956">
            <v>0</v>
          </cell>
          <cell r="BA2956" t="str">
            <v>-</v>
          </cell>
          <cell r="BB2956" t="str">
            <v>POLIDEPORTIVO: ESTRUCTURA METALICA MONTADA SOBRE 14 COLUMNETAS EN CONCRETO REFORZADO Y CUBIERTA TERMOACUSTICA PARA CANCHA EXISTENTE.</v>
          </cell>
          <cell r="BC2956"/>
          <cell r="BD2956" t="str">
            <v/>
          </cell>
          <cell r="BE2956" t="str">
            <v/>
          </cell>
          <cell r="BF2956">
            <v>42359</v>
          </cell>
          <cell r="BG2956">
            <v>4800</v>
          </cell>
        </row>
        <row r="2957">
          <cell r="C2957" t="str">
            <v>20120069S0217-1</v>
          </cell>
          <cell r="D2957" t="str">
            <v>Proyectos 2011 - 2020</v>
          </cell>
          <cell r="E2957" t="str">
            <v>No Aplica</v>
          </cell>
          <cell r="F2957" t="str">
            <v>CERRADO</v>
          </cell>
          <cell r="G2957" t="str">
            <v>C217</v>
          </cell>
          <cell r="H2957" t="str">
            <v>Nariño</v>
          </cell>
          <cell r="I2957">
            <v>52506</v>
          </cell>
          <cell r="J2957">
            <v>6</v>
          </cell>
          <cell r="K2957" t="str">
            <v>Ospina</v>
          </cell>
          <cell r="L2957" t="str">
            <v>Ospina-Nariño</v>
          </cell>
          <cell r="M2957">
            <v>69</v>
          </cell>
          <cell r="N2957" t="str">
            <v>Fonade 3</v>
          </cell>
          <cell r="O2957"/>
          <cell r="P2957"/>
          <cell r="Q2957" t="str">
            <v>Construcción Centro Cultural Cabecera Municipal Del Municipio De Ospina - Nariño</v>
          </cell>
          <cell r="R2957" t="str">
            <v>Social Comunitario</v>
          </cell>
          <cell r="S2957"/>
          <cell r="T2957"/>
          <cell r="U2957"/>
          <cell r="V2957" t="str">
            <v>Municipio</v>
          </cell>
          <cell r="W2957"/>
          <cell r="X2957" t="str">
            <v/>
          </cell>
          <cell r="Y2957"/>
          <cell r="Z2957">
            <v>500000000</v>
          </cell>
          <cell r="AA2957"/>
          <cell r="AB2957">
            <v>500000000</v>
          </cell>
          <cell r="AC2957"/>
          <cell r="AD2957">
            <v>500000000</v>
          </cell>
          <cell r="AE2957">
            <v>0</v>
          </cell>
          <cell r="AF2957"/>
          <cell r="AG2957">
            <v>0</v>
          </cell>
          <cell r="AH2957">
            <v>500000000</v>
          </cell>
          <cell r="AI2957">
            <v>0</v>
          </cell>
          <cell r="AJ2957">
            <v>500000000</v>
          </cell>
          <cell r="AK2957">
            <v>0.66</v>
          </cell>
          <cell r="AL2957"/>
          <cell r="AM2957">
            <v>1</v>
          </cell>
          <cell r="AN2957">
            <v>1</v>
          </cell>
          <cell r="AO2957">
            <v>0</v>
          </cell>
          <cell r="AP2957" t="str">
            <v>En Liquidación</v>
          </cell>
          <cell r="AQ2957" t="e">
            <v>#REF!</v>
          </cell>
          <cell r="AR2957" t="e">
            <v>#N/A</v>
          </cell>
          <cell r="AS2957" t="str">
            <v xml:space="preserve">PROYECTO TERMINADO EN LIQUIDACION CONVENIO
1. INFORMACION Y ESTADO LIQUIDACION OBRA: Acta de liquidación suscrita el 20-04-2018.
2. INFORMACION Y ESTADO LIQUIDACION CONVENIO: El contrato de obra se ejecutó con el convenio vencido. A pesar de esto la obra fue culminada de acuerdo a sus especificaciones técnicas, cumpliendo con el objeto contractual y avalada por interventoría. Razón a lo anterior, la obra fue recibida a satisfacción por el cliente, municipio, y comunidad.
3. ACTIVIDADES REALIZADAS:
En atención al Decreto No. 457 del 22/03/2020 relacionado con la emergencia sanitaria Coronavirus – COVID-19 en el territorio nacional y el aislamiento obligatorio, se optó por realizar teletrabajo durante el tiempo que lo determine el Gobierno Nacional.
-El 21/04/2021 se suscribio acta de liquidación de Convenio Interadministrativo No. 2133596. </v>
          </cell>
          <cell r="AT2957" t="str">
            <v>No Aplica</v>
          </cell>
          <cell r="AU2957">
            <v>42179</v>
          </cell>
          <cell r="AV2957">
            <v>42975</v>
          </cell>
          <cell r="AW2957" t="e">
            <v>#REF!</v>
          </cell>
          <cell r="AX2957"/>
          <cell r="AY2957"/>
          <cell r="AZ2957">
            <v>0</v>
          </cell>
          <cell r="BA2957" t="str">
            <v>-</v>
          </cell>
          <cell r="BB2957" t="str">
            <v/>
          </cell>
          <cell r="BC2957"/>
          <cell r="BD2957">
            <v>42251</v>
          </cell>
          <cell r="BE2957" t="str">
            <v xml:space="preserve"> </v>
          </cell>
          <cell r="BF2957">
            <v>43237</v>
          </cell>
          <cell r="BG2957" t="str">
            <v/>
          </cell>
        </row>
        <row r="2958">
          <cell r="C2958" t="str">
            <v>20160424V5582-1</v>
          </cell>
          <cell r="D2958" t="str">
            <v>Proyectos 2011 - 2020</v>
          </cell>
          <cell r="E2958" t="str">
            <v>No Aplica</v>
          </cell>
          <cell r="F2958" t="str">
            <v>CERRADO</v>
          </cell>
          <cell r="G2958"/>
          <cell r="H2958" t="str">
            <v>Nariño</v>
          </cell>
          <cell r="I2958">
            <v>52506</v>
          </cell>
          <cell r="J2958">
            <v>6</v>
          </cell>
          <cell r="K2958" t="str">
            <v>Ospina</v>
          </cell>
          <cell r="L2958" t="str">
            <v>Ospina-Nariño</v>
          </cell>
          <cell r="M2958">
            <v>424</v>
          </cell>
          <cell r="N2958" t="str">
            <v>DPS 2016</v>
          </cell>
          <cell r="O2958"/>
          <cell r="P2958"/>
          <cell r="Q2958" t="str">
            <v>Construcción Del Pavimento Rígido De Las Vías Urbanas En El Municipio De Ospina</v>
          </cell>
          <cell r="R2958" t="str">
            <v>Vías Urbanas</v>
          </cell>
          <cell r="S2958"/>
          <cell r="T2958"/>
          <cell r="U2958"/>
          <cell r="V2958" t="str">
            <v>Municipio</v>
          </cell>
          <cell r="W2958"/>
          <cell r="X2958" t="str">
            <v/>
          </cell>
          <cell r="Y2958"/>
          <cell r="Z2958">
            <v>2013267539</v>
          </cell>
          <cell r="AA2958"/>
          <cell r="AB2958">
            <v>2013267539</v>
          </cell>
          <cell r="AC2958"/>
          <cell r="AD2958">
            <v>2013267539</v>
          </cell>
          <cell r="AE2958">
            <v>201326753.90000001</v>
          </cell>
          <cell r="AF2958"/>
          <cell r="AG2958">
            <v>201326753.90000001</v>
          </cell>
          <cell r="AH2958">
            <v>2214594292.9000001</v>
          </cell>
          <cell r="AI2958">
            <v>0</v>
          </cell>
          <cell r="AJ2958">
            <v>2214594292.9000001</v>
          </cell>
          <cell r="AK2958">
            <v>1</v>
          </cell>
          <cell r="AL2958"/>
          <cell r="AM2958">
            <v>1</v>
          </cell>
          <cell r="AN2958">
            <v>1</v>
          </cell>
          <cell r="AO2958">
            <v>0</v>
          </cell>
          <cell r="AP2958" t="str">
            <v>En Liquidación</v>
          </cell>
          <cell r="AQ2958" t="e">
            <v>#REF!</v>
          </cell>
          <cell r="AR2958" t="e">
            <v>#N/A</v>
          </cell>
          <cell r="AS2958" t="str">
            <v>Ejecutado 100%, Ya se realizaron todos los desembolsos del convenio. En proceso de liquidacion.</v>
          </cell>
          <cell r="AT2958" t="str">
            <v>No Aplica</v>
          </cell>
          <cell r="AU2958">
            <v>43053</v>
          </cell>
          <cell r="AV2958">
            <v>43326</v>
          </cell>
          <cell r="AW2958" t="e">
            <v>#REF!</v>
          </cell>
          <cell r="AX2958"/>
          <cell r="AY2958"/>
          <cell r="AZ2958">
            <v>0</v>
          </cell>
          <cell r="BA2958" t="str">
            <v>-</v>
          </cell>
          <cell r="BB2958" t="str">
            <v/>
          </cell>
          <cell r="BC2958"/>
          <cell r="BD2958">
            <v>43082</v>
          </cell>
          <cell r="BE2958">
            <v>43347</v>
          </cell>
          <cell r="BF2958">
            <v>43439</v>
          </cell>
          <cell r="BG2958">
            <v>1545</v>
          </cell>
        </row>
        <row r="2959">
          <cell r="C2959" t="str">
            <v>20170335V10124-1</v>
          </cell>
          <cell r="D2959" t="str">
            <v>Proyectos 2011 - 2020</v>
          </cell>
          <cell r="E2959" t="str">
            <v>ANTES 2018</v>
          </cell>
          <cell r="F2959" t="str">
            <v>VIGENTE</v>
          </cell>
          <cell r="G2959"/>
          <cell r="H2959" t="str">
            <v>Nariño</v>
          </cell>
          <cell r="I2959">
            <v>52506</v>
          </cell>
          <cell r="J2959">
            <v>6</v>
          </cell>
          <cell r="K2959" t="str">
            <v>Ospina</v>
          </cell>
          <cell r="L2959" t="str">
            <v>Ospina-Nariño</v>
          </cell>
          <cell r="M2959">
            <v>335</v>
          </cell>
          <cell r="N2959" t="str">
            <v>DPS 2017</v>
          </cell>
          <cell r="O2959"/>
          <cell r="P2959"/>
          <cell r="Q2959" t="str">
            <v>Pavimentacion Vias Urbanas Del Municipio De Ospina - Nariño</v>
          </cell>
          <cell r="R2959" t="str">
            <v>Vías Urbanas</v>
          </cell>
          <cell r="S2959"/>
          <cell r="T2959"/>
          <cell r="U2959"/>
          <cell r="V2959" t="str">
            <v>Municipio</v>
          </cell>
          <cell r="W2959"/>
          <cell r="X2959" t="str">
            <v>El Socorro, Las Nieves</v>
          </cell>
          <cell r="Y2959"/>
          <cell r="Z2959">
            <v>837078157</v>
          </cell>
          <cell r="AA2959"/>
          <cell r="AB2959">
            <v>837078157</v>
          </cell>
          <cell r="AC2959"/>
          <cell r="AD2959">
            <v>837078157</v>
          </cell>
          <cell r="AE2959">
            <v>83707815.700000003</v>
          </cell>
          <cell r="AF2959"/>
          <cell r="AG2959">
            <v>83707815.700000003</v>
          </cell>
          <cell r="AH2959">
            <v>920785972.70000005</v>
          </cell>
          <cell r="AI2959">
            <v>0</v>
          </cell>
          <cell r="AJ2959">
            <v>920785972.70000005</v>
          </cell>
          <cell r="AK2959">
            <v>1</v>
          </cell>
          <cell r="AL2959"/>
          <cell r="AM2959">
            <v>1</v>
          </cell>
          <cell r="AN2959">
            <v>1</v>
          </cell>
          <cell r="AO2959">
            <v>0</v>
          </cell>
          <cell r="AP2959" t="str">
            <v>Entregado A Municipio</v>
          </cell>
          <cell r="AQ2959" t="e">
            <v>#REF!</v>
          </cell>
          <cell r="AR2959" t="e">
            <v>#N/A</v>
          </cell>
          <cell r="AS2959" t="str">
            <v>Pendiente entrega de informe final por parte de la interventoría.</v>
          </cell>
          <cell r="AT2959" t="str">
            <v>No Aplica</v>
          </cell>
          <cell r="AU2959">
            <v>43642</v>
          </cell>
          <cell r="AV2959">
            <v>43794</v>
          </cell>
          <cell r="AW2959" t="e">
            <v>#REF!</v>
          </cell>
          <cell r="AX2959"/>
          <cell r="AY2959"/>
          <cell r="AZ2959">
            <v>0</v>
          </cell>
          <cell r="BA2959" t="str">
            <v>-</v>
          </cell>
          <cell r="BB2959" t="str">
            <v>0,450 Km</v>
          </cell>
          <cell r="BC2959"/>
          <cell r="BD2959">
            <v>43676</v>
          </cell>
          <cell r="BE2959">
            <v>43756</v>
          </cell>
          <cell r="BF2959">
            <v>44057</v>
          </cell>
          <cell r="BG2959">
            <v>403</v>
          </cell>
        </row>
        <row r="2960">
          <cell r="C2960" t="str">
            <v>20090196S1386-1</v>
          </cell>
          <cell r="D2960" t="str">
            <v>Proyectos 2011 - 2020</v>
          </cell>
          <cell r="E2960" t="str">
            <v>No Aplica</v>
          </cell>
          <cell r="F2960" t="str">
            <v>CERRADO</v>
          </cell>
          <cell r="G2960"/>
          <cell r="H2960" t="str">
            <v>Nariño</v>
          </cell>
          <cell r="I2960">
            <v>52001</v>
          </cell>
          <cell r="J2960">
            <v>1</v>
          </cell>
          <cell r="K2960" t="str">
            <v>Pasto</v>
          </cell>
          <cell r="L2960" t="str">
            <v>Pasto-Nariño</v>
          </cell>
          <cell r="M2960" t="str">
            <v/>
          </cell>
          <cell r="N2960" t="str">
            <v>Infraestructura</v>
          </cell>
          <cell r="O2960"/>
          <cell r="P2960"/>
          <cell r="Q2960" t="str">
            <v>Convenio Interadministrativo Con El Municipio De Pasto, Para Que Se Aunen Esfuerzos Con El Fin De Llevar A Cabo Los Ajustes A Diseños Y Posterior Construccion De Obras De Infraestructura Para Escenarios Deportivos Ubicados En El Corregimiento De Cabrera - Vereda Duarte, Barrio Pandiaco, Barrio Tamasagra Iii, Corregimiento Santa Barbara Y Corregimiento Obonuco - Vereda Santander, Todos Ellos En El Municipio De Pasto - Nariño.</v>
          </cell>
          <cell r="R2960" t="str">
            <v>Espacio Público, Recreación Y Deporte</v>
          </cell>
          <cell r="S2960"/>
          <cell r="T2960"/>
          <cell r="U2960"/>
          <cell r="V2960" t="str">
            <v>Municipio</v>
          </cell>
          <cell r="W2960"/>
          <cell r="X2960" t="str">
            <v/>
          </cell>
          <cell r="Y2960"/>
          <cell r="Z2960">
            <v>300000000</v>
          </cell>
          <cell r="AA2960"/>
          <cell r="AB2960">
            <v>300000000</v>
          </cell>
          <cell r="AC2960"/>
          <cell r="AD2960">
            <v>300000000</v>
          </cell>
          <cell r="AE2960">
            <v>0</v>
          </cell>
          <cell r="AF2960"/>
          <cell r="AG2960">
            <v>0</v>
          </cell>
          <cell r="AH2960">
            <v>300000000</v>
          </cell>
          <cell r="AI2960">
            <v>0</v>
          </cell>
          <cell r="AJ2960">
            <v>300000000</v>
          </cell>
          <cell r="AK2960">
            <v>1</v>
          </cell>
          <cell r="AL2960"/>
          <cell r="AM2960">
            <v>1</v>
          </cell>
          <cell r="AN2960">
            <v>1</v>
          </cell>
          <cell r="AO2960">
            <v>0</v>
          </cell>
          <cell r="AP2960" t="str">
            <v>Liquidado</v>
          </cell>
          <cell r="AQ2960" t="e">
            <v>#REF!</v>
          </cell>
          <cell r="AR2960" t="e">
            <v>#N/A</v>
          </cell>
          <cell r="AS2960" t="str">
            <v>Entregado en 2011.</v>
          </cell>
          <cell r="AT2960" t="str">
            <v>No Aplica</v>
          </cell>
          <cell r="AU2960" t="str">
            <v/>
          </cell>
          <cell r="AV2960">
            <v>41732</v>
          </cell>
          <cell r="AW2960" t="e">
            <v>#REF!</v>
          </cell>
          <cell r="AX2960"/>
          <cell r="AY2960"/>
          <cell r="AZ2960">
            <v>0</v>
          </cell>
          <cell r="BA2960" t="str">
            <v>-</v>
          </cell>
          <cell r="BB2960" t="str">
            <v/>
          </cell>
          <cell r="BC2960"/>
          <cell r="BD2960" t="str">
            <v/>
          </cell>
          <cell r="BE2960" t="str">
            <v/>
          </cell>
          <cell r="BF2960" t="str">
            <v/>
          </cell>
          <cell r="BG2960" t="str">
            <v/>
          </cell>
        </row>
        <row r="2961">
          <cell r="C2961" t="str">
            <v>20100246S1387-1</v>
          </cell>
          <cell r="D2961" t="str">
            <v>Proyectos 2011 - 2020</v>
          </cell>
          <cell r="E2961" t="str">
            <v>No Aplica</v>
          </cell>
          <cell r="F2961" t="str">
            <v>CERRADO</v>
          </cell>
          <cell r="G2961"/>
          <cell r="H2961" t="str">
            <v>Nariño</v>
          </cell>
          <cell r="I2961">
            <v>52001</v>
          </cell>
          <cell r="J2961">
            <v>1</v>
          </cell>
          <cell r="K2961" t="str">
            <v>Pasto</v>
          </cell>
          <cell r="L2961" t="str">
            <v>Pasto-Nariño</v>
          </cell>
          <cell r="M2961" t="str">
            <v/>
          </cell>
          <cell r="N2961" t="str">
            <v>Infraestructura</v>
          </cell>
          <cell r="O2961"/>
          <cell r="P2961"/>
          <cell r="Q2961" t="str">
            <v>Construcción De La Pista De Ruta Para Patinaje, Camerinos Y Unidad Sanitaria En La Unidad Deportiva, Recreativa Y Ambiental De Obonuco, Pasto</v>
          </cell>
          <cell r="R2961" t="str">
            <v>Espacio Público, Recreación Y Deporte</v>
          </cell>
          <cell r="S2961"/>
          <cell r="T2961"/>
          <cell r="U2961"/>
          <cell r="V2961" t="str">
            <v>Federación Nacional De Cafeteros</v>
          </cell>
          <cell r="W2961"/>
          <cell r="X2961" t="str">
            <v/>
          </cell>
          <cell r="Y2961"/>
          <cell r="Z2961">
            <v>600000000</v>
          </cell>
          <cell r="AA2961"/>
          <cell r="AB2961">
            <v>600000000</v>
          </cell>
          <cell r="AC2961"/>
          <cell r="AD2961">
            <v>600000000</v>
          </cell>
          <cell r="AE2961">
            <v>0</v>
          </cell>
          <cell r="AF2961"/>
          <cell r="AG2961">
            <v>0</v>
          </cell>
          <cell r="AH2961">
            <v>600000000</v>
          </cell>
          <cell r="AI2961">
            <v>0</v>
          </cell>
          <cell r="AJ2961">
            <v>600000000</v>
          </cell>
          <cell r="AK2961">
            <v>1</v>
          </cell>
          <cell r="AL2961"/>
          <cell r="AM2961">
            <v>1</v>
          </cell>
          <cell r="AN2961">
            <v>1</v>
          </cell>
          <cell r="AO2961">
            <v>0</v>
          </cell>
          <cell r="AP2961" t="str">
            <v>Liquidado</v>
          </cell>
          <cell r="AQ2961" t="e">
            <v>#REF!</v>
          </cell>
          <cell r="AR2961" t="e">
            <v>#N/A</v>
          </cell>
          <cell r="AS2961" t="str">
            <v>Entregado en 2012.</v>
          </cell>
          <cell r="AT2961" t="str">
            <v>No Aplica</v>
          </cell>
          <cell r="AU2961" t="str">
            <v/>
          </cell>
          <cell r="AV2961">
            <v>40707</v>
          </cell>
          <cell r="AW2961" t="e">
            <v>#REF!</v>
          </cell>
          <cell r="AX2961"/>
          <cell r="AY2961"/>
          <cell r="AZ2961">
            <v>0</v>
          </cell>
          <cell r="BA2961" t="str">
            <v>-</v>
          </cell>
          <cell r="BB2961" t="str">
            <v/>
          </cell>
          <cell r="BC2961"/>
          <cell r="BD2961" t="str">
            <v/>
          </cell>
          <cell r="BE2961" t="str">
            <v/>
          </cell>
          <cell r="BF2961" t="str">
            <v/>
          </cell>
          <cell r="BG2961" t="str">
            <v/>
          </cell>
        </row>
        <row r="2962">
          <cell r="C2962" t="str">
            <v>20110054S1388-1</v>
          </cell>
          <cell r="D2962" t="str">
            <v>Proyectos 2011 - 2020</v>
          </cell>
          <cell r="E2962" t="str">
            <v>No Aplica</v>
          </cell>
          <cell r="F2962" t="str">
            <v>CERRADO</v>
          </cell>
          <cell r="G2962"/>
          <cell r="H2962" t="str">
            <v>Nariño</v>
          </cell>
          <cell r="I2962">
            <v>52001</v>
          </cell>
          <cell r="J2962">
            <v>1</v>
          </cell>
          <cell r="K2962" t="str">
            <v>Pasto</v>
          </cell>
          <cell r="L2962" t="str">
            <v>Pasto-Nariño</v>
          </cell>
          <cell r="M2962" t="str">
            <v/>
          </cell>
          <cell r="N2962" t="str">
            <v>Infraestructura</v>
          </cell>
          <cell r="O2962"/>
          <cell r="P2962"/>
          <cell r="Q2962" t="str">
            <v>Refuerzo Estructural De La Boveda Central Mediante La Instalación De Tensores, Las Costuras Del Estrados De La Boveda Y La Restauración De La Pintura Mural De La Nave Central De La Catedral Del Municipio De Pasto - Nariño.</v>
          </cell>
          <cell r="R2962" t="str">
            <v>Social Comunitario</v>
          </cell>
          <cell r="S2962"/>
          <cell r="T2962"/>
          <cell r="U2962"/>
          <cell r="V2962" t="str">
            <v>Diocesis De Pasto</v>
          </cell>
          <cell r="W2962"/>
          <cell r="X2962" t="str">
            <v/>
          </cell>
          <cell r="Y2962"/>
          <cell r="Z2962">
            <v>350000000</v>
          </cell>
          <cell r="AA2962"/>
          <cell r="AB2962">
            <v>350000000</v>
          </cell>
          <cell r="AC2962"/>
          <cell r="AD2962">
            <v>350000000</v>
          </cell>
          <cell r="AE2962">
            <v>0</v>
          </cell>
          <cell r="AF2962"/>
          <cell r="AG2962">
            <v>0</v>
          </cell>
          <cell r="AH2962">
            <v>350000000</v>
          </cell>
          <cell r="AI2962">
            <v>0</v>
          </cell>
          <cell r="AJ2962">
            <v>350000000</v>
          </cell>
          <cell r="AK2962">
            <v>1</v>
          </cell>
          <cell r="AL2962"/>
          <cell r="AM2962">
            <v>1</v>
          </cell>
          <cell r="AN2962">
            <v>1</v>
          </cell>
          <cell r="AO2962">
            <v>0</v>
          </cell>
          <cell r="AP2962" t="str">
            <v>Liquidado</v>
          </cell>
          <cell r="AQ2962" t="e">
            <v>#REF!</v>
          </cell>
          <cell r="AR2962" t="e">
            <v>#N/A</v>
          </cell>
          <cell r="AS2962" t="str">
            <v>Entregado en 2012.</v>
          </cell>
          <cell r="AT2962" t="str">
            <v>No Aplica</v>
          </cell>
          <cell r="AU2962" t="str">
            <v/>
          </cell>
          <cell r="AV2962">
            <v>41243</v>
          </cell>
          <cell r="AW2962" t="e">
            <v>#REF!</v>
          </cell>
          <cell r="AX2962"/>
          <cell r="AY2962"/>
          <cell r="AZ2962">
            <v>0</v>
          </cell>
          <cell r="BA2962" t="str">
            <v>-</v>
          </cell>
          <cell r="BB2962" t="str">
            <v/>
          </cell>
          <cell r="BC2962"/>
          <cell r="BD2962" t="str">
            <v/>
          </cell>
          <cell r="BE2962" t="str">
            <v/>
          </cell>
          <cell r="BF2962" t="str">
            <v/>
          </cell>
          <cell r="BG2962" t="str">
            <v/>
          </cell>
        </row>
        <row r="2963">
          <cell r="C2963" t="str">
            <v>20110160S0202-1</v>
          </cell>
          <cell r="D2963" t="str">
            <v>Proyectos 2011 - 2020</v>
          </cell>
          <cell r="E2963" t="str">
            <v>No Aplica</v>
          </cell>
          <cell r="F2963" t="str">
            <v>CERRADO</v>
          </cell>
          <cell r="G2963" t="str">
            <v>A202</v>
          </cell>
          <cell r="H2963" t="str">
            <v>Nariño</v>
          </cell>
          <cell r="I2963">
            <v>52001</v>
          </cell>
          <cell r="J2963">
            <v>1</v>
          </cell>
          <cell r="K2963" t="str">
            <v>Pasto</v>
          </cell>
          <cell r="L2963" t="str">
            <v>Pasto-Nariño</v>
          </cell>
          <cell r="M2963">
            <v>160</v>
          </cell>
          <cell r="N2963" t="str">
            <v>Fonade 1</v>
          </cell>
          <cell r="O2963"/>
          <cell r="P2963"/>
          <cell r="Q2963" t="str">
            <v>Adecuación Y Mejoramiento Del Escenario Deportivo San Fernando, En La Vereda San Fernando Del Municipio De Pasto - Nariño.</v>
          </cell>
          <cell r="R2963" t="str">
            <v>Espacio Público, Recreación Y Deporte</v>
          </cell>
          <cell r="S2963"/>
          <cell r="T2963"/>
          <cell r="U2963"/>
          <cell r="V2963" t="str">
            <v>Municipio</v>
          </cell>
          <cell r="W2963"/>
          <cell r="X2963" t="str">
            <v/>
          </cell>
          <cell r="Y2963"/>
          <cell r="Z2963">
            <v>177570842.06</v>
          </cell>
          <cell r="AA2963"/>
          <cell r="AB2963">
            <v>177570842.06</v>
          </cell>
          <cell r="AC2963"/>
          <cell r="AD2963">
            <v>177570842.06</v>
          </cell>
          <cell r="AE2963">
            <v>0</v>
          </cell>
          <cell r="AF2963"/>
          <cell r="AG2963">
            <v>0</v>
          </cell>
          <cell r="AH2963">
            <v>177570842.06</v>
          </cell>
          <cell r="AI2963">
            <v>0</v>
          </cell>
          <cell r="AJ2963">
            <v>177570842.06</v>
          </cell>
          <cell r="AK2963">
            <v>0</v>
          </cell>
          <cell r="AL2963"/>
          <cell r="AM2963">
            <v>1</v>
          </cell>
          <cell r="AN2963">
            <v>1</v>
          </cell>
          <cell r="AO2963">
            <v>0</v>
          </cell>
          <cell r="AP2963" t="str">
            <v>En Liquidación</v>
          </cell>
          <cell r="AQ2963" t="e">
            <v>#REF!</v>
          </cell>
          <cell r="AR2963" t="e">
            <v>#N/A</v>
          </cell>
          <cell r="AS2963" t="str">
            <v>PROYECTO TERMINADO - ASOCIADO VARIOS PROYECTOS -  EN LIQUIDACION       
1. ESTADO CONTRATO DE OBRA:  se suscribio acta de liquidación de contrato No. 20142832 el 30/10/2015. 
2.ESTADO CONVENIO INTERADMINISTRATIVO: Sin liquidar, esto debido a que del convenio se derivan dos contratos de obra.
3.  ACTIVIDADES REALIZADAS:
-En atención al Decreto No. 457 del 22/03/2020 relacionado con la emergencia sanitaria Coronavirus – COVID-19 en el territorio nacional y el aislamiento obligatorio, se optó por realizar teletrabajo durante el tiempo que lo determine el Gobierno Nacional. 
-El 13/03/2021 se suscribio acta de liquidación del Convenio Interadministrativo No. 2122709 suscrito entre ENTerritorio y el Municipio de Pasto, Nariño</v>
          </cell>
          <cell r="AT2963" t="str">
            <v>No Aplica</v>
          </cell>
          <cell r="AU2963">
            <v>42107</v>
          </cell>
          <cell r="AV2963">
            <v>42225</v>
          </cell>
          <cell r="AW2963" t="e">
            <v>#REF!</v>
          </cell>
          <cell r="AX2963"/>
          <cell r="AY2963"/>
          <cell r="AZ2963">
            <v>0</v>
          </cell>
          <cell r="BA2963" t="str">
            <v>-</v>
          </cell>
          <cell r="BB2963" t="str">
            <v>CUBIERTA GRADERIAS EXISTENTES , BAÑOS PUBLICOS Y CICLO-RUTA LATERAL</v>
          </cell>
          <cell r="BC2963"/>
          <cell r="BD2963">
            <v>42053</v>
          </cell>
          <cell r="BE2963">
            <v>42165</v>
          </cell>
          <cell r="BF2963">
            <v>42314</v>
          </cell>
          <cell r="BG2963">
            <v>370988</v>
          </cell>
        </row>
        <row r="2964">
          <cell r="C2964" t="str">
            <v>20110160S0203-1</v>
          </cell>
          <cell r="D2964" t="str">
            <v>Proyectos 2011 - 2020</v>
          </cell>
          <cell r="E2964" t="str">
            <v>No Aplica</v>
          </cell>
          <cell r="F2964" t="str">
            <v>CERRADO</v>
          </cell>
          <cell r="G2964" t="str">
            <v>A203</v>
          </cell>
          <cell r="H2964" t="str">
            <v>Nariño</v>
          </cell>
          <cell r="I2964">
            <v>52001</v>
          </cell>
          <cell r="J2964">
            <v>1</v>
          </cell>
          <cell r="K2964" t="str">
            <v>Pasto</v>
          </cell>
          <cell r="L2964" t="str">
            <v>Pasto-Nariño</v>
          </cell>
          <cell r="M2964">
            <v>160</v>
          </cell>
          <cell r="N2964" t="str">
            <v>Fonade 1</v>
          </cell>
          <cell r="O2964"/>
          <cell r="P2964"/>
          <cell r="Q2964" t="str">
            <v>Mejoramiento Parque Barrio Santa Mónica, Comuna Tres En El Municipio De Pasto - Nariño.</v>
          </cell>
          <cell r="R2964" t="str">
            <v>Espacio Público, Recreación Y Deporte</v>
          </cell>
          <cell r="S2964"/>
          <cell r="T2964"/>
          <cell r="U2964"/>
          <cell r="V2964" t="str">
            <v>Municipio</v>
          </cell>
          <cell r="W2964"/>
          <cell r="X2964" t="str">
            <v/>
          </cell>
          <cell r="Y2964"/>
          <cell r="Z2964">
            <v>274989200.35000002</v>
          </cell>
          <cell r="AA2964"/>
          <cell r="AB2964">
            <v>274989200.35000002</v>
          </cell>
          <cell r="AC2964"/>
          <cell r="AD2964">
            <v>274989200.35000002</v>
          </cell>
          <cell r="AE2964">
            <v>0</v>
          </cell>
          <cell r="AF2964"/>
          <cell r="AG2964">
            <v>0</v>
          </cell>
          <cell r="AH2964">
            <v>274989200.35000002</v>
          </cell>
          <cell r="AI2964">
            <v>0</v>
          </cell>
          <cell r="AJ2964">
            <v>274989200.35000002</v>
          </cell>
          <cell r="AK2964">
            <v>0.96</v>
          </cell>
          <cell r="AL2964"/>
          <cell r="AM2964">
            <v>1</v>
          </cell>
          <cell r="AN2964">
            <v>1</v>
          </cell>
          <cell r="AO2964">
            <v>0</v>
          </cell>
          <cell r="AP2964" t="str">
            <v>En Liquidación</v>
          </cell>
          <cell r="AQ2964" t="e">
            <v>#REF!</v>
          </cell>
          <cell r="AR2964" t="e">
            <v>#N/A</v>
          </cell>
          <cell r="AS2964" t="str">
            <v>PROYECTO TERMINADO - ASOCIADO VARIOS PROYECTOS -  EN LIQUIDACION       
1. ESTADO CONTRATO DE OBRA:  se suscribio acta de liquidación de contrato No. 20142832 el 30/10/2015. 
2.ESTADO CONVENIO INTERADMINISTRATIVO: Sin liquidar, esto debido a que del convenio se derivan dos contratos de obra.
3.  ACTIVIDADES REALIZADAS:
-En atención al Decreto No. 457 del 22/03/2020 relacionado con la emergencia sanitaria Coronavirus – COVID-19 en el territorio nacional y el aislamiento obligatorio, se optó por realizar teletrabajo durante el tiempo que lo determine el Gobierno Nacional. 
-El 13/03/2021 se suscribio acta de liquidación del Convenio Interadministrativo No. 2122709 suscrito entre ENTerritorio y el Municipio de Pasto, Nariño</v>
          </cell>
          <cell r="AT2964" t="str">
            <v>No Aplica</v>
          </cell>
          <cell r="AU2964">
            <v>42825</v>
          </cell>
          <cell r="AV2964">
            <v>43100</v>
          </cell>
          <cell r="AW2964" t="e">
            <v>#REF!</v>
          </cell>
          <cell r="AX2964"/>
          <cell r="AY2964"/>
          <cell r="AZ2964">
            <v>0</v>
          </cell>
          <cell r="BA2964" t="str">
            <v>-</v>
          </cell>
          <cell r="BB2964" t="str">
            <v/>
          </cell>
          <cell r="BC2964"/>
          <cell r="BD2964">
            <v>42846</v>
          </cell>
          <cell r="BE2964" t="str">
            <v>N/A</v>
          </cell>
          <cell r="BF2964">
            <v>43159</v>
          </cell>
          <cell r="BG2964">
            <v>370988</v>
          </cell>
        </row>
        <row r="2965">
          <cell r="C2965" t="str">
            <v>20130294S0139-1</v>
          </cell>
          <cell r="D2965" t="str">
            <v>Proyectos 2011 - 2020</v>
          </cell>
          <cell r="E2965" t="str">
            <v>No Aplica</v>
          </cell>
          <cell r="F2965" t="str">
            <v>CERRADO</v>
          </cell>
          <cell r="G2965"/>
          <cell r="H2965" t="str">
            <v>Nariño</v>
          </cell>
          <cell r="I2965">
            <v>52001</v>
          </cell>
          <cell r="J2965">
            <v>1</v>
          </cell>
          <cell r="K2965" t="str">
            <v>Pasto</v>
          </cell>
          <cell r="L2965" t="str">
            <v>Pasto-Nariño</v>
          </cell>
          <cell r="M2965">
            <v>294</v>
          </cell>
          <cell r="N2965" t="str">
            <v>DPS 2013</v>
          </cell>
          <cell r="O2965"/>
          <cell r="P2965"/>
          <cell r="Q2965" t="str">
            <v>Adecuación Y Mejoramiento Cancha De Fútbol El Encano En El Municipio De Pasto - Nariño</v>
          </cell>
          <cell r="R2965" t="str">
            <v>Espacio Público, Recreación Y Deporte</v>
          </cell>
          <cell r="S2965"/>
          <cell r="T2965"/>
          <cell r="U2965"/>
          <cell r="V2965" t="str">
            <v>Municipio</v>
          </cell>
          <cell r="W2965"/>
          <cell r="X2965" t="str">
            <v xml:space="preserve">El Encano </v>
          </cell>
          <cell r="Y2965"/>
          <cell r="Z2965">
            <v>405255802</v>
          </cell>
          <cell r="AA2965"/>
          <cell r="AB2965">
            <v>405255802</v>
          </cell>
          <cell r="AC2965"/>
          <cell r="AD2965">
            <v>405255802</v>
          </cell>
          <cell r="AE2965">
            <v>43305813.400000006</v>
          </cell>
          <cell r="AF2965"/>
          <cell r="AG2965">
            <v>43305813.400000006</v>
          </cell>
          <cell r="AH2965">
            <v>448561615.39999998</v>
          </cell>
          <cell r="AI2965">
            <v>0</v>
          </cell>
          <cell r="AJ2965">
            <v>448561615.39999998</v>
          </cell>
          <cell r="AK2965">
            <v>0.98660000000000003</v>
          </cell>
          <cell r="AL2965"/>
          <cell r="AM2965">
            <v>1</v>
          </cell>
          <cell r="AN2965">
            <v>1</v>
          </cell>
          <cell r="AO2965">
            <v>0</v>
          </cell>
          <cell r="AP2965" t="str">
            <v>Liquidado</v>
          </cell>
          <cell r="AQ2965" t="e">
            <v>#REF!</v>
          </cell>
          <cell r="AR2965" t="e">
            <v>#N/A</v>
          </cell>
          <cell r="AS2965" t="str">
            <v>Se realizo entrega el 15 de Julio 2017.
Proyecto Liquidado.</v>
          </cell>
          <cell r="AT2965" t="str">
            <v>No Aplica</v>
          </cell>
          <cell r="AU2965">
            <v>42496</v>
          </cell>
          <cell r="AV2965">
            <v>42588</v>
          </cell>
          <cell r="AW2965" t="e">
            <v>#REF!</v>
          </cell>
          <cell r="AX2965"/>
          <cell r="AY2965"/>
          <cell r="AZ2965">
            <v>0</v>
          </cell>
          <cell r="BA2965" t="str">
            <v>-</v>
          </cell>
          <cell r="BB2965" t="str">
            <v>260 m2</v>
          </cell>
          <cell r="BC2965"/>
          <cell r="BD2965">
            <v>42543</v>
          </cell>
          <cell r="BE2965">
            <v>42702</v>
          </cell>
          <cell r="BF2965">
            <v>42928</v>
          </cell>
          <cell r="BG2965">
            <v>10150</v>
          </cell>
        </row>
        <row r="2966">
          <cell r="C2966" t="str">
            <v>20160373M5788-1</v>
          </cell>
          <cell r="D2966" t="str">
            <v>Proyectos 2011 - 2020</v>
          </cell>
          <cell r="E2966" t="str">
            <v>ANTES 2018</v>
          </cell>
          <cell r="F2966" t="str">
            <v>VIGENTE</v>
          </cell>
          <cell r="G2966"/>
          <cell r="H2966" t="str">
            <v>Nariño</v>
          </cell>
          <cell r="I2966">
            <v>52001</v>
          </cell>
          <cell r="J2966">
            <v>1</v>
          </cell>
          <cell r="K2966" t="str">
            <v>Pasto</v>
          </cell>
          <cell r="L2966" t="str">
            <v>Pasto-Nariño</v>
          </cell>
          <cell r="M2966">
            <v>373</v>
          </cell>
          <cell r="N2966" t="str">
            <v>DPS 2016</v>
          </cell>
          <cell r="O2966"/>
          <cell r="P2966"/>
          <cell r="Q2966" t="str">
            <v>Mejoramiento De Condiciones De Habitabilidad</v>
          </cell>
          <cell r="R2966" t="str">
            <v>Mejoramiento Condiciones De Habitabilidad</v>
          </cell>
          <cell r="S2966"/>
          <cell r="T2966"/>
          <cell r="U2966"/>
          <cell r="V2966" t="str">
            <v>Municipio</v>
          </cell>
          <cell r="W2966"/>
          <cell r="X2966" t="str">
            <v/>
          </cell>
          <cell r="Y2966"/>
          <cell r="Z2966">
            <v>840677966</v>
          </cell>
          <cell r="AA2966"/>
          <cell r="AB2966">
            <v>840677966</v>
          </cell>
          <cell r="AC2966"/>
          <cell r="AD2966">
            <v>840677966</v>
          </cell>
          <cell r="AE2966">
            <v>84067796.600000009</v>
          </cell>
          <cell r="AF2966"/>
          <cell r="AG2966">
            <v>84067796.600000009</v>
          </cell>
          <cell r="AH2966">
            <v>924745762.60000002</v>
          </cell>
          <cell r="AI2966">
            <v>0</v>
          </cell>
          <cell r="AJ2966">
            <v>924745762.60000002</v>
          </cell>
          <cell r="AK2966">
            <v>0.05</v>
          </cell>
          <cell r="AL2966"/>
          <cell r="AM2966">
            <v>0.80840000000000001</v>
          </cell>
          <cell r="AN2966">
            <v>0.32050000000000001</v>
          </cell>
          <cell r="AO2966">
            <v>-0.4879</v>
          </cell>
          <cell r="AP2966" t="str">
            <v>Suspendido</v>
          </cell>
          <cell r="AQ2966" t="e">
            <v>#REF!</v>
          </cell>
          <cell r="AR2966" t="str">
            <v>EN EJECUCIÓN</v>
          </cell>
          <cell r="AS2966" t="str">
            <v>INTERVENTORIA
'- El 15.06.22 interventoria solicita estado del contrato de obra y tramite de sobrecostos 
-El 28.05.22 interventoria de respuesta a la aclaracion emitada por contratista referente al tiempo de la solicitud de prórroga.
SUPERVISOR
15 Julio
Compromiso de entrega del resultado  de viistas a los potenciales beneficiarios, el dia 22 julio 2022, reinicio proyectado el 25 de julio de 2022</v>
          </cell>
          <cell r="AT2966"/>
          <cell r="AU2966">
            <v>43812</v>
          </cell>
          <cell r="AV2966"/>
          <cell r="AW2966" t="e">
            <v>#REF!</v>
          </cell>
          <cell r="AX2966"/>
          <cell r="AY2966"/>
          <cell r="AZ2966">
            <v>0</v>
          </cell>
          <cell r="BA2966" t="str">
            <v>ESTUDIOS Y DISEÑOS (Calidad, Ajustes requeridos)</v>
          </cell>
          <cell r="BB2966" t="str">
            <v>60  Viviendas</v>
          </cell>
          <cell r="BC2966"/>
          <cell r="BD2966">
            <v>44398</v>
          </cell>
          <cell r="BE2966" t="str">
            <v/>
          </cell>
          <cell r="BF2966"/>
          <cell r="BG2966">
            <v>216</v>
          </cell>
        </row>
        <row r="2967">
          <cell r="C2967" t="str">
            <v>20170550V10531-1</v>
          </cell>
          <cell r="D2967" t="str">
            <v>Proyectos 2011 - 2020</v>
          </cell>
          <cell r="E2967" t="str">
            <v>ANTES 2018</v>
          </cell>
          <cell r="F2967" t="str">
            <v>VIGENTE</v>
          </cell>
          <cell r="G2967"/>
          <cell r="H2967" t="str">
            <v>Nariño</v>
          </cell>
          <cell r="I2967">
            <v>52001</v>
          </cell>
          <cell r="J2967">
            <v>1</v>
          </cell>
          <cell r="K2967" t="str">
            <v>Pasto</v>
          </cell>
          <cell r="L2967" t="str">
            <v>Pasto-Nariño</v>
          </cell>
          <cell r="M2967">
            <v>550</v>
          </cell>
          <cell r="N2967" t="str">
            <v>DPS 2017</v>
          </cell>
          <cell r="O2967"/>
          <cell r="P2967"/>
          <cell r="Q2967" t="str">
            <v>Construcción Pavimento Rígido De La Calle 13 Diagonal 16 D De La Vereda El Rosario Del Municipio De Pasto - Departamento De Nariño</v>
          </cell>
          <cell r="R2967" t="str">
            <v>Vías Urbanas</v>
          </cell>
          <cell r="S2967"/>
          <cell r="T2967"/>
          <cell r="U2967"/>
          <cell r="V2967" t="str">
            <v>Municipio</v>
          </cell>
          <cell r="W2967"/>
          <cell r="X2967" t="str">
            <v>El Rosario</v>
          </cell>
          <cell r="Y2967"/>
          <cell r="Z2967">
            <v>605582793</v>
          </cell>
          <cell r="AA2967"/>
          <cell r="AB2967">
            <v>605582793</v>
          </cell>
          <cell r="AC2967"/>
          <cell r="AD2967">
            <v>605582793</v>
          </cell>
          <cell r="AE2967">
            <v>60558279.300000004</v>
          </cell>
          <cell r="AF2967"/>
          <cell r="AG2967">
            <v>60558279.300000004</v>
          </cell>
          <cell r="AH2967">
            <v>666141072.29999995</v>
          </cell>
          <cell r="AI2967">
            <v>0</v>
          </cell>
          <cell r="AJ2967">
            <v>666141072.29999995</v>
          </cell>
          <cell r="AK2967">
            <v>1</v>
          </cell>
          <cell r="AL2967"/>
          <cell r="AM2967">
            <v>1</v>
          </cell>
          <cell r="AN2967">
            <v>1</v>
          </cell>
          <cell r="AO2967">
            <v>0</v>
          </cell>
          <cell r="AP2967" t="str">
            <v>Entregado A Municipio</v>
          </cell>
          <cell r="AQ2967" t="e">
            <v>#REF!</v>
          </cell>
          <cell r="AR2967" t="e">
            <v>#N/A</v>
          </cell>
          <cell r="AS2967" t="str">
            <v>Enviado a liquidaciones, interventoría hace entrega del acta de cierre del PI para validación y suscripción.</v>
          </cell>
          <cell r="AT2967" t="str">
            <v>No Aplica</v>
          </cell>
          <cell r="AU2967">
            <v>43668</v>
          </cell>
          <cell r="AV2967">
            <v>43820</v>
          </cell>
          <cell r="AW2967" t="e">
            <v>#REF!</v>
          </cell>
          <cell r="AX2967"/>
          <cell r="AY2967"/>
          <cell r="AZ2967">
            <v>0</v>
          </cell>
          <cell r="BA2967" t="str">
            <v>-</v>
          </cell>
          <cell r="BB2967" t="str">
            <v>0.345 Km</v>
          </cell>
          <cell r="BC2967"/>
          <cell r="BD2967">
            <v>43678</v>
          </cell>
          <cell r="BE2967">
            <v>43781</v>
          </cell>
          <cell r="BF2967">
            <v>43878</v>
          </cell>
          <cell r="BG2967">
            <v>1280</v>
          </cell>
        </row>
        <row r="2968">
          <cell r="C2968" t="str">
            <v>E-2020-2203-210951</v>
          </cell>
          <cell r="D2968" t="str">
            <v>CV 001-2020</v>
          </cell>
          <cell r="E2968" t="str">
            <v>2018-2022</v>
          </cell>
          <cell r="F2968" t="str">
            <v>VIGENTE</v>
          </cell>
          <cell r="G2968"/>
          <cell r="H2968" t="str">
            <v>Nariño</v>
          </cell>
          <cell r="I2968"/>
          <cell r="J2968"/>
          <cell r="K2968" t="str">
            <v>Pasto</v>
          </cell>
          <cell r="L2968" t="str">
            <v>Pasto-Nariño</v>
          </cell>
          <cell r="M2968" t="str">
            <v>603 FIP 2021</v>
          </cell>
          <cell r="N2968" t="str">
            <v>DPS 2021</v>
          </cell>
          <cell r="O2968">
            <v>44512</v>
          </cell>
          <cell r="P2968">
            <v>44773</v>
          </cell>
          <cell r="Q2968" t="str">
            <v>Mejoramiento De Vías Urbanas En Once Se Tores Del Municipio De Pasto - Nariño</v>
          </cell>
          <cell r="R2968" t="str">
            <v>Vias y Transporte</v>
          </cell>
          <cell r="S2968" t="str">
            <v>Vias Urbanas</v>
          </cell>
          <cell r="T2968"/>
          <cell r="U2968">
            <v>1</v>
          </cell>
          <cell r="V2968"/>
          <cell r="W2968"/>
          <cell r="X2968"/>
          <cell r="Y2968"/>
          <cell r="Z2968">
            <v>7685017860</v>
          </cell>
          <cell r="AA2968"/>
          <cell r="AB2968">
            <v>7685017860</v>
          </cell>
          <cell r="AC2968">
            <v>0</v>
          </cell>
          <cell r="AD2968">
            <v>7685017860</v>
          </cell>
          <cell r="AE2968"/>
          <cell r="AF2968"/>
          <cell r="AG2968">
            <v>0</v>
          </cell>
          <cell r="AH2968">
            <v>7685017860</v>
          </cell>
          <cell r="AI2968">
            <v>0</v>
          </cell>
          <cell r="AJ2968">
            <v>7685017860</v>
          </cell>
          <cell r="AK2968"/>
          <cell r="AL2968"/>
          <cell r="AM2968"/>
          <cell r="AN2968"/>
          <cell r="AO2968">
            <v>0</v>
          </cell>
          <cell r="AP2968" t="str">
            <v>En Proceso Licitatorio</v>
          </cell>
          <cell r="AQ2968" t="e">
            <v>#REF!</v>
          </cell>
          <cell r="AR2968" t="e">
            <v>#N/A</v>
          </cell>
          <cell r="AS2968" t="str">
            <v>-</v>
          </cell>
          <cell r="AT2968"/>
          <cell r="AU2968" t="str">
            <v>-</v>
          </cell>
          <cell r="AV2968" t="str">
            <v>-</v>
          </cell>
          <cell r="AW2968" t="e">
            <v>#REF!</v>
          </cell>
          <cell r="AX2968">
            <v>9</v>
          </cell>
          <cell r="AY2968"/>
          <cell r="AZ2968">
            <v>9</v>
          </cell>
          <cell r="BA2968"/>
          <cell r="BB2968" t="str">
            <v>2873 ML</v>
          </cell>
          <cell r="BC2968"/>
          <cell r="BD2968" t="str">
            <v>-</v>
          </cell>
          <cell r="BE2968" t="str">
            <v>-</v>
          </cell>
          <cell r="BF2968" t="str">
            <v>-</v>
          </cell>
          <cell r="BG2968" t="str">
            <v>-</v>
          </cell>
        </row>
        <row r="2969">
          <cell r="C2969" t="str">
            <v>E-2020-2203-253474</v>
          </cell>
          <cell r="D2969" t="str">
            <v>CV 001-2020</v>
          </cell>
          <cell r="E2969" t="str">
            <v>2018-2022</v>
          </cell>
          <cell r="F2969" t="str">
            <v>VIGENTE</v>
          </cell>
          <cell r="G2969"/>
          <cell r="H2969" t="str">
            <v>Nariño</v>
          </cell>
          <cell r="I2969"/>
          <cell r="J2969"/>
          <cell r="K2969" t="str">
            <v>Peñol</v>
          </cell>
          <cell r="L2969" t="str">
            <v>Peñol-Nariño</v>
          </cell>
          <cell r="M2969" t="str">
            <v>551 FIP 2021</v>
          </cell>
          <cell r="N2969" t="str">
            <v>DPS 2021</v>
          </cell>
          <cell r="O2969">
            <v>44512</v>
          </cell>
          <cell r="P2969">
            <v>44773</v>
          </cell>
          <cell r="Q2969" t="str">
            <v>Construcción De Pavimento Rígido En La Cra 3Raen El Casco Urbano Del Municipio De El Peñol - Nariño</v>
          </cell>
          <cell r="R2969" t="str">
            <v>Vias y Transporte</v>
          </cell>
          <cell r="S2969" t="str">
            <v>Vias Urbanas</v>
          </cell>
          <cell r="T2969"/>
          <cell r="U2969">
            <v>1</v>
          </cell>
          <cell r="V2969"/>
          <cell r="W2969"/>
          <cell r="X2969"/>
          <cell r="Y2969"/>
          <cell r="Z2969">
            <v>1172803976</v>
          </cell>
          <cell r="AA2969"/>
          <cell r="AB2969">
            <v>1172803976</v>
          </cell>
          <cell r="AC2969">
            <v>0</v>
          </cell>
          <cell r="AD2969">
            <v>1172803976</v>
          </cell>
          <cell r="AE2969"/>
          <cell r="AF2969"/>
          <cell r="AG2969">
            <v>0</v>
          </cell>
          <cell r="AH2969">
            <v>1172803976</v>
          </cell>
          <cell r="AI2969">
            <v>0</v>
          </cell>
          <cell r="AJ2969">
            <v>1172803976</v>
          </cell>
          <cell r="AK2969"/>
          <cell r="AL2969"/>
          <cell r="AM2969">
            <v>0</v>
          </cell>
          <cell r="AN2969">
            <v>0</v>
          </cell>
          <cell r="AO2969">
            <v>0</v>
          </cell>
          <cell r="AP2969" t="str">
            <v>En Ejecución</v>
          </cell>
          <cell r="AQ2969" t="e">
            <v>#REF!</v>
          </cell>
          <cell r="AR2969" t="e">
            <v>#N/A</v>
          </cell>
          <cell r="AS2969" t="str">
            <v>-</v>
          </cell>
          <cell r="AT2969"/>
          <cell r="AU2969">
            <v>44754</v>
          </cell>
          <cell r="AV2969">
            <v>44901</v>
          </cell>
          <cell r="AW2969" t="e">
            <v>#REF!</v>
          </cell>
          <cell r="AX2969">
            <v>6</v>
          </cell>
          <cell r="AY2969"/>
          <cell r="AZ2969">
            <v>6</v>
          </cell>
          <cell r="BA2969"/>
          <cell r="BB2969" t="str">
            <v>708.8 ML</v>
          </cell>
          <cell r="BC2969"/>
          <cell r="BD2969" t="str">
            <v>-</v>
          </cell>
          <cell r="BE2969" t="str">
            <v>-</v>
          </cell>
          <cell r="BF2969" t="str">
            <v>-</v>
          </cell>
          <cell r="BG2969">
            <v>6677</v>
          </cell>
        </row>
        <row r="2970">
          <cell r="C2970" t="str">
            <v>20100023S1390-1</v>
          </cell>
          <cell r="D2970" t="str">
            <v>Proyectos 2011 - 2020</v>
          </cell>
          <cell r="E2970" t="str">
            <v>No Aplica</v>
          </cell>
          <cell r="F2970" t="str">
            <v>CERRADO</v>
          </cell>
          <cell r="G2970"/>
          <cell r="H2970" t="str">
            <v>Nariño</v>
          </cell>
          <cell r="I2970">
            <v>52540</v>
          </cell>
          <cell r="J2970">
            <v>6</v>
          </cell>
          <cell r="K2970" t="str">
            <v>Policarpa</v>
          </cell>
          <cell r="L2970" t="str">
            <v>Policarpa-Nariño</v>
          </cell>
          <cell r="M2970" t="str">
            <v/>
          </cell>
          <cell r="N2970" t="str">
            <v>Infraestructura</v>
          </cell>
          <cell r="O2970"/>
          <cell r="P2970"/>
          <cell r="Q2970" t="str">
            <v>Convenio Interistitucional De Cooperación Entre Acción Social - Fip Y La Federación Nacional De Cafeteros De Colombia, Comité Departamental De Cafeteros De Nariño, Para Aunar Esfuerzos Para La Ejecución De Construcción Escuela En El Municipio De Policarpa - Nariño.</v>
          </cell>
          <cell r="R2970" t="str">
            <v>Social Comunitario</v>
          </cell>
          <cell r="S2970"/>
          <cell r="T2970"/>
          <cell r="U2970"/>
          <cell r="V2970" t="str">
            <v>Federación Nacional De Cafeteros</v>
          </cell>
          <cell r="W2970"/>
          <cell r="X2970" t="str">
            <v/>
          </cell>
          <cell r="Y2970"/>
          <cell r="Z2970">
            <v>200000000</v>
          </cell>
          <cell r="AA2970"/>
          <cell r="AB2970">
            <v>200000000</v>
          </cell>
          <cell r="AC2970"/>
          <cell r="AD2970">
            <v>200000000</v>
          </cell>
          <cell r="AE2970">
            <v>0</v>
          </cell>
          <cell r="AF2970"/>
          <cell r="AG2970">
            <v>0</v>
          </cell>
          <cell r="AH2970">
            <v>200000000</v>
          </cell>
          <cell r="AI2970">
            <v>0</v>
          </cell>
          <cell r="AJ2970">
            <v>200000000</v>
          </cell>
          <cell r="AK2970">
            <v>1</v>
          </cell>
          <cell r="AL2970"/>
          <cell r="AM2970">
            <v>1</v>
          </cell>
          <cell r="AN2970">
            <v>1</v>
          </cell>
          <cell r="AO2970">
            <v>0</v>
          </cell>
          <cell r="AP2970" t="str">
            <v>Liquidado</v>
          </cell>
          <cell r="AQ2970" t="e">
            <v>#REF!</v>
          </cell>
          <cell r="AR2970" t="e">
            <v>#N/A</v>
          </cell>
          <cell r="AS2970" t="str">
            <v>Entregado en 2011.</v>
          </cell>
          <cell r="AT2970" t="str">
            <v>No Aplica</v>
          </cell>
          <cell r="AU2970" t="str">
            <v/>
          </cell>
          <cell r="AV2970">
            <v>40816</v>
          </cell>
          <cell r="AW2970" t="e">
            <v>#REF!</v>
          </cell>
          <cell r="AX2970"/>
          <cell r="AY2970"/>
          <cell r="AZ2970">
            <v>0</v>
          </cell>
          <cell r="BA2970" t="str">
            <v>-</v>
          </cell>
          <cell r="BB2970" t="str">
            <v/>
          </cell>
          <cell r="BC2970"/>
          <cell r="BD2970" t="str">
            <v/>
          </cell>
          <cell r="BE2970" t="str">
            <v/>
          </cell>
          <cell r="BF2970" t="str">
            <v/>
          </cell>
          <cell r="BG2970" t="str">
            <v/>
          </cell>
        </row>
        <row r="2971">
          <cell r="C2971" t="str">
            <v>20110160V0204-1</v>
          </cell>
          <cell r="D2971" t="str">
            <v>Proyectos 2011 - 2020</v>
          </cell>
          <cell r="E2971" t="str">
            <v>No Aplica</v>
          </cell>
          <cell r="F2971" t="str">
            <v>CERRADO</v>
          </cell>
          <cell r="G2971" t="str">
            <v>A204</v>
          </cell>
          <cell r="H2971" t="str">
            <v>Nariño</v>
          </cell>
          <cell r="I2971">
            <v>52540</v>
          </cell>
          <cell r="J2971">
            <v>6</v>
          </cell>
          <cell r="K2971" t="str">
            <v>Policarpa</v>
          </cell>
          <cell r="L2971" t="str">
            <v>Policarpa-Nariño</v>
          </cell>
          <cell r="M2971">
            <v>160</v>
          </cell>
          <cell r="N2971" t="str">
            <v>Fonade 1</v>
          </cell>
          <cell r="O2971"/>
          <cell r="P2971"/>
          <cell r="Q2971" t="str">
            <v>Pavimentación En Concreto Rígido De 3000 Psi De La Calle 2 Entre Las Carreras 4 Y 5, Carrera 5 Entre Las Calles 2 Y 3, Carrera 2A Entre Calles 5 Y 6, Municipio De Policarpa - Nariño.</v>
          </cell>
          <cell r="R2971" t="str">
            <v>Vías Urbanas</v>
          </cell>
          <cell r="S2971"/>
          <cell r="T2971"/>
          <cell r="U2971"/>
          <cell r="V2971" t="str">
            <v>Municipio</v>
          </cell>
          <cell r="W2971"/>
          <cell r="X2971" t="str">
            <v/>
          </cell>
          <cell r="Y2971"/>
          <cell r="Z2971">
            <v>416252254</v>
          </cell>
          <cell r="AA2971"/>
          <cell r="AB2971">
            <v>416252254</v>
          </cell>
          <cell r="AC2971"/>
          <cell r="AD2971">
            <v>416252254</v>
          </cell>
          <cell r="AE2971">
            <v>0</v>
          </cell>
          <cell r="AF2971"/>
          <cell r="AG2971">
            <v>0</v>
          </cell>
          <cell r="AH2971">
            <v>416252254</v>
          </cell>
          <cell r="AI2971">
            <v>0</v>
          </cell>
          <cell r="AJ2971">
            <v>416252254</v>
          </cell>
          <cell r="AK2971">
            <v>0</v>
          </cell>
          <cell r="AL2971"/>
          <cell r="AM2971">
            <v>1</v>
          </cell>
          <cell r="AN2971">
            <v>1</v>
          </cell>
          <cell r="AO2971">
            <v>0</v>
          </cell>
          <cell r="AP2971" t="str">
            <v>En Liquidación</v>
          </cell>
          <cell r="AQ2971" t="e">
            <v>#REF!</v>
          </cell>
          <cell r="AR2971" t="e">
            <v>#N/A</v>
          </cell>
          <cell r="AS2971" t="str">
            <v xml:space="preserve"> CONTRATOS LIQUIDADOS  - PENDIENTE  CIERRE COSTOS FIJOS Y VARIABLES - INTERVENTORIA 
1. INFORMACION Y ESTADO CONTRATO DE OBRA: 
2.  INFORMACION Y ESTADO CONTRATO INTERADMINISTRATIVO:  convenio liquidado con acta del 28/07/2017
3. INFORMACION Y ESTADO INTERVENTORIA: Se encuentra en cierre de costos fijos y variables.</v>
          </cell>
          <cell r="AT2971" t="str">
            <v>No Aplica</v>
          </cell>
          <cell r="AU2971">
            <v>42102</v>
          </cell>
          <cell r="AV2971">
            <v>42338</v>
          </cell>
          <cell r="AW2971" t="e">
            <v>#REF!</v>
          </cell>
          <cell r="AX2971"/>
          <cell r="AY2971"/>
          <cell r="AZ2971">
            <v>0</v>
          </cell>
          <cell r="BA2971" t="str">
            <v>-</v>
          </cell>
          <cell r="BB2971" t="str">
            <v xml:space="preserve">CONSTRUCCIÓN DE 236,33 METROS LINEALES DE PAVIMENTO EN CONCRETO RÍGIDO CON LAS RESPECTIVAS OBRAS DE DRENAJE, </v>
          </cell>
          <cell r="BC2971"/>
          <cell r="BD2971">
            <v>42115</v>
          </cell>
          <cell r="BE2971">
            <v>42241</v>
          </cell>
          <cell r="BF2971">
            <v>42430</v>
          </cell>
          <cell r="BG2971">
            <v>9798</v>
          </cell>
        </row>
        <row r="2972">
          <cell r="C2972" t="str">
            <v>20110160S0205-1</v>
          </cell>
          <cell r="D2972" t="str">
            <v>Proyectos 2011 - 2020</v>
          </cell>
          <cell r="E2972" t="str">
            <v>No Aplica</v>
          </cell>
          <cell r="F2972" t="str">
            <v>CERRADO</v>
          </cell>
          <cell r="G2972" t="str">
            <v>A205</v>
          </cell>
          <cell r="H2972" t="str">
            <v>Nariño</v>
          </cell>
          <cell r="I2972">
            <v>52560</v>
          </cell>
          <cell r="J2972">
            <v>6</v>
          </cell>
          <cell r="K2972" t="str">
            <v>Potosi</v>
          </cell>
          <cell r="L2972" t="str">
            <v>Potosi-Nariño</v>
          </cell>
          <cell r="M2972">
            <v>160</v>
          </cell>
          <cell r="N2972" t="str">
            <v>Fonade 1</v>
          </cell>
          <cell r="O2972"/>
          <cell r="P2972"/>
          <cell r="Q2972" t="str">
            <v>Construcción De Restaurante Escolar En La Institución Educativa Indígena Agroindustrial Santa Teresita, Resguardo Indígena De Mueses, En El Municipio De Potosí - Nariño.</v>
          </cell>
          <cell r="R2972" t="str">
            <v>Social Comunitario</v>
          </cell>
          <cell r="S2972"/>
          <cell r="T2972"/>
          <cell r="U2972"/>
          <cell r="V2972" t="str">
            <v>Municipio</v>
          </cell>
          <cell r="W2972"/>
          <cell r="X2972" t="str">
            <v/>
          </cell>
          <cell r="Y2972"/>
          <cell r="Z2972">
            <v>192401399.44</v>
          </cell>
          <cell r="AA2972"/>
          <cell r="AB2972">
            <v>192401399.44</v>
          </cell>
          <cell r="AC2972"/>
          <cell r="AD2972">
            <v>192401399.44</v>
          </cell>
          <cell r="AE2972">
            <v>0</v>
          </cell>
          <cell r="AF2972"/>
          <cell r="AG2972">
            <v>0</v>
          </cell>
          <cell r="AH2972">
            <v>192401399.44</v>
          </cell>
          <cell r="AI2972">
            <v>0</v>
          </cell>
          <cell r="AJ2972">
            <v>192401399.44</v>
          </cell>
          <cell r="AK2972">
            <v>0</v>
          </cell>
          <cell r="AL2972"/>
          <cell r="AM2972">
            <v>1</v>
          </cell>
          <cell r="AN2972">
            <v>1</v>
          </cell>
          <cell r="AO2972">
            <v>0</v>
          </cell>
          <cell r="AP2972" t="str">
            <v>En Liquidación</v>
          </cell>
          <cell r="AQ2972" t="e">
            <v>#REF!</v>
          </cell>
          <cell r="AR2972" t="e">
            <v>#N/A</v>
          </cell>
          <cell r="AS2972" t="str">
            <v xml:space="preserve"> CONTRATOS LIQUIDADOS  - PENDIENTE  CIERRE COSTOS FIJOS Y VARIABLES - INTERVENTORIA 
1. INFORMACION Y ESTADO CONTRATO DE OBRA: 
2.  INFORMACION Y ESTADO CONTRATO INTERADMINISTRATIVO:  convenio liquidado con acta del 31/05/2017
3. INFORMACION Y ESTADO INTERVENTORIA: Se encuentra en cierre de costos fijos y variables.
</v>
          </cell>
          <cell r="AT2972" t="str">
            <v>No Aplica</v>
          </cell>
          <cell r="AU2972">
            <v>41611</v>
          </cell>
          <cell r="AV2972">
            <v>41775</v>
          </cell>
          <cell r="AW2972" t="e">
            <v>#REF!</v>
          </cell>
          <cell r="AX2972"/>
          <cell r="AY2972"/>
          <cell r="AZ2972">
            <v>0</v>
          </cell>
          <cell r="BA2972" t="str">
            <v>-</v>
          </cell>
          <cell r="BB2972" t="str">
            <v>SE CONSTRUYO Y ENTREGO UN RESTAURANTE ESCOLAR EN EL RESGUARDO INDIGENA DE MUESES EN UN AREA DE 155 M2 QUE INCLUYE ZONAS DE COCINA, BODEGA, COMEDOR, BAÑOS, HALL Y AREA DE FUTURA AMPLIACION.</v>
          </cell>
          <cell r="BC2972"/>
          <cell r="BD2972">
            <v>41596</v>
          </cell>
          <cell r="BE2972">
            <v>41711</v>
          </cell>
          <cell r="BF2972">
            <v>41906</v>
          </cell>
          <cell r="BG2972">
            <v>2040</v>
          </cell>
        </row>
        <row r="2973">
          <cell r="C2973" t="str">
            <v>20110160S0206-1</v>
          </cell>
          <cell r="D2973" t="str">
            <v>Proyectos 2011 - 2020</v>
          </cell>
          <cell r="E2973" t="str">
            <v>No Aplica</v>
          </cell>
          <cell r="F2973" t="str">
            <v>CERRADO</v>
          </cell>
          <cell r="G2973" t="str">
            <v>A206</v>
          </cell>
          <cell r="H2973" t="str">
            <v>Nariño</v>
          </cell>
          <cell r="I2973">
            <v>52560</v>
          </cell>
          <cell r="J2973">
            <v>6</v>
          </cell>
          <cell r="K2973" t="str">
            <v>Potosi</v>
          </cell>
          <cell r="L2973" t="str">
            <v>Potosi-Nariño</v>
          </cell>
          <cell r="M2973">
            <v>160</v>
          </cell>
          <cell r="N2973" t="str">
            <v>Fonade 1</v>
          </cell>
          <cell r="O2973"/>
          <cell r="P2973"/>
          <cell r="Q2973" t="str">
            <v>Construcción Coliseo Municipal De Potosí - Nariño.</v>
          </cell>
          <cell r="R2973" t="str">
            <v>Espacio Público, Recreación Y Deporte</v>
          </cell>
          <cell r="S2973"/>
          <cell r="T2973"/>
          <cell r="U2973"/>
          <cell r="V2973" t="str">
            <v>Municipio</v>
          </cell>
          <cell r="W2973"/>
          <cell r="X2973" t="str">
            <v/>
          </cell>
          <cell r="Y2973"/>
          <cell r="Z2973">
            <v>801254351</v>
          </cell>
          <cell r="AA2973"/>
          <cell r="AB2973">
            <v>801254351</v>
          </cell>
          <cell r="AC2973"/>
          <cell r="AD2973">
            <v>801254351</v>
          </cell>
          <cell r="AE2973">
            <v>0</v>
          </cell>
          <cell r="AF2973"/>
          <cell r="AG2973">
            <v>0</v>
          </cell>
          <cell r="AH2973">
            <v>801254351</v>
          </cell>
          <cell r="AI2973">
            <v>0</v>
          </cell>
          <cell r="AJ2973">
            <v>801254351</v>
          </cell>
          <cell r="AK2973">
            <v>0</v>
          </cell>
          <cell r="AL2973"/>
          <cell r="AM2973">
            <v>1</v>
          </cell>
          <cell r="AN2973">
            <v>1</v>
          </cell>
          <cell r="AO2973">
            <v>0</v>
          </cell>
          <cell r="AP2973" t="str">
            <v>En Liquidación</v>
          </cell>
          <cell r="AQ2973" t="e">
            <v>#REF!</v>
          </cell>
          <cell r="AR2973" t="e">
            <v>#N/A</v>
          </cell>
          <cell r="AS2973" t="str">
            <v xml:space="preserve"> CONTRATOS LIQUIDADOS  - PENDIENTE  CIERRE COSTOS FIJOS Y VARIABLES - INTERVENTORIA 
1. INFORMACION Y ESTADO CONTRATO DE OBRA: se encuentra liquidado con acta de fecha 04/03/2015
2.  INFORMACION Y ESTADO CONTRATO INTERADMINISTRATIVO:  convenio liquidado con acta del 31/05/2017
3. INFORMACION Y ESTADO INTERVENTORIA: Se encuentra en cierre de costos fijos y variables.
</v>
          </cell>
          <cell r="AT2973" t="str">
            <v>No Aplica</v>
          </cell>
          <cell r="AU2973">
            <v>41778</v>
          </cell>
          <cell r="AV2973">
            <v>42003</v>
          </cell>
          <cell r="AW2973" t="e">
            <v>#REF!</v>
          </cell>
          <cell r="AX2973"/>
          <cell r="AY2973"/>
          <cell r="AZ2973">
            <v>0</v>
          </cell>
          <cell r="BA2973" t="str">
            <v>-</v>
          </cell>
          <cell r="BB2973" t="str">
            <v>SE CONSTRUYE LA PRIMERA ETAPA DEL COLISEO DEL MUNICIPIO Y ESTA INCLUYE LAS SIGUIENTES ACTIVIDADES:  ESTRUCTURA EN CONCRETO REFORZADO (CIMENTACION, COLUMNAS Y VIGAS AEREAS) DE 176 M3, PLACA DE CONCRETO DE CANCHA EN 646 M2, ESTRUCTURA DE CUBIERTA METALICA EN 23 TONELADAS Y CUBIERTA EN TEJA TERMOACUSTICA EN UN AREA DE 1246 M2.</v>
          </cell>
          <cell r="BC2973"/>
          <cell r="BD2973">
            <v>41835</v>
          </cell>
          <cell r="BE2973">
            <v>41906</v>
          </cell>
          <cell r="BF2973">
            <v>42033</v>
          </cell>
          <cell r="BG2973">
            <v>3040</v>
          </cell>
        </row>
        <row r="2974">
          <cell r="C2974" t="str">
            <v>20120069S0218-1</v>
          </cell>
          <cell r="D2974" t="str">
            <v>Proyectos 2011 - 2020</v>
          </cell>
          <cell r="E2974" t="str">
            <v>No Aplica</v>
          </cell>
          <cell r="F2974" t="str">
            <v>CERRADO</v>
          </cell>
          <cell r="G2974" t="str">
            <v>C218</v>
          </cell>
          <cell r="H2974" t="str">
            <v>Nariño</v>
          </cell>
          <cell r="I2974">
            <v>52560</v>
          </cell>
          <cell r="J2974">
            <v>6</v>
          </cell>
          <cell r="K2974" t="str">
            <v>Potosi</v>
          </cell>
          <cell r="L2974" t="str">
            <v>Potosi-Nariño</v>
          </cell>
          <cell r="M2974">
            <v>69</v>
          </cell>
          <cell r="N2974" t="str">
            <v>Fonade 3</v>
          </cell>
          <cell r="O2974"/>
          <cell r="P2974"/>
          <cell r="Q2974" t="str">
            <v>Construcción Centro Deportivo Municipal Primera Etapa Del Municipio De Potosi - Nariño</v>
          </cell>
          <cell r="R2974" t="str">
            <v>Espacio Público, Recreación Y Deporte</v>
          </cell>
          <cell r="S2974"/>
          <cell r="T2974"/>
          <cell r="U2974"/>
          <cell r="V2974" t="str">
            <v>Municipio</v>
          </cell>
          <cell r="W2974"/>
          <cell r="X2974" t="str">
            <v/>
          </cell>
          <cell r="Y2974"/>
          <cell r="Z2974">
            <v>500000000</v>
          </cell>
          <cell r="AA2974"/>
          <cell r="AB2974">
            <v>500000000</v>
          </cell>
          <cell r="AC2974"/>
          <cell r="AD2974">
            <v>500000000</v>
          </cell>
          <cell r="AE2974">
            <v>0</v>
          </cell>
          <cell r="AF2974"/>
          <cell r="AG2974">
            <v>0</v>
          </cell>
          <cell r="AH2974">
            <v>500000000</v>
          </cell>
          <cell r="AI2974">
            <v>0</v>
          </cell>
          <cell r="AJ2974">
            <v>500000000</v>
          </cell>
          <cell r="AK2974">
            <v>0</v>
          </cell>
          <cell r="AL2974"/>
          <cell r="AM2974">
            <v>1</v>
          </cell>
          <cell r="AN2974">
            <v>1</v>
          </cell>
          <cell r="AO2974">
            <v>0</v>
          </cell>
          <cell r="AP2974" t="str">
            <v>En Liquidación</v>
          </cell>
          <cell r="AQ2974" t="e">
            <v>#REF!</v>
          </cell>
          <cell r="AR2974" t="e">
            <v>#N/A</v>
          </cell>
          <cell r="AS2974" t="str">
            <v>CONTRATOS LIQUIDADOS PENDIENTE CIERRE DE COSTOS FIJOS Y VARIABLES - INTERVENTORIA
1. INFORMACION Y ESTADO  CONTRATO DE OBRA: Liquidado. se suscribio acta de fecha  02/06/2015.
2. INFORMACION Y ESTADO  CONTRATO INTERADMINISTRATIVO:  Liquidado. se suscribio acta de liquidacion el 31/10/2018.
3. INFORMACION Y ESTADO  INTERVENTORIA: se encuentra en ciere de costos fijos y variables.</v>
          </cell>
          <cell r="AT2974" t="str">
            <v>No Aplica</v>
          </cell>
          <cell r="AU2974">
            <v>41757</v>
          </cell>
          <cell r="AV2974">
            <v>42036</v>
          </cell>
          <cell r="AW2974" t="e">
            <v>#REF!</v>
          </cell>
          <cell r="AX2974"/>
          <cell r="AY2974"/>
          <cell r="AZ2974">
            <v>0</v>
          </cell>
          <cell r="BA2974" t="str">
            <v>-</v>
          </cell>
          <cell r="BB2974" t="str">
            <v>CONSTRUCCIÓN CENTRO DEPORTIVO MUNICIPAL PRIMERA ETAPA. CONSTRUCCIÓN SISTEMA DE DRENAJE ADECUADO PARA EL ESTADIO, GRADERÍAS, CAMERINOS Y BATERÍAS SANITARIAS, MEJORAMIENTO GENERAL DEL ESTADIO ACTUAL. CONSTRUCCIÓN DE CHAZÓDROMO.</v>
          </cell>
          <cell r="BC2974"/>
          <cell r="BD2974">
            <v>41835</v>
          </cell>
          <cell r="BE2974">
            <v>41954</v>
          </cell>
          <cell r="BF2974">
            <v>42101</v>
          </cell>
          <cell r="BG2974" t="str">
            <v/>
          </cell>
        </row>
        <row r="2975">
          <cell r="C2975" t="str">
            <v>20150314V2343-1</v>
          </cell>
          <cell r="D2975" t="str">
            <v>Proyectos 2011 - 2020</v>
          </cell>
          <cell r="E2975" t="str">
            <v>No Aplica</v>
          </cell>
          <cell r="F2975" t="str">
            <v>CERRADO</v>
          </cell>
          <cell r="G2975"/>
          <cell r="H2975" t="str">
            <v>Nariño</v>
          </cell>
          <cell r="I2975">
            <v>52560</v>
          </cell>
          <cell r="J2975">
            <v>6</v>
          </cell>
          <cell r="K2975" t="str">
            <v>Potosi</v>
          </cell>
          <cell r="L2975" t="str">
            <v>Potosi-Nariño</v>
          </cell>
          <cell r="M2975">
            <v>314</v>
          </cell>
          <cell r="N2975" t="str">
            <v>DPS 2015</v>
          </cell>
          <cell r="O2975"/>
          <cell r="P2975"/>
          <cell r="Q2975" t="str">
            <v>Construcción Placa Huella Y Muros De Contención De Banca Vía Las Juntas, Carrizal, Loma De Medio, Magdalena En Potosí</v>
          </cell>
          <cell r="R2975" t="str">
            <v>Vías Red Terciaria</v>
          </cell>
          <cell r="S2975"/>
          <cell r="T2975"/>
          <cell r="U2975"/>
          <cell r="V2975" t="str">
            <v>Municipio</v>
          </cell>
          <cell r="W2975"/>
          <cell r="X2975" t="str">
            <v>Veredas: Carrizal, Loma De Medio, Magdalena</v>
          </cell>
          <cell r="Y2975"/>
          <cell r="Z2975">
            <v>498879067</v>
          </cell>
          <cell r="AA2975"/>
          <cell r="AB2975">
            <v>498879067</v>
          </cell>
          <cell r="AC2975"/>
          <cell r="AD2975">
            <v>498879067</v>
          </cell>
          <cell r="AE2975">
            <v>49887906.700000003</v>
          </cell>
          <cell r="AF2975"/>
          <cell r="AG2975">
            <v>49887906.700000003</v>
          </cell>
          <cell r="AH2975">
            <v>548766973.70000005</v>
          </cell>
          <cell r="AI2975">
            <v>0</v>
          </cell>
          <cell r="AJ2975">
            <v>548766973.70000005</v>
          </cell>
          <cell r="AK2975">
            <v>0.99909999999999999</v>
          </cell>
          <cell r="AL2975"/>
          <cell r="AM2975">
            <v>1</v>
          </cell>
          <cell r="AN2975">
            <v>1</v>
          </cell>
          <cell r="AO2975">
            <v>0</v>
          </cell>
          <cell r="AP2975" t="str">
            <v>Liquidado</v>
          </cell>
          <cell r="AQ2975" t="e">
            <v>#REF!</v>
          </cell>
          <cell r="AR2975" t="e">
            <v>#N/A</v>
          </cell>
          <cell r="AS2975" t="str">
            <v>Liquidado el 24 de marzo 2021</v>
          </cell>
          <cell r="AT2975" t="str">
            <v>No Aplica</v>
          </cell>
          <cell r="AU2975">
            <v>43000</v>
          </cell>
          <cell r="AV2975">
            <v>43078</v>
          </cell>
          <cell r="AW2975" t="e">
            <v>#REF!</v>
          </cell>
          <cell r="AX2975"/>
          <cell r="AY2975"/>
          <cell r="AZ2975">
            <v>0</v>
          </cell>
          <cell r="BA2975" t="str">
            <v>-</v>
          </cell>
          <cell r="BB2975" t="str">
            <v xml:space="preserve">0.30 Km </v>
          </cell>
          <cell r="BC2975"/>
          <cell r="BD2975">
            <v>43033</v>
          </cell>
          <cell r="BE2975">
            <v>43084</v>
          </cell>
          <cell r="BF2975">
            <v>43209</v>
          </cell>
          <cell r="BG2975">
            <v>740</v>
          </cell>
        </row>
        <row r="2976">
          <cell r="C2976" t="str">
            <v>20170475V8382-1</v>
          </cell>
          <cell r="D2976" t="str">
            <v>Proyectos 2011 - 2020</v>
          </cell>
          <cell r="E2976" t="str">
            <v>ANTES 2018</v>
          </cell>
          <cell r="F2976" t="str">
            <v>VIGENTE</v>
          </cell>
          <cell r="G2976"/>
          <cell r="H2976" t="str">
            <v>Nariño</v>
          </cell>
          <cell r="I2976">
            <v>52560</v>
          </cell>
          <cell r="J2976">
            <v>6</v>
          </cell>
          <cell r="K2976" t="str">
            <v>Potosi</v>
          </cell>
          <cell r="L2976" t="str">
            <v>Potosi-Nariño</v>
          </cell>
          <cell r="M2976">
            <v>475</v>
          </cell>
          <cell r="N2976" t="str">
            <v>DPS 2017</v>
          </cell>
          <cell r="O2976"/>
          <cell r="P2976"/>
          <cell r="Q2976" t="str">
            <v xml:space="preserve"> Construcción De La Pavimentación De Las Vías Urbanas En El Municipio De Potosí - Nariño</v>
          </cell>
          <cell r="R2976" t="str">
            <v>Vías Urbanas</v>
          </cell>
          <cell r="S2976"/>
          <cell r="T2976"/>
          <cell r="U2976"/>
          <cell r="V2976" t="str">
            <v>Municipio</v>
          </cell>
          <cell r="W2976" t="str">
            <v>Urbano</v>
          </cell>
          <cell r="X2976" t="str">
            <v>La Inmaculada, Bolívar, El Triunfo, La Unión.</v>
          </cell>
          <cell r="Y2976"/>
          <cell r="Z2976">
            <v>941242611</v>
          </cell>
          <cell r="AA2976"/>
          <cell r="AB2976">
            <v>941242611</v>
          </cell>
          <cell r="AC2976"/>
          <cell r="AD2976">
            <v>941242611</v>
          </cell>
          <cell r="AE2976">
            <v>94124261.100000009</v>
          </cell>
          <cell r="AF2976"/>
          <cell r="AG2976">
            <v>94124261.100000009</v>
          </cell>
          <cell r="AH2976">
            <v>1035366872.1</v>
          </cell>
          <cell r="AI2976">
            <v>0</v>
          </cell>
          <cell r="AJ2976">
            <v>1035366872.1</v>
          </cell>
          <cell r="AK2976">
            <v>1</v>
          </cell>
          <cell r="AL2976"/>
          <cell r="AM2976">
            <v>1</v>
          </cell>
          <cell r="AN2976">
            <v>1</v>
          </cell>
          <cell r="AO2976">
            <v>0</v>
          </cell>
          <cell r="AP2976" t="str">
            <v>Entregado A Municipio</v>
          </cell>
          <cell r="AQ2976" t="e">
            <v>#REF!</v>
          </cell>
          <cell r="AR2976" t="e">
            <v>#N/A</v>
          </cell>
          <cell r="AS2976" t="str">
            <v>INTERVENTORIA
el  5/7/2022 se reiteró estado de tramite del acta de liquidación - se enviará TUTELA el 14 de julio de 2022 si no hay respuesta
SUPERVISOR
15-Julio. En tramite suscripción del acta de liquidación, se adelantan tramites ya que se encuentra pendiente de firma por parte de la entidad territorial. Compromiso de entrega acta firmada el 12 de julio sin cumplimiento a la fecha.</v>
          </cell>
          <cell r="AT2976" t="str">
            <v>No Aplica</v>
          </cell>
          <cell r="AU2976">
            <v>43654</v>
          </cell>
          <cell r="AV2976">
            <v>44250</v>
          </cell>
          <cell r="AW2976" t="e">
            <v>#REF!</v>
          </cell>
          <cell r="AX2976"/>
          <cell r="AY2976"/>
          <cell r="AZ2976">
            <v>0</v>
          </cell>
          <cell r="BA2976" t="str">
            <v>-</v>
          </cell>
          <cell r="BB2976" t="str">
            <v>0.611 Km</v>
          </cell>
          <cell r="BC2976"/>
          <cell r="BD2976">
            <v>43704</v>
          </cell>
          <cell r="BE2976">
            <v>44239</v>
          </cell>
          <cell r="BF2976">
            <v>44454</v>
          </cell>
          <cell r="BG2976">
            <v>2136</v>
          </cell>
        </row>
        <row r="2977">
          <cell r="C2977" t="str">
            <v>20090027S1394-1</v>
          </cell>
          <cell r="D2977" t="str">
            <v>Proyectos 2011 - 2020</v>
          </cell>
          <cell r="E2977" t="str">
            <v>No Aplica</v>
          </cell>
          <cell r="F2977" t="str">
            <v>CERRADO</v>
          </cell>
          <cell r="G2977"/>
          <cell r="H2977" t="str">
            <v>Nariño</v>
          </cell>
          <cell r="I2977">
            <v>52573</v>
          </cell>
          <cell r="J2977">
            <v>6</v>
          </cell>
          <cell r="K2977" t="str">
            <v>Puerres</v>
          </cell>
          <cell r="L2977" t="str">
            <v>Puerres-Nariño</v>
          </cell>
          <cell r="M2977" t="str">
            <v/>
          </cell>
          <cell r="N2977" t="str">
            <v>Infraestructura</v>
          </cell>
          <cell r="O2977"/>
          <cell r="P2977"/>
          <cell r="Q2977" t="str">
            <v>Convenio Interadministrativo, Con El Fin De Llevar A Cabo La Revisión Y Ajuste A Los Diseños Y Construcción De La Segunda Etapa Del Polideportivo Del Casco Urbano Del Municipio De Puerres - Nariño.</v>
          </cell>
          <cell r="R2977" t="str">
            <v>Espacio Público, Recreación Y Deporte</v>
          </cell>
          <cell r="S2977"/>
          <cell r="T2977"/>
          <cell r="U2977"/>
          <cell r="V2977" t="str">
            <v>Municipio</v>
          </cell>
          <cell r="W2977"/>
          <cell r="X2977" t="str">
            <v/>
          </cell>
          <cell r="Y2977"/>
          <cell r="Z2977">
            <v>200000000</v>
          </cell>
          <cell r="AA2977"/>
          <cell r="AB2977">
            <v>200000000</v>
          </cell>
          <cell r="AC2977"/>
          <cell r="AD2977">
            <v>200000000</v>
          </cell>
          <cell r="AE2977">
            <v>0</v>
          </cell>
          <cell r="AF2977"/>
          <cell r="AG2977">
            <v>0</v>
          </cell>
          <cell r="AH2977">
            <v>200000000</v>
          </cell>
          <cell r="AI2977">
            <v>0</v>
          </cell>
          <cell r="AJ2977">
            <v>200000000</v>
          </cell>
          <cell r="AK2977">
            <v>1</v>
          </cell>
          <cell r="AL2977"/>
          <cell r="AM2977">
            <v>1</v>
          </cell>
          <cell r="AN2977">
            <v>1</v>
          </cell>
          <cell r="AO2977">
            <v>0</v>
          </cell>
          <cell r="AP2977" t="str">
            <v>Liquidado</v>
          </cell>
          <cell r="AQ2977" t="e">
            <v>#REF!</v>
          </cell>
          <cell r="AR2977" t="e">
            <v>#N/A</v>
          </cell>
          <cell r="AS2977" t="str">
            <v>Entregado en 2011.</v>
          </cell>
          <cell r="AT2977" t="str">
            <v>No Aplica</v>
          </cell>
          <cell r="AU2977" t="str">
            <v/>
          </cell>
          <cell r="AV2977">
            <v>40755</v>
          </cell>
          <cell r="AW2977" t="e">
            <v>#REF!</v>
          </cell>
          <cell r="AX2977"/>
          <cell r="AY2977"/>
          <cell r="AZ2977">
            <v>0</v>
          </cell>
          <cell r="BA2977" t="str">
            <v>-</v>
          </cell>
          <cell r="BB2977" t="str">
            <v/>
          </cell>
          <cell r="BC2977"/>
          <cell r="BD2977" t="str">
            <v/>
          </cell>
          <cell r="BE2977" t="str">
            <v/>
          </cell>
          <cell r="BF2977" t="str">
            <v/>
          </cell>
          <cell r="BG2977" t="str">
            <v/>
          </cell>
        </row>
        <row r="2978">
          <cell r="C2978" t="str">
            <v>20100072S1395-1</v>
          </cell>
          <cell r="D2978" t="str">
            <v>Proyectos 2011 - 2020</v>
          </cell>
          <cell r="E2978" t="str">
            <v>No Aplica</v>
          </cell>
          <cell r="F2978" t="str">
            <v>CERRADO</v>
          </cell>
          <cell r="G2978"/>
          <cell r="H2978" t="str">
            <v>Nariño</v>
          </cell>
          <cell r="I2978">
            <v>52573</v>
          </cell>
          <cell r="J2978">
            <v>6</v>
          </cell>
          <cell r="K2978" t="str">
            <v>Puerres</v>
          </cell>
          <cell r="L2978" t="str">
            <v>Puerres-Nariño</v>
          </cell>
          <cell r="M2978" t="str">
            <v/>
          </cell>
          <cell r="N2978" t="str">
            <v>Infraestructura</v>
          </cell>
          <cell r="O2978"/>
          <cell r="P2978"/>
          <cell r="Q2978" t="str">
            <v>Construcción De La Tercera Etapa Del Polideportivo De Puerres  - Nariño.</v>
          </cell>
          <cell r="R2978" t="str">
            <v>Espacio Público, Recreación Y Deporte</v>
          </cell>
          <cell r="S2978"/>
          <cell r="T2978"/>
          <cell r="U2978"/>
          <cell r="V2978" t="str">
            <v>Municipio</v>
          </cell>
          <cell r="W2978"/>
          <cell r="X2978" t="str">
            <v/>
          </cell>
          <cell r="Y2978"/>
          <cell r="Z2978">
            <v>55000000</v>
          </cell>
          <cell r="AA2978"/>
          <cell r="AB2978">
            <v>55000000</v>
          </cell>
          <cell r="AC2978"/>
          <cell r="AD2978">
            <v>55000000</v>
          </cell>
          <cell r="AE2978">
            <v>0</v>
          </cell>
          <cell r="AF2978"/>
          <cell r="AG2978">
            <v>0</v>
          </cell>
          <cell r="AH2978">
            <v>55000000</v>
          </cell>
          <cell r="AI2978">
            <v>0</v>
          </cell>
          <cell r="AJ2978">
            <v>55000000</v>
          </cell>
          <cell r="AK2978">
            <v>1</v>
          </cell>
          <cell r="AL2978"/>
          <cell r="AM2978">
            <v>1</v>
          </cell>
          <cell r="AN2978">
            <v>1</v>
          </cell>
          <cell r="AO2978">
            <v>0</v>
          </cell>
          <cell r="AP2978" t="str">
            <v>Liquidado</v>
          </cell>
          <cell r="AQ2978" t="e">
            <v>#REF!</v>
          </cell>
          <cell r="AR2978" t="e">
            <v>#N/A</v>
          </cell>
          <cell r="AS2978" t="str">
            <v>Entregado en 2011.</v>
          </cell>
          <cell r="AT2978" t="str">
            <v>No Aplica</v>
          </cell>
          <cell r="AU2978" t="str">
            <v/>
          </cell>
          <cell r="AV2978">
            <v>40846</v>
          </cell>
          <cell r="AW2978" t="e">
            <v>#REF!</v>
          </cell>
          <cell r="AX2978"/>
          <cell r="AY2978"/>
          <cell r="AZ2978">
            <v>0</v>
          </cell>
          <cell r="BA2978" t="str">
            <v>-</v>
          </cell>
          <cell r="BB2978" t="str">
            <v/>
          </cell>
          <cell r="BC2978"/>
          <cell r="BD2978" t="str">
            <v/>
          </cell>
          <cell r="BE2978" t="str">
            <v/>
          </cell>
          <cell r="BF2978" t="str">
            <v/>
          </cell>
          <cell r="BG2978" t="str">
            <v/>
          </cell>
        </row>
        <row r="2979">
          <cell r="C2979" t="str">
            <v>20100123V1396-1</v>
          </cell>
          <cell r="D2979" t="str">
            <v>Proyectos 2011 - 2020</v>
          </cell>
          <cell r="E2979" t="str">
            <v>No Aplica</v>
          </cell>
          <cell r="F2979" t="str">
            <v>CERRADO</v>
          </cell>
          <cell r="G2979"/>
          <cell r="H2979" t="str">
            <v>Nariño</v>
          </cell>
          <cell r="I2979">
            <v>52573</v>
          </cell>
          <cell r="J2979">
            <v>6</v>
          </cell>
          <cell r="K2979" t="str">
            <v>Puerres</v>
          </cell>
          <cell r="L2979" t="str">
            <v>Puerres-Nariño</v>
          </cell>
          <cell r="M2979" t="str">
            <v/>
          </cell>
          <cell r="N2979" t="str">
            <v>Infraestructura</v>
          </cell>
          <cell r="O2979"/>
          <cell r="P2979"/>
          <cell r="Q2979" t="str">
            <v>Construcción De La Etapa Ii Del Alcantarillado Sanitario Y La Pavimentación De La Carrera 2Da Y Transversales Del Municipio De Puerres - Nariño.</v>
          </cell>
          <cell r="R2979" t="str">
            <v>Vías Urbanas</v>
          </cell>
          <cell r="S2979"/>
          <cell r="T2979"/>
          <cell r="U2979"/>
          <cell r="V2979" t="str">
            <v>Municipio</v>
          </cell>
          <cell r="W2979"/>
          <cell r="X2979" t="str">
            <v/>
          </cell>
          <cell r="Y2979"/>
          <cell r="Z2979">
            <v>2300000000</v>
          </cell>
          <cell r="AA2979"/>
          <cell r="AB2979">
            <v>2300000000</v>
          </cell>
          <cell r="AC2979"/>
          <cell r="AD2979">
            <v>2300000000</v>
          </cell>
          <cell r="AE2979">
            <v>0</v>
          </cell>
          <cell r="AF2979"/>
          <cell r="AG2979">
            <v>0</v>
          </cell>
          <cell r="AH2979">
            <v>2300000000</v>
          </cell>
          <cell r="AI2979">
            <v>0</v>
          </cell>
          <cell r="AJ2979">
            <v>2300000000</v>
          </cell>
          <cell r="AK2979">
            <v>1</v>
          </cell>
          <cell r="AL2979"/>
          <cell r="AM2979">
            <v>1</v>
          </cell>
          <cell r="AN2979">
            <v>1</v>
          </cell>
          <cell r="AO2979">
            <v>0</v>
          </cell>
          <cell r="AP2979" t="str">
            <v>Liquidado</v>
          </cell>
          <cell r="AQ2979" t="e">
            <v>#REF!</v>
          </cell>
          <cell r="AR2979" t="e">
            <v>#N/A</v>
          </cell>
          <cell r="AS2979" t="str">
            <v>Entregado en 2011.</v>
          </cell>
          <cell r="AT2979" t="str">
            <v>No Aplica</v>
          </cell>
          <cell r="AU2979" t="str">
            <v/>
          </cell>
          <cell r="AV2979">
            <v>40956</v>
          </cell>
          <cell r="AW2979" t="e">
            <v>#REF!</v>
          </cell>
          <cell r="AX2979"/>
          <cell r="AY2979"/>
          <cell r="AZ2979">
            <v>0</v>
          </cell>
          <cell r="BA2979" t="str">
            <v>-</v>
          </cell>
          <cell r="BB2979" t="str">
            <v/>
          </cell>
          <cell r="BC2979"/>
          <cell r="BD2979" t="str">
            <v/>
          </cell>
          <cell r="BE2979" t="str">
            <v/>
          </cell>
          <cell r="BF2979" t="str">
            <v/>
          </cell>
          <cell r="BG2979" t="str">
            <v/>
          </cell>
        </row>
        <row r="2980">
          <cell r="C2980" t="str">
            <v>20110160S0207-1</v>
          </cell>
          <cell r="D2980" t="str">
            <v>Proyectos 2011 - 2020</v>
          </cell>
          <cell r="E2980" t="str">
            <v>No Aplica</v>
          </cell>
          <cell r="F2980" t="str">
            <v>CERRADO</v>
          </cell>
          <cell r="G2980" t="str">
            <v>A207</v>
          </cell>
          <cell r="H2980" t="str">
            <v>Nariño</v>
          </cell>
          <cell r="I2980">
            <v>52573</v>
          </cell>
          <cell r="J2980">
            <v>6</v>
          </cell>
          <cell r="K2980" t="str">
            <v>Puerres</v>
          </cell>
          <cell r="L2980" t="str">
            <v>Puerres-Nariño</v>
          </cell>
          <cell r="M2980">
            <v>160</v>
          </cell>
          <cell r="N2980" t="str">
            <v>Fonade 1</v>
          </cell>
          <cell r="O2980"/>
          <cell r="P2980"/>
          <cell r="Q2980" t="str">
            <v>Adecuación De La Plaza De Mercado Del Municipio De Puerres - Nariño.</v>
          </cell>
          <cell r="R2980" t="str">
            <v>Social Comunitario</v>
          </cell>
          <cell r="S2980"/>
          <cell r="T2980"/>
          <cell r="U2980"/>
          <cell r="V2980" t="str">
            <v>Municipio</v>
          </cell>
          <cell r="W2980"/>
          <cell r="X2980" t="str">
            <v/>
          </cell>
          <cell r="Y2980"/>
          <cell r="Z2980">
            <v>59411675</v>
          </cell>
          <cell r="AA2980"/>
          <cell r="AB2980">
            <v>59411675</v>
          </cell>
          <cell r="AC2980"/>
          <cell r="AD2980">
            <v>59411675</v>
          </cell>
          <cell r="AE2980">
            <v>0</v>
          </cell>
          <cell r="AF2980"/>
          <cell r="AG2980">
            <v>0</v>
          </cell>
          <cell r="AH2980">
            <v>59411675</v>
          </cell>
          <cell r="AI2980">
            <v>0</v>
          </cell>
          <cell r="AJ2980">
            <v>59411675</v>
          </cell>
          <cell r="AK2980">
            <v>0</v>
          </cell>
          <cell r="AL2980"/>
          <cell r="AM2980">
            <v>1</v>
          </cell>
          <cell r="AN2980">
            <v>0.7</v>
          </cell>
          <cell r="AO2980">
            <v>-0.30000000000000004</v>
          </cell>
          <cell r="AP2980" t="str">
            <v>En Liquidación</v>
          </cell>
          <cell r="AQ2980" t="e">
            <v>#REF!</v>
          </cell>
          <cell r="AR2980" t="e">
            <v>#N/A</v>
          </cell>
          <cell r="AS2980" t="str">
            <v xml:space="preserve">PROYECTO TERMINADO PARCIALMENTE
1. ESTADO CONTRATO DE OBRA: dado que el contrato de obra se ejecutó en un 70% sin interventoria, el municipio de Puerres Nariño, hizo entrega del acta de liquidaicón del contrato de obra, se inició proceso de liquidación y reestructuración del proyecto. 
2. DEMANDAS Y/O CONCILIACIONES: se  radico FAP900 con el fin de iniciar acciones juridicas contra el municipio de Puerres, Nariño, por el presunto incumplimiento de sus obligaciones contractuales en marco del convenio 2122860.
3.  ACTIVIDADES REALIZADAS:
-En atención al Decreto No. 457 del 22/03/2020 relacionado con la emergencia sanitaria Coronavirus – COVID-19 en el territorio nacional y el aislamiento obligatorio, se optó por realizar teletrabajo durante el tiempo que lo determine el Gobierno Nacional. 
-Se realizo mesa de trabajo para el 20/11/2020 con los abogados de la OAJ para analizar el desistimiento demanda y proceder con la liquidación, a lo cual, se manifestó que se pude adelantar la liquidación del contrato y una vez este firmada el acta d liquidación entre las partes, se deberá informar nuevamente a la OAJ para hacer desistimiento de la demanda. 
-El 09/12/2020 municipio de Puerres remitio la información faltante para proceder con la liquidación del convenio interadmisnitraivo. 
-El 15/12/2020 se radicó al area de calidad, el informe de terminos y soportes para revisión. </v>
          </cell>
          <cell r="AT2980" t="str">
            <v>No Aplica</v>
          </cell>
          <cell r="AU2980">
            <v>42087</v>
          </cell>
          <cell r="AV2980">
            <v>42379</v>
          </cell>
          <cell r="AW2980" t="e">
            <v>#REF!</v>
          </cell>
          <cell r="AX2980"/>
          <cell r="AY2980"/>
          <cell r="AZ2980">
            <v>0</v>
          </cell>
          <cell r="BA2980" t="str">
            <v>-</v>
          </cell>
          <cell r="BB2980" t="str">
            <v>PLAZA: REMODELACION Y REFUERZO DE COLUMNAS EN CONCRETO REFORZADO DE 3000 PSI, MODULOS VENTAS ABARROTES, OBRAS EXTERNAS ACCESO, BAÑOS PUBLICOS.</v>
          </cell>
          <cell r="BC2980"/>
          <cell r="BD2980">
            <v>42116</v>
          </cell>
          <cell r="BE2980" t="str">
            <v xml:space="preserve"> </v>
          </cell>
          <cell r="BF2980" t="str">
            <v xml:space="preserve"> </v>
          </cell>
          <cell r="BG2980">
            <v>8850</v>
          </cell>
        </row>
        <row r="2981">
          <cell r="C2981" t="str">
            <v>20110160S0210-1</v>
          </cell>
          <cell r="D2981" t="str">
            <v>Proyectos 2011 - 2020</v>
          </cell>
          <cell r="E2981" t="str">
            <v>No Aplica</v>
          </cell>
          <cell r="F2981" t="str">
            <v>CERRADO</v>
          </cell>
          <cell r="G2981" t="str">
            <v>A210</v>
          </cell>
          <cell r="H2981" t="str">
            <v>Nariño</v>
          </cell>
          <cell r="I2981">
            <v>52573</v>
          </cell>
          <cell r="J2981">
            <v>6</v>
          </cell>
          <cell r="K2981" t="str">
            <v>Puerres</v>
          </cell>
          <cell r="L2981" t="str">
            <v>Puerres-Nariño</v>
          </cell>
          <cell r="M2981">
            <v>160</v>
          </cell>
          <cell r="N2981" t="str">
            <v>Fonade 1</v>
          </cell>
          <cell r="O2981"/>
          <cell r="P2981"/>
          <cell r="Q2981" t="str">
            <v>Construcción Cerramiento Y Plataforma De Eventos Para El Coliseo Del Municipio De Puerres - Nariño.</v>
          </cell>
          <cell r="R2981" t="str">
            <v>Espacio Público, Recreación Y Deporte</v>
          </cell>
          <cell r="S2981"/>
          <cell r="T2981"/>
          <cell r="U2981"/>
          <cell r="V2981" t="str">
            <v>Municipio</v>
          </cell>
          <cell r="W2981"/>
          <cell r="X2981" t="str">
            <v/>
          </cell>
          <cell r="Y2981"/>
          <cell r="Z2981">
            <v>225747577</v>
          </cell>
          <cell r="AA2981"/>
          <cell r="AB2981">
            <v>225747577</v>
          </cell>
          <cell r="AC2981"/>
          <cell r="AD2981">
            <v>225747577</v>
          </cell>
          <cell r="AE2981">
            <v>0</v>
          </cell>
          <cell r="AF2981"/>
          <cell r="AG2981">
            <v>0</v>
          </cell>
          <cell r="AH2981">
            <v>225747577</v>
          </cell>
          <cell r="AI2981">
            <v>0</v>
          </cell>
          <cell r="AJ2981">
            <v>225747577</v>
          </cell>
          <cell r="AK2981">
            <v>0</v>
          </cell>
          <cell r="AL2981"/>
          <cell r="AM2981">
            <v>1</v>
          </cell>
          <cell r="AN2981">
            <v>1</v>
          </cell>
          <cell r="AO2981">
            <v>0</v>
          </cell>
          <cell r="AP2981" t="str">
            <v>En Liquidación</v>
          </cell>
          <cell r="AQ2981" t="e">
            <v>#REF!</v>
          </cell>
          <cell r="AR2981" t="e">
            <v>#N/A</v>
          </cell>
          <cell r="AS2981" t="str">
            <v xml:space="preserve"> CONTRATOS LIQUIDADOS  - PENDIENTE  CIERRE COSTOS FIJOS Y VARIABLES - INTERVENTORIA 
1. INFORMACION Y ESTADO CONTRATO DE OBRA: se encuentra liquidado con acta de fecha 24/11/2016
2.  INFORMACION Y ESTADO CONTRATO INTERADMINISTRATIVO:  convenio liquidado con acta del 25/07/2017
3. INFORMACION Y ESTADO INTERVENTORIA: Se encuentra en cierre de costos fijos y variables.
</v>
          </cell>
          <cell r="AT2981" t="str">
            <v>No Aplica</v>
          </cell>
          <cell r="AU2981">
            <v>42037</v>
          </cell>
          <cell r="AV2981">
            <v>42161</v>
          </cell>
          <cell r="AW2981" t="e">
            <v>#REF!</v>
          </cell>
          <cell r="AX2981"/>
          <cell r="AY2981"/>
          <cell r="AZ2981">
            <v>0</v>
          </cell>
          <cell r="BA2981" t="str">
            <v>-</v>
          </cell>
          <cell r="BB2981" t="str">
            <v>CERRAMIENTO LINDEROS Y PLATAFORMA DE EVENTOS PARA COLISEO CON RAMPA DE ACCESO Y CONSTRUCCION CAMERINO Y BAÑO.</v>
          </cell>
          <cell r="BC2981"/>
          <cell r="BD2981">
            <v>42055</v>
          </cell>
          <cell r="BE2981">
            <v>42055</v>
          </cell>
          <cell r="BF2981">
            <v>42593</v>
          </cell>
          <cell r="BG2981">
            <v>8850</v>
          </cell>
        </row>
        <row r="2982">
          <cell r="C2982" t="str">
            <v>20110160V0208-1</v>
          </cell>
          <cell r="D2982" t="str">
            <v>Proyectos 2011 - 2020</v>
          </cell>
          <cell r="E2982" t="str">
            <v>No Aplica</v>
          </cell>
          <cell r="F2982" t="str">
            <v>CERRADO</v>
          </cell>
          <cell r="G2982" t="str">
            <v>A208</v>
          </cell>
          <cell r="H2982" t="str">
            <v>Nariño</v>
          </cell>
          <cell r="I2982">
            <v>52573</v>
          </cell>
          <cell r="J2982">
            <v>6</v>
          </cell>
          <cell r="K2982" t="str">
            <v>Puerres</v>
          </cell>
          <cell r="L2982" t="str">
            <v>Puerres-Nariño</v>
          </cell>
          <cell r="M2982">
            <v>160</v>
          </cell>
          <cell r="N2982" t="str">
            <v>Fonade 1</v>
          </cell>
          <cell r="O2982"/>
          <cell r="P2982"/>
          <cell r="Q2982" t="str">
            <v>Construcción De La Pavimentación De Las Calles Transversales 2, 4, 6  Y 7Entre Las Carreras 1 Y 2</v>
          </cell>
          <cell r="R2982" t="str">
            <v>Vías Urbanas</v>
          </cell>
          <cell r="S2982"/>
          <cell r="T2982"/>
          <cell r="U2982"/>
          <cell r="V2982" t="str">
            <v>Municipio</v>
          </cell>
          <cell r="W2982"/>
          <cell r="X2982" t="str">
            <v/>
          </cell>
          <cell r="Y2982"/>
          <cell r="Z2982">
            <v>424753530.05999994</v>
          </cell>
          <cell r="AA2982"/>
          <cell r="AB2982">
            <v>424753530.05999994</v>
          </cell>
          <cell r="AC2982"/>
          <cell r="AD2982">
            <v>424753530.05999994</v>
          </cell>
          <cell r="AE2982">
            <v>0</v>
          </cell>
          <cell r="AF2982"/>
          <cell r="AG2982">
            <v>0</v>
          </cell>
          <cell r="AH2982">
            <v>424753530.05999994</v>
          </cell>
          <cell r="AI2982">
            <v>0</v>
          </cell>
          <cell r="AJ2982">
            <v>424753530.05999994</v>
          </cell>
          <cell r="AK2982">
            <v>0</v>
          </cell>
          <cell r="AL2982"/>
          <cell r="AM2982">
            <v>1</v>
          </cell>
          <cell r="AN2982">
            <v>1</v>
          </cell>
          <cell r="AO2982">
            <v>0</v>
          </cell>
          <cell r="AP2982" t="str">
            <v>En Liquidación</v>
          </cell>
          <cell r="AQ2982" t="e">
            <v>#REF!</v>
          </cell>
          <cell r="AR2982" t="e">
            <v>#N/A</v>
          </cell>
          <cell r="AS2982" t="str">
            <v xml:space="preserve"> CONTRATOS LIQUIDADOS  - PENDIENTE  CIERRE COSTOS FIJOS Y VARIABLES - INTERVENTORIA 
1. INFORMACION Y ESTADO CONTRATO DE OBRA: se encuentra liquidado con acta de fecha 24/11/2016
2.  INFORMACION Y ESTADO CONTRATO INTERADMINISTRATIVO:  convenio liquidado con acta del 31/05/2017
3. INFORMACION Y ESTADO INTERVENTORIA: Se encuentra en cierre de costos fijos y variables.
</v>
          </cell>
          <cell r="AT2982" t="str">
            <v>No Aplica</v>
          </cell>
          <cell r="AU2982">
            <v>42087</v>
          </cell>
          <cell r="AV2982">
            <v>42369</v>
          </cell>
          <cell r="AW2982" t="e">
            <v>#REF!</v>
          </cell>
          <cell r="AX2982"/>
          <cell r="AY2982"/>
          <cell r="AZ2982">
            <v>0</v>
          </cell>
          <cell r="BA2982" t="str">
            <v>-</v>
          </cell>
          <cell r="BB2982" t="str">
            <v xml:space="preserve">CONSTRUCCIÓN DE 276 METROS LINEALES DE PAVIMENTO EN CONCRETO RÍGIDO CON LAS RESPECTIVAS OBRAS DE DRENAJE. </v>
          </cell>
          <cell r="BC2982"/>
          <cell r="BD2982">
            <v>42240</v>
          </cell>
          <cell r="BE2982">
            <v>42311</v>
          </cell>
          <cell r="BF2982">
            <v>42409</v>
          </cell>
          <cell r="BG2982">
            <v>8850</v>
          </cell>
        </row>
        <row r="2983">
          <cell r="C2983" t="str">
            <v>20130108V0346-1</v>
          </cell>
          <cell r="D2983" t="str">
            <v>Proyectos 2011 - 2020</v>
          </cell>
          <cell r="E2983" t="str">
            <v>No Aplica</v>
          </cell>
          <cell r="F2983" t="str">
            <v>CERRADO</v>
          </cell>
          <cell r="G2983"/>
          <cell r="H2983" t="str">
            <v>Nariño</v>
          </cell>
          <cell r="I2983">
            <v>52573</v>
          </cell>
          <cell r="J2983">
            <v>6</v>
          </cell>
          <cell r="K2983" t="str">
            <v>Puerres</v>
          </cell>
          <cell r="L2983" t="str">
            <v>Puerres-Nariño</v>
          </cell>
          <cell r="M2983">
            <v>108</v>
          </cell>
          <cell r="N2983" t="str">
            <v>DPS 2013</v>
          </cell>
          <cell r="O2983"/>
          <cell r="P2983"/>
          <cell r="Q2983" t="str">
            <v>Construcción Pavimentacion De Las Calles Urbanas Del Municipio De Puerres - Nariño</v>
          </cell>
          <cell r="R2983" t="str">
            <v>Vías Urbanas</v>
          </cell>
          <cell r="S2983"/>
          <cell r="T2983"/>
          <cell r="U2983"/>
          <cell r="V2983" t="str">
            <v>Municipio</v>
          </cell>
          <cell r="W2983"/>
          <cell r="X2983" t="str">
            <v>La Paz, La Cruz</v>
          </cell>
          <cell r="Y2983"/>
          <cell r="Z2983">
            <v>1682242991</v>
          </cell>
          <cell r="AA2983"/>
          <cell r="AB2983">
            <v>1682242991</v>
          </cell>
          <cell r="AC2983"/>
          <cell r="AD2983">
            <v>1682242991</v>
          </cell>
          <cell r="AE2983">
            <v>168224299.10000002</v>
          </cell>
          <cell r="AF2983"/>
          <cell r="AG2983">
            <v>168224299.10000002</v>
          </cell>
          <cell r="AH2983">
            <v>1850467290.0999999</v>
          </cell>
          <cell r="AI2983">
            <v>0</v>
          </cell>
          <cell r="AJ2983">
            <v>1850467290.0999999</v>
          </cell>
          <cell r="AK2983">
            <v>0.99990000000000001</v>
          </cell>
          <cell r="AL2983"/>
          <cell r="AM2983">
            <v>1</v>
          </cell>
          <cell r="AN2983">
            <v>1</v>
          </cell>
          <cell r="AO2983">
            <v>0</v>
          </cell>
          <cell r="AP2983" t="str">
            <v>Liquidado</v>
          </cell>
          <cell r="AQ2983" t="e">
            <v>#REF!</v>
          </cell>
          <cell r="AR2983" t="e">
            <v>#N/A</v>
          </cell>
          <cell r="AS2983" t="str">
            <v>Liquidado</v>
          </cell>
          <cell r="AT2983" t="str">
            <v>No Aplica</v>
          </cell>
          <cell r="AU2983">
            <v>42282</v>
          </cell>
          <cell r="AV2983">
            <v>42621</v>
          </cell>
          <cell r="AW2983" t="e">
            <v>#REF!</v>
          </cell>
          <cell r="AX2983"/>
          <cell r="AY2983"/>
          <cell r="AZ2983">
            <v>0</v>
          </cell>
          <cell r="BA2983" t="str">
            <v>-</v>
          </cell>
          <cell r="BB2983">
            <v>0.71399999999999997</v>
          </cell>
          <cell r="BC2983"/>
          <cell r="BD2983">
            <v>42424</v>
          </cell>
          <cell r="BE2983">
            <v>42494</v>
          </cell>
          <cell r="BF2983">
            <v>42635</v>
          </cell>
          <cell r="BG2983">
            <v>2900</v>
          </cell>
        </row>
        <row r="2984">
          <cell r="C2984" t="str">
            <v>20130160V0417-1</v>
          </cell>
          <cell r="D2984" t="str">
            <v>Proyectos 2011 - 2020</v>
          </cell>
          <cell r="E2984" t="str">
            <v>No Aplica</v>
          </cell>
          <cell r="F2984" t="str">
            <v>CERRADO</v>
          </cell>
          <cell r="G2984" t="str">
            <v>A417</v>
          </cell>
          <cell r="H2984" t="str">
            <v>Nariño</v>
          </cell>
          <cell r="I2984">
            <v>52573</v>
          </cell>
          <cell r="J2984">
            <v>6</v>
          </cell>
          <cell r="K2984" t="str">
            <v>Puerres</v>
          </cell>
          <cell r="L2984" t="str">
            <v>Puerres-Nariño</v>
          </cell>
          <cell r="M2984">
            <v>160</v>
          </cell>
          <cell r="N2984" t="str">
            <v>Fonade 1</v>
          </cell>
          <cell r="O2984"/>
          <cell r="P2984"/>
          <cell r="Q2984" t="str">
            <v>Construcción Pavimentación Vías Urbanas Sector Centro Del Municipio De Puerres Nariño.</v>
          </cell>
          <cell r="R2984" t="str">
            <v>Vías Urbanas</v>
          </cell>
          <cell r="S2984"/>
          <cell r="T2984"/>
          <cell r="U2984"/>
          <cell r="V2984" t="str">
            <v>Municipio</v>
          </cell>
          <cell r="W2984"/>
          <cell r="X2984" t="str">
            <v/>
          </cell>
          <cell r="Y2984"/>
          <cell r="Z2984">
            <v>361172656</v>
          </cell>
          <cell r="AA2984"/>
          <cell r="AB2984">
            <v>361172656</v>
          </cell>
          <cell r="AC2984"/>
          <cell r="AD2984">
            <v>361172656</v>
          </cell>
          <cell r="AE2984">
            <v>0</v>
          </cell>
          <cell r="AF2984"/>
          <cell r="AG2984">
            <v>0</v>
          </cell>
          <cell r="AH2984">
            <v>361172656</v>
          </cell>
          <cell r="AI2984">
            <v>0</v>
          </cell>
          <cell r="AJ2984">
            <v>361172656</v>
          </cell>
          <cell r="AK2984">
            <v>0</v>
          </cell>
          <cell r="AL2984"/>
          <cell r="AM2984">
            <v>1</v>
          </cell>
          <cell r="AN2984">
            <v>1</v>
          </cell>
          <cell r="AO2984">
            <v>0</v>
          </cell>
          <cell r="AP2984" t="str">
            <v>En Liquidación</v>
          </cell>
          <cell r="AQ2984" t="e">
            <v>#REF!</v>
          </cell>
          <cell r="AR2984" t="e">
            <v>#N/A</v>
          </cell>
          <cell r="AS2984" t="str">
            <v xml:space="preserve"> CONTRATOS LIQUIDADOS  - PENDIENTE  CIERRE COSTOS FIJOS Y VARIABLES - INTERVENTORIA 
1. INFORMACION Y ESTADO CONTRATO DE OBRA: se encuentra liquidado con acta de fecha 10/02/2016
2.  INFORMACION Y ESTADO CONTRATO INTERADMINISTRATIVO:  convenio liquidado con acta del 28/07/2017
3. INFORMACION Y ESTADO INTERVENTORIA: Se encuentra en cierre de costos fijos y variables.
</v>
          </cell>
          <cell r="AT2984" t="str">
            <v>No Aplica</v>
          </cell>
          <cell r="AU2984">
            <v>42283</v>
          </cell>
          <cell r="AV2984">
            <v>42359</v>
          </cell>
          <cell r="AW2984" t="e">
            <v>#REF!</v>
          </cell>
          <cell r="AX2984"/>
          <cell r="AY2984"/>
          <cell r="AZ2984">
            <v>0</v>
          </cell>
          <cell r="BA2984" t="str">
            <v>-</v>
          </cell>
          <cell r="BB2984" t="str">
            <v>CONSTRUCCIÓN DE 218,05 METROS LINEALES DE PAVIMENTO EN CONCRETO RÍGIDO CON LAS RESPECTIVAS OBRAS DE DRENAJE, DE LOS TRAMOS VIALES COMPRENDIDOS ENTRE: CALLE 6TA ENTRE CARRERAS 4TA Y 6TA; CARRERA 6TA ENTRE CALLE 5TA Y 6TA:</v>
          </cell>
          <cell r="BC2984"/>
          <cell r="BD2984">
            <v>42311</v>
          </cell>
          <cell r="BE2984">
            <v>42311</v>
          </cell>
          <cell r="BF2984">
            <v>42409</v>
          </cell>
          <cell r="BG2984">
            <v>8850</v>
          </cell>
        </row>
        <row r="2985">
          <cell r="C2985" t="str">
            <v>20160363M5786-1</v>
          </cell>
          <cell r="D2985" t="str">
            <v>Proyectos 2011 - 2020</v>
          </cell>
          <cell r="E2985" t="str">
            <v>ANTES 2018</v>
          </cell>
          <cell r="F2985" t="str">
            <v>VIGENTE</v>
          </cell>
          <cell r="G2985"/>
          <cell r="H2985" t="str">
            <v>Nariño</v>
          </cell>
          <cell r="I2985">
            <v>52573</v>
          </cell>
          <cell r="J2985">
            <v>6</v>
          </cell>
          <cell r="K2985" t="str">
            <v>Puerres</v>
          </cell>
          <cell r="L2985" t="str">
            <v>Puerres-Nariño</v>
          </cell>
          <cell r="M2985">
            <v>363</v>
          </cell>
          <cell r="N2985" t="str">
            <v>DPS 2016</v>
          </cell>
          <cell r="O2985"/>
          <cell r="P2985"/>
          <cell r="Q2985" t="str">
            <v>Mejoramiento De Condiciones De Habitabilidad</v>
          </cell>
          <cell r="R2985" t="str">
            <v>Mejoramiento Condiciones De Habitabilidad</v>
          </cell>
          <cell r="S2985"/>
          <cell r="T2985"/>
          <cell r="U2985"/>
          <cell r="V2985" t="str">
            <v>Municipio</v>
          </cell>
          <cell r="W2985"/>
          <cell r="X2985" t="str">
            <v/>
          </cell>
          <cell r="Y2985"/>
          <cell r="Z2985">
            <v>847457627</v>
          </cell>
          <cell r="AA2985"/>
          <cell r="AB2985">
            <v>847457627</v>
          </cell>
          <cell r="AC2985"/>
          <cell r="AD2985">
            <v>847457627</v>
          </cell>
          <cell r="AE2985">
            <v>151346502.44</v>
          </cell>
          <cell r="AF2985"/>
          <cell r="AG2985">
            <v>151346502.44</v>
          </cell>
          <cell r="AH2985">
            <v>998804129.44000006</v>
          </cell>
          <cell r="AI2985">
            <v>0</v>
          </cell>
          <cell r="AJ2985">
            <v>998804129.44000006</v>
          </cell>
          <cell r="AK2985">
            <v>1</v>
          </cell>
          <cell r="AL2985"/>
          <cell r="AM2985">
            <v>1</v>
          </cell>
          <cell r="AN2985">
            <v>1</v>
          </cell>
          <cell r="AO2985">
            <v>0</v>
          </cell>
          <cell r="AP2985" t="str">
            <v>Entregado A Municipio</v>
          </cell>
          <cell r="AQ2985" t="e">
            <v>#REF!</v>
          </cell>
          <cell r="AR2985" t="str">
            <v>TERMINADO</v>
          </cell>
          <cell r="AS2985" t="str">
            <v>INTERVENTORIA
ENTREGADO A MUNICIPIO
SUPERVISOR
Para inicio de proceso de liquidación del convenio.</v>
          </cell>
          <cell r="AT2985">
            <v>43473</v>
          </cell>
          <cell r="AU2985">
            <v>44105</v>
          </cell>
          <cell r="AV2985">
            <v>44325</v>
          </cell>
          <cell r="AW2985" t="e">
            <v>#REF!</v>
          </cell>
          <cell r="AX2985"/>
          <cell r="AY2985"/>
          <cell r="AZ2985">
            <v>0</v>
          </cell>
          <cell r="BA2985" t="str">
            <v>-</v>
          </cell>
          <cell r="BB2985" t="str">
            <v>61  Viviendas</v>
          </cell>
          <cell r="BC2985"/>
          <cell r="BD2985">
            <v>44124</v>
          </cell>
          <cell r="BE2985">
            <v>44252</v>
          </cell>
          <cell r="BF2985">
            <v>44378</v>
          </cell>
          <cell r="BG2985">
            <v>219.6</v>
          </cell>
        </row>
        <row r="2986">
          <cell r="C2986" t="str">
            <v>20170355V9709-1</v>
          </cell>
          <cell r="D2986" t="str">
            <v>Proyectos 2011 - 2020</v>
          </cell>
          <cell r="E2986" t="str">
            <v>ANTES 2018</v>
          </cell>
          <cell r="F2986" t="str">
            <v>VIGENTE</v>
          </cell>
          <cell r="G2986"/>
          <cell r="H2986" t="str">
            <v>Nariño</v>
          </cell>
          <cell r="I2986">
            <v>52573</v>
          </cell>
          <cell r="J2986">
            <v>6</v>
          </cell>
          <cell r="K2986" t="str">
            <v>Puerres</v>
          </cell>
          <cell r="L2986" t="str">
            <v>Puerres-Nariño</v>
          </cell>
          <cell r="M2986">
            <v>355</v>
          </cell>
          <cell r="N2986" t="str">
            <v>DPS 2017</v>
          </cell>
          <cell r="O2986"/>
          <cell r="P2986"/>
          <cell r="Q2986" t="str">
            <v>Construcción De La Terminación De La Pavimentación De Las Vías De La Urbanización La Paz Del Municipio De Puerres, Departamento De Nariño.</v>
          </cell>
          <cell r="R2986" t="str">
            <v>Vías Urbanas</v>
          </cell>
          <cell r="S2986"/>
          <cell r="T2986"/>
          <cell r="U2986"/>
          <cell r="V2986" t="str">
            <v>Municipio</v>
          </cell>
          <cell r="W2986"/>
          <cell r="X2986" t="str">
            <v>Urbanización La Paz</v>
          </cell>
          <cell r="Y2986"/>
          <cell r="Z2986">
            <v>279320811</v>
          </cell>
          <cell r="AA2986"/>
          <cell r="AB2986">
            <v>279320811</v>
          </cell>
          <cell r="AC2986"/>
          <cell r="AD2986">
            <v>279320811</v>
          </cell>
          <cell r="AE2986">
            <v>27932081.100000001</v>
          </cell>
          <cell r="AF2986"/>
          <cell r="AG2986">
            <v>27932081.100000001</v>
          </cell>
          <cell r="AH2986">
            <v>307252892.10000002</v>
          </cell>
          <cell r="AI2986">
            <v>0</v>
          </cell>
          <cell r="AJ2986">
            <v>307252892.10000002</v>
          </cell>
          <cell r="AK2986">
            <v>0.9</v>
          </cell>
          <cell r="AL2986"/>
          <cell r="AM2986">
            <v>1</v>
          </cell>
          <cell r="AN2986">
            <v>1</v>
          </cell>
          <cell r="AO2986">
            <v>0</v>
          </cell>
          <cell r="AP2986" t="str">
            <v>Entregado A Municipio</v>
          </cell>
          <cell r="AQ2986" t="e">
            <v>#REF!</v>
          </cell>
          <cell r="AR2986" t="e">
            <v>#N/A</v>
          </cell>
          <cell r="AS2986" t="str">
            <v>Pendiente entrega de subsanación de informe final de interventoría.</v>
          </cell>
          <cell r="AT2986" t="str">
            <v>No Aplica</v>
          </cell>
          <cell r="AU2986">
            <v>43731</v>
          </cell>
          <cell r="AV2986">
            <v>43879</v>
          </cell>
          <cell r="AW2986" t="e">
            <v>#REF!</v>
          </cell>
          <cell r="AX2986"/>
          <cell r="AY2986"/>
          <cell r="AZ2986">
            <v>0</v>
          </cell>
          <cell r="BA2986" t="str">
            <v>-</v>
          </cell>
          <cell r="BB2986" t="str">
            <v>0.872 Km</v>
          </cell>
          <cell r="BC2986"/>
          <cell r="BD2986">
            <v>43755</v>
          </cell>
          <cell r="BE2986">
            <v>43886</v>
          </cell>
          <cell r="BF2986">
            <v>44070</v>
          </cell>
          <cell r="BG2986">
            <v>217</v>
          </cell>
        </row>
        <row r="2987">
          <cell r="C2987" t="str">
            <v>20110160S0207-2</v>
          </cell>
          <cell r="D2987" t="str">
            <v>Proyectos 2011 - 2020</v>
          </cell>
          <cell r="E2987" t="str">
            <v>POR FUERA DE LOS 1010</v>
          </cell>
          <cell r="F2987" t="str">
            <v>VIGENTE</v>
          </cell>
          <cell r="G2987" t="str">
            <v>A207-REST</v>
          </cell>
          <cell r="H2987" t="str">
            <v>Nariño</v>
          </cell>
          <cell r="I2987">
            <v>52573</v>
          </cell>
          <cell r="J2987">
            <v>6</v>
          </cell>
          <cell r="K2987" t="str">
            <v>Puerres</v>
          </cell>
          <cell r="L2987" t="str">
            <v>Puerres-Nariño</v>
          </cell>
          <cell r="M2987">
            <v>160</v>
          </cell>
          <cell r="N2987" t="str">
            <v>Fonade 1</v>
          </cell>
          <cell r="O2987"/>
          <cell r="P2987"/>
          <cell r="Q2987" t="str">
            <v>ADECUACIÓN DE LA PLAZA DE MERCADO DEL MUNICIPIO DE PUERRES - NARIÑO.</v>
          </cell>
          <cell r="R2987" t="str">
            <v>Social Comunitario</v>
          </cell>
          <cell r="S2987"/>
          <cell r="T2987"/>
          <cell r="U2987"/>
          <cell r="V2987">
            <v>0</v>
          </cell>
          <cell r="W2987" t="str">
            <v>Urbano</v>
          </cell>
          <cell r="X2987" t="str">
            <v/>
          </cell>
          <cell r="Y2987"/>
          <cell r="Z2987">
            <v>2665470106</v>
          </cell>
          <cell r="AA2987"/>
          <cell r="AB2987">
            <v>2665470106</v>
          </cell>
          <cell r="AC2987"/>
          <cell r="AD2987">
            <v>2665470106</v>
          </cell>
          <cell r="AE2987">
            <v>280017542</v>
          </cell>
          <cell r="AF2987"/>
          <cell r="AG2987">
            <v>280017542</v>
          </cell>
          <cell r="AH2987">
            <v>2945487648</v>
          </cell>
          <cell r="AI2987">
            <v>0</v>
          </cell>
          <cell r="AJ2987">
            <v>2945487648</v>
          </cell>
          <cell r="AK2987">
            <v>0</v>
          </cell>
          <cell r="AL2987"/>
          <cell r="AM2987">
            <v>1</v>
          </cell>
          <cell r="AN2987">
            <v>0.66969999999999996</v>
          </cell>
          <cell r="AO2987">
            <v>-0.33030000000000004</v>
          </cell>
          <cell r="AP2987" t="str">
            <v>En Ejecución</v>
          </cell>
          <cell r="AQ2987" t="e">
            <v>#REF!</v>
          </cell>
          <cell r="AR2987" t="e">
            <v>#N/A</v>
          </cell>
          <cell r="AS2987" t="str">
            <v>En ejecución, avance en validación, en razón a que el corte del cronograma no ha sido ajustado con la REPROGRAMACIÓN según prórroga suscrita hasta el 30 de junio
ALERTA EN LA RUTA CRÍTICA DEL CONVENIO</v>
          </cell>
          <cell r="AT2987" t="str">
            <v>No Aplica</v>
          </cell>
          <cell r="AU2987">
            <v>44403</v>
          </cell>
          <cell r="AV2987"/>
          <cell r="AW2987" t="e">
            <v>#REF!</v>
          </cell>
          <cell r="AX2987"/>
          <cell r="AY2987"/>
          <cell r="AZ2987">
            <v>0</v>
          </cell>
          <cell r="BA2987" t="str">
            <v>-</v>
          </cell>
          <cell r="BB2987" t="str">
            <v>2.773,32 M2</v>
          </cell>
          <cell r="BC2987"/>
          <cell r="BD2987" t="str">
            <v/>
          </cell>
          <cell r="BE2987" t="str">
            <v/>
          </cell>
          <cell r="BF2987" t="str">
            <v/>
          </cell>
          <cell r="BG2987">
            <v>8850</v>
          </cell>
        </row>
        <row r="2988">
          <cell r="C2988" t="str">
            <v>E-2020-2203-252562</v>
          </cell>
          <cell r="D2988" t="str">
            <v>CV 001-2020</v>
          </cell>
          <cell r="E2988" t="str">
            <v>2018-2022</v>
          </cell>
          <cell r="F2988" t="str">
            <v>VIGENTE</v>
          </cell>
          <cell r="G2988"/>
          <cell r="H2988" t="str">
            <v>Nariño</v>
          </cell>
          <cell r="I2988"/>
          <cell r="J2988"/>
          <cell r="K2988" t="str">
            <v>Puerres</v>
          </cell>
          <cell r="L2988" t="str">
            <v>Puerres-Nariño</v>
          </cell>
          <cell r="M2988" t="str">
            <v>298 FIP 2021</v>
          </cell>
          <cell r="N2988" t="str">
            <v>DPS 2021</v>
          </cell>
          <cell r="O2988">
            <v>44312</v>
          </cell>
          <cell r="P2988">
            <v>44926</v>
          </cell>
          <cell r="Q2988" t="str">
            <v>Mejoramiento En Placa Huella De La Vía Puerres, Monopamba Sector Desmontes Altos (Alisales) Tramo Punto De Terminación De Pavimento Rígido (K0+00) Hasta El (K1+500) Del Municipio De Puerres - Nariño</v>
          </cell>
          <cell r="R2988" t="str">
            <v>Vias y Transporte</v>
          </cell>
          <cell r="S2988" t="str">
            <v>Vias Rurales</v>
          </cell>
          <cell r="T2988"/>
          <cell r="U2988">
            <v>1</v>
          </cell>
          <cell r="V2988"/>
          <cell r="W2988"/>
          <cell r="X2988"/>
          <cell r="Y2988"/>
          <cell r="Z2988">
            <v>1176619059</v>
          </cell>
          <cell r="AA2988"/>
          <cell r="AB2988">
            <v>1176619059</v>
          </cell>
          <cell r="AC2988">
            <v>0</v>
          </cell>
          <cell r="AD2988">
            <v>1176619059</v>
          </cell>
          <cell r="AE2988"/>
          <cell r="AF2988"/>
          <cell r="AG2988">
            <v>0</v>
          </cell>
          <cell r="AH2988">
            <v>1176619059</v>
          </cell>
          <cell r="AI2988">
            <v>0</v>
          </cell>
          <cell r="AJ2988">
            <v>1176619059</v>
          </cell>
          <cell r="AK2988"/>
          <cell r="AL2988"/>
          <cell r="AM2988"/>
          <cell r="AN2988"/>
          <cell r="AO2988">
            <v>0</v>
          </cell>
          <cell r="AP2988" t="str">
            <v>Adjudicado</v>
          </cell>
          <cell r="AQ2988" t="e">
            <v>#REF!</v>
          </cell>
          <cell r="AR2988" t="e">
            <v>#N/A</v>
          </cell>
          <cell r="AS2988" t="str">
            <v>-</v>
          </cell>
          <cell r="AT2988"/>
          <cell r="AU2988" t="str">
            <v>-</v>
          </cell>
          <cell r="AV2988" t="str">
            <v>-</v>
          </cell>
          <cell r="AW2988" t="e">
            <v>#REF!</v>
          </cell>
          <cell r="AX2988">
            <v>6</v>
          </cell>
          <cell r="AY2988"/>
          <cell r="AZ2988">
            <v>6</v>
          </cell>
          <cell r="BA2988"/>
          <cell r="BB2988" t="str">
            <v>740 ML</v>
          </cell>
          <cell r="BC2988"/>
          <cell r="BD2988" t="str">
            <v>-</v>
          </cell>
          <cell r="BE2988" t="str">
            <v>-</v>
          </cell>
          <cell r="BF2988" t="str">
            <v>-</v>
          </cell>
          <cell r="BG2988" t="str">
            <v>-</v>
          </cell>
        </row>
        <row r="2989">
          <cell r="C2989" t="str">
            <v>20090155V1399-1</v>
          </cell>
          <cell r="D2989" t="str">
            <v>Proyectos 2011 - 2020</v>
          </cell>
          <cell r="E2989" t="str">
            <v>No Aplica</v>
          </cell>
          <cell r="F2989" t="str">
            <v>CERRADO</v>
          </cell>
          <cell r="G2989"/>
          <cell r="H2989" t="str">
            <v>Nariño</v>
          </cell>
          <cell r="I2989">
            <v>52585</v>
          </cell>
          <cell r="J2989">
            <v>6</v>
          </cell>
          <cell r="K2989" t="str">
            <v>Pupiales</v>
          </cell>
          <cell r="L2989" t="str">
            <v>Pupiales-Nariño</v>
          </cell>
          <cell r="M2989" t="str">
            <v/>
          </cell>
          <cell r="N2989" t="str">
            <v>Infraestructura</v>
          </cell>
          <cell r="O2989"/>
          <cell r="P2989"/>
          <cell r="Q2989" t="str">
            <v>Convenio Interadministrativo Entre Acción Social - Fip Y El Municipio De Pupiales, El Cual Tiene El Fin De Llevar A Cabo Los Ajustes A Diseños Y Posterior Construcción De Un Pavimento Y Sus Obras Complementarias En El Municipio De Pupiales - Nariño.</v>
          </cell>
          <cell r="R2989" t="str">
            <v>Vías Urbanas</v>
          </cell>
          <cell r="S2989"/>
          <cell r="T2989"/>
          <cell r="U2989"/>
          <cell r="V2989" t="str">
            <v>Municipio</v>
          </cell>
          <cell r="W2989"/>
          <cell r="X2989" t="str">
            <v/>
          </cell>
          <cell r="Y2989"/>
          <cell r="Z2989">
            <v>300000000</v>
          </cell>
          <cell r="AA2989"/>
          <cell r="AB2989">
            <v>300000000</v>
          </cell>
          <cell r="AC2989"/>
          <cell r="AD2989">
            <v>300000000</v>
          </cell>
          <cell r="AE2989">
            <v>0</v>
          </cell>
          <cell r="AF2989"/>
          <cell r="AG2989">
            <v>0</v>
          </cell>
          <cell r="AH2989">
            <v>300000000</v>
          </cell>
          <cell r="AI2989">
            <v>0</v>
          </cell>
          <cell r="AJ2989">
            <v>300000000</v>
          </cell>
          <cell r="AK2989">
            <v>1</v>
          </cell>
          <cell r="AL2989"/>
          <cell r="AM2989">
            <v>1</v>
          </cell>
          <cell r="AN2989">
            <v>1</v>
          </cell>
          <cell r="AO2989">
            <v>0</v>
          </cell>
          <cell r="AP2989" t="str">
            <v>Liquidado</v>
          </cell>
          <cell r="AQ2989" t="e">
            <v>#REF!</v>
          </cell>
          <cell r="AR2989" t="e">
            <v>#N/A</v>
          </cell>
          <cell r="AS2989" t="str">
            <v>Entregado en 2011.</v>
          </cell>
          <cell r="AT2989" t="str">
            <v>No Aplica</v>
          </cell>
          <cell r="AU2989" t="str">
            <v/>
          </cell>
          <cell r="AV2989">
            <v>40663</v>
          </cell>
          <cell r="AW2989" t="e">
            <v>#REF!</v>
          </cell>
          <cell r="AX2989"/>
          <cell r="AY2989"/>
          <cell r="AZ2989">
            <v>0</v>
          </cell>
          <cell r="BA2989" t="str">
            <v>-</v>
          </cell>
          <cell r="BB2989" t="str">
            <v/>
          </cell>
          <cell r="BC2989"/>
          <cell r="BD2989" t="str">
            <v/>
          </cell>
          <cell r="BE2989" t="str">
            <v/>
          </cell>
          <cell r="BF2989" t="str">
            <v/>
          </cell>
          <cell r="BG2989" t="str">
            <v/>
          </cell>
        </row>
        <row r="2990">
          <cell r="C2990" t="str">
            <v>20110160M0213-1</v>
          </cell>
          <cell r="D2990" t="str">
            <v>Proyectos 2011 - 2020</v>
          </cell>
          <cell r="E2990" t="str">
            <v>No Aplica</v>
          </cell>
          <cell r="F2990" t="str">
            <v>CERRADO</v>
          </cell>
          <cell r="G2990" t="str">
            <v>A213</v>
          </cell>
          <cell r="H2990" t="str">
            <v>Nariño</v>
          </cell>
          <cell r="I2990">
            <v>52585</v>
          </cell>
          <cell r="J2990">
            <v>6</v>
          </cell>
          <cell r="K2990" t="str">
            <v>Pupiales</v>
          </cell>
          <cell r="L2990" t="str">
            <v>Pupiales-Nariño</v>
          </cell>
          <cell r="M2990">
            <v>160</v>
          </cell>
          <cell r="N2990" t="str">
            <v>Fonade 1</v>
          </cell>
          <cell r="O2990"/>
          <cell r="P2990"/>
          <cell r="Q2990" t="str">
            <v>Construcción De Unidades Sanitarias Para La Mitigación Del Impacto Ambiental Generado Por Las Aguas Residuales Domésticas En Zona Rural Del Municipio De Pupiales - Nariño.</v>
          </cell>
          <cell r="R2990" t="str">
            <v>Mejoramiento Condiciones De Habitabilidad</v>
          </cell>
          <cell r="S2990"/>
          <cell r="T2990"/>
          <cell r="U2990"/>
          <cell r="V2990" t="str">
            <v>Municipio</v>
          </cell>
          <cell r="W2990"/>
          <cell r="X2990" t="str">
            <v/>
          </cell>
          <cell r="Y2990"/>
          <cell r="Z2990">
            <v>945000000</v>
          </cell>
          <cell r="AA2990"/>
          <cell r="AB2990">
            <v>945000000</v>
          </cell>
          <cell r="AC2990"/>
          <cell r="AD2990">
            <v>945000000</v>
          </cell>
          <cell r="AE2990">
            <v>0</v>
          </cell>
          <cell r="AF2990"/>
          <cell r="AG2990">
            <v>0</v>
          </cell>
          <cell r="AH2990">
            <v>945000000</v>
          </cell>
          <cell r="AI2990">
            <v>0</v>
          </cell>
          <cell r="AJ2990">
            <v>945000000</v>
          </cell>
          <cell r="AK2990">
            <v>0</v>
          </cell>
          <cell r="AL2990"/>
          <cell r="AM2990">
            <v>1</v>
          </cell>
          <cell r="AN2990">
            <v>1</v>
          </cell>
          <cell r="AO2990">
            <v>0</v>
          </cell>
          <cell r="AP2990" t="str">
            <v>En Liquidación</v>
          </cell>
          <cell r="AQ2990" t="e">
            <v>#REF!</v>
          </cell>
          <cell r="AR2990" t="e">
            <v>#N/A</v>
          </cell>
          <cell r="AS2990" t="str">
            <v xml:space="preserve"> CONTRATOS LIQUIDADOS  - PENDIENTE  CIERRE COSTOS FIJOS Y VARIABLES - INTERVENTORIA 
1. INFORMACION Y ESTADO CONTRATO DE OBRA: 
2.  INFORMACION Y ESTADO CONTRATO INTERADMINISTRATIVO:  convenio liquidado con acta del 29/12/2017
3. INFORMACION Y ESTADO INTERVENTORIA: Se encuentra en cierre de costos fijos y variables.
</v>
          </cell>
          <cell r="AT2990"/>
          <cell r="AU2990">
            <v>41666</v>
          </cell>
          <cell r="AV2990">
            <v>41817</v>
          </cell>
          <cell r="AW2990" t="e">
            <v>#REF!</v>
          </cell>
          <cell r="AX2990"/>
          <cell r="AY2990"/>
          <cell r="AZ2990">
            <v>0</v>
          </cell>
          <cell r="BA2990" t="str">
            <v>-</v>
          </cell>
          <cell r="BB2990" t="str">
            <v>93  Viviendas</v>
          </cell>
          <cell r="BC2990"/>
          <cell r="BD2990">
            <v>41681</v>
          </cell>
          <cell r="BE2990">
            <v>41774</v>
          </cell>
          <cell r="BF2990">
            <v>41988</v>
          </cell>
          <cell r="BG2990">
            <v>93</v>
          </cell>
        </row>
        <row r="2991">
          <cell r="C2991" t="str">
            <v>20110160S0211-1</v>
          </cell>
          <cell r="D2991" t="str">
            <v>Proyectos 2011 - 2020</v>
          </cell>
          <cell r="E2991" t="str">
            <v>No Aplica</v>
          </cell>
          <cell r="F2991" t="str">
            <v>CERRADO</v>
          </cell>
          <cell r="G2991" t="str">
            <v>A211</v>
          </cell>
          <cell r="H2991" t="str">
            <v>Nariño</v>
          </cell>
          <cell r="I2991">
            <v>52585</v>
          </cell>
          <cell r="J2991">
            <v>6</v>
          </cell>
          <cell r="K2991" t="str">
            <v>Pupiales</v>
          </cell>
          <cell r="L2991" t="str">
            <v>Pupiales-Nariño</v>
          </cell>
          <cell r="M2991">
            <v>160</v>
          </cell>
          <cell r="N2991" t="str">
            <v>Fonade 1</v>
          </cell>
          <cell r="O2991"/>
          <cell r="P2991"/>
          <cell r="Q2991" t="str">
            <v>Construcción Cubierta, Gradería Y Escenario Corregimiento De José María Hernández, Municipio De Pupiales - Nariño.</v>
          </cell>
          <cell r="R2991" t="str">
            <v>Espacio Público, Recreación Y Deporte</v>
          </cell>
          <cell r="S2991"/>
          <cell r="T2991"/>
          <cell r="U2991"/>
          <cell r="V2991" t="str">
            <v>Municipio</v>
          </cell>
          <cell r="W2991"/>
          <cell r="X2991" t="str">
            <v/>
          </cell>
          <cell r="Y2991"/>
          <cell r="Z2991">
            <v>700414837.10000002</v>
          </cell>
          <cell r="AA2991"/>
          <cell r="AB2991">
            <v>700414837.10000002</v>
          </cell>
          <cell r="AC2991"/>
          <cell r="AD2991">
            <v>700414837.10000002</v>
          </cell>
          <cell r="AE2991">
            <v>0</v>
          </cell>
          <cell r="AF2991"/>
          <cell r="AG2991">
            <v>0</v>
          </cell>
          <cell r="AH2991">
            <v>700414837.10000002</v>
          </cell>
          <cell r="AI2991">
            <v>0</v>
          </cell>
          <cell r="AJ2991">
            <v>700414837.10000002</v>
          </cell>
          <cell r="AK2991">
            <v>0</v>
          </cell>
          <cell r="AL2991"/>
          <cell r="AM2991">
            <v>1</v>
          </cell>
          <cell r="AN2991">
            <v>1</v>
          </cell>
          <cell r="AO2991">
            <v>0</v>
          </cell>
          <cell r="AP2991" t="str">
            <v>En Liquidación</v>
          </cell>
          <cell r="AQ2991" t="e">
            <v>#REF!</v>
          </cell>
          <cell r="AR2991" t="e">
            <v>#N/A</v>
          </cell>
          <cell r="AS2991" t="str">
            <v xml:space="preserve"> CONTRATOS LIQUIDADOS  - PENDIENTE  CIERRE COSTOS FIJOS Y VARIABLES - INTERVENTORIA 
1. INFORMACION Y ESTADO CONTRATO DE OBRA: se encuentra liquidado con acta de fecha 11/07/2020
2.  INFORMACION Y ESTADO CONTRATO INTERADMINISTRATIVO:  convenio liquidado con acta del 28/08/2020
3. INFORMACION Y ESTADO INTERVENTORIA: Se encuentra en cierre de costos fijos y variables.
</v>
          </cell>
          <cell r="AT2991" t="str">
            <v>No Aplica</v>
          </cell>
          <cell r="AU2991">
            <v>42490</v>
          </cell>
          <cell r="AV2991">
            <v>42866</v>
          </cell>
          <cell r="AW2991" t="e">
            <v>#REF!</v>
          </cell>
          <cell r="AX2991"/>
          <cell r="AY2991"/>
          <cell r="AZ2991">
            <v>0</v>
          </cell>
          <cell r="BA2991" t="str">
            <v>-</v>
          </cell>
          <cell r="BB2991" t="str">
            <v/>
          </cell>
          <cell r="BC2991"/>
          <cell r="BD2991">
            <v>42542</v>
          </cell>
          <cell r="BE2991">
            <v>42653</v>
          </cell>
          <cell r="BF2991">
            <v>42899</v>
          </cell>
          <cell r="BG2991">
            <v>9207</v>
          </cell>
        </row>
        <row r="2992">
          <cell r="C2992" t="str">
            <v>20110160V0212-1</v>
          </cell>
          <cell r="D2992" t="str">
            <v>Proyectos 2011 - 2020</v>
          </cell>
          <cell r="E2992" t="str">
            <v>No Aplica</v>
          </cell>
          <cell r="F2992" t="str">
            <v>CERRADO</v>
          </cell>
          <cell r="G2992" t="str">
            <v>A212</v>
          </cell>
          <cell r="H2992" t="str">
            <v>Nariño</v>
          </cell>
          <cell r="I2992">
            <v>52585</v>
          </cell>
          <cell r="J2992">
            <v>6</v>
          </cell>
          <cell r="K2992" t="str">
            <v>Pupiales</v>
          </cell>
          <cell r="L2992" t="str">
            <v>Pupiales-Nariño</v>
          </cell>
          <cell r="M2992">
            <v>160</v>
          </cell>
          <cell r="N2992" t="str">
            <v>Fonade 1</v>
          </cell>
          <cell r="O2992"/>
          <cell r="P2992"/>
          <cell r="Q2992" t="str">
            <v>Pavimentación De Vías En El Sector De La Urbanización El Dorado Y Construcción De Andenes En La Zona Centro Del Municipio De Pupiales - Nariño.</v>
          </cell>
          <cell r="R2992" t="str">
            <v>Vías Urbanas</v>
          </cell>
          <cell r="S2992"/>
          <cell r="T2992"/>
          <cell r="U2992"/>
          <cell r="V2992" t="str">
            <v>Municipio</v>
          </cell>
          <cell r="W2992"/>
          <cell r="X2992" t="str">
            <v/>
          </cell>
          <cell r="Y2992"/>
          <cell r="Z2992">
            <v>228315401</v>
          </cell>
          <cell r="AA2992"/>
          <cell r="AB2992">
            <v>228315401</v>
          </cell>
          <cell r="AC2992"/>
          <cell r="AD2992">
            <v>228315401</v>
          </cell>
          <cell r="AE2992">
            <v>0</v>
          </cell>
          <cell r="AF2992"/>
          <cell r="AG2992">
            <v>0</v>
          </cell>
          <cell r="AH2992">
            <v>228315401</v>
          </cell>
          <cell r="AI2992">
            <v>0</v>
          </cell>
          <cell r="AJ2992">
            <v>228315401</v>
          </cell>
          <cell r="AK2992">
            <v>0</v>
          </cell>
          <cell r="AL2992"/>
          <cell r="AM2992">
            <v>1</v>
          </cell>
          <cell r="AN2992">
            <v>1</v>
          </cell>
          <cell r="AO2992">
            <v>0</v>
          </cell>
          <cell r="AP2992" t="str">
            <v>En Liquidación</v>
          </cell>
          <cell r="AQ2992" t="e">
            <v>#REF!</v>
          </cell>
          <cell r="AR2992" t="e">
            <v>#N/A</v>
          </cell>
          <cell r="AS2992" t="str">
            <v xml:space="preserve"> CONTRATOS LIQUIDADOS  - PENDIENTE  CIERRE COSTOS FIJOS Y VARIABLES - INTERVENTORIA 
1. INFORMACION Y ESTADO CONTRATO DE OBRA: se encuentra liquidado con acta de fecha 21/12/2015
2.  INFORMACION Y ESTADO CONTRATO INTERADMINISTRATIVO:  
3. INFORMACION Y ESTADO INTERVENTORIA: Se encuentra en cierre de costos fijos y variables.
</v>
          </cell>
          <cell r="AT2992" t="str">
            <v>No Aplica</v>
          </cell>
          <cell r="AU2992">
            <v>41913</v>
          </cell>
          <cell r="AV2992">
            <v>42266</v>
          </cell>
          <cell r="AW2992" t="e">
            <v>#REF!</v>
          </cell>
          <cell r="AX2992"/>
          <cell r="AY2992"/>
          <cell r="AZ2992">
            <v>0</v>
          </cell>
          <cell r="BA2992" t="str">
            <v>-</v>
          </cell>
          <cell r="BB2992" t="str">
            <v>CONSTRUCCIÓN DE 418 METROS CUADRADOS DE PAVIMENTO EN CONCRETO RÍGIDO CON LAS RESPECTIVAS OBRAS DE DRENAJE Y 475 METROS CUADRADOS DE ANDENES.</v>
          </cell>
          <cell r="BC2992"/>
          <cell r="BD2992">
            <v>41961</v>
          </cell>
          <cell r="BE2992">
            <v>42159</v>
          </cell>
          <cell r="BF2992">
            <v>42473</v>
          </cell>
          <cell r="BG2992">
            <v>18415</v>
          </cell>
        </row>
        <row r="2993">
          <cell r="C2993" t="str">
            <v>20160414S6751-1</v>
          </cell>
          <cell r="D2993" t="str">
            <v>Proyectos 2011 - 2020</v>
          </cell>
          <cell r="E2993" t="str">
            <v>No Aplica</v>
          </cell>
          <cell r="F2993" t="str">
            <v>CERRADO</v>
          </cell>
          <cell r="G2993"/>
          <cell r="H2993" t="str">
            <v>Nariño</v>
          </cell>
          <cell r="I2993">
            <v>52585</v>
          </cell>
          <cell r="J2993">
            <v>6</v>
          </cell>
          <cell r="K2993" t="str">
            <v>Pupiales</v>
          </cell>
          <cell r="L2993" t="str">
            <v>Pupiales-Nariño</v>
          </cell>
          <cell r="M2993">
            <v>414</v>
          </cell>
          <cell r="N2993" t="str">
            <v>DPS 2016</v>
          </cell>
          <cell r="O2993"/>
          <cell r="P2993"/>
          <cell r="Q2993" t="str">
            <v>Construcción Polideportivo Cubierto Del Barrio San Luis Del Corregimiento José María Hernandez Municipio De Pupiales - Nariño</v>
          </cell>
          <cell r="R2993" t="str">
            <v>Espacio Público, Recreación Y Deporte</v>
          </cell>
          <cell r="S2993"/>
          <cell r="T2993"/>
          <cell r="U2993"/>
          <cell r="V2993" t="str">
            <v>Municipio</v>
          </cell>
          <cell r="W2993"/>
          <cell r="X2993" t="str">
            <v>Corregimiento José María Hernández (Barrio San Luis)</v>
          </cell>
          <cell r="Y2993"/>
          <cell r="Z2993">
            <v>667405609</v>
          </cell>
          <cell r="AA2993"/>
          <cell r="AB2993">
            <v>667405609</v>
          </cell>
          <cell r="AC2993"/>
          <cell r="AD2993">
            <v>667405609</v>
          </cell>
          <cell r="AE2993">
            <v>133741112.99999999</v>
          </cell>
          <cell r="AF2993"/>
          <cell r="AG2993">
            <v>133741112.99999999</v>
          </cell>
          <cell r="AH2993">
            <v>801146722</v>
          </cell>
          <cell r="AI2993">
            <v>0</v>
          </cell>
          <cell r="AJ2993">
            <v>801146722</v>
          </cell>
          <cell r="AK2993">
            <v>1</v>
          </cell>
          <cell r="AL2993"/>
          <cell r="AM2993">
            <v>1</v>
          </cell>
          <cell r="AN2993">
            <v>1</v>
          </cell>
          <cell r="AO2993">
            <v>0</v>
          </cell>
          <cell r="AP2993" t="str">
            <v>Liquidado</v>
          </cell>
          <cell r="AQ2993" t="e">
            <v>#REF!</v>
          </cell>
          <cell r="AR2993" t="e">
            <v>#N/A</v>
          </cell>
          <cell r="AS2993" t="str">
            <v>Entregado el 31 de mayo de 2019.
En Liquidación-20/01/2020 SE RADICA EN CONTRATOS M-2021-4301-001338</v>
          </cell>
          <cell r="AT2993" t="str">
            <v>No Aplica</v>
          </cell>
          <cell r="AU2993">
            <v>43403</v>
          </cell>
          <cell r="AV2993">
            <v>43584</v>
          </cell>
          <cell r="AW2993" t="e">
            <v>#REF!</v>
          </cell>
          <cell r="AX2993"/>
          <cell r="AY2993"/>
          <cell r="AZ2993">
            <v>0</v>
          </cell>
          <cell r="BA2993" t="str">
            <v>-</v>
          </cell>
          <cell r="BB2993" t="str">
            <v>772 M2</v>
          </cell>
          <cell r="BC2993"/>
          <cell r="BD2993">
            <v>43418</v>
          </cell>
          <cell r="BE2993">
            <v>43187</v>
          </cell>
          <cell r="BF2993">
            <v>43616</v>
          </cell>
          <cell r="BG2993">
            <v>400</v>
          </cell>
        </row>
        <row r="2994">
          <cell r="C2994" t="str">
            <v>20170399S9367-1</v>
          </cell>
          <cell r="D2994" t="str">
            <v>Proyectos 2011 - 2020</v>
          </cell>
          <cell r="E2994" t="str">
            <v>ANTES 2018</v>
          </cell>
          <cell r="F2994" t="str">
            <v>VIGENTE</v>
          </cell>
          <cell r="G2994"/>
          <cell r="H2994" t="str">
            <v>Nariño</v>
          </cell>
          <cell r="I2994">
            <v>52585</v>
          </cell>
          <cell r="J2994">
            <v>6</v>
          </cell>
          <cell r="K2994" t="str">
            <v>Pupiales</v>
          </cell>
          <cell r="L2994" t="str">
            <v>Pupiales-Nariño</v>
          </cell>
          <cell r="M2994">
            <v>399</v>
          </cell>
          <cell r="N2994" t="str">
            <v>DPS 2017</v>
          </cell>
          <cell r="O2994"/>
          <cell r="P2994"/>
          <cell r="Q2994" t="str">
            <v>Construcción Parque Ludico Recreativo San Francisco Del Municipio De Pupiales - Nariño</v>
          </cell>
          <cell r="R2994" t="str">
            <v>Espacio Público, Recreación Y Deporte</v>
          </cell>
          <cell r="S2994"/>
          <cell r="T2994"/>
          <cell r="U2994"/>
          <cell r="V2994" t="str">
            <v>Municipio</v>
          </cell>
          <cell r="W2994" t="str">
            <v>Urbano</v>
          </cell>
          <cell r="X2994" t="str">
            <v>San Francisco</v>
          </cell>
          <cell r="Y2994"/>
          <cell r="Z2994">
            <v>818920857</v>
          </cell>
          <cell r="AA2994"/>
          <cell r="AB2994">
            <v>818920857</v>
          </cell>
          <cell r="AC2994"/>
          <cell r="AD2994">
            <v>818920857</v>
          </cell>
          <cell r="AE2994">
            <v>83829067</v>
          </cell>
          <cell r="AF2994"/>
          <cell r="AG2994">
            <v>83829067</v>
          </cell>
          <cell r="AH2994">
            <v>902749924</v>
          </cell>
          <cell r="AI2994">
            <v>0</v>
          </cell>
          <cell r="AJ2994">
            <v>902749924</v>
          </cell>
          <cell r="AK2994">
            <v>0.9</v>
          </cell>
          <cell r="AL2994"/>
          <cell r="AM2994">
            <v>1</v>
          </cell>
          <cell r="AN2994">
            <v>1</v>
          </cell>
          <cell r="AO2994">
            <v>0</v>
          </cell>
          <cell r="AP2994" t="str">
            <v>Recibo Interventoría</v>
          </cell>
          <cell r="AQ2994" t="e">
            <v>#REF!</v>
          </cell>
          <cell r="AR2994" t="e">
            <v>#N/A</v>
          </cell>
          <cell r="AS2994" t="str">
            <v>INTERVENTORIA
12/07/2022 . El municipio continua con el proceso de liquidación unilateral del contrato de obra, toda vez que el contratista a pesar de dejar salvedades en el acta de liquidación, finalmente no accede a firmarlas y solicita se liquide de manera unilateral.
SUPERVISOR
15-JULIO, Interventoria envia  subsanaciones al informe  final se reviza y envia  niuevamente  para  subsanaciones</v>
          </cell>
          <cell r="AT2994" t="str">
            <v>No Aplica</v>
          </cell>
          <cell r="AU2994">
            <v>44125</v>
          </cell>
          <cell r="AV2994">
            <v>44469</v>
          </cell>
          <cell r="AW2994" t="e">
            <v>#REF!</v>
          </cell>
          <cell r="AX2994"/>
          <cell r="AY2994"/>
          <cell r="AZ2994">
            <v>0</v>
          </cell>
          <cell r="BA2994" t="str">
            <v>-</v>
          </cell>
          <cell r="BB2994" t="str">
            <v>2345 m2</v>
          </cell>
          <cell r="BC2994"/>
          <cell r="BD2994">
            <v>44188</v>
          </cell>
          <cell r="BE2994" t="str">
            <v/>
          </cell>
          <cell r="BF2994">
            <v>44637</v>
          </cell>
          <cell r="BG2994">
            <v>6386</v>
          </cell>
        </row>
        <row r="2995">
          <cell r="C2995" t="str">
            <v>20100023V1403-1</v>
          </cell>
          <cell r="D2995" t="str">
            <v>Proyectos 2011 - 2020</v>
          </cell>
          <cell r="E2995" t="str">
            <v>No Aplica</v>
          </cell>
          <cell r="F2995" t="str">
            <v>CERRADO</v>
          </cell>
          <cell r="G2995"/>
          <cell r="H2995" t="str">
            <v>Nariño</v>
          </cell>
          <cell r="I2995">
            <v>52612</v>
          </cell>
          <cell r="J2995">
            <v>6</v>
          </cell>
          <cell r="K2995" t="str">
            <v>Ricaurte</v>
          </cell>
          <cell r="L2995" t="str">
            <v>Ricaurte-Nariño</v>
          </cell>
          <cell r="M2995" t="str">
            <v/>
          </cell>
          <cell r="N2995" t="str">
            <v>Infraestructura</v>
          </cell>
          <cell r="O2995"/>
          <cell r="P2995"/>
          <cell r="Q2995" t="str">
            <v>Convenio Interistitucional De Cooperación Entre Acción Social - Fip Y La Federación Nacional De Cafeteros De Colombia, Comité Departamental De Cafeteros De Nariño, Para Aunar Esfuerzos Para La Ejecución De Construcción Centro Educativo La Esperanza En El Municipio De Ricaurte - Nariño.</v>
          </cell>
          <cell r="R2995" t="str">
            <v>Social Comunitario</v>
          </cell>
          <cell r="S2995"/>
          <cell r="T2995"/>
          <cell r="U2995"/>
          <cell r="V2995" t="str">
            <v>Federación Nacional De Cafeteros</v>
          </cell>
          <cell r="W2995"/>
          <cell r="X2995" t="str">
            <v/>
          </cell>
          <cell r="Y2995"/>
          <cell r="Z2995">
            <v>200000000</v>
          </cell>
          <cell r="AA2995"/>
          <cell r="AB2995">
            <v>200000000</v>
          </cell>
          <cell r="AC2995"/>
          <cell r="AD2995">
            <v>200000000</v>
          </cell>
          <cell r="AE2995">
            <v>0</v>
          </cell>
          <cell r="AF2995"/>
          <cell r="AG2995">
            <v>0</v>
          </cell>
          <cell r="AH2995">
            <v>200000000</v>
          </cell>
          <cell r="AI2995">
            <v>0</v>
          </cell>
          <cell r="AJ2995">
            <v>200000000</v>
          </cell>
          <cell r="AK2995">
            <v>1</v>
          </cell>
          <cell r="AL2995"/>
          <cell r="AM2995">
            <v>1</v>
          </cell>
          <cell r="AN2995">
            <v>1</v>
          </cell>
          <cell r="AO2995">
            <v>0</v>
          </cell>
          <cell r="AP2995" t="str">
            <v>Liquidado</v>
          </cell>
          <cell r="AQ2995" t="e">
            <v>#REF!</v>
          </cell>
          <cell r="AR2995" t="e">
            <v>#N/A</v>
          </cell>
          <cell r="AS2995" t="str">
            <v>Entregado en 2011.</v>
          </cell>
          <cell r="AT2995" t="str">
            <v>No Aplica</v>
          </cell>
          <cell r="AU2995" t="str">
            <v/>
          </cell>
          <cell r="AV2995">
            <v>40816</v>
          </cell>
          <cell r="AW2995" t="e">
            <v>#REF!</v>
          </cell>
          <cell r="AX2995"/>
          <cell r="AY2995"/>
          <cell r="AZ2995">
            <v>0</v>
          </cell>
          <cell r="BA2995" t="str">
            <v>-</v>
          </cell>
          <cell r="BB2995" t="str">
            <v/>
          </cell>
          <cell r="BC2995"/>
          <cell r="BD2995" t="str">
            <v/>
          </cell>
          <cell r="BE2995" t="str">
            <v/>
          </cell>
          <cell r="BF2995" t="str">
            <v/>
          </cell>
          <cell r="BG2995" t="str">
            <v/>
          </cell>
        </row>
        <row r="2996">
          <cell r="C2996" t="str">
            <v>20110160V0432-1</v>
          </cell>
          <cell r="D2996" t="str">
            <v>Proyectos 2011 - 2020</v>
          </cell>
          <cell r="E2996" t="str">
            <v>POR FUERA DE LOS 1010</v>
          </cell>
          <cell r="F2996" t="str">
            <v>VIGENTE</v>
          </cell>
          <cell r="G2996" t="str">
            <v>A432</v>
          </cell>
          <cell r="H2996" t="str">
            <v>Nariño</v>
          </cell>
          <cell r="I2996">
            <v>52612</v>
          </cell>
          <cell r="J2996">
            <v>6</v>
          </cell>
          <cell r="K2996" t="str">
            <v>Ricaurte</v>
          </cell>
          <cell r="L2996" t="str">
            <v>Ricaurte-Nariño</v>
          </cell>
          <cell r="M2996">
            <v>160</v>
          </cell>
          <cell r="N2996" t="str">
            <v>Fonade 1</v>
          </cell>
          <cell r="O2996"/>
          <cell r="P2996"/>
          <cell r="Q2996" t="str">
            <v>Construcción De Puente Peantonal Municipio De Ricaurte - Nariño</v>
          </cell>
          <cell r="R2996" t="str">
            <v>Infraestructura De Vías Y Transporte</v>
          </cell>
          <cell r="S2996"/>
          <cell r="T2996"/>
          <cell r="U2996"/>
          <cell r="V2996" t="str">
            <v>Fonade</v>
          </cell>
          <cell r="W2996" t="str">
            <v>Urbano</v>
          </cell>
          <cell r="X2996" t="str">
            <v/>
          </cell>
          <cell r="Y2996"/>
          <cell r="Z2996">
            <v>2189379393</v>
          </cell>
          <cell r="AA2996"/>
          <cell r="AB2996">
            <v>2189379393</v>
          </cell>
          <cell r="AC2996"/>
          <cell r="AD2996">
            <v>2189379393</v>
          </cell>
          <cell r="AE2996">
            <v>232723864</v>
          </cell>
          <cell r="AF2996"/>
          <cell r="AG2996">
            <v>232723864</v>
          </cell>
          <cell r="AH2996">
            <v>2422103257</v>
          </cell>
          <cell r="AI2996">
            <v>0</v>
          </cell>
          <cell r="AJ2996">
            <v>2422103257</v>
          </cell>
          <cell r="AK2996">
            <v>0</v>
          </cell>
          <cell r="AL2996"/>
          <cell r="AM2996">
            <v>1</v>
          </cell>
          <cell r="AN2996">
            <v>1</v>
          </cell>
          <cell r="AO2996">
            <v>0</v>
          </cell>
          <cell r="AP2996" t="str">
            <v>Entregado A Municipio</v>
          </cell>
          <cell r="AQ2996" t="e">
            <v>#REF!</v>
          </cell>
          <cell r="AR2996" t="e">
            <v>#N/A</v>
          </cell>
          <cell r="AS2996" t="str">
            <v>Proyecto terminado, la AV3 y entregado el 27 de abril de 2022</v>
          </cell>
          <cell r="AT2996" t="str">
            <v>No Aplica</v>
          </cell>
          <cell r="AU2996">
            <v>43864</v>
          </cell>
          <cell r="AV2996">
            <v>44498</v>
          </cell>
          <cell r="AW2996" t="e">
            <v>#REF!</v>
          </cell>
          <cell r="AX2996"/>
          <cell r="AY2996"/>
          <cell r="AZ2996">
            <v>0</v>
          </cell>
          <cell r="BA2996" t="str">
            <v>-</v>
          </cell>
          <cell r="BB2996" t="str">
            <v>Construcción del puente peatonal  Municipio de ricaurte", dentro del alcance se tiene previsto excavaciones, replanteo ,construcción de Keison, estribos en concreto reforzado, paso de puente en estructura metalica.</v>
          </cell>
          <cell r="BC2996"/>
          <cell r="BD2996">
            <v>44111</v>
          </cell>
          <cell r="BE2996" t="str">
            <v xml:space="preserve"> </v>
          </cell>
          <cell r="BF2996">
            <v>44678</v>
          </cell>
          <cell r="BG2996">
            <v>13524</v>
          </cell>
        </row>
        <row r="2997">
          <cell r="C2997" t="str">
            <v>20110160V0214-1</v>
          </cell>
          <cell r="D2997" t="str">
            <v>Proyectos 2011 - 2020</v>
          </cell>
          <cell r="E2997" t="str">
            <v>No Aplica</v>
          </cell>
          <cell r="F2997" t="str">
            <v>CERRADO</v>
          </cell>
          <cell r="G2997" t="str">
            <v>A214</v>
          </cell>
          <cell r="H2997" t="str">
            <v>Nariño</v>
          </cell>
          <cell r="I2997" t="str">
            <v xml:space="preserve">52612 y </v>
          </cell>
          <cell r="J2997">
            <v>6</v>
          </cell>
          <cell r="K2997" t="str">
            <v>Ricaurte Y Barbacoas</v>
          </cell>
          <cell r="L2997" t="str">
            <v>Ricaurte Y Barbacoas-Nariño</v>
          </cell>
          <cell r="M2997">
            <v>160</v>
          </cell>
          <cell r="N2997" t="str">
            <v>Fonade 1</v>
          </cell>
          <cell r="O2997"/>
          <cell r="P2997"/>
          <cell r="Q2997" t="str">
            <v>Construcción Puentes Peatonales En Los Municipio De Ricaurte Y Barbacoas - Nariño.</v>
          </cell>
          <cell r="R2997" t="str">
            <v>Vías Red Terciaria</v>
          </cell>
          <cell r="S2997"/>
          <cell r="T2997"/>
          <cell r="U2997"/>
          <cell r="V2997" t="str">
            <v>Fonade</v>
          </cell>
          <cell r="W2997"/>
          <cell r="X2997" t="str">
            <v/>
          </cell>
          <cell r="Y2997"/>
          <cell r="Z2997">
            <v>449006361</v>
          </cell>
          <cell r="AA2997"/>
          <cell r="AB2997">
            <v>449006361</v>
          </cell>
          <cell r="AC2997"/>
          <cell r="AD2997">
            <v>449006361</v>
          </cell>
          <cell r="AE2997">
            <v>0</v>
          </cell>
          <cell r="AF2997"/>
          <cell r="AG2997">
            <v>0</v>
          </cell>
          <cell r="AH2997">
            <v>449006361</v>
          </cell>
          <cell r="AI2997">
            <v>0</v>
          </cell>
          <cell r="AJ2997">
            <v>449006361</v>
          </cell>
          <cell r="AK2997">
            <v>0</v>
          </cell>
          <cell r="AL2997"/>
          <cell r="AM2997">
            <v>1</v>
          </cell>
          <cell r="AN2997">
            <v>1</v>
          </cell>
          <cell r="AO2997">
            <v>0</v>
          </cell>
          <cell r="AP2997" t="str">
            <v>En Liquidación</v>
          </cell>
          <cell r="AQ2997" t="e">
            <v>#REF!</v>
          </cell>
          <cell r="AR2997" t="e">
            <v>#N/A</v>
          </cell>
          <cell r="AS2997" t="str">
            <v xml:space="preserve">*2142234: CONSTRUCCIÓN PUENTES PEATONALES EN LOS MUNICIPIO DE RICAURTE Y BARBACOAS - NARIÑO.
-Mediante  comunciado Rad. 20201100144743 del 13/10/2020  la Oficina Asesora Jurídica informó: Cursa proceso con radicado 52001333300620160014800 ante el Juzgado 08 Administrativo de Pasto. Actualmente se encuentra en audiencia de pruebas fijada el 21/07/2019.
*2172279: ACTUALIZACIÓN DE LOS DISEÑOS DEL PROYECTO CONSTRUCCIÓN PUENTES PEATONALES MUNICIPIOS DE RICAURTE Y BARBACOAS- NARIÑO (avalada por la interventoría el 31 de octubre de 2018)
-El 26/04/2021 el contrasita emitio pronunciamiento al diligenciameinto de los formatos para el proceso de liquidación.
Compromisos:
-Radicar actualización de poliza contra acta de recibo. 
-Diligenciar proyecto de liquidación. 
-Diligenciar cuadro de verificación de aportes. </v>
          </cell>
          <cell r="AT2997" t="str">
            <v>No Aplica</v>
          </cell>
          <cell r="AU2997" t="str">
            <v/>
          </cell>
          <cell r="AV2997" t="str">
            <v>No Aplica</v>
          </cell>
          <cell r="AW2997" t="e">
            <v>#REF!</v>
          </cell>
          <cell r="AX2997"/>
          <cell r="AY2997"/>
          <cell r="AZ2997">
            <v>0</v>
          </cell>
          <cell r="BA2997" t="str">
            <v>-</v>
          </cell>
          <cell r="BB2997" t="str">
            <v>PUENTE RICAURTE 58 ML; PUENTE BARBACOAS 84 ML</v>
          </cell>
          <cell r="BC2997"/>
          <cell r="BD2997" t="str">
            <v/>
          </cell>
          <cell r="BE2997" t="str">
            <v>N/A</v>
          </cell>
          <cell r="BF2997" t="str">
            <v>cancelado</v>
          </cell>
          <cell r="BG2997">
            <v>16471</v>
          </cell>
        </row>
        <row r="2998">
          <cell r="C2998" t="str">
            <v>E-2020-1723-235304</v>
          </cell>
          <cell r="D2998" t="str">
            <v>CV 001-2020</v>
          </cell>
          <cell r="E2998" t="str">
            <v>2018-2022</v>
          </cell>
          <cell r="F2998" t="str">
            <v>VIGENTE</v>
          </cell>
          <cell r="G2998"/>
          <cell r="H2998" t="str">
            <v>Nariño</v>
          </cell>
          <cell r="I2998"/>
          <cell r="J2998"/>
          <cell r="K2998" t="str">
            <v xml:space="preserve">Roberto Payan </v>
          </cell>
          <cell r="L2998" t="str">
            <v>Roberto Payan -Nariño</v>
          </cell>
          <cell r="M2998" t="str">
            <v>456 FIP 2021</v>
          </cell>
          <cell r="N2998" t="str">
            <v>DPS 2021</v>
          </cell>
          <cell r="O2998">
            <v>44411</v>
          </cell>
          <cell r="P2998">
            <v>44773</v>
          </cell>
          <cell r="Q2998" t="str">
            <v xml:space="preserve">Construcción De Plaza De Mercado Del Municipio De Roberto Payan - Nariño </v>
          </cell>
          <cell r="R2998" t="str">
            <v>Social Comunitario</v>
          </cell>
          <cell r="S2998" t="str">
            <v>Plaza de Mercado</v>
          </cell>
          <cell r="T2998"/>
          <cell r="U2998">
            <v>1</v>
          </cell>
          <cell r="V2998"/>
          <cell r="W2998"/>
          <cell r="X2998"/>
          <cell r="Y2998"/>
          <cell r="Z2998">
            <v>3081602197</v>
          </cell>
          <cell r="AA2998"/>
          <cell r="AB2998">
            <v>3081602197</v>
          </cell>
          <cell r="AC2998">
            <v>0</v>
          </cell>
          <cell r="AD2998">
            <v>3081602197</v>
          </cell>
          <cell r="AE2998"/>
          <cell r="AF2998"/>
          <cell r="AG2998">
            <v>0</v>
          </cell>
          <cell r="AH2998">
            <v>3081602197</v>
          </cell>
          <cell r="AI2998">
            <v>0</v>
          </cell>
          <cell r="AJ2998">
            <v>3081602197</v>
          </cell>
          <cell r="AK2998"/>
          <cell r="AL2998"/>
          <cell r="AM2998">
            <v>0.1181</v>
          </cell>
          <cell r="AN2998">
            <v>3.2399999999999998E-2</v>
          </cell>
          <cell r="AO2998">
            <v>-8.5699999999999998E-2</v>
          </cell>
          <cell r="AP2998" t="str">
            <v>En Ejecución</v>
          </cell>
          <cell r="AQ2998" t="e">
            <v>#REF!</v>
          </cell>
          <cell r="AR2998" t="e">
            <v>#N/A</v>
          </cell>
          <cell r="AS2998" t="str">
            <v>-</v>
          </cell>
          <cell r="AT2998"/>
          <cell r="AU2998">
            <v>44699</v>
          </cell>
          <cell r="AV2998">
            <v>45024</v>
          </cell>
          <cell r="AW2998" t="e">
            <v>#REF!</v>
          </cell>
          <cell r="AX2998">
            <v>9</v>
          </cell>
          <cell r="AY2998"/>
          <cell r="AZ2998">
            <v>9</v>
          </cell>
          <cell r="BA2998"/>
          <cell r="BB2998" t="str">
            <v>1968 M2</v>
          </cell>
          <cell r="BC2998"/>
          <cell r="BD2998" t="str">
            <v>-</v>
          </cell>
          <cell r="BE2998" t="str">
            <v>-</v>
          </cell>
          <cell r="BF2998" t="str">
            <v>-</v>
          </cell>
          <cell r="BG2998">
            <v>1358</v>
          </cell>
        </row>
        <row r="2999">
          <cell r="C2999" t="str">
            <v>20110160S0215-1</v>
          </cell>
          <cell r="D2999" t="str">
            <v>Proyectos 2011 - 2020</v>
          </cell>
          <cell r="E2999" t="str">
            <v>No Aplica</v>
          </cell>
          <cell r="F2999" t="str">
            <v>CERRADO</v>
          </cell>
          <cell r="G2999" t="str">
            <v>A215</v>
          </cell>
          <cell r="H2999" t="str">
            <v>Nariño</v>
          </cell>
          <cell r="I2999">
            <v>52678</v>
          </cell>
          <cell r="J2999">
            <v>6</v>
          </cell>
          <cell r="K2999" t="str">
            <v>Samaniego</v>
          </cell>
          <cell r="L2999" t="str">
            <v>Samaniego-Nariño</v>
          </cell>
          <cell r="M2999">
            <v>160</v>
          </cell>
          <cell r="N2999" t="str">
            <v>Fonade 1</v>
          </cell>
          <cell r="O2999"/>
          <cell r="P2999"/>
          <cell r="Q2999" t="str">
            <v>Construcción Centro Cultural En El Municipio De Samaniego - Nariño.</v>
          </cell>
          <cell r="R2999" t="str">
            <v>Social Comunitario</v>
          </cell>
          <cell r="S2999"/>
          <cell r="T2999"/>
          <cell r="U2999"/>
          <cell r="V2999" t="str">
            <v>Municipio</v>
          </cell>
          <cell r="W2999"/>
          <cell r="X2999" t="str">
            <v/>
          </cell>
          <cell r="Y2999"/>
          <cell r="Z2999">
            <v>145662906.96999979</v>
          </cell>
          <cell r="AA2999"/>
          <cell r="AB2999">
            <v>145662906.96999979</v>
          </cell>
          <cell r="AC2999"/>
          <cell r="AD2999">
            <v>145662906.96999979</v>
          </cell>
          <cell r="AE2999">
            <v>0</v>
          </cell>
          <cell r="AF2999"/>
          <cell r="AG2999">
            <v>0</v>
          </cell>
          <cell r="AH2999">
            <v>145662906.96999979</v>
          </cell>
          <cell r="AI2999">
            <v>0</v>
          </cell>
          <cell r="AJ2999">
            <v>145662906.96999979</v>
          </cell>
          <cell r="AK2999">
            <v>0</v>
          </cell>
          <cell r="AL2999"/>
          <cell r="AM2999">
            <v>0</v>
          </cell>
          <cell r="AN2999">
            <v>0</v>
          </cell>
          <cell r="AO2999">
            <v>0</v>
          </cell>
          <cell r="AP2999" t="str">
            <v>En Liquidación</v>
          </cell>
          <cell r="AQ2999" t="e">
            <v>#REF!</v>
          </cell>
          <cell r="AR2999" t="e">
            <v>#N/A</v>
          </cell>
          <cell r="AS2999" t="str">
            <v>PROYECTO LIQUIDADO
Se requiere el cierre del acta de servicio de la interventoría (costos fijos y variables)</v>
          </cell>
          <cell r="AT2999" t="str">
            <v>No Aplica</v>
          </cell>
          <cell r="AU2999">
            <v>41628</v>
          </cell>
          <cell r="AV2999" t="str">
            <v>NO EJECUTADO</v>
          </cell>
          <cell r="AW2999" t="e">
            <v>#REF!</v>
          </cell>
          <cell r="AX2999"/>
          <cell r="AY2999"/>
          <cell r="AZ2999">
            <v>0</v>
          </cell>
          <cell r="BA2999" t="str">
            <v>-</v>
          </cell>
          <cell r="BB2999" t="str">
            <v>CENTRO CULTURAL: AUDITORIO, BIBLIOTECA, CAFETERIA, SALAS ESTUDIO, BAÑOS, ADMINISTRACION</v>
          </cell>
          <cell r="BC2999"/>
          <cell r="BD2999">
            <v>41663</v>
          </cell>
          <cell r="BE2999" t="str">
            <v xml:space="preserve"> </v>
          </cell>
          <cell r="BF2999" t="str">
            <v>obra inconclusa</v>
          </cell>
          <cell r="BG2999" t="str">
            <v/>
          </cell>
        </row>
        <row r="3000">
          <cell r="C3000" t="str">
            <v>20110165S1406-1</v>
          </cell>
          <cell r="D3000" t="str">
            <v>Proyectos 2011 - 2020</v>
          </cell>
          <cell r="E3000" t="str">
            <v>No Aplica</v>
          </cell>
          <cell r="F3000" t="str">
            <v>CERRADO</v>
          </cell>
          <cell r="G3000"/>
          <cell r="H3000" t="str">
            <v>Nariño</v>
          </cell>
          <cell r="I3000">
            <v>52678</v>
          </cell>
          <cell r="J3000">
            <v>6</v>
          </cell>
          <cell r="K3000" t="str">
            <v>Samaniego</v>
          </cell>
          <cell r="L3000" t="str">
            <v>Samaniego-Nariño</v>
          </cell>
          <cell r="M3000" t="str">
            <v/>
          </cell>
          <cell r="N3000" t="str">
            <v>Infraestructura</v>
          </cell>
          <cell r="O3000"/>
          <cell r="P3000"/>
          <cell r="Q3000" t="str">
            <v>Construcción Y Adecuación De Los Polideportivos De Las Veredas Chuguldí, Bajo Canadá, Carrizal, El Salado Y  Cartagena Del Municipio De Samaniego – Nariño</v>
          </cell>
          <cell r="R3000" t="str">
            <v>Espacio Público, Recreación Y Deporte</v>
          </cell>
          <cell r="S3000"/>
          <cell r="T3000"/>
          <cell r="U3000"/>
          <cell r="V3000" t="str">
            <v>Federación Nacional De Cafeteros</v>
          </cell>
          <cell r="W3000"/>
          <cell r="X3000" t="str">
            <v/>
          </cell>
          <cell r="Y3000"/>
          <cell r="Z3000">
            <v>707116393</v>
          </cell>
          <cell r="AA3000"/>
          <cell r="AB3000">
            <v>707116393</v>
          </cell>
          <cell r="AC3000"/>
          <cell r="AD3000">
            <v>707116393</v>
          </cell>
          <cell r="AE3000">
            <v>0</v>
          </cell>
          <cell r="AF3000"/>
          <cell r="AG3000">
            <v>0</v>
          </cell>
          <cell r="AH3000">
            <v>707116393</v>
          </cell>
          <cell r="AI3000">
            <v>0</v>
          </cell>
          <cell r="AJ3000">
            <v>707116393</v>
          </cell>
          <cell r="AK3000">
            <v>1</v>
          </cell>
          <cell r="AL3000"/>
          <cell r="AM3000">
            <v>1</v>
          </cell>
          <cell r="AN3000">
            <v>1</v>
          </cell>
          <cell r="AO3000">
            <v>0</v>
          </cell>
          <cell r="AP3000" t="str">
            <v>Liquidado</v>
          </cell>
          <cell r="AQ3000" t="e">
            <v>#REF!</v>
          </cell>
          <cell r="AR3000" t="e">
            <v>#N/A</v>
          </cell>
          <cell r="AS3000" t="str">
            <v>Entregado en 2014.</v>
          </cell>
          <cell r="AT3000" t="str">
            <v>No Aplica</v>
          </cell>
          <cell r="AU3000" t="str">
            <v/>
          </cell>
          <cell r="AV3000">
            <v>41733</v>
          </cell>
          <cell r="AW3000" t="e">
            <v>#REF!</v>
          </cell>
          <cell r="AX3000"/>
          <cell r="AY3000"/>
          <cell r="AZ3000">
            <v>0</v>
          </cell>
          <cell r="BA3000" t="str">
            <v>-</v>
          </cell>
          <cell r="BB3000" t="str">
            <v/>
          </cell>
          <cell r="BC3000"/>
          <cell r="BD3000" t="str">
            <v/>
          </cell>
          <cell r="BE3000" t="str">
            <v/>
          </cell>
          <cell r="BF3000" t="str">
            <v/>
          </cell>
          <cell r="BG3000" t="str">
            <v/>
          </cell>
        </row>
        <row r="3001">
          <cell r="C3001" t="str">
            <v>20130158S0487-1</v>
          </cell>
          <cell r="D3001" t="str">
            <v>Proyectos 2011 - 2020</v>
          </cell>
          <cell r="E3001" t="str">
            <v>No Aplica</v>
          </cell>
          <cell r="F3001" t="str">
            <v>CERRADO</v>
          </cell>
          <cell r="G3001"/>
          <cell r="H3001" t="str">
            <v>Nariño</v>
          </cell>
          <cell r="I3001">
            <v>52678</v>
          </cell>
          <cell r="J3001">
            <v>6</v>
          </cell>
          <cell r="K3001" t="str">
            <v>Samaniego</v>
          </cell>
          <cell r="L3001" t="str">
            <v>Samaniego-Nariño</v>
          </cell>
          <cell r="M3001">
            <v>158</v>
          </cell>
          <cell r="N3001" t="str">
            <v>DPS 2013</v>
          </cell>
          <cell r="O3001"/>
          <cell r="P3001"/>
          <cell r="Q3001" t="str">
            <v>Construcción Cancha Sintética De Microfútbol En El Municipio De Samaniego - Nariño</v>
          </cell>
          <cell r="R3001" t="str">
            <v>Espacio Público, Recreación Y Deporte</v>
          </cell>
          <cell r="S3001"/>
          <cell r="T3001"/>
          <cell r="U3001"/>
          <cell r="V3001" t="str">
            <v>Municipio</v>
          </cell>
          <cell r="W3001"/>
          <cell r="X3001" t="str">
            <v>Guadual, Naranjal, Villa Esperanza</v>
          </cell>
          <cell r="Y3001"/>
          <cell r="Z3001">
            <v>467289720</v>
          </cell>
          <cell r="AA3001"/>
          <cell r="AB3001">
            <v>467289720</v>
          </cell>
          <cell r="AC3001"/>
          <cell r="AD3001">
            <v>467289720</v>
          </cell>
          <cell r="AE3001">
            <v>46728972</v>
          </cell>
          <cell r="AF3001"/>
          <cell r="AG3001">
            <v>46728972</v>
          </cell>
          <cell r="AH3001">
            <v>514018692</v>
          </cell>
          <cell r="AI3001">
            <v>0</v>
          </cell>
          <cell r="AJ3001">
            <v>514018692</v>
          </cell>
          <cell r="AK3001">
            <v>1</v>
          </cell>
          <cell r="AL3001"/>
          <cell r="AM3001">
            <v>1</v>
          </cell>
          <cell r="AN3001">
            <v>1</v>
          </cell>
          <cell r="AO3001">
            <v>0</v>
          </cell>
          <cell r="AP3001" t="str">
            <v>Liquidado</v>
          </cell>
          <cell r="AQ3001" t="e">
            <v>#REF!</v>
          </cell>
          <cell r="AR3001" t="e">
            <v>#N/A</v>
          </cell>
          <cell r="AS3001" t="str">
            <v>Liquidado</v>
          </cell>
          <cell r="AT3001" t="str">
            <v>No Aplica</v>
          </cell>
          <cell r="AU3001">
            <v>42318</v>
          </cell>
          <cell r="AV3001">
            <v>42631</v>
          </cell>
          <cell r="AW3001" t="e">
            <v>#REF!</v>
          </cell>
          <cell r="AX3001"/>
          <cell r="AY3001"/>
          <cell r="AZ3001">
            <v>0</v>
          </cell>
          <cell r="BA3001" t="str">
            <v>-</v>
          </cell>
          <cell r="BB3001" t="str">
            <v>280 m2</v>
          </cell>
          <cell r="BC3001"/>
          <cell r="BD3001">
            <v>42404</v>
          </cell>
          <cell r="BE3001">
            <v>42556</v>
          </cell>
          <cell r="BF3001">
            <v>42675</v>
          </cell>
          <cell r="BG3001">
            <v>17000</v>
          </cell>
        </row>
        <row r="3002">
          <cell r="C3002" t="str">
            <v>20170538V8195-1</v>
          </cell>
          <cell r="D3002" t="str">
            <v>Proyectos 2011 - 2020</v>
          </cell>
          <cell r="E3002" t="str">
            <v>No Aplica</v>
          </cell>
          <cell r="F3002" t="str">
            <v>CERRADO</v>
          </cell>
          <cell r="G3002"/>
          <cell r="H3002" t="str">
            <v>Nariño</v>
          </cell>
          <cell r="I3002">
            <v>52678</v>
          </cell>
          <cell r="J3002">
            <v>6</v>
          </cell>
          <cell r="K3002" t="str">
            <v>Samaniego</v>
          </cell>
          <cell r="L3002" t="str">
            <v>Samaniego-Nariño</v>
          </cell>
          <cell r="M3002">
            <v>538</v>
          </cell>
          <cell r="N3002" t="str">
            <v>DPS 2017</v>
          </cell>
          <cell r="O3002"/>
          <cell r="P3002"/>
          <cell r="Q3002" t="str">
            <v>Construcción De Pavimento Rigido Barrio Paola Isabel Del Municipio De Samaniego - Nariño</v>
          </cell>
          <cell r="R3002" t="str">
            <v>Vías Urbanas</v>
          </cell>
          <cell r="S3002"/>
          <cell r="T3002"/>
          <cell r="U3002"/>
          <cell r="V3002" t="str">
            <v>Municipio</v>
          </cell>
          <cell r="W3002"/>
          <cell r="X3002" t="str">
            <v>Paola Isabel</v>
          </cell>
          <cell r="Y3002"/>
          <cell r="Z3002">
            <v>938163060</v>
          </cell>
          <cell r="AA3002"/>
          <cell r="AB3002">
            <v>938163060</v>
          </cell>
          <cell r="AC3002"/>
          <cell r="AD3002">
            <v>938163060</v>
          </cell>
          <cell r="AE3002">
            <v>93816306</v>
          </cell>
          <cell r="AF3002"/>
          <cell r="AG3002">
            <v>93816306</v>
          </cell>
          <cell r="AH3002">
            <v>1031979366</v>
          </cell>
          <cell r="AI3002">
            <v>0</v>
          </cell>
          <cell r="AJ3002">
            <v>1031979366</v>
          </cell>
          <cell r="AK3002">
            <v>1</v>
          </cell>
          <cell r="AL3002"/>
          <cell r="AM3002">
            <v>1</v>
          </cell>
          <cell r="AN3002">
            <v>1</v>
          </cell>
          <cell r="AO3002">
            <v>0</v>
          </cell>
          <cell r="AP3002" t="str">
            <v>Liquidado</v>
          </cell>
          <cell r="AQ3002" t="e">
            <v>#REF!</v>
          </cell>
          <cell r="AR3002" t="e">
            <v>#N/A</v>
          </cell>
          <cell r="AS3002" t="str">
            <v>Liquidado el 16 de noviembre 2021.</v>
          </cell>
          <cell r="AT3002" t="str">
            <v>No Aplica</v>
          </cell>
          <cell r="AU3002">
            <v>43642</v>
          </cell>
          <cell r="AV3002">
            <v>43824</v>
          </cell>
          <cell r="AW3002" t="e">
            <v>#REF!</v>
          </cell>
          <cell r="AX3002"/>
          <cell r="AY3002"/>
          <cell r="AZ3002">
            <v>0</v>
          </cell>
          <cell r="BA3002" t="str">
            <v>-</v>
          </cell>
          <cell r="BB3002" t="str">
            <v>0.372 Km</v>
          </cell>
          <cell r="BC3002"/>
          <cell r="BD3002">
            <v>43675</v>
          </cell>
          <cell r="BE3002">
            <v>43745</v>
          </cell>
          <cell r="BF3002">
            <v>43886</v>
          </cell>
          <cell r="BG3002">
            <v>1952</v>
          </cell>
        </row>
        <row r="3003">
          <cell r="C3003" t="str">
            <v>20110160S0215-2</v>
          </cell>
          <cell r="D3003" t="str">
            <v>Proyectos 2011 - 2020</v>
          </cell>
          <cell r="E3003" t="str">
            <v>POR FUERA DE LOS 1010</v>
          </cell>
          <cell r="F3003" t="str">
            <v>VIGENTE</v>
          </cell>
          <cell r="G3003" t="str">
            <v>A215-REST</v>
          </cell>
          <cell r="H3003" t="str">
            <v>Nariño</v>
          </cell>
          <cell r="I3003">
            <v>52678</v>
          </cell>
          <cell r="J3003">
            <v>6</v>
          </cell>
          <cell r="K3003" t="str">
            <v>Samaniego</v>
          </cell>
          <cell r="L3003" t="str">
            <v>Samaniego-Nariño</v>
          </cell>
          <cell r="M3003">
            <v>160</v>
          </cell>
          <cell r="N3003" t="str">
            <v>Fonade 1</v>
          </cell>
          <cell r="O3003"/>
          <cell r="P3003"/>
          <cell r="Q3003" t="str">
            <v>CONSTRUCCIÓN CENTRO CULTURAL EN EL MUNICIPIO DE SAMANIEGO - NARIÑO.</v>
          </cell>
          <cell r="R3003" t="str">
            <v>Social Comunitario</v>
          </cell>
          <cell r="S3003"/>
          <cell r="T3003"/>
          <cell r="U3003"/>
          <cell r="V3003">
            <v>0</v>
          </cell>
          <cell r="W3003" t="str">
            <v>Urbano</v>
          </cell>
          <cell r="X3003" t="str">
            <v/>
          </cell>
          <cell r="Y3003"/>
          <cell r="Z3003">
            <v>2687146985.5799999</v>
          </cell>
          <cell r="AA3003"/>
          <cell r="AB3003">
            <v>2687146985.5799999</v>
          </cell>
          <cell r="AC3003"/>
          <cell r="AD3003">
            <v>2687146985.5799999</v>
          </cell>
          <cell r="AE3003">
            <v>334145312</v>
          </cell>
          <cell r="AF3003"/>
          <cell r="AG3003">
            <v>334145312</v>
          </cell>
          <cell r="AH3003">
            <v>3021292297.5799999</v>
          </cell>
          <cell r="AI3003">
            <v>0</v>
          </cell>
          <cell r="AJ3003">
            <v>3021292297.5799999</v>
          </cell>
          <cell r="AK3003">
            <v>0</v>
          </cell>
          <cell r="AL3003"/>
          <cell r="AM3003">
            <v>0.44259999999999999</v>
          </cell>
          <cell r="AN3003">
            <v>0.1198</v>
          </cell>
          <cell r="AO3003">
            <v>-0.32279999999999998</v>
          </cell>
          <cell r="AP3003" t="str">
            <v>Suspendido</v>
          </cell>
          <cell r="AQ3003" t="e">
            <v>#REF!</v>
          </cell>
          <cell r="AR3003" t="e">
            <v>#N/A</v>
          </cell>
          <cell r="AS3003" t="str">
            <v>Suspendido, en análisis de escenarios para retoma del proyecto
ALERTA EN LA RUTA CRÍTICA</v>
          </cell>
          <cell r="AT3003" t="str">
            <v>No Aplica</v>
          </cell>
          <cell r="AU3003">
            <v>44305</v>
          </cell>
          <cell r="AV3003"/>
          <cell r="AW3003" t="e">
            <v>#REF!</v>
          </cell>
          <cell r="AX3003"/>
          <cell r="AY3003"/>
          <cell r="AZ3003">
            <v>0</v>
          </cell>
          <cell r="BA3003" t="str">
            <v>REFORMULACIONES / AJUSTES (Presupuesto, Alcance, Definiciones Municipio)</v>
          </cell>
          <cell r="BB3003" t="str">
            <v>1.550 M2</v>
          </cell>
          <cell r="BC3003"/>
          <cell r="BD3003" t="str">
            <v/>
          </cell>
          <cell r="BE3003" t="str">
            <v/>
          </cell>
          <cell r="BF3003" t="str">
            <v/>
          </cell>
          <cell r="BG3003">
            <v>18852</v>
          </cell>
        </row>
        <row r="3004">
          <cell r="C3004" t="str">
            <v>E-2020-2203-105313</v>
          </cell>
          <cell r="D3004" t="str">
            <v>CV 001-2020</v>
          </cell>
          <cell r="E3004" t="str">
            <v>2018-2022</v>
          </cell>
          <cell r="F3004" t="str">
            <v>VIGENTE</v>
          </cell>
          <cell r="G3004"/>
          <cell r="H3004" t="str">
            <v>Nariño</v>
          </cell>
          <cell r="I3004"/>
          <cell r="J3004"/>
          <cell r="K3004" t="str">
            <v>San Andres De Tumaco</v>
          </cell>
          <cell r="L3004" t="str">
            <v>San Andres De Tumaco-Nariño</v>
          </cell>
          <cell r="M3004" t="str">
            <v>749 FIP 2021</v>
          </cell>
          <cell r="N3004" t="str">
            <v>DPS 2021</v>
          </cell>
          <cell r="O3004">
            <v>44551</v>
          </cell>
          <cell r="P3004">
            <v>44773</v>
          </cell>
          <cell r="Q3004" t="str">
            <v>Construcción De Plaza De Mercado Y De Mariscos Del Municipio De Tumaco - Nariño</v>
          </cell>
          <cell r="R3004" t="str">
            <v>Social Comunitario</v>
          </cell>
          <cell r="S3004" t="str">
            <v>Plaza de Mercado</v>
          </cell>
          <cell r="T3004"/>
          <cell r="U3004">
            <v>1</v>
          </cell>
          <cell r="V3004"/>
          <cell r="W3004"/>
          <cell r="X3004"/>
          <cell r="Y3004"/>
          <cell r="Z3004">
            <v>0</v>
          </cell>
          <cell r="AA3004"/>
          <cell r="AB3004">
            <v>0</v>
          </cell>
          <cell r="AC3004">
            <v>0</v>
          </cell>
          <cell r="AD3004">
            <v>0</v>
          </cell>
          <cell r="AE3004"/>
          <cell r="AF3004"/>
          <cell r="AG3004">
            <v>0</v>
          </cell>
          <cell r="AH3004">
            <v>0</v>
          </cell>
          <cell r="AI3004">
            <v>0</v>
          </cell>
          <cell r="AJ3004">
            <v>0</v>
          </cell>
          <cell r="AK3004"/>
          <cell r="AL3004"/>
          <cell r="AM3004"/>
          <cell r="AN3004"/>
          <cell r="AO3004">
            <v>0</v>
          </cell>
          <cell r="AP3004" t="str">
            <v>Cancelado</v>
          </cell>
          <cell r="AQ3004" t="e">
            <v>#REF!</v>
          </cell>
          <cell r="AR3004" t="e">
            <v>#N/A</v>
          </cell>
          <cell r="AS3004" t="str">
            <v>Condición Resolutoria [Maduración]</v>
          </cell>
          <cell r="AT3004"/>
          <cell r="AU3004" t="str">
            <v>-</v>
          </cell>
          <cell r="AV3004" t="str">
            <v>-</v>
          </cell>
          <cell r="AW3004" t="e">
            <v>#REF!</v>
          </cell>
          <cell r="AX3004">
            <v>15</v>
          </cell>
          <cell r="AY3004"/>
          <cell r="AZ3004">
            <v>15</v>
          </cell>
          <cell r="BA3004"/>
          <cell r="BB3004" t="str">
            <v>3034 M2</v>
          </cell>
          <cell r="BC3004"/>
          <cell r="BD3004" t="str">
            <v>-</v>
          </cell>
          <cell r="BE3004" t="str">
            <v>-</v>
          </cell>
          <cell r="BF3004" t="str">
            <v>-</v>
          </cell>
          <cell r="BG3004" t="str">
            <v>-</v>
          </cell>
        </row>
        <row r="3005">
          <cell r="C3005" t="str">
            <v>Estructuras Especiales - 001</v>
          </cell>
          <cell r="D3005" t="str">
            <v>Proyectos 2021 - 2022</v>
          </cell>
          <cell r="E3005" t="str">
            <v>2018-2022</v>
          </cell>
          <cell r="F3005" t="str">
            <v>VIGENTE</v>
          </cell>
          <cell r="G3005"/>
          <cell r="H3005" t="str">
            <v>Nariño</v>
          </cell>
          <cell r="I3005"/>
          <cell r="J3005"/>
          <cell r="K3005" t="str">
            <v>San Andres De Tumaco</v>
          </cell>
          <cell r="L3005" t="str">
            <v>San Andres De Tumaco-Nariño</v>
          </cell>
          <cell r="M3005" t="str">
            <v>594 FIP 2021</v>
          </cell>
          <cell r="N3005" t="str">
            <v>DPS 2021</v>
          </cell>
          <cell r="O3005">
            <v>44512</v>
          </cell>
          <cell r="P3005" t="str">
            <v>-</v>
          </cell>
          <cell r="Q3005" t="str">
            <v>Estudios tecnicos, diseños y construccion de 2 muelles en las veredas de guabal y guachíre  ambos pertenecientes al  distrito de tumaco - nariño , así como con el propósito de aportar a la inclusión socioeconómica, la superación de la pobreza, la consolidación de territorios y la generación de espacios comunitarios para la reintegración, estabilización y reconciliación social</v>
          </cell>
          <cell r="R3005" t="str">
            <v>Vias y Transporte</v>
          </cell>
          <cell r="S3005" t="str">
            <v>Estructuras Especiales</v>
          </cell>
          <cell r="T3005"/>
          <cell r="U3005">
            <v>1</v>
          </cell>
          <cell r="V3005"/>
          <cell r="W3005"/>
          <cell r="X3005"/>
          <cell r="Y3005"/>
          <cell r="Z3005">
            <v>0</v>
          </cell>
          <cell r="AA3005"/>
          <cell r="AB3005">
            <v>0</v>
          </cell>
          <cell r="AC3005">
            <v>0</v>
          </cell>
          <cell r="AD3005">
            <v>0</v>
          </cell>
          <cell r="AE3005"/>
          <cell r="AF3005"/>
          <cell r="AG3005">
            <v>0</v>
          </cell>
          <cell r="AH3005">
            <v>0</v>
          </cell>
          <cell r="AI3005">
            <v>0</v>
          </cell>
          <cell r="AJ3005">
            <v>0</v>
          </cell>
          <cell r="AK3005"/>
          <cell r="AL3005"/>
          <cell r="AM3005"/>
          <cell r="AN3005"/>
          <cell r="AO3005">
            <v>0</v>
          </cell>
          <cell r="AP3005" t="str">
            <v>Vigente</v>
          </cell>
          <cell r="AQ3005" t="e">
            <v>#REF!</v>
          </cell>
          <cell r="AR3005" t="e">
            <v>#N/A</v>
          </cell>
          <cell r="AS3005" t="str">
            <v>-</v>
          </cell>
          <cell r="AT3005"/>
          <cell r="AU3005" t="str">
            <v>-</v>
          </cell>
          <cell r="AV3005" t="str">
            <v>-</v>
          </cell>
          <cell r="AW3005" t="e">
            <v>#REF!</v>
          </cell>
          <cell r="AX3005"/>
          <cell r="AY3005"/>
          <cell r="AZ3005">
            <v>0</v>
          </cell>
          <cell r="BA3005"/>
          <cell r="BB3005" t="str">
            <v>- ML</v>
          </cell>
          <cell r="BC3005"/>
          <cell r="BD3005" t="str">
            <v>-</v>
          </cell>
          <cell r="BE3005" t="str">
            <v>-</v>
          </cell>
          <cell r="BF3005" t="str">
            <v>-</v>
          </cell>
          <cell r="BG3005" t="str">
            <v>-</v>
          </cell>
        </row>
        <row r="3006">
          <cell r="C3006" t="str">
            <v>20070162V1409-1</v>
          </cell>
          <cell r="D3006" t="str">
            <v>Proyectos 2011 - 2020</v>
          </cell>
          <cell r="E3006" t="str">
            <v>No Aplica</v>
          </cell>
          <cell r="F3006" t="str">
            <v>CERRADO</v>
          </cell>
          <cell r="G3006"/>
          <cell r="H3006" t="str">
            <v>Nariño</v>
          </cell>
          <cell r="I3006">
            <v>52685</v>
          </cell>
          <cell r="J3006">
            <v>6</v>
          </cell>
          <cell r="K3006" t="str">
            <v>San Bernardo</v>
          </cell>
          <cell r="L3006" t="str">
            <v>San Bernardo-Nariño</v>
          </cell>
          <cell r="M3006" t="str">
            <v/>
          </cell>
          <cell r="N3006" t="str">
            <v>Infraestructura</v>
          </cell>
          <cell r="O3006"/>
          <cell r="P3006"/>
          <cell r="Q3006" t="str">
            <v>Pavimentación En Concreto Rígido En San Bernardo Sector Salida San José, Municipio De San Bernardo, Departamento De Nariño</v>
          </cell>
          <cell r="R3006" t="str">
            <v>Vías Urbanas</v>
          </cell>
          <cell r="S3006"/>
          <cell r="T3006"/>
          <cell r="U3006"/>
          <cell r="V3006" t="str">
            <v>Municipio</v>
          </cell>
          <cell r="W3006"/>
          <cell r="X3006" t="str">
            <v/>
          </cell>
          <cell r="Y3006"/>
          <cell r="Z3006">
            <v>201759947.86000001</v>
          </cell>
          <cell r="AA3006"/>
          <cell r="AB3006">
            <v>201759947.86000001</v>
          </cell>
          <cell r="AC3006"/>
          <cell r="AD3006">
            <v>201759947.86000001</v>
          </cell>
          <cell r="AE3006">
            <v>0</v>
          </cell>
          <cell r="AF3006"/>
          <cell r="AG3006">
            <v>0</v>
          </cell>
          <cell r="AH3006">
            <v>201759947.86000001</v>
          </cell>
          <cell r="AI3006">
            <v>0</v>
          </cell>
          <cell r="AJ3006">
            <v>201759947.86000001</v>
          </cell>
          <cell r="AK3006">
            <v>1</v>
          </cell>
          <cell r="AL3006"/>
          <cell r="AM3006">
            <v>1</v>
          </cell>
          <cell r="AN3006">
            <v>1</v>
          </cell>
          <cell r="AO3006">
            <v>0</v>
          </cell>
          <cell r="AP3006" t="str">
            <v>Liquidado</v>
          </cell>
          <cell r="AQ3006" t="e">
            <v>#REF!</v>
          </cell>
          <cell r="AR3006" t="e">
            <v>#N/A</v>
          </cell>
          <cell r="AS3006" t="str">
            <v>Entregado en 2012.</v>
          </cell>
          <cell r="AT3006" t="str">
            <v>No Aplica</v>
          </cell>
          <cell r="AU3006" t="str">
            <v/>
          </cell>
          <cell r="AV3006">
            <v>41152</v>
          </cell>
          <cell r="AW3006" t="e">
            <v>#REF!</v>
          </cell>
          <cell r="AX3006"/>
          <cell r="AY3006"/>
          <cell r="AZ3006">
            <v>0</v>
          </cell>
          <cell r="BA3006" t="str">
            <v>-</v>
          </cell>
          <cell r="BB3006" t="str">
            <v/>
          </cell>
          <cell r="BC3006"/>
          <cell r="BD3006" t="str">
            <v/>
          </cell>
          <cell r="BE3006" t="str">
            <v/>
          </cell>
          <cell r="BF3006" t="str">
            <v/>
          </cell>
          <cell r="BG3006" t="str">
            <v/>
          </cell>
        </row>
        <row r="3007">
          <cell r="C3007" t="str">
            <v>20110160M0216-1</v>
          </cell>
          <cell r="D3007" t="str">
            <v>Proyectos 2011 - 2020</v>
          </cell>
          <cell r="E3007" t="str">
            <v>No Aplica</v>
          </cell>
          <cell r="F3007" t="str">
            <v>CERRADO</v>
          </cell>
          <cell r="G3007" t="str">
            <v>A216</v>
          </cell>
          <cell r="H3007" t="str">
            <v>Nariño</v>
          </cell>
          <cell r="I3007">
            <v>52685</v>
          </cell>
          <cell r="J3007">
            <v>6</v>
          </cell>
          <cell r="K3007" t="str">
            <v>San Bernardo</v>
          </cell>
          <cell r="L3007" t="str">
            <v>San Bernardo-Nariño</v>
          </cell>
          <cell r="M3007">
            <v>160</v>
          </cell>
          <cell r="N3007" t="str">
            <v>Fonade 1</v>
          </cell>
          <cell r="O3007"/>
          <cell r="P3007"/>
          <cell r="Q3007" t="str">
            <v>Mejoramiento De Condiciones De Habitabilidad</v>
          </cell>
          <cell r="R3007" t="str">
            <v>Mejoramiento Condiciones De Habitabilidad</v>
          </cell>
          <cell r="S3007"/>
          <cell r="T3007"/>
          <cell r="U3007"/>
          <cell r="V3007" t="str">
            <v>Municipio</v>
          </cell>
          <cell r="W3007"/>
          <cell r="X3007" t="str">
            <v/>
          </cell>
          <cell r="Y3007"/>
          <cell r="Z3007">
            <v>833000000</v>
          </cell>
          <cell r="AA3007"/>
          <cell r="AB3007">
            <v>833000000</v>
          </cell>
          <cell r="AC3007"/>
          <cell r="AD3007">
            <v>833000000</v>
          </cell>
          <cell r="AE3007">
            <v>0</v>
          </cell>
          <cell r="AF3007"/>
          <cell r="AG3007">
            <v>0</v>
          </cell>
          <cell r="AH3007">
            <v>833000000</v>
          </cell>
          <cell r="AI3007">
            <v>0</v>
          </cell>
          <cell r="AJ3007">
            <v>833000000</v>
          </cell>
          <cell r="AK3007">
            <v>0</v>
          </cell>
          <cell r="AL3007"/>
          <cell r="AM3007">
            <v>1</v>
          </cell>
          <cell r="AN3007">
            <v>1</v>
          </cell>
          <cell r="AO3007">
            <v>0</v>
          </cell>
          <cell r="AP3007" t="str">
            <v>En Liquidación</v>
          </cell>
          <cell r="AQ3007" t="e">
            <v>#REF!</v>
          </cell>
          <cell r="AR3007" t="e">
            <v>#N/A</v>
          </cell>
          <cell r="AS3007" t="str">
            <v xml:space="preserve">PROYECTO TERMINADO / DEMANDAS Y CONCILIACIONES
1. ESTADO CONTRATO OBRA: se sucribio el 04/04/2017 acta de liquidación bilateral, sin emabargo, ENTERRITORIO ha requerido al municipio realizar los ajustes porque presenta inconsistencias. 
2. ESTADO CONVENIO INTERADMINISTRATIVO: Este no cuenta con auditoria visible 3, ya que solo se ejecuto el 19.5%.
ACTIVIDADES REALIZADAS:
-En atención al Decreto No. 457 del 22/03/2020 relacionado con la emergencia sanitaria Coronavirus – COVID-19 en el territorio nacional y el aislamiento obligatorio, se optó por realizar teletrabajo durante el tiempo que lo determine el Gobierno Nacional. 
-En curso demanda en contra del municipio de San Bernardo, para reitegro de anticipo. 
-El 10/04/2021 mediante Rad. No. 20212700065421 se elevó derecho de petición al municipio solicitando acciónes para el reitegro de anticipo, a la espera de respuesta, se cumple los terminos el 27/05/2021, en vista que no emitieron pronunciameinto se solicito a la OAJ iniciar tramite de acción de tutela. 
</v>
          </cell>
          <cell r="AT3007"/>
          <cell r="AU3007">
            <v>41862</v>
          </cell>
          <cell r="AV3007">
            <v>42105</v>
          </cell>
          <cell r="AW3007" t="e">
            <v>#REF!</v>
          </cell>
          <cell r="AX3007"/>
          <cell r="AY3007"/>
          <cell r="AZ3007">
            <v>0</v>
          </cell>
          <cell r="BA3007" t="str">
            <v>-</v>
          </cell>
          <cell r="BB3007" t="str">
            <v>200  Viviendas</v>
          </cell>
          <cell r="BC3007"/>
          <cell r="BD3007">
            <v>41775</v>
          </cell>
          <cell r="BE3007" t="str">
            <v xml:space="preserve"> </v>
          </cell>
          <cell r="BF3007" t="str">
            <v xml:space="preserve"> </v>
          </cell>
          <cell r="BG3007">
            <v>200</v>
          </cell>
        </row>
        <row r="3008">
          <cell r="C3008" t="str">
            <v>20110160S0217-1</v>
          </cell>
          <cell r="D3008" t="str">
            <v>Proyectos 2011 - 2020</v>
          </cell>
          <cell r="E3008" t="str">
            <v>No Aplica</v>
          </cell>
          <cell r="F3008" t="str">
            <v>CERRADO</v>
          </cell>
          <cell r="G3008" t="str">
            <v>A217</v>
          </cell>
          <cell r="H3008" t="str">
            <v>Nariño</v>
          </cell>
          <cell r="I3008">
            <v>52685</v>
          </cell>
          <cell r="J3008">
            <v>6</v>
          </cell>
          <cell r="K3008" t="str">
            <v>San Bernardo</v>
          </cell>
          <cell r="L3008" t="str">
            <v>San Bernardo-Nariño</v>
          </cell>
          <cell r="M3008">
            <v>160</v>
          </cell>
          <cell r="N3008" t="str">
            <v>Fonade 1</v>
          </cell>
          <cell r="O3008"/>
          <cell r="P3008"/>
          <cell r="Q3008" t="str">
            <v>Estudios Y Diseños Polideportivo Fátima Del Municipio De San Bernardo - Nariño.</v>
          </cell>
          <cell r="R3008" t="str">
            <v>Espacio Público, Recreación Y Deporte</v>
          </cell>
          <cell r="S3008"/>
          <cell r="T3008"/>
          <cell r="U3008"/>
          <cell r="V3008" t="str">
            <v>Municipio</v>
          </cell>
          <cell r="W3008"/>
          <cell r="X3008" t="str">
            <v/>
          </cell>
          <cell r="Y3008"/>
          <cell r="Z3008">
            <v>39954983</v>
          </cell>
          <cell r="AA3008"/>
          <cell r="AB3008">
            <v>39954983</v>
          </cell>
          <cell r="AC3008"/>
          <cell r="AD3008">
            <v>39954983</v>
          </cell>
          <cell r="AE3008">
            <v>0</v>
          </cell>
          <cell r="AF3008"/>
          <cell r="AG3008">
            <v>0</v>
          </cell>
          <cell r="AH3008">
            <v>39954983</v>
          </cell>
          <cell r="AI3008">
            <v>0</v>
          </cell>
          <cell r="AJ3008">
            <v>39954983</v>
          </cell>
          <cell r="AK3008">
            <v>0</v>
          </cell>
          <cell r="AL3008"/>
          <cell r="AM3008">
            <v>0</v>
          </cell>
          <cell r="AN3008">
            <v>0</v>
          </cell>
          <cell r="AO3008">
            <v>0</v>
          </cell>
          <cell r="AP3008" t="str">
            <v>En Liquidación</v>
          </cell>
          <cell r="AQ3008" t="e">
            <v>#REF!</v>
          </cell>
          <cell r="AR3008" t="e">
            <v>#N/A</v>
          </cell>
          <cell r="AS3008" t="str">
            <v xml:space="preserve"> CONTRATOS LIQUIDADOS  - PENDIENTE  CIERRE COSTOS FIJOS Y VARIABLES - INTERVENTORIA 
1. INFORMACION Y ESTADO CONTRATO DE OBRA: Liquidado. el contrato ejecuto solo etapa I  y se suscribio acta de liquidación  el 03/04/2017.
2.  INFORMACION Y ESTADO CONTRATO INTERADMINISTRATIVO:  Liquidado. Se suscribe acta de liquidación el  25/07/2017
3. INFORMACION Y ESTADO INTERVENTORIA: Se encuentra en cierre de costos fijos y variables.
</v>
          </cell>
          <cell r="AT3008" t="str">
            <v>No Aplica</v>
          </cell>
          <cell r="AU3008" t="str">
            <v/>
          </cell>
          <cell r="AV3008" t="str">
            <v>No Aplica</v>
          </cell>
          <cell r="AW3008" t="e">
            <v>#REF!</v>
          </cell>
          <cell r="AX3008"/>
          <cell r="AY3008"/>
          <cell r="AZ3008">
            <v>0</v>
          </cell>
          <cell r="BA3008" t="str">
            <v>-</v>
          </cell>
          <cell r="BB3008" t="str">
            <v>POLIDEPORTIVO: CANCHA CUBIERTA, GRADERIA, BAÑOS</v>
          </cell>
          <cell r="BC3008"/>
          <cell r="BD3008" t="str">
            <v/>
          </cell>
          <cell r="BE3008" t="str">
            <v/>
          </cell>
          <cell r="BF3008" t="str">
            <v>diseños</v>
          </cell>
          <cell r="BG3008">
            <v>14487</v>
          </cell>
        </row>
        <row r="3009">
          <cell r="C3009" t="str">
            <v>20110160M0216-2</v>
          </cell>
          <cell r="D3009" t="str">
            <v>Proyectos 2011 - 2020</v>
          </cell>
          <cell r="E3009" t="str">
            <v>POR FUERA DE LOS 1010</v>
          </cell>
          <cell r="F3009" t="str">
            <v>VIGENTE</v>
          </cell>
          <cell r="G3009" t="str">
            <v>A216-REST</v>
          </cell>
          <cell r="H3009" t="str">
            <v>Nariño</v>
          </cell>
          <cell r="I3009">
            <v>52685</v>
          </cell>
          <cell r="J3009">
            <v>6</v>
          </cell>
          <cell r="K3009" t="str">
            <v>San Bernardo</v>
          </cell>
          <cell r="L3009" t="str">
            <v>San Bernardo-Nariño</v>
          </cell>
          <cell r="M3009">
            <v>160</v>
          </cell>
          <cell r="N3009" t="str">
            <v>Fonade 1</v>
          </cell>
          <cell r="O3009"/>
          <cell r="P3009"/>
          <cell r="Q3009" t="str">
            <v>ADECUACIÓN LOCATIVAS EN VIVIENDAS VULNERABLES DE LA ZONA RURAL DEL MUNICIPIO DE SAN BERNARDO - NARIÑO.</v>
          </cell>
          <cell r="R3009" t="str">
            <v>Mejoramiento Condiciones De Habitabilidad</v>
          </cell>
          <cell r="S3009"/>
          <cell r="T3009"/>
          <cell r="U3009"/>
          <cell r="V3009">
            <v>0</v>
          </cell>
          <cell r="W3009"/>
          <cell r="X3009" t="str">
            <v/>
          </cell>
          <cell r="Y3009"/>
          <cell r="Z3009">
            <v>816892229.25999999</v>
          </cell>
          <cell r="AA3009"/>
          <cell r="AB3009">
            <v>816892229.25999999</v>
          </cell>
          <cell r="AC3009"/>
          <cell r="AD3009">
            <v>816892229.25999999</v>
          </cell>
          <cell r="AE3009">
            <v>95420850</v>
          </cell>
          <cell r="AF3009"/>
          <cell r="AG3009">
            <v>95420850</v>
          </cell>
          <cell r="AH3009">
            <v>912313079.25999999</v>
          </cell>
          <cell r="AI3009">
            <v>0</v>
          </cell>
          <cell r="AJ3009">
            <v>912313079.25999999</v>
          </cell>
          <cell r="AK3009">
            <v>0</v>
          </cell>
          <cell r="AL3009"/>
          <cell r="AM3009">
            <v>0.48349999999999999</v>
          </cell>
          <cell r="AN3009">
            <v>0.46</v>
          </cell>
          <cell r="AO3009">
            <v>-2.3499999999999965E-2</v>
          </cell>
          <cell r="AP3009" t="str">
            <v>En Ejecución</v>
          </cell>
          <cell r="AQ3009" t="e">
            <v>#REF!</v>
          </cell>
          <cell r="AR3009" t="str">
            <v>EN EJECUCIÓN</v>
          </cell>
          <cell r="AS3009" t="str">
            <v>En ejecución, avance del 10.97 %
Se evalúa alcance de unidades de ejecución
ALERTA EN LA RUTA CRÍTICA</v>
          </cell>
          <cell r="AT3009">
            <v>44572</v>
          </cell>
          <cell r="AU3009">
            <v>44618</v>
          </cell>
          <cell r="AV3009"/>
          <cell r="AW3009" t="e">
            <v>#REF!</v>
          </cell>
          <cell r="AX3009"/>
          <cell r="AY3009"/>
          <cell r="AZ3009">
            <v>0</v>
          </cell>
          <cell r="BA3009" t="str">
            <v>-</v>
          </cell>
          <cell r="BB3009" t="str">
            <v>200  Viviendas</v>
          </cell>
          <cell r="BC3009"/>
          <cell r="BD3009" t="str">
            <v/>
          </cell>
          <cell r="BE3009" t="str">
            <v/>
          </cell>
          <cell r="BF3009" t="str">
            <v/>
          </cell>
          <cell r="BG3009">
            <v>200</v>
          </cell>
        </row>
        <row r="3010">
          <cell r="C3010" t="str">
            <v>20110160S0217-2</v>
          </cell>
          <cell r="D3010" t="str">
            <v>Proyectos 2011 - 2020</v>
          </cell>
          <cell r="E3010" t="str">
            <v>ANTES 2018</v>
          </cell>
          <cell r="F3010" t="str">
            <v>VIGENTE</v>
          </cell>
          <cell r="G3010" t="str">
            <v>A217-REST</v>
          </cell>
          <cell r="H3010" t="str">
            <v>Nariño</v>
          </cell>
          <cell r="I3010">
            <v>52685</v>
          </cell>
          <cell r="J3010">
            <v>6</v>
          </cell>
          <cell r="K3010" t="str">
            <v>San Bernardo</v>
          </cell>
          <cell r="L3010" t="str">
            <v>San Bernardo-Nariño</v>
          </cell>
          <cell r="M3010">
            <v>160</v>
          </cell>
          <cell r="N3010" t="str">
            <v>Fonade 1</v>
          </cell>
          <cell r="O3010"/>
          <cell r="P3010"/>
          <cell r="Q3010" t="str">
            <v>CONSTRUCCIÓN POLIDEPORTIVO FÁTIMA DEL MUNICIPIO DE SAN BERNARDO - NARIÑO.</v>
          </cell>
          <cell r="R3010" t="str">
            <v>Espacio Público, Recreación Y Deporte</v>
          </cell>
          <cell r="S3010"/>
          <cell r="T3010"/>
          <cell r="U3010"/>
          <cell r="V3010">
            <v>0</v>
          </cell>
          <cell r="W3010" t="str">
            <v>Urbano</v>
          </cell>
          <cell r="X3010" t="str">
            <v/>
          </cell>
          <cell r="Y3010"/>
          <cell r="Z3010">
            <v>447186046</v>
          </cell>
          <cell r="AA3010"/>
          <cell r="AB3010">
            <v>447186046</v>
          </cell>
          <cell r="AC3010"/>
          <cell r="AD3010">
            <v>447186046</v>
          </cell>
          <cell r="AE3010">
            <v>74412869.980000004</v>
          </cell>
          <cell r="AF3010"/>
          <cell r="AG3010">
            <v>74412869.980000004</v>
          </cell>
          <cell r="AH3010">
            <v>521598915.98000002</v>
          </cell>
          <cell r="AI3010">
            <v>0</v>
          </cell>
          <cell r="AJ3010">
            <v>521598915.98000002</v>
          </cell>
          <cell r="AK3010">
            <v>0</v>
          </cell>
          <cell r="AL3010"/>
          <cell r="AM3010">
            <v>1</v>
          </cell>
          <cell r="AN3010">
            <v>1</v>
          </cell>
          <cell r="AO3010">
            <v>0</v>
          </cell>
          <cell r="AP3010" t="str">
            <v>Terminado</v>
          </cell>
          <cell r="AQ3010" t="e">
            <v>#REF!</v>
          </cell>
          <cell r="AR3010" t="e">
            <v>#N/A</v>
          </cell>
          <cell r="AS3010" t="str">
            <v>Proyecto terminado, AV3 realizada el 11 de mayo de 2022</v>
          </cell>
          <cell r="AT3010" t="str">
            <v>No Aplica</v>
          </cell>
          <cell r="AU3010">
            <v>44480</v>
          </cell>
          <cell r="AV3010" t="str">
            <v>FONADE</v>
          </cell>
          <cell r="AW3010" t="e">
            <v>#REF!</v>
          </cell>
          <cell r="AX3010"/>
          <cell r="AY3010"/>
          <cell r="AZ3010">
            <v>0</v>
          </cell>
          <cell r="BA3010" t="str">
            <v>-</v>
          </cell>
          <cell r="BB3010" t="str">
            <v>713 M2</v>
          </cell>
          <cell r="BC3010"/>
          <cell r="BD3010" t="str">
            <v/>
          </cell>
          <cell r="BE3010" t="str">
            <v/>
          </cell>
          <cell r="BF3010">
            <v>44692</v>
          </cell>
          <cell r="BG3010">
            <v>14487</v>
          </cell>
        </row>
        <row r="3011">
          <cell r="C3011" t="str">
            <v>20110160S0219-1</v>
          </cell>
          <cell r="D3011" t="str">
            <v>Proyectos 2011 - 2020</v>
          </cell>
          <cell r="E3011" t="str">
            <v>No Aplica</v>
          </cell>
          <cell r="F3011" t="str">
            <v>CERRADO</v>
          </cell>
          <cell r="G3011" t="str">
            <v>A219</v>
          </cell>
          <cell r="H3011" t="str">
            <v>Nariño</v>
          </cell>
          <cell r="I3011">
            <v>52687</v>
          </cell>
          <cell r="J3011">
            <v>6</v>
          </cell>
          <cell r="K3011" t="str">
            <v>San Lorenzo</v>
          </cell>
          <cell r="L3011" t="str">
            <v>San Lorenzo-Nariño</v>
          </cell>
          <cell r="M3011">
            <v>160</v>
          </cell>
          <cell r="N3011" t="str">
            <v>Fonade 1</v>
          </cell>
          <cell r="O3011"/>
          <cell r="P3011"/>
          <cell r="Q3011" t="str">
            <v>Construcción De Cubierta, Graderías Y Baterías De Baños Escuela Mixta Vereda La Honda Municipio De San Lorenzo - Nariño.</v>
          </cell>
          <cell r="R3011" t="str">
            <v>Social Comunitario</v>
          </cell>
          <cell r="S3011"/>
          <cell r="T3011"/>
          <cell r="U3011"/>
          <cell r="V3011" t="str">
            <v>Municipio</v>
          </cell>
          <cell r="W3011"/>
          <cell r="X3011" t="str">
            <v/>
          </cell>
          <cell r="Y3011"/>
          <cell r="Z3011">
            <v>364377217</v>
          </cell>
          <cell r="AA3011"/>
          <cell r="AB3011">
            <v>364377217</v>
          </cell>
          <cell r="AC3011"/>
          <cell r="AD3011">
            <v>364377217</v>
          </cell>
          <cell r="AE3011">
            <v>0</v>
          </cell>
          <cell r="AF3011"/>
          <cell r="AG3011">
            <v>0</v>
          </cell>
          <cell r="AH3011">
            <v>364377217</v>
          </cell>
          <cell r="AI3011">
            <v>0</v>
          </cell>
          <cell r="AJ3011">
            <v>364377217</v>
          </cell>
          <cell r="AK3011">
            <v>0.9</v>
          </cell>
          <cell r="AL3011"/>
          <cell r="AM3011">
            <v>1</v>
          </cell>
          <cell r="AN3011">
            <v>1</v>
          </cell>
          <cell r="AO3011">
            <v>0</v>
          </cell>
          <cell r="AP3011" t="str">
            <v>En Liquidación</v>
          </cell>
          <cell r="AQ3011" t="e">
            <v>#REF!</v>
          </cell>
          <cell r="AR3011" t="e">
            <v>#N/A</v>
          </cell>
          <cell r="AS3011" t="str">
            <v xml:space="preserve">PROYECTO TERMINADO EN LIQUIDACION OBRA 
1. LIQUIDACION OBRA:   Se cuenta con acta de liquidación de la obra de fecha  18/03/2019.
2.  LIQUIDACION CONVENIO: Se adelanta recopilacion de documentacion necesaria para iniciar el tramite de liquidación.
3. ACTIVIDADES REALIZADAS:
-En atención al Decreto No. 457 del 22/03/2020 relacionado con la emergencia sanitaria Coronavirus – COVID-19 en el territorio nacional y el aislamiento obligatorio, se optó por realizar teletrabajo durante el tiempo que lo determine el Gobierno Nacional. 
-El 20/01/2021 se suscribio acta de liquidación del contrato interadminsitrativo No. 2133106.
</v>
          </cell>
          <cell r="AT3011" t="str">
            <v>No Aplica</v>
          </cell>
          <cell r="AU3011">
            <v>42058</v>
          </cell>
          <cell r="AV3011">
            <v>42357</v>
          </cell>
          <cell r="AW3011" t="e">
            <v>#REF!</v>
          </cell>
          <cell r="AX3011"/>
          <cell r="AY3011"/>
          <cell r="AZ3011">
            <v>0</v>
          </cell>
          <cell r="BA3011" t="str">
            <v>-</v>
          </cell>
          <cell r="BB3011" t="str">
            <v/>
          </cell>
          <cell r="BC3011"/>
          <cell r="BD3011">
            <v>42076</v>
          </cell>
          <cell r="BE3011">
            <v>42137</v>
          </cell>
          <cell r="BF3011">
            <v>43437</v>
          </cell>
          <cell r="BG3011">
            <v>6500</v>
          </cell>
        </row>
        <row r="3012">
          <cell r="C3012" t="str">
            <v>20160368M5524-1</v>
          </cell>
          <cell r="D3012" t="str">
            <v>Proyectos 2011 - 2020</v>
          </cell>
          <cell r="E3012" t="str">
            <v>ANTES 2018</v>
          </cell>
          <cell r="F3012" t="str">
            <v>VIGENTE</v>
          </cell>
          <cell r="G3012"/>
          <cell r="H3012" t="str">
            <v>Nariño</v>
          </cell>
          <cell r="I3012">
            <v>52687</v>
          </cell>
          <cell r="J3012">
            <v>6</v>
          </cell>
          <cell r="K3012" t="str">
            <v>San Lorenzo</v>
          </cell>
          <cell r="L3012" t="str">
            <v>San Lorenzo-Nariño</v>
          </cell>
          <cell r="M3012">
            <v>368</v>
          </cell>
          <cell r="N3012" t="str">
            <v>DPS 2016</v>
          </cell>
          <cell r="O3012"/>
          <cell r="P3012"/>
          <cell r="Q3012" t="str">
            <v>Mejoramiento De Condiciones De Habitabilidad</v>
          </cell>
          <cell r="R3012" t="str">
            <v>Mejoramiento Condiciones De Habitabilidad</v>
          </cell>
          <cell r="S3012"/>
          <cell r="T3012"/>
          <cell r="U3012"/>
          <cell r="V3012" t="str">
            <v>Municipio</v>
          </cell>
          <cell r="W3012"/>
          <cell r="X3012" t="str">
            <v/>
          </cell>
          <cell r="Y3012"/>
          <cell r="Z3012">
            <v>1144067797</v>
          </cell>
          <cell r="AA3012"/>
          <cell r="AB3012">
            <v>1144067797</v>
          </cell>
          <cell r="AC3012"/>
          <cell r="AD3012">
            <v>1144067797</v>
          </cell>
          <cell r="AE3012">
            <v>139817270</v>
          </cell>
          <cell r="AF3012"/>
          <cell r="AG3012">
            <v>139817270</v>
          </cell>
          <cell r="AH3012">
            <v>1283885067</v>
          </cell>
          <cell r="AI3012">
            <v>0</v>
          </cell>
          <cell r="AJ3012">
            <v>1283885067</v>
          </cell>
          <cell r="AK3012">
            <v>0.7</v>
          </cell>
          <cell r="AL3012"/>
          <cell r="AM3012">
            <v>1</v>
          </cell>
          <cell r="AN3012">
            <v>1</v>
          </cell>
          <cell r="AO3012">
            <v>0</v>
          </cell>
          <cell r="AP3012" t="str">
            <v>Entregado A Municipio</v>
          </cell>
          <cell r="AQ3012" t="e">
            <v>#REF!</v>
          </cell>
          <cell r="AR3012" t="str">
            <v>TERMINADO</v>
          </cell>
          <cell r="AS3012" t="str">
            <v>INTERVENTORIA
AV3 realizada 26/04/2022
SUPERVISOR
Se proyecta justificación tecnico-economica para validación de apoyos financiero y tecnico, documento en revisión.</v>
          </cell>
          <cell r="AT3012">
            <v>43577</v>
          </cell>
          <cell r="AU3012">
            <v>44112</v>
          </cell>
          <cell r="AV3012">
            <v>44596</v>
          </cell>
          <cell r="AW3012" t="e">
            <v>#REF!</v>
          </cell>
          <cell r="AX3012"/>
          <cell r="AY3012"/>
          <cell r="AZ3012">
            <v>0</v>
          </cell>
          <cell r="BA3012" t="str">
            <v>-</v>
          </cell>
          <cell r="BB3012" t="str">
            <v>82  Viviendas</v>
          </cell>
          <cell r="BC3012"/>
          <cell r="BD3012">
            <v>44147</v>
          </cell>
          <cell r="BE3012" t="str">
            <v/>
          </cell>
          <cell r="BF3012">
            <v>44677</v>
          </cell>
          <cell r="BG3012">
            <v>295.2</v>
          </cell>
        </row>
        <row r="3013">
          <cell r="C3013" t="str">
            <v>20170352V8386-1</v>
          </cell>
          <cell r="D3013" t="str">
            <v>Proyectos 2011 - 2020</v>
          </cell>
          <cell r="E3013" t="str">
            <v>ANTES 2018</v>
          </cell>
          <cell r="F3013" t="str">
            <v>VIGENTE</v>
          </cell>
          <cell r="G3013"/>
          <cell r="H3013" t="str">
            <v>Nariño</v>
          </cell>
          <cell r="I3013">
            <v>52687</v>
          </cell>
          <cell r="J3013">
            <v>6</v>
          </cell>
          <cell r="K3013" t="str">
            <v>San Lorenzo</v>
          </cell>
          <cell r="L3013" t="str">
            <v>San Lorenzo-Nariño</v>
          </cell>
          <cell r="M3013">
            <v>352</v>
          </cell>
          <cell r="N3013" t="str">
            <v>DPS 2017</v>
          </cell>
          <cell r="O3013"/>
          <cell r="P3013"/>
          <cell r="Q3013" t="str">
            <v>Construcción De La Pavimentación De Las Vías Urbanas En El Municipio De San Lorenzo - Nariño</v>
          </cell>
          <cell r="R3013" t="str">
            <v>Vías Urbanas</v>
          </cell>
          <cell r="S3013"/>
          <cell r="T3013"/>
          <cell r="U3013"/>
          <cell r="V3013" t="str">
            <v>Municipio</v>
          </cell>
          <cell r="W3013" t="str">
            <v>Urbano</v>
          </cell>
          <cell r="X3013" t="str">
            <v>El Cusco, Los Robles</v>
          </cell>
          <cell r="Y3013"/>
          <cell r="Z3013">
            <v>1205802520</v>
          </cell>
          <cell r="AA3013"/>
          <cell r="AB3013">
            <v>1205802520</v>
          </cell>
          <cell r="AC3013"/>
          <cell r="AD3013">
            <v>1205802520</v>
          </cell>
          <cell r="AE3013">
            <v>120580252</v>
          </cell>
          <cell r="AF3013"/>
          <cell r="AG3013">
            <v>120580252</v>
          </cell>
          <cell r="AH3013">
            <v>1326382772</v>
          </cell>
          <cell r="AI3013">
            <v>0</v>
          </cell>
          <cell r="AJ3013">
            <v>1326382772</v>
          </cell>
          <cell r="AK3013">
            <v>1</v>
          </cell>
          <cell r="AL3013"/>
          <cell r="AM3013">
            <v>1</v>
          </cell>
          <cell r="AN3013">
            <v>1</v>
          </cell>
          <cell r="AO3013">
            <v>0</v>
          </cell>
          <cell r="AP3013" t="str">
            <v>Entregado A Municipio</v>
          </cell>
          <cell r="AQ3013" t="e">
            <v>#REF!</v>
          </cell>
          <cell r="AR3013" t="e">
            <v>#N/A</v>
          </cell>
          <cell r="AS3013" t="str">
            <v>INTERVENTORIA
18-04-2022 A la fecha no se ha recibido el acta de liquidaciones con firmas a pesar de contar con las salvedades.
Derecho de petición para el 20-04-2022 sobre firma del acta de liquidacion.
SUPERVISOR
15-Julio. El 13 de julio se realiza mesa para gestión del acta de liquidación, se remite una nueva versión para firmas, se hara seguimiento el 19 de julio.</v>
          </cell>
          <cell r="AT3013" t="str">
            <v>No Aplica</v>
          </cell>
          <cell r="AU3013">
            <v>43703</v>
          </cell>
          <cell r="AV3013">
            <v>44235</v>
          </cell>
          <cell r="AW3013" t="e">
            <v>#REF!</v>
          </cell>
          <cell r="AX3013"/>
          <cell r="AY3013"/>
          <cell r="AZ3013">
            <v>0</v>
          </cell>
          <cell r="BA3013" t="str">
            <v>-</v>
          </cell>
          <cell r="BB3013" t="str">
            <v>0.342 Km</v>
          </cell>
          <cell r="BC3013"/>
          <cell r="BD3013">
            <v>43739</v>
          </cell>
          <cell r="BE3013">
            <v>44091</v>
          </cell>
          <cell r="BF3013">
            <v>44357</v>
          </cell>
          <cell r="BG3013">
            <v>16653</v>
          </cell>
        </row>
        <row r="3014">
          <cell r="C3014" t="str">
            <v>E-2020-1723-125973</v>
          </cell>
          <cell r="D3014" t="str">
            <v>CV 001-2020</v>
          </cell>
          <cell r="E3014" t="str">
            <v>2018-2022</v>
          </cell>
          <cell r="F3014" t="str">
            <v>VIGENTE</v>
          </cell>
          <cell r="G3014"/>
          <cell r="H3014" t="str">
            <v>Nariño</v>
          </cell>
          <cell r="I3014"/>
          <cell r="J3014"/>
          <cell r="K3014" t="str">
            <v>San Lorenzo</v>
          </cell>
          <cell r="L3014" t="str">
            <v>San Lorenzo-Nariño</v>
          </cell>
          <cell r="M3014" t="str">
            <v>633 FIP 2021</v>
          </cell>
          <cell r="N3014" t="str">
            <v>DPS 2021</v>
          </cell>
          <cell r="O3014">
            <v>44512</v>
          </cell>
          <cell r="P3014">
            <v>44773</v>
          </cell>
          <cell r="Q3014" t="str">
            <v>Construcción De Plaza De Mercado En La Cabecera Municipal De San Lorenzo - Nariño</v>
          </cell>
          <cell r="R3014" t="str">
            <v>Social Comunitario</v>
          </cell>
          <cell r="S3014" t="str">
            <v>Plaza de Mercado</v>
          </cell>
          <cell r="T3014"/>
          <cell r="U3014">
            <v>1</v>
          </cell>
          <cell r="V3014"/>
          <cell r="W3014"/>
          <cell r="X3014"/>
          <cell r="Y3014"/>
          <cell r="Z3014">
            <v>5051136001</v>
          </cell>
          <cell r="AA3014"/>
          <cell r="AB3014">
            <v>5051136001</v>
          </cell>
          <cell r="AC3014">
            <v>0</v>
          </cell>
          <cell r="AD3014">
            <v>5051136001</v>
          </cell>
          <cell r="AE3014"/>
          <cell r="AF3014"/>
          <cell r="AG3014">
            <v>0</v>
          </cell>
          <cell r="AH3014">
            <v>5051136001</v>
          </cell>
          <cell r="AI3014">
            <v>0</v>
          </cell>
          <cell r="AJ3014">
            <v>5051136001</v>
          </cell>
          <cell r="AK3014"/>
          <cell r="AL3014"/>
          <cell r="AM3014">
            <v>6.6500000000000004E-2</v>
          </cell>
          <cell r="AN3014">
            <v>5.2400000000000002E-2</v>
          </cell>
          <cell r="AO3014">
            <v>-1.4100000000000001E-2</v>
          </cell>
          <cell r="AP3014" t="str">
            <v>En Ejecución</v>
          </cell>
          <cell r="AQ3014" t="e">
            <v>#REF!</v>
          </cell>
          <cell r="AR3014" t="e">
            <v>#N/A</v>
          </cell>
          <cell r="AS3014" t="str">
            <v>-</v>
          </cell>
          <cell r="AT3014"/>
          <cell r="AU3014">
            <v>44718</v>
          </cell>
          <cell r="AV3014">
            <v>44963</v>
          </cell>
          <cell r="AW3014" t="e">
            <v>#REF!</v>
          </cell>
          <cell r="AX3014">
            <v>12</v>
          </cell>
          <cell r="AY3014"/>
          <cell r="AZ3014">
            <v>12</v>
          </cell>
          <cell r="BA3014"/>
          <cell r="BB3014" t="str">
            <v>4701 M2</v>
          </cell>
          <cell r="BC3014"/>
          <cell r="BD3014" t="str">
            <v>-</v>
          </cell>
          <cell r="BE3014" t="str">
            <v>-</v>
          </cell>
          <cell r="BF3014" t="str">
            <v>-</v>
          </cell>
          <cell r="BG3014">
            <v>1980</v>
          </cell>
        </row>
        <row r="3015">
          <cell r="C3015" t="str">
            <v>20110160V0220-1</v>
          </cell>
          <cell r="D3015" t="str">
            <v>Proyectos 2011 - 2020</v>
          </cell>
          <cell r="E3015" t="str">
            <v>No Aplica</v>
          </cell>
          <cell r="F3015" t="str">
            <v>CERRADO</v>
          </cell>
          <cell r="G3015" t="str">
            <v>A220</v>
          </cell>
          <cell r="H3015" t="str">
            <v>Nariño</v>
          </cell>
          <cell r="I3015">
            <v>52693</v>
          </cell>
          <cell r="J3015">
            <v>6</v>
          </cell>
          <cell r="K3015" t="str">
            <v>San Pablo</v>
          </cell>
          <cell r="L3015" t="str">
            <v>San Pablo-Nariño</v>
          </cell>
          <cell r="M3015">
            <v>160</v>
          </cell>
          <cell r="N3015" t="str">
            <v>Fonade 1</v>
          </cell>
          <cell r="O3015"/>
          <cell r="P3015"/>
          <cell r="Q3015" t="str">
            <v>Construcción Pavimento De Concreto Hidráulico Calles Paso Nacional, Municipio De San Pablo - Nariño.</v>
          </cell>
          <cell r="R3015" t="str">
            <v>Vías Urbanas</v>
          </cell>
          <cell r="S3015"/>
          <cell r="T3015"/>
          <cell r="U3015"/>
          <cell r="V3015" t="str">
            <v>Municipio</v>
          </cell>
          <cell r="W3015"/>
          <cell r="X3015" t="str">
            <v/>
          </cell>
          <cell r="Y3015"/>
          <cell r="Z3015">
            <v>666018825.74000001</v>
          </cell>
          <cell r="AA3015"/>
          <cell r="AB3015">
            <v>666018825.74000001</v>
          </cell>
          <cell r="AC3015"/>
          <cell r="AD3015">
            <v>666018825.74000001</v>
          </cell>
          <cell r="AE3015">
            <v>0</v>
          </cell>
          <cell r="AF3015"/>
          <cell r="AG3015">
            <v>0</v>
          </cell>
          <cell r="AH3015">
            <v>666018825.74000001</v>
          </cell>
          <cell r="AI3015">
            <v>0</v>
          </cell>
          <cell r="AJ3015">
            <v>666018825.74000001</v>
          </cell>
          <cell r="AK3015">
            <v>0</v>
          </cell>
          <cell r="AL3015"/>
          <cell r="AM3015">
            <v>1</v>
          </cell>
          <cell r="AN3015">
            <v>1</v>
          </cell>
          <cell r="AO3015">
            <v>0</v>
          </cell>
          <cell r="AP3015" t="str">
            <v>En Liquidación</v>
          </cell>
          <cell r="AQ3015" t="e">
            <v>#REF!</v>
          </cell>
          <cell r="AR3015" t="e">
            <v>#N/A</v>
          </cell>
          <cell r="AS3015" t="str">
            <v xml:space="preserve"> CONTRATOS LIQUIDADOS  - PENDIENTE  CIERRE COSTOS FIJOS Y VARIABLES - INTERVENTORIA 
1. INFORMACION Y ESTADO CONTRATO DE OBRA: se encuentra liquidado con acta de fecha 14/04/2015
2.  INFORMACION Y ESTADO CONTRATO INTERADMINISTRATIVO:  convenio liquidado con acta del 09/03/2017
3. INFORMACION Y ESTADO INTERVENTORIA: Se encuentra en cierre de costos fijos y variables.
</v>
          </cell>
          <cell r="AT3015" t="str">
            <v>No Aplica</v>
          </cell>
          <cell r="AU3015">
            <v>41841</v>
          </cell>
          <cell r="AV3015">
            <v>42035</v>
          </cell>
          <cell r="AW3015" t="e">
            <v>#REF!</v>
          </cell>
          <cell r="AX3015"/>
          <cell r="AY3015"/>
          <cell r="AZ3015">
            <v>0</v>
          </cell>
          <cell r="BA3015" t="str">
            <v>-</v>
          </cell>
          <cell r="BB3015" t="str">
            <v>CONSTRUCCIÓN VIAS URBANAS - KM</v>
          </cell>
          <cell r="BC3015"/>
          <cell r="BD3015">
            <v>41855</v>
          </cell>
          <cell r="BE3015">
            <v>41905</v>
          </cell>
          <cell r="BF3015">
            <v>42139</v>
          </cell>
          <cell r="BG3015">
            <v>14932</v>
          </cell>
        </row>
        <row r="3016">
          <cell r="C3016" t="str">
            <v>20120069S0219-1</v>
          </cell>
          <cell r="D3016" t="str">
            <v>Proyectos 2011 - 2020</v>
          </cell>
          <cell r="E3016" t="str">
            <v>No Aplica</v>
          </cell>
          <cell r="F3016" t="str">
            <v>CERRADO</v>
          </cell>
          <cell r="G3016" t="str">
            <v>C219</v>
          </cell>
          <cell r="H3016" t="str">
            <v>Nariño</v>
          </cell>
          <cell r="I3016">
            <v>52693</v>
          </cell>
          <cell r="J3016">
            <v>6</v>
          </cell>
          <cell r="K3016" t="str">
            <v>San Pablo</v>
          </cell>
          <cell r="L3016" t="str">
            <v>San Pablo-Nariño</v>
          </cell>
          <cell r="M3016">
            <v>69</v>
          </cell>
          <cell r="N3016" t="str">
            <v>Fonade 3</v>
          </cell>
          <cell r="O3016"/>
          <cell r="P3016"/>
          <cell r="Q3016" t="str">
            <v>Adecuación De Areas De Hospitalización Y Urgencias Del Hospital San Carlos Municipio De San Pablo</v>
          </cell>
          <cell r="R3016" t="str">
            <v>Social Comunitario</v>
          </cell>
          <cell r="S3016"/>
          <cell r="T3016"/>
          <cell r="U3016"/>
          <cell r="V3016" t="str">
            <v>Municipio</v>
          </cell>
          <cell r="W3016"/>
          <cell r="X3016" t="str">
            <v/>
          </cell>
          <cell r="Y3016"/>
          <cell r="Z3016">
            <v>273061624</v>
          </cell>
          <cell r="AA3016"/>
          <cell r="AB3016">
            <v>273061624</v>
          </cell>
          <cell r="AC3016"/>
          <cell r="AD3016">
            <v>273061624</v>
          </cell>
          <cell r="AE3016">
            <v>0</v>
          </cell>
          <cell r="AF3016"/>
          <cell r="AG3016">
            <v>0</v>
          </cell>
          <cell r="AH3016">
            <v>273061624</v>
          </cell>
          <cell r="AI3016">
            <v>0</v>
          </cell>
          <cell r="AJ3016">
            <v>273061624</v>
          </cell>
          <cell r="AK3016">
            <v>0</v>
          </cell>
          <cell r="AL3016"/>
          <cell r="AM3016">
            <v>1</v>
          </cell>
          <cell r="AN3016">
            <v>1</v>
          </cell>
          <cell r="AO3016">
            <v>0</v>
          </cell>
          <cell r="AP3016" t="str">
            <v>En Liquidación</v>
          </cell>
          <cell r="AQ3016" t="e">
            <v>#REF!</v>
          </cell>
          <cell r="AR3016" t="e">
            <v>#N/A</v>
          </cell>
          <cell r="AS3016" t="str">
            <v xml:space="preserve">CONTRATOS  LIQUIDADOS PENDIENTE CIERRE COSTOS FIJOS  Y VARIABLES-  INTERVENTORIA
1. INFORMACION Y ESTADO LIQUIDACION OBRA: suscrita  por parte del municipio el 02/04/2016                                                                                                                     
2. LIQUIDACION CONTRATO INTERADMINISTRATIVO:   Se suscribió acta de  de liquidación del convenio de fecha 08-08-2018.     
3. INFORMACIÓN Y ESTADO INTERVENTORIA: En cierre de costos fijos y variables       </v>
          </cell>
          <cell r="AT3016" t="str">
            <v>No Aplica</v>
          </cell>
          <cell r="AU3016">
            <v>42171</v>
          </cell>
          <cell r="AV3016">
            <v>42461</v>
          </cell>
          <cell r="AW3016" t="e">
            <v>#REF!</v>
          </cell>
          <cell r="AX3016"/>
          <cell r="AY3016"/>
          <cell r="AZ3016">
            <v>0</v>
          </cell>
          <cell r="BA3016" t="str">
            <v>-</v>
          </cell>
          <cell r="BB3016" t="str">
            <v xml:space="preserve">ADECUACIÓN DE ÁREAS DE HOSPITALIZACIÓN Y URGENCIAS DEL HOSPITAL. REMODELACIÓN HABITACIONES Y CONSULTORIOS, BASES, PISOS Y ENCHAPES, REDES HIDRÁULICAS, ELÉCTRICAS SANITARIAS, CARPINTERÍA METÁLICA Y MADERA, CIELOS RASOS, APARATOS SANITARIOS, PINTURA  </v>
          </cell>
          <cell r="BC3016"/>
          <cell r="BD3016">
            <v>42249</v>
          </cell>
          <cell r="BE3016">
            <v>42390</v>
          </cell>
          <cell r="BF3016">
            <v>42507</v>
          </cell>
          <cell r="BG3016" t="str">
            <v/>
          </cell>
        </row>
        <row r="3017">
          <cell r="C3017" t="str">
            <v>20150325V1764-1</v>
          </cell>
          <cell r="D3017" t="str">
            <v>Proyectos 2011 - 2020</v>
          </cell>
          <cell r="E3017" t="str">
            <v>No Aplica</v>
          </cell>
          <cell r="F3017" t="str">
            <v>CERRADO</v>
          </cell>
          <cell r="G3017"/>
          <cell r="H3017" t="str">
            <v>Nariño</v>
          </cell>
          <cell r="I3017">
            <v>52693</v>
          </cell>
          <cell r="J3017">
            <v>6</v>
          </cell>
          <cell r="K3017" t="str">
            <v>San Pablo</v>
          </cell>
          <cell r="L3017" t="str">
            <v>San Pablo-Nariño</v>
          </cell>
          <cell r="M3017">
            <v>325</v>
          </cell>
          <cell r="N3017" t="str">
            <v>DPS 2015</v>
          </cell>
          <cell r="O3017"/>
          <cell r="P3017"/>
          <cell r="Q3017" t="str">
            <v>Rehabilitación De Vías Urbanas En El Municipio De San Pablo Nariño</v>
          </cell>
          <cell r="R3017" t="str">
            <v>Vías Urbanas</v>
          </cell>
          <cell r="S3017"/>
          <cell r="T3017"/>
          <cell r="U3017"/>
          <cell r="V3017" t="str">
            <v>Municipio</v>
          </cell>
          <cell r="W3017"/>
          <cell r="X3017" t="str">
            <v>Cabecera Municipal: Calle 6 entre carreras 2 y 3, calle 5 entre carreras 2 y 3 y carrera 3 entre calles 5 y 6</v>
          </cell>
          <cell r="Y3017"/>
          <cell r="Z3017">
            <v>1508941618</v>
          </cell>
          <cell r="AA3017"/>
          <cell r="AB3017">
            <v>1508941618</v>
          </cell>
          <cell r="AC3017"/>
          <cell r="AD3017">
            <v>1508941618</v>
          </cell>
          <cell r="AE3017">
            <v>150894161.80000001</v>
          </cell>
          <cell r="AF3017"/>
          <cell r="AG3017">
            <v>150894161.80000001</v>
          </cell>
          <cell r="AH3017">
            <v>1659835779.8</v>
          </cell>
          <cell r="AI3017">
            <v>0</v>
          </cell>
          <cell r="AJ3017">
            <v>1659835779.8</v>
          </cell>
          <cell r="AK3017">
            <v>1</v>
          </cell>
          <cell r="AL3017"/>
          <cell r="AM3017">
            <v>1</v>
          </cell>
          <cell r="AN3017">
            <v>1</v>
          </cell>
          <cell r="AO3017">
            <v>0</v>
          </cell>
          <cell r="AP3017" t="str">
            <v>Liquidado</v>
          </cell>
          <cell r="AQ3017" t="e">
            <v>#REF!</v>
          </cell>
          <cell r="AR3017" t="e">
            <v>#N/A</v>
          </cell>
          <cell r="AS3017" t="str">
            <v>Liquidado el 25 de agosto 2020.</v>
          </cell>
          <cell r="AT3017" t="str">
            <v>No Aplica</v>
          </cell>
          <cell r="AU3017">
            <v>42915</v>
          </cell>
          <cell r="AV3017">
            <v>43098</v>
          </cell>
          <cell r="AW3017" t="e">
            <v>#REF!</v>
          </cell>
          <cell r="AX3017"/>
          <cell r="AY3017"/>
          <cell r="AZ3017">
            <v>0</v>
          </cell>
          <cell r="BA3017" t="str">
            <v>-</v>
          </cell>
          <cell r="BB3017" t="str">
            <v>0.70Km</v>
          </cell>
          <cell r="BC3017"/>
          <cell r="BD3017">
            <v>42941</v>
          </cell>
          <cell r="BE3017">
            <v>43060</v>
          </cell>
          <cell r="BF3017">
            <v>43146</v>
          </cell>
          <cell r="BG3017">
            <v>17500</v>
          </cell>
        </row>
        <row r="3018">
          <cell r="C3018" t="str">
            <v>20150350S1762-1</v>
          </cell>
          <cell r="D3018" t="str">
            <v>Proyectos 2011 - 2020</v>
          </cell>
          <cell r="E3018" t="str">
            <v>No Aplica</v>
          </cell>
          <cell r="F3018" t="str">
            <v>CERRADO</v>
          </cell>
          <cell r="G3018"/>
          <cell r="H3018" t="str">
            <v>Nariño</v>
          </cell>
          <cell r="I3018">
            <v>52693</v>
          </cell>
          <cell r="J3018">
            <v>6</v>
          </cell>
          <cell r="K3018" t="str">
            <v>San Pablo</v>
          </cell>
          <cell r="L3018" t="str">
            <v>San Pablo-Nariño</v>
          </cell>
          <cell r="M3018">
            <v>350</v>
          </cell>
          <cell r="N3018" t="str">
            <v>DPS 2015</v>
          </cell>
          <cell r="O3018"/>
          <cell r="P3018"/>
          <cell r="Q3018" t="str">
            <v>Construcción Tribuna Estadio De Futbol Antonio Nariño Municipio De San Pablo - Nariño</v>
          </cell>
          <cell r="R3018" t="str">
            <v>Espacio Público, Recreación Y Deporte</v>
          </cell>
          <cell r="S3018"/>
          <cell r="T3018"/>
          <cell r="U3018"/>
          <cell r="V3018" t="str">
            <v>Municipio</v>
          </cell>
          <cell r="W3018"/>
          <cell r="X3018" t="str">
            <v xml:space="preserve">Barrios Nueva Florida, Valencia </v>
          </cell>
          <cell r="Y3018"/>
          <cell r="Z3018">
            <v>2400105385</v>
          </cell>
          <cell r="AA3018"/>
          <cell r="AB3018">
            <v>2400105385</v>
          </cell>
          <cell r="AC3018"/>
          <cell r="AD3018">
            <v>2400105385</v>
          </cell>
          <cell r="AE3018">
            <v>240010538.5</v>
          </cell>
          <cell r="AF3018"/>
          <cell r="AG3018">
            <v>240010538.5</v>
          </cell>
          <cell r="AH3018">
            <v>2640115923.5</v>
          </cell>
          <cell r="AI3018">
            <v>0</v>
          </cell>
          <cell r="AJ3018">
            <v>2640115923.5</v>
          </cell>
          <cell r="AK3018">
            <v>1</v>
          </cell>
          <cell r="AL3018"/>
          <cell r="AM3018">
            <v>1</v>
          </cell>
          <cell r="AN3018">
            <v>1</v>
          </cell>
          <cell r="AO3018">
            <v>0</v>
          </cell>
          <cell r="AP3018" t="str">
            <v>Liquidado</v>
          </cell>
          <cell r="AQ3018" t="e">
            <v>#REF!</v>
          </cell>
          <cell r="AR3018" t="e">
            <v>#N/A</v>
          </cell>
          <cell r="AS3018" t="str">
            <v>Liquidado el 29 de octubre de 2020.</v>
          </cell>
          <cell r="AT3018" t="str">
            <v>No Aplica</v>
          </cell>
          <cell r="AU3018">
            <v>42618</v>
          </cell>
          <cell r="AV3018">
            <v>43537</v>
          </cell>
          <cell r="AW3018" t="e">
            <v>#REF!</v>
          </cell>
          <cell r="AX3018"/>
          <cell r="AY3018"/>
          <cell r="AZ3018">
            <v>0</v>
          </cell>
          <cell r="BA3018" t="str">
            <v>-</v>
          </cell>
          <cell r="BB3018" t="str">
            <v>1100M2</v>
          </cell>
          <cell r="BC3018"/>
          <cell r="BD3018">
            <v>42640</v>
          </cell>
          <cell r="BE3018">
            <v>43434</v>
          </cell>
          <cell r="BF3018">
            <v>43805</v>
          </cell>
          <cell r="BG3018">
            <v>26579</v>
          </cell>
        </row>
        <row r="3019">
          <cell r="C3019" t="str">
            <v>20150350S2809-1</v>
          </cell>
          <cell r="D3019" t="str">
            <v>Proyectos 2011 - 2020</v>
          </cell>
          <cell r="E3019" t="str">
            <v>No Aplica</v>
          </cell>
          <cell r="F3019" t="str">
            <v>CERRADO</v>
          </cell>
          <cell r="G3019"/>
          <cell r="H3019" t="str">
            <v>Nariño</v>
          </cell>
          <cell r="I3019">
            <v>52693</v>
          </cell>
          <cell r="J3019">
            <v>6</v>
          </cell>
          <cell r="K3019" t="str">
            <v>San Pablo</v>
          </cell>
          <cell r="L3019" t="str">
            <v>San Pablo-Nariño</v>
          </cell>
          <cell r="M3019">
            <v>350</v>
          </cell>
          <cell r="N3019" t="str">
            <v>DPS 2015</v>
          </cell>
          <cell r="O3019"/>
          <cell r="P3019"/>
          <cell r="Q3019" t="str">
            <v>Construcción Polideportivo Corregimiento El Chilcal Municipio De San Pablo - Nariño</v>
          </cell>
          <cell r="R3019" t="str">
            <v>Espacio Público, Recreación Y Deporte</v>
          </cell>
          <cell r="S3019"/>
          <cell r="T3019"/>
          <cell r="U3019"/>
          <cell r="V3019" t="str">
            <v>Municipio</v>
          </cell>
          <cell r="W3019"/>
          <cell r="X3019" t="str">
            <v xml:space="preserve">Corregimiento El Chilcal Veredas, Chilcal alto, Chilcal bajo, Derrumbes, Las Palmas, Lagunitas, Yunquilla, Praditos y Lucitania </v>
          </cell>
          <cell r="Y3019"/>
          <cell r="Z3019">
            <v>590586783</v>
          </cell>
          <cell r="AA3019"/>
          <cell r="AB3019">
            <v>590586783</v>
          </cell>
          <cell r="AC3019"/>
          <cell r="AD3019">
            <v>590586783</v>
          </cell>
          <cell r="AE3019">
            <v>59058678.300000004</v>
          </cell>
          <cell r="AF3019"/>
          <cell r="AG3019">
            <v>59058678.300000004</v>
          </cell>
          <cell r="AH3019">
            <v>649645461.29999995</v>
          </cell>
          <cell r="AI3019">
            <v>0</v>
          </cell>
          <cell r="AJ3019">
            <v>649645461.29999995</v>
          </cell>
          <cell r="AK3019">
            <v>0.99990000000000001</v>
          </cell>
          <cell r="AL3019"/>
          <cell r="AM3019">
            <v>1</v>
          </cell>
          <cell r="AN3019">
            <v>1</v>
          </cell>
          <cell r="AO3019">
            <v>0</v>
          </cell>
          <cell r="AP3019" t="str">
            <v>Liquidado</v>
          </cell>
          <cell r="AQ3019" t="e">
            <v>#REF!</v>
          </cell>
          <cell r="AR3019" t="e">
            <v>#N/A</v>
          </cell>
          <cell r="AS3019" t="str">
            <v>Liquidado el 29 de octubre de 2020.</v>
          </cell>
          <cell r="AT3019" t="str">
            <v>No Aplica</v>
          </cell>
          <cell r="AU3019">
            <v>42548</v>
          </cell>
          <cell r="AV3019">
            <v>42751</v>
          </cell>
          <cell r="AW3019" t="e">
            <v>#REF!</v>
          </cell>
          <cell r="AX3019"/>
          <cell r="AY3019"/>
          <cell r="AZ3019">
            <v>0</v>
          </cell>
          <cell r="BA3019" t="str">
            <v>-</v>
          </cell>
          <cell r="BB3019" t="str">
            <v>960M2</v>
          </cell>
          <cell r="BC3019"/>
          <cell r="BD3019">
            <v>42593</v>
          </cell>
          <cell r="BE3019">
            <v>42717</v>
          </cell>
          <cell r="BF3019">
            <v>42852</v>
          </cell>
          <cell r="BG3019">
            <v>600</v>
          </cell>
        </row>
        <row r="3020">
          <cell r="C3020" t="str">
            <v>20160364M5785-1</v>
          </cell>
          <cell r="D3020" t="str">
            <v>Proyectos 2011 - 2020</v>
          </cell>
          <cell r="E3020" t="str">
            <v>ANTES 2018</v>
          </cell>
          <cell r="F3020" t="str">
            <v>VIGENTE</v>
          </cell>
          <cell r="G3020"/>
          <cell r="H3020" t="str">
            <v>Nariño</v>
          </cell>
          <cell r="I3020">
            <v>52693</v>
          </cell>
          <cell r="J3020">
            <v>6</v>
          </cell>
          <cell r="K3020" t="str">
            <v>San Pablo</v>
          </cell>
          <cell r="L3020" t="str">
            <v>San Pablo-Nariño</v>
          </cell>
          <cell r="M3020">
            <v>364</v>
          </cell>
          <cell r="N3020" t="str">
            <v>DPS 2016</v>
          </cell>
          <cell r="O3020"/>
          <cell r="P3020"/>
          <cell r="Q3020" t="str">
            <v>Mejoramiento De Condiciones De Habitabilidad</v>
          </cell>
          <cell r="R3020" t="str">
            <v>Mejoramiento Condiciones De Habitabilidad</v>
          </cell>
          <cell r="S3020"/>
          <cell r="T3020"/>
          <cell r="U3020"/>
          <cell r="V3020" t="str">
            <v>Municipio</v>
          </cell>
          <cell r="W3020"/>
          <cell r="X3020" t="str">
            <v/>
          </cell>
          <cell r="Y3020"/>
          <cell r="Z3020">
            <v>423728814</v>
          </cell>
          <cell r="AA3020"/>
          <cell r="AB3020">
            <v>423728814</v>
          </cell>
          <cell r="AC3020"/>
          <cell r="AD3020">
            <v>423728814</v>
          </cell>
          <cell r="AE3020">
            <v>134009316.06</v>
          </cell>
          <cell r="AF3020"/>
          <cell r="AG3020">
            <v>134009316.06</v>
          </cell>
          <cell r="AH3020">
            <v>557738130.05999994</v>
          </cell>
          <cell r="AI3020">
            <v>0</v>
          </cell>
          <cell r="AJ3020">
            <v>557738130.05999994</v>
          </cell>
          <cell r="AK3020">
            <v>0.90000000000000013</v>
          </cell>
          <cell r="AL3020"/>
          <cell r="AM3020">
            <v>1</v>
          </cell>
          <cell r="AN3020">
            <v>0.87419999999999998</v>
          </cell>
          <cell r="AO3020">
            <v>-0.12580000000000002</v>
          </cell>
          <cell r="AP3020" t="str">
            <v>Suspendido</v>
          </cell>
          <cell r="AQ3020" t="e">
            <v>#REF!</v>
          </cell>
          <cell r="AR3020" t="str">
            <v>EN EJECUCIÓN</v>
          </cell>
          <cell r="AS3020" t="str">
            <v>INTERVENTORIA
EL MUNICIPIO NO HA DEFINIDO LA TERMINACIÓN DEL CONTRATO DE OBRA, CON SOLO 2 DÍAS POR EJECUTAR
SUPERVISOR
Se tramita prórroga al convenio incluyendo clausula resolutoria hasta el 31 de agosto de 2022.</v>
          </cell>
          <cell r="AT3020">
            <v>43451</v>
          </cell>
          <cell r="AU3020">
            <v>44140</v>
          </cell>
          <cell r="AV3020"/>
          <cell r="AW3020" t="e">
            <v>#REF!</v>
          </cell>
          <cell r="AX3020"/>
          <cell r="AY3020"/>
          <cell r="AZ3020">
            <v>0</v>
          </cell>
          <cell r="BA3020" t="str">
            <v>REFORMULACIONES / AJUSTES (Presupuesto, Alcance, Definiciones Municipio)</v>
          </cell>
          <cell r="BB3020" t="str">
            <v>31  Viviendas</v>
          </cell>
          <cell r="BC3020"/>
          <cell r="BD3020">
            <v>44183</v>
          </cell>
          <cell r="BE3020" t="str">
            <v/>
          </cell>
          <cell r="BF3020"/>
          <cell r="BG3020">
            <v>111.60000000000001</v>
          </cell>
        </row>
        <row r="3021">
          <cell r="C3021" t="str">
            <v>20160411V5252-1</v>
          </cell>
          <cell r="D3021" t="str">
            <v>Proyectos 2011 - 2020</v>
          </cell>
          <cell r="E3021" t="str">
            <v>No Aplica</v>
          </cell>
          <cell r="F3021" t="str">
            <v>CERRADO</v>
          </cell>
          <cell r="G3021"/>
          <cell r="H3021" t="str">
            <v>Nariño</v>
          </cell>
          <cell r="I3021">
            <v>52693</v>
          </cell>
          <cell r="J3021">
            <v>6</v>
          </cell>
          <cell r="K3021" t="str">
            <v>San Pablo</v>
          </cell>
          <cell r="L3021" t="str">
            <v>San Pablo-Nariño</v>
          </cell>
          <cell r="M3021">
            <v>411</v>
          </cell>
          <cell r="N3021" t="str">
            <v>DPS 2016</v>
          </cell>
          <cell r="O3021"/>
          <cell r="P3021"/>
          <cell r="Q3021" t="str">
            <v>Pavimentación De Vías Urbanas De La Carrera 2 Entre Calle 1 Y 2, Calle 3 Entre Carrera 2 Y Salida A La Cruz, Carrera 5 Entre Calle 6 Y 5, Calle 8 Entre Carrera 5 Y 6, Calle 2A Entre Carrera 5 Y 5A En El Municipio De San Pablo - Departamento De Nariño</v>
          </cell>
          <cell r="R3021" t="str">
            <v>Vías Urbanas</v>
          </cell>
          <cell r="S3021"/>
          <cell r="T3021"/>
          <cell r="U3021"/>
          <cell r="V3021" t="str">
            <v>Municipio</v>
          </cell>
          <cell r="W3021"/>
          <cell r="X3021" t="str">
            <v/>
          </cell>
          <cell r="Y3021"/>
          <cell r="Z3021">
            <v>1319606269</v>
          </cell>
          <cell r="AA3021"/>
          <cell r="AB3021">
            <v>1319606269</v>
          </cell>
          <cell r="AC3021"/>
          <cell r="AD3021">
            <v>1319606269</v>
          </cell>
          <cell r="AE3021">
            <v>131960626.90000001</v>
          </cell>
          <cell r="AF3021"/>
          <cell r="AG3021">
            <v>131960626.90000001</v>
          </cell>
          <cell r="AH3021">
            <v>1451566895.9000001</v>
          </cell>
          <cell r="AI3021">
            <v>0</v>
          </cell>
          <cell r="AJ3021">
            <v>1451566895.9000001</v>
          </cell>
          <cell r="AK3021">
            <v>0.99980000000000002</v>
          </cell>
          <cell r="AL3021"/>
          <cell r="AM3021">
            <v>1</v>
          </cell>
          <cell r="AN3021">
            <v>1</v>
          </cell>
          <cell r="AO3021">
            <v>0</v>
          </cell>
          <cell r="AP3021" t="str">
            <v>Liquidado</v>
          </cell>
          <cell r="AQ3021" t="e">
            <v>#REF!</v>
          </cell>
          <cell r="AR3021" t="e">
            <v>#N/A</v>
          </cell>
          <cell r="AS3021" t="str">
            <v>Liquidado el 03/11/2020</v>
          </cell>
          <cell r="AT3021" t="str">
            <v>No Aplica</v>
          </cell>
          <cell r="AU3021">
            <v>43059</v>
          </cell>
          <cell r="AV3021">
            <v>43284</v>
          </cell>
          <cell r="AW3021" t="e">
            <v>#REF!</v>
          </cell>
          <cell r="AX3021"/>
          <cell r="AY3021"/>
          <cell r="AZ3021">
            <v>0</v>
          </cell>
          <cell r="BA3021" t="str">
            <v>-</v>
          </cell>
          <cell r="BB3021" t="str">
            <v>5624,62 M2</v>
          </cell>
          <cell r="BC3021"/>
          <cell r="BD3021">
            <v>43075</v>
          </cell>
          <cell r="BE3021">
            <v>43195</v>
          </cell>
          <cell r="BF3021">
            <v>43356</v>
          </cell>
          <cell r="BG3021">
            <v>4034</v>
          </cell>
        </row>
        <row r="3022">
          <cell r="C3022" t="str">
            <v>20170393V9616-1</v>
          </cell>
          <cell r="D3022" t="str">
            <v>Proyectos 2011 - 2020</v>
          </cell>
          <cell r="E3022" t="str">
            <v>ANTES 2018</v>
          </cell>
          <cell r="F3022" t="str">
            <v>VIGENTE</v>
          </cell>
          <cell r="G3022"/>
          <cell r="H3022" t="str">
            <v>Nariño</v>
          </cell>
          <cell r="I3022">
            <v>52693</v>
          </cell>
          <cell r="J3022">
            <v>6</v>
          </cell>
          <cell r="K3022" t="str">
            <v>San Pablo</v>
          </cell>
          <cell r="L3022" t="str">
            <v>San Pablo-Nariño</v>
          </cell>
          <cell r="M3022">
            <v>393</v>
          </cell>
          <cell r="N3022" t="str">
            <v>DPS 2017</v>
          </cell>
          <cell r="O3022"/>
          <cell r="P3022"/>
          <cell r="Q3022" t="str">
            <v>Construcción Centro Social Y Artistico En El Corregimiento De Briceño, Municipio De San Pablo - Nariño</v>
          </cell>
          <cell r="R3022" t="str">
            <v>Social Comunitario</v>
          </cell>
          <cell r="S3022"/>
          <cell r="T3022"/>
          <cell r="U3022"/>
          <cell r="V3022" t="str">
            <v>Municipio</v>
          </cell>
          <cell r="W3022" t="str">
            <v>Rural</v>
          </cell>
          <cell r="X3022" t="str">
            <v>Briceño</v>
          </cell>
          <cell r="Y3022"/>
          <cell r="Z3022">
            <v>940185657</v>
          </cell>
          <cell r="AA3022"/>
          <cell r="AB3022">
            <v>940185657</v>
          </cell>
          <cell r="AC3022"/>
          <cell r="AD3022">
            <v>940185657</v>
          </cell>
          <cell r="AE3022">
            <v>94018565.700000003</v>
          </cell>
          <cell r="AF3022"/>
          <cell r="AG3022">
            <v>94018565.700000003</v>
          </cell>
          <cell r="AH3022">
            <v>1034204222.7</v>
          </cell>
          <cell r="AI3022">
            <v>0</v>
          </cell>
          <cell r="AJ3022">
            <v>1034204222.7</v>
          </cell>
          <cell r="AK3022">
            <v>0.90000000000000013</v>
          </cell>
          <cell r="AL3022"/>
          <cell r="AM3022">
            <v>1</v>
          </cell>
          <cell r="AN3022">
            <v>1</v>
          </cell>
          <cell r="AO3022">
            <v>0</v>
          </cell>
          <cell r="AP3022" t="str">
            <v>Entregado A Municipio</v>
          </cell>
          <cell r="AQ3022" t="e">
            <v>#REF!</v>
          </cell>
          <cell r="AR3022" t="e">
            <v>#N/A</v>
          </cell>
          <cell r="AS3022" t="str">
            <v>INTERVENTTOR 
12/07/2022 Municipio aun no se pronuncia sobre las salvedades incluidas en el acta de liquidación por  parte del contratista.
SUPERVISOR
15-Julio. Se revisan los informes de interventoría 12 y 13, pendiente la subsanación para revisión de informe final entregado el 26 de junio.</v>
          </cell>
          <cell r="AT3022" t="str">
            <v>No Aplica</v>
          </cell>
          <cell r="AU3022">
            <v>43759</v>
          </cell>
          <cell r="AV3022">
            <v>44508</v>
          </cell>
          <cell r="AW3022" t="e">
            <v>#REF!</v>
          </cell>
          <cell r="AX3022"/>
          <cell r="AY3022"/>
          <cell r="AZ3022">
            <v>0</v>
          </cell>
          <cell r="BA3022" t="str">
            <v>-</v>
          </cell>
          <cell r="BB3022" t="str">
            <v>261 m2</v>
          </cell>
          <cell r="BC3022"/>
          <cell r="BD3022">
            <v>43872</v>
          </cell>
          <cell r="BE3022">
            <v>44307</v>
          </cell>
          <cell r="BF3022">
            <v>44677</v>
          </cell>
          <cell r="BG3022">
            <v>6505</v>
          </cell>
        </row>
        <row r="3023">
          <cell r="C3023" t="str">
            <v>E-2020-1723-213160</v>
          </cell>
          <cell r="D3023" t="str">
            <v>CV 001-2020</v>
          </cell>
          <cell r="E3023" t="str">
            <v>2018-2022</v>
          </cell>
          <cell r="F3023" t="str">
            <v>VIGENTE</v>
          </cell>
          <cell r="G3023"/>
          <cell r="H3023" t="str">
            <v>Nariño</v>
          </cell>
          <cell r="I3023"/>
          <cell r="J3023"/>
          <cell r="K3023" t="str">
            <v>San Pablo</v>
          </cell>
          <cell r="L3023" t="str">
            <v>San Pablo-Nariño</v>
          </cell>
          <cell r="M3023" t="str">
            <v>580 FIP 2021</v>
          </cell>
          <cell r="N3023" t="str">
            <v>DPS 2021</v>
          </cell>
          <cell r="O3023">
            <v>44512</v>
          </cell>
          <cell r="P3023">
            <v>44773</v>
          </cell>
          <cell r="Q3023" t="str">
            <v>Centro De Acopio Y Transformación De Derivados De Achira Al Machira Orgullo Y Tradición Del Municipio De San Pablo - Nariño</v>
          </cell>
          <cell r="R3023" t="str">
            <v>Social Comunitario</v>
          </cell>
          <cell r="S3023" t="str">
            <v>Centro de Acopio</v>
          </cell>
          <cell r="T3023"/>
          <cell r="U3023">
            <v>1</v>
          </cell>
          <cell r="V3023"/>
          <cell r="W3023"/>
          <cell r="X3023"/>
          <cell r="Y3023"/>
          <cell r="Z3023">
            <v>3018263271</v>
          </cell>
          <cell r="AA3023"/>
          <cell r="AB3023">
            <v>3018263271</v>
          </cell>
          <cell r="AC3023">
            <v>0</v>
          </cell>
          <cell r="AD3023">
            <v>3018263271</v>
          </cell>
          <cell r="AE3023"/>
          <cell r="AF3023"/>
          <cell r="AG3023">
            <v>0</v>
          </cell>
          <cell r="AH3023">
            <v>3018263271</v>
          </cell>
          <cell r="AI3023">
            <v>0</v>
          </cell>
          <cell r="AJ3023">
            <v>3018263271</v>
          </cell>
          <cell r="AK3023"/>
          <cell r="AL3023"/>
          <cell r="AM3023"/>
          <cell r="AN3023"/>
          <cell r="AO3023">
            <v>0</v>
          </cell>
          <cell r="AP3023" t="str">
            <v>Adjudicado</v>
          </cell>
          <cell r="AQ3023" t="e">
            <v>#REF!</v>
          </cell>
          <cell r="AR3023" t="e">
            <v>#N/A</v>
          </cell>
          <cell r="AS3023" t="str">
            <v>-</v>
          </cell>
          <cell r="AT3023"/>
          <cell r="AU3023" t="str">
            <v>-</v>
          </cell>
          <cell r="AV3023" t="str">
            <v>-</v>
          </cell>
          <cell r="AW3023" t="e">
            <v>#REF!</v>
          </cell>
          <cell r="AX3023">
            <v>9</v>
          </cell>
          <cell r="AY3023"/>
          <cell r="AZ3023">
            <v>9</v>
          </cell>
          <cell r="BA3023"/>
          <cell r="BB3023" t="str">
            <v>- M2</v>
          </cell>
          <cell r="BC3023"/>
          <cell r="BD3023" t="str">
            <v>-</v>
          </cell>
          <cell r="BE3023" t="str">
            <v>-</v>
          </cell>
          <cell r="BF3023" t="str">
            <v>-</v>
          </cell>
          <cell r="BG3023" t="str">
            <v>-</v>
          </cell>
        </row>
        <row r="3024">
          <cell r="C3024" t="str">
            <v>E-2020-1723-213212</v>
          </cell>
          <cell r="D3024" t="str">
            <v>CV 001-2020</v>
          </cell>
          <cell r="E3024" t="str">
            <v>2018-2022</v>
          </cell>
          <cell r="F3024" t="str">
            <v>VIGENTE</v>
          </cell>
          <cell r="G3024"/>
          <cell r="H3024" t="str">
            <v>Nariño</v>
          </cell>
          <cell r="I3024"/>
          <cell r="J3024"/>
          <cell r="K3024" t="str">
            <v>San Pablo</v>
          </cell>
          <cell r="L3024" t="str">
            <v>San Pablo-Nariño</v>
          </cell>
          <cell r="M3024" t="str">
            <v>571 FIP 2021</v>
          </cell>
          <cell r="N3024" t="str">
            <v>DPS 2021</v>
          </cell>
          <cell r="O3024">
            <v>44512</v>
          </cell>
          <cell r="P3024">
            <v>44773</v>
          </cell>
          <cell r="Q3024" t="str">
            <v>Mejoramiento De Vías Terciarias Mediante La Construcción De Placa Huella En Los Sectores De Las Veredas Aguadas Y El Chical En El Municipio De San Pablo - Nariño</v>
          </cell>
          <cell r="R3024" t="str">
            <v>Vias y Transporte</v>
          </cell>
          <cell r="S3024" t="str">
            <v>Vias Rurales</v>
          </cell>
          <cell r="T3024"/>
          <cell r="U3024">
            <v>1</v>
          </cell>
          <cell r="V3024"/>
          <cell r="W3024"/>
          <cell r="X3024"/>
          <cell r="Y3024"/>
          <cell r="Z3024">
            <v>2246841951</v>
          </cell>
          <cell r="AA3024"/>
          <cell r="AB3024">
            <v>2246841951</v>
          </cell>
          <cell r="AC3024">
            <v>0</v>
          </cell>
          <cell r="AD3024">
            <v>2246841951</v>
          </cell>
          <cell r="AE3024"/>
          <cell r="AF3024"/>
          <cell r="AG3024">
            <v>0</v>
          </cell>
          <cell r="AH3024">
            <v>2246841951</v>
          </cell>
          <cell r="AI3024">
            <v>0</v>
          </cell>
          <cell r="AJ3024">
            <v>2246841951</v>
          </cell>
          <cell r="AK3024"/>
          <cell r="AL3024"/>
          <cell r="AM3024">
            <v>0</v>
          </cell>
          <cell r="AN3024">
            <v>0</v>
          </cell>
          <cell r="AO3024">
            <v>0</v>
          </cell>
          <cell r="AP3024" t="str">
            <v>En Ejecución</v>
          </cell>
          <cell r="AQ3024" t="e">
            <v>#REF!</v>
          </cell>
          <cell r="AR3024" t="e">
            <v>#N/A</v>
          </cell>
          <cell r="AS3024" t="str">
            <v>-</v>
          </cell>
          <cell r="AT3024"/>
          <cell r="AU3024">
            <v>0</v>
          </cell>
          <cell r="AV3024">
            <v>0</v>
          </cell>
          <cell r="AW3024" t="e">
            <v>#REF!</v>
          </cell>
          <cell r="AX3024">
            <v>9</v>
          </cell>
          <cell r="AY3024"/>
          <cell r="AZ3024">
            <v>9</v>
          </cell>
          <cell r="BA3024"/>
          <cell r="BB3024" t="str">
            <v>1610 ML</v>
          </cell>
          <cell r="BC3024"/>
          <cell r="BD3024" t="str">
            <v>-</v>
          </cell>
          <cell r="BE3024" t="str">
            <v>-</v>
          </cell>
          <cell r="BF3024" t="str">
            <v>-</v>
          </cell>
          <cell r="BG3024">
            <v>675</v>
          </cell>
        </row>
        <row r="3025">
          <cell r="C3025" t="str">
            <v>20160375M7134-1</v>
          </cell>
          <cell r="D3025" t="str">
            <v>Proyectos 2011 - 2020</v>
          </cell>
          <cell r="E3025" t="str">
            <v>ANTES 2018</v>
          </cell>
          <cell r="F3025" t="str">
            <v>VIGENTE</v>
          </cell>
          <cell r="G3025"/>
          <cell r="H3025" t="str">
            <v>Nariño</v>
          </cell>
          <cell r="I3025">
            <v>52694</v>
          </cell>
          <cell r="J3025">
            <v>6</v>
          </cell>
          <cell r="K3025" t="str">
            <v>San Pedro De Cartago</v>
          </cell>
          <cell r="L3025" t="str">
            <v>San Pedro De Cartago-Nariño</v>
          </cell>
          <cell r="M3025">
            <v>375</v>
          </cell>
          <cell r="N3025" t="str">
            <v>DPS 2016</v>
          </cell>
          <cell r="O3025"/>
          <cell r="P3025"/>
          <cell r="Q3025" t="str">
            <v>Mejoramiento De Condiciones De Habitabilidad</v>
          </cell>
          <cell r="R3025" t="str">
            <v>Mejoramiento Condiciones De Habitabilidad</v>
          </cell>
          <cell r="S3025"/>
          <cell r="T3025"/>
          <cell r="U3025"/>
          <cell r="V3025" t="str">
            <v>Municipio</v>
          </cell>
          <cell r="W3025"/>
          <cell r="X3025" t="str">
            <v/>
          </cell>
          <cell r="Y3025"/>
          <cell r="Z3025">
            <v>593220339</v>
          </cell>
          <cell r="AA3025"/>
          <cell r="AB3025">
            <v>593220339</v>
          </cell>
          <cell r="AC3025"/>
          <cell r="AD3025">
            <v>593220339</v>
          </cell>
          <cell r="AE3025">
            <v>128976482.89</v>
          </cell>
          <cell r="AF3025"/>
          <cell r="AG3025">
            <v>128976482.89</v>
          </cell>
          <cell r="AH3025">
            <v>722196821.88999999</v>
          </cell>
          <cell r="AI3025">
            <v>0</v>
          </cell>
          <cell r="AJ3025">
            <v>722196821.88999999</v>
          </cell>
          <cell r="AK3025">
            <v>1</v>
          </cell>
          <cell r="AL3025"/>
          <cell r="AM3025">
            <v>1</v>
          </cell>
          <cell r="AN3025">
            <v>1</v>
          </cell>
          <cell r="AO3025">
            <v>0</v>
          </cell>
          <cell r="AP3025" t="str">
            <v>Entregado A Municipio</v>
          </cell>
          <cell r="AQ3025" t="e">
            <v>#REF!</v>
          </cell>
          <cell r="AR3025" t="str">
            <v>TERMINADO</v>
          </cell>
          <cell r="AS3025" t="str">
            <v xml:space="preserve">INTERVENTORIA
ENTREGADO A MUNICIPIO
SUPERVISOR
14 JULIO . Se continua  reuniendo la informacion para tramitar liquidación, se envió oficio a interventoria y  al municipio.para posteriormente ser  entregada a Patricia Trujillo Huerfano </v>
          </cell>
          <cell r="AT3025">
            <v>43432</v>
          </cell>
          <cell r="AU3025">
            <v>44061</v>
          </cell>
          <cell r="AV3025">
            <v>44211</v>
          </cell>
          <cell r="AW3025" t="e">
            <v>#REF!</v>
          </cell>
          <cell r="AX3025"/>
          <cell r="AY3025"/>
          <cell r="AZ3025">
            <v>0</v>
          </cell>
          <cell r="BA3025" t="str">
            <v>-</v>
          </cell>
          <cell r="BB3025" t="str">
            <v>43  Viviendas</v>
          </cell>
          <cell r="BC3025"/>
          <cell r="BD3025">
            <v>44092</v>
          </cell>
          <cell r="BE3025">
            <v>44148</v>
          </cell>
          <cell r="BF3025">
            <v>44267</v>
          </cell>
          <cell r="BG3025">
            <v>154.80000000000001</v>
          </cell>
        </row>
        <row r="3026">
          <cell r="C3026" t="str">
            <v>20170473S10112-1</v>
          </cell>
          <cell r="D3026" t="str">
            <v>Proyectos 2011 - 2020</v>
          </cell>
          <cell r="E3026" t="str">
            <v>ANTES 2018</v>
          </cell>
          <cell r="F3026" t="str">
            <v>VIGENTE</v>
          </cell>
          <cell r="G3026"/>
          <cell r="H3026" t="str">
            <v>Nariño</v>
          </cell>
          <cell r="I3026">
            <v>52694</v>
          </cell>
          <cell r="J3026">
            <v>6</v>
          </cell>
          <cell r="K3026" t="str">
            <v>San Pedro De Cartago</v>
          </cell>
          <cell r="L3026" t="str">
            <v>San Pedro De Cartago-Nariño</v>
          </cell>
          <cell r="M3026">
            <v>473</v>
          </cell>
          <cell r="N3026" t="str">
            <v>DPS 2017</v>
          </cell>
          <cell r="O3026"/>
          <cell r="P3026"/>
          <cell r="Q3026" t="str">
            <v>Construcción Cubierta Y Obras Complementarias En El Polideportivo Vereda La Comunidad Municipio De San Pedro De Cartago - Nariño</v>
          </cell>
          <cell r="R3026" t="str">
            <v>Espacio Público, Recreación Y Deporte</v>
          </cell>
          <cell r="S3026"/>
          <cell r="T3026"/>
          <cell r="U3026"/>
          <cell r="V3026" t="str">
            <v>Municipio</v>
          </cell>
          <cell r="W3026" t="str">
            <v>Rural</v>
          </cell>
          <cell r="X3026" t="str">
            <v>La Comunidad</v>
          </cell>
          <cell r="Y3026"/>
          <cell r="Z3026">
            <v>925569498</v>
          </cell>
          <cell r="AA3026"/>
          <cell r="AB3026">
            <v>925569498</v>
          </cell>
          <cell r="AC3026"/>
          <cell r="AD3026">
            <v>925569498</v>
          </cell>
          <cell r="AE3026">
            <v>92556949.800000012</v>
          </cell>
          <cell r="AF3026"/>
          <cell r="AG3026">
            <v>92556949.800000012</v>
          </cell>
          <cell r="AH3026">
            <v>1018126447.8</v>
          </cell>
          <cell r="AI3026">
            <v>0</v>
          </cell>
          <cell r="AJ3026">
            <v>1018126447.8</v>
          </cell>
          <cell r="AK3026">
            <v>1</v>
          </cell>
          <cell r="AL3026"/>
          <cell r="AM3026">
            <v>1</v>
          </cell>
          <cell r="AN3026">
            <v>1</v>
          </cell>
          <cell r="AO3026">
            <v>0</v>
          </cell>
          <cell r="AP3026" t="str">
            <v>En Liquidación</v>
          </cell>
          <cell r="AQ3026" t="e">
            <v>#REF!</v>
          </cell>
          <cell r="AR3026" t="e">
            <v>#N/A</v>
          </cell>
          <cell r="AS3026" t="str">
            <v>INTERVENTORIA
12/07/2022 Informe subsanado y enviado a Supervisión, Supervisión solicita que para entregar certificado de suficiencia pendiente, se debe radicar el informe especial, que ya cuenta con dicha radicación y que se presente la radicación de los informes mensuales, de acuerdo a instrucción informes mensuales 7 radicados, uno en proceso de radicacion en DPS.
SUPERVISOR
15 de julio  Informes  mensuales  ya  fueron radicados a nivel nacional  una vez corregidos   acorde a los informes aprobados por el certificado de  suficiencia</v>
          </cell>
          <cell r="AT3026" t="str">
            <v>No Aplica</v>
          </cell>
          <cell r="AU3026">
            <v>43710</v>
          </cell>
          <cell r="AV3026">
            <v>44137</v>
          </cell>
          <cell r="AW3026" t="e">
            <v>#REF!</v>
          </cell>
          <cell r="AX3026"/>
          <cell r="AY3026"/>
          <cell r="AZ3026">
            <v>0</v>
          </cell>
          <cell r="BA3026" t="str">
            <v>-</v>
          </cell>
          <cell r="BB3026" t="str">
            <v>1100.64 m2</v>
          </cell>
          <cell r="BC3026"/>
          <cell r="BD3026">
            <v>43764</v>
          </cell>
          <cell r="BE3026">
            <v>44084</v>
          </cell>
          <cell r="BF3026">
            <v>44230</v>
          </cell>
          <cell r="BG3026">
            <v>1622</v>
          </cell>
        </row>
        <row r="3027">
          <cell r="C3027" t="str">
            <v>20100246S1422-1</v>
          </cell>
          <cell r="D3027" t="str">
            <v>Proyectos 2011 - 2020</v>
          </cell>
          <cell r="E3027" t="str">
            <v>No Aplica</v>
          </cell>
          <cell r="F3027" t="str">
            <v>CERRADO</v>
          </cell>
          <cell r="G3027"/>
          <cell r="H3027" t="str">
            <v>Nariño</v>
          </cell>
          <cell r="I3027">
            <v>52683</v>
          </cell>
          <cell r="J3027">
            <v>6</v>
          </cell>
          <cell r="K3027" t="str">
            <v>Sandona</v>
          </cell>
          <cell r="L3027" t="str">
            <v>Sandona-Nariño</v>
          </cell>
          <cell r="M3027" t="str">
            <v/>
          </cell>
          <cell r="N3027" t="str">
            <v>Infraestructura</v>
          </cell>
          <cell r="O3027"/>
          <cell r="P3027"/>
          <cell r="Q3027" t="str">
            <v>Construcción Parque Central Del Municipio De Sandona - Nariño.</v>
          </cell>
          <cell r="R3027" t="str">
            <v>Espacio Público, Recreación Y Deporte</v>
          </cell>
          <cell r="S3027"/>
          <cell r="T3027"/>
          <cell r="U3027"/>
          <cell r="V3027" t="str">
            <v>Federación Nacional De Cafeteros</v>
          </cell>
          <cell r="W3027"/>
          <cell r="X3027" t="str">
            <v/>
          </cell>
          <cell r="Y3027"/>
          <cell r="Z3027">
            <v>600000000</v>
          </cell>
          <cell r="AA3027"/>
          <cell r="AB3027">
            <v>600000000</v>
          </cell>
          <cell r="AC3027"/>
          <cell r="AD3027">
            <v>600000000</v>
          </cell>
          <cell r="AE3027">
            <v>0</v>
          </cell>
          <cell r="AF3027"/>
          <cell r="AG3027">
            <v>0</v>
          </cell>
          <cell r="AH3027">
            <v>600000000</v>
          </cell>
          <cell r="AI3027">
            <v>0</v>
          </cell>
          <cell r="AJ3027">
            <v>600000000</v>
          </cell>
          <cell r="AK3027">
            <v>1</v>
          </cell>
          <cell r="AL3027"/>
          <cell r="AM3027">
            <v>1</v>
          </cell>
          <cell r="AN3027">
            <v>1</v>
          </cell>
          <cell r="AO3027">
            <v>0</v>
          </cell>
          <cell r="AP3027" t="str">
            <v>Liquidado</v>
          </cell>
          <cell r="AQ3027" t="e">
            <v>#REF!</v>
          </cell>
          <cell r="AR3027" t="e">
            <v>#N/A</v>
          </cell>
          <cell r="AS3027" t="str">
            <v>Entregado en 2011.</v>
          </cell>
          <cell r="AT3027" t="str">
            <v>No Aplica</v>
          </cell>
          <cell r="AU3027" t="str">
            <v/>
          </cell>
          <cell r="AV3027">
            <v>40707</v>
          </cell>
          <cell r="AW3027" t="e">
            <v>#REF!</v>
          </cell>
          <cell r="AX3027"/>
          <cell r="AY3027"/>
          <cell r="AZ3027">
            <v>0</v>
          </cell>
          <cell r="BA3027" t="str">
            <v>-</v>
          </cell>
          <cell r="BB3027" t="str">
            <v/>
          </cell>
          <cell r="BC3027"/>
          <cell r="BD3027" t="str">
            <v/>
          </cell>
          <cell r="BE3027" t="str">
            <v/>
          </cell>
          <cell r="BF3027" t="str">
            <v/>
          </cell>
          <cell r="BG3027" t="str">
            <v/>
          </cell>
        </row>
        <row r="3028">
          <cell r="C3028" t="str">
            <v>20110165V1423-1</v>
          </cell>
          <cell r="D3028" t="str">
            <v>Proyectos 2011 - 2020</v>
          </cell>
          <cell r="E3028" t="str">
            <v>No Aplica</v>
          </cell>
          <cell r="F3028" t="str">
            <v>CERRADO</v>
          </cell>
          <cell r="G3028"/>
          <cell r="H3028" t="str">
            <v>Nariño</v>
          </cell>
          <cell r="I3028">
            <v>52683</v>
          </cell>
          <cell r="J3028">
            <v>6</v>
          </cell>
          <cell r="K3028" t="str">
            <v>Sandona</v>
          </cell>
          <cell r="L3028" t="str">
            <v>Sandona-Nariño</v>
          </cell>
          <cell r="M3028" t="str">
            <v/>
          </cell>
          <cell r="N3028" t="str">
            <v>Infraestructura</v>
          </cell>
          <cell r="O3028"/>
          <cell r="P3028"/>
          <cell r="Q3028" t="str">
            <v>Mejoramiento De Vías Terciarias En El Municipio De Sandona - Nariño.</v>
          </cell>
          <cell r="R3028" t="str">
            <v>Vías Red Terciaria</v>
          </cell>
          <cell r="S3028"/>
          <cell r="T3028"/>
          <cell r="U3028"/>
          <cell r="V3028" t="str">
            <v>Federación Nacional De Cafeteros</v>
          </cell>
          <cell r="W3028"/>
          <cell r="X3028" t="str">
            <v/>
          </cell>
          <cell r="Y3028"/>
          <cell r="Z3028">
            <v>278471141</v>
          </cell>
          <cell r="AA3028"/>
          <cell r="AB3028">
            <v>278471141</v>
          </cell>
          <cell r="AC3028"/>
          <cell r="AD3028">
            <v>278471141</v>
          </cell>
          <cell r="AE3028">
            <v>0</v>
          </cell>
          <cell r="AF3028"/>
          <cell r="AG3028">
            <v>0</v>
          </cell>
          <cell r="AH3028">
            <v>278471141</v>
          </cell>
          <cell r="AI3028">
            <v>0</v>
          </cell>
          <cell r="AJ3028">
            <v>278471141</v>
          </cell>
          <cell r="AK3028">
            <v>1</v>
          </cell>
          <cell r="AL3028"/>
          <cell r="AM3028">
            <v>1</v>
          </cell>
          <cell r="AN3028">
            <v>1</v>
          </cell>
          <cell r="AO3028">
            <v>0</v>
          </cell>
          <cell r="AP3028" t="str">
            <v>Liquidado</v>
          </cell>
          <cell r="AQ3028" t="e">
            <v>#REF!</v>
          </cell>
          <cell r="AR3028" t="e">
            <v>#N/A</v>
          </cell>
          <cell r="AS3028" t="str">
            <v>Entregado en 2014.</v>
          </cell>
          <cell r="AT3028" t="str">
            <v>No Aplica</v>
          </cell>
          <cell r="AU3028" t="str">
            <v/>
          </cell>
          <cell r="AV3028" t="str">
            <v/>
          </cell>
          <cell r="AW3028" t="e">
            <v>#REF!</v>
          </cell>
          <cell r="AX3028"/>
          <cell r="AY3028"/>
          <cell r="AZ3028">
            <v>0</v>
          </cell>
          <cell r="BA3028" t="str">
            <v>-</v>
          </cell>
          <cell r="BB3028" t="str">
            <v/>
          </cell>
          <cell r="BC3028"/>
          <cell r="BD3028" t="str">
            <v/>
          </cell>
          <cell r="BE3028" t="str">
            <v/>
          </cell>
          <cell r="BF3028" t="str">
            <v/>
          </cell>
          <cell r="BG3028" t="str">
            <v/>
          </cell>
        </row>
        <row r="3029">
          <cell r="C3029" t="str">
            <v>20130183V0347-1</v>
          </cell>
          <cell r="D3029" t="str">
            <v>Proyectos 2011 - 2020</v>
          </cell>
          <cell r="E3029" t="str">
            <v>No Aplica</v>
          </cell>
          <cell r="F3029" t="str">
            <v>CERRADO</v>
          </cell>
          <cell r="G3029"/>
          <cell r="H3029" t="str">
            <v>Nariño</v>
          </cell>
          <cell r="I3029">
            <v>52683</v>
          </cell>
          <cell r="J3029">
            <v>6</v>
          </cell>
          <cell r="K3029" t="str">
            <v>Sandona</v>
          </cell>
          <cell r="L3029" t="str">
            <v>Sandona-Nariño</v>
          </cell>
          <cell r="M3029">
            <v>183</v>
          </cell>
          <cell r="N3029" t="str">
            <v>DPS 2013</v>
          </cell>
          <cell r="O3029"/>
          <cell r="P3029"/>
          <cell r="Q3029" t="str">
            <v>Construccion Primera Etapa Via Prinicipal Avenida Centenario Del Municipio De Sandoná - Nariño</v>
          </cell>
          <cell r="R3029" t="str">
            <v>Vías Urbanas</v>
          </cell>
          <cell r="S3029"/>
          <cell r="T3029"/>
          <cell r="U3029"/>
          <cell r="V3029" t="str">
            <v>Municipio</v>
          </cell>
          <cell r="W3029"/>
          <cell r="X3029" t="str">
            <v/>
          </cell>
          <cell r="Y3029"/>
          <cell r="Z3029">
            <v>1869158879</v>
          </cell>
          <cell r="AA3029"/>
          <cell r="AB3029">
            <v>1869158879</v>
          </cell>
          <cell r="AC3029"/>
          <cell r="AD3029">
            <v>1869158879</v>
          </cell>
          <cell r="AE3029">
            <v>186915887.90000001</v>
          </cell>
          <cell r="AF3029"/>
          <cell r="AG3029">
            <v>186915887.90000001</v>
          </cell>
          <cell r="AH3029">
            <v>2056074766.9000001</v>
          </cell>
          <cell r="AI3029">
            <v>0</v>
          </cell>
          <cell r="AJ3029">
            <v>2056074766.9000001</v>
          </cell>
          <cell r="AK3029">
            <v>0.99939999999999996</v>
          </cell>
          <cell r="AL3029"/>
          <cell r="AM3029">
            <v>1</v>
          </cell>
          <cell r="AN3029">
            <v>1</v>
          </cell>
          <cell r="AO3029">
            <v>0</v>
          </cell>
          <cell r="AP3029" t="str">
            <v>Liquidado</v>
          </cell>
          <cell r="AQ3029" t="e">
            <v>#REF!</v>
          </cell>
          <cell r="AR3029" t="e">
            <v>#N/A</v>
          </cell>
          <cell r="AS3029" t="str">
            <v>Entregado en marzo de 2016.</v>
          </cell>
          <cell r="AT3029" t="str">
            <v>No Aplica</v>
          </cell>
          <cell r="AU3029">
            <v>42079</v>
          </cell>
          <cell r="AV3029">
            <v>42410</v>
          </cell>
          <cell r="AW3029" t="e">
            <v>#REF!</v>
          </cell>
          <cell r="AX3029"/>
          <cell r="AY3029"/>
          <cell r="AZ3029">
            <v>0</v>
          </cell>
          <cell r="BA3029" t="str">
            <v>-</v>
          </cell>
          <cell r="BB3029">
            <v>1.2</v>
          </cell>
          <cell r="BC3029"/>
          <cell r="BD3029">
            <v>42062</v>
          </cell>
          <cell r="BE3029">
            <v>42305</v>
          </cell>
          <cell r="BF3029">
            <v>42451</v>
          </cell>
          <cell r="BG3029">
            <v>10780</v>
          </cell>
        </row>
        <row r="3030">
          <cell r="C3030" t="str">
            <v>20160426V4929-1</v>
          </cell>
          <cell r="D3030" t="str">
            <v>Proyectos 2011 - 2020</v>
          </cell>
          <cell r="E3030" t="str">
            <v>ANTES 2018</v>
          </cell>
          <cell r="F3030" t="str">
            <v>VIGENTE</v>
          </cell>
          <cell r="G3030"/>
          <cell r="H3030" t="str">
            <v>Nariño</v>
          </cell>
          <cell r="I3030">
            <v>52683</v>
          </cell>
          <cell r="J3030">
            <v>6</v>
          </cell>
          <cell r="K3030" t="str">
            <v>Sandona</v>
          </cell>
          <cell r="L3030" t="str">
            <v>Sandona-Nariño</v>
          </cell>
          <cell r="M3030">
            <v>426</v>
          </cell>
          <cell r="N3030" t="str">
            <v>DPS 2016</v>
          </cell>
          <cell r="O3030"/>
          <cell r="P3030"/>
          <cell r="Q3030" t="str">
            <v>Construcción En Pavimento Rígido De Las Vías Perimetrales Al Parque Central En Forma De U, Entre La Carrera 4 Entre Calle 4 Y 5 Y Las Calles 4 Y 5 Entre Las Careras 4 Y 5 Municipio De Sandona - Nariño</v>
          </cell>
          <cell r="R3030" t="str">
            <v>Vías Urbanas</v>
          </cell>
          <cell r="S3030"/>
          <cell r="T3030"/>
          <cell r="U3030"/>
          <cell r="V3030" t="str">
            <v>Municipio</v>
          </cell>
          <cell r="W3030"/>
          <cell r="X3030" t="str">
            <v>Barrio Cafetero</v>
          </cell>
          <cell r="Y3030"/>
          <cell r="Z3030">
            <v>1345224409</v>
          </cell>
          <cell r="AA3030"/>
          <cell r="AB3030">
            <v>1345224409</v>
          </cell>
          <cell r="AC3030"/>
          <cell r="AD3030">
            <v>1345224409</v>
          </cell>
          <cell r="AE3030">
            <v>134522440.90000001</v>
          </cell>
          <cell r="AF3030"/>
          <cell r="AG3030">
            <v>134522440.90000001</v>
          </cell>
          <cell r="AH3030">
            <v>1479746849.9000001</v>
          </cell>
          <cell r="AI3030">
            <v>0</v>
          </cell>
          <cell r="AJ3030">
            <v>1479746849.9000001</v>
          </cell>
          <cell r="AK3030">
            <v>1</v>
          </cell>
          <cell r="AL3030"/>
          <cell r="AM3030">
            <v>1</v>
          </cell>
          <cell r="AN3030">
            <v>1</v>
          </cell>
          <cell r="AO3030">
            <v>0</v>
          </cell>
          <cell r="AP3030" t="str">
            <v>Entregado A Municipio</v>
          </cell>
          <cell r="AQ3030" t="e">
            <v>#REF!</v>
          </cell>
          <cell r="AR3030" t="e">
            <v>#N/A</v>
          </cell>
          <cell r="AS3030" t="str">
            <v>Proyecto Entregado el 31 de octubre de 2019.
Las obras ya fueron entregadas. 
El Convenio se encuentra en proceso de liquidación.</v>
          </cell>
          <cell r="AT3030" t="str">
            <v>No Aplica</v>
          </cell>
          <cell r="AU3030">
            <v>43379</v>
          </cell>
          <cell r="AV3030">
            <v>43631</v>
          </cell>
          <cell r="AW3030" t="e">
            <v>#REF!</v>
          </cell>
          <cell r="AX3030"/>
          <cell r="AY3030"/>
          <cell r="AZ3030">
            <v>0</v>
          </cell>
          <cell r="BA3030" t="str">
            <v>-</v>
          </cell>
          <cell r="BB3030" t="str">
            <v>0,560 Km</v>
          </cell>
          <cell r="BC3030"/>
          <cell r="BD3030">
            <v>43356</v>
          </cell>
          <cell r="BE3030">
            <v>43490</v>
          </cell>
          <cell r="BF3030">
            <v>43770</v>
          </cell>
          <cell r="BG3030">
            <v>25540</v>
          </cell>
        </row>
        <row r="3031">
          <cell r="C3031" t="str">
            <v>20170588S10556-1</v>
          </cell>
          <cell r="D3031" t="str">
            <v>Proyectos 2011 - 2020</v>
          </cell>
          <cell r="E3031" t="str">
            <v>ANTES 2018</v>
          </cell>
          <cell r="F3031" t="str">
            <v>VIGENTE</v>
          </cell>
          <cell r="G3031"/>
          <cell r="H3031" t="str">
            <v>Nariño</v>
          </cell>
          <cell r="I3031">
            <v>52683</v>
          </cell>
          <cell r="J3031">
            <v>6</v>
          </cell>
          <cell r="K3031" t="str">
            <v>Sandona</v>
          </cell>
          <cell r="L3031" t="str">
            <v>Sandona-Nariño</v>
          </cell>
          <cell r="M3031">
            <v>588</v>
          </cell>
          <cell r="N3031" t="str">
            <v>DPS 2017</v>
          </cell>
          <cell r="O3031"/>
          <cell r="P3031"/>
          <cell r="Q3031" t="str">
            <v>Plaza De Mercado Municipio De Sandoná Ubicado En El Barrio San Carlos Cra 3</v>
          </cell>
          <cell r="R3031" t="str">
            <v>Social Comunitario</v>
          </cell>
          <cell r="S3031"/>
          <cell r="T3031"/>
          <cell r="U3031"/>
          <cell r="V3031" t="str">
            <v>Municipio</v>
          </cell>
          <cell r="W3031" t="str">
            <v>Urbano</v>
          </cell>
          <cell r="X3031" t="str">
            <v>San Carlos</v>
          </cell>
          <cell r="Y3031"/>
          <cell r="Z3031">
            <v>7493252960</v>
          </cell>
          <cell r="AA3031"/>
          <cell r="AB3031">
            <v>7493252960</v>
          </cell>
          <cell r="AC3031"/>
          <cell r="AD3031">
            <v>7493252960</v>
          </cell>
          <cell r="AE3031">
            <v>749325296</v>
          </cell>
          <cell r="AF3031"/>
          <cell r="AG3031">
            <v>749325296</v>
          </cell>
          <cell r="AH3031">
            <v>8242578256</v>
          </cell>
          <cell r="AI3031">
            <v>0</v>
          </cell>
          <cell r="AJ3031">
            <v>8242578256</v>
          </cell>
          <cell r="AK3031">
            <v>0.60000000000000009</v>
          </cell>
          <cell r="AL3031"/>
          <cell r="AM3031">
            <v>0.97709999999999997</v>
          </cell>
          <cell r="AN3031">
            <v>0.94340000000000002</v>
          </cell>
          <cell r="AO3031">
            <v>-3.3699999999999952E-2</v>
          </cell>
          <cell r="AP3031" t="str">
            <v>Suspendido</v>
          </cell>
          <cell r="AQ3031" t="e">
            <v>#REF!</v>
          </cell>
          <cell r="AR3031" t="e">
            <v>#N/A</v>
          </cell>
          <cell r="AS3031" t="str">
            <v>INTERVENTORIA:
Semana: 70  (24-06-2022 al 30-06-2022)
Programado: 100.00%
Ejecutado: 94.46%
PGIO: 88.00%
Social: 85.00%
Estado: En suspensión desde el 1de julio de 2022
Fecha posible reinicio 31/7/2022
Fecha de finalización: 01-ago-2022
Se presenta un atraso en ejecución del 5.54%, 
SUPERVISOR:
15-JULIO
Renicio el 21 de junio de 2022 con fecha de terminacion el 2 de julio, sin embargo l proyecto no termino en la fecha indicada y se informa que ha sido suspendido hasta el 30 de julio de 2022, se solicita ppor parte de la suervisin del convneio soportes para la supsnsion y respuesta del munipio frente a que debe asumir mayores costos de interventoria debdio a que una vez se reinicie el proyecto es necesario prorrogar el proyecto por 15 dias.
Municipio debe iniciar proceso de posible incumlimiento</v>
          </cell>
          <cell r="AT3031" t="str">
            <v>No Aplica</v>
          </cell>
          <cell r="AU3031">
            <v>44105</v>
          </cell>
          <cell r="AV3031"/>
          <cell r="AW3031" t="e">
            <v>#REF!</v>
          </cell>
          <cell r="AX3031"/>
          <cell r="AY3031"/>
          <cell r="AZ3031">
            <v>0</v>
          </cell>
          <cell r="BA3031" t="str">
            <v>REFORMULACIONES / AJUSTES (Presupuesto, Alcance, Definiciones Municipio)</v>
          </cell>
          <cell r="BB3031" t="str">
            <v>8000 m2</v>
          </cell>
          <cell r="BC3031"/>
          <cell r="BD3031">
            <v>44165</v>
          </cell>
          <cell r="BE3031">
            <v>44496</v>
          </cell>
          <cell r="BF3031"/>
          <cell r="BG3031">
            <v>25134</v>
          </cell>
        </row>
        <row r="3032">
          <cell r="C3032" t="str">
            <v>20170599S9481-1</v>
          </cell>
          <cell r="D3032" t="str">
            <v>Proyectos 2011 - 2020</v>
          </cell>
          <cell r="E3032" t="str">
            <v>ANTES 2018</v>
          </cell>
          <cell r="F3032" t="str">
            <v>VIGENTE</v>
          </cell>
          <cell r="G3032"/>
          <cell r="H3032" t="str">
            <v>Nariño</v>
          </cell>
          <cell r="I3032">
            <v>52683</v>
          </cell>
          <cell r="J3032">
            <v>6</v>
          </cell>
          <cell r="K3032" t="str">
            <v>Sandona</v>
          </cell>
          <cell r="L3032" t="str">
            <v>Sandona-Nariño</v>
          </cell>
          <cell r="M3032">
            <v>599</v>
          </cell>
          <cell r="N3032" t="str">
            <v>DPS 2017</v>
          </cell>
          <cell r="O3032"/>
          <cell r="P3032"/>
          <cell r="Q3032" t="str">
            <v>Construccion De Polideportivo Vereda El Vergel Del Municipio De Sandona Nariño</v>
          </cell>
          <cell r="R3032" t="str">
            <v>Espacio Público, Recreación Y Deporte</v>
          </cell>
          <cell r="S3032"/>
          <cell r="T3032"/>
          <cell r="U3032"/>
          <cell r="V3032" t="str">
            <v>Municipio</v>
          </cell>
          <cell r="W3032" t="str">
            <v>Rural</v>
          </cell>
          <cell r="X3032" t="str">
            <v>El Vergel</v>
          </cell>
          <cell r="Y3032"/>
          <cell r="Z3032">
            <v>652039299</v>
          </cell>
          <cell r="AA3032"/>
          <cell r="AB3032">
            <v>652039299</v>
          </cell>
          <cell r="AC3032"/>
          <cell r="AD3032">
            <v>652039299</v>
          </cell>
          <cell r="AE3032">
            <v>65203929.900000006</v>
          </cell>
          <cell r="AF3032"/>
          <cell r="AG3032">
            <v>65203929.900000006</v>
          </cell>
          <cell r="AH3032">
            <v>717243228.89999998</v>
          </cell>
          <cell r="AI3032">
            <v>0</v>
          </cell>
          <cell r="AJ3032">
            <v>717243228.89999998</v>
          </cell>
          <cell r="AK3032">
            <v>0.9</v>
          </cell>
          <cell r="AL3032"/>
          <cell r="AM3032">
            <v>1</v>
          </cell>
          <cell r="AN3032">
            <v>1</v>
          </cell>
          <cell r="AO3032">
            <v>0</v>
          </cell>
          <cell r="AP3032" t="str">
            <v>Entregado A Municipio</v>
          </cell>
          <cell r="AQ3032" t="e">
            <v>#REF!</v>
          </cell>
          <cell r="AR3032" t="e">
            <v>#N/A</v>
          </cell>
          <cell r="AS3032" t="str">
            <v>INTERVENTORIA
09-06-2022 Se entrega acta de liquidación con todas las firmas.
09-06-2022 Se entrega el informe final subsanado para revisión
SUPERVISOR
15 JULIO .Se emitio certificado de suficiencia de informe  final  pendiente  subsanaciones, autorizado quinto desembolso</v>
          </cell>
          <cell r="AT3032" t="str">
            <v>No Aplica</v>
          </cell>
          <cell r="AU3032">
            <v>43753</v>
          </cell>
          <cell r="AV3032">
            <v>44263</v>
          </cell>
          <cell r="AW3032" t="e">
            <v>#REF!</v>
          </cell>
          <cell r="AX3032"/>
          <cell r="AY3032"/>
          <cell r="AZ3032">
            <v>0</v>
          </cell>
          <cell r="BA3032" t="str">
            <v>-</v>
          </cell>
          <cell r="BB3032" t="str">
            <v>790 m2</v>
          </cell>
          <cell r="BC3032"/>
          <cell r="BD3032">
            <v>43796</v>
          </cell>
          <cell r="BE3032">
            <v>44089</v>
          </cell>
          <cell r="BF3032">
            <v>44623</v>
          </cell>
          <cell r="BG3032">
            <v>3850</v>
          </cell>
        </row>
        <row r="3033">
          <cell r="C3033" t="str">
            <v>20160369M6046-1</v>
          </cell>
          <cell r="D3033" t="str">
            <v>Proyectos 2011 - 2020</v>
          </cell>
          <cell r="E3033" t="str">
            <v>ANTES 2018</v>
          </cell>
          <cell r="F3033" t="str">
            <v>VIGENTE</v>
          </cell>
          <cell r="G3033"/>
          <cell r="H3033" t="str">
            <v>Nariño</v>
          </cell>
          <cell r="I3033">
            <v>52696</v>
          </cell>
          <cell r="J3033">
            <v>6</v>
          </cell>
          <cell r="K3033" t="str">
            <v>Santa Barbara - Iscuande</v>
          </cell>
          <cell r="L3033" t="str">
            <v>Santa Barbara - Iscuande-Nariño</v>
          </cell>
          <cell r="M3033">
            <v>369</v>
          </cell>
          <cell r="N3033" t="str">
            <v>DPS 2016</v>
          </cell>
          <cell r="O3033"/>
          <cell r="P3033"/>
          <cell r="Q3033" t="str">
            <v>Mejoramiento De Condiciones De Habitabilidad</v>
          </cell>
          <cell r="R3033" t="str">
            <v>Mejoramiento Condiciones De Habitabilidad</v>
          </cell>
          <cell r="S3033"/>
          <cell r="T3033"/>
          <cell r="U3033"/>
          <cell r="V3033" t="str">
            <v>Municipio</v>
          </cell>
          <cell r="W3033"/>
          <cell r="X3033" t="str">
            <v/>
          </cell>
          <cell r="Y3033"/>
          <cell r="Z3033">
            <v>889830508</v>
          </cell>
          <cell r="AA3033"/>
          <cell r="AB3033">
            <v>889830508</v>
          </cell>
          <cell r="AC3033"/>
          <cell r="AD3033">
            <v>889830508</v>
          </cell>
          <cell r="AE3033">
            <v>125347548.19</v>
          </cell>
          <cell r="AF3033"/>
          <cell r="AG3033">
            <v>125347548.19</v>
          </cell>
          <cell r="AH3033">
            <v>1015178056.1900001</v>
          </cell>
          <cell r="AI3033">
            <v>0</v>
          </cell>
          <cell r="AJ3033">
            <v>1015178056.1900001</v>
          </cell>
          <cell r="AK3033">
            <v>0</v>
          </cell>
          <cell r="AL3033"/>
          <cell r="AM3033">
            <v>1</v>
          </cell>
          <cell r="AN3033">
            <v>0.90800000000000003</v>
          </cell>
          <cell r="AO3033">
            <v>-9.1999999999999971E-2</v>
          </cell>
          <cell r="AP3033" t="str">
            <v>Terminado</v>
          </cell>
          <cell r="AQ3033" t="e">
            <v>#REF!</v>
          </cell>
          <cell r="AR3033" t="str">
            <v>TERMINADO</v>
          </cell>
          <cell r="AS3033" t="str">
            <v>INTERVENTORIA
18/05/2022: Se realizo reunión el día 17/05/2022, se programó seguimiento para el viernes 21/05. Contratista debe entregar toda la documentaión con plazo hasta 19/05/2022.
SUPERVISOR
15 JULIO. Se remitio  actas parciales para tramitar los desembolsos pendientes en el convenio 369 de 2016. Siendo recursos de Patrimonio Autónomo, se cito al contratista  para establecer las causales  de la no presentacion  a las  subsanaciones  requeridas por parte de DPS.</v>
          </cell>
          <cell r="AT3033"/>
          <cell r="AU3033">
            <v>43614</v>
          </cell>
          <cell r="AV3033">
            <v>44660</v>
          </cell>
          <cell r="AW3033" t="e">
            <v>#REF!</v>
          </cell>
          <cell r="AX3033"/>
          <cell r="AY3033"/>
          <cell r="AZ3033">
            <v>0</v>
          </cell>
          <cell r="BA3033" t="str">
            <v>-</v>
          </cell>
          <cell r="BB3033" t="str">
            <v>64  Viviendas</v>
          </cell>
          <cell r="BC3033"/>
          <cell r="BD3033">
            <v>44235</v>
          </cell>
          <cell r="BE3033" t="str">
            <v/>
          </cell>
          <cell r="BF3033"/>
          <cell r="BG3033">
            <v>230.4</v>
          </cell>
        </row>
        <row r="3034">
          <cell r="C3034" t="str">
            <v>20110165V1429-1</v>
          </cell>
          <cell r="D3034" t="str">
            <v>Proyectos 2011 - 2020</v>
          </cell>
          <cell r="E3034" t="str">
            <v>No Aplica</v>
          </cell>
          <cell r="F3034" t="str">
            <v>CERRADO</v>
          </cell>
          <cell r="G3034"/>
          <cell r="H3034" t="str">
            <v>Nariño</v>
          </cell>
          <cell r="I3034">
            <v>52699</v>
          </cell>
          <cell r="J3034">
            <v>6</v>
          </cell>
          <cell r="K3034" t="str">
            <v>Santa Cruz</v>
          </cell>
          <cell r="L3034" t="str">
            <v>Santa Cruz-Nariño</v>
          </cell>
          <cell r="M3034" t="str">
            <v/>
          </cell>
          <cell r="N3034" t="str">
            <v>Infraestructura</v>
          </cell>
          <cell r="O3034"/>
          <cell r="P3034"/>
          <cell r="Q3034" t="str">
            <v>Mejoramiento De Vías Terciarias En El Municipio De Santacruz - Nariño.</v>
          </cell>
          <cell r="R3034" t="str">
            <v>Vías Red Terciaria</v>
          </cell>
          <cell r="S3034"/>
          <cell r="T3034"/>
          <cell r="U3034"/>
          <cell r="V3034" t="str">
            <v>Federación Nacional De Cafeteros</v>
          </cell>
          <cell r="W3034"/>
          <cell r="X3034" t="str">
            <v/>
          </cell>
          <cell r="Y3034"/>
          <cell r="Z3034">
            <v>278470626</v>
          </cell>
          <cell r="AA3034"/>
          <cell r="AB3034">
            <v>278470626</v>
          </cell>
          <cell r="AC3034"/>
          <cell r="AD3034">
            <v>278470626</v>
          </cell>
          <cell r="AE3034">
            <v>0</v>
          </cell>
          <cell r="AF3034"/>
          <cell r="AG3034">
            <v>0</v>
          </cell>
          <cell r="AH3034">
            <v>278470626</v>
          </cell>
          <cell r="AI3034">
            <v>0</v>
          </cell>
          <cell r="AJ3034">
            <v>278470626</v>
          </cell>
          <cell r="AK3034">
            <v>1</v>
          </cell>
          <cell r="AL3034"/>
          <cell r="AM3034">
            <v>1</v>
          </cell>
          <cell r="AN3034">
            <v>1</v>
          </cell>
          <cell r="AO3034">
            <v>0</v>
          </cell>
          <cell r="AP3034" t="str">
            <v>Liquidado</v>
          </cell>
          <cell r="AQ3034" t="e">
            <v>#REF!</v>
          </cell>
          <cell r="AR3034" t="e">
            <v>#N/A</v>
          </cell>
          <cell r="AS3034" t="str">
            <v>Entregado en 2014.</v>
          </cell>
          <cell r="AT3034" t="str">
            <v>No Aplica</v>
          </cell>
          <cell r="AU3034" t="str">
            <v/>
          </cell>
          <cell r="AV3034">
            <v>41730</v>
          </cell>
          <cell r="AW3034" t="e">
            <v>#REF!</v>
          </cell>
          <cell r="AX3034"/>
          <cell r="AY3034"/>
          <cell r="AZ3034">
            <v>0</v>
          </cell>
          <cell r="BA3034" t="str">
            <v>-</v>
          </cell>
          <cell r="BB3034" t="str">
            <v/>
          </cell>
          <cell r="BC3034"/>
          <cell r="BD3034" t="str">
            <v/>
          </cell>
          <cell r="BE3034" t="str">
            <v/>
          </cell>
          <cell r="BF3034" t="str">
            <v/>
          </cell>
          <cell r="BG3034" t="str">
            <v/>
          </cell>
        </row>
        <row r="3035">
          <cell r="C3035" t="str">
            <v>20160371M5784-1</v>
          </cell>
          <cell r="D3035" t="str">
            <v>Proyectos 2011 - 2020</v>
          </cell>
          <cell r="E3035" t="str">
            <v>ANTES 2018</v>
          </cell>
          <cell r="F3035" t="str">
            <v>VIGENTE</v>
          </cell>
          <cell r="G3035"/>
          <cell r="H3035" t="str">
            <v>Nariño</v>
          </cell>
          <cell r="I3035">
            <v>52720</v>
          </cell>
          <cell r="J3035">
            <v>6</v>
          </cell>
          <cell r="K3035" t="str">
            <v>Sapuyes</v>
          </cell>
          <cell r="L3035" t="str">
            <v>Sapuyes-Nariño</v>
          </cell>
          <cell r="M3035">
            <v>371</v>
          </cell>
          <cell r="N3035" t="str">
            <v>DPS 2016</v>
          </cell>
          <cell r="O3035"/>
          <cell r="P3035"/>
          <cell r="Q3035" t="str">
            <v>Mejoramiento De Condiciones De Habitabilidad</v>
          </cell>
          <cell r="R3035" t="str">
            <v>Mejoramiento Condiciones De Habitabilidad</v>
          </cell>
          <cell r="S3035"/>
          <cell r="T3035"/>
          <cell r="U3035"/>
          <cell r="V3035" t="str">
            <v>Municipio</v>
          </cell>
          <cell r="W3035"/>
          <cell r="X3035" t="str">
            <v/>
          </cell>
          <cell r="Y3035"/>
          <cell r="Z3035">
            <v>596786721</v>
          </cell>
          <cell r="AA3035"/>
          <cell r="AB3035">
            <v>596786721</v>
          </cell>
          <cell r="AC3035"/>
          <cell r="AD3035">
            <v>596786721</v>
          </cell>
          <cell r="AE3035">
            <v>110748167</v>
          </cell>
          <cell r="AF3035"/>
          <cell r="AG3035">
            <v>110748167</v>
          </cell>
          <cell r="AH3035">
            <v>707534888</v>
          </cell>
          <cell r="AI3035">
            <v>0</v>
          </cell>
          <cell r="AJ3035">
            <v>707534888</v>
          </cell>
          <cell r="AK3035">
            <v>1</v>
          </cell>
          <cell r="AL3035"/>
          <cell r="AM3035">
            <v>1</v>
          </cell>
          <cell r="AN3035">
            <v>1</v>
          </cell>
          <cell r="AO3035">
            <v>0</v>
          </cell>
          <cell r="AP3035" t="str">
            <v>Recibo Interventoría</v>
          </cell>
          <cell r="AQ3035" t="e">
            <v>#REF!</v>
          </cell>
          <cell r="AR3035" t="str">
            <v>TERMINADO</v>
          </cell>
          <cell r="AS3035" t="str">
            <v>INTERVENTORIA
PENDIENTE APROBACIÓN INFORME FINAL
SUPERVISOR
14-Julio. Para inicio de proceso de liquidación del convenio. Se recibe liquidación del contrato de obra sobre lo cual se realizan algunas observaciones.</v>
          </cell>
          <cell r="AT3035"/>
          <cell r="AU3035">
            <v>43451</v>
          </cell>
          <cell r="AV3035">
            <v>44492</v>
          </cell>
          <cell r="AW3035" t="e">
            <v>#REF!</v>
          </cell>
          <cell r="AX3035"/>
          <cell r="AY3035"/>
          <cell r="AZ3035">
            <v>0</v>
          </cell>
          <cell r="BA3035" t="str">
            <v>-</v>
          </cell>
          <cell r="BB3035" t="str">
            <v>43  Viviendas</v>
          </cell>
          <cell r="BC3035"/>
          <cell r="BD3035">
            <v>44126</v>
          </cell>
          <cell r="BE3035">
            <v>44161</v>
          </cell>
          <cell r="BF3035">
            <v>44544</v>
          </cell>
          <cell r="BG3035">
            <v>154.80000000000001</v>
          </cell>
        </row>
        <row r="3036">
          <cell r="C3036" t="str">
            <v>20110165V1433-1</v>
          </cell>
          <cell r="D3036" t="str">
            <v>Proyectos 2011 - 2020</v>
          </cell>
          <cell r="E3036" t="str">
            <v>No Aplica</v>
          </cell>
          <cell r="F3036" t="str">
            <v>CERRADO</v>
          </cell>
          <cell r="G3036"/>
          <cell r="H3036" t="str">
            <v>Nariño</v>
          </cell>
          <cell r="I3036">
            <v>52786</v>
          </cell>
          <cell r="J3036">
            <v>6</v>
          </cell>
          <cell r="K3036" t="str">
            <v>Taminango</v>
          </cell>
          <cell r="L3036" t="str">
            <v>Taminango-Nariño</v>
          </cell>
          <cell r="M3036" t="str">
            <v/>
          </cell>
          <cell r="N3036" t="str">
            <v>Infraestructura</v>
          </cell>
          <cell r="O3036"/>
          <cell r="P3036"/>
          <cell r="Q3036" t="str">
            <v>Mejoramiento De Vías Terciarias En El Municipio De Taminango - Nariño.</v>
          </cell>
          <cell r="R3036" t="str">
            <v>Vías Red Terciaria</v>
          </cell>
          <cell r="S3036"/>
          <cell r="T3036"/>
          <cell r="U3036"/>
          <cell r="V3036" t="str">
            <v>Federación Nacional De Cafeteros</v>
          </cell>
          <cell r="W3036"/>
          <cell r="X3036" t="str">
            <v/>
          </cell>
          <cell r="Y3036"/>
          <cell r="Z3036">
            <v>278472720</v>
          </cell>
          <cell r="AA3036"/>
          <cell r="AB3036">
            <v>278472720</v>
          </cell>
          <cell r="AC3036"/>
          <cell r="AD3036">
            <v>278472720</v>
          </cell>
          <cell r="AE3036">
            <v>0</v>
          </cell>
          <cell r="AF3036"/>
          <cell r="AG3036">
            <v>0</v>
          </cell>
          <cell r="AH3036">
            <v>278472720</v>
          </cell>
          <cell r="AI3036">
            <v>0</v>
          </cell>
          <cell r="AJ3036">
            <v>278472720</v>
          </cell>
          <cell r="AK3036">
            <v>1</v>
          </cell>
          <cell r="AL3036"/>
          <cell r="AM3036">
            <v>1</v>
          </cell>
          <cell r="AN3036">
            <v>1</v>
          </cell>
          <cell r="AO3036">
            <v>0</v>
          </cell>
          <cell r="AP3036" t="str">
            <v>Liquidado</v>
          </cell>
          <cell r="AQ3036" t="e">
            <v>#REF!</v>
          </cell>
          <cell r="AR3036" t="e">
            <v>#N/A</v>
          </cell>
          <cell r="AS3036" t="str">
            <v>Entregado en 2014.</v>
          </cell>
          <cell r="AT3036" t="str">
            <v>No Aplica</v>
          </cell>
          <cell r="AU3036" t="str">
            <v/>
          </cell>
          <cell r="AV3036" t="str">
            <v/>
          </cell>
          <cell r="AW3036" t="e">
            <v>#REF!</v>
          </cell>
          <cell r="AX3036"/>
          <cell r="AY3036"/>
          <cell r="AZ3036">
            <v>0</v>
          </cell>
          <cell r="BA3036" t="str">
            <v>-</v>
          </cell>
          <cell r="BB3036" t="str">
            <v/>
          </cell>
          <cell r="BC3036"/>
          <cell r="BD3036" t="str">
            <v/>
          </cell>
          <cell r="BE3036" t="str">
            <v/>
          </cell>
          <cell r="BF3036" t="str">
            <v/>
          </cell>
          <cell r="BG3036" t="str">
            <v/>
          </cell>
        </row>
        <row r="3037">
          <cell r="C3037" t="str">
            <v>20130203M0177-1</v>
          </cell>
          <cell r="D3037" t="str">
            <v>Proyectos 2011 - 2020</v>
          </cell>
          <cell r="E3037" t="str">
            <v>No Aplica</v>
          </cell>
          <cell r="F3037" t="str">
            <v>CERRADO</v>
          </cell>
          <cell r="G3037"/>
          <cell r="H3037" t="str">
            <v>Nariño</v>
          </cell>
          <cell r="I3037">
            <v>52786</v>
          </cell>
          <cell r="J3037">
            <v>6</v>
          </cell>
          <cell r="K3037" t="str">
            <v>Taminango</v>
          </cell>
          <cell r="L3037" t="str">
            <v>Taminango-Nariño</v>
          </cell>
          <cell r="M3037">
            <v>203</v>
          </cell>
          <cell r="N3037" t="str">
            <v>DPS 2013</v>
          </cell>
          <cell r="O3037"/>
          <cell r="P3037"/>
          <cell r="Q3037" t="str">
            <v xml:space="preserve"> Mejoramientos De Vivienda Para El Sector Rural En El Municipio De Taminango - Nariño</v>
          </cell>
          <cell r="R3037" t="str">
            <v>Mejoramiento Condiciones De Habitabilidad</v>
          </cell>
          <cell r="S3037"/>
          <cell r="T3037"/>
          <cell r="U3037"/>
          <cell r="V3037" t="str">
            <v>Municipio</v>
          </cell>
          <cell r="W3037"/>
          <cell r="X3037" t="str">
            <v>Cocha, Palabobo, Paramo, Tumbambilla, Concordia, Limoncillo, Taminanguito</v>
          </cell>
          <cell r="Y3037"/>
          <cell r="Z3037">
            <v>299626168</v>
          </cell>
          <cell r="AA3037"/>
          <cell r="AB3037">
            <v>299626168</v>
          </cell>
          <cell r="AC3037"/>
          <cell r="AD3037">
            <v>299626168</v>
          </cell>
          <cell r="AE3037">
            <v>129532710.23999999</v>
          </cell>
          <cell r="AF3037"/>
          <cell r="AG3037">
            <v>129532710.23999999</v>
          </cell>
          <cell r="AH3037">
            <v>429158878.24000001</v>
          </cell>
          <cell r="AI3037">
            <v>0</v>
          </cell>
          <cell r="AJ3037">
            <v>429158878.24000001</v>
          </cell>
          <cell r="AK3037">
            <v>1</v>
          </cell>
          <cell r="AL3037"/>
          <cell r="AM3037">
            <v>1</v>
          </cell>
          <cell r="AN3037">
            <v>1</v>
          </cell>
          <cell r="AO3037">
            <v>0</v>
          </cell>
          <cell r="AP3037" t="str">
            <v>Liquidado</v>
          </cell>
          <cell r="AQ3037" t="e">
            <v>#REF!</v>
          </cell>
          <cell r="AR3037" t="e">
            <v>#N/A</v>
          </cell>
          <cell r="AS3037" t="str">
            <v>Liquidado el 01/09/2020</v>
          </cell>
          <cell r="AT3037"/>
          <cell r="AU3037">
            <v>42334</v>
          </cell>
          <cell r="AV3037">
            <v>42692</v>
          </cell>
          <cell r="AW3037" t="e">
            <v>#REF!</v>
          </cell>
          <cell r="AX3037"/>
          <cell r="AY3037"/>
          <cell r="AZ3037">
            <v>0</v>
          </cell>
          <cell r="BA3037" t="str">
            <v>-</v>
          </cell>
          <cell r="BB3037" t="str">
            <v>125  Viviendas</v>
          </cell>
          <cell r="BC3037"/>
          <cell r="BD3037" t="str">
            <v/>
          </cell>
          <cell r="BE3037" t="str">
            <v/>
          </cell>
          <cell r="BF3037">
            <v>42903</v>
          </cell>
          <cell r="BG3037">
            <v>125</v>
          </cell>
        </row>
        <row r="3038">
          <cell r="C3038" t="str">
            <v>20130203V0140-1</v>
          </cell>
          <cell r="D3038" t="str">
            <v>Proyectos 2011 - 2020</v>
          </cell>
          <cell r="E3038" t="str">
            <v>No Aplica</v>
          </cell>
          <cell r="F3038" t="str">
            <v>CERRADO</v>
          </cell>
          <cell r="G3038"/>
          <cell r="H3038" t="str">
            <v>Nariño</v>
          </cell>
          <cell r="I3038">
            <v>52786</v>
          </cell>
          <cell r="J3038">
            <v>6</v>
          </cell>
          <cell r="K3038" t="str">
            <v>Taminango</v>
          </cell>
          <cell r="L3038" t="str">
            <v>Taminango-Nariño</v>
          </cell>
          <cell r="M3038">
            <v>203</v>
          </cell>
          <cell r="N3038" t="str">
            <v>DPS 2013</v>
          </cell>
          <cell r="O3038"/>
          <cell r="P3038"/>
          <cell r="Q3038" t="str">
            <v>Pavimentación De La Vía Panoya Taminango K 0+0 Al K1+400, Municipio De Taminango - Nariño</v>
          </cell>
          <cell r="R3038" t="str">
            <v>Vías Red Terciaria</v>
          </cell>
          <cell r="S3038"/>
          <cell r="T3038"/>
          <cell r="U3038"/>
          <cell r="V3038" t="str">
            <v>Municipio</v>
          </cell>
          <cell r="W3038"/>
          <cell r="X3038" t="str">
            <v>Granada.</v>
          </cell>
          <cell r="Y3038"/>
          <cell r="Z3038">
            <v>1869158879</v>
          </cell>
          <cell r="AA3038"/>
          <cell r="AB3038">
            <v>1869158879</v>
          </cell>
          <cell r="AC3038"/>
          <cell r="AD3038">
            <v>1869158879</v>
          </cell>
          <cell r="AE3038">
            <v>186915887.90000001</v>
          </cell>
          <cell r="AF3038"/>
          <cell r="AG3038">
            <v>186915887.90000001</v>
          </cell>
          <cell r="AH3038">
            <v>2056074766.9000001</v>
          </cell>
          <cell r="AI3038">
            <v>0</v>
          </cell>
          <cell r="AJ3038">
            <v>2056074766.9000001</v>
          </cell>
          <cell r="AK3038">
            <v>0.99970000000000003</v>
          </cell>
          <cell r="AL3038"/>
          <cell r="AM3038">
            <v>1</v>
          </cell>
          <cell r="AN3038">
            <v>1</v>
          </cell>
          <cell r="AO3038">
            <v>0</v>
          </cell>
          <cell r="AP3038" t="str">
            <v>Liquidado</v>
          </cell>
          <cell r="AQ3038" t="e">
            <v>#REF!</v>
          </cell>
          <cell r="AR3038" t="e">
            <v>#N/A</v>
          </cell>
          <cell r="AS3038" t="str">
            <v>Liquidado el 01/09/2020</v>
          </cell>
          <cell r="AT3038" t="str">
            <v>No Aplica</v>
          </cell>
          <cell r="AU3038">
            <v>42248</v>
          </cell>
          <cell r="AV3038">
            <v>42273</v>
          </cell>
          <cell r="AW3038" t="e">
            <v>#REF!</v>
          </cell>
          <cell r="AX3038"/>
          <cell r="AY3038"/>
          <cell r="AZ3038">
            <v>0</v>
          </cell>
          <cell r="BA3038" t="str">
            <v>-</v>
          </cell>
          <cell r="BB3038" t="str">
            <v>1,05 kms</v>
          </cell>
          <cell r="BC3038"/>
          <cell r="BD3038">
            <v>42263</v>
          </cell>
          <cell r="BE3038">
            <v>42466</v>
          </cell>
          <cell r="BF3038">
            <v>42675</v>
          </cell>
          <cell r="BG3038">
            <v>25624</v>
          </cell>
        </row>
        <row r="3039">
          <cell r="C3039" t="str">
            <v>20130203V0314-1</v>
          </cell>
          <cell r="D3039" t="str">
            <v>Proyectos 2011 - 2020</v>
          </cell>
          <cell r="E3039" t="str">
            <v>No Aplica</v>
          </cell>
          <cell r="F3039" t="str">
            <v>CERRADO</v>
          </cell>
          <cell r="G3039"/>
          <cell r="H3039" t="str">
            <v>Nariño</v>
          </cell>
          <cell r="I3039">
            <v>52786</v>
          </cell>
          <cell r="J3039">
            <v>6</v>
          </cell>
          <cell r="K3039" t="str">
            <v>Taminango</v>
          </cell>
          <cell r="L3039" t="str">
            <v>Taminango-Nariño</v>
          </cell>
          <cell r="M3039">
            <v>203</v>
          </cell>
          <cell r="N3039" t="str">
            <v>DPS 2013</v>
          </cell>
          <cell r="O3039"/>
          <cell r="P3039"/>
          <cell r="Q3039" t="str">
            <v>Contruccion Pavimentacion Y Obras Complementarias De La Via Regional San Lorenzo - Taminango - Panoya En El Municipio De Taminango - Nariño</v>
          </cell>
          <cell r="R3039" t="str">
            <v>Vías Red Terciaria</v>
          </cell>
          <cell r="S3039"/>
          <cell r="T3039"/>
          <cell r="U3039"/>
          <cell r="V3039" t="str">
            <v>Municipio</v>
          </cell>
          <cell r="W3039"/>
          <cell r="X3039" t="str">
            <v>Páramo, Limoncito, Palobobo, Concordia, Tumbambilla,  Alto Don Diego.</v>
          </cell>
          <cell r="Y3039"/>
          <cell r="Z3039">
            <v>1672897196</v>
          </cell>
          <cell r="AA3039"/>
          <cell r="AB3039">
            <v>1672897196</v>
          </cell>
          <cell r="AC3039"/>
          <cell r="AD3039">
            <v>1672897196</v>
          </cell>
          <cell r="AE3039">
            <v>167289719.60000002</v>
          </cell>
          <cell r="AF3039"/>
          <cell r="AG3039">
            <v>167289719.60000002</v>
          </cell>
          <cell r="AH3039">
            <v>1840186915.5999999</v>
          </cell>
          <cell r="AI3039">
            <v>0</v>
          </cell>
          <cell r="AJ3039">
            <v>1840186915.5999999</v>
          </cell>
          <cell r="AK3039">
            <v>1</v>
          </cell>
          <cell r="AL3039"/>
          <cell r="AM3039">
            <v>1</v>
          </cell>
          <cell r="AN3039">
            <v>1</v>
          </cell>
          <cell r="AO3039">
            <v>0</v>
          </cell>
          <cell r="AP3039" t="str">
            <v>Liquidado</v>
          </cell>
          <cell r="AQ3039" t="e">
            <v>#REF!</v>
          </cell>
          <cell r="AR3039" t="e">
            <v>#N/A</v>
          </cell>
          <cell r="AS3039" t="str">
            <v>Liquidado el 01/09/2020</v>
          </cell>
          <cell r="AT3039" t="str">
            <v>No Aplica</v>
          </cell>
          <cell r="AU3039">
            <v>42341</v>
          </cell>
          <cell r="AV3039">
            <v>43195</v>
          </cell>
          <cell r="AW3039" t="e">
            <v>#REF!</v>
          </cell>
          <cell r="AX3039"/>
          <cell r="AY3039"/>
          <cell r="AZ3039">
            <v>0</v>
          </cell>
          <cell r="BA3039" t="str">
            <v>-</v>
          </cell>
          <cell r="BB3039" t="str">
            <v>0,20 kms</v>
          </cell>
          <cell r="BC3039"/>
          <cell r="BD3039">
            <v>42340</v>
          </cell>
          <cell r="BE3039">
            <v>43074</v>
          </cell>
          <cell r="BF3039">
            <v>43355</v>
          </cell>
          <cell r="BG3039">
            <v>600</v>
          </cell>
        </row>
        <row r="3040">
          <cell r="C3040" t="str">
            <v>20170378V8534-1</v>
          </cell>
          <cell r="D3040" t="str">
            <v>Proyectos 2011 - 2020</v>
          </cell>
          <cell r="E3040" t="str">
            <v>ANTES 2018</v>
          </cell>
          <cell r="F3040" t="str">
            <v>VIGENTE</v>
          </cell>
          <cell r="G3040"/>
          <cell r="H3040" t="str">
            <v>Nariño</v>
          </cell>
          <cell r="I3040">
            <v>52786</v>
          </cell>
          <cell r="J3040">
            <v>6</v>
          </cell>
          <cell r="K3040" t="str">
            <v>Taminango</v>
          </cell>
          <cell r="L3040" t="str">
            <v>Taminango-Nariño</v>
          </cell>
          <cell r="M3040">
            <v>378</v>
          </cell>
          <cell r="N3040" t="str">
            <v>DPS 2017</v>
          </cell>
          <cell r="O3040"/>
          <cell r="P3040"/>
          <cell r="Q3040" t="str">
            <v>Construcción De Pavimento En Concreto Rígido De Vías Ubicadas En Los Barrios El Prado, San Francisco Y Kennedy Del Casco Urbano Del Municipio De Taminango Nariño</v>
          </cell>
          <cell r="R3040" t="str">
            <v>Vías Urbanas</v>
          </cell>
          <cell r="S3040"/>
          <cell r="T3040"/>
          <cell r="U3040"/>
          <cell r="V3040" t="str">
            <v>Municipio</v>
          </cell>
          <cell r="W3040" t="str">
            <v>Urbano</v>
          </cell>
          <cell r="X3040" t="str">
            <v>El Prado, San Francisco, Kennedy</v>
          </cell>
          <cell r="Y3040"/>
          <cell r="Z3040">
            <v>1509080177</v>
          </cell>
          <cell r="AA3040"/>
          <cell r="AB3040">
            <v>1509080177</v>
          </cell>
          <cell r="AC3040"/>
          <cell r="AD3040">
            <v>1509080177</v>
          </cell>
          <cell r="AE3040">
            <v>150908017.70000002</v>
          </cell>
          <cell r="AF3040"/>
          <cell r="AG3040">
            <v>150908017.70000002</v>
          </cell>
          <cell r="AH3040">
            <v>1659988194.7</v>
          </cell>
          <cell r="AI3040">
            <v>0</v>
          </cell>
          <cell r="AJ3040">
            <v>1659988194.7</v>
          </cell>
          <cell r="AK3040">
            <v>1</v>
          </cell>
          <cell r="AL3040"/>
          <cell r="AM3040">
            <v>1</v>
          </cell>
          <cell r="AN3040">
            <v>1</v>
          </cell>
          <cell r="AO3040">
            <v>0</v>
          </cell>
          <cell r="AP3040" t="str">
            <v>En Liquidación</v>
          </cell>
          <cell r="AQ3040" t="e">
            <v>#REF!</v>
          </cell>
          <cell r="AR3040" t="e">
            <v>#N/A</v>
          </cell>
          <cell r="AS3040" t="str">
            <v>INTERVENTORIA
LIQUIDADO. - proceso finalizado y entregado a DPS -con proyección de acta de cierre  en proceso de firmas por parte del DPS
SUPERVISOR
Convenio en proceso de liquidación.</v>
          </cell>
          <cell r="AT3040" t="str">
            <v>No Aplica</v>
          </cell>
          <cell r="AU3040">
            <v>43686</v>
          </cell>
          <cell r="AV3040">
            <v>44089</v>
          </cell>
          <cell r="AW3040" t="e">
            <v>#REF!</v>
          </cell>
          <cell r="AX3040"/>
          <cell r="AY3040"/>
          <cell r="AZ3040">
            <v>0</v>
          </cell>
          <cell r="BA3040" t="str">
            <v>-</v>
          </cell>
          <cell r="BB3040" t="str">
            <v>0.812 Km</v>
          </cell>
          <cell r="BC3040"/>
          <cell r="BD3040">
            <v>43727</v>
          </cell>
          <cell r="BE3040">
            <v>44047</v>
          </cell>
          <cell r="BF3040">
            <v>44180</v>
          </cell>
          <cell r="BG3040">
            <v>21265</v>
          </cell>
        </row>
        <row r="3041">
          <cell r="C3041" t="str">
            <v>E-2020-2203-235532</v>
          </cell>
          <cell r="D3041" t="str">
            <v>CV 001-2020</v>
          </cell>
          <cell r="E3041" t="str">
            <v>2018-2022</v>
          </cell>
          <cell r="F3041" t="str">
            <v>VIGENTE</v>
          </cell>
          <cell r="G3041"/>
          <cell r="H3041" t="str">
            <v>Nariño</v>
          </cell>
          <cell r="I3041"/>
          <cell r="J3041"/>
          <cell r="K3041" t="str">
            <v>Taminango</v>
          </cell>
          <cell r="L3041" t="str">
            <v>Taminango-Nariño</v>
          </cell>
          <cell r="M3041" t="str">
            <v>431 FIP 2021</v>
          </cell>
          <cell r="N3041" t="str">
            <v>DPS 2021</v>
          </cell>
          <cell r="O3041">
            <v>44391</v>
          </cell>
          <cell r="P3041">
            <v>44773</v>
          </cell>
          <cell r="Q3041" t="str">
            <v xml:space="preserve">Construcción De Pavimento En Concreto Rígido De Vías Del Centro Poblado Urbano En El Corregimiento El Tablón Del Municipio De Taminango - Nariño </v>
          </cell>
          <cell r="R3041" t="str">
            <v>Vias y Transporte</v>
          </cell>
          <cell r="S3041" t="str">
            <v>Vias Urbanas</v>
          </cell>
          <cell r="T3041"/>
          <cell r="U3041">
            <v>1</v>
          </cell>
          <cell r="V3041"/>
          <cell r="W3041"/>
          <cell r="X3041"/>
          <cell r="Y3041"/>
          <cell r="Z3041">
            <v>2215065991</v>
          </cell>
          <cell r="AA3041"/>
          <cell r="AB3041">
            <v>2215065991</v>
          </cell>
          <cell r="AC3041">
            <v>0</v>
          </cell>
          <cell r="AD3041">
            <v>2215065991</v>
          </cell>
          <cell r="AE3041"/>
          <cell r="AF3041"/>
          <cell r="AG3041">
            <v>0</v>
          </cell>
          <cell r="AH3041">
            <v>2215065991</v>
          </cell>
          <cell r="AI3041">
            <v>0</v>
          </cell>
          <cell r="AJ3041">
            <v>2215065991</v>
          </cell>
          <cell r="AK3041"/>
          <cell r="AL3041"/>
          <cell r="AM3041">
            <v>0.59399999999999997</v>
          </cell>
          <cell r="AN3041">
            <v>0.57069999999999999</v>
          </cell>
          <cell r="AO3041">
            <v>-2.3299999999999987E-2</v>
          </cell>
          <cell r="AP3041" t="str">
            <v>En Ejecución</v>
          </cell>
          <cell r="AQ3041" t="e">
            <v>#REF!</v>
          </cell>
          <cell r="AR3041" t="e">
            <v>#N/A</v>
          </cell>
          <cell r="AS3041" t="str">
            <v>-</v>
          </cell>
          <cell r="AT3041"/>
          <cell r="AU3041">
            <v>44599</v>
          </cell>
          <cell r="AV3041">
            <v>44841</v>
          </cell>
          <cell r="AW3041" t="e">
            <v>#REF!</v>
          </cell>
          <cell r="AX3041">
            <v>9</v>
          </cell>
          <cell r="AY3041"/>
          <cell r="AZ3041">
            <v>9</v>
          </cell>
          <cell r="BA3041"/>
          <cell r="BB3041" t="str">
            <v>1100 ML</v>
          </cell>
          <cell r="BC3041"/>
          <cell r="BD3041" t="str">
            <v>-</v>
          </cell>
          <cell r="BE3041" t="str">
            <v>-</v>
          </cell>
          <cell r="BF3041" t="str">
            <v>-</v>
          </cell>
          <cell r="BG3041">
            <v>2580</v>
          </cell>
        </row>
        <row r="3042">
          <cell r="C3042" t="str">
            <v>20130058S0274-1</v>
          </cell>
          <cell r="D3042" t="str">
            <v>Proyectos 2011 - 2020</v>
          </cell>
          <cell r="E3042" t="str">
            <v>No Aplica</v>
          </cell>
          <cell r="F3042" t="str">
            <v>CERRADO</v>
          </cell>
          <cell r="G3042"/>
          <cell r="H3042" t="str">
            <v>Nariño</v>
          </cell>
          <cell r="I3042">
            <v>52788</v>
          </cell>
          <cell r="J3042">
            <v>6</v>
          </cell>
          <cell r="K3042" t="str">
            <v>Tangua</v>
          </cell>
          <cell r="L3042" t="str">
            <v>Tangua-Nariño</v>
          </cell>
          <cell r="M3042">
            <v>58</v>
          </cell>
          <cell r="N3042" t="str">
            <v>DPS 2013</v>
          </cell>
          <cell r="O3042"/>
          <cell r="P3042"/>
          <cell r="Q3042" t="str">
            <v>Construcción Del Polideportivo Del Trigo, Cebada Y Maiz, Municipio De Tangua - Nariño</v>
          </cell>
          <cell r="R3042" t="str">
            <v>Espacio Público, Recreación Y Deporte</v>
          </cell>
          <cell r="S3042"/>
          <cell r="T3042"/>
          <cell r="U3042"/>
          <cell r="V3042" t="str">
            <v>Municipio</v>
          </cell>
          <cell r="W3042"/>
          <cell r="X3042" t="str">
            <v/>
          </cell>
          <cell r="Y3042"/>
          <cell r="Z3042">
            <v>648806957</v>
          </cell>
          <cell r="AA3042"/>
          <cell r="AB3042">
            <v>648806957</v>
          </cell>
          <cell r="AC3042"/>
          <cell r="AD3042">
            <v>648806957</v>
          </cell>
          <cell r="AE3042">
            <v>73132919.299999997</v>
          </cell>
          <cell r="AF3042"/>
          <cell r="AG3042">
            <v>73132919.299999997</v>
          </cell>
          <cell r="AH3042">
            <v>721939876.29999995</v>
          </cell>
          <cell r="AI3042">
            <v>0</v>
          </cell>
          <cell r="AJ3042">
            <v>721939876.29999995</v>
          </cell>
          <cell r="AK3042">
            <v>0.99670000000000003</v>
          </cell>
          <cell r="AL3042"/>
          <cell r="AM3042">
            <v>1</v>
          </cell>
          <cell r="AN3042">
            <v>1</v>
          </cell>
          <cell r="AO3042">
            <v>0</v>
          </cell>
          <cell r="AP3042" t="str">
            <v>Liquidado</v>
          </cell>
          <cell r="AQ3042" t="e">
            <v>#REF!</v>
          </cell>
          <cell r="AR3042" t="e">
            <v>#N/A</v>
          </cell>
          <cell r="AS3042" t="str">
            <v>Liquidado</v>
          </cell>
          <cell r="AT3042" t="str">
            <v>No Aplica</v>
          </cell>
          <cell r="AU3042">
            <v>42338</v>
          </cell>
          <cell r="AV3042">
            <v>42611</v>
          </cell>
          <cell r="AW3042" t="e">
            <v>#REF!</v>
          </cell>
          <cell r="AX3042"/>
          <cell r="AY3042"/>
          <cell r="AZ3042">
            <v>0</v>
          </cell>
          <cell r="BA3042" t="str">
            <v>-</v>
          </cell>
          <cell r="BB3042" t="str">
            <v>380 m2</v>
          </cell>
          <cell r="BC3042"/>
          <cell r="BD3042">
            <v>42339</v>
          </cell>
          <cell r="BE3042">
            <v>42634</v>
          </cell>
          <cell r="BF3042">
            <v>42663</v>
          </cell>
          <cell r="BG3042">
            <v>2220</v>
          </cell>
        </row>
        <row r="3043">
          <cell r="C3043" t="str">
            <v>20170439S9329-1</v>
          </cell>
          <cell r="D3043" t="str">
            <v>Proyectos 2011 - 2020</v>
          </cell>
          <cell r="E3043" t="str">
            <v>ANTES 2018</v>
          </cell>
          <cell r="F3043" t="str">
            <v>VIGENTE</v>
          </cell>
          <cell r="G3043"/>
          <cell r="H3043" t="str">
            <v>Nariño</v>
          </cell>
          <cell r="I3043">
            <v>52788</v>
          </cell>
          <cell r="J3043">
            <v>6</v>
          </cell>
          <cell r="K3043" t="str">
            <v>Tangua</v>
          </cell>
          <cell r="L3043" t="str">
            <v>Tangua-Nariño</v>
          </cell>
          <cell r="M3043">
            <v>439</v>
          </cell>
          <cell r="N3043" t="str">
            <v>DPS 2017</v>
          </cell>
          <cell r="O3043"/>
          <cell r="P3043"/>
          <cell r="Q3043" t="str">
            <v>Construcción De Un Bloque De Aulas En La Institución Misael Pastrana Guerrero En El Municipio De Tangua - Nariño</v>
          </cell>
          <cell r="R3043" t="str">
            <v>Social Comunitario</v>
          </cell>
          <cell r="S3043"/>
          <cell r="T3043"/>
          <cell r="U3043"/>
          <cell r="V3043" t="str">
            <v>Municipio</v>
          </cell>
          <cell r="W3043" t="str">
            <v>Urbano</v>
          </cell>
          <cell r="X3043" t="str">
            <v>Barrio Bolívar</v>
          </cell>
          <cell r="Y3043"/>
          <cell r="Z3043">
            <v>666589113</v>
          </cell>
          <cell r="AA3043"/>
          <cell r="AB3043">
            <v>666589113</v>
          </cell>
          <cell r="AC3043"/>
          <cell r="AD3043">
            <v>666589113</v>
          </cell>
          <cell r="AE3043">
            <v>66658911.300000004</v>
          </cell>
          <cell r="AF3043"/>
          <cell r="AG3043">
            <v>66658911.300000004</v>
          </cell>
          <cell r="AH3043">
            <v>733248024.29999995</v>
          </cell>
          <cell r="AI3043">
            <v>0</v>
          </cell>
          <cell r="AJ3043">
            <v>733248024.29999995</v>
          </cell>
          <cell r="AK3043">
            <v>1</v>
          </cell>
          <cell r="AL3043"/>
          <cell r="AM3043">
            <v>1</v>
          </cell>
          <cell r="AN3043">
            <v>1</v>
          </cell>
          <cell r="AO3043">
            <v>0</v>
          </cell>
          <cell r="AP3043" t="str">
            <v>En Liquidación</v>
          </cell>
          <cell r="AQ3043" t="e">
            <v>#REF!</v>
          </cell>
          <cell r="AR3043" t="e">
            <v>#N/A</v>
          </cell>
          <cell r="AS3043" t="str">
            <v>INTERVENTORIA
LIQUIDADO. - proceso finalizado y entregado a DPS -con proyección de acta de cierre  en proceso de firmas por parte del DPS
SUPERVISOR
Convenio en proceso de liquidación.</v>
          </cell>
          <cell r="AT3043" t="str">
            <v>No Aplica</v>
          </cell>
          <cell r="AU3043">
            <v>43739</v>
          </cell>
          <cell r="AV3043">
            <v>44183</v>
          </cell>
          <cell r="AW3043" t="e">
            <v>#REF!</v>
          </cell>
          <cell r="AX3043"/>
          <cell r="AY3043"/>
          <cell r="AZ3043">
            <v>0</v>
          </cell>
          <cell r="BA3043" t="str">
            <v>-</v>
          </cell>
          <cell r="BB3043" t="str">
            <v>356 m2</v>
          </cell>
          <cell r="BC3043"/>
          <cell r="BD3043">
            <v>43760</v>
          </cell>
          <cell r="BE3043">
            <v>44070</v>
          </cell>
          <cell r="BF3043">
            <v>44239</v>
          </cell>
          <cell r="BG3043">
            <v>2328</v>
          </cell>
        </row>
        <row r="3044">
          <cell r="C3044" t="str">
            <v>20110160M0340-1</v>
          </cell>
          <cell r="D3044" t="str">
            <v>Proyectos 2011 - 2020</v>
          </cell>
          <cell r="E3044" t="str">
            <v>No Aplica</v>
          </cell>
          <cell r="F3044" t="str">
            <v>CERRADO</v>
          </cell>
          <cell r="G3044" t="str">
            <v>A340</v>
          </cell>
          <cell r="H3044" t="str">
            <v>Nariño</v>
          </cell>
          <cell r="I3044">
            <v>52835</v>
          </cell>
          <cell r="J3044">
            <v>4</v>
          </cell>
          <cell r="K3044" t="str">
            <v>Tumaco</v>
          </cell>
          <cell r="L3044" t="str">
            <v>Tumaco-Nariño</v>
          </cell>
          <cell r="M3044">
            <v>160</v>
          </cell>
          <cell r="N3044" t="str">
            <v>Fonade 1</v>
          </cell>
          <cell r="O3044"/>
          <cell r="P3044"/>
          <cell r="Q3044" t="str">
            <v>Reconstrucción De 22 Viviendas Y/O Atención De Municipios Afectados Por La Violencia (Nariño - Tumaco)</v>
          </cell>
          <cell r="R3044" t="str">
            <v>Mejoramiento Condiciones De Habitabilidad</v>
          </cell>
          <cell r="S3044"/>
          <cell r="T3044"/>
          <cell r="U3044"/>
          <cell r="V3044" t="str">
            <v>Fonade</v>
          </cell>
          <cell r="W3044"/>
          <cell r="X3044" t="str">
            <v/>
          </cell>
          <cell r="Y3044"/>
          <cell r="Z3044">
            <v>108909150</v>
          </cell>
          <cell r="AA3044"/>
          <cell r="AB3044">
            <v>108909150</v>
          </cell>
          <cell r="AC3044"/>
          <cell r="AD3044">
            <v>108909150</v>
          </cell>
          <cell r="AE3044">
            <v>0</v>
          </cell>
          <cell r="AF3044"/>
          <cell r="AG3044">
            <v>0</v>
          </cell>
          <cell r="AH3044">
            <v>108909150</v>
          </cell>
          <cell r="AI3044">
            <v>0</v>
          </cell>
          <cell r="AJ3044">
            <v>108909150</v>
          </cell>
          <cell r="AK3044">
            <v>1</v>
          </cell>
          <cell r="AL3044"/>
          <cell r="AM3044">
            <v>1</v>
          </cell>
          <cell r="AN3044">
            <v>1</v>
          </cell>
          <cell r="AO3044">
            <v>0</v>
          </cell>
          <cell r="AP3044" t="str">
            <v>En Liquidación</v>
          </cell>
          <cell r="AQ3044" t="e">
            <v>#REF!</v>
          </cell>
          <cell r="AR3044" t="e">
            <v>#N/A</v>
          </cell>
          <cell r="AS3044" t="str">
            <v>PROYECTO LIQUIDADO
1. INFORMACIÓN Y ESTADO CONTRATO DE OBRA:  se suscribio contrato No 2121516  con la firma CONSORCIO TUMACO 012,  ejecutado al  100% y  entregado con auditoria visible  AV3 el día 3/11/2012 , posteriormente se liquidó con acta de fecha 11/04/2013
2. INFORMACIÓN Y ESTADO CONTRATO INTERADMINISTRATIVO: N/A contratacion directa.
3 .   INFORMACIÓN Y ESTADO  INTERVENTORIA:  contrato No. 2121621 suscrito con FABIAN RICARDO ALVAREZ RAMOS ejecutado en su totalidad y liquidado con acta de fecha 10/04/2013</v>
          </cell>
          <cell r="AT3044"/>
          <cell r="AU3044">
            <v>41148</v>
          </cell>
          <cell r="AV3044">
            <v>41193</v>
          </cell>
          <cell r="AW3044" t="e">
            <v>#REF!</v>
          </cell>
          <cell r="AX3044"/>
          <cell r="AY3044"/>
          <cell r="AZ3044">
            <v>0</v>
          </cell>
          <cell r="BA3044" t="str">
            <v>-</v>
          </cell>
          <cell r="BB3044" t="str">
            <v xml:space="preserve">  Viviendas</v>
          </cell>
          <cell r="BC3044"/>
          <cell r="BD3044">
            <v>41066</v>
          </cell>
          <cell r="BE3044">
            <v>41167</v>
          </cell>
          <cell r="BF3044">
            <v>41216</v>
          </cell>
          <cell r="BG3044">
            <v>110</v>
          </cell>
        </row>
        <row r="3045">
          <cell r="C3045" t="str">
            <v>20120040S0130-1</v>
          </cell>
          <cell r="D3045" t="str">
            <v>Proyectos 2011 - 2020</v>
          </cell>
          <cell r="E3045" t="str">
            <v>No Aplica</v>
          </cell>
          <cell r="F3045" t="str">
            <v>CERRADO</v>
          </cell>
          <cell r="G3045" t="str">
            <v>B130</v>
          </cell>
          <cell r="H3045" t="str">
            <v>Nariño</v>
          </cell>
          <cell r="I3045">
            <v>52835</v>
          </cell>
          <cell r="J3045">
            <v>4</v>
          </cell>
          <cell r="K3045" t="str">
            <v>Tumaco</v>
          </cell>
          <cell r="L3045" t="str">
            <v>Tumaco-Nariño</v>
          </cell>
          <cell r="M3045">
            <v>40</v>
          </cell>
          <cell r="N3045" t="str">
            <v>Fonade 2</v>
          </cell>
          <cell r="O3045"/>
          <cell r="P3045"/>
          <cell r="Q3045" t="str">
            <v>Estudios Diseños Y Construccion Placa Deportiva En El Ce Piñal Dulce, En El Consejo Comunitario Rescate Las Varas, En El Municipio De Tumaco</v>
          </cell>
          <cell r="R3045" t="str">
            <v>Espacio Público, Recreación Y Deporte</v>
          </cell>
          <cell r="S3045"/>
          <cell r="T3045"/>
          <cell r="U3045"/>
          <cell r="V3045" t="str">
            <v>Fonade</v>
          </cell>
          <cell r="W3045"/>
          <cell r="X3045" t="str">
            <v/>
          </cell>
          <cell r="Y3045"/>
          <cell r="Z3045">
            <v>158663479</v>
          </cell>
          <cell r="AA3045"/>
          <cell r="AB3045">
            <v>158663479</v>
          </cell>
          <cell r="AC3045"/>
          <cell r="AD3045">
            <v>158663479</v>
          </cell>
          <cell r="AE3045">
            <v>0</v>
          </cell>
          <cell r="AF3045"/>
          <cell r="AG3045">
            <v>0</v>
          </cell>
          <cell r="AH3045">
            <v>158663479</v>
          </cell>
          <cell r="AI3045">
            <v>0</v>
          </cell>
          <cell r="AJ3045">
            <v>158663479</v>
          </cell>
          <cell r="AK3045">
            <v>0</v>
          </cell>
          <cell r="AL3045"/>
          <cell r="AM3045">
            <v>1</v>
          </cell>
          <cell r="AN3045">
            <v>1</v>
          </cell>
          <cell r="AO3045">
            <v>0</v>
          </cell>
          <cell r="AP3045" t="str">
            <v>Liquidado</v>
          </cell>
          <cell r="AQ3045" t="e">
            <v>#REF!</v>
          </cell>
          <cell r="AR3045" t="e">
            <v>#N/A</v>
          </cell>
          <cell r="AS3045" t="str">
            <v>CONVENIO LIQUIDADO EL 29 DE SEPTIEMBRE 2021.</v>
          </cell>
          <cell r="AT3045" t="str">
            <v>No Aplica</v>
          </cell>
          <cell r="AU3045">
            <v>42307</v>
          </cell>
          <cell r="AV3045">
            <v>42389</v>
          </cell>
          <cell r="AW3045" t="e">
            <v>#REF!</v>
          </cell>
          <cell r="AX3045"/>
          <cell r="AY3045"/>
          <cell r="AZ3045">
            <v>0</v>
          </cell>
          <cell r="BA3045" t="str">
            <v>-</v>
          </cell>
          <cell r="BB3045" t="str">
            <v>CONSTRUCCIÓN CANCHA POLIDEPORTIVO DE 640 M2.</v>
          </cell>
          <cell r="BC3045"/>
          <cell r="BD3045">
            <v>42333</v>
          </cell>
          <cell r="BE3045">
            <v>42333</v>
          </cell>
          <cell r="BF3045">
            <v>42517</v>
          </cell>
          <cell r="BG3045" t="str">
            <v/>
          </cell>
        </row>
        <row r="3046">
          <cell r="C3046" t="str">
            <v>20120040S0131-1</v>
          </cell>
          <cell r="D3046" t="str">
            <v>Proyectos 2011 - 2020</v>
          </cell>
          <cell r="E3046" t="str">
            <v>No Aplica</v>
          </cell>
          <cell r="F3046" t="str">
            <v>CERRADO</v>
          </cell>
          <cell r="G3046" t="str">
            <v>B131</v>
          </cell>
          <cell r="H3046" t="str">
            <v>Nariño</v>
          </cell>
          <cell r="I3046">
            <v>52835</v>
          </cell>
          <cell r="J3046">
            <v>4</v>
          </cell>
          <cell r="K3046" t="str">
            <v>Tumaco</v>
          </cell>
          <cell r="L3046" t="str">
            <v>Tumaco-Nariño</v>
          </cell>
          <cell r="M3046">
            <v>40</v>
          </cell>
          <cell r="N3046" t="str">
            <v>Fonade 2</v>
          </cell>
          <cell r="O3046"/>
          <cell r="P3046"/>
          <cell r="Q3046" t="str">
            <v>Estudios Diseños Y Construccion Placa Deportiva Vereda Peña Colorada, En El Consejo Comunitario Boajo Mira Y Frontera, En El Municipio De Tumaco</v>
          </cell>
          <cell r="R3046" t="str">
            <v>Espacio Público, Recreación Y Deporte</v>
          </cell>
          <cell r="S3046"/>
          <cell r="T3046"/>
          <cell r="U3046"/>
          <cell r="V3046" t="str">
            <v>Fonade</v>
          </cell>
          <cell r="W3046"/>
          <cell r="X3046" t="str">
            <v/>
          </cell>
          <cell r="Y3046"/>
          <cell r="Z3046">
            <v>171821014</v>
          </cell>
          <cell r="AA3046"/>
          <cell r="AB3046">
            <v>171821014</v>
          </cell>
          <cell r="AC3046"/>
          <cell r="AD3046">
            <v>171821014</v>
          </cell>
          <cell r="AE3046">
            <v>0</v>
          </cell>
          <cell r="AF3046"/>
          <cell r="AG3046">
            <v>0</v>
          </cell>
          <cell r="AH3046">
            <v>171821014</v>
          </cell>
          <cell r="AI3046">
            <v>0</v>
          </cell>
          <cell r="AJ3046">
            <v>171821014</v>
          </cell>
          <cell r="AK3046">
            <v>0</v>
          </cell>
          <cell r="AL3046"/>
          <cell r="AM3046">
            <v>1</v>
          </cell>
          <cell r="AN3046">
            <v>1</v>
          </cell>
          <cell r="AO3046">
            <v>0</v>
          </cell>
          <cell r="AP3046" t="str">
            <v>Liquidado</v>
          </cell>
          <cell r="AQ3046" t="e">
            <v>#REF!</v>
          </cell>
          <cell r="AR3046" t="e">
            <v>#N/A</v>
          </cell>
          <cell r="AS3046" t="str">
            <v>CONVENIO LIQUIDADO EL 29 DE SEPTIEMBRE 2021.</v>
          </cell>
          <cell r="AT3046" t="str">
            <v>No Aplica</v>
          </cell>
          <cell r="AU3046">
            <v>42307</v>
          </cell>
          <cell r="AV3046">
            <v>42389</v>
          </cell>
          <cell r="AW3046" t="e">
            <v>#REF!</v>
          </cell>
          <cell r="AX3046"/>
          <cell r="AY3046"/>
          <cell r="AZ3046">
            <v>0</v>
          </cell>
          <cell r="BA3046" t="str">
            <v>-</v>
          </cell>
          <cell r="BB3046" t="str">
            <v>CONSTRUCCIÓN CANCHA POLIDEPORTIVO DE 640 M2.</v>
          </cell>
          <cell r="BC3046"/>
          <cell r="BD3046">
            <v>42333</v>
          </cell>
          <cell r="BE3046">
            <v>42333</v>
          </cell>
          <cell r="BF3046">
            <v>42517</v>
          </cell>
          <cell r="BG3046" t="str">
            <v/>
          </cell>
        </row>
        <row r="3047">
          <cell r="C3047" t="str">
            <v>2014040A0150-1</v>
          </cell>
          <cell r="D3047" t="str">
            <v>Proyectos 2011 - 2020</v>
          </cell>
          <cell r="E3047" t="str">
            <v>No Aplica</v>
          </cell>
          <cell r="F3047" t="str">
            <v>CERRADO</v>
          </cell>
          <cell r="G3047" t="str">
            <v>B150</v>
          </cell>
          <cell r="H3047" t="str">
            <v>Nariño</v>
          </cell>
          <cell r="I3047">
            <v>52835</v>
          </cell>
          <cell r="J3047">
            <v>4</v>
          </cell>
          <cell r="K3047" t="str">
            <v>Tumaco</v>
          </cell>
          <cell r="L3047" t="str">
            <v>Tumaco-Nariño</v>
          </cell>
          <cell r="M3047">
            <v>40</v>
          </cell>
          <cell r="N3047" t="str">
            <v>Fonade 2</v>
          </cell>
          <cell r="O3047"/>
          <cell r="P3047"/>
          <cell r="Q3047" t="str">
            <v xml:space="preserve">Diseño Y Construcción De Redes De Distribución Primaria Y Secundaria Con Red Trazada En La Vereda Soledad Curay. </v>
          </cell>
          <cell r="R3047" t="str">
            <v>Infraestructura De Vías Y Transporte</v>
          </cell>
          <cell r="S3047"/>
          <cell r="T3047"/>
          <cell r="U3047"/>
          <cell r="V3047" t="str">
            <v>Fonade</v>
          </cell>
          <cell r="W3047"/>
          <cell r="X3047" t="str">
            <v/>
          </cell>
          <cell r="Y3047"/>
          <cell r="Z3047">
            <v>807226953.91999996</v>
          </cell>
          <cell r="AA3047"/>
          <cell r="AB3047">
            <v>807226953.91999996</v>
          </cell>
          <cell r="AC3047"/>
          <cell r="AD3047">
            <v>807226953.91999996</v>
          </cell>
          <cell r="AE3047">
            <v>0</v>
          </cell>
          <cell r="AF3047"/>
          <cell r="AG3047">
            <v>0</v>
          </cell>
          <cell r="AH3047">
            <v>807226953.91999996</v>
          </cell>
          <cell r="AI3047">
            <v>0</v>
          </cell>
          <cell r="AJ3047">
            <v>807226953.91999996</v>
          </cell>
          <cell r="AK3047">
            <v>1</v>
          </cell>
          <cell r="AL3047"/>
          <cell r="AM3047">
            <v>0.87180000000000002</v>
          </cell>
          <cell r="AN3047">
            <v>1</v>
          </cell>
          <cell r="AO3047">
            <v>0.12819999999999998</v>
          </cell>
          <cell r="AP3047" t="str">
            <v>Liquidado</v>
          </cell>
          <cell r="AQ3047" t="e">
            <v>#REF!</v>
          </cell>
          <cell r="AR3047" t="e">
            <v>#N/A</v>
          </cell>
          <cell r="AS3047" t="str">
            <v>CONVENIO LIQUIDADO EL 29 DE SEPTIEMBRE 2021.</v>
          </cell>
          <cell r="AT3047" t="str">
            <v>No Aplica</v>
          </cell>
          <cell r="AU3047">
            <v>43012</v>
          </cell>
          <cell r="AV3047">
            <v>43011</v>
          </cell>
          <cell r="AW3047" t="e">
            <v>#REF!</v>
          </cell>
          <cell r="AX3047"/>
          <cell r="AY3047"/>
          <cell r="AZ3047">
            <v>0</v>
          </cell>
          <cell r="BA3047" t="str">
            <v>-</v>
          </cell>
          <cell r="BB3047" t="str">
            <v xml:space="preserve">REDES DE ENERGIA, 6 KM </v>
          </cell>
          <cell r="BC3047"/>
          <cell r="BD3047">
            <v>41771</v>
          </cell>
          <cell r="BE3047">
            <v>43075</v>
          </cell>
          <cell r="BF3047">
            <v>43201</v>
          </cell>
          <cell r="BG3047" t="str">
            <v/>
          </cell>
        </row>
        <row r="3048">
          <cell r="C3048" t="str">
            <v>20120040A0110-1</v>
          </cell>
          <cell r="D3048" t="str">
            <v>Proyectos 2011 - 2020</v>
          </cell>
          <cell r="E3048" t="str">
            <v>No Aplica</v>
          </cell>
          <cell r="F3048" t="str">
            <v>CERRADO</v>
          </cell>
          <cell r="G3048" t="str">
            <v>B110</v>
          </cell>
          <cell r="H3048" t="str">
            <v>Nariño</v>
          </cell>
          <cell r="I3048">
            <v>52835</v>
          </cell>
          <cell r="J3048">
            <v>4</v>
          </cell>
          <cell r="K3048" t="str">
            <v>Tumaco</v>
          </cell>
          <cell r="L3048" t="str">
            <v>Tumaco-Nariño</v>
          </cell>
          <cell r="M3048">
            <v>40</v>
          </cell>
          <cell r="N3048" t="str">
            <v>Fonade 2</v>
          </cell>
          <cell r="O3048"/>
          <cell r="P3048"/>
          <cell r="Q3048" t="str">
            <v>ESTUDIOS, DISEÑO Y CONSTRUCCIÓN DEL COMEDOR ESCOLAR EN LA VEREDA VIGUARAL DEL MIRA EN EL CONSEJO COMUNITARIO BAJO MIRO Y FRONTERA – MUNICIPIO DE TUMACO</v>
          </cell>
          <cell r="R3048" t="str">
            <v>Social Comunitario</v>
          </cell>
          <cell r="S3048"/>
          <cell r="T3048"/>
          <cell r="U3048"/>
          <cell r="V3048" t="str">
            <v>ENTERRITORIO</v>
          </cell>
          <cell r="W3048"/>
          <cell r="X3048" t="str">
            <v/>
          </cell>
          <cell r="Y3048"/>
          <cell r="Z3048">
            <v>17823658.74000001</v>
          </cell>
          <cell r="AA3048"/>
          <cell r="AB3048">
            <v>17823658.74000001</v>
          </cell>
          <cell r="AC3048"/>
          <cell r="AD3048">
            <v>17823658.74000001</v>
          </cell>
          <cell r="AE3048">
            <v>0</v>
          </cell>
          <cell r="AF3048"/>
          <cell r="AG3048">
            <v>0</v>
          </cell>
          <cell r="AH3048">
            <v>17823658.74000001</v>
          </cell>
          <cell r="AI3048">
            <v>0</v>
          </cell>
          <cell r="AJ3048">
            <v>17823658.74000001</v>
          </cell>
          <cell r="AK3048">
            <v>0</v>
          </cell>
          <cell r="AL3048"/>
          <cell r="AM3048">
            <v>0</v>
          </cell>
          <cell r="AN3048">
            <v>1</v>
          </cell>
          <cell r="AO3048">
            <v>1</v>
          </cell>
          <cell r="AP3048" t="str">
            <v>Liquidado</v>
          </cell>
          <cell r="AQ3048" t="e">
            <v>#REF!</v>
          </cell>
          <cell r="AR3048" t="e">
            <v>#N/A</v>
          </cell>
          <cell r="AS3048" t="str">
            <v>CONVENIO LIQUIDADO EL 29 DE SEPTIEMBRE 2021.</v>
          </cell>
          <cell r="AT3048" t="str">
            <v>No Aplica</v>
          </cell>
          <cell r="AU3048" t="str">
            <v>No Aplica</v>
          </cell>
          <cell r="AV3048"/>
          <cell r="AW3048" t="e">
            <v>#REF!</v>
          </cell>
          <cell r="AX3048"/>
          <cell r="AY3048"/>
          <cell r="AZ3048">
            <v>0</v>
          </cell>
          <cell r="BA3048" t="str">
            <v>-</v>
          </cell>
          <cell r="BB3048" t="str">
            <v>CONSTRUCCIÓN COMEDOR ESCOLAR DE 110 M2.</v>
          </cell>
          <cell r="BC3048"/>
          <cell r="BD3048" t="str">
            <v/>
          </cell>
          <cell r="BE3048" t="str">
            <v/>
          </cell>
          <cell r="BF3048" t="str">
            <v/>
          </cell>
          <cell r="BG3048" t="str">
            <v/>
          </cell>
        </row>
        <row r="3049">
          <cell r="C3049" t="str">
            <v>20090180V1443-1</v>
          </cell>
          <cell r="D3049" t="str">
            <v>Proyectos 2011 - 2020</v>
          </cell>
          <cell r="E3049" t="str">
            <v>No Aplica</v>
          </cell>
          <cell r="F3049" t="str">
            <v>CERRADO</v>
          </cell>
          <cell r="G3049"/>
          <cell r="H3049" t="str">
            <v>Nariño</v>
          </cell>
          <cell r="I3049">
            <v>52838</v>
          </cell>
          <cell r="J3049">
            <v>6</v>
          </cell>
          <cell r="K3049" t="str">
            <v>Tuquerres</v>
          </cell>
          <cell r="L3049" t="str">
            <v>Tuquerres-Nariño</v>
          </cell>
          <cell r="M3049" t="str">
            <v/>
          </cell>
          <cell r="N3049" t="str">
            <v>Infraestructura</v>
          </cell>
          <cell r="O3049"/>
          <cell r="P3049"/>
          <cell r="Q3049" t="str">
            <v>Convenio Interadminstrativo De Cooperacón Entre Acción Social Y El Municipio De Tuquerres Cuyo Objeto Es Unir Esfuerzos Con El Fin De Llevar A Cabo Los Ajustes A Diseños Y Posterior Construcción De Pavimentos Y Obras Complementarias Para Los Mismos, Todos Ellos Ubicados En El Municipio De Tuquerres - Nariño</v>
          </cell>
          <cell r="R3049" t="str">
            <v>Vías Urbanas</v>
          </cell>
          <cell r="S3049"/>
          <cell r="T3049"/>
          <cell r="U3049"/>
          <cell r="V3049" t="str">
            <v>Municipio</v>
          </cell>
          <cell r="W3049"/>
          <cell r="X3049" t="str">
            <v/>
          </cell>
          <cell r="Y3049"/>
          <cell r="Z3049">
            <v>300000000</v>
          </cell>
          <cell r="AA3049"/>
          <cell r="AB3049">
            <v>300000000</v>
          </cell>
          <cell r="AC3049"/>
          <cell r="AD3049">
            <v>300000000</v>
          </cell>
          <cell r="AE3049">
            <v>0</v>
          </cell>
          <cell r="AF3049"/>
          <cell r="AG3049">
            <v>0</v>
          </cell>
          <cell r="AH3049">
            <v>300000000</v>
          </cell>
          <cell r="AI3049">
            <v>0</v>
          </cell>
          <cell r="AJ3049">
            <v>300000000</v>
          </cell>
          <cell r="AK3049">
            <v>1</v>
          </cell>
          <cell r="AL3049"/>
          <cell r="AM3049">
            <v>1</v>
          </cell>
          <cell r="AN3049">
            <v>1</v>
          </cell>
          <cell r="AO3049">
            <v>0</v>
          </cell>
          <cell r="AP3049" t="str">
            <v>Liquidado</v>
          </cell>
          <cell r="AQ3049" t="e">
            <v>#REF!</v>
          </cell>
          <cell r="AR3049" t="e">
            <v>#N/A</v>
          </cell>
          <cell r="AS3049" t="str">
            <v>Entregado en 2011.</v>
          </cell>
          <cell r="AT3049" t="str">
            <v>No Aplica</v>
          </cell>
          <cell r="AU3049" t="str">
            <v/>
          </cell>
          <cell r="AV3049">
            <v>40663</v>
          </cell>
          <cell r="AW3049" t="e">
            <v>#REF!</v>
          </cell>
          <cell r="AX3049"/>
          <cell r="AY3049"/>
          <cell r="AZ3049">
            <v>0</v>
          </cell>
          <cell r="BA3049" t="str">
            <v>-</v>
          </cell>
          <cell r="BB3049" t="str">
            <v/>
          </cell>
          <cell r="BC3049"/>
          <cell r="BD3049" t="str">
            <v/>
          </cell>
          <cell r="BE3049" t="str">
            <v/>
          </cell>
          <cell r="BF3049" t="str">
            <v/>
          </cell>
          <cell r="BG3049" t="str">
            <v/>
          </cell>
        </row>
        <row r="3050">
          <cell r="C3050" t="str">
            <v>20110160V0223-1</v>
          </cell>
          <cell r="D3050" t="str">
            <v>Proyectos 2011 - 2020</v>
          </cell>
          <cell r="E3050" t="str">
            <v>No Aplica</v>
          </cell>
          <cell r="F3050" t="str">
            <v>CERRADO</v>
          </cell>
          <cell r="G3050" t="str">
            <v>A223</v>
          </cell>
          <cell r="H3050" t="str">
            <v>Nariño</v>
          </cell>
          <cell r="I3050">
            <v>52838</v>
          </cell>
          <cell r="J3050">
            <v>6</v>
          </cell>
          <cell r="K3050" t="str">
            <v>Tuquerres</v>
          </cell>
          <cell r="L3050" t="str">
            <v>Tuquerres-Nariño</v>
          </cell>
          <cell r="M3050">
            <v>160</v>
          </cell>
          <cell r="N3050" t="str">
            <v>Fonade 1</v>
          </cell>
          <cell r="O3050"/>
          <cell r="P3050"/>
          <cell r="Q3050" t="str">
            <v>Pavimentación De Vías Urbanas En El Municipio De Tuquerres - Nariño.</v>
          </cell>
          <cell r="R3050" t="str">
            <v>Vías Urbanas</v>
          </cell>
          <cell r="S3050"/>
          <cell r="T3050"/>
          <cell r="U3050"/>
          <cell r="V3050" t="str">
            <v>Municipio</v>
          </cell>
          <cell r="W3050"/>
          <cell r="X3050" t="str">
            <v/>
          </cell>
          <cell r="Y3050"/>
          <cell r="Z3050">
            <v>1000000000</v>
          </cell>
          <cell r="AA3050"/>
          <cell r="AB3050">
            <v>1000000000</v>
          </cell>
          <cell r="AC3050"/>
          <cell r="AD3050">
            <v>1000000000</v>
          </cell>
          <cell r="AE3050">
            <v>0</v>
          </cell>
          <cell r="AF3050"/>
          <cell r="AG3050">
            <v>0</v>
          </cell>
          <cell r="AH3050">
            <v>1000000000</v>
          </cell>
          <cell r="AI3050">
            <v>0</v>
          </cell>
          <cell r="AJ3050">
            <v>1000000000</v>
          </cell>
          <cell r="AK3050">
            <v>0</v>
          </cell>
          <cell r="AL3050"/>
          <cell r="AM3050">
            <v>1</v>
          </cell>
          <cell r="AN3050">
            <v>1</v>
          </cell>
          <cell r="AO3050">
            <v>0</v>
          </cell>
          <cell r="AP3050" t="str">
            <v>En Liquidación</v>
          </cell>
          <cell r="AQ3050" t="e">
            <v>#REF!</v>
          </cell>
          <cell r="AR3050" t="e">
            <v>#N/A</v>
          </cell>
          <cell r="AS3050" t="str">
            <v xml:space="preserve"> CONTRATOS LIQUIDADOS  - PENDIENTE  CIERRE COSTOS FIJOS Y VARIABLES - INTERVENTORIA 
1. INFORMACION Y ESTADO CONTRATO DE OBRA: se encuentra liquidado con acta de fecha 20/11/2015
2.  INFORMACION Y ESTADO CONTRATO INTERADMINISTRATIVO:  
3. INFORMACION Y ESTADO INTERVENTORIA: Se encuentra en cierre de costos fijos y variables.
</v>
          </cell>
          <cell r="AT3050" t="str">
            <v>No Aplica</v>
          </cell>
          <cell r="AU3050">
            <v>42185</v>
          </cell>
          <cell r="AV3050">
            <v>42307</v>
          </cell>
          <cell r="AW3050" t="e">
            <v>#REF!</v>
          </cell>
          <cell r="AX3050"/>
          <cell r="AY3050"/>
          <cell r="AZ3050">
            <v>0</v>
          </cell>
          <cell r="BA3050" t="str">
            <v>-</v>
          </cell>
          <cell r="BB3050" t="str">
            <v>CONSTRUCCIÓN DE PAVIMENTO EN CONCRETO RÍGIDO CON LAS RESPECTIVAS OBRAS DE DRENAJE DE LOS TRAMOS VIALES COMPRENDIDOS EN; CARRERA 20 ENTRE CALLE 21 Y CALLE 18 (COLISEO),  CARRERA 9A ENTRE CALLES 11 Y 12 (SAN CARLOS - CEMENTERIO), CALLE 21, CARRERA 20 (VOLADERO) CARRERA 17A ENTRE CALLE 22 Y CARRERA18 (CHAZA)</v>
          </cell>
          <cell r="BC3050"/>
          <cell r="BD3050">
            <v>42210</v>
          </cell>
          <cell r="BE3050">
            <v>42312</v>
          </cell>
          <cell r="BF3050">
            <v>42410</v>
          </cell>
          <cell r="BG3050">
            <v>41205</v>
          </cell>
        </row>
        <row r="3051">
          <cell r="C3051" t="str">
            <v>20120069A0220-1</v>
          </cell>
          <cell r="D3051" t="str">
            <v>Proyectos 2011 - 2020</v>
          </cell>
          <cell r="E3051" t="str">
            <v>No Aplica</v>
          </cell>
          <cell r="F3051" t="str">
            <v>CERRADO</v>
          </cell>
          <cell r="G3051" t="str">
            <v>C220</v>
          </cell>
          <cell r="H3051" t="str">
            <v>Nariño</v>
          </cell>
          <cell r="I3051">
            <v>52838</v>
          </cell>
          <cell r="J3051">
            <v>6</v>
          </cell>
          <cell r="K3051" t="str">
            <v>Tuquerres</v>
          </cell>
          <cell r="L3051" t="str">
            <v>Tuquerres-Nariño</v>
          </cell>
          <cell r="M3051">
            <v>69</v>
          </cell>
          <cell r="N3051" t="str">
            <v>Fonade 3</v>
          </cell>
          <cell r="O3051"/>
          <cell r="P3051"/>
          <cell r="Q3051" t="str">
            <v>Construccion De Unidades Sanitarias En Los Resguardos Indigenas De Yaramal, Potoshi, Yascual, Grantescual Y San Juan De La Etnia De Los Pastos Nariño</v>
          </cell>
          <cell r="R3051" t="str">
            <v>Mejoramiento Condiciones De Habitabilidad</v>
          </cell>
          <cell r="S3051"/>
          <cell r="T3051"/>
          <cell r="U3051"/>
          <cell r="V3051" t="str">
            <v>Cabildo Gobernador Indigena</v>
          </cell>
          <cell r="W3051"/>
          <cell r="X3051" t="str">
            <v/>
          </cell>
          <cell r="Y3051"/>
          <cell r="Z3051">
            <v>615338165</v>
          </cell>
          <cell r="AA3051"/>
          <cell r="AB3051">
            <v>615338165</v>
          </cell>
          <cell r="AC3051"/>
          <cell r="AD3051">
            <v>615338165</v>
          </cell>
          <cell r="AE3051">
            <v>0</v>
          </cell>
          <cell r="AF3051"/>
          <cell r="AG3051">
            <v>0</v>
          </cell>
          <cell r="AH3051">
            <v>615338165</v>
          </cell>
          <cell r="AI3051">
            <v>0</v>
          </cell>
          <cell r="AJ3051">
            <v>615338165</v>
          </cell>
          <cell r="AK3051">
            <v>0</v>
          </cell>
          <cell r="AL3051"/>
          <cell r="AM3051">
            <v>1</v>
          </cell>
          <cell r="AN3051">
            <v>1</v>
          </cell>
          <cell r="AO3051">
            <v>0</v>
          </cell>
          <cell r="AP3051" t="str">
            <v>En Liquidación</v>
          </cell>
          <cell r="AQ3051" t="e">
            <v>#REF!</v>
          </cell>
          <cell r="AR3051" t="e">
            <v>#N/A</v>
          </cell>
          <cell r="AS3051" t="str">
            <v>CONTRATOS LIQUIDADOS PENDIENTE CIERRE DE COSTOS FIJOS Y VARIABLES - INTERVENTORIA
1. INFORMACION Y ESTADO  CONTRATO DE OBRA: Liquidado. se suscribio acta de fecha   10/03/2016
2. INFORMACION Y ESTADO  CONTRATO INTERADMINISTRATIVO:  Liquidado. se suscribio acta de liquidacion el 22/02/2017.
3. INFORMACION Y ESTADO  INTERVENTORIA: se encuentra en ciere de costos fijos y variables.</v>
          </cell>
          <cell r="AT3051"/>
          <cell r="AU3051">
            <v>42247</v>
          </cell>
          <cell r="AV3051">
            <v>42353</v>
          </cell>
          <cell r="AW3051" t="e">
            <v>#REF!</v>
          </cell>
          <cell r="AX3051"/>
          <cell r="AY3051"/>
          <cell r="AZ3051">
            <v>0</v>
          </cell>
          <cell r="BA3051" t="str">
            <v>-</v>
          </cell>
          <cell r="BB3051" t="str">
            <v>73  Viviendas</v>
          </cell>
          <cell r="BC3051"/>
          <cell r="BD3051">
            <v>41921</v>
          </cell>
          <cell r="BE3051" t="str">
            <v>28/10/2015
29/10/2015
30/10/2015</v>
          </cell>
          <cell r="BF3051">
            <v>42425</v>
          </cell>
          <cell r="BG3051">
            <v>73</v>
          </cell>
        </row>
        <row r="3052">
          <cell r="C3052" t="str">
            <v>20170528S9612-1</v>
          </cell>
          <cell r="D3052" t="str">
            <v>Proyectos 2011 - 2020</v>
          </cell>
          <cell r="E3052" t="str">
            <v>ANTES 2018</v>
          </cell>
          <cell r="F3052" t="str">
            <v>VIGENTE</v>
          </cell>
          <cell r="G3052"/>
          <cell r="H3052" t="str">
            <v>Nariño</v>
          </cell>
          <cell r="I3052">
            <v>52838</v>
          </cell>
          <cell r="J3052">
            <v>6</v>
          </cell>
          <cell r="K3052" t="str">
            <v>Tuquerres</v>
          </cell>
          <cell r="L3052" t="str">
            <v>Tuquerres-Nariño</v>
          </cell>
          <cell r="M3052">
            <v>528</v>
          </cell>
          <cell r="N3052" t="str">
            <v>DPS 2017</v>
          </cell>
          <cell r="O3052"/>
          <cell r="P3052"/>
          <cell r="Q3052" t="str">
            <v>Remodelación Y Adecuación De Parque Central De Túquerres Y Construcción De Pavimento En Concreto Rigido De Las Vias Perimetrales Al Parque Calle 16 Y 17 Entre Carreras 13 Y 14, En El Municipio De Túquerres - Nariño</v>
          </cell>
          <cell r="R3052" t="str">
            <v>Social Comunitario</v>
          </cell>
          <cell r="S3052"/>
          <cell r="T3052"/>
          <cell r="U3052"/>
          <cell r="V3052" t="str">
            <v>Municipio</v>
          </cell>
          <cell r="W3052" t="str">
            <v>Urbano</v>
          </cell>
          <cell r="X3052" t="str">
            <v>Centro</v>
          </cell>
          <cell r="Y3052"/>
          <cell r="Z3052">
            <v>1733753313</v>
          </cell>
          <cell r="AA3052"/>
          <cell r="AB3052">
            <v>1733753313</v>
          </cell>
          <cell r="AC3052"/>
          <cell r="AD3052">
            <v>1733753313</v>
          </cell>
          <cell r="AE3052">
            <v>174999994</v>
          </cell>
          <cell r="AF3052"/>
          <cell r="AG3052">
            <v>174999994</v>
          </cell>
          <cell r="AH3052">
            <v>1908753307</v>
          </cell>
          <cell r="AI3052">
            <v>0</v>
          </cell>
          <cell r="AJ3052">
            <v>1908753307</v>
          </cell>
          <cell r="AK3052">
            <v>1</v>
          </cell>
          <cell r="AL3052"/>
          <cell r="AM3052">
            <v>1</v>
          </cell>
          <cell r="AN3052">
            <v>1</v>
          </cell>
          <cell r="AO3052">
            <v>0</v>
          </cell>
          <cell r="AP3052" t="str">
            <v>En Liquidación</v>
          </cell>
          <cell r="AQ3052" t="e">
            <v>#REF!</v>
          </cell>
          <cell r="AR3052" t="e">
            <v>#N/A</v>
          </cell>
          <cell r="AS3052" t="str">
            <v>INTERVENTORIA
Se proyecta entrega de informe final para el 1/04/2022. La programación obedece al plan de cierres de la interventoría.
SUPERVISOR
Se dío suficiencia al ultimo informe de interventoría y se trasladó documentos al área de liquidaciones para iniciar tramite.</v>
          </cell>
          <cell r="AT3052" t="str">
            <v>No Aplica</v>
          </cell>
          <cell r="AU3052">
            <v>43893</v>
          </cell>
          <cell r="AV3052">
            <v>44249</v>
          </cell>
          <cell r="AW3052" t="e">
            <v>#REF!</v>
          </cell>
          <cell r="AX3052"/>
          <cell r="AY3052"/>
          <cell r="AZ3052">
            <v>0</v>
          </cell>
          <cell r="BA3052" t="str">
            <v>-</v>
          </cell>
          <cell r="BB3052" t="str">
            <v>3936.80 m2</v>
          </cell>
          <cell r="BC3052"/>
          <cell r="BD3052">
            <v>44022</v>
          </cell>
          <cell r="BE3052">
            <v>44223</v>
          </cell>
          <cell r="BF3052">
            <v>44418</v>
          </cell>
          <cell r="BG3052">
            <v>17594</v>
          </cell>
        </row>
        <row r="3053">
          <cell r="C3053" t="str">
            <v>MCH - 024</v>
          </cell>
          <cell r="D3053" t="str">
            <v>Proyectos 2021 - 2022</v>
          </cell>
          <cell r="E3053" t="str">
            <v>2018-2022</v>
          </cell>
          <cell r="F3053" t="str">
            <v>VIGENTE</v>
          </cell>
          <cell r="G3053"/>
          <cell r="H3053" t="str">
            <v>Nariño</v>
          </cell>
          <cell r="I3053"/>
          <cell r="J3053"/>
          <cell r="K3053" t="str">
            <v>Varios</v>
          </cell>
          <cell r="L3053" t="str">
            <v>Varios-Nariño</v>
          </cell>
          <cell r="M3053" t="str">
            <v>705 FIP 2021</v>
          </cell>
          <cell r="N3053" t="str">
            <v>DPS 2021</v>
          </cell>
          <cell r="O3053">
            <v>44512</v>
          </cell>
          <cell r="P3053">
            <v>44773</v>
          </cell>
          <cell r="Q3053" t="str">
            <v>Mejoramientos De Condiciones De Habitabilidad En El Municipio De Varios - Nariño</v>
          </cell>
          <cell r="R3053" t="str">
            <v>Habitat</v>
          </cell>
          <cell r="S3053" t="str">
            <v>MCH</v>
          </cell>
          <cell r="T3053"/>
          <cell r="U3053">
            <v>10</v>
          </cell>
          <cell r="V3053"/>
          <cell r="W3053"/>
          <cell r="X3053"/>
          <cell r="Y3053"/>
          <cell r="Z3053">
            <v>9000000000</v>
          </cell>
          <cell r="AA3053"/>
          <cell r="AB3053">
            <v>9000000000</v>
          </cell>
          <cell r="AC3053">
            <v>0</v>
          </cell>
          <cell r="AD3053">
            <v>9000000000</v>
          </cell>
          <cell r="AE3053"/>
          <cell r="AF3053"/>
          <cell r="AG3053">
            <v>0</v>
          </cell>
          <cell r="AH3053">
            <v>9000000000</v>
          </cell>
          <cell r="AI3053">
            <v>0</v>
          </cell>
          <cell r="AJ3053">
            <v>9000000000</v>
          </cell>
          <cell r="AK3053"/>
          <cell r="AL3053"/>
          <cell r="AM3053"/>
          <cell r="AN3053"/>
          <cell r="AO3053">
            <v>0</v>
          </cell>
          <cell r="AP3053" t="str">
            <v>En Proceso Licitatorio</v>
          </cell>
          <cell r="AQ3053" t="e">
            <v>#REF!</v>
          </cell>
          <cell r="AR3053" t="str">
            <v>POR INICIAR CONTRATACIÓN</v>
          </cell>
          <cell r="AS3053" t="str">
            <v>-</v>
          </cell>
          <cell r="AT3053"/>
          <cell r="AU3053" t="str">
            <v>-</v>
          </cell>
          <cell r="AV3053" t="str">
            <v>-</v>
          </cell>
          <cell r="AW3053" t="e">
            <v>#REF!</v>
          </cell>
          <cell r="AX3053"/>
          <cell r="AY3053"/>
          <cell r="AZ3053">
            <v>0</v>
          </cell>
          <cell r="BA3053"/>
          <cell r="BB3053" t="str">
            <v>- Viviendas</v>
          </cell>
          <cell r="BC3053"/>
          <cell r="BD3053" t="str">
            <v>-</v>
          </cell>
          <cell r="BE3053" t="str">
            <v>-</v>
          </cell>
          <cell r="BF3053" t="str">
            <v>-</v>
          </cell>
          <cell r="BG3053" t="str">
            <v>-</v>
          </cell>
        </row>
        <row r="3054">
          <cell r="C3054" t="str">
            <v>20090032S1445-1</v>
          </cell>
          <cell r="D3054" t="str">
            <v>Proyectos 2011 - 2020</v>
          </cell>
          <cell r="E3054" t="str">
            <v>No Aplica</v>
          </cell>
          <cell r="F3054" t="str">
            <v>CERRADO</v>
          </cell>
          <cell r="G3054"/>
          <cell r="H3054" t="str">
            <v>Nariño</v>
          </cell>
          <cell r="I3054">
            <v>52885</v>
          </cell>
          <cell r="J3054">
            <v>6</v>
          </cell>
          <cell r="K3054" t="str">
            <v>Yacuanquer</v>
          </cell>
          <cell r="L3054" t="str">
            <v>Yacuanquer-Nariño</v>
          </cell>
          <cell r="M3054" t="str">
            <v/>
          </cell>
          <cell r="N3054" t="str">
            <v>Infraestructura</v>
          </cell>
          <cell r="O3054"/>
          <cell r="P3054"/>
          <cell r="Q3054" t="str">
            <v>Convenio Interadministrativo Con El Fin De Llevar A Cabo La Revisiòn, Ajustes A Los Diseños Y La Construcciòn De Restaurante Escolar, Aula De Informatica, Laboratorio De Fisica Y Bateria Sanitaria En La Instituciòn Educativa Capacual Del Municipio De Yacuanquer - Nariño.</v>
          </cell>
          <cell r="R3054" t="str">
            <v>Social Comunitario</v>
          </cell>
          <cell r="S3054"/>
          <cell r="T3054"/>
          <cell r="U3054"/>
          <cell r="V3054" t="str">
            <v>Municipio</v>
          </cell>
          <cell r="W3054"/>
          <cell r="X3054" t="str">
            <v/>
          </cell>
          <cell r="Y3054"/>
          <cell r="Z3054">
            <v>150000000</v>
          </cell>
          <cell r="AA3054"/>
          <cell r="AB3054">
            <v>150000000</v>
          </cell>
          <cell r="AC3054"/>
          <cell r="AD3054">
            <v>150000000</v>
          </cell>
          <cell r="AE3054">
            <v>0</v>
          </cell>
          <cell r="AF3054"/>
          <cell r="AG3054">
            <v>0</v>
          </cell>
          <cell r="AH3054">
            <v>150000000</v>
          </cell>
          <cell r="AI3054">
            <v>0</v>
          </cell>
          <cell r="AJ3054">
            <v>150000000</v>
          </cell>
          <cell r="AK3054">
            <v>1</v>
          </cell>
          <cell r="AL3054"/>
          <cell r="AM3054">
            <v>1</v>
          </cell>
          <cell r="AN3054">
            <v>1</v>
          </cell>
          <cell r="AO3054">
            <v>0</v>
          </cell>
          <cell r="AP3054" t="str">
            <v>Liquidado</v>
          </cell>
          <cell r="AQ3054" t="e">
            <v>#REF!</v>
          </cell>
          <cell r="AR3054" t="e">
            <v>#N/A</v>
          </cell>
          <cell r="AS3054" t="str">
            <v>Entregado en 2011</v>
          </cell>
          <cell r="AT3054" t="str">
            <v>No Aplica</v>
          </cell>
          <cell r="AU3054" t="str">
            <v/>
          </cell>
          <cell r="AV3054">
            <v>40574</v>
          </cell>
          <cell r="AW3054" t="e">
            <v>#REF!</v>
          </cell>
          <cell r="AX3054"/>
          <cell r="AY3054"/>
          <cell r="AZ3054">
            <v>0</v>
          </cell>
          <cell r="BA3054" t="str">
            <v>-</v>
          </cell>
          <cell r="BB3054" t="str">
            <v/>
          </cell>
          <cell r="BC3054"/>
          <cell r="BD3054" t="str">
            <v/>
          </cell>
          <cell r="BE3054" t="str">
            <v/>
          </cell>
          <cell r="BF3054" t="str">
            <v/>
          </cell>
          <cell r="BG3054" t="str">
            <v/>
          </cell>
        </row>
        <row r="3055">
          <cell r="C3055" t="str">
            <v>20110165A1446-1</v>
          </cell>
          <cell r="D3055" t="str">
            <v>Proyectos 2011 - 2020</v>
          </cell>
          <cell r="E3055" t="str">
            <v>No Aplica</v>
          </cell>
          <cell r="F3055" t="str">
            <v>CERRADO</v>
          </cell>
          <cell r="G3055"/>
          <cell r="H3055" t="str">
            <v>Nariño</v>
          </cell>
          <cell r="I3055">
            <v>52885</v>
          </cell>
          <cell r="J3055">
            <v>6</v>
          </cell>
          <cell r="K3055" t="str">
            <v>Yacuanquer</v>
          </cell>
          <cell r="L3055" t="str">
            <v>Yacuanquer-Nariño</v>
          </cell>
          <cell r="M3055" t="str">
            <v/>
          </cell>
          <cell r="N3055" t="str">
            <v>Infraestructura</v>
          </cell>
          <cell r="O3055"/>
          <cell r="P3055"/>
          <cell r="Q3055" t="str">
            <v>Construcción De Unidades Sanitarias En Varias Veredas Del Municipio De Yacuanquer - Nariño.</v>
          </cell>
          <cell r="R3055" t="str">
            <v>Mejoramiento Condiciones De Habitabilidad</v>
          </cell>
          <cell r="S3055"/>
          <cell r="T3055"/>
          <cell r="U3055"/>
          <cell r="V3055" t="str">
            <v>Federación Nacional De Cafeteros</v>
          </cell>
          <cell r="W3055"/>
          <cell r="X3055" t="str">
            <v/>
          </cell>
          <cell r="Y3055"/>
          <cell r="Z3055">
            <v>452054426</v>
          </cell>
          <cell r="AA3055"/>
          <cell r="AB3055">
            <v>452054426</v>
          </cell>
          <cell r="AC3055"/>
          <cell r="AD3055">
            <v>452054426</v>
          </cell>
          <cell r="AE3055">
            <v>0</v>
          </cell>
          <cell r="AF3055"/>
          <cell r="AG3055">
            <v>0</v>
          </cell>
          <cell r="AH3055">
            <v>452054426</v>
          </cell>
          <cell r="AI3055">
            <v>0</v>
          </cell>
          <cell r="AJ3055">
            <v>452054426</v>
          </cell>
          <cell r="AK3055">
            <v>1</v>
          </cell>
          <cell r="AL3055"/>
          <cell r="AM3055">
            <v>1</v>
          </cell>
          <cell r="AN3055">
            <v>1</v>
          </cell>
          <cell r="AO3055">
            <v>0</v>
          </cell>
          <cell r="AP3055" t="str">
            <v>Liquidado</v>
          </cell>
          <cell r="AQ3055" t="e">
            <v>#REF!</v>
          </cell>
          <cell r="AR3055" t="e">
            <v>#N/A</v>
          </cell>
          <cell r="AS3055" t="str">
            <v>Entregado en 2014</v>
          </cell>
          <cell r="AT3055"/>
          <cell r="AU3055" t="str">
            <v/>
          </cell>
          <cell r="AV3055">
            <v>41821</v>
          </cell>
          <cell r="AW3055" t="e">
            <v>#REF!</v>
          </cell>
          <cell r="AX3055"/>
          <cell r="AY3055"/>
          <cell r="AZ3055">
            <v>0</v>
          </cell>
          <cell r="BA3055" t="str">
            <v>-</v>
          </cell>
          <cell r="BB3055" t="str">
            <v>200  Viviendas</v>
          </cell>
          <cell r="BC3055"/>
          <cell r="BD3055" t="str">
            <v/>
          </cell>
          <cell r="BE3055" t="str">
            <v/>
          </cell>
          <cell r="BF3055" t="str">
            <v/>
          </cell>
          <cell r="BG3055">
            <v>200</v>
          </cell>
        </row>
        <row r="3056">
          <cell r="C3056" t="str">
            <v>20110165S1447-1</v>
          </cell>
          <cell r="D3056" t="str">
            <v>Proyectos 2011 - 2020</v>
          </cell>
          <cell r="E3056" t="str">
            <v>No Aplica</v>
          </cell>
          <cell r="F3056" t="str">
            <v>CERRADO</v>
          </cell>
          <cell r="G3056"/>
          <cell r="H3056" t="str">
            <v>Nariño</v>
          </cell>
          <cell r="I3056">
            <v>52885</v>
          </cell>
          <cell r="J3056">
            <v>6</v>
          </cell>
          <cell r="K3056" t="str">
            <v>Yacuanquer</v>
          </cell>
          <cell r="L3056" t="str">
            <v>Yacuanquer-Nariño</v>
          </cell>
          <cell r="M3056" t="str">
            <v/>
          </cell>
          <cell r="N3056" t="str">
            <v>Infraestructura</v>
          </cell>
          <cell r="O3056"/>
          <cell r="P3056"/>
          <cell r="Q3056" t="str">
            <v>Construcción Aula Múltiple, Camerinos Y Cocina Para La Institución Educativa Concentración De Desarrollo Rural - Cdr - Del Municipio De Yacuanquer - Nariño.</v>
          </cell>
          <cell r="R3056" t="str">
            <v>Social Comunitario</v>
          </cell>
          <cell r="S3056"/>
          <cell r="T3056"/>
          <cell r="U3056"/>
          <cell r="V3056" t="str">
            <v>Federación Nacional De Cafeteros</v>
          </cell>
          <cell r="W3056"/>
          <cell r="X3056" t="str">
            <v/>
          </cell>
          <cell r="Y3056"/>
          <cell r="Z3056">
            <v>226148692</v>
          </cell>
          <cell r="AA3056"/>
          <cell r="AB3056">
            <v>226148692</v>
          </cell>
          <cell r="AC3056"/>
          <cell r="AD3056">
            <v>226148692</v>
          </cell>
          <cell r="AE3056">
            <v>0</v>
          </cell>
          <cell r="AF3056"/>
          <cell r="AG3056">
            <v>0</v>
          </cell>
          <cell r="AH3056">
            <v>226148692</v>
          </cell>
          <cell r="AI3056">
            <v>0</v>
          </cell>
          <cell r="AJ3056">
            <v>226148692</v>
          </cell>
          <cell r="AK3056">
            <v>1</v>
          </cell>
          <cell r="AL3056"/>
          <cell r="AM3056">
            <v>1</v>
          </cell>
          <cell r="AN3056">
            <v>1</v>
          </cell>
          <cell r="AO3056">
            <v>0</v>
          </cell>
          <cell r="AP3056" t="str">
            <v>Liquidado</v>
          </cell>
          <cell r="AQ3056" t="e">
            <v>#REF!</v>
          </cell>
          <cell r="AR3056" t="e">
            <v>#N/A</v>
          </cell>
          <cell r="AS3056" t="str">
            <v>Entregado en 2014</v>
          </cell>
          <cell r="AT3056" t="str">
            <v>No Aplica</v>
          </cell>
          <cell r="AU3056" t="str">
            <v/>
          </cell>
          <cell r="AV3056">
            <v>41732</v>
          </cell>
          <cell r="AW3056" t="e">
            <v>#REF!</v>
          </cell>
          <cell r="AX3056"/>
          <cell r="AY3056"/>
          <cell r="AZ3056">
            <v>0</v>
          </cell>
          <cell r="BA3056" t="str">
            <v>-</v>
          </cell>
          <cell r="BB3056" t="str">
            <v/>
          </cell>
          <cell r="BC3056"/>
          <cell r="BD3056" t="str">
            <v/>
          </cell>
          <cell r="BE3056" t="str">
            <v/>
          </cell>
          <cell r="BF3056" t="str">
            <v/>
          </cell>
          <cell r="BG3056" t="str">
            <v/>
          </cell>
        </row>
        <row r="3057">
          <cell r="C3057" t="str">
            <v>20140162V0073-1</v>
          </cell>
          <cell r="D3057" t="str">
            <v>Proyectos 2011 - 2020</v>
          </cell>
          <cell r="E3057" t="str">
            <v>No Aplica</v>
          </cell>
          <cell r="F3057" t="str">
            <v>CERRADO</v>
          </cell>
          <cell r="G3057"/>
          <cell r="H3057" t="str">
            <v>Nariño</v>
          </cell>
          <cell r="I3057">
            <v>52885</v>
          </cell>
          <cell r="J3057">
            <v>6</v>
          </cell>
          <cell r="K3057" t="str">
            <v>Yacuanquer</v>
          </cell>
          <cell r="L3057" t="str">
            <v>Yacuanquer-Nariño</v>
          </cell>
          <cell r="M3057">
            <v>162</v>
          </cell>
          <cell r="N3057" t="str">
            <v>DPS 2014</v>
          </cell>
          <cell r="O3057"/>
          <cell r="P3057"/>
          <cell r="Q3057" t="str">
            <v>Rehabilitación Vía Vereda Zaragoza En El Municipio De Yacuanquer - Nariño</v>
          </cell>
          <cell r="R3057" t="str">
            <v>Vías Red Terciaria</v>
          </cell>
          <cell r="S3057"/>
          <cell r="T3057"/>
          <cell r="U3057"/>
          <cell r="V3057" t="str">
            <v>Municipio</v>
          </cell>
          <cell r="W3057"/>
          <cell r="X3057" t="str">
            <v>Vereda Saragoza</v>
          </cell>
          <cell r="Y3057"/>
          <cell r="Z3057">
            <v>467289720</v>
          </cell>
          <cell r="AA3057"/>
          <cell r="AB3057">
            <v>467289720</v>
          </cell>
          <cell r="AC3057"/>
          <cell r="AD3057">
            <v>467289720</v>
          </cell>
          <cell r="AE3057">
            <v>46728972</v>
          </cell>
          <cell r="AF3057"/>
          <cell r="AG3057">
            <v>46728972</v>
          </cell>
          <cell r="AH3057">
            <v>514018692</v>
          </cell>
          <cell r="AI3057">
            <v>0</v>
          </cell>
          <cell r="AJ3057">
            <v>514018692</v>
          </cell>
          <cell r="AK3057">
            <v>0.99970000000000003</v>
          </cell>
          <cell r="AL3057"/>
          <cell r="AM3057">
            <v>1</v>
          </cell>
          <cell r="AN3057">
            <v>1</v>
          </cell>
          <cell r="AO3057">
            <v>0</v>
          </cell>
          <cell r="AP3057" t="str">
            <v>Liquidado</v>
          </cell>
          <cell r="AQ3057" t="e">
            <v>#REF!</v>
          </cell>
          <cell r="AR3057" t="e">
            <v>#N/A</v>
          </cell>
          <cell r="AS3057" t="str">
            <v>Liquidado.</v>
          </cell>
          <cell r="AT3057" t="str">
            <v>No Aplica</v>
          </cell>
          <cell r="AU3057">
            <v>42334</v>
          </cell>
          <cell r="AV3057">
            <v>42606</v>
          </cell>
          <cell r="AW3057" t="e">
            <v>#REF!</v>
          </cell>
          <cell r="AX3057"/>
          <cell r="AY3057"/>
          <cell r="AZ3057">
            <v>0</v>
          </cell>
          <cell r="BA3057" t="str">
            <v>-</v>
          </cell>
          <cell r="BB3057" t="str">
            <v>0,15 Km</v>
          </cell>
          <cell r="BC3057"/>
          <cell r="BD3057">
            <v>42446</v>
          </cell>
          <cell r="BE3057">
            <v>42557</v>
          </cell>
          <cell r="BF3057">
            <v>42662</v>
          </cell>
          <cell r="BG3057" t="str">
            <v>87 familias</v>
          </cell>
        </row>
        <row r="3058">
          <cell r="C3058" t="str">
            <v>20110160D0338-1</v>
          </cell>
          <cell r="D3058" t="str">
            <v>Proyectos 2011 - 2020</v>
          </cell>
          <cell r="E3058" t="str">
            <v>No Aplica</v>
          </cell>
          <cell r="F3058" t="str">
            <v>CERRADO</v>
          </cell>
          <cell r="G3058" t="str">
            <v>A338</v>
          </cell>
          <cell r="H3058" t="str">
            <v>Nivel Nacional</v>
          </cell>
          <cell r="I3058" t="str">
            <v/>
          </cell>
          <cell r="J3058" t="str">
            <v/>
          </cell>
          <cell r="K3058" t="str">
            <v>Nivel Nacional</v>
          </cell>
          <cell r="L3058" t="str">
            <v>Nivel Nacional-Nivel Nacional</v>
          </cell>
          <cell r="M3058">
            <v>160</v>
          </cell>
          <cell r="N3058" t="str">
            <v>Fonade 1</v>
          </cell>
          <cell r="O3058"/>
          <cell r="P3058"/>
          <cell r="Q3058" t="str">
            <v>INNOVACIÓN EN SOLUCIONES HABITACIONALES Y DE ENTORNO A NIVEL NACIONAL.</v>
          </cell>
          <cell r="R3058" t="str">
            <v>Dotación</v>
          </cell>
          <cell r="S3058"/>
          <cell r="T3058"/>
          <cell r="U3058"/>
          <cell r="V3058" t="str">
            <v>ENTERRITORIO</v>
          </cell>
          <cell r="W3058"/>
          <cell r="X3058" t="str">
            <v/>
          </cell>
          <cell r="Y3058"/>
          <cell r="Z3058">
            <v>100000000</v>
          </cell>
          <cell r="AA3058"/>
          <cell r="AB3058">
            <v>100000000</v>
          </cell>
          <cell r="AC3058"/>
          <cell r="AD3058">
            <v>100000000</v>
          </cell>
          <cell r="AE3058">
            <v>0</v>
          </cell>
          <cell r="AF3058"/>
          <cell r="AG3058">
            <v>0</v>
          </cell>
          <cell r="AH3058">
            <v>100000000</v>
          </cell>
          <cell r="AI3058">
            <v>0</v>
          </cell>
          <cell r="AJ3058">
            <v>100000000</v>
          </cell>
          <cell r="AK3058">
            <v>0</v>
          </cell>
          <cell r="AL3058"/>
          <cell r="AM3058">
            <v>1</v>
          </cell>
          <cell r="AN3058">
            <v>1</v>
          </cell>
          <cell r="AO3058">
            <v>0</v>
          </cell>
          <cell r="AP3058" t="str">
            <v>En Liquidación</v>
          </cell>
          <cell r="AQ3058" t="e">
            <v>#REF!</v>
          </cell>
          <cell r="AR3058" t="e">
            <v>#N/A</v>
          </cell>
          <cell r="AS3058" t="str">
            <v>PROYECTO LIQUIDADO</v>
          </cell>
          <cell r="AT3058" t="str">
            <v>No Aplica</v>
          </cell>
          <cell r="AU3058">
            <v>41466</v>
          </cell>
          <cell r="AV3058">
            <v>41474</v>
          </cell>
          <cell r="AW3058" t="e">
            <v>#REF!</v>
          </cell>
          <cell r="AX3058"/>
          <cell r="AY3058"/>
          <cell r="AZ3058">
            <v>0</v>
          </cell>
          <cell r="BA3058" t="str">
            <v>-</v>
          </cell>
          <cell r="BB3058" t="str">
            <v>ENTREGA DE MATERIAS PARA CONTRUCCION DE 1 VIVIENDA</v>
          </cell>
          <cell r="BC3058"/>
          <cell r="BD3058" t="str">
            <v>No Aplica</v>
          </cell>
          <cell r="BE3058" t="str">
            <v>N/A</v>
          </cell>
          <cell r="BF3058">
            <v>41432</v>
          </cell>
          <cell r="BG3058" t="str">
            <v>N/A</v>
          </cell>
        </row>
        <row r="3059">
          <cell r="C3059" t="str">
            <v>20110160I0339-1</v>
          </cell>
          <cell r="D3059" t="str">
            <v>Proyectos 2011 - 2020</v>
          </cell>
          <cell r="E3059" t="str">
            <v>No Aplica</v>
          </cell>
          <cell r="F3059" t="str">
            <v>CERRADO</v>
          </cell>
          <cell r="G3059" t="str">
            <v>A339</v>
          </cell>
          <cell r="H3059" t="str">
            <v>Nivel Nacional</v>
          </cell>
          <cell r="I3059" t="str">
            <v/>
          </cell>
          <cell r="J3059" t="str">
            <v/>
          </cell>
          <cell r="K3059" t="str">
            <v>Nivel Nacional</v>
          </cell>
          <cell r="L3059" t="str">
            <v>Nivel Nacional-Nivel Nacional</v>
          </cell>
          <cell r="M3059">
            <v>160</v>
          </cell>
          <cell r="N3059" t="str">
            <v>Fonade 1</v>
          </cell>
          <cell r="O3059"/>
          <cell r="P3059"/>
          <cell r="Q3059" t="str">
            <v xml:space="preserve">INTERVENTORÍAS FEDERACIÓN NACIONAL DE CAFETEROS </v>
          </cell>
          <cell r="R3059" t="str">
            <v>Interventorias</v>
          </cell>
          <cell r="S3059"/>
          <cell r="T3059"/>
          <cell r="U3059"/>
          <cell r="V3059" t="str">
            <v>ENTERRITORIO</v>
          </cell>
          <cell r="W3059"/>
          <cell r="X3059" t="str">
            <v/>
          </cell>
          <cell r="Y3059"/>
          <cell r="Z3059">
            <v>2242204166.6400003</v>
          </cell>
          <cell r="AA3059"/>
          <cell r="AB3059">
            <v>2242204166.6400003</v>
          </cell>
          <cell r="AC3059"/>
          <cell r="AD3059">
            <v>2242204166.6400003</v>
          </cell>
          <cell r="AE3059">
            <v>0</v>
          </cell>
          <cell r="AF3059"/>
          <cell r="AG3059">
            <v>0</v>
          </cell>
          <cell r="AH3059">
            <v>2242204166.6400003</v>
          </cell>
          <cell r="AI3059">
            <v>0</v>
          </cell>
          <cell r="AJ3059">
            <v>2242204166.6400003</v>
          </cell>
          <cell r="AK3059">
            <v>0</v>
          </cell>
          <cell r="AL3059"/>
          <cell r="AM3059">
            <v>1</v>
          </cell>
          <cell r="AN3059">
            <v>1</v>
          </cell>
          <cell r="AO3059">
            <v>0</v>
          </cell>
          <cell r="AP3059" t="str">
            <v>En Liquidación</v>
          </cell>
          <cell r="AQ3059" t="e">
            <v>#REF!</v>
          </cell>
          <cell r="AR3059" t="e">
            <v>#N/A</v>
          </cell>
          <cell r="AS3059" t="str">
            <v>PROYECTO LIQUIDADO</v>
          </cell>
          <cell r="AT3059" t="str">
            <v>No Aplica</v>
          </cell>
          <cell r="AU3059">
            <v>41302</v>
          </cell>
          <cell r="AV3059">
            <v>41952</v>
          </cell>
          <cell r="AW3059" t="e">
            <v>#REF!</v>
          </cell>
          <cell r="AX3059"/>
          <cell r="AY3059"/>
          <cell r="AZ3059">
            <v>0</v>
          </cell>
          <cell r="BA3059" t="str">
            <v>-</v>
          </cell>
          <cell r="BB3059" t="str">
            <v>INTERVENTORIA A LOS PROYESTOS EJECUTADOS POR LA FEDERACION NACIONAL DE CAFETEROS  CONTRATADOS POR DPS.</v>
          </cell>
          <cell r="BC3059"/>
          <cell r="BD3059" t="str">
            <v>No Aplica</v>
          </cell>
          <cell r="BE3059" t="str">
            <v>N/A</v>
          </cell>
          <cell r="BF3059" t="str">
            <v>entregado interventoria</v>
          </cell>
          <cell r="BG3059" t="str">
            <v>N/A</v>
          </cell>
        </row>
        <row r="3060">
          <cell r="C3060" t="str">
            <v>20110160D0341-1</v>
          </cell>
          <cell r="D3060" t="str">
            <v>Proyectos 2011 - 2020</v>
          </cell>
          <cell r="E3060" t="str">
            <v>No Aplica</v>
          </cell>
          <cell r="F3060" t="str">
            <v>CERRADO</v>
          </cell>
          <cell r="G3060" t="str">
            <v>A341</v>
          </cell>
          <cell r="H3060" t="str">
            <v>Nivel Nacional</v>
          </cell>
          <cell r="I3060" t="str">
            <v/>
          </cell>
          <cell r="J3060" t="str">
            <v/>
          </cell>
          <cell r="K3060" t="str">
            <v>Nivel Nacional</v>
          </cell>
          <cell r="L3060" t="str">
            <v>Nivel Nacional-Nivel Nacional</v>
          </cell>
          <cell r="M3060">
            <v>160</v>
          </cell>
          <cell r="N3060" t="str">
            <v>Fonade 1</v>
          </cell>
          <cell r="O3060"/>
          <cell r="P3060"/>
          <cell r="Q3060" t="str">
            <v>DISEÑOS PROYECTOS 2012 A NIVEL NACIONAL.</v>
          </cell>
          <cell r="R3060" t="str">
            <v>Diseños</v>
          </cell>
          <cell r="S3060"/>
          <cell r="T3060"/>
          <cell r="U3060"/>
          <cell r="V3060" t="str">
            <v>ENTERRITORIO</v>
          </cell>
          <cell r="W3060"/>
          <cell r="X3060" t="str">
            <v/>
          </cell>
          <cell r="Y3060"/>
          <cell r="Z3060">
            <v>449907025</v>
          </cell>
          <cell r="AA3060"/>
          <cell r="AB3060">
            <v>449907025</v>
          </cell>
          <cell r="AC3060"/>
          <cell r="AD3060">
            <v>449907025</v>
          </cell>
          <cell r="AE3060">
            <v>0</v>
          </cell>
          <cell r="AF3060"/>
          <cell r="AG3060">
            <v>0</v>
          </cell>
          <cell r="AH3060">
            <v>449907025</v>
          </cell>
          <cell r="AI3060">
            <v>0</v>
          </cell>
          <cell r="AJ3060">
            <v>449907025</v>
          </cell>
          <cell r="AK3060">
            <v>0</v>
          </cell>
          <cell r="AL3060"/>
          <cell r="AM3060">
            <v>1</v>
          </cell>
          <cell r="AN3060">
            <v>1</v>
          </cell>
          <cell r="AO3060">
            <v>0</v>
          </cell>
          <cell r="AP3060" t="str">
            <v>En Liquidación</v>
          </cell>
          <cell r="AQ3060" t="e">
            <v>#REF!</v>
          </cell>
          <cell r="AR3060" t="e">
            <v>#N/A</v>
          </cell>
          <cell r="AS3060" t="str">
            <v>PROYECTO LIQUIDADO</v>
          </cell>
          <cell r="AT3060" t="str">
            <v>No Aplica</v>
          </cell>
          <cell r="AU3060">
            <v>41121</v>
          </cell>
          <cell r="AV3060">
            <v>41453</v>
          </cell>
          <cell r="AW3060" t="e">
            <v>#REF!</v>
          </cell>
          <cell r="AX3060"/>
          <cell r="AY3060"/>
          <cell r="AZ3060">
            <v>0</v>
          </cell>
          <cell r="BA3060" t="str">
            <v>-</v>
          </cell>
          <cell r="BB3060" t="str">
            <v>CONSULTORÍA DE DISEÑOS–TIPO</v>
          </cell>
          <cell r="BC3060"/>
          <cell r="BD3060" t="str">
            <v>No Aplica</v>
          </cell>
          <cell r="BE3060" t="str">
            <v>N/A</v>
          </cell>
          <cell r="BF3060" t="str">
            <v>entregado interventoria</v>
          </cell>
          <cell r="BG3060" t="str">
            <v>N/A</v>
          </cell>
        </row>
        <row r="3061">
          <cell r="C3061" t="str">
            <v>20120040I0176-1</v>
          </cell>
          <cell r="D3061" t="str">
            <v>Proyectos 2011 - 2020</v>
          </cell>
          <cell r="E3061" t="str">
            <v>No Aplica</v>
          </cell>
          <cell r="F3061" t="str">
            <v>CERRADO</v>
          </cell>
          <cell r="G3061" t="str">
            <v>B176</v>
          </cell>
          <cell r="H3061" t="str">
            <v>Nivel Nacional</v>
          </cell>
          <cell r="I3061" t="str">
            <v/>
          </cell>
          <cell r="J3061" t="str">
            <v/>
          </cell>
          <cell r="K3061" t="str">
            <v>Nivel Nacional</v>
          </cell>
          <cell r="L3061" t="str">
            <v>Nivel Nacional-Nivel Nacional</v>
          </cell>
          <cell r="M3061">
            <v>40</v>
          </cell>
          <cell r="N3061" t="str">
            <v>Fonade 2</v>
          </cell>
          <cell r="O3061"/>
          <cell r="P3061"/>
          <cell r="Q3061" t="str">
            <v>INTERVENTORIAS PROYECTO DE INFRAESTRUCTURA DPS</v>
          </cell>
          <cell r="R3061" t="str">
            <v>Interventorias</v>
          </cell>
          <cell r="S3061"/>
          <cell r="T3061"/>
          <cell r="U3061"/>
          <cell r="V3061" t="str">
            <v>N/A</v>
          </cell>
          <cell r="W3061"/>
          <cell r="X3061" t="str">
            <v/>
          </cell>
          <cell r="Y3061"/>
          <cell r="Z3061">
            <v>1651318806.1900001</v>
          </cell>
          <cell r="AA3061"/>
          <cell r="AB3061">
            <v>1651318806.1900001</v>
          </cell>
          <cell r="AC3061"/>
          <cell r="AD3061">
            <v>1651318806.1900001</v>
          </cell>
          <cell r="AE3061">
            <v>0</v>
          </cell>
          <cell r="AF3061"/>
          <cell r="AG3061">
            <v>0</v>
          </cell>
          <cell r="AH3061">
            <v>1651318806.1900001</v>
          </cell>
          <cell r="AI3061">
            <v>0</v>
          </cell>
          <cell r="AJ3061">
            <v>1651318806.1900001</v>
          </cell>
          <cell r="AK3061">
            <v>0</v>
          </cell>
          <cell r="AL3061"/>
          <cell r="AM3061">
            <v>1</v>
          </cell>
          <cell r="AN3061">
            <v>1</v>
          </cell>
          <cell r="AO3061">
            <v>0</v>
          </cell>
          <cell r="AP3061" t="str">
            <v>Liquidado</v>
          </cell>
          <cell r="AQ3061" t="e">
            <v>#REF!</v>
          </cell>
          <cell r="AR3061" t="e">
            <v>#N/A</v>
          </cell>
          <cell r="AS3061" t="str">
            <v>CONVENIO LIQUIDADO EL 29 DE SEPTIEMBRE 2021.</v>
          </cell>
          <cell r="AT3061" t="str">
            <v>No Aplica</v>
          </cell>
          <cell r="AU3061" t="str">
            <v>No Aplica</v>
          </cell>
          <cell r="AV3061" t="str">
            <v>No Aplica</v>
          </cell>
          <cell r="AW3061" t="e">
            <v>#REF!</v>
          </cell>
          <cell r="AX3061"/>
          <cell r="AY3061"/>
          <cell r="AZ3061">
            <v>0</v>
          </cell>
          <cell r="BA3061" t="str">
            <v>-</v>
          </cell>
          <cell r="BB3061" t="str">
            <v>INTERVENTORIAS</v>
          </cell>
          <cell r="BC3061"/>
          <cell r="BD3061" t="str">
            <v>No Aplica</v>
          </cell>
          <cell r="BE3061" t="str">
            <v>N/A</v>
          </cell>
          <cell r="BF3061" t="str">
            <v>N/A</v>
          </cell>
          <cell r="BG3061" t="str">
            <v/>
          </cell>
        </row>
        <row r="3062">
          <cell r="C3062" t="str">
            <v>20120069I0495-1</v>
          </cell>
          <cell r="D3062" t="str">
            <v>Proyectos 2011 - 2020</v>
          </cell>
          <cell r="E3062" t="str">
            <v>No Aplica</v>
          </cell>
          <cell r="F3062" t="str">
            <v>CERRADO</v>
          </cell>
          <cell r="G3062" t="str">
            <v>C495</v>
          </cell>
          <cell r="H3062" t="str">
            <v>Nivel Nacional</v>
          </cell>
          <cell r="I3062" t="str">
            <v/>
          </cell>
          <cell r="J3062" t="str">
            <v/>
          </cell>
          <cell r="K3062" t="str">
            <v>Nivel Nacional</v>
          </cell>
          <cell r="L3062" t="str">
            <v>Nivel Nacional-Nivel Nacional</v>
          </cell>
          <cell r="M3062">
            <v>69</v>
          </cell>
          <cell r="N3062" t="str">
            <v>Fonade 3</v>
          </cell>
          <cell r="O3062"/>
          <cell r="P3062"/>
          <cell r="Q3062" t="str">
            <v>INTERVENTORIAS DPS</v>
          </cell>
          <cell r="R3062" t="str">
            <v>Interventorias</v>
          </cell>
          <cell r="S3062"/>
          <cell r="T3062"/>
          <cell r="U3062"/>
          <cell r="V3062" t="str">
            <v>N/A</v>
          </cell>
          <cell r="W3062"/>
          <cell r="X3062" t="str">
            <v/>
          </cell>
          <cell r="Y3062"/>
          <cell r="Z3062">
            <v>50554179676.830002</v>
          </cell>
          <cell r="AA3062"/>
          <cell r="AB3062">
            <v>50554179676.830002</v>
          </cell>
          <cell r="AC3062"/>
          <cell r="AD3062">
            <v>50554179676.830002</v>
          </cell>
          <cell r="AE3062">
            <v>0</v>
          </cell>
          <cell r="AF3062"/>
          <cell r="AG3062">
            <v>0</v>
          </cell>
          <cell r="AH3062">
            <v>50554179676.830002</v>
          </cell>
          <cell r="AI3062">
            <v>0</v>
          </cell>
          <cell r="AJ3062">
            <v>50554179676.830002</v>
          </cell>
          <cell r="AK3062">
            <v>0</v>
          </cell>
          <cell r="AL3062"/>
          <cell r="AM3062">
            <v>0</v>
          </cell>
          <cell r="AN3062">
            <v>0</v>
          </cell>
          <cell r="AO3062">
            <v>0</v>
          </cell>
          <cell r="AP3062" t="str">
            <v>Contratista Privado</v>
          </cell>
          <cell r="AQ3062" t="e">
            <v>#REF!</v>
          </cell>
          <cell r="AR3062" t="e">
            <v>#N/A</v>
          </cell>
          <cell r="AS3062" t="str">
            <v>INTERVENTORIAS FONADE</v>
          </cell>
          <cell r="AT3062" t="str">
            <v>No Aplica</v>
          </cell>
          <cell r="AU3062">
            <v>42109</v>
          </cell>
          <cell r="AV3062" t="str">
            <v/>
          </cell>
          <cell r="AW3062" t="e">
            <v>#REF!</v>
          </cell>
          <cell r="AX3062"/>
          <cell r="AY3062"/>
          <cell r="AZ3062">
            <v>0</v>
          </cell>
          <cell r="BA3062" t="str">
            <v>-</v>
          </cell>
          <cell r="BB3062" t="str">
            <v>PENDIENTE</v>
          </cell>
          <cell r="BC3062"/>
          <cell r="BD3062" t="str">
            <v/>
          </cell>
          <cell r="BE3062" t="str">
            <v/>
          </cell>
          <cell r="BF3062" t="str">
            <v/>
          </cell>
          <cell r="BG3062" t="str">
            <v/>
          </cell>
        </row>
        <row r="3063">
          <cell r="C3063" t="str">
            <v>20120069I0506-1</v>
          </cell>
          <cell r="D3063" t="str">
            <v>Proyectos 2011 - 2020</v>
          </cell>
          <cell r="E3063" t="str">
            <v>No Aplica</v>
          </cell>
          <cell r="F3063" t="str">
            <v>CERRADO</v>
          </cell>
          <cell r="G3063" t="str">
            <v>C506</v>
          </cell>
          <cell r="H3063" t="str">
            <v>Nivel Nacional</v>
          </cell>
          <cell r="I3063" t="str">
            <v/>
          </cell>
          <cell r="J3063" t="str">
            <v/>
          </cell>
          <cell r="K3063" t="str">
            <v>Nivel Nacional</v>
          </cell>
          <cell r="L3063" t="str">
            <v>Nivel Nacional-Nivel Nacional</v>
          </cell>
          <cell r="M3063">
            <v>69</v>
          </cell>
          <cell r="N3063" t="str">
            <v>Fonade 3</v>
          </cell>
          <cell r="O3063"/>
          <cell r="P3063"/>
          <cell r="Q3063" t="str">
            <v>INTERVENTORIAS DPS FASE 2</v>
          </cell>
          <cell r="R3063" t="str">
            <v>Interventorias</v>
          </cell>
          <cell r="S3063"/>
          <cell r="T3063"/>
          <cell r="U3063"/>
          <cell r="V3063" t="str">
            <v>N/A</v>
          </cell>
          <cell r="W3063"/>
          <cell r="X3063" t="str">
            <v/>
          </cell>
          <cell r="Y3063"/>
          <cell r="Z3063">
            <v>59714934865.009995</v>
          </cell>
          <cell r="AA3063"/>
          <cell r="AB3063">
            <v>59714934865.009995</v>
          </cell>
          <cell r="AC3063"/>
          <cell r="AD3063">
            <v>59714934865.009995</v>
          </cell>
          <cell r="AE3063">
            <v>0</v>
          </cell>
          <cell r="AF3063"/>
          <cell r="AG3063">
            <v>0</v>
          </cell>
          <cell r="AH3063">
            <v>59714934865.009995</v>
          </cell>
          <cell r="AI3063">
            <v>0</v>
          </cell>
          <cell r="AJ3063">
            <v>59714934865.009995</v>
          </cell>
          <cell r="AK3063">
            <v>0</v>
          </cell>
          <cell r="AL3063"/>
          <cell r="AM3063">
            <v>0</v>
          </cell>
          <cell r="AN3063">
            <v>0</v>
          </cell>
          <cell r="AO3063">
            <v>0</v>
          </cell>
          <cell r="AP3063" t="str">
            <v>Contratista Privado</v>
          </cell>
          <cell r="AQ3063" t="e">
            <v>#REF!</v>
          </cell>
          <cell r="AR3063" t="e">
            <v>#N/A</v>
          </cell>
          <cell r="AS3063" t="str">
            <v>INTERVENTORIAS FONADE</v>
          </cell>
          <cell r="AT3063" t="str">
            <v>No Aplica</v>
          </cell>
          <cell r="AU3063" t="str">
            <v>No Aplica</v>
          </cell>
          <cell r="AV3063" t="str">
            <v>No Aplica</v>
          </cell>
          <cell r="AW3063" t="e">
            <v>#REF!</v>
          </cell>
          <cell r="AX3063"/>
          <cell r="AY3063"/>
          <cell r="AZ3063">
            <v>0</v>
          </cell>
          <cell r="BA3063" t="str">
            <v>-</v>
          </cell>
          <cell r="BB3063">
            <v>0</v>
          </cell>
          <cell r="BC3063"/>
          <cell r="BD3063" t="str">
            <v/>
          </cell>
          <cell r="BE3063" t="str">
            <v/>
          </cell>
          <cell r="BF3063" t="str">
            <v/>
          </cell>
          <cell r="BG3063" t="str">
            <v/>
          </cell>
        </row>
        <row r="3064">
          <cell r="C3064" t="str">
            <v>20090286V1455-1</v>
          </cell>
          <cell r="D3064" t="str">
            <v>Proyectos 2011 - 2020</v>
          </cell>
          <cell r="E3064" t="str">
            <v>No Aplica</v>
          </cell>
          <cell r="F3064" t="str">
            <v>CERRADO</v>
          </cell>
          <cell r="G3064"/>
          <cell r="H3064" t="str">
            <v>Norte De Santander</v>
          </cell>
          <cell r="I3064">
            <v>54003</v>
          </cell>
          <cell r="J3064">
            <v>6</v>
          </cell>
          <cell r="K3064" t="str">
            <v>Abrego</v>
          </cell>
          <cell r="L3064" t="str">
            <v>Abrego-Norte De Santander</v>
          </cell>
          <cell r="M3064" t="str">
            <v/>
          </cell>
          <cell r="N3064" t="str">
            <v xml:space="preserve"> Infraestructura</v>
          </cell>
          <cell r="O3064"/>
          <cell r="P3064"/>
          <cell r="Q3064" t="str">
            <v>Convenio Interadministrativo Con El Departamento De Norte De Santander, Para La Ejecución De Los Proyectos Viales: Pavimentación En Concreto De Calles, Municipio De Abrego - Norte De Santander.</v>
          </cell>
          <cell r="R3064" t="str">
            <v>Vías Urbanas</v>
          </cell>
          <cell r="S3064"/>
          <cell r="T3064"/>
          <cell r="U3064"/>
          <cell r="V3064" t="str">
            <v>Gestión Energética S.A. - Gensa S.A. E.S.P.</v>
          </cell>
          <cell r="W3064"/>
          <cell r="X3064" t="str">
            <v/>
          </cell>
          <cell r="Y3064"/>
          <cell r="Z3064">
            <v>90000000</v>
          </cell>
          <cell r="AA3064"/>
          <cell r="AB3064">
            <v>90000000</v>
          </cell>
          <cell r="AC3064"/>
          <cell r="AD3064">
            <v>90000000</v>
          </cell>
          <cell r="AE3064">
            <v>0</v>
          </cell>
          <cell r="AF3064"/>
          <cell r="AG3064">
            <v>0</v>
          </cell>
          <cell r="AH3064">
            <v>90000000</v>
          </cell>
          <cell r="AI3064">
            <v>0</v>
          </cell>
          <cell r="AJ3064">
            <v>90000000</v>
          </cell>
          <cell r="AK3064">
            <v>1</v>
          </cell>
          <cell r="AL3064"/>
          <cell r="AM3064">
            <v>1</v>
          </cell>
          <cell r="AN3064">
            <v>1</v>
          </cell>
          <cell r="AO3064">
            <v>0</v>
          </cell>
          <cell r="AP3064" t="str">
            <v>Liquidado</v>
          </cell>
          <cell r="AQ3064" t="e">
            <v>#REF!</v>
          </cell>
          <cell r="AR3064" t="e">
            <v>#N/A</v>
          </cell>
          <cell r="AS3064" t="str">
            <v>Entregado en 2011.</v>
          </cell>
          <cell r="AT3064" t="str">
            <v>No Aplica</v>
          </cell>
          <cell r="AU3064" t="str">
            <v/>
          </cell>
          <cell r="AV3064">
            <v>40798</v>
          </cell>
          <cell r="AW3064" t="e">
            <v>#REF!</v>
          </cell>
          <cell r="AX3064"/>
          <cell r="AY3064"/>
          <cell r="AZ3064">
            <v>0</v>
          </cell>
          <cell r="BA3064" t="str">
            <v>-</v>
          </cell>
          <cell r="BB3064" t="str">
            <v/>
          </cell>
          <cell r="BC3064"/>
          <cell r="BD3064" t="str">
            <v/>
          </cell>
          <cell r="BE3064" t="str">
            <v/>
          </cell>
          <cell r="BF3064" t="str">
            <v/>
          </cell>
          <cell r="BG3064" t="str">
            <v/>
          </cell>
        </row>
        <row r="3065">
          <cell r="C3065" t="str">
            <v>20130166S0210-1</v>
          </cell>
          <cell r="D3065" t="str">
            <v>Proyectos 2011 - 2020</v>
          </cell>
          <cell r="E3065" t="str">
            <v>No Aplica</v>
          </cell>
          <cell r="F3065" t="str">
            <v>CERRADO</v>
          </cell>
          <cell r="G3065"/>
          <cell r="H3065" t="str">
            <v>Norte De Santander</v>
          </cell>
          <cell r="I3065">
            <v>54003</v>
          </cell>
          <cell r="J3065">
            <v>6</v>
          </cell>
          <cell r="K3065" t="str">
            <v>Abrego</v>
          </cell>
          <cell r="L3065" t="str">
            <v>Abrego-Norte De Santander</v>
          </cell>
          <cell r="M3065">
            <v>166</v>
          </cell>
          <cell r="N3065" t="str">
            <v>DPS 2013</v>
          </cell>
          <cell r="O3065"/>
          <cell r="P3065"/>
          <cell r="Q3065" t="str">
            <v>Mejoramiento Y Adecuación De La Cancha De Futbol De La Vereda El Oroque, Sector Los Guayabitos En El Municipio De Abrego Departamento Norte De Santander</v>
          </cell>
          <cell r="R3065" t="str">
            <v>Espacio Público, Recreación Y Deporte</v>
          </cell>
          <cell r="S3065"/>
          <cell r="T3065"/>
          <cell r="U3065"/>
          <cell r="V3065" t="str">
            <v>Municipio</v>
          </cell>
          <cell r="W3065"/>
          <cell r="X3065" t="str">
            <v>El Oroque</v>
          </cell>
          <cell r="Y3065"/>
          <cell r="Z3065">
            <v>513997074</v>
          </cell>
          <cell r="AA3065"/>
          <cell r="AB3065">
            <v>513997074</v>
          </cell>
          <cell r="AC3065"/>
          <cell r="AD3065">
            <v>513997074</v>
          </cell>
          <cell r="AE3065">
            <v>51399707.400000006</v>
          </cell>
          <cell r="AF3065"/>
          <cell r="AG3065">
            <v>51399707.400000006</v>
          </cell>
          <cell r="AH3065">
            <v>565396781.39999998</v>
          </cell>
          <cell r="AI3065">
            <v>0</v>
          </cell>
          <cell r="AJ3065">
            <v>565396781.39999998</v>
          </cell>
          <cell r="AK3065">
            <v>1</v>
          </cell>
          <cell r="AL3065"/>
          <cell r="AM3065">
            <v>1</v>
          </cell>
          <cell r="AN3065">
            <v>1</v>
          </cell>
          <cell r="AO3065">
            <v>0</v>
          </cell>
          <cell r="AP3065" t="str">
            <v>Liquidado</v>
          </cell>
          <cell r="AQ3065" t="e">
            <v>#REF!</v>
          </cell>
          <cell r="AR3065" t="e">
            <v>#N/A</v>
          </cell>
          <cell r="AS3065" t="str">
            <v>Entregado en  2016.</v>
          </cell>
          <cell r="AT3065" t="str">
            <v>No Aplica</v>
          </cell>
          <cell r="AU3065">
            <v>42282</v>
          </cell>
          <cell r="AV3065">
            <v>42374</v>
          </cell>
          <cell r="AW3065" t="e">
            <v>#REF!</v>
          </cell>
          <cell r="AX3065"/>
          <cell r="AY3065"/>
          <cell r="AZ3065">
            <v>0</v>
          </cell>
          <cell r="BA3065" t="str">
            <v>-</v>
          </cell>
          <cell r="BB3065">
            <v>6959</v>
          </cell>
          <cell r="BC3065"/>
          <cell r="BD3065">
            <v>42320</v>
          </cell>
          <cell r="BE3065">
            <v>42418</v>
          </cell>
          <cell r="BF3065">
            <v>42418</v>
          </cell>
          <cell r="BG3065">
            <v>1600</v>
          </cell>
        </row>
        <row r="3066">
          <cell r="C3066" t="str">
            <v>20150408M2948-1</v>
          </cell>
          <cell r="D3066" t="str">
            <v>Proyectos 2011 - 2020</v>
          </cell>
          <cell r="E3066" t="str">
            <v>No Aplica</v>
          </cell>
          <cell r="F3066" t="str">
            <v>CERRADO</v>
          </cell>
          <cell r="G3066"/>
          <cell r="H3066" t="str">
            <v>Norte De Santander</v>
          </cell>
          <cell r="I3066">
            <v>54003</v>
          </cell>
          <cell r="J3066">
            <v>6</v>
          </cell>
          <cell r="K3066" t="str">
            <v>Abrego</v>
          </cell>
          <cell r="L3066" t="str">
            <v>Abrego-Norte De Santander</v>
          </cell>
          <cell r="M3066">
            <v>408</v>
          </cell>
          <cell r="N3066" t="str">
            <v>DPS 2015</v>
          </cell>
          <cell r="O3066"/>
          <cell r="P3066"/>
          <cell r="Q3066" t="str">
            <v>Construcción De Estufas Reguladoras De Humo En El Municipio De Abrego, Norte De Santander</v>
          </cell>
          <cell r="R3066" t="str">
            <v>Mejoramiento Condiciones De Habitabilidad</v>
          </cell>
          <cell r="S3066"/>
          <cell r="T3066"/>
          <cell r="U3066"/>
          <cell r="V3066" t="str">
            <v>Departamento</v>
          </cell>
          <cell r="W3066"/>
          <cell r="X3066" t="str">
            <v/>
          </cell>
          <cell r="Y3066"/>
          <cell r="Z3066">
            <v>1785714286</v>
          </cell>
          <cell r="AA3066"/>
          <cell r="AB3066">
            <v>1785714286</v>
          </cell>
          <cell r="AC3066"/>
          <cell r="AD3066">
            <v>1785714286</v>
          </cell>
          <cell r="AE3066">
            <v>311781060</v>
          </cell>
          <cell r="AF3066"/>
          <cell r="AG3066">
            <v>311781060</v>
          </cell>
          <cell r="AH3066">
            <v>2097495346</v>
          </cell>
          <cell r="AI3066">
            <v>0</v>
          </cell>
          <cell r="AJ3066">
            <v>2097495346</v>
          </cell>
          <cell r="AK3066">
            <v>0.90110000000000001</v>
          </cell>
          <cell r="AL3066"/>
          <cell r="AM3066">
            <v>0</v>
          </cell>
          <cell r="AN3066">
            <v>1</v>
          </cell>
          <cell r="AO3066">
            <v>1</v>
          </cell>
          <cell r="AP3066" t="str">
            <v>Liquidado</v>
          </cell>
          <cell r="AQ3066" t="e">
            <v>#REF!</v>
          </cell>
          <cell r="AR3066" t="e">
            <v>#N/A</v>
          </cell>
          <cell r="AS3066" t="str">
            <v>Acta de liquidación 29 de junio 2022.</v>
          </cell>
          <cell r="AT3066"/>
          <cell r="AU3066">
            <v>43053</v>
          </cell>
          <cell r="AV3066">
            <v>43210</v>
          </cell>
          <cell r="AW3066" t="e">
            <v>#REF!</v>
          </cell>
          <cell r="AX3066"/>
          <cell r="AY3066"/>
          <cell r="AZ3066">
            <v>0</v>
          </cell>
          <cell r="BA3066" t="str">
            <v>-</v>
          </cell>
          <cell r="BB3066" t="str">
            <v xml:space="preserve">  Viviendas</v>
          </cell>
          <cell r="BC3066"/>
          <cell r="BD3066">
            <v>43088</v>
          </cell>
          <cell r="BE3066">
            <v>43173</v>
          </cell>
          <cell r="BF3066">
            <v>43349</v>
          </cell>
          <cell r="BG3066">
            <v>0</v>
          </cell>
        </row>
        <row r="3067">
          <cell r="C3067" t="str">
            <v>20170666V6769-1</v>
          </cell>
          <cell r="D3067" t="str">
            <v>Proyectos 2011 - 2020</v>
          </cell>
          <cell r="E3067" t="str">
            <v>ANTES 2018</v>
          </cell>
          <cell r="F3067" t="str">
            <v>VIGENTE</v>
          </cell>
          <cell r="G3067"/>
          <cell r="H3067" t="str">
            <v>Norte De Santander</v>
          </cell>
          <cell r="I3067">
            <v>54003</v>
          </cell>
          <cell r="J3067">
            <v>6</v>
          </cell>
          <cell r="K3067" t="str">
            <v>Abrego</v>
          </cell>
          <cell r="L3067" t="str">
            <v>Abrego-Norte De Santander</v>
          </cell>
          <cell r="M3067">
            <v>666</v>
          </cell>
          <cell r="N3067" t="str">
            <v>DPS 2017</v>
          </cell>
          <cell r="O3067"/>
          <cell r="P3067"/>
          <cell r="Q3067" t="str">
            <v>Pavimentación De Vías Urbanas En El Municipio De Abrego Norte De Santander</v>
          </cell>
          <cell r="R3067" t="str">
            <v>Vías Urbanas</v>
          </cell>
          <cell r="S3067"/>
          <cell r="T3067"/>
          <cell r="U3067"/>
          <cell r="V3067" t="str">
            <v>Municipio</v>
          </cell>
          <cell r="W3067"/>
          <cell r="X3067" t="str">
            <v>Villa Julian, San Carlos, Ceiba. Bolivar, Cajotal, San Rafael, Santa Bárbara, San Antonio, Pablo Sexto</v>
          </cell>
          <cell r="Y3067"/>
          <cell r="Z3067">
            <v>2670096562</v>
          </cell>
          <cell r="AA3067"/>
          <cell r="AB3067">
            <v>2670096562</v>
          </cell>
          <cell r="AC3067"/>
          <cell r="AD3067">
            <v>2670096562</v>
          </cell>
          <cell r="AE3067">
            <v>267009656</v>
          </cell>
          <cell r="AF3067"/>
          <cell r="AG3067">
            <v>267009656</v>
          </cell>
          <cell r="AH3067">
            <v>2937106218</v>
          </cell>
          <cell r="AI3067">
            <v>0</v>
          </cell>
          <cell r="AJ3067">
            <v>2937106218</v>
          </cell>
          <cell r="AK3067">
            <v>1</v>
          </cell>
          <cell r="AL3067"/>
          <cell r="AM3067">
            <v>1</v>
          </cell>
          <cell r="AN3067">
            <v>1</v>
          </cell>
          <cell r="AO3067">
            <v>0</v>
          </cell>
          <cell r="AP3067" t="str">
            <v>Entregado A Municipio</v>
          </cell>
          <cell r="AQ3067" t="e">
            <v>#REF!</v>
          </cell>
          <cell r="AR3067" t="e">
            <v>#N/A</v>
          </cell>
          <cell r="AS3067" t="str">
            <v>11-03-2021 Se tramita certificado de entrega y suficiencia del informe final.
El 07/04/2021 se envio la documentación técnica para iniciar el tramite de liquidacion del convenio al grupo de liquidaciones del DPS.</v>
          </cell>
          <cell r="AT3067" t="str">
            <v>No Aplica</v>
          </cell>
          <cell r="AU3067">
            <v>43595</v>
          </cell>
          <cell r="AV3067">
            <v>43829</v>
          </cell>
          <cell r="AW3067" t="e">
            <v>#REF!</v>
          </cell>
          <cell r="AX3067"/>
          <cell r="AY3067"/>
          <cell r="AZ3067">
            <v>0</v>
          </cell>
          <cell r="BA3067" t="str">
            <v>-</v>
          </cell>
          <cell r="BB3067" t="str">
            <v>1902,84 m3</v>
          </cell>
          <cell r="BC3067"/>
          <cell r="BD3067">
            <v>43670</v>
          </cell>
          <cell r="BE3067">
            <v>43754</v>
          </cell>
          <cell r="BF3067">
            <v>44001</v>
          </cell>
          <cell r="BG3067">
            <v>1000</v>
          </cell>
        </row>
        <row r="3068">
          <cell r="C3068" t="str">
            <v>E-2020-2203-247961</v>
          </cell>
          <cell r="D3068" t="str">
            <v>CV 001-2020</v>
          </cell>
          <cell r="E3068" t="str">
            <v>2018-2022</v>
          </cell>
          <cell r="F3068" t="str">
            <v>VIGENTE</v>
          </cell>
          <cell r="G3068"/>
          <cell r="H3068" t="str">
            <v>Norte De Santander</v>
          </cell>
          <cell r="I3068"/>
          <cell r="J3068"/>
          <cell r="K3068" t="str">
            <v>Abrego</v>
          </cell>
          <cell r="L3068" t="str">
            <v>Abrego-Norte De Santander</v>
          </cell>
          <cell r="M3068" t="str">
            <v>307 FIP 2021</v>
          </cell>
          <cell r="N3068" t="str">
            <v>DPS 2021</v>
          </cell>
          <cell r="O3068">
            <v>44335</v>
          </cell>
          <cell r="P3068">
            <v>44926</v>
          </cell>
          <cell r="Q3068" t="str">
            <v>Pavimentación En Concreto Rígido En Sectores Del Casco Urbano Del Municipio De Abrego - Norte De Santander</v>
          </cell>
          <cell r="R3068" t="str">
            <v>Vias y Transporte</v>
          </cell>
          <cell r="S3068" t="str">
            <v>Vias Urbanas</v>
          </cell>
          <cell r="T3068"/>
          <cell r="U3068">
            <v>1</v>
          </cell>
          <cell r="V3068"/>
          <cell r="W3068"/>
          <cell r="X3068"/>
          <cell r="Y3068"/>
          <cell r="Z3068">
            <v>1351037541</v>
          </cell>
          <cell r="AA3068"/>
          <cell r="AB3068">
            <v>1351037541</v>
          </cell>
          <cell r="AC3068">
            <v>0</v>
          </cell>
          <cell r="AD3068">
            <v>1351037541</v>
          </cell>
          <cell r="AE3068"/>
          <cell r="AF3068"/>
          <cell r="AG3068">
            <v>0</v>
          </cell>
          <cell r="AH3068">
            <v>1351037541</v>
          </cell>
          <cell r="AI3068">
            <v>0</v>
          </cell>
          <cell r="AJ3068">
            <v>1351037541</v>
          </cell>
          <cell r="AK3068"/>
          <cell r="AL3068"/>
          <cell r="AM3068">
            <v>0.94199999999999995</v>
          </cell>
          <cell r="AN3068">
            <v>0.9133</v>
          </cell>
          <cell r="AO3068">
            <v>-2.8699999999999948E-2</v>
          </cell>
          <cell r="AP3068" t="str">
            <v>En Ejecución</v>
          </cell>
          <cell r="AQ3068" t="e">
            <v>#REF!</v>
          </cell>
          <cell r="AR3068" t="e">
            <v>#N/A</v>
          </cell>
          <cell r="AS3068" t="str">
            <v>-</v>
          </cell>
          <cell r="AT3068"/>
          <cell r="AU3068">
            <v>44578</v>
          </cell>
          <cell r="AV3068">
            <v>44770</v>
          </cell>
          <cell r="AW3068" t="e">
            <v>#REF!</v>
          </cell>
          <cell r="AX3068">
            <v>6</v>
          </cell>
          <cell r="AY3068"/>
          <cell r="AZ3068">
            <v>6</v>
          </cell>
          <cell r="BA3068"/>
          <cell r="BB3068" t="str">
            <v>959 ML</v>
          </cell>
          <cell r="BC3068"/>
          <cell r="BD3068" t="str">
            <v>-</v>
          </cell>
          <cell r="BE3068" t="str">
            <v>-</v>
          </cell>
          <cell r="BF3068" t="str">
            <v>-</v>
          </cell>
          <cell r="BG3068">
            <v>15030</v>
          </cell>
        </row>
        <row r="3069">
          <cell r="C3069" t="str">
            <v>20130246V0490-5</v>
          </cell>
          <cell r="D3069" t="str">
            <v>Proyectos 2011 - 2020</v>
          </cell>
          <cell r="E3069" t="str">
            <v>No Aplica</v>
          </cell>
          <cell r="F3069" t="str">
            <v>CERRADO</v>
          </cell>
          <cell r="G3069"/>
          <cell r="H3069" t="str">
            <v>Norte De Santander</v>
          </cell>
          <cell r="I3069">
            <v>54051</v>
          </cell>
          <cell r="J3069">
            <v>6</v>
          </cell>
          <cell r="K3069" t="str">
            <v>Arboledas</v>
          </cell>
          <cell r="L3069" t="str">
            <v>Arboledas-Norte De Santander</v>
          </cell>
          <cell r="M3069">
            <v>246</v>
          </cell>
          <cell r="N3069" t="str">
            <v>DPS 2013</v>
          </cell>
          <cell r="O3069"/>
          <cell r="P3069"/>
          <cell r="Q3069" t="str">
            <v>Pavimentación En Concreto Rígido Y Asfáltico De Las Vías Urbanas En El Municipio De Arboledas Departamento Norte De Santander</v>
          </cell>
          <cell r="R3069" t="str">
            <v>Vías Urbanas</v>
          </cell>
          <cell r="S3069"/>
          <cell r="T3069"/>
          <cell r="U3069"/>
          <cell r="V3069" t="str">
            <v>Departamento</v>
          </cell>
          <cell r="W3069"/>
          <cell r="X3069" t="str">
            <v>Zuliana, Estadio, Centro.</v>
          </cell>
          <cell r="Y3069"/>
          <cell r="Z3069">
            <v>621968863</v>
          </cell>
          <cell r="AA3069"/>
          <cell r="AB3069">
            <v>621968863</v>
          </cell>
          <cell r="AC3069"/>
          <cell r="AD3069">
            <v>621968863</v>
          </cell>
          <cell r="AE3069">
            <v>65724874.299999997</v>
          </cell>
          <cell r="AF3069"/>
          <cell r="AG3069">
            <v>65724874.299999997</v>
          </cell>
          <cell r="AH3069">
            <v>687693737.29999995</v>
          </cell>
          <cell r="AI3069">
            <v>0</v>
          </cell>
          <cell r="AJ3069">
            <v>687693737.29999995</v>
          </cell>
          <cell r="AK3069">
            <v>1</v>
          </cell>
          <cell r="AL3069"/>
          <cell r="AM3069">
            <v>1</v>
          </cell>
          <cell r="AN3069">
            <v>1</v>
          </cell>
          <cell r="AO3069">
            <v>0</v>
          </cell>
          <cell r="AP3069" t="str">
            <v>Liquidado</v>
          </cell>
          <cell r="AQ3069" t="e">
            <v>#REF!</v>
          </cell>
          <cell r="AR3069" t="e">
            <v>#N/A</v>
          </cell>
          <cell r="AS3069" t="str">
            <v>Entregado en enero de 2017. 
Liquidado.</v>
          </cell>
          <cell r="AT3069" t="str">
            <v>No Aplica</v>
          </cell>
          <cell r="AU3069">
            <v>42200</v>
          </cell>
          <cell r="AV3069">
            <v>42757</v>
          </cell>
          <cell r="AW3069" t="e">
            <v>#REF!</v>
          </cell>
          <cell r="AX3069"/>
          <cell r="AY3069"/>
          <cell r="AZ3069">
            <v>0</v>
          </cell>
          <cell r="BA3069" t="str">
            <v>-</v>
          </cell>
          <cell r="BB3069">
            <v>0.7</v>
          </cell>
          <cell r="BC3069"/>
          <cell r="BD3069">
            <v>42437</v>
          </cell>
          <cell r="BE3069">
            <v>42481</v>
          </cell>
          <cell r="BF3069">
            <v>42788</v>
          </cell>
          <cell r="BG3069">
            <v>2714</v>
          </cell>
        </row>
        <row r="3070">
          <cell r="C3070" t="str">
            <v>20130273S0442-1</v>
          </cell>
          <cell r="D3070" t="str">
            <v>Proyectos 2011 - 2020</v>
          </cell>
          <cell r="E3070" t="str">
            <v>No Aplica</v>
          </cell>
          <cell r="F3070" t="str">
            <v>CERRADO</v>
          </cell>
          <cell r="G3070"/>
          <cell r="H3070" t="str">
            <v>Norte De Santander</v>
          </cell>
          <cell r="I3070">
            <v>54051</v>
          </cell>
          <cell r="J3070">
            <v>6</v>
          </cell>
          <cell r="K3070" t="str">
            <v>Arboledas</v>
          </cell>
          <cell r="L3070" t="str">
            <v>Arboledas-Norte De Santander</v>
          </cell>
          <cell r="M3070">
            <v>273</v>
          </cell>
          <cell r="N3070" t="str">
            <v>DPS 2013</v>
          </cell>
          <cell r="O3070"/>
          <cell r="P3070"/>
          <cell r="Q3070" t="str">
            <v>Construcción De La Cubierta Y Adecuación Cancha La Zuliana, En El Municipio De Arboledas Departamento Norte De Santander</v>
          </cell>
          <cell r="R3070" t="str">
            <v>Espacio Público, Recreación Y Deporte</v>
          </cell>
          <cell r="S3070"/>
          <cell r="T3070"/>
          <cell r="U3070"/>
          <cell r="V3070" t="str">
            <v>Municipio</v>
          </cell>
          <cell r="W3070"/>
          <cell r="X3070" t="str">
            <v>La Zuliana</v>
          </cell>
          <cell r="Y3070"/>
          <cell r="Z3070">
            <v>410295422</v>
          </cell>
          <cell r="AA3070"/>
          <cell r="AB3070">
            <v>410295422</v>
          </cell>
          <cell r="AC3070"/>
          <cell r="AD3070">
            <v>410295422</v>
          </cell>
          <cell r="AE3070">
            <v>41029542.200000003</v>
          </cell>
          <cell r="AF3070"/>
          <cell r="AG3070">
            <v>41029542.200000003</v>
          </cell>
          <cell r="AH3070">
            <v>451324964.19999999</v>
          </cell>
          <cell r="AI3070">
            <v>0</v>
          </cell>
          <cell r="AJ3070">
            <v>451324964.19999999</v>
          </cell>
          <cell r="AK3070">
            <v>0.99929999999999997</v>
          </cell>
          <cell r="AL3070"/>
          <cell r="AM3070">
            <v>0</v>
          </cell>
          <cell r="AN3070">
            <v>1</v>
          </cell>
          <cell r="AO3070">
            <v>1</v>
          </cell>
          <cell r="AP3070" t="str">
            <v>Liquidado</v>
          </cell>
          <cell r="AQ3070" t="e">
            <v>#REF!</v>
          </cell>
          <cell r="AR3070" t="e">
            <v>#N/A</v>
          </cell>
          <cell r="AS3070" t="str">
            <v>Entregado en abril de 2017.</v>
          </cell>
          <cell r="AT3070" t="str">
            <v>No Aplica</v>
          </cell>
          <cell r="AU3070">
            <v>42617</v>
          </cell>
          <cell r="AV3070">
            <v>42799</v>
          </cell>
          <cell r="AW3070" t="e">
            <v>#REF!</v>
          </cell>
          <cell r="AX3070"/>
          <cell r="AY3070"/>
          <cell r="AZ3070">
            <v>0</v>
          </cell>
          <cell r="BA3070" t="str">
            <v>-</v>
          </cell>
          <cell r="BB3070" t="str">
            <v>769 m2</v>
          </cell>
          <cell r="BC3070"/>
          <cell r="BD3070">
            <v>42641</v>
          </cell>
          <cell r="BE3070">
            <v>42752</v>
          </cell>
          <cell r="BF3070">
            <v>42830</v>
          </cell>
          <cell r="BG3070">
            <v>2724</v>
          </cell>
        </row>
        <row r="3071">
          <cell r="C3071" t="str">
            <v>20140175M0074-1</v>
          </cell>
          <cell r="D3071" t="str">
            <v>Proyectos 2011 - 2020</v>
          </cell>
          <cell r="E3071" t="str">
            <v>No Aplica</v>
          </cell>
          <cell r="F3071" t="str">
            <v>CERRADO</v>
          </cell>
          <cell r="G3071"/>
          <cell r="H3071" t="str">
            <v>Norte De Santander</v>
          </cell>
          <cell r="I3071">
            <v>54051</v>
          </cell>
          <cell r="J3071">
            <v>6</v>
          </cell>
          <cell r="K3071" t="str">
            <v>Arboledas</v>
          </cell>
          <cell r="L3071" t="str">
            <v>Arboledas-Norte De Santander</v>
          </cell>
          <cell r="M3071">
            <v>175</v>
          </cell>
          <cell r="N3071" t="str">
            <v>DPS 2014</v>
          </cell>
          <cell r="O3071"/>
          <cell r="P3071"/>
          <cell r="Q3071" t="str">
            <v>Mejoramiento De Condiciones De Habitabilidad:  Estufas Reguladoras De Humo</v>
          </cell>
          <cell r="R3071" t="str">
            <v>Mejoramiento Condiciones De Habitabilidad</v>
          </cell>
          <cell r="S3071"/>
          <cell r="T3071"/>
          <cell r="U3071"/>
          <cell r="V3071" t="str">
            <v>Municipio</v>
          </cell>
          <cell r="W3071"/>
          <cell r="X3071" t="str">
            <v>Rural disperso</v>
          </cell>
          <cell r="Y3071"/>
          <cell r="Z3071">
            <v>2272727273</v>
          </cell>
          <cell r="AA3071"/>
          <cell r="AB3071">
            <v>2272727273</v>
          </cell>
          <cell r="AC3071"/>
          <cell r="AD3071">
            <v>2272727273</v>
          </cell>
          <cell r="AE3071">
            <v>409090909.13999999</v>
          </cell>
          <cell r="AF3071"/>
          <cell r="AG3071">
            <v>409090909.13999999</v>
          </cell>
          <cell r="AH3071">
            <v>2681818182.1399999</v>
          </cell>
          <cell r="AI3071">
            <v>0</v>
          </cell>
          <cell r="AJ3071">
            <v>2681818182.1399999</v>
          </cell>
          <cell r="AK3071">
            <v>1</v>
          </cell>
          <cell r="AL3071"/>
          <cell r="AM3071">
            <v>0</v>
          </cell>
          <cell r="AN3071">
            <v>1</v>
          </cell>
          <cell r="AO3071">
            <v>1</v>
          </cell>
          <cell r="AP3071" t="str">
            <v>Liquidado</v>
          </cell>
          <cell r="AQ3071" t="e">
            <v>#REF!</v>
          </cell>
          <cell r="AR3071" t="e">
            <v>#N/A</v>
          </cell>
          <cell r="AS3071" t="str">
            <v>Liquidado el 20/02/2020</v>
          </cell>
          <cell r="AT3071"/>
          <cell r="AU3071">
            <v>42424</v>
          </cell>
          <cell r="AV3071">
            <v>42772</v>
          </cell>
          <cell r="AW3071" t="e">
            <v>#REF!</v>
          </cell>
          <cell r="AX3071"/>
          <cell r="AY3071"/>
          <cell r="AZ3071">
            <v>0</v>
          </cell>
          <cell r="BA3071" t="str">
            <v>-</v>
          </cell>
          <cell r="BB3071" t="str">
            <v xml:space="preserve">  Viviendas</v>
          </cell>
          <cell r="BC3071"/>
          <cell r="BD3071">
            <v>38613</v>
          </cell>
          <cell r="BE3071">
            <v>42526</v>
          </cell>
          <cell r="BF3071">
            <v>43036</v>
          </cell>
          <cell r="BG3071">
            <v>0</v>
          </cell>
        </row>
        <row r="3072">
          <cell r="C3072" t="str">
            <v>20150356M3193-1</v>
          </cell>
          <cell r="D3072" t="str">
            <v>Proyectos 2011 - 2020</v>
          </cell>
          <cell r="E3072" t="str">
            <v>No Aplica</v>
          </cell>
          <cell r="F3072" t="str">
            <v>CERRADO</v>
          </cell>
          <cell r="G3072"/>
          <cell r="H3072" t="str">
            <v>Norte De Santander</v>
          </cell>
          <cell r="I3072">
            <v>54051</v>
          </cell>
          <cell r="J3072">
            <v>6</v>
          </cell>
          <cell r="K3072" t="str">
            <v>Arboledas</v>
          </cell>
          <cell r="L3072" t="str">
            <v>Arboledas-Norte De Santander</v>
          </cell>
          <cell r="M3072">
            <v>356</v>
          </cell>
          <cell r="N3072" t="str">
            <v>DPS 2015</v>
          </cell>
          <cell r="O3072"/>
          <cell r="P3072"/>
          <cell r="Q3072" t="str">
            <v>Mejoramiento De Condiciones De Habitabilidad Municipio De Arboledas - Norte De Santander</v>
          </cell>
          <cell r="R3072" t="str">
            <v>Mejoramiento Condiciones De Habitabilidad</v>
          </cell>
          <cell r="S3072"/>
          <cell r="T3072"/>
          <cell r="U3072"/>
          <cell r="V3072" t="str">
            <v>Municipio</v>
          </cell>
          <cell r="W3072"/>
          <cell r="X3072" t="str">
            <v>URBANA Y RURAL DISPERSO</v>
          </cell>
          <cell r="Y3072"/>
          <cell r="Z3072">
            <v>446428572</v>
          </cell>
          <cell r="AA3072"/>
          <cell r="AB3072">
            <v>446428572</v>
          </cell>
          <cell r="AC3072"/>
          <cell r="AD3072">
            <v>446428572</v>
          </cell>
          <cell r="AE3072">
            <v>112717320</v>
          </cell>
          <cell r="AF3072"/>
          <cell r="AG3072">
            <v>112717320</v>
          </cell>
          <cell r="AH3072">
            <v>559145892</v>
          </cell>
          <cell r="AI3072">
            <v>0</v>
          </cell>
          <cell r="AJ3072">
            <v>559145892</v>
          </cell>
          <cell r="AK3072">
            <v>1</v>
          </cell>
          <cell r="AL3072"/>
          <cell r="AM3072">
            <v>0</v>
          </cell>
          <cell r="AN3072">
            <v>1</v>
          </cell>
          <cell r="AO3072">
            <v>1</v>
          </cell>
          <cell r="AP3072" t="str">
            <v>Cerrado</v>
          </cell>
          <cell r="AQ3072" t="e">
            <v>#REF!</v>
          </cell>
          <cell r="AR3072" t="e">
            <v>#N/A</v>
          </cell>
          <cell r="AS3072" t="str">
            <v>Acta de cierre expediente 04 de mayo 2022.</v>
          </cell>
          <cell r="AT3072"/>
          <cell r="AU3072">
            <v>43062</v>
          </cell>
          <cell r="AV3072">
            <v>43154</v>
          </cell>
          <cell r="AW3072" t="e">
            <v>#REF!</v>
          </cell>
          <cell r="AX3072"/>
          <cell r="AY3072"/>
          <cell r="AZ3072">
            <v>0</v>
          </cell>
          <cell r="BA3072" t="str">
            <v>-</v>
          </cell>
          <cell r="BB3072" t="str">
            <v xml:space="preserve">  Viviendas</v>
          </cell>
          <cell r="BC3072"/>
          <cell r="BD3072">
            <v>43148</v>
          </cell>
          <cell r="BE3072">
            <v>43148</v>
          </cell>
          <cell r="BF3072">
            <v>43232</v>
          </cell>
          <cell r="BG3072">
            <v>0</v>
          </cell>
        </row>
        <row r="3073">
          <cell r="C3073" t="str">
            <v>20150415S1826-1</v>
          </cell>
          <cell r="D3073" t="str">
            <v>Proyectos 2011 - 2020</v>
          </cell>
          <cell r="E3073" t="str">
            <v>No Aplica</v>
          </cell>
          <cell r="F3073" t="str">
            <v>CERRADO</v>
          </cell>
          <cell r="G3073"/>
          <cell r="H3073" t="str">
            <v>Norte De Santander</v>
          </cell>
          <cell r="I3073">
            <v>54051</v>
          </cell>
          <cell r="J3073">
            <v>6</v>
          </cell>
          <cell r="K3073" t="str">
            <v>Arboledas</v>
          </cell>
          <cell r="L3073" t="str">
            <v>Arboledas-Norte De Santander</v>
          </cell>
          <cell r="M3073">
            <v>415</v>
          </cell>
          <cell r="N3073" t="str">
            <v>DPS 2015</v>
          </cell>
          <cell r="O3073"/>
          <cell r="P3073"/>
          <cell r="Q3073" t="str">
            <v xml:space="preserve">Construcción Sistema De Iluminación Del Estadio De Futbol Municipio De Arboledas - Norte De Santander  </v>
          </cell>
          <cell r="R3073" t="str">
            <v>Espacio Público, Recreación Y Deporte</v>
          </cell>
          <cell r="S3073"/>
          <cell r="T3073"/>
          <cell r="U3073"/>
          <cell r="V3073" t="str">
            <v>Municipio</v>
          </cell>
          <cell r="W3073"/>
          <cell r="X3073" t="str">
            <v>Cabecera Municipal</v>
          </cell>
          <cell r="Y3073"/>
          <cell r="Z3073">
            <v>287424801</v>
          </cell>
          <cell r="AA3073"/>
          <cell r="AB3073">
            <v>287424801</v>
          </cell>
          <cell r="AC3073"/>
          <cell r="AD3073">
            <v>287424801</v>
          </cell>
          <cell r="AE3073">
            <v>28955513</v>
          </cell>
          <cell r="AF3073"/>
          <cell r="AG3073">
            <v>28955513</v>
          </cell>
          <cell r="AH3073">
            <v>316380314</v>
          </cell>
          <cell r="AI3073">
            <v>0</v>
          </cell>
          <cell r="AJ3073">
            <v>316380314</v>
          </cell>
          <cell r="AK3073">
            <v>0.99939999999999996</v>
          </cell>
          <cell r="AL3073"/>
          <cell r="AM3073">
            <v>1</v>
          </cell>
          <cell r="AN3073">
            <v>1</v>
          </cell>
          <cell r="AO3073">
            <v>0</v>
          </cell>
          <cell r="AP3073" t="str">
            <v>Liquidado</v>
          </cell>
          <cell r="AQ3073" t="e">
            <v>#REF!</v>
          </cell>
          <cell r="AR3073" t="e">
            <v>#N/A</v>
          </cell>
          <cell r="AS3073" t="str">
            <v>Entregado en febrero de 2017.
Proyecto Liquidado.</v>
          </cell>
          <cell r="AT3073" t="str">
            <v>No Aplica</v>
          </cell>
          <cell r="AU3073">
            <v>42625</v>
          </cell>
          <cell r="AV3073">
            <v>42711</v>
          </cell>
          <cell r="AW3073" t="e">
            <v>#REF!</v>
          </cell>
          <cell r="AX3073"/>
          <cell r="AY3073"/>
          <cell r="AZ3073">
            <v>0</v>
          </cell>
          <cell r="BA3073" t="str">
            <v>-</v>
          </cell>
          <cell r="BB3073" t="str">
            <v>16 M2</v>
          </cell>
          <cell r="BC3073"/>
          <cell r="BD3073">
            <v>43736</v>
          </cell>
          <cell r="BE3073">
            <v>42690</v>
          </cell>
          <cell r="BF3073">
            <v>42788</v>
          </cell>
          <cell r="BG3073">
            <v>8000</v>
          </cell>
        </row>
        <row r="3074">
          <cell r="C3074" t="str">
            <v>E-2020-2203-248652</v>
          </cell>
          <cell r="D3074" t="str">
            <v>CV 001-2020</v>
          </cell>
          <cell r="E3074" t="str">
            <v>2018-2022</v>
          </cell>
          <cell r="F3074" t="str">
            <v>VIGENTE</v>
          </cell>
          <cell r="G3074"/>
          <cell r="H3074" t="str">
            <v>Norte De Santander</v>
          </cell>
          <cell r="I3074"/>
          <cell r="J3074"/>
          <cell r="K3074" t="str">
            <v>Arboledas</v>
          </cell>
          <cell r="L3074" t="str">
            <v>Arboledas-Norte De Santander</v>
          </cell>
          <cell r="M3074" t="str">
            <v>652 FIP 2021</v>
          </cell>
          <cell r="N3074" t="str">
            <v>DPS 2021</v>
          </cell>
          <cell r="O3074">
            <v>44512</v>
          </cell>
          <cell r="P3074">
            <v>44773</v>
          </cell>
          <cell r="Q3074" t="str">
            <v>Pavimentación Vías Urbanas Municipio De Arboledas - Norte De Santander</v>
          </cell>
          <cell r="R3074" t="str">
            <v>Vias y Transporte</v>
          </cell>
          <cell r="S3074" t="str">
            <v>Vias Urbanas</v>
          </cell>
          <cell r="T3074"/>
          <cell r="U3074">
            <v>1</v>
          </cell>
          <cell r="V3074"/>
          <cell r="W3074"/>
          <cell r="X3074"/>
          <cell r="Y3074"/>
          <cell r="Z3074">
            <v>1689496599</v>
          </cell>
          <cell r="AA3074"/>
          <cell r="AB3074">
            <v>1689496599</v>
          </cell>
          <cell r="AC3074">
            <v>0</v>
          </cell>
          <cell r="AD3074">
            <v>1689496599</v>
          </cell>
          <cell r="AE3074"/>
          <cell r="AF3074"/>
          <cell r="AG3074">
            <v>0</v>
          </cell>
          <cell r="AH3074">
            <v>1689496599</v>
          </cell>
          <cell r="AI3074">
            <v>0</v>
          </cell>
          <cell r="AJ3074">
            <v>1689496599</v>
          </cell>
          <cell r="AK3074"/>
          <cell r="AL3074"/>
          <cell r="AM3074"/>
          <cell r="AN3074"/>
          <cell r="AO3074">
            <v>0</v>
          </cell>
          <cell r="AP3074" t="str">
            <v>Adjudicado</v>
          </cell>
          <cell r="AQ3074" t="e">
            <v>#REF!</v>
          </cell>
          <cell r="AR3074" t="e">
            <v>#N/A</v>
          </cell>
          <cell r="AS3074" t="str">
            <v>-</v>
          </cell>
          <cell r="AT3074"/>
          <cell r="AU3074" t="str">
            <v>-</v>
          </cell>
          <cell r="AV3074" t="str">
            <v>-</v>
          </cell>
          <cell r="AW3074" t="e">
            <v>#REF!</v>
          </cell>
          <cell r="AX3074">
            <v>6</v>
          </cell>
          <cell r="AY3074"/>
          <cell r="AZ3074">
            <v>6</v>
          </cell>
          <cell r="BA3074"/>
          <cell r="BB3074" t="str">
            <v>1120 ML</v>
          </cell>
          <cell r="BC3074"/>
          <cell r="BD3074" t="str">
            <v>-</v>
          </cell>
          <cell r="BE3074" t="str">
            <v>-</v>
          </cell>
          <cell r="BF3074" t="str">
            <v>-</v>
          </cell>
          <cell r="BG3074" t="str">
            <v>-</v>
          </cell>
        </row>
        <row r="3075">
          <cell r="C3075" t="str">
            <v>E-2020-2203-250237</v>
          </cell>
          <cell r="D3075" t="str">
            <v>CV 001-2020</v>
          </cell>
          <cell r="E3075" t="str">
            <v>2018-2022</v>
          </cell>
          <cell r="F3075" t="str">
            <v>VIGENTE</v>
          </cell>
          <cell r="G3075"/>
          <cell r="H3075" t="str">
            <v>Norte De Santander</v>
          </cell>
          <cell r="I3075"/>
          <cell r="J3075"/>
          <cell r="K3075" t="str">
            <v>Arboledas</v>
          </cell>
          <cell r="L3075" t="str">
            <v>Arboledas-Norte De Santander</v>
          </cell>
          <cell r="M3075" t="str">
            <v>323 FIP 2021</v>
          </cell>
          <cell r="N3075" t="str">
            <v>DPS 2021</v>
          </cell>
          <cell r="O3075">
            <v>44343</v>
          </cell>
          <cell r="P3075">
            <v>44926</v>
          </cell>
          <cell r="Q3075" t="str">
            <v>Construcción De Placa Huella En La Vía Castro. Aguadas Santo Domingo En El Municipio De Arboledas - Norte De Santander</v>
          </cell>
          <cell r="R3075" t="str">
            <v>Vias y Transporte</v>
          </cell>
          <cell r="S3075" t="str">
            <v>Vias Rurales</v>
          </cell>
          <cell r="T3075"/>
          <cell r="U3075">
            <v>1</v>
          </cell>
          <cell r="V3075"/>
          <cell r="W3075"/>
          <cell r="X3075"/>
          <cell r="Y3075"/>
          <cell r="Z3075">
            <v>1087954016</v>
          </cell>
          <cell r="AA3075"/>
          <cell r="AB3075">
            <v>1087954016</v>
          </cell>
          <cell r="AC3075">
            <v>0</v>
          </cell>
          <cell r="AD3075">
            <v>1087954016</v>
          </cell>
          <cell r="AE3075"/>
          <cell r="AF3075"/>
          <cell r="AG3075">
            <v>0</v>
          </cell>
          <cell r="AH3075">
            <v>1087954016</v>
          </cell>
          <cell r="AI3075">
            <v>0</v>
          </cell>
          <cell r="AJ3075">
            <v>1087954016</v>
          </cell>
          <cell r="AK3075"/>
          <cell r="AL3075"/>
          <cell r="AM3075">
            <v>0.42220000000000002</v>
          </cell>
          <cell r="AN3075">
            <v>0.24440000000000001</v>
          </cell>
          <cell r="AO3075">
            <v>-0.17780000000000001</v>
          </cell>
          <cell r="AP3075" t="str">
            <v>Suspendido</v>
          </cell>
          <cell r="AQ3075" t="e">
            <v>#REF!</v>
          </cell>
          <cell r="AR3075" t="e">
            <v>#N/A</v>
          </cell>
          <cell r="AS3075" t="str">
            <v>-</v>
          </cell>
          <cell r="AT3075"/>
          <cell r="AU3075">
            <v>44582</v>
          </cell>
          <cell r="AV3075">
            <v>44792</v>
          </cell>
          <cell r="AW3075" t="e">
            <v>#REF!</v>
          </cell>
          <cell r="AX3075">
            <v>4</v>
          </cell>
          <cell r="AY3075"/>
          <cell r="AZ3075">
            <v>4</v>
          </cell>
          <cell r="BA3075"/>
          <cell r="BB3075" t="str">
            <v>1008 ML</v>
          </cell>
          <cell r="BC3075"/>
          <cell r="BD3075" t="str">
            <v>-</v>
          </cell>
          <cell r="BE3075" t="str">
            <v>-</v>
          </cell>
          <cell r="BF3075" t="str">
            <v>-</v>
          </cell>
          <cell r="BG3075">
            <v>331</v>
          </cell>
        </row>
        <row r="3076">
          <cell r="C3076" t="str">
            <v>20090286V1456-1</v>
          </cell>
          <cell r="D3076" t="str">
            <v>Proyectos 2011 - 2020</v>
          </cell>
          <cell r="E3076" t="str">
            <v>No Aplica</v>
          </cell>
          <cell r="F3076" t="str">
            <v>CERRADO</v>
          </cell>
          <cell r="G3076"/>
          <cell r="H3076" t="str">
            <v>Norte De Santander</v>
          </cell>
          <cell r="I3076">
            <v>54099</v>
          </cell>
          <cell r="J3076">
            <v>6</v>
          </cell>
          <cell r="K3076" t="str">
            <v>Bochalema</v>
          </cell>
          <cell r="L3076" t="str">
            <v>Bochalema-Norte De Santander</v>
          </cell>
          <cell r="M3076" t="str">
            <v/>
          </cell>
          <cell r="N3076" t="str">
            <v xml:space="preserve"> Infraestructura</v>
          </cell>
          <cell r="O3076"/>
          <cell r="P3076"/>
          <cell r="Q3076" t="str">
            <v>Convenio Interinstitucional Entre Acción Social Y Gensa S.A. E.S. P Para Aunar Esfuerzos Para Que Gensa Ejecute La Pavimentación En Concreto De Calles, Municipio De Bochalema - Norte De Santander.</v>
          </cell>
          <cell r="R3076" t="str">
            <v>Vías Urbanas</v>
          </cell>
          <cell r="S3076"/>
          <cell r="T3076"/>
          <cell r="U3076"/>
          <cell r="V3076" t="str">
            <v>Gestión Energética S.A. - Gensa S.A. E.S.P.</v>
          </cell>
          <cell r="W3076"/>
          <cell r="X3076" t="str">
            <v/>
          </cell>
          <cell r="Y3076"/>
          <cell r="Z3076">
            <v>50000000</v>
          </cell>
          <cell r="AA3076"/>
          <cell r="AB3076">
            <v>50000000</v>
          </cell>
          <cell r="AC3076"/>
          <cell r="AD3076">
            <v>50000000</v>
          </cell>
          <cell r="AE3076">
            <v>0</v>
          </cell>
          <cell r="AF3076"/>
          <cell r="AG3076">
            <v>0</v>
          </cell>
          <cell r="AH3076">
            <v>50000000</v>
          </cell>
          <cell r="AI3076">
            <v>0</v>
          </cell>
          <cell r="AJ3076">
            <v>50000000</v>
          </cell>
          <cell r="AK3076">
            <v>1</v>
          </cell>
          <cell r="AL3076"/>
          <cell r="AM3076">
            <v>1</v>
          </cell>
          <cell r="AN3076">
            <v>1</v>
          </cell>
          <cell r="AO3076">
            <v>0</v>
          </cell>
          <cell r="AP3076" t="str">
            <v>Liquidado</v>
          </cell>
          <cell r="AQ3076" t="e">
            <v>#REF!</v>
          </cell>
          <cell r="AR3076" t="e">
            <v>#N/A</v>
          </cell>
          <cell r="AS3076" t="str">
            <v>Entregado en 2011.</v>
          </cell>
          <cell r="AT3076" t="str">
            <v>No Aplica</v>
          </cell>
          <cell r="AU3076" t="str">
            <v/>
          </cell>
          <cell r="AV3076">
            <v>40949</v>
          </cell>
          <cell r="AW3076" t="e">
            <v>#REF!</v>
          </cell>
          <cell r="AX3076"/>
          <cell r="AY3076"/>
          <cell r="AZ3076">
            <v>0</v>
          </cell>
          <cell r="BA3076" t="str">
            <v>-</v>
          </cell>
          <cell r="BB3076" t="str">
            <v/>
          </cell>
          <cell r="BC3076"/>
          <cell r="BD3076" t="str">
            <v/>
          </cell>
          <cell r="BE3076" t="str">
            <v/>
          </cell>
          <cell r="BF3076" t="str">
            <v/>
          </cell>
          <cell r="BG3076" t="str">
            <v/>
          </cell>
        </row>
        <row r="3077">
          <cell r="C3077" t="str">
            <v>20100021V1457-1</v>
          </cell>
          <cell r="D3077" t="str">
            <v>Proyectos 2011 - 2020</v>
          </cell>
          <cell r="E3077" t="str">
            <v>No Aplica</v>
          </cell>
          <cell r="F3077" t="str">
            <v>CERRADO</v>
          </cell>
          <cell r="G3077"/>
          <cell r="H3077" t="str">
            <v>Norte De Santander</v>
          </cell>
          <cell r="I3077">
            <v>54099</v>
          </cell>
          <cell r="J3077">
            <v>6</v>
          </cell>
          <cell r="K3077" t="str">
            <v>Bochalema</v>
          </cell>
          <cell r="L3077" t="str">
            <v>Bochalema-Norte De Santander</v>
          </cell>
          <cell r="M3077" t="str">
            <v/>
          </cell>
          <cell r="N3077" t="str">
            <v xml:space="preserve"> Infraestructura</v>
          </cell>
          <cell r="O3077"/>
          <cell r="P3077"/>
          <cell r="Q3077" t="str">
            <v>Convenio De Cooperación Y Asistencia Técnica Entre Acción Social - Fip Y La Federación Nacional De Cafeteros De Colombia, Para Aunar Esfuerzos Y Así La Federación Preste El Apoyo Técnico Y Asesoría Para La Elaboración De Diseños Y/O Ajustes A Diseños Y/O Placa Huella Vía Vereda El Salto Y Vereda Curazao, Municipio De Bochalema - Norte De Santander.</v>
          </cell>
          <cell r="R3077" t="str">
            <v>Vías Red Terciaria</v>
          </cell>
          <cell r="S3077"/>
          <cell r="T3077"/>
          <cell r="U3077"/>
          <cell r="V3077" t="str">
            <v>Federación Nacional De Cafeteros</v>
          </cell>
          <cell r="W3077"/>
          <cell r="X3077" t="str">
            <v/>
          </cell>
          <cell r="Y3077"/>
          <cell r="Z3077">
            <v>50000000</v>
          </cell>
          <cell r="AA3077"/>
          <cell r="AB3077">
            <v>50000000</v>
          </cell>
          <cell r="AC3077"/>
          <cell r="AD3077">
            <v>50000000</v>
          </cell>
          <cell r="AE3077">
            <v>0</v>
          </cell>
          <cell r="AF3077"/>
          <cell r="AG3077">
            <v>0</v>
          </cell>
          <cell r="AH3077">
            <v>50000000</v>
          </cell>
          <cell r="AI3077">
            <v>0</v>
          </cell>
          <cell r="AJ3077">
            <v>50000000</v>
          </cell>
          <cell r="AK3077">
            <v>1</v>
          </cell>
          <cell r="AL3077"/>
          <cell r="AM3077">
            <v>1</v>
          </cell>
          <cell r="AN3077">
            <v>1</v>
          </cell>
          <cell r="AO3077">
            <v>0</v>
          </cell>
          <cell r="AP3077" t="str">
            <v>Liquidado</v>
          </cell>
          <cell r="AQ3077" t="e">
            <v>#REF!</v>
          </cell>
          <cell r="AR3077" t="e">
            <v>#N/A</v>
          </cell>
          <cell r="AS3077" t="str">
            <v>Entregado en 2011.</v>
          </cell>
          <cell r="AT3077" t="str">
            <v>No Aplica</v>
          </cell>
          <cell r="AU3077" t="str">
            <v/>
          </cell>
          <cell r="AV3077">
            <v>40656</v>
          </cell>
          <cell r="AW3077" t="e">
            <v>#REF!</v>
          </cell>
          <cell r="AX3077"/>
          <cell r="AY3077"/>
          <cell r="AZ3077">
            <v>0</v>
          </cell>
          <cell r="BA3077" t="str">
            <v>-</v>
          </cell>
          <cell r="BB3077" t="str">
            <v/>
          </cell>
          <cell r="BC3077"/>
          <cell r="BD3077" t="str">
            <v/>
          </cell>
          <cell r="BE3077" t="str">
            <v/>
          </cell>
          <cell r="BF3077" t="str">
            <v/>
          </cell>
          <cell r="BG3077" t="str">
            <v/>
          </cell>
        </row>
        <row r="3078">
          <cell r="C3078" t="str">
            <v>20120040S0032-1</v>
          </cell>
          <cell r="D3078" t="str">
            <v>Proyectos 2011 - 2020</v>
          </cell>
          <cell r="E3078" t="str">
            <v>No Aplica</v>
          </cell>
          <cell r="F3078" t="str">
            <v>CERRADO</v>
          </cell>
          <cell r="G3078" t="str">
            <v>B32</v>
          </cell>
          <cell r="H3078" t="str">
            <v>Norte De Santander</v>
          </cell>
          <cell r="I3078">
            <v>54099</v>
          </cell>
          <cell r="J3078">
            <v>6</v>
          </cell>
          <cell r="K3078" t="str">
            <v>Bochalema</v>
          </cell>
          <cell r="L3078" t="str">
            <v>Bochalema-Norte De Santander</v>
          </cell>
          <cell r="M3078">
            <v>40</v>
          </cell>
          <cell r="N3078" t="str">
            <v>Fonade 2</v>
          </cell>
          <cell r="O3078"/>
          <cell r="P3078"/>
          <cell r="Q3078" t="str">
            <v>Construcción De Cubierta, Laboratorios Aula Múltiple Y Baterías Sanitarias En El Colegio Andrés Bello Del Municipio De Bochalema - Nte De Santander.</v>
          </cell>
          <cell r="R3078" t="str">
            <v>Social Comunitario</v>
          </cell>
          <cell r="S3078"/>
          <cell r="T3078"/>
          <cell r="U3078"/>
          <cell r="V3078" t="str">
            <v>Municipio</v>
          </cell>
          <cell r="W3078"/>
          <cell r="X3078" t="str">
            <v/>
          </cell>
          <cell r="Y3078"/>
          <cell r="Z3078">
            <v>650736249</v>
          </cell>
          <cell r="AA3078"/>
          <cell r="AB3078">
            <v>650736249</v>
          </cell>
          <cell r="AC3078"/>
          <cell r="AD3078">
            <v>650736249</v>
          </cell>
          <cell r="AE3078">
            <v>31979438</v>
          </cell>
          <cell r="AF3078"/>
          <cell r="AG3078">
            <v>31979438</v>
          </cell>
          <cell r="AH3078">
            <v>682715687</v>
          </cell>
          <cell r="AI3078">
            <v>0</v>
          </cell>
          <cell r="AJ3078">
            <v>682715687</v>
          </cell>
          <cell r="AK3078">
            <v>0.97</v>
          </cell>
          <cell r="AL3078"/>
          <cell r="AM3078">
            <v>1</v>
          </cell>
          <cell r="AN3078">
            <v>1</v>
          </cell>
          <cell r="AO3078">
            <v>0</v>
          </cell>
          <cell r="AP3078" t="str">
            <v>Liquidado</v>
          </cell>
          <cell r="AQ3078" t="e">
            <v>#REF!</v>
          </cell>
          <cell r="AR3078" t="e">
            <v>#N/A</v>
          </cell>
          <cell r="AS3078" t="str">
            <v>CONVENIO LIQUIDADO EL 29 DE SEPTIEMBRE 2021.</v>
          </cell>
          <cell r="AT3078" t="str">
            <v>No Aplica</v>
          </cell>
          <cell r="AU3078">
            <v>41491</v>
          </cell>
          <cell r="AV3078">
            <v>41613</v>
          </cell>
          <cell r="AW3078" t="e">
            <v>#REF!</v>
          </cell>
          <cell r="AX3078"/>
          <cell r="AY3078"/>
          <cell r="AZ3078">
            <v>0</v>
          </cell>
          <cell r="BA3078" t="str">
            <v>-</v>
          </cell>
          <cell r="BB3078" t="str">
            <v>3 AULAS 1 LABORATORIO, UNA BATERIA SANITARIA Y LA CUBIERTA DE UNA CANCHA MULTIPLE 3500 M2</v>
          </cell>
          <cell r="BC3078"/>
          <cell r="BD3078">
            <v>41522</v>
          </cell>
          <cell r="BE3078">
            <v>41571</v>
          </cell>
          <cell r="BF3078">
            <v>41655</v>
          </cell>
          <cell r="BG3078">
            <v>2000</v>
          </cell>
        </row>
        <row r="3079">
          <cell r="C3079" t="str">
            <v>20120069S0223-1</v>
          </cell>
          <cell r="D3079" t="str">
            <v>Proyectos 2011 - 2020</v>
          </cell>
          <cell r="E3079" t="str">
            <v>No Aplica</v>
          </cell>
          <cell r="F3079" t="str">
            <v>CERRADO</v>
          </cell>
          <cell r="G3079" t="str">
            <v>C223</v>
          </cell>
          <cell r="H3079" t="str">
            <v>Norte De Santander</v>
          </cell>
          <cell r="I3079">
            <v>54099</v>
          </cell>
          <cell r="J3079">
            <v>6</v>
          </cell>
          <cell r="K3079" t="str">
            <v>Bochalema</v>
          </cell>
          <cell r="L3079" t="str">
            <v>Bochalema-Norte De Santander</v>
          </cell>
          <cell r="M3079">
            <v>69</v>
          </cell>
          <cell r="N3079" t="str">
            <v>Fonade 3</v>
          </cell>
          <cell r="O3079"/>
          <cell r="P3079"/>
          <cell r="Q3079" t="str">
            <v>Adecuación De Pisos Parque Principal De Bochalema - Norte De Santander</v>
          </cell>
          <cell r="R3079" t="str">
            <v>Espacio Público, Recreación Y Deporte</v>
          </cell>
          <cell r="S3079"/>
          <cell r="T3079"/>
          <cell r="U3079"/>
          <cell r="V3079" t="str">
            <v>Departamento</v>
          </cell>
          <cell r="W3079"/>
          <cell r="X3079" t="str">
            <v/>
          </cell>
          <cell r="Y3079"/>
          <cell r="Z3079">
            <v>272194041.00890547</v>
          </cell>
          <cell r="AA3079"/>
          <cell r="AB3079">
            <v>272194041.00890547</v>
          </cell>
          <cell r="AC3079"/>
          <cell r="AD3079">
            <v>272194041.00890547</v>
          </cell>
          <cell r="AE3079">
            <v>14113736.350000001</v>
          </cell>
          <cell r="AF3079"/>
          <cell r="AG3079">
            <v>14113736.350000001</v>
          </cell>
          <cell r="AH3079">
            <v>286307777.35890549</v>
          </cell>
          <cell r="AI3079">
            <v>0</v>
          </cell>
          <cell r="AJ3079">
            <v>286307777.35890549</v>
          </cell>
          <cell r="AK3079">
            <v>0</v>
          </cell>
          <cell r="AL3079"/>
          <cell r="AM3079">
            <v>1</v>
          </cell>
          <cell r="AN3079">
            <v>1</v>
          </cell>
          <cell r="AO3079">
            <v>0</v>
          </cell>
          <cell r="AP3079" t="str">
            <v>En Liquidación</v>
          </cell>
          <cell r="AQ3079" t="e">
            <v>#REF!</v>
          </cell>
          <cell r="AR3079" t="e">
            <v>#N/A</v>
          </cell>
          <cell r="AS307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079" t="str">
            <v>No Aplica</v>
          </cell>
          <cell r="AU3079">
            <v>41950</v>
          </cell>
          <cell r="AV3079">
            <v>42014</v>
          </cell>
          <cell r="AW3079" t="e">
            <v>#REF!</v>
          </cell>
          <cell r="AX3079"/>
          <cell r="AY3079"/>
          <cell r="AZ3079">
            <v>0</v>
          </cell>
          <cell r="BA3079" t="str">
            <v>-</v>
          </cell>
          <cell r="BB3079" t="str">
            <v>ADECUACION PISOS PARQUE BOCHALEMA</v>
          </cell>
          <cell r="BC3079"/>
          <cell r="BD3079">
            <v>41989</v>
          </cell>
          <cell r="BE3079" t="str">
            <v xml:space="preserve"> </v>
          </cell>
          <cell r="BF3079">
            <v>42061</v>
          </cell>
          <cell r="BG3079">
            <v>6826</v>
          </cell>
        </row>
        <row r="3080">
          <cell r="C3080" t="str">
            <v>20150069S0501-1</v>
          </cell>
          <cell r="D3080" t="str">
            <v>Proyectos 2011 - 2020</v>
          </cell>
          <cell r="E3080" t="str">
            <v>ANTES 2018</v>
          </cell>
          <cell r="F3080" t="str">
            <v>VIGENTE</v>
          </cell>
          <cell r="G3080" t="str">
            <v>C501</v>
          </cell>
          <cell r="H3080" t="str">
            <v>Norte De Santander</v>
          </cell>
          <cell r="I3080">
            <v>54099</v>
          </cell>
          <cell r="J3080">
            <v>6</v>
          </cell>
          <cell r="K3080" t="str">
            <v>Bochalema</v>
          </cell>
          <cell r="L3080" t="str">
            <v>Bochalema-Norte De Santander</v>
          </cell>
          <cell r="M3080">
            <v>69</v>
          </cell>
          <cell r="N3080" t="str">
            <v>Fonade 3</v>
          </cell>
          <cell r="O3080"/>
          <cell r="P3080"/>
          <cell r="Q3080" t="str">
            <v>Construcción Cancha Sintética Y Graderías Parque De Las Madres Muertas Municipio De Bochalema - Norte De Santander</v>
          </cell>
          <cell r="R3080" t="str">
            <v>Espacio Público, Recreación Y Deporte</v>
          </cell>
          <cell r="S3080"/>
          <cell r="T3080"/>
          <cell r="U3080"/>
          <cell r="V3080" t="str">
            <v>Departamento</v>
          </cell>
          <cell r="W3080" t="str">
            <v>Urbano</v>
          </cell>
          <cell r="X3080" t="str">
            <v/>
          </cell>
          <cell r="Y3080"/>
          <cell r="Z3080">
            <v>416254538.68000001</v>
          </cell>
          <cell r="AA3080"/>
          <cell r="AB3080">
            <v>416254538.68000001</v>
          </cell>
          <cell r="AC3080"/>
          <cell r="AD3080">
            <v>416254538.68000001</v>
          </cell>
          <cell r="AE3080">
            <v>47317744</v>
          </cell>
          <cell r="AF3080"/>
          <cell r="AG3080">
            <v>47317744</v>
          </cell>
          <cell r="AH3080">
            <v>463572282.68000001</v>
          </cell>
          <cell r="AI3080">
            <v>0</v>
          </cell>
          <cell r="AJ3080">
            <v>463572282.68000001</v>
          </cell>
          <cell r="AK3080">
            <v>0</v>
          </cell>
          <cell r="AL3080"/>
          <cell r="AM3080">
            <v>0</v>
          </cell>
          <cell r="AN3080">
            <v>0</v>
          </cell>
          <cell r="AO3080">
            <v>0</v>
          </cell>
          <cell r="AP3080" t="str">
            <v>Cancelado</v>
          </cell>
          <cell r="AQ3080" t="e">
            <v>#REF!</v>
          </cell>
          <cell r="AR3080" t="e">
            <v>#N/A</v>
          </cell>
          <cell r="AS3080" t="str">
            <v>Atendiendo recomendación de ENTERRITORIO mediante oficio 20202700172951 del 3 de septiembre, el Comité de Seguimiento del convenio 069 de 2012 realizado el  8 de octubre aprobó la cancelación del proyecto.</v>
          </cell>
          <cell r="AT3080" t="str">
            <v>No Aplica</v>
          </cell>
          <cell r="AU3080">
            <v>43577</v>
          </cell>
          <cell r="AV3080"/>
          <cell r="AW3080" t="e">
            <v>#REF!</v>
          </cell>
          <cell r="AX3080"/>
          <cell r="AY3080"/>
          <cell r="AZ3080">
            <v>0</v>
          </cell>
          <cell r="BA3080" t="str">
            <v>-</v>
          </cell>
          <cell r="BB3080" t="str">
            <v/>
          </cell>
          <cell r="BC3080"/>
          <cell r="BD3080" t="str">
            <v xml:space="preserve"> </v>
          </cell>
          <cell r="BE3080" t="str">
            <v xml:space="preserve"> </v>
          </cell>
          <cell r="BF3080" t="str">
            <v xml:space="preserve"> </v>
          </cell>
          <cell r="BG3080">
            <v>0</v>
          </cell>
        </row>
        <row r="3081">
          <cell r="C3081" t="str">
            <v>20150204S1833-1</v>
          </cell>
          <cell r="D3081" t="str">
            <v>Proyectos 2011 - 2020</v>
          </cell>
          <cell r="E3081" t="str">
            <v>No Aplica</v>
          </cell>
          <cell r="F3081" t="str">
            <v>CERRADO</v>
          </cell>
          <cell r="G3081"/>
          <cell r="H3081" t="str">
            <v>Norte De Santander</v>
          </cell>
          <cell r="I3081">
            <v>54099</v>
          </cell>
          <cell r="J3081">
            <v>6</v>
          </cell>
          <cell r="K3081" t="str">
            <v>Bochalema</v>
          </cell>
          <cell r="L3081" t="str">
            <v>Bochalema-Norte De Santander</v>
          </cell>
          <cell r="M3081">
            <v>204</v>
          </cell>
          <cell r="N3081" t="str">
            <v>DPS 2015</v>
          </cell>
          <cell r="O3081"/>
          <cell r="P3081"/>
          <cell r="Q3081" t="str">
            <v>Adecuación Y Mejoramiento De Las Canchas De Futbol Del Corregimiento De La Donjuana Y Bochalema En El Municipio De Bochalema - Norte De Santander</v>
          </cell>
          <cell r="R3081" t="str">
            <v>Espacio Público, Recreación Y Deporte</v>
          </cell>
          <cell r="S3081"/>
          <cell r="T3081"/>
          <cell r="U3081"/>
          <cell r="V3081" t="str">
            <v>Municipio</v>
          </cell>
          <cell r="W3081"/>
          <cell r="X3081" t="str">
            <v>Corregimiento De La Donjuana Y Bochalema</v>
          </cell>
          <cell r="Y3081"/>
          <cell r="Z3081">
            <v>1362672394</v>
          </cell>
          <cell r="AA3081"/>
          <cell r="AB3081">
            <v>1362672394</v>
          </cell>
          <cell r="AC3081"/>
          <cell r="AD3081">
            <v>1362672394</v>
          </cell>
          <cell r="AE3081">
            <v>136267239.40000001</v>
          </cell>
          <cell r="AF3081"/>
          <cell r="AG3081">
            <v>136267239.40000001</v>
          </cell>
          <cell r="AH3081">
            <v>1498939633.4000001</v>
          </cell>
          <cell r="AI3081">
            <v>0</v>
          </cell>
          <cell r="AJ3081">
            <v>1498939633.4000001</v>
          </cell>
          <cell r="AK3081">
            <v>1</v>
          </cell>
          <cell r="AL3081"/>
          <cell r="AM3081">
            <v>1</v>
          </cell>
          <cell r="AN3081">
            <v>1</v>
          </cell>
          <cell r="AO3081">
            <v>0</v>
          </cell>
          <cell r="AP3081" t="str">
            <v>Liquidado</v>
          </cell>
          <cell r="AQ3081" t="e">
            <v>#REF!</v>
          </cell>
          <cell r="AR3081" t="e">
            <v>#N/A</v>
          </cell>
          <cell r="AS3081" t="str">
            <v>Liquidado</v>
          </cell>
          <cell r="AT3081" t="str">
            <v>No Aplica</v>
          </cell>
          <cell r="AU3081">
            <v>42423</v>
          </cell>
          <cell r="AV3081">
            <v>42605</v>
          </cell>
          <cell r="AW3081" t="e">
            <v>#REF!</v>
          </cell>
          <cell r="AX3081"/>
          <cell r="AY3081"/>
          <cell r="AZ3081">
            <v>0</v>
          </cell>
          <cell r="BA3081" t="str">
            <v>-</v>
          </cell>
          <cell r="BB3081" t="str">
            <v>103,76 M2</v>
          </cell>
          <cell r="BC3081"/>
          <cell r="BD3081" t="str">
            <v>18/03/2016
01/04/2016</v>
          </cell>
          <cell r="BE3081">
            <v>42542</v>
          </cell>
          <cell r="BF3081">
            <v>42685</v>
          </cell>
          <cell r="BG3081">
            <v>3000</v>
          </cell>
        </row>
        <row r="3082">
          <cell r="C3082" t="str">
            <v>E-2020-2203-253577</v>
          </cell>
          <cell r="D3082" t="str">
            <v>CV 001-2020</v>
          </cell>
          <cell r="E3082" t="str">
            <v>2018-2022</v>
          </cell>
          <cell r="F3082" t="str">
            <v>VIGENTE</v>
          </cell>
          <cell r="G3082"/>
          <cell r="H3082" t="str">
            <v>Norte De Santander</v>
          </cell>
          <cell r="I3082"/>
          <cell r="J3082"/>
          <cell r="K3082" t="str">
            <v>Bochalema</v>
          </cell>
          <cell r="L3082" t="str">
            <v>Bochalema-Norte De Santander</v>
          </cell>
          <cell r="M3082" t="str">
            <v>694 FIP 2021</v>
          </cell>
          <cell r="N3082" t="str">
            <v>DPS 2021</v>
          </cell>
          <cell r="O3082">
            <v>44512</v>
          </cell>
          <cell r="P3082">
            <v>44773</v>
          </cell>
          <cell r="Q3082" t="str">
            <v>Pavimentación En Concreto Rígido De Las Vías De La Urbanización Aspogranja Del Municipio De Bochalema - Norte De Santander</v>
          </cell>
          <cell r="R3082" t="str">
            <v>Vias y Transporte</v>
          </cell>
          <cell r="S3082" t="str">
            <v>Vias Urbanas</v>
          </cell>
          <cell r="T3082"/>
          <cell r="U3082">
            <v>1</v>
          </cell>
          <cell r="V3082"/>
          <cell r="W3082"/>
          <cell r="X3082"/>
          <cell r="Y3082"/>
          <cell r="Z3082">
            <v>1254345480</v>
          </cell>
          <cell r="AA3082"/>
          <cell r="AB3082">
            <v>1254345480</v>
          </cell>
          <cell r="AC3082">
            <v>0</v>
          </cell>
          <cell r="AD3082">
            <v>1254345480</v>
          </cell>
          <cell r="AE3082"/>
          <cell r="AF3082"/>
          <cell r="AG3082">
            <v>0</v>
          </cell>
          <cell r="AH3082">
            <v>1254345480</v>
          </cell>
          <cell r="AI3082">
            <v>0</v>
          </cell>
          <cell r="AJ3082">
            <v>1254345480</v>
          </cell>
          <cell r="AK3082"/>
          <cell r="AL3082"/>
          <cell r="AM3082"/>
          <cell r="AN3082"/>
          <cell r="AO3082">
            <v>0</v>
          </cell>
          <cell r="AP3082" t="str">
            <v>Terminado - No Prorrogado</v>
          </cell>
          <cell r="AQ3082" t="e">
            <v>#REF!</v>
          </cell>
          <cell r="AR3082" t="e">
            <v>#N/A</v>
          </cell>
          <cell r="AS3082" t="str">
            <v>-</v>
          </cell>
          <cell r="AT3082"/>
          <cell r="AU3082" t="str">
            <v>-</v>
          </cell>
          <cell r="AV3082" t="str">
            <v>-</v>
          </cell>
          <cell r="AW3082" t="e">
            <v>#REF!</v>
          </cell>
          <cell r="AX3082">
            <v>4</v>
          </cell>
          <cell r="AY3082"/>
          <cell r="AZ3082">
            <v>4</v>
          </cell>
          <cell r="BA3082"/>
          <cell r="BB3082" t="str">
            <v>800 ML</v>
          </cell>
          <cell r="BC3082"/>
          <cell r="BD3082" t="str">
            <v>-</v>
          </cell>
          <cell r="BE3082" t="str">
            <v>-</v>
          </cell>
          <cell r="BF3082" t="str">
            <v>-</v>
          </cell>
          <cell r="BG3082" t="str">
            <v>-</v>
          </cell>
        </row>
        <row r="3083">
          <cell r="C3083" t="str">
            <v>20120069V0224-1</v>
          </cell>
          <cell r="D3083" t="str">
            <v>Proyectos 2011 - 2020</v>
          </cell>
          <cell r="E3083" t="str">
            <v>No Aplica</v>
          </cell>
          <cell r="F3083" t="str">
            <v>CERRADO</v>
          </cell>
          <cell r="G3083" t="str">
            <v>C224</v>
          </cell>
          <cell r="H3083" t="str">
            <v>Norte De Santander</v>
          </cell>
          <cell r="I3083">
            <v>54128</v>
          </cell>
          <cell r="J3083">
            <v>6</v>
          </cell>
          <cell r="K3083" t="str">
            <v>Cachira</v>
          </cell>
          <cell r="L3083" t="str">
            <v>Cachira-Norte De Santander</v>
          </cell>
          <cell r="M3083">
            <v>69</v>
          </cell>
          <cell r="N3083" t="str">
            <v>Fonade 3</v>
          </cell>
          <cell r="O3083"/>
          <cell r="P3083"/>
          <cell r="Q3083" t="str">
            <v>Mejoramiento De Las Vías Ramirez La Pinuela La Vega La Explayada Y La Carrera Estocolmo Del Municipio De Cachira Departamento De Norte De Santander</v>
          </cell>
          <cell r="R3083" t="str">
            <v>Vías Red Terciaria</v>
          </cell>
          <cell r="S3083"/>
          <cell r="T3083"/>
          <cell r="U3083"/>
          <cell r="V3083" t="str">
            <v>Municipio</v>
          </cell>
          <cell r="W3083"/>
          <cell r="X3083" t="str">
            <v/>
          </cell>
          <cell r="Y3083"/>
          <cell r="Z3083">
            <v>680503699</v>
          </cell>
          <cell r="AA3083"/>
          <cell r="AB3083">
            <v>680503699</v>
          </cell>
          <cell r="AC3083"/>
          <cell r="AD3083">
            <v>680503699</v>
          </cell>
          <cell r="AE3083">
            <v>69496201</v>
          </cell>
          <cell r="AF3083"/>
          <cell r="AG3083">
            <v>69496201</v>
          </cell>
          <cell r="AH3083">
            <v>749999900</v>
          </cell>
          <cell r="AI3083">
            <v>0</v>
          </cell>
          <cell r="AJ3083">
            <v>749999900</v>
          </cell>
          <cell r="AK3083">
            <v>0</v>
          </cell>
          <cell r="AL3083"/>
          <cell r="AM3083">
            <v>1</v>
          </cell>
          <cell r="AN3083">
            <v>1</v>
          </cell>
          <cell r="AO3083">
            <v>0</v>
          </cell>
          <cell r="AP3083" t="str">
            <v>En Liquidación</v>
          </cell>
          <cell r="AQ3083" t="e">
            <v>#REF!</v>
          </cell>
          <cell r="AR3083" t="e">
            <v>#N/A</v>
          </cell>
          <cell r="AS308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083" t="str">
            <v>No Aplica</v>
          </cell>
          <cell r="AU3083">
            <v>42129</v>
          </cell>
          <cell r="AV3083">
            <v>42317</v>
          </cell>
          <cell r="AW3083" t="e">
            <v>#REF!</v>
          </cell>
          <cell r="AX3083"/>
          <cell r="AY3083"/>
          <cell r="AZ3083">
            <v>0</v>
          </cell>
          <cell r="BA3083" t="str">
            <v>-</v>
          </cell>
          <cell r="BB3083" t="str">
            <v>0,87 KM</v>
          </cell>
          <cell r="BC3083"/>
          <cell r="BD3083">
            <v>42201</v>
          </cell>
          <cell r="BE3083">
            <v>42317</v>
          </cell>
          <cell r="BF3083">
            <v>42474</v>
          </cell>
          <cell r="BG3083">
            <v>700</v>
          </cell>
        </row>
        <row r="3084">
          <cell r="C3084" t="str">
            <v>20150382M2631-1</v>
          </cell>
          <cell r="D3084" t="str">
            <v>Proyectos 2011 - 2020</v>
          </cell>
          <cell r="E3084" t="str">
            <v>No Aplica</v>
          </cell>
          <cell r="F3084" t="str">
            <v>CERRADO</v>
          </cell>
          <cell r="G3084"/>
          <cell r="H3084" t="str">
            <v>Norte De Santander</v>
          </cell>
          <cell r="I3084">
            <v>54128</v>
          </cell>
          <cell r="J3084">
            <v>6</v>
          </cell>
          <cell r="K3084" t="str">
            <v>Cachira</v>
          </cell>
          <cell r="L3084" t="str">
            <v>Cachira-Norte De Santander</v>
          </cell>
          <cell r="M3084">
            <v>382</v>
          </cell>
          <cell r="N3084" t="str">
            <v>DPS 2015</v>
          </cell>
          <cell r="O3084"/>
          <cell r="P3084"/>
          <cell r="Q3084" t="str">
            <v>Construcción De Estufas Reguladoras De Humo En El Municipio De Cáchira - Norte De Santander</v>
          </cell>
          <cell r="R3084" t="str">
            <v>Mejoramiento Condiciones De Habitabilidad</v>
          </cell>
          <cell r="S3084"/>
          <cell r="T3084"/>
          <cell r="U3084"/>
          <cell r="V3084" t="str">
            <v>Municipio</v>
          </cell>
          <cell r="W3084"/>
          <cell r="X3084" t="str">
            <v/>
          </cell>
          <cell r="Y3084"/>
          <cell r="Z3084">
            <v>1607142858</v>
          </cell>
          <cell r="AA3084"/>
          <cell r="AB3084">
            <v>1607142858</v>
          </cell>
          <cell r="AC3084"/>
          <cell r="AD3084">
            <v>1607142858</v>
          </cell>
          <cell r="AE3084">
            <v>104191042.5</v>
          </cell>
          <cell r="AF3084"/>
          <cell r="AG3084">
            <v>104191042.5</v>
          </cell>
          <cell r="AH3084">
            <v>1711333900.5</v>
          </cell>
          <cell r="AI3084">
            <v>0</v>
          </cell>
          <cell r="AJ3084">
            <v>1711333900.5</v>
          </cell>
          <cell r="AK3084">
            <v>1</v>
          </cell>
          <cell r="AL3084"/>
          <cell r="AM3084">
            <v>0</v>
          </cell>
          <cell r="AN3084">
            <v>1</v>
          </cell>
          <cell r="AO3084">
            <v>1</v>
          </cell>
          <cell r="AP3084" t="str">
            <v>Liquidado</v>
          </cell>
          <cell r="AQ3084" t="e">
            <v>#REF!</v>
          </cell>
          <cell r="AR3084" t="e">
            <v>#N/A</v>
          </cell>
          <cell r="AS3084" t="str">
            <v>Liquidado el 29 de diciembre de 2021.</v>
          </cell>
          <cell r="AT3084"/>
          <cell r="AU3084">
            <v>43014</v>
          </cell>
          <cell r="AV3084">
            <v>43150</v>
          </cell>
          <cell r="AW3084" t="e">
            <v>#REF!</v>
          </cell>
          <cell r="AX3084"/>
          <cell r="AY3084"/>
          <cell r="AZ3084">
            <v>0</v>
          </cell>
          <cell r="BA3084" t="str">
            <v>-</v>
          </cell>
          <cell r="BB3084" t="str">
            <v xml:space="preserve">  Viviendas</v>
          </cell>
          <cell r="BC3084"/>
          <cell r="BD3084">
            <v>43091</v>
          </cell>
          <cell r="BE3084" t="str">
            <v>04/05/2018   
05/05/2018</v>
          </cell>
          <cell r="BF3084">
            <v>43277</v>
          </cell>
          <cell r="BG3084">
            <v>0</v>
          </cell>
        </row>
        <row r="3085">
          <cell r="C3085" t="str">
            <v>20150382M3194-1</v>
          </cell>
          <cell r="D3085" t="str">
            <v>Proyectos 2011 - 2020</v>
          </cell>
          <cell r="E3085" t="str">
            <v>No Aplica</v>
          </cell>
          <cell r="F3085" t="str">
            <v>CERRADO</v>
          </cell>
          <cell r="G3085"/>
          <cell r="H3085" t="str">
            <v>Norte De Santander</v>
          </cell>
          <cell r="I3085">
            <v>54128</v>
          </cell>
          <cell r="J3085">
            <v>6</v>
          </cell>
          <cell r="K3085" t="str">
            <v>Cachira</v>
          </cell>
          <cell r="L3085" t="str">
            <v>Cachira-Norte De Santander</v>
          </cell>
          <cell r="M3085">
            <v>382</v>
          </cell>
          <cell r="N3085" t="str">
            <v>DPS 2015</v>
          </cell>
          <cell r="O3085"/>
          <cell r="P3085"/>
          <cell r="Q3085" t="str">
            <v>Mejoramiento De Condiciones De Habitabilidad Municipio De Cáchira - Norte De Santander</v>
          </cell>
          <cell r="R3085" t="str">
            <v>Mejoramiento Condiciones De Habitabilidad</v>
          </cell>
          <cell r="S3085"/>
          <cell r="T3085"/>
          <cell r="U3085"/>
          <cell r="V3085" t="str">
            <v>Municipio</v>
          </cell>
          <cell r="W3085"/>
          <cell r="X3085" t="str">
            <v/>
          </cell>
          <cell r="Y3085"/>
          <cell r="Z3085">
            <v>446428572</v>
          </cell>
          <cell r="AA3085"/>
          <cell r="AB3085">
            <v>446428572</v>
          </cell>
          <cell r="AC3085"/>
          <cell r="AD3085">
            <v>446428572</v>
          </cell>
          <cell r="AE3085">
            <v>104191042.5</v>
          </cell>
          <cell r="AF3085"/>
          <cell r="AG3085">
            <v>104191042.5</v>
          </cell>
          <cell r="AH3085">
            <v>550619614.5</v>
          </cell>
          <cell r="AI3085">
            <v>0</v>
          </cell>
          <cell r="AJ3085">
            <v>550619614.5</v>
          </cell>
          <cell r="AK3085">
            <v>1</v>
          </cell>
          <cell r="AL3085"/>
          <cell r="AM3085">
            <v>0</v>
          </cell>
          <cell r="AN3085">
            <v>1</v>
          </cell>
          <cell r="AO3085">
            <v>1</v>
          </cell>
          <cell r="AP3085" t="str">
            <v>Liquidado</v>
          </cell>
          <cell r="AQ3085" t="e">
            <v>#REF!</v>
          </cell>
          <cell r="AR3085" t="e">
            <v>#N/A</v>
          </cell>
          <cell r="AS3085" t="str">
            <v>Liquidado el 29 de diciembre de 2021.</v>
          </cell>
          <cell r="AT3085"/>
          <cell r="AU3085">
            <v>43014</v>
          </cell>
          <cell r="AV3085">
            <v>43220</v>
          </cell>
          <cell r="AW3085" t="e">
            <v>#REF!</v>
          </cell>
          <cell r="AX3085"/>
          <cell r="AY3085"/>
          <cell r="AZ3085">
            <v>0</v>
          </cell>
          <cell r="BA3085" t="str">
            <v>-</v>
          </cell>
          <cell r="BB3085" t="str">
            <v xml:space="preserve">  Viviendas</v>
          </cell>
          <cell r="BC3085"/>
          <cell r="BD3085">
            <v>43091</v>
          </cell>
          <cell r="BE3085" t="str">
            <v>04/05/2018   
05/05/2018</v>
          </cell>
          <cell r="BF3085">
            <v>43277</v>
          </cell>
          <cell r="BG3085">
            <v>0</v>
          </cell>
        </row>
        <row r="3086">
          <cell r="C3086" t="str">
            <v>E-2020-2203-247920</v>
          </cell>
          <cell r="D3086" t="str">
            <v>CV 001-2020</v>
          </cell>
          <cell r="E3086" t="str">
            <v>2018-2022</v>
          </cell>
          <cell r="F3086" t="str">
            <v>VIGENTE</v>
          </cell>
          <cell r="G3086"/>
          <cell r="H3086" t="str">
            <v>Norte De Santander</v>
          </cell>
          <cell r="I3086"/>
          <cell r="J3086"/>
          <cell r="K3086" t="str">
            <v>Cachira</v>
          </cell>
          <cell r="L3086" t="str">
            <v>Cachira-Norte De Santander</v>
          </cell>
          <cell r="M3086" t="str">
            <v>693 FIP 2021</v>
          </cell>
          <cell r="N3086" t="str">
            <v>DPS 2021</v>
          </cell>
          <cell r="O3086">
            <v>44512</v>
          </cell>
          <cell r="P3086">
            <v>44773</v>
          </cell>
          <cell r="Q3086" t="str">
            <v>Pavimentación Vías Urbanas Municipio De Cáchira - Norte De Santander</v>
          </cell>
          <cell r="R3086" t="str">
            <v>Vias y Transporte</v>
          </cell>
          <cell r="S3086" t="str">
            <v>Vias Urbanas</v>
          </cell>
          <cell r="T3086"/>
          <cell r="U3086">
            <v>1</v>
          </cell>
          <cell r="V3086"/>
          <cell r="W3086"/>
          <cell r="X3086"/>
          <cell r="Y3086"/>
          <cell r="Z3086">
            <v>891937398</v>
          </cell>
          <cell r="AA3086"/>
          <cell r="AB3086">
            <v>891937398</v>
          </cell>
          <cell r="AC3086">
            <v>0</v>
          </cell>
          <cell r="AD3086">
            <v>891937398</v>
          </cell>
          <cell r="AE3086"/>
          <cell r="AF3086"/>
          <cell r="AG3086">
            <v>0</v>
          </cell>
          <cell r="AH3086">
            <v>891937398</v>
          </cell>
          <cell r="AI3086">
            <v>0</v>
          </cell>
          <cell r="AJ3086">
            <v>891937398</v>
          </cell>
          <cell r="AK3086"/>
          <cell r="AL3086"/>
          <cell r="AM3086">
            <v>0.20230000000000001</v>
          </cell>
          <cell r="AN3086">
            <v>0.15390000000000001</v>
          </cell>
          <cell r="AO3086">
            <v>-4.8399999999999999E-2</v>
          </cell>
          <cell r="AP3086" t="str">
            <v>En Ejecución</v>
          </cell>
          <cell r="AQ3086" t="e">
            <v>#REF!</v>
          </cell>
          <cell r="AR3086" t="e">
            <v>#N/A</v>
          </cell>
          <cell r="AS3086" t="str">
            <v>-</v>
          </cell>
          <cell r="AT3086"/>
          <cell r="AU3086">
            <v>44726</v>
          </cell>
          <cell r="AV3086">
            <v>44817</v>
          </cell>
          <cell r="AW3086" t="e">
            <v>#REF!</v>
          </cell>
          <cell r="AX3086">
            <v>4</v>
          </cell>
          <cell r="AY3086"/>
          <cell r="AZ3086">
            <v>4</v>
          </cell>
          <cell r="BA3086"/>
          <cell r="BB3086" t="str">
            <v>541.58 ML</v>
          </cell>
          <cell r="BC3086"/>
          <cell r="BD3086" t="str">
            <v>-</v>
          </cell>
          <cell r="BE3086" t="str">
            <v>-</v>
          </cell>
          <cell r="BF3086" t="str">
            <v>-</v>
          </cell>
          <cell r="BG3086">
            <v>2999</v>
          </cell>
        </row>
        <row r="3087">
          <cell r="C3087" t="str">
            <v>E-2020-2203-252561</v>
          </cell>
          <cell r="D3087" t="str">
            <v>CV 001-2020</v>
          </cell>
          <cell r="E3087" t="str">
            <v>2018-2022</v>
          </cell>
          <cell r="F3087" t="str">
            <v>VIGENTE</v>
          </cell>
          <cell r="G3087"/>
          <cell r="H3087" t="str">
            <v>Norte De Santander</v>
          </cell>
          <cell r="I3087"/>
          <cell r="J3087"/>
          <cell r="K3087" t="str">
            <v>Cachira</v>
          </cell>
          <cell r="L3087" t="str">
            <v>Cachira-Norte De Santander</v>
          </cell>
          <cell r="M3087" t="str">
            <v>644 FIP 2021</v>
          </cell>
          <cell r="N3087" t="str">
            <v>DPS 2021</v>
          </cell>
          <cell r="O3087">
            <v>44512</v>
          </cell>
          <cell r="P3087">
            <v>44773</v>
          </cell>
          <cell r="Q3087" t="str">
            <v>Pavimentación Y Construcción Vía Rural De Acceso A La Vereda Manzano Cachira - Norte De Santander</v>
          </cell>
          <cell r="R3087" t="str">
            <v>Vias y Transporte</v>
          </cell>
          <cell r="S3087" t="str">
            <v>Vias Rurales</v>
          </cell>
          <cell r="T3087"/>
          <cell r="U3087">
            <v>1</v>
          </cell>
          <cell r="V3087"/>
          <cell r="W3087"/>
          <cell r="X3087"/>
          <cell r="Y3087"/>
          <cell r="Z3087">
            <v>662185073</v>
          </cell>
          <cell r="AA3087"/>
          <cell r="AB3087">
            <v>662185073</v>
          </cell>
          <cell r="AC3087">
            <v>0</v>
          </cell>
          <cell r="AD3087">
            <v>662185073</v>
          </cell>
          <cell r="AE3087"/>
          <cell r="AF3087"/>
          <cell r="AG3087">
            <v>0</v>
          </cell>
          <cell r="AH3087">
            <v>662185073</v>
          </cell>
          <cell r="AI3087">
            <v>0</v>
          </cell>
          <cell r="AJ3087">
            <v>662185073</v>
          </cell>
          <cell r="AK3087"/>
          <cell r="AL3087"/>
          <cell r="AM3087"/>
          <cell r="AN3087"/>
          <cell r="AO3087">
            <v>0</v>
          </cell>
          <cell r="AP3087" t="str">
            <v>Adjudicado</v>
          </cell>
          <cell r="AQ3087" t="e">
            <v>#REF!</v>
          </cell>
          <cell r="AR3087" t="e">
            <v>#N/A</v>
          </cell>
          <cell r="AS3087" t="str">
            <v>-</v>
          </cell>
          <cell r="AT3087"/>
          <cell r="AU3087" t="str">
            <v>-</v>
          </cell>
          <cell r="AV3087" t="str">
            <v>-</v>
          </cell>
          <cell r="AW3087" t="e">
            <v>#REF!</v>
          </cell>
          <cell r="AX3087">
            <v>4</v>
          </cell>
          <cell r="AY3087"/>
          <cell r="AZ3087">
            <v>4</v>
          </cell>
          <cell r="BA3087"/>
          <cell r="BB3087" t="str">
            <v>491 ML</v>
          </cell>
          <cell r="BC3087"/>
          <cell r="BD3087" t="str">
            <v>-</v>
          </cell>
          <cell r="BE3087" t="str">
            <v>-</v>
          </cell>
          <cell r="BF3087" t="str">
            <v>-</v>
          </cell>
          <cell r="BG3087" t="str">
            <v>-</v>
          </cell>
        </row>
        <row r="3088">
          <cell r="C3088" t="str">
            <v>20170674M8495-1</v>
          </cell>
          <cell r="D3088" t="str">
            <v>Proyectos 2011 - 2020</v>
          </cell>
          <cell r="E3088" t="str">
            <v>ANTES 2018</v>
          </cell>
          <cell r="F3088" t="str">
            <v>VIGENTE</v>
          </cell>
          <cell r="G3088"/>
          <cell r="H3088" t="str">
            <v>Norte De Santander</v>
          </cell>
          <cell r="I3088">
            <v>54125</v>
          </cell>
          <cell r="J3088">
            <v>6</v>
          </cell>
          <cell r="K3088" t="str">
            <v>Cacota</v>
          </cell>
          <cell r="L3088" t="str">
            <v>Cacota-Norte De Santander</v>
          </cell>
          <cell r="M3088">
            <v>674</v>
          </cell>
          <cell r="N3088" t="str">
            <v>DPS 2017</v>
          </cell>
          <cell r="O3088"/>
          <cell r="P3088"/>
          <cell r="Q3088" t="str">
            <v>Mejoramiento De Condiciones De Vivienda</v>
          </cell>
          <cell r="R3088" t="str">
            <v>Mejoramiento Condiciones De Habitabilidad</v>
          </cell>
          <cell r="S3088"/>
          <cell r="T3088"/>
          <cell r="U3088"/>
          <cell r="V3088" t="str">
            <v>Municipio</v>
          </cell>
          <cell r="W3088" t="str">
            <v>Urbano y Rural</v>
          </cell>
          <cell r="X3088" t="str">
            <v>Urbano y rural disperso</v>
          </cell>
          <cell r="Y3088"/>
          <cell r="Z3088">
            <v>508474577</v>
          </cell>
          <cell r="AA3088"/>
          <cell r="AB3088">
            <v>508474577</v>
          </cell>
          <cell r="AC3088"/>
          <cell r="AD3088">
            <v>508474577</v>
          </cell>
          <cell r="AE3088">
            <v>50847458</v>
          </cell>
          <cell r="AF3088"/>
          <cell r="AG3088">
            <v>50847458</v>
          </cell>
          <cell r="AH3088">
            <v>559322035</v>
          </cell>
          <cell r="AI3088">
            <v>0</v>
          </cell>
          <cell r="AJ3088">
            <v>559322035</v>
          </cell>
          <cell r="AK3088">
            <v>0.7</v>
          </cell>
          <cell r="AL3088"/>
          <cell r="AM3088">
            <v>1</v>
          </cell>
          <cell r="AN3088">
            <v>1</v>
          </cell>
          <cell r="AO3088">
            <v>0</v>
          </cell>
          <cell r="AP3088" t="str">
            <v>Liquidado</v>
          </cell>
          <cell r="AQ3088" t="e">
            <v>#REF!</v>
          </cell>
          <cell r="AR3088" t="str">
            <v>TERMINADO</v>
          </cell>
          <cell r="AS3088" t="str">
            <v>Convenio en liquidación. 
Se entrega el acta de entrega y recibo a satisfacción totalmente suscrita el 10/06/2021.
Se realiza Av3 el 16/07/2021
El 27/04/2022 se recibe en forma digital el acta de liquidación del convenio firmada por el alcalde y se remite al grupo de liquidaciones.</v>
          </cell>
          <cell r="AT3088">
            <v>43599</v>
          </cell>
          <cell r="AU3088">
            <v>44034</v>
          </cell>
          <cell r="AV3088">
            <v>44218</v>
          </cell>
          <cell r="AW3088" t="e">
            <v>#REF!</v>
          </cell>
          <cell r="AX3088"/>
          <cell r="AY3088"/>
          <cell r="AZ3088">
            <v>0</v>
          </cell>
          <cell r="BA3088" t="str">
            <v>-</v>
          </cell>
          <cell r="BB3088" t="str">
            <v>37  Viviendas</v>
          </cell>
          <cell r="BC3088"/>
          <cell r="BD3088">
            <v>44099</v>
          </cell>
          <cell r="BE3088">
            <v>44168</v>
          </cell>
          <cell r="BF3088">
            <v>44393</v>
          </cell>
          <cell r="BG3088">
            <v>133.20000000000002</v>
          </cell>
        </row>
        <row r="3089">
          <cell r="C3089" t="str">
            <v>E-2020-2203-277523</v>
          </cell>
          <cell r="D3089" t="str">
            <v>CV 001-2020</v>
          </cell>
          <cell r="E3089" t="str">
            <v>2018-2022</v>
          </cell>
          <cell r="F3089" t="str">
            <v>VIGENTE</v>
          </cell>
          <cell r="G3089"/>
          <cell r="H3089" t="str">
            <v>Norte De Santander</v>
          </cell>
          <cell r="I3089"/>
          <cell r="J3089"/>
          <cell r="K3089" t="str">
            <v>Cacota</v>
          </cell>
          <cell r="L3089" t="str">
            <v>Cacota-Norte De Santander</v>
          </cell>
          <cell r="M3089" t="str">
            <v>672 FIP 2021</v>
          </cell>
          <cell r="N3089" t="str">
            <v>DPS 2021</v>
          </cell>
          <cell r="O3089">
            <v>44512</v>
          </cell>
          <cell r="P3089">
            <v>44773</v>
          </cell>
          <cell r="Q3089" t="str">
            <v>Construcción Del Centro De Transformación Productiva En El Municipio De Cacota - Norte De Santander</v>
          </cell>
          <cell r="R3089" t="str">
            <v>Social Comunitario</v>
          </cell>
          <cell r="S3089" t="str">
            <v>Centro de Transformación Productiva</v>
          </cell>
          <cell r="T3089"/>
          <cell r="U3089">
            <v>1</v>
          </cell>
          <cell r="V3089"/>
          <cell r="W3089"/>
          <cell r="X3089"/>
          <cell r="Y3089"/>
          <cell r="Z3089">
            <v>984416839</v>
          </cell>
          <cell r="AA3089"/>
          <cell r="AB3089">
            <v>984416839</v>
          </cell>
          <cell r="AC3089">
            <v>0</v>
          </cell>
          <cell r="AD3089">
            <v>984416839</v>
          </cell>
          <cell r="AE3089"/>
          <cell r="AF3089"/>
          <cell r="AG3089">
            <v>0</v>
          </cell>
          <cell r="AH3089">
            <v>984416839</v>
          </cell>
          <cell r="AI3089">
            <v>0</v>
          </cell>
          <cell r="AJ3089">
            <v>984416839</v>
          </cell>
          <cell r="AK3089"/>
          <cell r="AL3089"/>
          <cell r="AM3089"/>
          <cell r="AN3089"/>
          <cell r="AO3089">
            <v>0</v>
          </cell>
          <cell r="AP3089" t="str">
            <v>Terminado - No Prorrogado</v>
          </cell>
          <cell r="AQ3089" t="e">
            <v>#REF!</v>
          </cell>
          <cell r="AR3089" t="e">
            <v>#N/A</v>
          </cell>
          <cell r="AS3089" t="str">
            <v>-</v>
          </cell>
          <cell r="AT3089"/>
          <cell r="AU3089" t="str">
            <v>-</v>
          </cell>
          <cell r="AV3089" t="str">
            <v>-</v>
          </cell>
          <cell r="AW3089" t="e">
            <v>#REF!</v>
          </cell>
          <cell r="AX3089">
            <v>5</v>
          </cell>
          <cell r="AY3089"/>
          <cell r="AZ3089">
            <v>5</v>
          </cell>
          <cell r="BA3089"/>
          <cell r="BB3089" t="str">
            <v>- M2</v>
          </cell>
          <cell r="BC3089"/>
          <cell r="BD3089" t="str">
            <v>-</v>
          </cell>
          <cell r="BE3089" t="str">
            <v>-</v>
          </cell>
          <cell r="BF3089" t="str">
            <v>-</v>
          </cell>
          <cell r="BG3089" t="str">
            <v>-</v>
          </cell>
        </row>
        <row r="3090">
          <cell r="C3090" t="str">
            <v>20100021V1461-1</v>
          </cell>
          <cell r="D3090" t="str">
            <v>Proyectos 2011 - 2020</v>
          </cell>
          <cell r="E3090" t="str">
            <v>No Aplica</v>
          </cell>
          <cell r="F3090" t="str">
            <v>CERRADO</v>
          </cell>
          <cell r="G3090"/>
          <cell r="H3090" t="str">
            <v>Norte De Santander</v>
          </cell>
          <cell r="I3090">
            <v>54172</v>
          </cell>
          <cell r="J3090">
            <v>6</v>
          </cell>
          <cell r="K3090" t="str">
            <v>Chinacota</v>
          </cell>
          <cell r="L3090" t="str">
            <v>Chinacota-Norte De Santander</v>
          </cell>
          <cell r="M3090" t="str">
            <v/>
          </cell>
          <cell r="N3090" t="str">
            <v xml:space="preserve"> Infraestructura</v>
          </cell>
          <cell r="O3090"/>
          <cell r="P3090"/>
          <cell r="Q3090" t="str">
            <v>Convenio De Cooperación Y Asistencia Técnica Entre Acción Social - Fip Y La Federación Nacional De Cafeteros De Colombia, Para Aunar Esfuerzos Y Así La Federación Preste El Apoyo Técnico Y Asesoría Para La Elaboración De Diseños Y/O Ajustes A Diseños Y/O Arreglo Vía Calle 1N Entre Carreras 3 Y 4, Municipio De Chinácota - Norte De Santander.</v>
          </cell>
          <cell r="R3090" t="str">
            <v>Vías Urbanas</v>
          </cell>
          <cell r="S3090"/>
          <cell r="T3090"/>
          <cell r="U3090"/>
          <cell r="V3090" t="str">
            <v>Federación Nacional De Cafeteros</v>
          </cell>
          <cell r="W3090"/>
          <cell r="X3090" t="str">
            <v/>
          </cell>
          <cell r="Y3090"/>
          <cell r="Z3090">
            <v>75000000</v>
          </cell>
          <cell r="AA3090"/>
          <cell r="AB3090">
            <v>75000000</v>
          </cell>
          <cell r="AC3090"/>
          <cell r="AD3090">
            <v>75000000</v>
          </cell>
          <cell r="AE3090">
            <v>0</v>
          </cell>
          <cell r="AF3090"/>
          <cell r="AG3090">
            <v>0</v>
          </cell>
          <cell r="AH3090">
            <v>75000000</v>
          </cell>
          <cell r="AI3090">
            <v>0</v>
          </cell>
          <cell r="AJ3090">
            <v>75000000</v>
          </cell>
          <cell r="AK3090">
            <v>1</v>
          </cell>
          <cell r="AL3090"/>
          <cell r="AM3090">
            <v>1</v>
          </cell>
          <cell r="AN3090">
            <v>1</v>
          </cell>
          <cell r="AO3090">
            <v>0</v>
          </cell>
          <cell r="AP3090" t="str">
            <v>Liquidado</v>
          </cell>
          <cell r="AQ3090" t="e">
            <v>#REF!</v>
          </cell>
          <cell r="AR3090" t="e">
            <v>#N/A</v>
          </cell>
          <cell r="AS3090" t="str">
            <v>Entregado en 2011 y Liquidado.</v>
          </cell>
          <cell r="AT3090" t="str">
            <v>No Aplica</v>
          </cell>
          <cell r="AU3090" t="str">
            <v/>
          </cell>
          <cell r="AV3090">
            <v>40673</v>
          </cell>
          <cell r="AW3090" t="e">
            <v>#REF!</v>
          </cell>
          <cell r="AX3090"/>
          <cell r="AY3090"/>
          <cell r="AZ3090">
            <v>0</v>
          </cell>
          <cell r="BA3090" t="str">
            <v>-</v>
          </cell>
          <cell r="BB3090" t="str">
            <v/>
          </cell>
          <cell r="BC3090"/>
          <cell r="BD3090" t="str">
            <v/>
          </cell>
          <cell r="BE3090" t="str">
            <v/>
          </cell>
          <cell r="BF3090" t="str">
            <v/>
          </cell>
          <cell r="BG3090" t="str">
            <v/>
          </cell>
        </row>
        <row r="3091">
          <cell r="C3091" t="str">
            <v>20100021V1462-1</v>
          </cell>
          <cell r="D3091" t="str">
            <v>Proyectos 2011 - 2020</v>
          </cell>
          <cell r="E3091" t="str">
            <v>No Aplica</v>
          </cell>
          <cell r="F3091" t="str">
            <v>CERRADO</v>
          </cell>
          <cell r="G3091"/>
          <cell r="H3091" t="str">
            <v>Norte De Santander</v>
          </cell>
          <cell r="I3091">
            <v>54172</v>
          </cell>
          <cell r="J3091">
            <v>6</v>
          </cell>
          <cell r="K3091" t="str">
            <v>Chinacota</v>
          </cell>
          <cell r="L3091" t="str">
            <v>Chinacota-Norte De Santander</v>
          </cell>
          <cell r="M3091" t="str">
            <v/>
          </cell>
          <cell r="N3091" t="str">
            <v xml:space="preserve"> Infraestructura</v>
          </cell>
          <cell r="O3091"/>
          <cell r="P3091"/>
          <cell r="Q3091" t="str">
            <v>Convenio De Cooperación Y Asistencia Técnica Entre Acción Social - Fip Y La Federación Nacional De Cafeteros De Colombia, Para Aunar Esfuerzos Y Así La Federación Preste El Apoyo Técnico Y Asesoría Para La Elaboración De Diseños Y/O Ajustes A Diseños Y/O Placa Huella Vereda El Asilo Km 8, Municipio De Chinácota - Norte De Santander.</v>
          </cell>
          <cell r="R3091" t="str">
            <v>Vías Red Terciaria</v>
          </cell>
          <cell r="S3091"/>
          <cell r="T3091"/>
          <cell r="U3091"/>
          <cell r="V3091" t="str">
            <v>Federación Nacional De Cafeteros</v>
          </cell>
          <cell r="W3091"/>
          <cell r="X3091" t="str">
            <v/>
          </cell>
          <cell r="Y3091"/>
          <cell r="Z3091">
            <v>70000000</v>
          </cell>
          <cell r="AA3091"/>
          <cell r="AB3091">
            <v>70000000</v>
          </cell>
          <cell r="AC3091"/>
          <cell r="AD3091">
            <v>70000000</v>
          </cell>
          <cell r="AE3091">
            <v>0</v>
          </cell>
          <cell r="AF3091"/>
          <cell r="AG3091">
            <v>0</v>
          </cell>
          <cell r="AH3091">
            <v>70000000</v>
          </cell>
          <cell r="AI3091">
            <v>0</v>
          </cell>
          <cell r="AJ3091">
            <v>70000000</v>
          </cell>
          <cell r="AK3091">
            <v>1</v>
          </cell>
          <cell r="AL3091"/>
          <cell r="AM3091">
            <v>1</v>
          </cell>
          <cell r="AN3091">
            <v>1</v>
          </cell>
          <cell r="AO3091">
            <v>0</v>
          </cell>
          <cell r="AP3091" t="str">
            <v>Liquidado</v>
          </cell>
          <cell r="AQ3091" t="e">
            <v>#REF!</v>
          </cell>
          <cell r="AR3091" t="e">
            <v>#N/A</v>
          </cell>
          <cell r="AS3091" t="str">
            <v>Entregado en 2011.</v>
          </cell>
          <cell r="AT3091" t="str">
            <v>No Aplica</v>
          </cell>
          <cell r="AU3091" t="str">
            <v/>
          </cell>
          <cell r="AV3091">
            <v>40625</v>
          </cell>
          <cell r="AW3091" t="e">
            <v>#REF!</v>
          </cell>
          <cell r="AX3091"/>
          <cell r="AY3091"/>
          <cell r="AZ3091">
            <v>0</v>
          </cell>
          <cell r="BA3091" t="str">
            <v>-</v>
          </cell>
          <cell r="BB3091" t="str">
            <v/>
          </cell>
          <cell r="BC3091"/>
          <cell r="BD3091" t="str">
            <v/>
          </cell>
          <cell r="BE3091" t="str">
            <v/>
          </cell>
          <cell r="BF3091" t="str">
            <v/>
          </cell>
          <cell r="BG3091" t="str">
            <v/>
          </cell>
        </row>
        <row r="3092">
          <cell r="C3092" t="str">
            <v>20100021V1463-1</v>
          </cell>
          <cell r="D3092" t="str">
            <v>Proyectos 2011 - 2020</v>
          </cell>
          <cell r="E3092" t="str">
            <v>No Aplica</v>
          </cell>
          <cell r="F3092" t="str">
            <v>CERRADO</v>
          </cell>
          <cell r="G3092"/>
          <cell r="H3092" t="str">
            <v>Norte De Santander</v>
          </cell>
          <cell r="I3092">
            <v>54172</v>
          </cell>
          <cell r="J3092">
            <v>6</v>
          </cell>
          <cell r="K3092" t="str">
            <v>Chinacota</v>
          </cell>
          <cell r="L3092" t="str">
            <v>Chinacota-Norte De Santander</v>
          </cell>
          <cell r="M3092" t="str">
            <v/>
          </cell>
          <cell r="N3092" t="str">
            <v xml:space="preserve"> Infraestructura</v>
          </cell>
          <cell r="O3092"/>
          <cell r="P3092"/>
          <cell r="Q3092" t="str">
            <v>Convenio De Cooperación Y Asistencia Técnica Entre Acción Social - Fip Y La Federación Nacional De Cafeteros De Colombia, Para Aunar Esfuerzos Y Así La Federación Preste El Apoyo Técnico Y Asesoría Para La Elaboración De Diseños Y/O Ajustes A Diseños Y/O Arreglo Vía Veredal, Municipio De Chinácota - Norte De Santander.</v>
          </cell>
          <cell r="R3092" t="str">
            <v>Vías Red Terciaria</v>
          </cell>
          <cell r="S3092"/>
          <cell r="T3092"/>
          <cell r="U3092"/>
          <cell r="V3092" t="str">
            <v>Federación Nacional De Cafeteros</v>
          </cell>
          <cell r="W3092"/>
          <cell r="X3092" t="str">
            <v/>
          </cell>
          <cell r="Y3092"/>
          <cell r="Z3092">
            <v>70000000</v>
          </cell>
          <cell r="AA3092"/>
          <cell r="AB3092">
            <v>70000000</v>
          </cell>
          <cell r="AC3092"/>
          <cell r="AD3092">
            <v>70000000</v>
          </cell>
          <cell r="AE3092">
            <v>0</v>
          </cell>
          <cell r="AF3092"/>
          <cell r="AG3092">
            <v>0</v>
          </cell>
          <cell r="AH3092">
            <v>70000000</v>
          </cell>
          <cell r="AI3092">
            <v>0</v>
          </cell>
          <cell r="AJ3092">
            <v>70000000</v>
          </cell>
          <cell r="AK3092">
            <v>1</v>
          </cell>
          <cell r="AL3092"/>
          <cell r="AM3092">
            <v>1</v>
          </cell>
          <cell r="AN3092">
            <v>1</v>
          </cell>
          <cell r="AO3092">
            <v>0</v>
          </cell>
          <cell r="AP3092" t="str">
            <v>Liquidado</v>
          </cell>
          <cell r="AQ3092" t="e">
            <v>#REF!</v>
          </cell>
          <cell r="AR3092" t="e">
            <v>#N/A</v>
          </cell>
          <cell r="AS3092" t="str">
            <v>Entregado en 2011.</v>
          </cell>
          <cell r="AT3092" t="str">
            <v>No Aplica</v>
          </cell>
          <cell r="AU3092" t="str">
            <v/>
          </cell>
          <cell r="AV3092">
            <v>40583</v>
          </cell>
          <cell r="AW3092" t="e">
            <v>#REF!</v>
          </cell>
          <cell r="AX3092"/>
          <cell r="AY3092"/>
          <cell r="AZ3092">
            <v>0</v>
          </cell>
          <cell r="BA3092" t="str">
            <v>-</v>
          </cell>
          <cell r="BB3092" t="str">
            <v/>
          </cell>
          <cell r="BC3092"/>
          <cell r="BD3092" t="str">
            <v/>
          </cell>
          <cell r="BE3092" t="str">
            <v/>
          </cell>
          <cell r="BF3092" t="str">
            <v/>
          </cell>
          <cell r="BG3092" t="str">
            <v/>
          </cell>
        </row>
        <row r="3093">
          <cell r="C3093" t="str">
            <v>20100021V1464-1</v>
          </cell>
          <cell r="D3093" t="str">
            <v>Proyectos 2011 - 2020</v>
          </cell>
          <cell r="E3093" t="str">
            <v>No Aplica</v>
          </cell>
          <cell r="F3093" t="str">
            <v>CERRADO</v>
          </cell>
          <cell r="G3093"/>
          <cell r="H3093" t="str">
            <v>Norte De Santander</v>
          </cell>
          <cell r="I3093">
            <v>54172</v>
          </cell>
          <cell r="J3093">
            <v>6</v>
          </cell>
          <cell r="K3093" t="str">
            <v>Chinacota</v>
          </cell>
          <cell r="L3093" t="str">
            <v>Chinacota-Norte De Santander</v>
          </cell>
          <cell r="M3093" t="str">
            <v/>
          </cell>
          <cell r="N3093" t="str">
            <v xml:space="preserve"> Infraestructura</v>
          </cell>
          <cell r="O3093"/>
          <cell r="P3093"/>
          <cell r="Q3093" t="str">
            <v>Convenio De Cooperación Y Asistencia Técnica Entre Acción Social - Fip Y La Federación Nacional De Cafeteros De Colombia, Para Aunar Esfuerzos Y Así La Federación Preste El Apoyo Técnico Y Asesoría Para La Elaboración De Diseños Y/O Ajustes A Diseños Y/O Construcción Placa Huella Vía Urengue - Rujas, Municipio De Chinácota - Norte De Santander.</v>
          </cell>
          <cell r="R3093" t="str">
            <v>Vías Red Terciaria</v>
          </cell>
          <cell r="S3093"/>
          <cell r="T3093"/>
          <cell r="U3093"/>
          <cell r="V3093" t="str">
            <v>Federación Nacional De Cafeteros</v>
          </cell>
          <cell r="W3093"/>
          <cell r="X3093" t="str">
            <v/>
          </cell>
          <cell r="Y3093"/>
          <cell r="Z3093">
            <v>120000000</v>
          </cell>
          <cell r="AA3093"/>
          <cell r="AB3093">
            <v>120000000</v>
          </cell>
          <cell r="AC3093"/>
          <cell r="AD3093">
            <v>120000000</v>
          </cell>
          <cell r="AE3093">
            <v>0</v>
          </cell>
          <cell r="AF3093"/>
          <cell r="AG3093">
            <v>0</v>
          </cell>
          <cell r="AH3093">
            <v>120000000</v>
          </cell>
          <cell r="AI3093">
            <v>0</v>
          </cell>
          <cell r="AJ3093">
            <v>120000000</v>
          </cell>
          <cell r="AK3093">
            <v>1</v>
          </cell>
          <cell r="AL3093"/>
          <cell r="AM3093">
            <v>1</v>
          </cell>
          <cell r="AN3093">
            <v>1</v>
          </cell>
          <cell r="AO3093">
            <v>0</v>
          </cell>
          <cell r="AP3093" t="str">
            <v>Liquidado</v>
          </cell>
          <cell r="AQ3093" t="e">
            <v>#REF!</v>
          </cell>
          <cell r="AR3093" t="e">
            <v>#N/A</v>
          </cell>
          <cell r="AS3093" t="str">
            <v>Entregado en 2011.</v>
          </cell>
          <cell r="AT3093" t="str">
            <v>No Aplica</v>
          </cell>
          <cell r="AU3093" t="str">
            <v/>
          </cell>
          <cell r="AV3093">
            <v>40625</v>
          </cell>
          <cell r="AW3093" t="e">
            <v>#REF!</v>
          </cell>
          <cell r="AX3093"/>
          <cell r="AY3093"/>
          <cell r="AZ3093">
            <v>0</v>
          </cell>
          <cell r="BA3093" t="str">
            <v>-</v>
          </cell>
          <cell r="BB3093" t="str">
            <v/>
          </cell>
          <cell r="BC3093"/>
          <cell r="BD3093" t="str">
            <v/>
          </cell>
          <cell r="BE3093" t="str">
            <v/>
          </cell>
          <cell r="BF3093" t="str">
            <v/>
          </cell>
          <cell r="BG3093" t="str">
            <v/>
          </cell>
        </row>
        <row r="3094">
          <cell r="C3094" t="str">
            <v>20100081V1466-1</v>
          </cell>
          <cell r="D3094" t="str">
            <v>Proyectos 2011 - 2020</v>
          </cell>
          <cell r="E3094" t="str">
            <v>No Aplica</v>
          </cell>
          <cell r="F3094" t="str">
            <v>CERRADO</v>
          </cell>
          <cell r="G3094"/>
          <cell r="H3094" t="str">
            <v>Norte De Santander</v>
          </cell>
          <cell r="I3094">
            <v>54172</v>
          </cell>
          <cell r="J3094">
            <v>6</v>
          </cell>
          <cell r="K3094" t="str">
            <v>Chinacota</v>
          </cell>
          <cell r="L3094" t="str">
            <v>Chinacota-Norte De Santander</v>
          </cell>
          <cell r="M3094" t="str">
            <v/>
          </cell>
          <cell r="N3094" t="str">
            <v xml:space="preserve"> Infraestructura</v>
          </cell>
          <cell r="O3094"/>
          <cell r="P3094"/>
          <cell r="Q3094" t="str">
            <v>Pavimentación En Concreto Asfaltico De Un Tramo De La Vía Chinácota - El Diamante, Sector La Colorada - Blonay, Municipio De Chinácota - Norte De Santander.</v>
          </cell>
          <cell r="R3094" t="str">
            <v>Vías Red Terciaria</v>
          </cell>
          <cell r="S3094"/>
          <cell r="T3094"/>
          <cell r="U3094"/>
          <cell r="V3094" t="str">
            <v>Retromaquinas S.A.</v>
          </cell>
          <cell r="W3094"/>
          <cell r="X3094" t="str">
            <v/>
          </cell>
          <cell r="Y3094"/>
          <cell r="Z3094">
            <v>1895712692.9200001</v>
          </cell>
          <cell r="AA3094"/>
          <cell r="AB3094">
            <v>1895712692.9200001</v>
          </cell>
          <cell r="AC3094"/>
          <cell r="AD3094">
            <v>1895712692.9200001</v>
          </cell>
          <cell r="AE3094">
            <v>0</v>
          </cell>
          <cell r="AF3094"/>
          <cell r="AG3094">
            <v>0</v>
          </cell>
          <cell r="AH3094">
            <v>1895712692.9200001</v>
          </cell>
          <cell r="AI3094">
            <v>0</v>
          </cell>
          <cell r="AJ3094">
            <v>1895712692.9200001</v>
          </cell>
          <cell r="AK3094">
            <v>1</v>
          </cell>
          <cell r="AL3094"/>
          <cell r="AM3094">
            <v>1</v>
          </cell>
          <cell r="AN3094">
            <v>1</v>
          </cell>
          <cell r="AO3094">
            <v>0</v>
          </cell>
          <cell r="AP3094" t="str">
            <v>Liquidado</v>
          </cell>
          <cell r="AQ3094" t="e">
            <v>#REF!</v>
          </cell>
          <cell r="AR3094" t="e">
            <v>#N/A</v>
          </cell>
          <cell r="AS3094" t="str">
            <v>Entregado en 2011.</v>
          </cell>
          <cell r="AT3094" t="str">
            <v>No Aplica</v>
          </cell>
          <cell r="AU3094" t="str">
            <v/>
          </cell>
          <cell r="AV3094">
            <v>40774</v>
          </cell>
          <cell r="AW3094" t="e">
            <v>#REF!</v>
          </cell>
          <cell r="AX3094"/>
          <cell r="AY3094"/>
          <cell r="AZ3094">
            <v>0</v>
          </cell>
          <cell r="BA3094" t="str">
            <v>-</v>
          </cell>
          <cell r="BB3094" t="str">
            <v/>
          </cell>
          <cell r="BC3094"/>
          <cell r="BD3094" t="str">
            <v/>
          </cell>
          <cell r="BE3094" t="str">
            <v/>
          </cell>
          <cell r="BF3094" t="str">
            <v/>
          </cell>
          <cell r="BG3094" t="str">
            <v/>
          </cell>
        </row>
        <row r="3095">
          <cell r="C3095" t="str">
            <v>20100110S1467-1</v>
          </cell>
          <cell r="D3095" t="str">
            <v>Proyectos 2011 - 2020</v>
          </cell>
          <cell r="E3095" t="str">
            <v>No Aplica</v>
          </cell>
          <cell r="F3095" t="str">
            <v>CERRADO</v>
          </cell>
          <cell r="G3095"/>
          <cell r="H3095" t="str">
            <v>Norte De Santander</v>
          </cell>
          <cell r="I3095">
            <v>54172</v>
          </cell>
          <cell r="J3095">
            <v>6</v>
          </cell>
          <cell r="K3095" t="str">
            <v>Chinacota</v>
          </cell>
          <cell r="L3095" t="str">
            <v>Chinacota-Norte De Santander</v>
          </cell>
          <cell r="M3095" t="str">
            <v/>
          </cell>
          <cell r="N3095" t="str">
            <v xml:space="preserve"> Infraestructura</v>
          </cell>
          <cell r="O3095"/>
          <cell r="P3095"/>
          <cell r="Q3095" t="str">
            <v>Construcción En Grama Sintética De Cancha De Microfútbol Ubicada En El Parque Infantil Municipio De Chinácota</v>
          </cell>
          <cell r="R3095" t="str">
            <v>Espacio Público, Recreación Y Deporte</v>
          </cell>
          <cell r="S3095"/>
          <cell r="T3095"/>
          <cell r="U3095"/>
          <cell r="V3095" t="str">
            <v>Departamento</v>
          </cell>
          <cell r="W3095"/>
          <cell r="X3095" t="str">
            <v/>
          </cell>
          <cell r="Y3095"/>
          <cell r="Z3095">
            <v>380000000</v>
          </cell>
          <cell r="AA3095"/>
          <cell r="AB3095">
            <v>380000000</v>
          </cell>
          <cell r="AC3095"/>
          <cell r="AD3095">
            <v>380000000</v>
          </cell>
          <cell r="AE3095">
            <v>0</v>
          </cell>
          <cell r="AF3095"/>
          <cell r="AG3095">
            <v>0</v>
          </cell>
          <cell r="AH3095">
            <v>380000000</v>
          </cell>
          <cell r="AI3095">
            <v>0</v>
          </cell>
          <cell r="AJ3095">
            <v>380000000</v>
          </cell>
          <cell r="AK3095">
            <v>1</v>
          </cell>
          <cell r="AL3095"/>
          <cell r="AM3095">
            <v>1</v>
          </cell>
          <cell r="AN3095">
            <v>1</v>
          </cell>
          <cell r="AO3095">
            <v>0</v>
          </cell>
          <cell r="AP3095" t="str">
            <v>Liquidado</v>
          </cell>
          <cell r="AQ3095" t="e">
            <v>#REF!</v>
          </cell>
          <cell r="AR3095" t="e">
            <v>#N/A</v>
          </cell>
          <cell r="AS3095" t="str">
            <v>Entregado en 2011.</v>
          </cell>
          <cell r="AT3095" t="str">
            <v>No Aplica</v>
          </cell>
          <cell r="AU3095" t="str">
            <v/>
          </cell>
          <cell r="AV3095">
            <v>40505</v>
          </cell>
          <cell r="AW3095" t="e">
            <v>#REF!</v>
          </cell>
          <cell r="AX3095"/>
          <cell r="AY3095"/>
          <cell r="AZ3095">
            <v>0</v>
          </cell>
          <cell r="BA3095" t="str">
            <v>-</v>
          </cell>
          <cell r="BB3095" t="str">
            <v/>
          </cell>
          <cell r="BC3095"/>
          <cell r="BD3095" t="str">
            <v/>
          </cell>
          <cell r="BE3095" t="str">
            <v/>
          </cell>
          <cell r="BF3095" t="str">
            <v/>
          </cell>
          <cell r="BG3095" t="str">
            <v/>
          </cell>
        </row>
        <row r="3096">
          <cell r="C3096" t="str">
            <v>20120069S0226-1</v>
          </cell>
          <cell r="D3096" t="str">
            <v>Proyectos 2011 - 2020</v>
          </cell>
          <cell r="E3096" t="str">
            <v>No Aplica</v>
          </cell>
          <cell r="F3096" t="str">
            <v>CERRADO</v>
          </cell>
          <cell r="G3096" t="str">
            <v>C226</v>
          </cell>
          <cell r="H3096" t="str">
            <v>Norte De Santander</v>
          </cell>
          <cell r="I3096">
            <v>54172</v>
          </cell>
          <cell r="J3096">
            <v>6</v>
          </cell>
          <cell r="K3096" t="str">
            <v>Chinacota</v>
          </cell>
          <cell r="L3096" t="str">
            <v>Chinacota-Norte De Santander</v>
          </cell>
          <cell r="M3096">
            <v>69</v>
          </cell>
          <cell r="N3096" t="str">
            <v>Fonade 3</v>
          </cell>
          <cell r="O3096"/>
          <cell r="P3096"/>
          <cell r="Q3096" t="str">
            <v>Adecuación Cancha Colegio Del Corregimiento La Don Juana, Chinácota</v>
          </cell>
          <cell r="R3096" t="str">
            <v>Social Comunitario</v>
          </cell>
          <cell r="S3096"/>
          <cell r="T3096"/>
          <cell r="U3096"/>
          <cell r="V3096" t="str">
            <v>Departamento</v>
          </cell>
          <cell r="W3096"/>
          <cell r="X3096" t="str">
            <v/>
          </cell>
          <cell r="Y3096"/>
          <cell r="Z3096">
            <v>75783753.648076892</v>
          </cell>
          <cell r="AA3096"/>
          <cell r="AB3096">
            <v>75783753.648076892</v>
          </cell>
          <cell r="AC3096"/>
          <cell r="AD3096">
            <v>75783753.648076892</v>
          </cell>
          <cell r="AE3096">
            <v>5548772.1500000004</v>
          </cell>
          <cell r="AF3096"/>
          <cell r="AG3096">
            <v>5548772.1500000004</v>
          </cell>
          <cell r="AH3096">
            <v>81332525.798076898</v>
          </cell>
          <cell r="AI3096">
            <v>0</v>
          </cell>
          <cell r="AJ3096">
            <v>81332525.798076898</v>
          </cell>
          <cell r="AK3096">
            <v>0</v>
          </cell>
          <cell r="AL3096"/>
          <cell r="AM3096">
            <v>1</v>
          </cell>
          <cell r="AN3096">
            <v>1</v>
          </cell>
          <cell r="AO3096">
            <v>0</v>
          </cell>
          <cell r="AP3096" t="str">
            <v>En Liquidación</v>
          </cell>
          <cell r="AQ3096" t="e">
            <v>#REF!</v>
          </cell>
          <cell r="AR3096" t="e">
            <v>#N/A</v>
          </cell>
          <cell r="AS309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096" t="str">
            <v>No Aplica</v>
          </cell>
          <cell r="AU3096">
            <v>42115</v>
          </cell>
          <cell r="AV3096">
            <v>42155</v>
          </cell>
          <cell r="AW3096" t="e">
            <v>#REF!</v>
          </cell>
          <cell r="AX3096"/>
          <cell r="AY3096"/>
          <cell r="AZ3096">
            <v>0</v>
          </cell>
          <cell r="BA3096" t="str">
            <v>-</v>
          </cell>
          <cell r="BB3096" t="str">
            <v>ADECUACION CANCHA  ( CAMBIO DE CUBIERTA)</v>
          </cell>
          <cell r="BC3096"/>
          <cell r="BD3096">
            <v>42152</v>
          </cell>
          <cell r="BE3096" t="str">
            <v xml:space="preserve"> </v>
          </cell>
          <cell r="BF3096">
            <v>42186</v>
          </cell>
          <cell r="BG3096">
            <v>16020</v>
          </cell>
        </row>
        <row r="3097">
          <cell r="C3097" t="str">
            <v>20120069V0225-1</v>
          </cell>
          <cell r="D3097" t="str">
            <v>Proyectos 2011 - 2020</v>
          </cell>
          <cell r="E3097" t="str">
            <v>No Aplica</v>
          </cell>
          <cell r="F3097" t="str">
            <v>CERRADO</v>
          </cell>
          <cell r="G3097" t="str">
            <v>C225</v>
          </cell>
          <cell r="H3097" t="str">
            <v>Norte De Santander</v>
          </cell>
          <cell r="I3097">
            <v>54172</v>
          </cell>
          <cell r="J3097">
            <v>6</v>
          </cell>
          <cell r="K3097" t="str">
            <v>Chinacota</v>
          </cell>
          <cell r="L3097" t="str">
            <v>Chinacota-Norte De Santander</v>
          </cell>
          <cell r="M3097">
            <v>69</v>
          </cell>
          <cell r="N3097" t="str">
            <v>Fonade 3</v>
          </cell>
          <cell r="O3097"/>
          <cell r="P3097"/>
          <cell r="Q3097" t="str">
            <v>Construcción 1Ra Etapa De Obras Para La Pavimentación De La Carrera 1Ra Municipio De Chinácota Norte De Santander</v>
          </cell>
          <cell r="R3097" t="str">
            <v>Vías Urbanas</v>
          </cell>
          <cell r="S3097"/>
          <cell r="T3097"/>
          <cell r="U3097"/>
          <cell r="V3097" t="str">
            <v>Departamento</v>
          </cell>
          <cell r="W3097"/>
          <cell r="X3097" t="str">
            <v/>
          </cell>
          <cell r="Y3097"/>
          <cell r="Z3097">
            <v>714774449.85000002</v>
          </cell>
          <cell r="AA3097"/>
          <cell r="AB3097">
            <v>714774449.85000002</v>
          </cell>
          <cell r="AC3097"/>
          <cell r="AD3097">
            <v>714774449.85000002</v>
          </cell>
          <cell r="AE3097">
            <v>34998711.149999999</v>
          </cell>
          <cell r="AF3097"/>
          <cell r="AG3097">
            <v>34998711.149999999</v>
          </cell>
          <cell r="AH3097">
            <v>749773161</v>
          </cell>
          <cell r="AI3097">
            <v>0</v>
          </cell>
          <cell r="AJ3097">
            <v>749773161</v>
          </cell>
          <cell r="AK3097">
            <v>0</v>
          </cell>
          <cell r="AL3097"/>
          <cell r="AM3097">
            <v>1</v>
          </cell>
          <cell r="AN3097">
            <v>1</v>
          </cell>
          <cell r="AO3097">
            <v>0</v>
          </cell>
          <cell r="AP3097" t="str">
            <v>En Liquidación</v>
          </cell>
          <cell r="AQ3097" t="e">
            <v>#REF!</v>
          </cell>
          <cell r="AR3097" t="e">
            <v>#N/A</v>
          </cell>
          <cell r="AS309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097" t="str">
            <v>No Aplica</v>
          </cell>
          <cell r="AU3097">
            <v>42210</v>
          </cell>
          <cell r="AV3097">
            <v>42494</v>
          </cell>
          <cell r="AW3097" t="e">
            <v>#REF!</v>
          </cell>
          <cell r="AX3097"/>
          <cell r="AY3097"/>
          <cell r="AZ3097">
            <v>0</v>
          </cell>
          <cell r="BA3097" t="str">
            <v>-</v>
          </cell>
          <cell r="BB3097" t="str">
            <v>0,5 KM</v>
          </cell>
          <cell r="BC3097"/>
          <cell r="BD3097">
            <v>42460</v>
          </cell>
          <cell r="BE3097" t="str">
            <v/>
          </cell>
          <cell r="BF3097">
            <v>42593</v>
          </cell>
          <cell r="BG3097">
            <v>15539</v>
          </cell>
        </row>
        <row r="3098">
          <cell r="C3098" t="str">
            <v>20140189V0075-1</v>
          </cell>
          <cell r="D3098" t="str">
            <v>Proyectos 2011 - 2020</v>
          </cell>
          <cell r="E3098" t="str">
            <v>No Aplica</v>
          </cell>
          <cell r="F3098" t="str">
            <v>CERRADO</v>
          </cell>
          <cell r="G3098"/>
          <cell r="H3098" t="str">
            <v>Norte De Santander</v>
          </cell>
          <cell r="I3098">
            <v>54172</v>
          </cell>
          <cell r="J3098">
            <v>6</v>
          </cell>
          <cell r="K3098" t="str">
            <v>Chinacota</v>
          </cell>
          <cell r="L3098" t="str">
            <v>Chinacota-Norte De Santander</v>
          </cell>
          <cell r="M3098">
            <v>189</v>
          </cell>
          <cell r="N3098" t="str">
            <v>DPS 2014</v>
          </cell>
          <cell r="O3098"/>
          <cell r="P3098"/>
          <cell r="Q3098" t="str">
            <v>Construcción De Placa Huellas Y Obras Complementarias Para La Vía Iscala, Centro - Sitigu En Chinácota</v>
          </cell>
          <cell r="R3098" t="str">
            <v>Vías Red Terciaria</v>
          </cell>
          <cell r="S3098"/>
          <cell r="T3098"/>
          <cell r="U3098"/>
          <cell r="V3098" t="str">
            <v>Municipio</v>
          </cell>
          <cell r="W3098"/>
          <cell r="X3098" t="str">
            <v>Vereda Iscalá Centro</v>
          </cell>
          <cell r="Y3098"/>
          <cell r="Z3098">
            <v>3271028037</v>
          </cell>
          <cell r="AA3098"/>
          <cell r="AB3098">
            <v>3271028037</v>
          </cell>
          <cell r="AC3098"/>
          <cell r="AD3098">
            <v>3271028037</v>
          </cell>
          <cell r="AE3098">
            <v>181498423</v>
          </cell>
          <cell r="AF3098"/>
          <cell r="AG3098">
            <v>181498423</v>
          </cell>
          <cell r="AH3098">
            <v>3452526460</v>
          </cell>
          <cell r="AI3098">
            <v>0</v>
          </cell>
          <cell r="AJ3098">
            <v>3452526460</v>
          </cell>
          <cell r="AK3098">
            <v>1</v>
          </cell>
          <cell r="AL3098"/>
          <cell r="AM3098">
            <v>1</v>
          </cell>
          <cell r="AN3098">
            <v>1</v>
          </cell>
          <cell r="AO3098">
            <v>0</v>
          </cell>
          <cell r="AP3098" t="str">
            <v>Liquidado</v>
          </cell>
          <cell r="AQ3098" t="e">
            <v>#REF!</v>
          </cell>
          <cell r="AR3098" t="e">
            <v>#N/A</v>
          </cell>
          <cell r="AS3098" t="str">
            <v>Entregado en agosto de 2016. 
Proyecto Liquidado.</v>
          </cell>
          <cell r="AT3098" t="str">
            <v>No Aplica</v>
          </cell>
          <cell r="AU3098">
            <v>42056</v>
          </cell>
          <cell r="AV3098">
            <v>42563</v>
          </cell>
          <cell r="AW3098" t="e">
            <v>#REF!</v>
          </cell>
          <cell r="AX3098"/>
          <cell r="AY3098"/>
          <cell r="AZ3098">
            <v>0</v>
          </cell>
          <cell r="BA3098" t="str">
            <v>-</v>
          </cell>
          <cell r="BB3098" t="str">
            <v>6,00 Km</v>
          </cell>
          <cell r="BC3098"/>
          <cell r="BD3098">
            <v>42404</v>
          </cell>
          <cell r="BE3098">
            <v>42468</v>
          </cell>
          <cell r="BF3098">
            <v>42601</v>
          </cell>
          <cell r="BG3098">
            <v>1500</v>
          </cell>
        </row>
        <row r="3099">
          <cell r="C3099" t="str">
            <v>20150402S1835-1</v>
          </cell>
          <cell r="D3099" t="str">
            <v>Proyectos 2011 - 2020</v>
          </cell>
          <cell r="E3099" t="str">
            <v>No Aplica</v>
          </cell>
          <cell r="F3099" t="str">
            <v>CERRADO</v>
          </cell>
          <cell r="G3099"/>
          <cell r="H3099" t="str">
            <v>Norte De Santander</v>
          </cell>
          <cell r="I3099">
            <v>54172</v>
          </cell>
          <cell r="J3099">
            <v>6</v>
          </cell>
          <cell r="K3099" t="str">
            <v>Chinacota</v>
          </cell>
          <cell r="L3099" t="str">
            <v>Chinacota-Norte De Santander</v>
          </cell>
          <cell r="M3099">
            <v>402</v>
          </cell>
          <cell r="N3099" t="str">
            <v>DPS 2015</v>
          </cell>
          <cell r="O3099"/>
          <cell r="P3099"/>
          <cell r="Q3099" t="str">
            <v xml:space="preserve">Construcción De Cubierta Metálica Y Adecuación De Cancha Multifuncional Barrio 4 De Julio Municipio De Chinácota Norte De Santander  </v>
          </cell>
          <cell r="R3099" t="str">
            <v>Espacio Público, Recreación Y Deporte</v>
          </cell>
          <cell r="S3099"/>
          <cell r="T3099"/>
          <cell r="U3099"/>
          <cell r="V3099" t="str">
            <v>Municipio</v>
          </cell>
          <cell r="W3099"/>
          <cell r="X3099" t="str">
            <v>Barrio 4 De Julio</v>
          </cell>
          <cell r="Y3099"/>
          <cell r="Z3099">
            <v>330957888</v>
          </cell>
          <cell r="AA3099"/>
          <cell r="AB3099">
            <v>330957888</v>
          </cell>
          <cell r="AC3099"/>
          <cell r="AD3099">
            <v>330957888</v>
          </cell>
          <cell r="AE3099">
            <v>60241151</v>
          </cell>
          <cell r="AF3099"/>
          <cell r="AG3099">
            <v>60241151</v>
          </cell>
          <cell r="AH3099">
            <v>391199039</v>
          </cell>
          <cell r="AI3099">
            <v>0</v>
          </cell>
          <cell r="AJ3099">
            <v>391199039</v>
          </cell>
          <cell r="AK3099">
            <v>1</v>
          </cell>
          <cell r="AL3099"/>
          <cell r="AM3099">
            <v>0</v>
          </cell>
          <cell r="AN3099">
            <v>1</v>
          </cell>
          <cell r="AO3099">
            <v>1</v>
          </cell>
          <cell r="AP3099" t="str">
            <v>Liquidado</v>
          </cell>
          <cell r="AQ3099" t="e">
            <v>#REF!</v>
          </cell>
          <cell r="AR3099" t="e">
            <v>#N/A</v>
          </cell>
          <cell r="AS3099" t="str">
            <v>Liquidado el 16 de junio de 2021.</v>
          </cell>
          <cell r="AT3099" t="str">
            <v>No Aplica</v>
          </cell>
          <cell r="AU3099">
            <v>42809</v>
          </cell>
          <cell r="AV3099">
            <v>43060</v>
          </cell>
          <cell r="AW3099" t="e">
            <v>#REF!</v>
          </cell>
          <cell r="AX3099"/>
          <cell r="AY3099"/>
          <cell r="AZ3099">
            <v>0</v>
          </cell>
          <cell r="BA3099" t="str">
            <v>-</v>
          </cell>
          <cell r="BB3099" t="str">
            <v>702 M2</v>
          </cell>
          <cell r="BC3099"/>
          <cell r="BD3099">
            <v>42850</v>
          </cell>
          <cell r="BE3099">
            <v>42908</v>
          </cell>
          <cell r="BF3099">
            <v>43341</v>
          </cell>
          <cell r="BG3099">
            <v>1200</v>
          </cell>
        </row>
        <row r="3100">
          <cell r="C3100" t="str">
            <v>20150402S1836-1</v>
          </cell>
          <cell r="D3100" t="str">
            <v>Proyectos 2011 - 2020</v>
          </cell>
          <cell r="E3100" t="str">
            <v>No Aplica</v>
          </cell>
          <cell r="F3100" t="str">
            <v>CERRADO</v>
          </cell>
          <cell r="G3100"/>
          <cell r="H3100" t="str">
            <v>Norte De Santander</v>
          </cell>
          <cell r="I3100">
            <v>54172</v>
          </cell>
          <cell r="J3100">
            <v>6</v>
          </cell>
          <cell r="K3100" t="str">
            <v>Chinacota</v>
          </cell>
          <cell r="L3100" t="str">
            <v>Chinacota-Norte De Santander</v>
          </cell>
          <cell r="M3100">
            <v>402</v>
          </cell>
          <cell r="N3100" t="str">
            <v>DPS 2015</v>
          </cell>
          <cell r="O3100"/>
          <cell r="P3100"/>
          <cell r="Q3100" t="str">
            <v xml:space="preserve">Construcción De Cubierta Metálica Y Adecuación De Cancha Multifuncional Barrio El Cristo Municipio De Chinácota Norte De Santander  </v>
          </cell>
          <cell r="R3100" t="str">
            <v>Espacio Público, Recreación Y Deporte</v>
          </cell>
          <cell r="S3100"/>
          <cell r="T3100"/>
          <cell r="U3100"/>
          <cell r="V3100" t="str">
            <v>Municipio</v>
          </cell>
          <cell r="W3100"/>
          <cell r="X3100" t="str">
            <v>Barrio El Cristo</v>
          </cell>
          <cell r="Y3100"/>
          <cell r="Z3100">
            <v>369045255</v>
          </cell>
          <cell r="AA3100"/>
          <cell r="AB3100">
            <v>369045255</v>
          </cell>
          <cell r="AC3100"/>
          <cell r="AD3100">
            <v>369045255</v>
          </cell>
          <cell r="AE3100">
            <v>0</v>
          </cell>
          <cell r="AF3100"/>
          <cell r="AG3100">
            <v>0</v>
          </cell>
          <cell r="AH3100">
            <v>369045255</v>
          </cell>
          <cell r="AI3100">
            <v>0</v>
          </cell>
          <cell r="AJ3100">
            <v>369045255</v>
          </cell>
          <cell r="AK3100">
            <v>1</v>
          </cell>
          <cell r="AL3100"/>
          <cell r="AM3100">
            <v>0</v>
          </cell>
          <cell r="AN3100">
            <v>1</v>
          </cell>
          <cell r="AO3100">
            <v>1</v>
          </cell>
          <cell r="AP3100" t="str">
            <v>Liquidado</v>
          </cell>
          <cell r="AQ3100" t="e">
            <v>#REF!</v>
          </cell>
          <cell r="AR3100" t="e">
            <v>#N/A</v>
          </cell>
          <cell r="AS3100" t="str">
            <v>Liquidado el 16 de junio de 2021.</v>
          </cell>
          <cell r="AT3100" t="str">
            <v>No Aplica</v>
          </cell>
          <cell r="AU3100">
            <v>42809</v>
          </cell>
          <cell r="AV3100">
            <v>43060</v>
          </cell>
          <cell r="AW3100" t="e">
            <v>#REF!</v>
          </cell>
          <cell r="AX3100"/>
          <cell r="AY3100"/>
          <cell r="AZ3100">
            <v>0</v>
          </cell>
          <cell r="BA3100" t="str">
            <v>-</v>
          </cell>
          <cell r="BB3100" t="str">
            <v>702 M2</v>
          </cell>
          <cell r="BC3100"/>
          <cell r="BD3100">
            <v>42850</v>
          </cell>
          <cell r="BE3100">
            <v>42908</v>
          </cell>
          <cell r="BF3100">
            <v>43342</v>
          </cell>
          <cell r="BG3100">
            <v>400</v>
          </cell>
        </row>
        <row r="3101">
          <cell r="C3101" t="str">
            <v>20090286V1468-1</v>
          </cell>
          <cell r="D3101" t="str">
            <v>Proyectos 2011 - 2020</v>
          </cell>
          <cell r="E3101" t="str">
            <v>No Aplica</v>
          </cell>
          <cell r="F3101" t="str">
            <v>CERRADO</v>
          </cell>
          <cell r="G3101"/>
          <cell r="H3101" t="str">
            <v>Norte De Santander</v>
          </cell>
          <cell r="I3101">
            <v>54174</v>
          </cell>
          <cell r="J3101">
            <v>6</v>
          </cell>
          <cell r="K3101" t="str">
            <v>Chitaga</v>
          </cell>
          <cell r="L3101" t="str">
            <v>Chitaga-Norte De Santander</v>
          </cell>
          <cell r="M3101" t="str">
            <v/>
          </cell>
          <cell r="N3101" t="str">
            <v xml:space="preserve"> Infraestructura</v>
          </cell>
          <cell r="O3101"/>
          <cell r="P3101"/>
          <cell r="Q3101" t="str">
            <v>Convenio Interadministrativo Con El Departamento De Norte De Santander, Para La Ejecución De Los Proyectos Viales: Pavimentación En Concreto De Calles, Municipio De Chitaga - Norte De Santander.</v>
          </cell>
          <cell r="R3101" t="str">
            <v>Vías Urbanas</v>
          </cell>
          <cell r="S3101"/>
          <cell r="T3101"/>
          <cell r="U3101"/>
          <cell r="V3101" t="str">
            <v>Gestión Energética S.A. - Gensa S.A. E.S.P.</v>
          </cell>
          <cell r="W3101"/>
          <cell r="X3101" t="str">
            <v/>
          </cell>
          <cell r="Y3101"/>
          <cell r="Z3101">
            <v>60000000</v>
          </cell>
          <cell r="AA3101"/>
          <cell r="AB3101">
            <v>60000000</v>
          </cell>
          <cell r="AC3101"/>
          <cell r="AD3101">
            <v>60000000</v>
          </cell>
          <cell r="AE3101">
            <v>0</v>
          </cell>
          <cell r="AF3101"/>
          <cell r="AG3101">
            <v>0</v>
          </cell>
          <cell r="AH3101">
            <v>60000000</v>
          </cell>
          <cell r="AI3101">
            <v>0</v>
          </cell>
          <cell r="AJ3101">
            <v>60000000</v>
          </cell>
          <cell r="AK3101">
            <v>1</v>
          </cell>
          <cell r="AL3101"/>
          <cell r="AM3101">
            <v>1</v>
          </cell>
          <cell r="AN3101">
            <v>1</v>
          </cell>
          <cell r="AO3101">
            <v>0</v>
          </cell>
          <cell r="AP3101" t="str">
            <v>Liquidado</v>
          </cell>
          <cell r="AQ3101" t="e">
            <v>#REF!</v>
          </cell>
          <cell r="AR3101" t="e">
            <v>#N/A</v>
          </cell>
          <cell r="AS3101" t="str">
            <v>Entregado en 2011.</v>
          </cell>
          <cell r="AT3101" t="str">
            <v>No Aplica</v>
          </cell>
          <cell r="AU3101" t="str">
            <v/>
          </cell>
          <cell r="AV3101">
            <v>41164</v>
          </cell>
          <cell r="AW3101" t="e">
            <v>#REF!</v>
          </cell>
          <cell r="AX3101"/>
          <cell r="AY3101"/>
          <cell r="AZ3101">
            <v>0</v>
          </cell>
          <cell r="BA3101" t="str">
            <v>-</v>
          </cell>
          <cell r="BB3101" t="str">
            <v/>
          </cell>
          <cell r="BC3101"/>
          <cell r="BD3101" t="str">
            <v/>
          </cell>
          <cell r="BE3101" t="str">
            <v/>
          </cell>
          <cell r="BF3101" t="str">
            <v/>
          </cell>
          <cell r="BG3101" t="str">
            <v/>
          </cell>
        </row>
        <row r="3102">
          <cell r="C3102" t="str">
            <v>20100021V1469-1</v>
          </cell>
          <cell r="D3102" t="str">
            <v>Proyectos 2011 - 2020</v>
          </cell>
          <cell r="E3102" t="str">
            <v>No Aplica</v>
          </cell>
          <cell r="F3102" t="str">
            <v>CERRADO</v>
          </cell>
          <cell r="G3102"/>
          <cell r="H3102" t="str">
            <v>Norte De Santander</v>
          </cell>
          <cell r="I3102">
            <v>54174</v>
          </cell>
          <cell r="J3102">
            <v>6</v>
          </cell>
          <cell r="K3102" t="str">
            <v>Chitaga</v>
          </cell>
          <cell r="L3102" t="str">
            <v>Chitaga-Norte De Santander</v>
          </cell>
          <cell r="M3102" t="str">
            <v/>
          </cell>
          <cell r="N3102" t="str">
            <v xml:space="preserve"> Infraestructura</v>
          </cell>
          <cell r="O3102"/>
          <cell r="P3102"/>
          <cell r="Q3102" t="str">
            <v>Convenio De Cooperación Y Asistencia Técnica Entre Acción Social - Fip Y La Federación Nacional De Cafeteros De Colombia, Para Aunar Esfuerzos Y Así La Federación Preste El Apoyo Técnico Y Asesoría Para La Elaboración De Diseños Y/O Ajustes A Diseños Y/O Mejoramiento Y Mantenimiento De Vías Veredales, Municipio De Chitaga - Norte De Santander.</v>
          </cell>
          <cell r="R3102" t="str">
            <v>Vías Red Terciaria</v>
          </cell>
          <cell r="S3102"/>
          <cell r="T3102"/>
          <cell r="U3102"/>
          <cell r="V3102" t="str">
            <v>Federación Nacional De Cafeteros</v>
          </cell>
          <cell r="W3102"/>
          <cell r="X3102" t="str">
            <v/>
          </cell>
          <cell r="Y3102"/>
          <cell r="Z3102">
            <v>170000000</v>
          </cell>
          <cell r="AA3102"/>
          <cell r="AB3102">
            <v>170000000</v>
          </cell>
          <cell r="AC3102"/>
          <cell r="AD3102">
            <v>170000000</v>
          </cell>
          <cell r="AE3102">
            <v>0</v>
          </cell>
          <cell r="AF3102"/>
          <cell r="AG3102">
            <v>0</v>
          </cell>
          <cell r="AH3102">
            <v>170000000</v>
          </cell>
          <cell r="AI3102">
            <v>0</v>
          </cell>
          <cell r="AJ3102">
            <v>170000000</v>
          </cell>
          <cell r="AK3102">
            <v>1</v>
          </cell>
          <cell r="AL3102"/>
          <cell r="AM3102">
            <v>1</v>
          </cell>
          <cell r="AN3102">
            <v>1</v>
          </cell>
          <cell r="AO3102">
            <v>0</v>
          </cell>
          <cell r="AP3102" t="str">
            <v>Liquidado</v>
          </cell>
          <cell r="AQ3102" t="e">
            <v>#REF!</v>
          </cell>
          <cell r="AR3102" t="e">
            <v>#N/A</v>
          </cell>
          <cell r="AS3102" t="str">
            <v>Entregado en 2011.</v>
          </cell>
          <cell r="AT3102" t="str">
            <v>No Aplica</v>
          </cell>
          <cell r="AU3102" t="str">
            <v/>
          </cell>
          <cell r="AV3102">
            <v>40658</v>
          </cell>
          <cell r="AW3102" t="e">
            <v>#REF!</v>
          </cell>
          <cell r="AX3102"/>
          <cell r="AY3102"/>
          <cell r="AZ3102">
            <v>0</v>
          </cell>
          <cell r="BA3102" t="str">
            <v>-</v>
          </cell>
          <cell r="BB3102" t="str">
            <v/>
          </cell>
          <cell r="BC3102"/>
          <cell r="BD3102" t="str">
            <v/>
          </cell>
          <cell r="BE3102" t="str">
            <v/>
          </cell>
          <cell r="BF3102" t="str">
            <v/>
          </cell>
          <cell r="BG3102" t="str">
            <v/>
          </cell>
        </row>
        <row r="3103">
          <cell r="C3103" t="str">
            <v>20120069S0227-1</v>
          </cell>
          <cell r="D3103" t="str">
            <v>Proyectos 2011 - 2020</v>
          </cell>
          <cell r="E3103" t="str">
            <v>No Aplica</v>
          </cell>
          <cell r="F3103" t="str">
            <v>CERRADO</v>
          </cell>
          <cell r="G3103" t="str">
            <v>C227</v>
          </cell>
          <cell r="H3103" t="str">
            <v>Norte De Santander</v>
          </cell>
          <cell r="I3103">
            <v>54174</v>
          </cell>
          <cell r="J3103">
            <v>6</v>
          </cell>
          <cell r="K3103" t="str">
            <v>Chitaga</v>
          </cell>
          <cell r="L3103" t="str">
            <v>Chitaga-Norte De Santander</v>
          </cell>
          <cell r="M3103">
            <v>69</v>
          </cell>
          <cell r="N3103" t="str">
            <v>Fonade 3</v>
          </cell>
          <cell r="O3103"/>
          <cell r="P3103"/>
          <cell r="Q3103" t="str">
            <v xml:space="preserve">Cubierta Graderías Coliseo, Municipio De Chitaga </v>
          </cell>
          <cell r="R3103" t="str">
            <v>Espacio Público, Recreación Y Deporte</v>
          </cell>
          <cell r="S3103"/>
          <cell r="T3103"/>
          <cell r="U3103"/>
          <cell r="V3103" t="str">
            <v>Municipio</v>
          </cell>
          <cell r="W3103"/>
          <cell r="X3103" t="str">
            <v/>
          </cell>
          <cell r="Y3103"/>
          <cell r="Z3103">
            <v>122373059.40487497</v>
          </cell>
          <cell r="AA3103"/>
          <cell r="AB3103">
            <v>122373059.40487497</v>
          </cell>
          <cell r="AC3103"/>
          <cell r="AD3103">
            <v>122373059.40487497</v>
          </cell>
          <cell r="AE3103">
            <v>5340517.9000000004</v>
          </cell>
          <cell r="AF3103"/>
          <cell r="AG3103">
            <v>5340517.9000000004</v>
          </cell>
          <cell r="AH3103">
            <v>127713577.30487497</v>
          </cell>
          <cell r="AI3103">
            <v>0</v>
          </cell>
          <cell r="AJ3103">
            <v>127713577.30487497</v>
          </cell>
          <cell r="AK3103">
            <v>0</v>
          </cell>
          <cell r="AL3103"/>
          <cell r="AM3103">
            <v>1</v>
          </cell>
          <cell r="AN3103">
            <v>1</v>
          </cell>
          <cell r="AO3103">
            <v>0</v>
          </cell>
          <cell r="AP3103" t="str">
            <v>En Liquidación</v>
          </cell>
          <cell r="AQ3103" t="e">
            <v>#REF!</v>
          </cell>
          <cell r="AR3103" t="e">
            <v>#N/A</v>
          </cell>
          <cell r="AS310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03" t="str">
            <v>No Aplica</v>
          </cell>
          <cell r="AU3103">
            <v>41926</v>
          </cell>
          <cell r="AV3103">
            <v>42023</v>
          </cell>
          <cell r="AW3103" t="e">
            <v>#REF!</v>
          </cell>
          <cell r="AX3103"/>
          <cell r="AY3103"/>
          <cell r="AZ3103">
            <v>0</v>
          </cell>
          <cell r="BA3103" t="str">
            <v>-</v>
          </cell>
          <cell r="BB3103" t="str">
            <v>CONSTRUCCION CUBIERTA GRADERIAS COLISEO</v>
          </cell>
          <cell r="BC3103"/>
          <cell r="BD3103">
            <v>41976</v>
          </cell>
          <cell r="BE3103" t="str">
            <v/>
          </cell>
          <cell r="BF3103">
            <v>42075</v>
          </cell>
          <cell r="BG3103">
            <v>650</v>
          </cell>
        </row>
        <row r="3104">
          <cell r="C3104" t="str">
            <v>20130265M0450-1</v>
          </cell>
          <cell r="D3104" t="str">
            <v>Proyectos 2011 - 2020</v>
          </cell>
          <cell r="E3104" t="str">
            <v>No Aplica</v>
          </cell>
          <cell r="F3104" t="str">
            <v>CERRADO</v>
          </cell>
          <cell r="G3104"/>
          <cell r="H3104" t="str">
            <v>Norte De Santander</v>
          </cell>
          <cell r="I3104">
            <v>54174</v>
          </cell>
          <cell r="J3104">
            <v>6</v>
          </cell>
          <cell r="K3104" t="str">
            <v>Chitaga</v>
          </cell>
          <cell r="L3104" t="str">
            <v>Chitaga-Norte De Santander</v>
          </cell>
          <cell r="M3104">
            <v>265</v>
          </cell>
          <cell r="N3104" t="str">
            <v>DPS 2013</v>
          </cell>
          <cell r="O3104"/>
          <cell r="P3104"/>
          <cell r="Q3104" t="str">
            <v>Construcción De Cocinas Reguladoras De Humo En El Municipio De Chitagá Departamento Norte De Santander</v>
          </cell>
          <cell r="R3104" t="str">
            <v>Mejoramiento Condiciones De Habitabilidad</v>
          </cell>
          <cell r="S3104"/>
          <cell r="T3104"/>
          <cell r="U3104"/>
          <cell r="V3104" t="str">
            <v>Municipio</v>
          </cell>
          <cell r="W3104"/>
          <cell r="X3104" t="str">
            <v/>
          </cell>
          <cell r="Y3104"/>
          <cell r="Z3104">
            <v>327102804</v>
          </cell>
          <cell r="AA3104"/>
          <cell r="AB3104">
            <v>327102804</v>
          </cell>
          <cell r="AC3104"/>
          <cell r="AD3104">
            <v>327102804</v>
          </cell>
          <cell r="AE3104">
            <v>36579000</v>
          </cell>
          <cell r="AF3104"/>
          <cell r="AG3104">
            <v>36579000</v>
          </cell>
          <cell r="AH3104">
            <v>363681804</v>
          </cell>
          <cell r="AI3104">
            <v>0</v>
          </cell>
          <cell r="AJ3104">
            <v>363681804</v>
          </cell>
          <cell r="AK3104">
            <v>0.99850000000000005</v>
          </cell>
          <cell r="AL3104"/>
          <cell r="AM3104">
            <v>1</v>
          </cell>
          <cell r="AN3104">
            <v>1</v>
          </cell>
          <cell r="AO3104">
            <v>0</v>
          </cell>
          <cell r="AP3104" t="str">
            <v>Liquidado</v>
          </cell>
          <cell r="AQ3104" t="e">
            <v>#REF!</v>
          </cell>
          <cell r="AR3104" t="e">
            <v>#N/A</v>
          </cell>
          <cell r="AS3104" t="str">
            <v>Entregado el 13 de agosto de 2016.</v>
          </cell>
          <cell r="AT3104"/>
          <cell r="AU3104">
            <v>42408</v>
          </cell>
          <cell r="AV3104">
            <v>42595</v>
          </cell>
          <cell r="AW3104" t="e">
            <v>#REF!</v>
          </cell>
          <cell r="AX3104"/>
          <cell r="AY3104"/>
          <cell r="AZ3104">
            <v>0</v>
          </cell>
          <cell r="BA3104" t="str">
            <v>-</v>
          </cell>
          <cell r="BB3104" t="str">
            <v xml:space="preserve">  Viviendas</v>
          </cell>
          <cell r="BC3104"/>
          <cell r="BD3104">
            <v>42483</v>
          </cell>
          <cell r="BE3104">
            <v>42602</v>
          </cell>
          <cell r="BF3104">
            <v>42602</v>
          </cell>
          <cell r="BG3104">
            <v>0</v>
          </cell>
        </row>
        <row r="3105">
          <cell r="C3105" t="str">
            <v>20170628S7968-1</v>
          </cell>
          <cell r="D3105" t="str">
            <v>Proyectos 2011 - 2020</v>
          </cell>
          <cell r="E3105" t="str">
            <v>No Aplica</v>
          </cell>
          <cell r="F3105" t="str">
            <v>CERRADO</v>
          </cell>
          <cell r="G3105"/>
          <cell r="H3105" t="str">
            <v>Norte De Santander</v>
          </cell>
          <cell r="I3105">
            <v>54174</v>
          </cell>
          <cell r="J3105">
            <v>6</v>
          </cell>
          <cell r="K3105" t="str">
            <v>Chitaga</v>
          </cell>
          <cell r="L3105" t="str">
            <v>Chitaga-Norte De Santander</v>
          </cell>
          <cell r="M3105">
            <v>628</v>
          </cell>
          <cell r="N3105" t="str">
            <v>DPS 2017</v>
          </cell>
          <cell r="O3105"/>
          <cell r="P3105"/>
          <cell r="Q3105" t="str">
            <v>Construcción Polideportivo En La Vereda Llano Grande Municipio De Chitagá - Norte De Santander</v>
          </cell>
          <cell r="R3105" t="str">
            <v>Espacio Público, Recreación Y Deporte</v>
          </cell>
          <cell r="S3105"/>
          <cell r="T3105"/>
          <cell r="U3105"/>
          <cell r="V3105" t="str">
            <v>Municipio</v>
          </cell>
          <cell r="W3105"/>
          <cell r="X3105" t="str">
            <v>Llano Grande</v>
          </cell>
          <cell r="Y3105"/>
          <cell r="Z3105">
            <v>859315391</v>
          </cell>
          <cell r="AA3105"/>
          <cell r="AB3105">
            <v>859315391</v>
          </cell>
          <cell r="AC3105"/>
          <cell r="AD3105">
            <v>859315391</v>
          </cell>
          <cell r="AE3105">
            <v>85931539</v>
          </cell>
          <cell r="AF3105"/>
          <cell r="AG3105">
            <v>85931539</v>
          </cell>
          <cell r="AH3105">
            <v>945246930</v>
          </cell>
          <cell r="AI3105">
            <v>0</v>
          </cell>
          <cell r="AJ3105">
            <v>945246930</v>
          </cell>
          <cell r="AK3105">
            <v>1</v>
          </cell>
          <cell r="AL3105"/>
          <cell r="AM3105">
            <v>1</v>
          </cell>
          <cell r="AN3105">
            <v>1</v>
          </cell>
          <cell r="AO3105">
            <v>0</v>
          </cell>
          <cell r="AP3105" t="str">
            <v>Liquidado</v>
          </cell>
          <cell r="AQ3105" t="e">
            <v>#REF!</v>
          </cell>
          <cell r="AR3105" t="e">
            <v>#N/A</v>
          </cell>
          <cell r="AS3105" t="str">
            <v>Liquidado el 28 de enero 2022.</v>
          </cell>
          <cell r="AT3105" t="str">
            <v>No Aplica</v>
          </cell>
          <cell r="AU3105">
            <v>43592</v>
          </cell>
          <cell r="AV3105">
            <v>43775</v>
          </cell>
          <cell r="AW3105" t="e">
            <v>#REF!</v>
          </cell>
          <cell r="AX3105"/>
          <cell r="AY3105"/>
          <cell r="AZ3105">
            <v>0</v>
          </cell>
          <cell r="BA3105" t="str">
            <v>-</v>
          </cell>
          <cell r="BB3105" t="str">
            <v>480 m2</v>
          </cell>
          <cell r="BC3105"/>
          <cell r="BD3105">
            <v>43651</v>
          </cell>
          <cell r="BE3105">
            <v>43726</v>
          </cell>
          <cell r="BF3105">
            <v>43796</v>
          </cell>
          <cell r="BG3105">
            <v>387</v>
          </cell>
        </row>
        <row r="3106">
          <cell r="C3106" t="str">
            <v>E-2020-2203-218352</v>
          </cell>
          <cell r="D3106" t="str">
            <v>CV 001-2020</v>
          </cell>
          <cell r="E3106" t="str">
            <v>2018-2022</v>
          </cell>
          <cell r="F3106" t="str">
            <v>VIGENTE</v>
          </cell>
          <cell r="G3106"/>
          <cell r="H3106" t="str">
            <v>Norte De Santander</v>
          </cell>
          <cell r="I3106"/>
          <cell r="J3106"/>
          <cell r="K3106" t="str">
            <v>Chitaga</v>
          </cell>
          <cell r="L3106" t="str">
            <v>Chitaga-Norte De Santander</v>
          </cell>
          <cell r="M3106" t="str">
            <v>338 FIP 2021</v>
          </cell>
          <cell r="N3106" t="str">
            <v>DPS 2021</v>
          </cell>
          <cell r="O3106">
            <v>44347</v>
          </cell>
          <cell r="P3106">
            <v>44926</v>
          </cell>
          <cell r="Q3106" t="str">
            <v>Mantenimiento Y Mejoramiento Con Placa Huella Rural Productiva De La Vía Terciaria Piedras, Cornejo Municipio De Chitaga - Norte De Santander</v>
          </cell>
          <cell r="R3106" t="str">
            <v>Vias y Transporte</v>
          </cell>
          <cell r="S3106" t="str">
            <v>Vias Rurales</v>
          </cell>
          <cell r="T3106"/>
          <cell r="U3106">
            <v>1</v>
          </cell>
          <cell r="V3106"/>
          <cell r="W3106"/>
          <cell r="X3106"/>
          <cell r="Y3106"/>
          <cell r="Z3106">
            <v>1217862164</v>
          </cell>
          <cell r="AA3106"/>
          <cell r="AB3106">
            <v>1217862164</v>
          </cell>
          <cell r="AC3106">
            <v>0</v>
          </cell>
          <cell r="AD3106">
            <v>1217862164</v>
          </cell>
          <cell r="AE3106"/>
          <cell r="AF3106"/>
          <cell r="AG3106">
            <v>0</v>
          </cell>
          <cell r="AH3106">
            <v>1217862164</v>
          </cell>
          <cell r="AI3106">
            <v>0</v>
          </cell>
          <cell r="AJ3106">
            <v>1217862164</v>
          </cell>
          <cell r="AK3106"/>
          <cell r="AL3106"/>
          <cell r="AM3106">
            <v>0.56950000000000001</v>
          </cell>
          <cell r="AN3106">
            <v>0.40799999999999997</v>
          </cell>
          <cell r="AO3106">
            <v>-0.16150000000000003</v>
          </cell>
          <cell r="AP3106" t="str">
            <v>Suspendido</v>
          </cell>
          <cell r="AQ3106" t="e">
            <v>#REF!</v>
          </cell>
          <cell r="AR3106" t="e">
            <v>#N/A</v>
          </cell>
          <cell r="AS3106" t="str">
            <v>-</v>
          </cell>
          <cell r="AT3106"/>
          <cell r="AU3106">
            <v>44586</v>
          </cell>
          <cell r="AV3106">
            <v>44797</v>
          </cell>
          <cell r="AW3106" t="e">
            <v>#REF!</v>
          </cell>
          <cell r="AX3106">
            <v>4</v>
          </cell>
          <cell r="AY3106"/>
          <cell r="AZ3106">
            <v>4</v>
          </cell>
          <cell r="BA3106"/>
          <cell r="BB3106" t="str">
            <v>749 ML</v>
          </cell>
          <cell r="BC3106"/>
          <cell r="BD3106" t="str">
            <v>-</v>
          </cell>
          <cell r="BE3106" t="str">
            <v>-</v>
          </cell>
          <cell r="BF3106" t="str">
            <v>-</v>
          </cell>
          <cell r="BG3106">
            <v>642</v>
          </cell>
        </row>
        <row r="3107">
          <cell r="C3107" t="str">
            <v>20120040S0138-1</v>
          </cell>
          <cell r="D3107" t="str">
            <v>Proyectos 2011 - 2020</v>
          </cell>
          <cell r="E3107" t="str">
            <v>No Aplica</v>
          </cell>
          <cell r="F3107" t="str">
            <v>CERRADO</v>
          </cell>
          <cell r="G3107" t="str">
            <v>B138</v>
          </cell>
          <cell r="H3107" t="str">
            <v>Norte De Santander</v>
          </cell>
          <cell r="I3107">
            <v>54206</v>
          </cell>
          <cell r="J3107">
            <v>6</v>
          </cell>
          <cell r="K3107" t="str">
            <v>Convencion</v>
          </cell>
          <cell r="L3107" t="str">
            <v>Convencion-Norte De Santander</v>
          </cell>
          <cell r="M3107">
            <v>40</v>
          </cell>
          <cell r="N3107" t="str">
            <v>Fonade 2</v>
          </cell>
          <cell r="O3107"/>
          <cell r="P3107"/>
          <cell r="Q3107" t="str">
            <v>Adecuación Del Cerramiento Y Sendero Peatonal De Acceso Al Monumento De La Virgen Del Carmen  Y Construcción Del Parque Recreacional En El Barrio Llano De Balón, Casco Urbano Del Municipio De Convención.</v>
          </cell>
          <cell r="R3107" t="str">
            <v>Vías Urbanas</v>
          </cell>
          <cell r="S3107"/>
          <cell r="T3107"/>
          <cell r="U3107"/>
          <cell r="V3107" t="str">
            <v>Fonade</v>
          </cell>
          <cell r="W3107"/>
          <cell r="X3107" t="str">
            <v/>
          </cell>
          <cell r="Y3107"/>
          <cell r="Z3107">
            <v>395892691</v>
          </cell>
          <cell r="AA3107"/>
          <cell r="AB3107">
            <v>395892691</v>
          </cell>
          <cell r="AC3107"/>
          <cell r="AD3107">
            <v>395892691</v>
          </cell>
          <cell r="AE3107">
            <v>0</v>
          </cell>
          <cell r="AF3107"/>
          <cell r="AG3107">
            <v>0</v>
          </cell>
          <cell r="AH3107">
            <v>395892691</v>
          </cell>
          <cell r="AI3107">
            <v>0</v>
          </cell>
          <cell r="AJ3107">
            <v>395892691</v>
          </cell>
          <cell r="AK3107">
            <v>0.79</v>
          </cell>
          <cell r="AL3107"/>
          <cell r="AM3107">
            <v>1</v>
          </cell>
          <cell r="AN3107">
            <v>1</v>
          </cell>
          <cell r="AO3107">
            <v>0</v>
          </cell>
          <cell r="AP3107" t="str">
            <v>Liquidado</v>
          </cell>
          <cell r="AQ3107" t="e">
            <v>#REF!</v>
          </cell>
          <cell r="AR3107" t="e">
            <v>#N/A</v>
          </cell>
          <cell r="AS3107" t="str">
            <v>CONVENIO LIQUIDADO EL 29 DE SEPTIEMBRE 2021.</v>
          </cell>
          <cell r="AT3107" t="str">
            <v>No Aplica</v>
          </cell>
          <cell r="AU3107">
            <v>43012</v>
          </cell>
          <cell r="AV3107">
            <v>43168</v>
          </cell>
          <cell r="AW3107" t="e">
            <v>#REF!</v>
          </cell>
          <cell r="AX3107"/>
          <cell r="AY3107"/>
          <cell r="AZ3107">
            <v>0</v>
          </cell>
          <cell r="BA3107" t="str">
            <v>-</v>
          </cell>
          <cell r="BB3107" t="str">
            <v>CONSTRUCCIÓN DE PARQUE RECREATIVO (750 M2) Y MEJORAMIENTO DE SENDERO PEATONAL Y MONUMENTO.</v>
          </cell>
          <cell r="BC3107"/>
          <cell r="BD3107">
            <v>43061</v>
          </cell>
          <cell r="BE3107">
            <v>43061</v>
          </cell>
          <cell r="BF3107">
            <v>43236</v>
          </cell>
          <cell r="BG3107">
            <v>1500</v>
          </cell>
        </row>
        <row r="3108">
          <cell r="C3108" t="str">
            <v>20120040V0137-1</v>
          </cell>
          <cell r="D3108" t="str">
            <v>Proyectos 2011 - 2020</v>
          </cell>
          <cell r="E3108" t="str">
            <v>No Aplica</v>
          </cell>
          <cell r="F3108" t="str">
            <v>CERRADO</v>
          </cell>
          <cell r="G3108" t="str">
            <v>B137</v>
          </cell>
          <cell r="H3108" t="str">
            <v>Norte De Santander</v>
          </cell>
          <cell r="I3108">
            <v>54206</v>
          </cell>
          <cell r="J3108">
            <v>6</v>
          </cell>
          <cell r="K3108" t="str">
            <v>Convencion</v>
          </cell>
          <cell r="L3108" t="str">
            <v>Convencion-Norte De Santander</v>
          </cell>
          <cell r="M3108">
            <v>40</v>
          </cell>
          <cell r="N3108" t="str">
            <v>Fonade 2</v>
          </cell>
          <cell r="O3108"/>
          <cell r="P3108"/>
          <cell r="Q3108" t="str">
            <v>Mejoramiento De La Infraestructura Para La Vía Terciaria De La Vereda El Poleo, En El Municipio De Convención</v>
          </cell>
          <cell r="R3108" t="str">
            <v>Vías Red Terciaria</v>
          </cell>
          <cell r="S3108"/>
          <cell r="T3108"/>
          <cell r="U3108"/>
          <cell r="V3108" t="str">
            <v>Fonade</v>
          </cell>
          <cell r="W3108"/>
          <cell r="X3108" t="str">
            <v/>
          </cell>
          <cell r="Y3108"/>
          <cell r="Z3108">
            <v>128314957.8562538</v>
          </cell>
          <cell r="AA3108"/>
          <cell r="AB3108">
            <v>128314957.8562538</v>
          </cell>
          <cell r="AC3108"/>
          <cell r="AD3108">
            <v>128314957.8562538</v>
          </cell>
          <cell r="AE3108">
            <v>20952037.323746212</v>
          </cell>
          <cell r="AF3108"/>
          <cell r="AG3108">
            <v>20952037.323746212</v>
          </cell>
          <cell r="AH3108">
            <v>149266995.18000001</v>
          </cell>
          <cell r="AI3108">
            <v>0</v>
          </cell>
          <cell r="AJ3108">
            <v>149266995.18000001</v>
          </cell>
          <cell r="AK3108">
            <v>0</v>
          </cell>
          <cell r="AL3108"/>
          <cell r="AM3108">
            <v>0.63590000000000002</v>
          </cell>
          <cell r="AN3108">
            <v>0.63590000000000002</v>
          </cell>
          <cell r="AO3108">
            <v>0</v>
          </cell>
          <cell r="AP3108" t="str">
            <v>Liquidado</v>
          </cell>
          <cell r="AQ3108" t="e">
            <v>#REF!</v>
          </cell>
          <cell r="AR3108" t="e">
            <v>#N/A</v>
          </cell>
          <cell r="AS3108" t="str">
            <v>CONVENIO LIQUIDADO EL 29 DE SEPTIEMBRE 2021.</v>
          </cell>
          <cell r="AT3108" t="str">
            <v>No Aplica</v>
          </cell>
          <cell r="AU3108">
            <v>43031</v>
          </cell>
          <cell r="AV3108">
            <v>43252</v>
          </cell>
          <cell r="AW3108" t="e">
            <v>#REF!</v>
          </cell>
          <cell r="AX3108"/>
          <cell r="AY3108"/>
          <cell r="AZ3108">
            <v>0</v>
          </cell>
          <cell r="BA3108" t="str">
            <v>-</v>
          </cell>
          <cell r="BB3108" t="str">
            <v>*CONSTRUCCIÓN DE UN (1) BOX COULVERT DE 3,00MX3,00MX6M
*CONSTRUCCIÓN DE 50 ML DE PLACA HUELLA.</v>
          </cell>
          <cell r="BC3108"/>
          <cell r="BD3108">
            <v>43061</v>
          </cell>
          <cell r="BE3108">
            <v>43061</v>
          </cell>
          <cell r="BF3108" t="str">
            <v xml:space="preserve"> </v>
          </cell>
          <cell r="BG3108">
            <v>1000</v>
          </cell>
        </row>
        <row r="3109">
          <cell r="C3109" t="str">
            <v>20120040V0139-1</v>
          </cell>
          <cell r="D3109" t="str">
            <v>Proyectos 2011 - 2020</v>
          </cell>
          <cell r="E3109" t="str">
            <v>No Aplica</v>
          </cell>
          <cell r="F3109" t="str">
            <v>CERRADO</v>
          </cell>
          <cell r="G3109" t="str">
            <v>B139</v>
          </cell>
          <cell r="H3109" t="str">
            <v>Norte De Santander</v>
          </cell>
          <cell r="I3109">
            <v>54206</v>
          </cell>
          <cell r="J3109">
            <v>6</v>
          </cell>
          <cell r="K3109" t="str">
            <v>Convencion</v>
          </cell>
          <cell r="L3109" t="str">
            <v>Convencion-Norte De Santander</v>
          </cell>
          <cell r="M3109">
            <v>40</v>
          </cell>
          <cell r="N3109" t="str">
            <v>Fonade 2</v>
          </cell>
          <cell r="O3109"/>
          <cell r="P3109"/>
          <cell r="Q3109" t="str">
            <v>Construcción De Box Coulvert En Vía Terciaria - Vereda  Culebritas Del Municipio De Convención – Norte De Santander</v>
          </cell>
          <cell r="R3109" t="str">
            <v>Vías Red Terciaria</v>
          </cell>
          <cell r="S3109"/>
          <cell r="T3109"/>
          <cell r="U3109"/>
          <cell r="V3109" t="str">
            <v>Fonade</v>
          </cell>
          <cell r="W3109"/>
          <cell r="X3109" t="str">
            <v/>
          </cell>
          <cell r="Y3109"/>
          <cell r="Z3109">
            <v>141249035.1437462</v>
          </cell>
          <cell r="AA3109"/>
          <cell r="AB3109">
            <v>141249035.1437462</v>
          </cell>
          <cell r="AC3109"/>
          <cell r="AD3109">
            <v>141249035.1437462</v>
          </cell>
          <cell r="AE3109">
            <v>18203793.676253788</v>
          </cell>
          <cell r="AF3109"/>
          <cell r="AG3109">
            <v>18203793.676253788</v>
          </cell>
          <cell r="AH3109">
            <v>159452828.81999999</v>
          </cell>
          <cell r="AI3109">
            <v>0</v>
          </cell>
          <cell r="AJ3109">
            <v>159452828.81999999</v>
          </cell>
          <cell r="AK3109">
            <v>0</v>
          </cell>
          <cell r="AL3109"/>
          <cell r="AM3109">
            <v>0.63590000000000002</v>
          </cell>
          <cell r="AN3109">
            <v>0.63590000000000002</v>
          </cell>
          <cell r="AO3109">
            <v>0</v>
          </cell>
          <cell r="AP3109" t="str">
            <v>Liquidado</v>
          </cell>
          <cell r="AQ3109" t="e">
            <v>#REF!</v>
          </cell>
          <cell r="AR3109" t="e">
            <v>#N/A</v>
          </cell>
          <cell r="AS3109" t="str">
            <v>CONVENIO LIQUIDADO EL 29 DE SEPTIEMBRE 2021.</v>
          </cell>
          <cell r="AT3109" t="str">
            <v>No Aplica</v>
          </cell>
          <cell r="AU3109">
            <v>43031</v>
          </cell>
          <cell r="AV3109">
            <v>43252</v>
          </cell>
          <cell r="AW3109" t="e">
            <v>#REF!</v>
          </cell>
          <cell r="AX3109"/>
          <cell r="AY3109"/>
          <cell r="AZ3109">
            <v>0</v>
          </cell>
          <cell r="BA3109" t="str">
            <v>-</v>
          </cell>
          <cell r="BB3109" t="str">
            <v>*CONSTRUCCIÓN DE UN (1) BOX COULVERT DE 1,50MX1,50MX6M
*CONSTRUCCIÓN DE 75 ML DE PLACA HUELLA.
*CONSTRUCCIÓN DE 40M3 DE GAVIONES REVESTIDOS EN CONCRETO.</v>
          </cell>
          <cell r="BC3109"/>
          <cell r="BD3109">
            <v>43061</v>
          </cell>
          <cell r="BE3109">
            <v>43061</v>
          </cell>
          <cell r="BF3109" t="str">
            <v xml:space="preserve"> </v>
          </cell>
          <cell r="BG3109">
            <v>500</v>
          </cell>
        </row>
        <row r="3110">
          <cell r="C3110" t="str">
            <v>20130246V0490-4</v>
          </cell>
          <cell r="D3110" t="str">
            <v>Proyectos 2011 - 2020</v>
          </cell>
          <cell r="E3110" t="str">
            <v>No Aplica</v>
          </cell>
          <cell r="F3110" t="str">
            <v>CERRADO</v>
          </cell>
          <cell r="G3110"/>
          <cell r="H3110" t="str">
            <v>Norte De Santander</v>
          </cell>
          <cell r="I3110">
            <v>54206</v>
          </cell>
          <cell r="J3110">
            <v>6</v>
          </cell>
          <cell r="K3110" t="str">
            <v>Convencion</v>
          </cell>
          <cell r="L3110" t="str">
            <v>Convencion-Norte De Santander</v>
          </cell>
          <cell r="M3110">
            <v>246</v>
          </cell>
          <cell r="N3110" t="str">
            <v>DPS 2013</v>
          </cell>
          <cell r="O3110"/>
          <cell r="P3110"/>
          <cell r="Q3110" t="str">
            <v>Pavimentación En Concreto Rígido Y Asfáltico De Las Vías Urbanas En El Municipio De Convención Departamento Norte De Santander</v>
          </cell>
          <cell r="R3110" t="str">
            <v>Vías Urbanas</v>
          </cell>
          <cell r="S3110"/>
          <cell r="T3110"/>
          <cell r="U3110"/>
          <cell r="V3110" t="str">
            <v>Departamento</v>
          </cell>
          <cell r="W3110"/>
          <cell r="X3110" t="str">
            <v xml:space="preserve">La Fortuna, </v>
          </cell>
          <cell r="Y3110"/>
          <cell r="Z3110">
            <v>354344176</v>
          </cell>
          <cell r="AA3110"/>
          <cell r="AB3110">
            <v>354344176</v>
          </cell>
          <cell r="AC3110"/>
          <cell r="AD3110">
            <v>354344176</v>
          </cell>
          <cell r="AE3110">
            <v>65724874.299999997</v>
          </cell>
          <cell r="AF3110"/>
          <cell r="AG3110">
            <v>65724874.299999997</v>
          </cell>
          <cell r="AH3110">
            <v>420069050.30000001</v>
          </cell>
          <cell r="AI3110">
            <v>0</v>
          </cell>
          <cell r="AJ3110">
            <v>420069050.30000001</v>
          </cell>
          <cell r="AK3110">
            <v>1</v>
          </cell>
          <cell r="AL3110"/>
          <cell r="AM3110">
            <v>1</v>
          </cell>
          <cell r="AN3110">
            <v>1</v>
          </cell>
          <cell r="AO3110">
            <v>0</v>
          </cell>
          <cell r="AP3110" t="str">
            <v>Liquidado</v>
          </cell>
          <cell r="AQ3110" t="e">
            <v>#REF!</v>
          </cell>
          <cell r="AR3110" t="e">
            <v>#N/A</v>
          </cell>
          <cell r="AS3110" t="str">
            <v>Entregado en enero de 2017. 
Liquidado.</v>
          </cell>
          <cell r="AT3110" t="str">
            <v>No Aplica</v>
          </cell>
          <cell r="AU3110">
            <v>42200</v>
          </cell>
          <cell r="AV3110">
            <v>42757</v>
          </cell>
          <cell r="AW3110" t="e">
            <v>#REF!</v>
          </cell>
          <cell r="AX3110"/>
          <cell r="AY3110"/>
          <cell r="AZ3110">
            <v>0</v>
          </cell>
          <cell r="BA3110" t="str">
            <v>-</v>
          </cell>
          <cell r="BB3110">
            <v>0.8</v>
          </cell>
          <cell r="BC3110"/>
          <cell r="BD3110">
            <v>42437</v>
          </cell>
          <cell r="BE3110">
            <v>42481</v>
          </cell>
          <cell r="BF3110">
            <v>42788</v>
          </cell>
          <cell r="BG3110">
            <v>7111</v>
          </cell>
        </row>
        <row r="3111">
          <cell r="C3111" t="str">
            <v>20150261M2630-1</v>
          </cell>
          <cell r="D3111" t="str">
            <v>Proyectos 2011 - 2020</v>
          </cell>
          <cell r="E3111" t="str">
            <v>ANTES 2018</v>
          </cell>
          <cell r="F3111" t="str">
            <v>VIGENTE</v>
          </cell>
          <cell r="G3111"/>
          <cell r="H3111" t="str">
            <v>Norte De Santander</v>
          </cell>
          <cell r="I3111">
            <v>54206</v>
          </cell>
          <cell r="J3111">
            <v>6</v>
          </cell>
          <cell r="K3111" t="str">
            <v>Convencion</v>
          </cell>
          <cell r="L3111" t="str">
            <v>Convencion-Norte De Santander</v>
          </cell>
          <cell r="M3111">
            <v>261</v>
          </cell>
          <cell r="N3111" t="str">
            <v>DPS 2015</v>
          </cell>
          <cell r="O3111"/>
          <cell r="P3111"/>
          <cell r="Q3111" t="str">
            <v>Construcción De Estufas Reguladoras De Humo En El Municipio De Convención - Norte De Santander</v>
          </cell>
          <cell r="R3111" t="str">
            <v>Mejoramiento Condiciones De Habitabilidad</v>
          </cell>
          <cell r="S3111"/>
          <cell r="T3111"/>
          <cell r="U3111"/>
          <cell r="V3111" t="str">
            <v>Municipio</v>
          </cell>
          <cell r="W3111"/>
          <cell r="X3111" t="str">
            <v/>
          </cell>
          <cell r="Y3111"/>
          <cell r="Z3111">
            <v>1785714286</v>
          </cell>
          <cell r="AA3111"/>
          <cell r="AB3111">
            <v>1785714286</v>
          </cell>
          <cell r="AC3111"/>
          <cell r="AD3111">
            <v>1785714286</v>
          </cell>
          <cell r="AE3111">
            <v>245935200</v>
          </cell>
          <cell r="AF3111"/>
          <cell r="AG3111">
            <v>245935200</v>
          </cell>
          <cell r="AH3111">
            <v>2031649486</v>
          </cell>
          <cell r="AI3111">
            <v>0</v>
          </cell>
          <cell r="AJ3111">
            <v>2031649486</v>
          </cell>
          <cell r="AK3111">
            <v>1</v>
          </cell>
          <cell r="AL3111"/>
          <cell r="AM3111">
            <v>1</v>
          </cell>
          <cell r="AN3111">
            <v>1</v>
          </cell>
          <cell r="AO3111">
            <v>0</v>
          </cell>
          <cell r="AP3111" t="str">
            <v>En Liquidación</v>
          </cell>
          <cell r="AQ3111" t="e">
            <v>#REF!</v>
          </cell>
          <cell r="AR3111" t="str">
            <v>TERMINADO</v>
          </cell>
          <cell r="AS3111" t="str">
            <v>En proceso de liquidación</v>
          </cell>
          <cell r="AT3111"/>
          <cell r="AU3111" t="str">
            <v/>
          </cell>
          <cell r="AV3111">
            <v>43587</v>
          </cell>
          <cell r="AW3111" t="e">
            <v>#REF!</v>
          </cell>
          <cell r="AX3111"/>
          <cell r="AY3111"/>
          <cell r="AZ3111">
            <v>0</v>
          </cell>
          <cell r="BA3111" t="str">
            <v>-</v>
          </cell>
          <cell r="BB3111" t="str">
            <v>587  Viviendas</v>
          </cell>
          <cell r="BC3111"/>
          <cell r="BD3111">
            <v>43531</v>
          </cell>
          <cell r="BE3111">
            <v>43531</v>
          </cell>
          <cell r="BF3111">
            <v>44161</v>
          </cell>
          <cell r="BG3111">
            <v>587</v>
          </cell>
        </row>
        <row r="3112">
          <cell r="C3112" t="str">
            <v>20170691M9159-1</v>
          </cell>
          <cell r="D3112" t="str">
            <v>Proyectos 2011 - 2020</v>
          </cell>
          <cell r="E3112" t="str">
            <v>ANTES 2018</v>
          </cell>
          <cell r="F3112" t="str">
            <v>VIGENTE</v>
          </cell>
          <cell r="G3112"/>
          <cell r="H3112" t="str">
            <v>Norte De Santander</v>
          </cell>
          <cell r="I3112">
            <v>54206</v>
          </cell>
          <cell r="J3112">
            <v>6</v>
          </cell>
          <cell r="K3112" t="str">
            <v>Convencion</v>
          </cell>
          <cell r="L3112" t="str">
            <v>Convencion-Norte De Santander</v>
          </cell>
          <cell r="M3112">
            <v>691</v>
          </cell>
          <cell r="N3112" t="str">
            <v>DPS 2017</v>
          </cell>
          <cell r="O3112"/>
          <cell r="P3112"/>
          <cell r="Q3112" t="str">
            <v>Mejoramiento De Condiciones De Vivienda</v>
          </cell>
          <cell r="R3112" t="str">
            <v>Mejoramiento Condiciones De Habitabilidad</v>
          </cell>
          <cell r="S3112"/>
          <cell r="T3112"/>
          <cell r="U3112"/>
          <cell r="V3112" t="str">
            <v>Municipio</v>
          </cell>
          <cell r="W3112" t="str">
            <v>Urbano y Rural</v>
          </cell>
          <cell r="X3112" t="str">
            <v>URBANO Y RURAL DISPERSO</v>
          </cell>
          <cell r="Y3112"/>
          <cell r="Z3112">
            <v>1440677967</v>
          </cell>
          <cell r="AA3112"/>
          <cell r="AB3112">
            <v>1440677967</v>
          </cell>
          <cell r="AC3112"/>
          <cell r="AD3112">
            <v>1440677967</v>
          </cell>
          <cell r="AE3112">
            <v>144067797</v>
          </cell>
          <cell r="AF3112"/>
          <cell r="AG3112">
            <v>144067797</v>
          </cell>
          <cell r="AH3112">
            <v>1584745764</v>
          </cell>
          <cell r="AI3112">
            <v>0</v>
          </cell>
          <cell r="AJ3112">
            <v>1584745764</v>
          </cell>
          <cell r="AK3112">
            <v>0.85000000000000009</v>
          </cell>
          <cell r="AL3112"/>
          <cell r="AM3112">
            <v>1</v>
          </cell>
          <cell r="AN3112">
            <v>1</v>
          </cell>
          <cell r="AO3112">
            <v>0</v>
          </cell>
          <cell r="AP3112" t="str">
            <v>En Liquidación</v>
          </cell>
          <cell r="AQ3112" t="e">
            <v>#REF!</v>
          </cell>
          <cell r="AR3112" t="str">
            <v>TERMINADO</v>
          </cell>
          <cell r="AS3112" t="str">
            <v>En proceso de liquidación del convenio.
Se entrega el acta de liquidación del contrato de obra suscrita del 11/02/2022.
Se remite el 02/03/2022 la documentación para el inicio de la liquidación del convenio al grupo de liquidación.</v>
          </cell>
          <cell r="AT3112">
            <v>43591</v>
          </cell>
          <cell r="AU3112">
            <v>44179</v>
          </cell>
          <cell r="AV3112">
            <v>44499</v>
          </cell>
          <cell r="AW3112" t="e">
            <v>#REF!</v>
          </cell>
          <cell r="AX3112"/>
          <cell r="AY3112"/>
          <cell r="AZ3112">
            <v>0</v>
          </cell>
          <cell r="BA3112" t="str">
            <v>-</v>
          </cell>
          <cell r="BB3112" t="str">
            <v>99  Viviendas</v>
          </cell>
          <cell r="BC3112"/>
          <cell r="BD3112">
            <v>44298</v>
          </cell>
          <cell r="BE3112">
            <v>44433</v>
          </cell>
          <cell r="BF3112">
            <v>44546</v>
          </cell>
          <cell r="BG3112">
            <v>370.8</v>
          </cell>
        </row>
        <row r="3113">
          <cell r="C3113" t="str">
            <v>20110160V0430-1</v>
          </cell>
          <cell r="D3113" t="str">
            <v>Proyectos 2011 - 2020</v>
          </cell>
          <cell r="E3113" t="str">
            <v>No Aplica</v>
          </cell>
          <cell r="F3113" t="str">
            <v>CERRADO</v>
          </cell>
          <cell r="G3113" t="str">
            <v>A430</v>
          </cell>
          <cell r="H3113" t="str">
            <v>Norte De Santander</v>
          </cell>
          <cell r="I3113">
            <v>54206</v>
          </cell>
          <cell r="J3113">
            <v>6</v>
          </cell>
          <cell r="K3113" t="str">
            <v>Convencion</v>
          </cell>
          <cell r="L3113" t="str">
            <v>Convencion-Norte De Santander</v>
          </cell>
          <cell r="M3113">
            <v>160</v>
          </cell>
          <cell r="N3113" t="str">
            <v>Fonade 1</v>
          </cell>
          <cell r="O3113"/>
          <cell r="P3113"/>
          <cell r="Q3113" t="str">
            <v>ACTUALIZACION DE ESTUDIOS Y DISEÑOS PARA EL MEJORAMIENTO DE LA INFRAESTRUCTURA PARA LA VÍA TERCIARIA DE LA VEREDA EL POLEO Y PARA EL MEJORAMIENTO DE LA INFRAESTRUCTURA PARA LA VÍA TERCIARIA EN LA VEREDA CULEBRITAS EN EL MUNCIPIO DE CONVENCION NORTE DE SANTANDER.</v>
          </cell>
          <cell r="R3113" t="str">
            <v>Vías Red Terciaria</v>
          </cell>
          <cell r="S3113"/>
          <cell r="T3113"/>
          <cell r="U3113"/>
          <cell r="V3113">
            <v>0</v>
          </cell>
          <cell r="W3113"/>
          <cell r="X3113" t="str">
            <v/>
          </cell>
          <cell r="Y3113"/>
          <cell r="Z3113">
            <v>23297310</v>
          </cell>
          <cell r="AA3113"/>
          <cell r="AB3113">
            <v>23297310</v>
          </cell>
          <cell r="AC3113"/>
          <cell r="AD3113">
            <v>23297310</v>
          </cell>
          <cell r="AE3113">
            <v>0</v>
          </cell>
          <cell r="AF3113"/>
          <cell r="AG3113">
            <v>0</v>
          </cell>
          <cell r="AH3113">
            <v>23297310</v>
          </cell>
          <cell r="AI3113">
            <v>0</v>
          </cell>
          <cell r="AJ3113">
            <v>23297310</v>
          </cell>
          <cell r="AK3113">
            <v>0</v>
          </cell>
          <cell r="AL3113"/>
          <cell r="AM3113">
            <v>0</v>
          </cell>
          <cell r="AN3113">
            <v>0</v>
          </cell>
          <cell r="AO3113">
            <v>0</v>
          </cell>
          <cell r="AP3113" t="str">
            <v>Cancelado</v>
          </cell>
          <cell r="AQ3113" t="e">
            <v>#REF!</v>
          </cell>
          <cell r="AR3113" t="e">
            <v>#N/A</v>
          </cell>
          <cell r="AS3113" t="str">
            <v>PROYECTO CANCELADO
Gestiones realizadas:
-  Proyecto cancelado en comité de seguimiento del 08-10-2020.</v>
          </cell>
          <cell r="AT3113" t="str">
            <v>No Aplica</v>
          </cell>
          <cell r="AU3113" t="str">
            <v/>
          </cell>
          <cell r="AV3113" t="str">
            <v/>
          </cell>
          <cell r="AW3113" t="e">
            <v>#REF!</v>
          </cell>
          <cell r="AX3113"/>
          <cell r="AY3113"/>
          <cell r="AZ3113">
            <v>0</v>
          </cell>
          <cell r="BA3113" t="str">
            <v>-</v>
          </cell>
          <cell r="BB3113" t="str">
            <v/>
          </cell>
          <cell r="BC3113"/>
          <cell r="BD3113" t="str">
            <v/>
          </cell>
          <cell r="BE3113" t="str">
            <v/>
          </cell>
          <cell r="BF3113" t="str">
            <v/>
          </cell>
          <cell r="BG3113" t="str">
            <v/>
          </cell>
        </row>
        <row r="3114">
          <cell r="C3114" t="str">
            <v>20110160V0433-1</v>
          </cell>
          <cell r="D3114" t="str">
            <v>Proyectos 2011 - 2020</v>
          </cell>
          <cell r="E3114" t="str">
            <v>ANTES 2018</v>
          </cell>
          <cell r="F3114" t="str">
            <v>VIGENTE</v>
          </cell>
          <cell r="G3114"/>
          <cell r="H3114" t="str">
            <v>Norte De Santander</v>
          </cell>
          <cell r="I3114">
            <v>54206</v>
          </cell>
          <cell r="J3114">
            <v>6</v>
          </cell>
          <cell r="K3114" t="str">
            <v>Convencion</v>
          </cell>
          <cell r="L3114" t="str">
            <v>Convencion-Norte De Santander</v>
          </cell>
          <cell r="M3114">
            <v>160</v>
          </cell>
          <cell r="N3114" t="str">
            <v>Fonade 1</v>
          </cell>
          <cell r="O3114"/>
          <cell r="P3114"/>
          <cell r="Q3114" t="str">
            <v>“TERMINACION DEL MEJORAMIENTO DE LA
INFRAESTRUCTURA PARA LA VÍA
TERCIARIA DE LA VEREDA EL POLEO
EN EL MUNCIPIO DE CONVENCION NORTE
DE SANTANDER”</v>
          </cell>
          <cell r="R3114" t="str">
            <v>Vías Red Terciaria</v>
          </cell>
          <cell r="S3114"/>
          <cell r="T3114"/>
          <cell r="U3114"/>
          <cell r="V3114" t="str">
            <v>Municipio</v>
          </cell>
          <cell r="W3114" t="str">
            <v>Rural</v>
          </cell>
          <cell r="X3114" t="str">
            <v/>
          </cell>
          <cell r="Y3114"/>
          <cell r="Z3114">
            <v>198506683.13</v>
          </cell>
          <cell r="AA3114"/>
          <cell r="AB3114">
            <v>198506683.13</v>
          </cell>
          <cell r="AC3114"/>
          <cell r="AD3114">
            <v>198506683.13</v>
          </cell>
          <cell r="AE3114">
            <v>58763009.969999999</v>
          </cell>
          <cell r="AF3114"/>
          <cell r="AG3114">
            <v>58763009.969999999</v>
          </cell>
          <cell r="AH3114">
            <v>257269693.09999999</v>
          </cell>
          <cell r="AI3114">
            <v>0</v>
          </cell>
          <cell r="AJ3114">
            <v>257269693.09999999</v>
          </cell>
          <cell r="AK3114">
            <v>0</v>
          </cell>
          <cell r="AL3114"/>
          <cell r="AM3114">
            <v>1</v>
          </cell>
          <cell r="AN3114">
            <v>1</v>
          </cell>
          <cell r="AO3114">
            <v>0</v>
          </cell>
          <cell r="AP3114" t="str">
            <v>Entregado A Municipio</v>
          </cell>
          <cell r="AQ3114" t="e">
            <v>#REF!</v>
          </cell>
          <cell r="AR3114" t="e">
            <v>#N/A</v>
          </cell>
          <cell r="AS3114" t="str">
            <v xml:space="preserve">Proyecto terminado, en preparación para AV3 </v>
          </cell>
          <cell r="AT3114" t="str">
            <v>No Aplica</v>
          </cell>
          <cell r="AU3114">
            <v>44389</v>
          </cell>
          <cell r="AV3114" t="str">
            <v>FONADE</v>
          </cell>
          <cell r="AW3114" t="e">
            <v>#REF!</v>
          </cell>
          <cell r="AX3114"/>
          <cell r="AY3114"/>
          <cell r="AZ3114">
            <v>0</v>
          </cell>
          <cell r="BA3114" t="str">
            <v>-</v>
          </cell>
          <cell r="BB3114" t="str">
            <v>50 m</v>
          </cell>
          <cell r="BC3114"/>
          <cell r="BD3114" t="str">
            <v/>
          </cell>
          <cell r="BE3114" t="str">
            <v/>
          </cell>
          <cell r="BF3114" t="str">
            <v/>
          </cell>
          <cell r="BG3114">
            <v>1000</v>
          </cell>
        </row>
        <row r="3115">
          <cell r="C3115" t="str">
            <v>20110160V0434-1</v>
          </cell>
          <cell r="D3115" t="str">
            <v>Proyectos 2011 - 2020</v>
          </cell>
          <cell r="E3115" t="str">
            <v>ANTES 2018</v>
          </cell>
          <cell r="F3115" t="str">
            <v>VIGENTE</v>
          </cell>
          <cell r="G3115"/>
          <cell r="H3115" t="str">
            <v>Norte De Santander</v>
          </cell>
          <cell r="I3115">
            <v>54206</v>
          </cell>
          <cell r="J3115">
            <v>6</v>
          </cell>
          <cell r="K3115" t="str">
            <v>Convencion</v>
          </cell>
          <cell r="L3115" t="str">
            <v>Convencion-Norte De Santander</v>
          </cell>
          <cell r="M3115">
            <v>160</v>
          </cell>
          <cell r="N3115" t="str">
            <v>Fonade 1</v>
          </cell>
          <cell r="O3115"/>
          <cell r="P3115"/>
          <cell r="Q3115" t="str">
            <v>“TERMINACIÓN DEL MEJORAMIENTO DE
LA INFRAESTRUCTURA PARA LA VÍA TERCIARIA EN LA VEREDA CULEBRITAS EN EL MUNCIPIO DE
CONVENCION NORTE DE SANTANDER”</v>
          </cell>
          <cell r="R3115" t="str">
            <v>Vías Red Terciaria</v>
          </cell>
          <cell r="S3115"/>
          <cell r="T3115"/>
          <cell r="U3115"/>
          <cell r="V3115" t="str">
            <v>Municipio</v>
          </cell>
          <cell r="W3115" t="str">
            <v>Rural</v>
          </cell>
          <cell r="X3115" t="str">
            <v/>
          </cell>
          <cell r="Y3115"/>
          <cell r="Z3115">
            <v>167212594.19999999</v>
          </cell>
          <cell r="AA3115"/>
          <cell r="AB3115">
            <v>167212594.19999999</v>
          </cell>
          <cell r="AC3115"/>
          <cell r="AD3115">
            <v>167212594.19999999</v>
          </cell>
          <cell r="AE3115">
            <v>52344809.25</v>
          </cell>
          <cell r="AF3115"/>
          <cell r="AG3115">
            <v>52344809.25</v>
          </cell>
          <cell r="AH3115">
            <v>219557403.44999999</v>
          </cell>
          <cell r="AI3115">
            <v>0</v>
          </cell>
          <cell r="AJ3115">
            <v>219557403.44999999</v>
          </cell>
          <cell r="AK3115">
            <v>0</v>
          </cell>
          <cell r="AL3115"/>
          <cell r="AM3115">
            <v>1</v>
          </cell>
          <cell r="AN3115">
            <v>1</v>
          </cell>
          <cell r="AO3115">
            <v>0</v>
          </cell>
          <cell r="AP3115" t="str">
            <v>Entregado A Municipio</v>
          </cell>
          <cell r="AQ3115" t="e">
            <v>#REF!</v>
          </cell>
          <cell r="AR3115" t="e">
            <v>#N/A</v>
          </cell>
          <cell r="AS3115" t="str">
            <v xml:space="preserve">Proyecto terminado, en preparación para AV3 </v>
          </cell>
          <cell r="AT3115" t="str">
            <v>No Aplica</v>
          </cell>
          <cell r="AU3115">
            <v>44389</v>
          </cell>
          <cell r="AV3115" t="str">
            <v>FONADE</v>
          </cell>
          <cell r="AW3115" t="e">
            <v>#REF!</v>
          </cell>
          <cell r="AX3115"/>
          <cell r="AY3115"/>
          <cell r="AZ3115">
            <v>0</v>
          </cell>
          <cell r="BA3115" t="str">
            <v>-</v>
          </cell>
          <cell r="BB3115" t="str">
            <v>75 m</v>
          </cell>
          <cell r="BC3115"/>
          <cell r="BD3115" t="str">
            <v/>
          </cell>
          <cell r="BE3115" t="str">
            <v/>
          </cell>
          <cell r="BF3115" t="str">
            <v/>
          </cell>
          <cell r="BG3115">
            <v>500</v>
          </cell>
        </row>
        <row r="3116">
          <cell r="C3116" t="str">
            <v>20090231V1478-1</v>
          </cell>
          <cell r="D3116" t="str">
            <v>Proyectos 2011 - 2020</v>
          </cell>
          <cell r="E3116" t="str">
            <v>No Aplica</v>
          </cell>
          <cell r="F3116" t="str">
            <v>CERRADO</v>
          </cell>
          <cell r="G3116"/>
          <cell r="H3116" t="str">
            <v>Norte De Santander</v>
          </cell>
          <cell r="I3116">
            <v>54001</v>
          </cell>
          <cell r="J3116">
            <v>1</v>
          </cell>
          <cell r="K3116" t="str">
            <v>Cucuta</v>
          </cell>
          <cell r="L3116" t="str">
            <v>Cucuta-Norte De Santander</v>
          </cell>
          <cell r="M3116" t="str">
            <v/>
          </cell>
          <cell r="N3116" t="str">
            <v xml:space="preserve"> Infraestructura</v>
          </cell>
          <cell r="O3116"/>
          <cell r="P3116"/>
          <cell r="Q3116" t="str">
            <v>Convenio Interadministrativo Con El Departamento De Norte De Santander, Para La Ejecución De Los Proyectos Viales: Mejoramiento Vía Puerto Lleras - Nueva Esperanza. Municipio De Cúcuta - Norte De Santander.</v>
          </cell>
          <cell r="R3116" t="str">
            <v>Vías Red Terciaria</v>
          </cell>
          <cell r="S3116"/>
          <cell r="T3116"/>
          <cell r="U3116"/>
          <cell r="V3116" t="str">
            <v>Departamento</v>
          </cell>
          <cell r="W3116"/>
          <cell r="X3116" t="str">
            <v/>
          </cell>
          <cell r="Y3116"/>
          <cell r="Z3116">
            <v>850000000</v>
          </cell>
          <cell r="AA3116"/>
          <cell r="AB3116">
            <v>850000000</v>
          </cell>
          <cell r="AC3116"/>
          <cell r="AD3116">
            <v>850000000</v>
          </cell>
          <cell r="AE3116">
            <v>0</v>
          </cell>
          <cell r="AF3116"/>
          <cell r="AG3116">
            <v>0</v>
          </cell>
          <cell r="AH3116">
            <v>850000000</v>
          </cell>
          <cell r="AI3116">
            <v>0</v>
          </cell>
          <cell r="AJ3116">
            <v>850000000</v>
          </cell>
          <cell r="AK3116">
            <v>1</v>
          </cell>
          <cell r="AL3116"/>
          <cell r="AM3116">
            <v>1</v>
          </cell>
          <cell r="AN3116">
            <v>1</v>
          </cell>
          <cell r="AO3116">
            <v>0</v>
          </cell>
          <cell r="AP3116" t="str">
            <v>Liquidado</v>
          </cell>
          <cell r="AQ3116" t="e">
            <v>#REF!</v>
          </cell>
          <cell r="AR3116" t="e">
            <v>#N/A</v>
          </cell>
          <cell r="AS3116" t="str">
            <v>Entregado en 2011.</v>
          </cell>
          <cell r="AT3116" t="str">
            <v>No Aplica</v>
          </cell>
          <cell r="AU3116" t="str">
            <v/>
          </cell>
          <cell r="AV3116">
            <v>40751</v>
          </cell>
          <cell r="AW3116" t="e">
            <v>#REF!</v>
          </cell>
          <cell r="AX3116"/>
          <cell r="AY3116"/>
          <cell r="AZ3116">
            <v>0</v>
          </cell>
          <cell r="BA3116" t="str">
            <v>-</v>
          </cell>
          <cell r="BB3116" t="str">
            <v/>
          </cell>
          <cell r="BC3116"/>
          <cell r="BD3116" t="str">
            <v/>
          </cell>
          <cell r="BE3116" t="str">
            <v/>
          </cell>
          <cell r="BF3116" t="str">
            <v/>
          </cell>
          <cell r="BG3116" t="str">
            <v/>
          </cell>
        </row>
        <row r="3117">
          <cell r="C3117" t="str">
            <v>20090286V1476-1</v>
          </cell>
          <cell r="D3117" t="str">
            <v>Proyectos 2011 - 2020</v>
          </cell>
          <cell r="E3117" t="str">
            <v>No Aplica</v>
          </cell>
          <cell r="F3117" t="str">
            <v>CERRADO</v>
          </cell>
          <cell r="G3117"/>
          <cell r="H3117" t="str">
            <v>Norte De Santander</v>
          </cell>
          <cell r="I3117">
            <v>54001</v>
          </cell>
          <cell r="J3117">
            <v>1</v>
          </cell>
          <cell r="K3117" t="str">
            <v>Cucuta</v>
          </cell>
          <cell r="L3117" t="str">
            <v>Cucuta-Norte De Santander</v>
          </cell>
          <cell r="M3117" t="str">
            <v/>
          </cell>
          <cell r="N3117" t="str">
            <v xml:space="preserve"> Infraestructura</v>
          </cell>
          <cell r="O3117"/>
          <cell r="P3117"/>
          <cell r="Q3117" t="str">
            <v>Convenio Interadministrativo Con El Departamento De Norte De Santander, Para La Ejecución De Los Proyectos Viales: Pavimentación En Concreto De Avenida 17 Via Principal Barrios San Martín, Siglo Xxi Y Torcoroma Iii, Municipio De Cúcuta - Norte De Santander.</v>
          </cell>
          <cell r="R3117" t="str">
            <v>Vías Urbanas</v>
          </cell>
          <cell r="S3117"/>
          <cell r="T3117"/>
          <cell r="U3117"/>
          <cell r="V3117" t="str">
            <v>Gestión Energetica S.A. - Gensa S.A. E.S.P.</v>
          </cell>
          <cell r="W3117"/>
          <cell r="X3117" t="str">
            <v/>
          </cell>
          <cell r="Y3117"/>
          <cell r="Z3117">
            <v>700000000</v>
          </cell>
          <cell r="AA3117"/>
          <cell r="AB3117">
            <v>700000000</v>
          </cell>
          <cell r="AC3117"/>
          <cell r="AD3117">
            <v>700000000</v>
          </cell>
          <cell r="AE3117">
            <v>0</v>
          </cell>
          <cell r="AF3117"/>
          <cell r="AG3117">
            <v>0</v>
          </cell>
          <cell r="AH3117">
            <v>700000000</v>
          </cell>
          <cell r="AI3117">
            <v>0</v>
          </cell>
          <cell r="AJ3117">
            <v>700000000</v>
          </cell>
          <cell r="AK3117">
            <v>1</v>
          </cell>
          <cell r="AL3117"/>
          <cell r="AM3117">
            <v>1</v>
          </cell>
          <cell r="AN3117">
            <v>1</v>
          </cell>
          <cell r="AO3117">
            <v>0</v>
          </cell>
          <cell r="AP3117" t="str">
            <v>Liquidado</v>
          </cell>
          <cell r="AQ3117" t="e">
            <v>#REF!</v>
          </cell>
          <cell r="AR3117" t="e">
            <v>#N/A</v>
          </cell>
          <cell r="AS3117" t="str">
            <v>Entregado en 2012.</v>
          </cell>
          <cell r="AT3117" t="str">
            <v>No Aplica</v>
          </cell>
          <cell r="AU3117" t="str">
            <v/>
          </cell>
          <cell r="AV3117">
            <v>39928</v>
          </cell>
          <cell r="AW3117" t="e">
            <v>#REF!</v>
          </cell>
          <cell r="AX3117"/>
          <cell r="AY3117"/>
          <cell r="AZ3117">
            <v>0</v>
          </cell>
          <cell r="BA3117" t="str">
            <v>-</v>
          </cell>
          <cell r="BB3117" t="str">
            <v/>
          </cell>
          <cell r="BC3117"/>
          <cell r="BD3117" t="str">
            <v/>
          </cell>
          <cell r="BE3117" t="str">
            <v/>
          </cell>
          <cell r="BF3117" t="str">
            <v/>
          </cell>
          <cell r="BG3117" t="str">
            <v/>
          </cell>
        </row>
        <row r="3118">
          <cell r="C3118" t="str">
            <v>20090286V1477-1</v>
          </cell>
          <cell r="D3118" t="str">
            <v>Proyectos 2011 - 2020</v>
          </cell>
          <cell r="E3118" t="str">
            <v>No Aplica</v>
          </cell>
          <cell r="F3118" t="str">
            <v>CERRADO</v>
          </cell>
          <cell r="G3118"/>
          <cell r="H3118" t="str">
            <v>Norte De Santander</v>
          </cell>
          <cell r="I3118">
            <v>54001</v>
          </cell>
          <cell r="J3118">
            <v>1</v>
          </cell>
          <cell r="K3118" t="str">
            <v>Cucuta</v>
          </cell>
          <cell r="L3118" t="str">
            <v>Cucuta-Norte De Santander</v>
          </cell>
          <cell r="M3118" t="str">
            <v/>
          </cell>
          <cell r="N3118" t="str">
            <v xml:space="preserve"> Infraestructura</v>
          </cell>
          <cell r="O3118"/>
          <cell r="P3118"/>
          <cell r="Q3118" t="str">
            <v>Convenio Interadministrativo Con El Departamento De Norte De Santander, Para La Ejecución De Los Proyectos Viales: Pavimentación En Concreto De Las Calles Barrio Aeropuerto, Municipio De Cúcuta - Norte De Santander.</v>
          </cell>
          <cell r="R3118" t="str">
            <v>Vías Urbanas</v>
          </cell>
          <cell r="S3118"/>
          <cell r="T3118"/>
          <cell r="U3118"/>
          <cell r="V3118" t="str">
            <v>Gestión Energetica S.A. - Gensa S.A. E.S.P.</v>
          </cell>
          <cell r="W3118"/>
          <cell r="X3118" t="str">
            <v/>
          </cell>
          <cell r="Y3118"/>
          <cell r="Z3118">
            <v>100000000</v>
          </cell>
          <cell r="AA3118"/>
          <cell r="AB3118">
            <v>100000000</v>
          </cell>
          <cell r="AC3118"/>
          <cell r="AD3118">
            <v>100000000</v>
          </cell>
          <cell r="AE3118">
            <v>0</v>
          </cell>
          <cell r="AF3118"/>
          <cell r="AG3118">
            <v>0</v>
          </cell>
          <cell r="AH3118">
            <v>100000000</v>
          </cell>
          <cell r="AI3118">
            <v>0</v>
          </cell>
          <cell r="AJ3118">
            <v>100000000</v>
          </cell>
          <cell r="AK3118">
            <v>1</v>
          </cell>
          <cell r="AL3118"/>
          <cell r="AM3118">
            <v>1</v>
          </cell>
          <cell r="AN3118">
            <v>1</v>
          </cell>
          <cell r="AO3118">
            <v>0</v>
          </cell>
          <cell r="AP3118" t="str">
            <v>Liquidado</v>
          </cell>
          <cell r="AQ3118" t="e">
            <v>#REF!</v>
          </cell>
          <cell r="AR3118" t="e">
            <v>#N/A</v>
          </cell>
          <cell r="AS3118" t="str">
            <v>Entregado en 2012.</v>
          </cell>
          <cell r="AT3118" t="str">
            <v>No Aplica</v>
          </cell>
          <cell r="AU3118" t="str">
            <v/>
          </cell>
          <cell r="AV3118">
            <v>40968</v>
          </cell>
          <cell r="AW3118" t="e">
            <v>#REF!</v>
          </cell>
          <cell r="AX3118"/>
          <cell r="AY3118"/>
          <cell r="AZ3118">
            <v>0</v>
          </cell>
          <cell r="BA3118" t="str">
            <v>-</v>
          </cell>
          <cell r="BB3118" t="str">
            <v/>
          </cell>
          <cell r="BC3118"/>
          <cell r="BD3118" t="str">
            <v/>
          </cell>
          <cell r="BE3118" t="str">
            <v/>
          </cell>
          <cell r="BF3118" t="str">
            <v/>
          </cell>
          <cell r="BG3118" t="str">
            <v/>
          </cell>
        </row>
        <row r="3119">
          <cell r="C3119" t="str">
            <v>20100021S1479-1</v>
          </cell>
          <cell r="D3119" t="str">
            <v>Proyectos 2011 - 2020</v>
          </cell>
          <cell r="E3119" t="str">
            <v>No Aplica</v>
          </cell>
          <cell r="F3119" t="str">
            <v>CERRADO</v>
          </cell>
          <cell r="G3119"/>
          <cell r="H3119" t="str">
            <v>Norte De Santander</v>
          </cell>
          <cell r="I3119">
            <v>54001</v>
          </cell>
          <cell r="J3119">
            <v>1</v>
          </cell>
          <cell r="K3119" t="str">
            <v>Cucuta</v>
          </cell>
          <cell r="L3119" t="str">
            <v>Cucuta-Norte De Santander</v>
          </cell>
          <cell r="M3119" t="str">
            <v/>
          </cell>
          <cell r="N3119" t="str">
            <v xml:space="preserve"> Infraestructura</v>
          </cell>
          <cell r="O3119"/>
          <cell r="P3119"/>
          <cell r="Q3119" t="str">
            <v>Convenio De Ccoperación Y Asistencia Técnica Entre Acción Social - Fip Y La Federación Nacional De Cafeteros De Colombia, Para Aunar Esfuerzos Y Asi La Federación Preste El Apoyo Técnico Y Asesoria Para La Elaboración De Diseños Y/O Ajustes A Diseños Y/O Construcción Cubierta Cancha Juventudes Unidas Barrio Comuneros, Municipio De Cucuta - Norte De Santander.</v>
          </cell>
          <cell r="R3119" t="str">
            <v>Espacio Público, Recreación Y Deporte</v>
          </cell>
          <cell r="S3119"/>
          <cell r="T3119"/>
          <cell r="U3119"/>
          <cell r="V3119" t="str">
            <v>Federación Nacional De Cafeteros</v>
          </cell>
          <cell r="W3119"/>
          <cell r="X3119" t="str">
            <v/>
          </cell>
          <cell r="Y3119"/>
          <cell r="Z3119">
            <v>180000000</v>
          </cell>
          <cell r="AA3119"/>
          <cell r="AB3119">
            <v>180000000</v>
          </cell>
          <cell r="AC3119"/>
          <cell r="AD3119">
            <v>180000000</v>
          </cell>
          <cell r="AE3119">
            <v>0</v>
          </cell>
          <cell r="AF3119"/>
          <cell r="AG3119">
            <v>0</v>
          </cell>
          <cell r="AH3119">
            <v>180000000</v>
          </cell>
          <cell r="AI3119">
            <v>0</v>
          </cell>
          <cell r="AJ3119">
            <v>180000000</v>
          </cell>
          <cell r="AK3119">
            <v>1</v>
          </cell>
          <cell r="AL3119"/>
          <cell r="AM3119">
            <v>1</v>
          </cell>
          <cell r="AN3119">
            <v>1</v>
          </cell>
          <cell r="AO3119">
            <v>0</v>
          </cell>
          <cell r="AP3119" t="str">
            <v>Liquidado</v>
          </cell>
          <cell r="AQ3119" t="e">
            <v>#REF!</v>
          </cell>
          <cell r="AR3119" t="e">
            <v>#N/A</v>
          </cell>
          <cell r="AS3119" t="str">
            <v>Entregado en 2011.</v>
          </cell>
          <cell r="AT3119" t="str">
            <v>No Aplica</v>
          </cell>
          <cell r="AU3119" t="str">
            <v/>
          </cell>
          <cell r="AV3119">
            <v>40849</v>
          </cell>
          <cell r="AW3119" t="e">
            <v>#REF!</v>
          </cell>
          <cell r="AX3119"/>
          <cell r="AY3119"/>
          <cell r="AZ3119">
            <v>0</v>
          </cell>
          <cell r="BA3119" t="str">
            <v>-</v>
          </cell>
          <cell r="BB3119" t="str">
            <v/>
          </cell>
          <cell r="BC3119"/>
          <cell r="BD3119" t="str">
            <v/>
          </cell>
          <cell r="BE3119" t="str">
            <v/>
          </cell>
          <cell r="BF3119" t="str">
            <v/>
          </cell>
          <cell r="BG3119" t="str">
            <v/>
          </cell>
        </row>
        <row r="3120">
          <cell r="C3120" t="str">
            <v>20100021S1481-1</v>
          </cell>
          <cell r="D3120" t="str">
            <v>Proyectos 2011 - 2020</v>
          </cell>
          <cell r="E3120" t="str">
            <v>No Aplica</v>
          </cell>
          <cell r="F3120" t="str">
            <v>CERRADO</v>
          </cell>
          <cell r="G3120"/>
          <cell r="H3120" t="str">
            <v>Norte De Santander</v>
          </cell>
          <cell r="I3120">
            <v>54001</v>
          </cell>
          <cell r="J3120">
            <v>1</v>
          </cell>
          <cell r="K3120" t="str">
            <v>Cucuta</v>
          </cell>
          <cell r="L3120" t="str">
            <v>Cucuta-Norte De Santander</v>
          </cell>
          <cell r="M3120" t="str">
            <v/>
          </cell>
          <cell r="N3120" t="str">
            <v xml:space="preserve"> Infraestructura</v>
          </cell>
          <cell r="O3120"/>
          <cell r="P3120"/>
          <cell r="Q3120" t="str">
            <v>Convenio De Ccoperación Y Asistencia Técnica Entre Acción Social - Fip Y La Federación Nacional De Cafeteros De Colombia, Para Aunar Esfuerzos Y Asi La Federación Preste El Apoyo Técnico Y Asesoria Para La Elaboración De Diseños Y/O Ajustes A Diseños Y/O Placa Huella Zona Rural (Barrio El Progreso), Municipio De Cucuta - Norte De Santander.</v>
          </cell>
          <cell r="R3120" t="str">
            <v>Vías Red Terciaria</v>
          </cell>
          <cell r="S3120"/>
          <cell r="T3120"/>
          <cell r="U3120"/>
          <cell r="V3120" t="str">
            <v>Federación Nacional De Cafeteros</v>
          </cell>
          <cell r="W3120"/>
          <cell r="X3120" t="str">
            <v/>
          </cell>
          <cell r="Y3120"/>
          <cell r="Z3120">
            <v>150000000</v>
          </cell>
          <cell r="AA3120"/>
          <cell r="AB3120">
            <v>150000000</v>
          </cell>
          <cell r="AC3120"/>
          <cell r="AD3120">
            <v>150000000</v>
          </cell>
          <cell r="AE3120">
            <v>0</v>
          </cell>
          <cell r="AF3120"/>
          <cell r="AG3120">
            <v>0</v>
          </cell>
          <cell r="AH3120">
            <v>150000000</v>
          </cell>
          <cell r="AI3120">
            <v>0</v>
          </cell>
          <cell r="AJ3120">
            <v>150000000</v>
          </cell>
          <cell r="AK3120">
            <v>1</v>
          </cell>
          <cell r="AL3120"/>
          <cell r="AM3120">
            <v>1</v>
          </cell>
          <cell r="AN3120">
            <v>1</v>
          </cell>
          <cell r="AO3120">
            <v>0</v>
          </cell>
          <cell r="AP3120" t="str">
            <v>Liquidado</v>
          </cell>
          <cell r="AQ3120" t="e">
            <v>#REF!</v>
          </cell>
          <cell r="AR3120" t="e">
            <v>#N/A</v>
          </cell>
          <cell r="AS3120" t="str">
            <v>Entregado en 2011.</v>
          </cell>
          <cell r="AT3120" t="str">
            <v>No Aplica</v>
          </cell>
          <cell r="AU3120" t="str">
            <v/>
          </cell>
          <cell r="AV3120">
            <v>40659</v>
          </cell>
          <cell r="AW3120" t="e">
            <v>#REF!</v>
          </cell>
          <cell r="AX3120"/>
          <cell r="AY3120"/>
          <cell r="AZ3120">
            <v>0</v>
          </cell>
          <cell r="BA3120" t="str">
            <v>-</v>
          </cell>
          <cell r="BB3120" t="str">
            <v/>
          </cell>
          <cell r="BC3120"/>
          <cell r="BD3120" t="str">
            <v/>
          </cell>
          <cell r="BE3120" t="str">
            <v/>
          </cell>
          <cell r="BF3120" t="str">
            <v/>
          </cell>
          <cell r="BG3120" t="str">
            <v/>
          </cell>
        </row>
        <row r="3121">
          <cell r="C3121" t="str">
            <v>20100021V1480-1</v>
          </cell>
          <cell r="D3121" t="str">
            <v>Proyectos 2011 - 2020</v>
          </cell>
          <cell r="E3121" t="str">
            <v>No Aplica</v>
          </cell>
          <cell r="F3121" t="str">
            <v>CERRADO</v>
          </cell>
          <cell r="G3121"/>
          <cell r="H3121" t="str">
            <v>Norte De Santander</v>
          </cell>
          <cell r="I3121">
            <v>54001</v>
          </cell>
          <cell r="J3121">
            <v>1</v>
          </cell>
          <cell r="K3121" t="str">
            <v>Cucuta</v>
          </cell>
          <cell r="L3121" t="str">
            <v>Cucuta-Norte De Santander</v>
          </cell>
          <cell r="M3121" t="str">
            <v/>
          </cell>
          <cell r="N3121" t="str">
            <v xml:space="preserve"> Infraestructura</v>
          </cell>
          <cell r="O3121"/>
          <cell r="P3121"/>
          <cell r="Q3121"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Y Mantenimiento Del Carreteable Guaramito - Agua Clara, Municipio De Cucuta - Norte De Santander.</v>
          </cell>
          <cell r="R3121" t="str">
            <v>Vías Red Terciaria</v>
          </cell>
          <cell r="S3121"/>
          <cell r="T3121"/>
          <cell r="U3121"/>
          <cell r="V3121" t="str">
            <v>Federación Nacional De Cafeteros</v>
          </cell>
          <cell r="W3121"/>
          <cell r="X3121" t="str">
            <v/>
          </cell>
          <cell r="Y3121"/>
          <cell r="Z3121">
            <v>700000000</v>
          </cell>
          <cell r="AA3121"/>
          <cell r="AB3121">
            <v>700000000</v>
          </cell>
          <cell r="AC3121"/>
          <cell r="AD3121">
            <v>700000000</v>
          </cell>
          <cell r="AE3121">
            <v>0</v>
          </cell>
          <cell r="AF3121"/>
          <cell r="AG3121">
            <v>0</v>
          </cell>
          <cell r="AH3121">
            <v>700000000</v>
          </cell>
          <cell r="AI3121">
            <v>0</v>
          </cell>
          <cell r="AJ3121">
            <v>700000000</v>
          </cell>
          <cell r="AK3121">
            <v>1</v>
          </cell>
          <cell r="AL3121"/>
          <cell r="AM3121">
            <v>1</v>
          </cell>
          <cell r="AN3121">
            <v>1</v>
          </cell>
          <cell r="AO3121">
            <v>0</v>
          </cell>
          <cell r="AP3121" t="str">
            <v>Liquidado</v>
          </cell>
          <cell r="AQ3121" t="e">
            <v>#REF!</v>
          </cell>
          <cell r="AR3121" t="e">
            <v>#N/A</v>
          </cell>
          <cell r="AS3121" t="str">
            <v>Entregado en 2011.</v>
          </cell>
          <cell r="AT3121" t="str">
            <v>No Aplica</v>
          </cell>
          <cell r="AU3121" t="str">
            <v/>
          </cell>
          <cell r="AV3121">
            <v>40753</v>
          </cell>
          <cell r="AW3121" t="e">
            <v>#REF!</v>
          </cell>
          <cell r="AX3121"/>
          <cell r="AY3121"/>
          <cell r="AZ3121">
            <v>0</v>
          </cell>
          <cell r="BA3121" t="str">
            <v>-</v>
          </cell>
          <cell r="BB3121" t="str">
            <v/>
          </cell>
          <cell r="BC3121"/>
          <cell r="BD3121" t="str">
            <v/>
          </cell>
          <cell r="BE3121" t="str">
            <v/>
          </cell>
          <cell r="BF3121" t="str">
            <v/>
          </cell>
          <cell r="BG3121" t="str">
            <v/>
          </cell>
        </row>
        <row r="3122">
          <cell r="C3122" t="str">
            <v>20100027V1483-1</v>
          </cell>
          <cell r="D3122" t="str">
            <v>Proyectos 2011 - 2020</v>
          </cell>
          <cell r="E3122" t="str">
            <v>No Aplica</v>
          </cell>
          <cell r="F3122" t="str">
            <v>CERRADO</v>
          </cell>
          <cell r="G3122"/>
          <cell r="H3122" t="str">
            <v>Norte De Santander</v>
          </cell>
          <cell r="I3122">
            <v>54001</v>
          </cell>
          <cell r="J3122">
            <v>1</v>
          </cell>
          <cell r="K3122" t="str">
            <v>Cucuta</v>
          </cell>
          <cell r="L3122" t="str">
            <v>Cucuta-Norte De Santander</v>
          </cell>
          <cell r="M3122" t="str">
            <v/>
          </cell>
          <cell r="N3122" t="str">
            <v xml:space="preserve"> Infraestructura</v>
          </cell>
          <cell r="O3122"/>
          <cell r="P3122"/>
          <cell r="Q3122" t="str">
            <v>Convenio Interadministrativo Entre Acción Social - Fip Y Gensa S.A. E.S.P. Para Aunar Esfuerzos Y Asi Gensa Preste El Apoyo Técnico Y Asesoria Para La Construcción De Pavimentos En Las Vías Urbanas Del Municipio De Cúcuta - Norte De Santander.</v>
          </cell>
          <cell r="R3122" t="str">
            <v>Vías Urbanas</v>
          </cell>
          <cell r="S3122"/>
          <cell r="T3122"/>
          <cell r="U3122"/>
          <cell r="V3122" t="str">
            <v>Gestión Energetica S.A. - Gensa S.A. E.S.P.</v>
          </cell>
          <cell r="W3122"/>
          <cell r="X3122" t="str">
            <v/>
          </cell>
          <cell r="Y3122"/>
          <cell r="Z3122">
            <v>375000000</v>
          </cell>
          <cell r="AA3122"/>
          <cell r="AB3122">
            <v>375000000</v>
          </cell>
          <cell r="AC3122"/>
          <cell r="AD3122">
            <v>375000000</v>
          </cell>
          <cell r="AE3122">
            <v>0</v>
          </cell>
          <cell r="AF3122"/>
          <cell r="AG3122">
            <v>0</v>
          </cell>
          <cell r="AH3122">
            <v>375000000</v>
          </cell>
          <cell r="AI3122">
            <v>0</v>
          </cell>
          <cell r="AJ3122">
            <v>375000000</v>
          </cell>
          <cell r="AK3122">
            <v>1</v>
          </cell>
          <cell r="AL3122"/>
          <cell r="AM3122">
            <v>1</v>
          </cell>
          <cell r="AN3122">
            <v>1</v>
          </cell>
          <cell r="AO3122">
            <v>0</v>
          </cell>
          <cell r="AP3122" t="str">
            <v>Liquidado</v>
          </cell>
          <cell r="AQ3122" t="e">
            <v>#REF!</v>
          </cell>
          <cell r="AR3122" t="e">
            <v>#N/A</v>
          </cell>
          <cell r="AS3122" t="str">
            <v>Entregado en 2012.</v>
          </cell>
          <cell r="AT3122" t="str">
            <v>No Aplica</v>
          </cell>
          <cell r="AU3122" t="str">
            <v/>
          </cell>
          <cell r="AV3122">
            <v>41025</v>
          </cell>
          <cell r="AW3122" t="e">
            <v>#REF!</v>
          </cell>
          <cell r="AX3122"/>
          <cell r="AY3122"/>
          <cell r="AZ3122">
            <v>0</v>
          </cell>
          <cell r="BA3122" t="str">
            <v>-</v>
          </cell>
          <cell r="BB3122" t="str">
            <v/>
          </cell>
          <cell r="BC3122"/>
          <cell r="BD3122" t="str">
            <v/>
          </cell>
          <cell r="BE3122" t="str">
            <v/>
          </cell>
          <cell r="BF3122" t="str">
            <v/>
          </cell>
          <cell r="BG3122" t="str">
            <v/>
          </cell>
        </row>
        <row r="3123">
          <cell r="C3123" t="str">
            <v>20110160S0224-1</v>
          </cell>
          <cell r="D3123" t="str">
            <v>Proyectos 2011 - 2020</v>
          </cell>
          <cell r="E3123" t="str">
            <v>No Aplica</v>
          </cell>
          <cell r="F3123" t="str">
            <v>CERRADO</v>
          </cell>
          <cell r="G3123" t="str">
            <v>A224</v>
          </cell>
          <cell r="H3123" t="str">
            <v>Norte De Santander</v>
          </cell>
          <cell r="I3123">
            <v>54001</v>
          </cell>
          <cell r="J3123">
            <v>1</v>
          </cell>
          <cell r="K3123" t="str">
            <v>Cucuta</v>
          </cell>
          <cell r="L3123" t="str">
            <v>Cucuta-Norte De Santander</v>
          </cell>
          <cell r="M3123">
            <v>160</v>
          </cell>
          <cell r="N3123" t="str">
            <v>Fonade 1</v>
          </cell>
          <cell r="O3123"/>
          <cell r="P3123"/>
          <cell r="Q3123" t="str">
            <v>Construcción Segunda Etapa Del Colegio San Bartolomé, Municipio De Cúcuta - Norte De Santander.</v>
          </cell>
          <cell r="R3123" t="str">
            <v>Social Comunitario</v>
          </cell>
          <cell r="S3123"/>
          <cell r="T3123"/>
          <cell r="U3123"/>
          <cell r="V3123" t="str">
            <v>Departamento</v>
          </cell>
          <cell r="W3123"/>
          <cell r="X3123" t="str">
            <v/>
          </cell>
          <cell r="Y3123"/>
          <cell r="Z3123">
            <v>693681282</v>
          </cell>
          <cell r="AA3123"/>
          <cell r="AB3123">
            <v>693681282</v>
          </cell>
          <cell r="AC3123"/>
          <cell r="AD3123">
            <v>693681282</v>
          </cell>
          <cell r="AE3123">
            <v>22366601</v>
          </cell>
          <cell r="AF3123"/>
          <cell r="AG3123">
            <v>22366601</v>
          </cell>
          <cell r="AH3123">
            <v>716047883</v>
          </cell>
          <cell r="AI3123">
            <v>0</v>
          </cell>
          <cell r="AJ3123">
            <v>716047883</v>
          </cell>
          <cell r="AK3123">
            <v>0</v>
          </cell>
          <cell r="AL3123"/>
          <cell r="AM3123">
            <v>1</v>
          </cell>
          <cell r="AN3123">
            <v>1</v>
          </cell>
          <cell r="AO3123">
            <v>0</v>
          </cell>
          <cell r="AP3123" t="str">
            <v>En Liquidación</v>
          </cell>
          <cell r="AQ3123" t="e">
            <v>#REF!</v>
          </cell>
          <cell r="AR3123" t="e">
            <v>#N/A</v>
          </cell>
          <cell r="AS312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23" t="str">
            <v>No Aplica</v>
          </cell>
          <cell r="AU3123">
            <v>42128</v>
          </cell>
          <cell r="AV3123">
            <v>42584</v>
          </cell>
          <cell r="AW3123" t="e">
            <v>#REF!</v>
          </cell>
          <cell r="AX3123"/>
          <cell r="AY3123"/>
          <cell r="AZ3123">
            <v>0</v>
          </cell>
          <cell r="BA3123" t="str">
            <v>-</v>
          </cell>
          <cell r="BB3123" t="str">
            <v>INSTALACIONES ESDUCATIVAS: SALONES DE CLASES, LABORATORIOS, UNIDADES SANITARIAS, PORTERIA Y OFICINAS.</v>
          </cell>
          <cell r="BC3123"/>
          <cell r="BD3123">
            <v>42202</v>
          </cell>
          <cell r="BE3123" t="str">
            <v/>
          </cell>
          <cell r="BF3123">
            <v>42612</v>
          </cell>
          <cell r="BG3123">
            <v>742689</v>
          </cell>
        </row>
        <row r="3124">
          <cell r="C3124" t="str">
            <v>20110160S0225-1</v>
          </cell>
          <cell r="D3124" t="str">
            <v>Proyectos 2011 - 2020</v>
          </cell>
          <cell r="E3124" t="str">
            <v>No Aplica</v>
          </cell>
          <cell r="F3124" t="str">
            <v>CERRADO</v>
          </cell>
          <cell r="G3124" t="str">
            <v>A225</v>
          </cell>
          <cell r="H3124" t="str">
            <v>Norte De Santander</v>
          </cell>
          <cell r="I3124">
            <v>54001</v>
          </cell>
          <cell r="J3124">
            <v>1</v>
          </cell>
          <cell r="K3124" t="str">
            <v>Cucuta</v>
          </cell>
          <cell r="L3124" t="str">
            <v>Cucuta-Norte De Santander</v>
          </cell>
          <cell r="M3124">
            <v>160</v>
          </cell>
          <cell r="N3124" t="str">
            <v>Fonade 1</v>
          </cell>
          <cell r="O3124"/>
          <cell r="P3124"/>
          <cell r="Q3124" t="str">
            <v>Primera Etapa Remodelación Del Coliseo "Toto Hernández" De La Ciudad De Cúcuta - Norte De Santander.</v>
          </cell>
          <cell r="R3124" t="str">
            <v>Espacio Público, Recreación Y Deporte</v>
          </cell>
          <cell r="S3124"/>
          <cell r="T3124"/>
          <cell r="U3124"/>
          <cell r="V3124" t="str">
            <v>Departamento</v>
          </cell>
          <cell r="W3124"/>
          <cell r="X3124" t="str">
            <v/>
          </cell>
          <cell r="Y3124"/>
          <cell r="Z3124">
            <v>2227718781.4699998</v>
          </cell>
          <cell r="AA3124"/>
          <cell r="AB3124">
            <v>2227718781.4699998</v>
          </cell>
          <cell r="AC3124"/>
          <cell r="AD3124">
            <v>2227718781.4699998</v>
          </cell>
          <cell r="AE3124">
            <v>84888613</v>
          </cell>
          <cell r="AF3124"/>
          <cell r="AG3124">
            <v>84888613</v>
          </cell>
          <cell r="AH3124">
            <v>2312607394.4699998</v>
          </cell>
          <cell r="AI3124">
            <v>0</v>
          </cell>
          <cell r="AJ3124">
            <v>2312607394.4699998</v>
          </cell>
          <cell r="AK3124">
            <v>0</v>
          </cell>
          <cell r="AL3124"/>
          <cell r="AM3124">
            <v>1</v>
          </cell>
          <cell r="AN3124">
            <v>1</v>
          </cell>
          <cell r="AO3124">
            <v>0</v>
          </cell>
          <cell r="AP3124" t="str">
            <v>En Liquidación</v>
          </cell>
          <cell r="AQ3124" t="e">
            <v>#REF!</v>
          </cell>
          <cell r="AR3124" t="e">
            <v>#N/A</v>
          </cell>
          <cell r="AS312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24" t="str">
            <v>No Aplica</v>
          </cell>
          <cell r="AU3124">
            <v>41880</v>
          </cell>
          <cell r="AV3124">
            <v>42359</v>
          </cell>
          <cell r="AW3124" t="e">
            <v>#REF!</v>
          </cell>
          <cell r="AX3124"/>
          <cell r="AY3124"/>
          <cell r="AZ3124">
            <v>0</v>
          </cell>
          <cell r="BA3124" t="str">
            <v>-</v>
          </cell>
          <cell r="BB3124" t="str">
            <v>EL PROYECTO CONSTA DEL CAMBIO DE CUBIERTA ( TEJA ),  SILLETERÍA NUEVA, ADECUACIONES LIGAS DEPORTIVAS E INSTALACIONES ELÉCTRICAS.</v>
          </cell>
          <cell r="BC3124"/>
          <cell r="BD3124">
            <v>41956</v>
          </cell>
          <cell r="BE3124">
            <v>42076</v>
          </cell>
          <cell r="BF3124">
            <v>42459</v>
          </cell>
          <cell r="BG3124">
            <v>200000</v>
          </cell>
        </row>
        <row r="3125">
          <cell r="C3125" t="str">
            <v>20120040S0033-1</v>
          </cell>
          <cell r="D3125" t="str">
            <v>Proyectos 2011 - 2020</v>
          </cell>
          <cell r="E3125" t="str">
            <v>No Aplica</v>
          </cell>
          <cell r="F3125" t="str">
            <v>CERRADO</v>
          </cell>
          <cell r="G3125" t="str">
            <v>B33</v>
          </cell>
          <cell r="H3125" t="str">
            <v>Norte De Santander</v>
          </cell>
          <cell r="I3125">
            <v>54001</v>
          </cell>
          <cell r="J3125">
            <v>1</v>
          </cell>
          <cell r="K3125" t="str">
            <v>Cucuta</v>
          </cell>
          <cell r="L3125" t="str">
            <v>Cucuta-Norte De Santander</v>
          </cell>
          <cell r="M3125">
            <v>40</v>
          </cell>
          <cell r="N3125" t="str">
            <v>Fonade 2</v>
          </cell>
          <cell r="O3125"/>
          <cell r="P3125"/>
          <cell r="Q3125" t="str">
            <v>Adecuación General Del Área Deportiva Y Recreativa Del Paseo Rojo Y Negro Mpio De Cúcuta - Nte De Santander.</v>
          </cell>
          <cell r="R3125" t="str">
            <v>Espacio Público, Recreación Y Deporte</v>
          </cell>
          <cell r="S3125"/>
          <cell r="T3125"/>
          <cell r="U3125"/>
          <cell r="V3125" t="str">
            <v>Departamento</v>
          </cell>
          <cell r="W3125"/>
          <cell r="X3125" t="str">
            <v/>
          </cell>
          <cell r="Y3125"/>
          <cell r="Z3125">
            <v>5799183459</v>
          </cell>
          <cell r="AA3125"/>
          <cell r="AB3125">
            <v>5799183459</v>
          </cell>
          <cell r="AC3125"/>
          <cell r="AD3125">
            <v>5799183459</v>
          </cell>
          <cell r="AE3125">
            <v>191841529</v>
          </cell>
          <cell r="AF3125"/>
          <cell r="AG3125">
            <v>191841529</v>
          </cell>
          <cell r="AH3125">
            <v>5991024988</v>
          </cell>
          <cell r="AI3125">
            <v>0</v>
          </cell>
          <cell r="AJ3125">
            <v>5991024988</v>
          </cell>
          <cell r="AK3125">
            <v>0.91</v>
          </cell>
          <cell r="AL3125"/>
          <cell r="AM3125">
            <v>1</v>
          </cell>
          <cell r="AN3125">
            <v>1</v>
          </cell>
          <cell r="AO3125">
            <v>0</v>
          </cell>
          <cell r="AP3125" t="str">
            <v>Liquidado</v>
          </cell>
          <cell r="AQ3125" t="e">
            <v>#REF!</v>
          </cell>
          <cell r="AR3125" t="e">
            <v>#N/A</v>
          </cell>
          <cell r="AS3125" t="str">
            <v>CONVENIO LIQUIDADO EL 29 DE SEPTIEMBRE 2021.</v>
          </cell>
          <cell r="AT3125" t="str">
            <v>No Aplica</v>
          </cell>
          <cell r="AU3125">
            <v>41659</v>
          </cell>
          <cell r="AV3125">
            <v>42622</v>
          </cell>
          <cell r="AW3125" t="e">
            <v>#REF!</v>
          </cell>
          <cell r="AX3125"/>
          <cell r="AY3125"/>
          <cell r="AZ3125">
            <v>0</v>
          </cell>
          <cell r="BA3125" t="str">
            <v>-</v>
          </cell>
          <cell r="BB3125" t="str">
            <v>14 MANZANAS DE ESPACIO PUBLICO Y CICLORUTA</v>
          </cell>
          <cell r="BC3125"/>
          <cell r="BD3125">
            <v>41669</v>
          </cell>
          <cell r="BE3125">
            <v>41864</v>
          </cell>
          <cell r="BF3125">
            <v>42643</v>
          </cell>
          <cell r="BG3125">
            <v>612273</v>
          </cell>
        </row>
        <row r="3126">
          <cell r="C3126" t="str">
            <v>20120069S0230-1</v>
          </cell>
          <cell r="D3126" t="str">
            <v>Proyectos 2011 - 2020</v>
          </cell>
          <cell r="E3126" t="str">
            <v>No Aplica</v>
          </cell>
          <cell r="F3126" t="str">
            <v>CERRADO</v>
          </cell>
          <cell r="G3126" t="str">
            <v>C230</v>
          </cell>
          <cell r="H3126" t="str">
            <v>Norte De Santander</v>
          </cell>
          <cell r="I3126">
            <v>54001</v>
          </cell>
          <cell r="J3126">
            <v>1</v>
          </cell>
          <cell r="K3126" t="str">
            <v>Cucuta</v>
          </cell>
          <cell r="L3126" t="str">
            <v>Cucuta-Norte De Santander</v>
          </cell>
          <cell r="M3126">
            <v>69</v>
          </cell>
          <cell r="N3126" t="str">
            <v>Fonade 3</v>
          </cell>
          <cell r="O3126"/>
          <cell r="P3126"/>
          <cell r="Q3126" t="str">
            <v>Parque Rojas Pinilla, Municipio De Cúcuta</v>
          </cell>
          <cell r="R3126" t="str">
            <v>Espacio Público, Recreación Y Deporte</v>
          </cell>
          <cell r="S3126"/>
          <cell r="T3126"/>
          <cell r="U3126"/>
          <cell r="V3126" t="str">
            <v>Departamento</v>
          </cell>
          <cell r="W3126"/>
          <cell r="X3126" t="str">
            <v/>
          </cell>
          <cell r="Y3126"/>
          <cell r="Z3126">
            <v>138211251.10430932</v>
          </cell>
          <cell r="AA3126"/>
          <cell r="AB3126">
            <v>138211251.10430932</v>
          </cell>
          <cell r="AC3126"/>
          <cell r="AD3126">
            <v>138211251.10430932</v>
          </cell>
          <cell r="AE3126">
            <v>25747016.199999999</v>
          </cell>
          <cell r="AF3126"/>
          <cell r="AG3126">
            <v>25747016.199999999</v>
          </cell>
          <cell r="AH3126">
            <v>163958267.30430931</v>
          </cell>
          <cell r="AI3126">
            <v>0</v>
          </cell>
          <cell r="AJ3126">
            <v>163958267.30430931</v>
          </cell>
          <cell r="AK3126">
            <v>0</v>
          </cell>
          <cell r="AL3126"/>
          <cell r="AM3126">
            <v>1</v>
          </cell>
          <cell r="AN3126">
            <v>1</v>
          </cell>
          <cell r="AO3126">
            <v>0</v>
          </cell>
          <cell r="AP3126" t="str">
            <v>En Liquidación</v>
          </cell>
          <cell r="AQ3126" t="e">
            <v>#REF!</v>
          </cell>
          <cell r="AR3126" t="e">
            <v>#N/A</v>
          </cell>
          <cell r="AS312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26" t="str">
            <v>No Aplica</v>
          </cell>
          <cell r="AU3126">
            <v>42230</v>
          </cell>
          <cell r="AV3126">
            <v>42379</v>
          </cell>
          <cell r="AW3126" t="e">
            <v>#REF!</v>
          </cell>
          <cell r="AX3126"/>
          <cell r="AY3126"/>
          <cell r="AZ3126">
            <v>0</v>
          </cell>
          <cell r="BA3126" t="str">
            <v>-</v>
          </cell>
          <cell r="BB3126" t="str">
            <v xml:space="preserve">PARQUE ROJAS PINILLA, MUNICIPIO DE CUCUTA, COMPUESTO DE CAMBIO DE PISOS , MEJORAMIENTO DE JARDINERAS, ILUMINACION </v>
          </cell>
          <cell r="BC3126"/>
          <cell r="BD3126">
            <v>42279</v>
          </cell>
          <cell r="BE3126" t="str">
            <v xml:space="preserve"> </v>
          </cell>
          <cell r="BF3126">
            <v>42424</v>
          </cell>
          <cell r="BG3126">
            <v>637302</v>
          </cell>
        </row>
        <row r="3127">
          <cell r="C3127" t="str">
            <v>20120069S0231-1</v>
          </cell>
          <cell r="D3127" t="str">
            <v>Proyectos 2011 - 2020</v>
          </cell>
          <cell r="E3127" t="str">
            <v>No Aplica</v>
          </cell>
          <cell r="F3127" t="str">
            <v>CERRADO</v>
          </cell>
          <cell r="G3127" t="str">
            <v>C231</v>
          </cell>
          <cell r="H3127" t="str">
            <v>Norte De Santander</v>
          </cell>
          <cell r="I3127">
            <v>54001</v>
          </cell>
          <cell r="J3127">
            <v>1</v>
          </cell>
          <cell r="K3127" t="str">
            <v>Cucuta</v>
          </cell>
          <cell r="L3127" t="str">
            <v>Cucuta-Norte De Santander</v>
          </cell>
          <cell r="M3127">
            <v>69</v>
          </cell>
          <cell r="N3127" t="str">
            <v>Fonade 3</v>
          </cell>
          <cell r="O3127"/>
          <cell r="P3127"/>
          <cell r="Q3127" t="str">
            <v>Adecuación Cancha Colegio, Barrio Aeropuerto En El Municipio De Cúcuta - Norte De Santander</v>
          </cell>
          <cell r="R3127" t="str">
            <v>Espacio Público, Recreación Y Deporte</v>
          </cell>
          <cell r="S3127"/>
          <cell r="T3127"/>
          <cell r="U3127"/>
          <cell r="V3127" t="str">
            <v>Departamento</v>
          </cell>
          <cell r="W3127"/>
          <cell r="X3127" t="str">
            <v/>
          </cell>
          <cell r="Y3127"/>
          <cell r="Z3127">
            <v>214807375.17269233</v>
          </cell>
          <cell r="AA3127"/>
          <cell r="AB3127">
            <v>214807375.17269233</v>
          </cell>
          <cell r="AC3127"/>
          <cell r="AD3127">
            <v>214807375.17269233</v>
          </cell>
          <cell r="AE3127">
            <v>30357847.760000002</v>
          </cell>
          <cell r="AF3127"/>
          <cell r="AG3127">
            <v>30357847.760000002</v>
          </cell>
          <cell r="AH3127">
            <v>245165222.93269232</v>
          </cell>
          <cell r="AI3127">
            <v>0</v>
          </cell>
          <cell r="AJ3127">
            <v>245165222.93269232</v>
          </cell>
          <cell r="AK3127">
            <v>0</v>
          </cell>
          <cell r="AL3127"/>
          <cell r="AM3127">
            <v>1</v>
          </cell>
          <cell r="AN3127">
            <v>1</v>
          </cell>
          <cell r="AO3127">
            <v>0</v>
          </cell>
          <cell r="AP3127" t="str">
            <v>En Liquidación</v>
          </cell>
          <cell r="AQ3127" t="e">
            <v>#REF!</v>
          </cell>
          <cell r="AR3127" t="e">
            <v>#N/A</v>
          </cell>
          <cell r="AS312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27" t="str">
            <v>No Aplica</v>
          </cell>
          <cell r="AU3127">
            <v>42724</v>
          </cell>
          <cell r="AV3127">
            <v>42961</v>
          </cell>
          <cell r="AW3127" t="e">
            <v>#REF!</v>
          </cell>
          <cell r="AX3127"/>
          <cell r="AY3127"/>
          <cell r="AZ3127">
            <v>0</v>
          </cell>
          <cell r="BA3127" t="str">
            <v>-</v>
          </cell>
          <cell r="BB3127" t="str">
            <v xml:space="preserve">ADECUCION CANCHA COLEGIO, BARRIO AEROPUERTO, COMPUESTA POR ESTRUCTURA METALICA, ILUMINACION </v>
          </cell>
          <cell r="BC3127"/>
          <cell r="BD3127">
            <v>42766</v>
          </cell>
          <cell r="BE3127" t="str">
            <v>N/A</v>
          </cell>
          <cell r="BF3127">
            <v>43084</v>
          </cell>
          <cell r="BG3127">
            <v>1850</v>
          </cell>
        </row>
        <row r="3128">
          <cell r="C3128" t="str">
            <v>20120069S0232-1</v>
          </cell>
          <cell r="D3128" t="str">
            <v>Proyectos 2011 - 2020</v>
          </cell>
          <cell r="E3128" t="str">
            <v>No Aplica</v>
          </cell>
          <cell r="F3128" t="str">
            <v>CERRADO</v>
          </cell>
          <cell r="G3128" t="str">
            <v>C232</v>
          </cell>
          <cell r="H3128" t="str">
            <v>Norte De Santander</v>
          </cell>
          <cell r="I3128">
            <v>54001</v>
          </cell>
          <cell r="J3128">
            <v>1</v>
          </cell>
          <cell r="K3128" t="str">
            <v>Cucuta</v>
          </cell>
          <cell r="L3128" t="str">
            <v>Cucuta-Norte De Santander</v>
          </cell>
          <cell r="M3128">
            <v>69</v>
          </cell>
          <cell r="N3128" t="str">
            <v>Fonade 3</v>
          </cell>
          <cell r="O3128"/>
          <cell r="P3128"/>
          <cell r="Q3128" t="str">
            <v>Construcción Cancha De Futbol Con Acabados Cancha Sintética San Luis,  Municipio De Cúcuta</v>
          </cell>
          <cell r="R3128" t="str">
            <v>Espacio Público, Recreación Y Deporte</v>
          </cell>
          <cell r="S3128"/>
          <cell r="T3128"/>
          <cell r="U3128"/>
          <cell r="V3128" t="str">
            <v>Departamento</v>
          </cell>
          <cell r="W3128"/>
          <cell r="X3128" t="str">
            <v/>
          </cell>
          <cell r="Y3128"/>
          <cell r="Z3128">
            <v>173187953.37</v>
          </cell>
          <cell r="AA3128"/>
          <cell r="AB3128">
            <v>173187953.37</v>
          </cell>
          <cell r="AC3128"/>
          <cell r="AD3128">
            <v>173187953.37</v>
          </cell>
          <cell r="AE3128">
            <v>23871347.629999999</v>
          </cell>
          <cell r="AF3128"/>
          <cell r="AG3128">
            <v>23871347.629999999</v>
          </cell>
          <cell r="AH3128">
            <v>197059301</v>
          </cell>
          <cell r="AI3128">
            <v>0</v>
          </cell>
          <cell r="AJ3128">
            <v>197059301</v>
          </cell>
          <cell r="AK3128">
            <v>0</v>
          </cell>
          <cell r="AL3128"/>
          <cell r="AM3128">
            <v>1</v>
          </cell>
          <cell r="AN3128">
            <v>1</v>
          </cell>
          <cell r="AO3128">
            <v>0</v>
          </cell>
          <cell r="AP3128" t="str">
            <v>En Liquidación</v>
          </cell>
          <cell r="AQ3128" t="e">
            <v>#REF!</v>
          </cell>
          <cell r="AR3128" t="e">
            <v>#N/A</v>
          </cell>
          <cell r="AS312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28" t="str">
            <v>No Aplica</v>
          </cell>
          <cell r="AU3128">
            <v>42409</v>
          </cell>
          <cell r="AV3128">
            <v>42469</v>
          </cell>
          <cell r="AW3128" t="e">
            <v>#REF!</v>
          </cell>
          <cell r="AX3128"/>
          <cell r="AY3128"/>
          <cell r="AZ3128">
            <v>0</v>
          </cell>
          <cell r="BA3128" t="str">
            <v>-</v>
          </cell>
          <cell r="BB3128" t="str">
            <v>CONSTRUCCION CANCHA DE FUTBOL CON ACABADOS CANCHA SINTETICA E ILUMINACION EN EL BARRIO SAN LUIS,  MUNICIPIO DE CUCUTA</v>
          </cell>
          <cell r="BC3128"/>
          <cell r="BD3128">
            <v>42460</v>
          </cell>
          <cell r="BE3128">
            <v>42460</v>
          </cell>
          <cell r="BF3128">
            <v>42482</v>
          </cell>
          <cell r="BG3128">
            <v>637302</v>
          </cell>
        </row>
        <row r="3129">
          <cell r="C3129" t="str">
            <v>20120069S0233-1</v>
          </cell>
          <cell r="D3129" t="str">
            <v>Proyectos 2011 - 2020</v>
          </cell>
          <cell r="E3129" t="str">
            <v>ANTES 2018</v>
          </cell>
          <cell r="F3129" t="str">
            <v>VIGENTE</v>
          </cell>
          <cell r="G3129" t="str">
            <v>C233</v>
          </cell>
          <cell r="H3129" t="str">
            <v>Norte De Santander</v>
          </cell>
          <cell r="I3129">
            <v>54001</v>
          </cell>
          <cell r="J3129">
            <v>1</v>
          </cell>
          <cell r="K3129" t="str">
            <v>Cucuta</v>
          </cell>
          <cell r="L3129" t="str">
            <v>Cucuta-Norte De Santander</v>
          </cell>
          <cell r="M3129">
            <v>69</v>
          </cell>
          <cell r="N3129" t="str">
            <v>Fonade 3</v>
          </cell>
          <cell r="O3129"/>
          <cell r="P3129"/>
          <cell r="Q3129" t="str">
            <v>Construcción Graderías Barrio Vallester,  Municipio De Cúcuta</v>
          </cell>
          <cell r="R3129" t="str">
            <v>Espacio Público, Recreación Y Deporte</v>
          </cell>
          <cell r="S3129"/>
          <cell r="T3129"/>
          <cell r="U3129"/>
          <cell r="V3129" t="str">
            <v>Departamento</v>
          </cell>
          <cell r="W3129"/>
          <cell r="X3129" t="str">
            <v/>
          </cell>
          <cell r="Y3129"/>
          <cell r="Z3129">
            <v>705894877</v>
          </cell>
          <cell r="AA3129"/>
          <cell r="AB3129">
            <v>705894877</v>
          </cell>
          <cell r="AC3129"/>
          <cell r="AD3129">
            <v>705894877</v>
          </cell>
          <cell r="AE3129">
            <v>102885691</v>
          </cell>
          <cell r="AF3129"/>
          <cell r="AG3129">
            <v>102885691</v>
          </cell>
          <cell r="AH3129">
            <v>808780568</v>
          </cell>
          <cell r="AI3129">
            <v>0</v>
          </cell>
          <cell r="AJ3129">
            <v>808780568</v>
          </cell>
          <cell r="AK3129">
            <v>0</v>
          </cell>
          <cell r="AL3129"/>
          <cell r="AM3129">
            <v>1</v>
          </cell>
          <cell r="AN3129">
            <v>1</v>
          </cell>
          <cell r="AO3129">
            <v>0</v>
          </cell>
          <cell r="AP3129" t="str">
            <v>En Liquidación</v>
          </cell>
          <cell r="AQ3129" t="e">
            <v>#REF!</v>
          </cell>
          <cell r="AR3129" t="e">
            <v>#N/A</v>
          </cell>
          <cell r="AS3129" t="str">
            <v xml:space="preserve">PROYECTO TERMINADO EN LIQUIDACION OBRA
1. INFORMACIÓN Y ESTADO CONTRATO DE OBRA:  proyecto terminado y entregado a Prosperidad social con acta de entrega  de auditoria visible - AV3 de fecha 19/11/2018. 
2. INFORMACIÓN Y ESTADO CONTRATO INTERADMINISTRATIVO:   En tramite.
ACTIVIDADES REALIZADAS:
- Se remite acta de liquidación al Departamento de Norte de Santander, para su revisión y posteror suscripción.
</v>
          </cell>
          <cell r="AT3129" t="str">
            <v>No Aplica</v>
          </cell>
          <cell r="AU3129">
            <v>42821</v>
          </cell>
          <cell r="AV3129">
            <v>43370</v>
          </cell>
          <cell r="AW3129" t="e">
            <v>#REF!</v>
          </cell>
          <cell r="AX3129"/>
          <cell r="AY3129"/>
          <cell r="AZ3129">
            <v>0</v>
          </cell>
          <cell r="BA3129" t="str">
            <v>-</v>
          </cell>
          <cell r="BB3129" t="str">
            <v>CONSTRUCCION GRADERIAS BARRIO VALLLESTER,  MUNICIPIO DE CUCUTA, COMPUESTA POR VESTIRES, CAMERINOS, BAÑOS, Y GRADAS EN SEGUNDA PLANTA CUBIERTAS CON ESTRCUTURA METALICA</v>
          </cell>
          <cell r="BC3129"/>
          <cell r="BD3129">
            <v>42844</v>
          </cell>
          <cell r="BE3129">
            <v>43174</v>
          </cell>
          <cell r="BF3129">
            <v>43423</v>
          </cell>
          <cell r="BG3129">
            <v>637302</v>
          </cell>
        </row>
        <row r="3130">
          <cell r="C3130" t="str">
            <v>20120069S0234-1</v>
          </cell>
          <cell r="D3130" t="str">
            <v>Proyectos 2011 - 2020</v>
          </cell>
          <cell r="E3130" t="str">
            <v>No Aplica</v>
          </cell>
          <cell r="F3130" t="str">
            <v>CERRADO</v>
          </cell>
          <cell r="G3130" t="str">
            <v>C234</v>
          </cell>
          <cell r="H3130" t="str">
            <v>Norte De Santander</v>
          </cell>
          <cell r="I3130">
            <v>54001</v>
          </cell>
          <cell r="J3130">
            <v>1</v>
          </cell>
          <cell r="K3130" t="str">
            <v>Cucuta</v>
          </cell>
          <cell r="L3130" t="str">
            <v>Cucuta-Norte De Santander</v>
          </cell>
          <cell r="M3130">
            <v>69</v>
          </cell>
          <cell r="N3130" t="str">
            <v>Fonade 3</v>
          </cell>
          <cell r="O3130"/>
          <cell r="P3130"/>
          <cell r="Q3130" t="str">
            <v>Proyecto Parque San Martin,  Municipio De Cúcuta</v>
          </cell>
          <cell r="R3130" t="str">
            <v>Espacio Público, Recreación Y Deporte</v>
          </cell>
          <cell r="S3130"/>
          <cell r="T3130"/>
          <cell r="U3130"/>
          <cell r="V3130" t="str">
            <v>Departamento</v>
          </cell>
          <cell r="W3130"/>
          <cell r="X3130" t="str">
            <v/>
          </cell>
          <cell r="Y3130"/>
          <cell r="Z3130">
            <v>274210471.77424896</v>
          </cell>
          <cell r="AA3130"/>
          <cell r="AB3130">
            <v>274210471.77424896</v>
          </cell>
          <cell r="AC3130"/>
          <cell r="AD3130">
            <v>274210471.77424896</v>
          </cell>
          <cell r="AE3130">
            <v>13960410.850000001</v>
          </cell>
          <cell r="AF3130"/>
          <cell r="AG3130">
            <v>13960410.850000001</v>
          </cell>
          <cell r="AH3130">
            <v>288170882.62424898</v>
          </cell>
          <cell r="AI3130">
            <v>0</v>
          </cell>
          <cell r="AJ3130">
            <v>288170882.62424898</v>
          </cell>
          <cell r="AK3130">
            <v>0</v>
          </cell>
          <cell r="AL3130"/>
          <cell r="AM3130">
            <v>1</v>
          </cell>
          <cell r="AN3130">
            <v>1</v>
          </cell>
          <cell r="AO3130">
            <v>0</v>
          </cell>
          <cell r="AP3130" t="str">
            <v>En Liquidación</v>
          </cell>
          <cell r="AQ3130" t="e">
            <v>#REF!</v>
          </cell>
          <cell r="AR3130" t="e">
            <v>#N/A</v>
          </cell>
          <cell r="AS313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30" t="str">
            <v>No Aplica</v>
          </cell>
          <cell r="AU3130">
            <v>41832</v>
          </cell>
          <cell r="AV3130">
            <v>41912</v>
          </cell>
          <cell r="AW3130" t="e">
            <v>#REF!</v>
          </cell>
          <cell r="AX3130"/>
          <cell r="AY3130"/>
          <cell r="AZ3130">
            <v>0</v>
          </cell>
          <cell r="BA3130" t="str">
            <v>-</v>
          </cell>
          <cell r="BB3130" t="str">
            <v xml:space="preserve">PROYECTO PARQUE SAN MARTIN,  MUNICIPIO DE CUCUTA, COMPUESTA POR PLACA DE PISO, DEMARCACIONES ARCOS MULTIFUNCIONALES, ILUMINCACION , GRADERIAS Y CERRAMIENTO </v>
          </cell>
          <cell r="BC3130"/>
          <cell r="BD3130">
            <v>41852</v>
          </cell>
          <cell r="BE3130" t="str">
            <v/>
          </cell>
          <cell r="BF3130">
            <v>41942</v>
          </cell>
          <cell r="BG3130">
            <v>637302</v>
          </cell>
        </row>
        <row r="3131">
          <cell r="C3131" t="str">
            <v>20120069S0237-1</v>
          </cell>
          <cell r="D3131" t="str">
            <v>Proyectos 2011 - 2020</v>
          </cell>
          <cell r="E3131" t="str">
            <v>No Aplica</v>
          </cell>
          <cell r="F3131" t="str">
            <v>CERRADO</v>
          </cell>
          <cell r="G3131" t="str">
            <v>C237</v>
          </cell>
          <cell r="H3131" t="str">
            <v>Norte De Santander</v>
          </cell>
          <cell r="I3131">
            <v>54001</v>
          </cell>
          <cell r="J3131">
            <v>1</v>
          </cell>
          <cell r="K3131" t="str">
            <v>Cucuta</v>
          </cell>
          <cell r="L3131" t="str">
            <v>Cucuta-Norte De Santander</v>
          </cell>
          <cell r="M3131">
            <v>69</v>
          </cell>
          <cell r="N3131" t="str">
            <v>Fonade 3</v>
          </cell>
          <cell r="O3131"/>
          <cell r="P3131"/>
          <cell r="Q3131" t="str">
            <v>Adecuación Cancha La Esperanza, Barrio Palmeras Parte Baja, Cúcuta</v>
          </cell>
          <cell r="R3131" t="str">
            <v>Espacio Público, Recreación Y Deporte</v>
          </cell>
          <cell r="S3131"/>
          <cell r="T3131"/>
          <cell r="U3131"/>
          <cell r="V3131" t="str">
            <v>Departamento</v>
          </cell>
          <cell r="W3131"/>
          <cell r="X3131" t="str">
            <v/>
          </cell>
          <cell r="Y3131"/>
          <cell r="Z3131">
            <v>95903931.070276603</v>
          </cell>
          <cell r="AA3131"/>
          <cell r="AB3131">
            <v>95903931.070276603</v>
          </cell>
          <cell r="AC3131"/>
          <cell r="AD3131">
            <v>95903931.070276603</v>
          </cell>
          <cell r="AE3131">
            <v>18935026.449999999</v>
          </cell>
          <cell r="AF3131"/>
          <cell r="AG3131">
            <v>18935026.449999999</v>
          </cell>
          <cell r="AH3131">
            <v>114838957.52027661</v>
          </cell>
          <cell r="AI3131">
            <v>0</v>
          </cell>
          <cell r="AJ3131">
            <v>114838957.52027661</v>
          </cell>
          <cell r="AK3131">
            <v>0</v>
          </cell>
          <cell r="AL3131"/>
          <cell r="AM3131">
            <v>1</v>
          </cell>
          <cell r="AN3131">
            <v>1</v>
          </cell>
          <cell r="AO3131">
            <v>0</v>
          </cell>
          <cell r="AP3131" t="str">
            <v>En Liquidación</v>
          </cell>
          <cell r="AQ3131" t="e">
            <v>#REF!</v>
          </cell>
          <cell r="AR3131" t="e">
            <v>#N/A</v>
          </cell>
          <cell r="AS313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31" t="str">
            <v>No Aplica</v>
          </cell>
          <cell r="AU3131">
            <v>42207</v>
          </cell>
          <cell r="AV3131">
            <v>42269</v>
          </cell>
          <cell r="AW3131" t="e">
            <v>#REF!</v>
          </cell>
          <cell r="AX3131"/>
          <cell r="AY3131"/>
          <cell r="AZ3131">
            <v>0</v>
          </cell>
          <cell r="BA3131" t="str">
            <v>-</v>
          </cell>
          <cell r="BB3131" t="str">
            <v>ADECUACION CANCHA LA ESPEARANZA, BARRIO PALMERAS PARTE BAJA, CUCUTA, COMPUESTA POR PLACA DE PISO, GRADERIAS, CERRAMIENTO E ILUMINACION</v>
          </cell>
          <cell r="BC3131"/>
          <cell r="BD3131">
            <v>42261</v>
          </cell>
          <cell r="BE3131">
            <v>42261</v>
          </cell>
          <cell r="BF3131">
            <v>42335</v>
          </cell>
          <cell r="BG3131">
            <v>90497</v>
          </cell>
        </row>
        <row r="3132">
          <cell r="C3132" t="str">
            <v>20120069S0238-1</v>
          </cell>
          <cell r="D3132" t="str">
            <v>Proyectos 2011 - 2020</v>
          </cell>
          <cell r="E3132" t="str">
            <v>No Aplica</v>
          </cell>
          <cell r="F3132" t="str">
            <v>CERRADO</v>
          </cell>
          <cell r="G3132" t="str">
            <v>C238</v>
          </cell>
          <cell r="H3132" t="str">
            <v>Norte De Santander</v>
          </cell>
          <cell r="I3132">
            <v>54001</v>
          </cell>
          <cell r="J3132">
            <v>1</v>
          </cell>
          <cell r="K3132" t="str">
            <v>Cucuta</v>
          </cell>
          <cell r="L3132" t="str">
            <v>Cucuta-Norte De Santander</v>
          </cell>
          <cell r="M3132">
            <v>69</v>
          </cell>
          <cell r="N3132" t="str">
            <v>Fonade 3</v>
          </cell>
          <cell r="O3132"/>
          <cell r="P3132"/>
          <cell r="Q3132" t="str">
            <v>Construcción Cancha Multifuncional Villa Patricia, Corregimiento De Agua Clara, Municipio De Cúcuta</v>
          </cell>
          <cell r="R3132" t="str">
            <v>Espacio Público, Recreación Y Deporte</v>
          </cell>
          <cell r="S3132"/>
          <cell r="T3132"/>
          <cell r="U3132"/>
          <cell r="V3132" t="str">
            <v>Departamento</v>
          </cell>
          <cell r="W3132"/>
          <cell r="X3132" t="str">
            <v/>
          </cell>
          <cell r="Y3132"/>
          <cell r="Z3132">
            <v>147474770.3702766</v>
          </cell>
          <cell r="AA3132"/>
          <cell r="AB3132">
            <v>147474770.3702766</v>
          </cell>
          <cell r="AC3132"/>
          <cell r="AD3132">
            <v>147474770.3702766</v>
          </cell>
          <cell r="AE3132">
            <v>7598903.9000000004</v>
          </cell>
          <cell r="AF3132"/>
          <cell r="AG3132">
            <v>7598903.9000000004</v>
          </cell>
          <cell r="AH3132">
            <v>155073674.27027661</v>
          </cell>
          <cell r="AI3132">
            <v>0</v>
          </cell>
          <cell r="AJ3132">
            <v>155073674.27027661</v>
          </cell>
          <cell r="AK3132">
            <v>0</v>
          </cell>
          <cell r="AL3132"/>
          <cell r="AM3132">
            <v>1</v>
          </cell>
          <cell r="AN3132">
            <v>1</v>
          </cell>
          <cell r="AO3132">
            <v>0</v>
          </cell>
          <cell r="AP3132" t="str">
            <v>En Liquidación</v>
          </cell>
          <cell r="AQ3132" t="e">
            <v>#REF!</v>
          </cell>
          <cell r="AR3132" t="e">
            <v>#N/A</v>
          </cell>
          <cell r="AS313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32" t="str">
            <v>No Aplica</v>
          </cell>
          <cell r="AU3132">
            <v>41957</v>
          </cell>
          <cell r="AV3132">
            <v>42018</v>
          </cell>
          <cell r="AW3132" t="e">
            <v>#REF!</v>
          </cell>
          <cell r="AX3132"/>
          <cell r="AY3132"/>
          <cell r="AZ3132">
            <v>0</v>
          </cell>
          <cell r="BA3132" t="str">
            <v>-</v>
          </cell>
          <cell r="BB3132" t="str">
            <v>CONSTRUCCION CANCHA MULTIFUNCIONAL VILLA PATRICIA, CON CERRAMIENTO, GRADAS E ILUMINACION CORREGIMIENTO DE AGUA CLARA, MUNICIPIO DE CUCUTA</v>
          </cell>
          <cell r="BC3132"/>
          <cell r="BD3132">
            <v>41975</v>
          </cell>
          <cell r="BE3132" t="str">
            <v/>
          </cell>
          <cell r="BF3132">
            <v>42048</v>
          </cell>
          <cell r="BG3132">
            <v>637302</v>
          </cell>
        </row>
        <row r="3133">
          <cell r="C3133" t="str">
            <v>20120069V0229-1</v>
          </cell>
          <cell r="D3133" t="str">
            <v>Proyectos 2011 - 2020</v>
          </cell>
          <cell r="E3133" t="str">
            <v>No Aplica</v>
          </cell>
          <cell r="F3133" t="str">
            <v>CERRADO</v>
          </cell>
          <cell r="G3133" t="str">
            <v>C229</v>
          </cell>
          <cell r="H3133" t="str">
            <v>Norte De Santander</v>
          </cell>
          <cell r="I3133">
            <v>54001</v>
          </cell>
          <cell r="J3133">
            <v>1</v>
          </cell>
          <cell r="K3133" t="str">
            <v>Cucuta</v>
          </cell>
          <cell r="L3133" t="str">
            <v>Cucuta-Norte De Santander</v>
          </cell>
          <cell r="M3133">
            <v>69</v>
          </cell>
          <cell r="N3133" t="str">
            <v>Fonade 3</v>
          </cell>
          <cell r="O3133"/>
          <cell r="P3133"/>
          <cell r="Q3133" t="str">
            <v>Construcción Gradas Disipadoras En Gaviones, Calle 9 Con Avenidas 15, 15A 16 Y 17 Del Barrio La Libertad, Sector Santa Teresita, Municipio De Cúcuta</v>
          </cell>
          <cell r="R3133" t="str">
            <v>Vías Urbanas</v>
          </cell>
          <cell r="S3133"/>
          <cell r="T3133"/>
          <cell r="U3133"/>
          <cell r="V3133" t="str">
            <v>Departamento</v>
          </cell>
          <cell r="W3133"/>
          <cell r="X3133" t="str">
            <v/>
          </cell>
          <cell r="Y3133"/>
          <cell r="Z3133">
            <v>221428227.13999999</v>
          </cell>
          <cell r="AA3133"/>
          <cell r="AB3133">
            <v>221428227.13999999</v>
          </cell>
          <cell r="AC3133"/>
          <cell r="AD3133">
            <v>221428227.13999999</v>
          </cell>
          <cell r="AE3133">
            <v>47394329</v>
          </cell>
          <cell r="AF3133"/>
          <cell r="AG3133">
            <v>47394329</v>
          </cell>
          <cell r="AH3133">
            <v>268822556.13999999</v>
          </cell>
          <cell r="AI3133">
            <v>0</v>
          </cell>
          <cell r="AJ3133">
            <v>268822556.13999999</v>
          </cell>
          <cell r="AK3133">
            <v>0</v>
          </cell>
          <cell r="AL3133"/>
          <cell r="AM3133">
            <v>1</v>
          </cell>
          <cell r="AN3133">
            <v>1</v>
          </cell>
          <cell r="AO3133">
            <v>0</v>
          </cell>
          <cell r="AP3133" t="str">
            <v>En Liquidación</v>
          </cell>
          <cell r="AQ3133" t="e">
            <v>#REF!</v>
          </cell>
          <cell r="AR3133" t="e">
            <v>#N/A</v>
          </cell>
          <cell r="AS313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33" t="str">
            <v>No Aplica</v>
          </cell>
          <cell r="AU3133">
            <v>42440</v>
          </cell>
          <cell r="AV3133">
            <v>42766</v>
          </cell>
          <cell r="AW3133" t="e">
            <v>#REF!</v>
          </cell>
          <cell r="AX3133"/>
          <cell r="AY3133"/>
          <cell r="AZ3133">
            <v>0</v>
          </cell>
          <cell r="BA3133" t="str">
            <v>-</v>
          </cell>
          <cell r="BB3133" t="str">
            <v>CONSTRUCCIÓN GRADAS DISIPADORAS EN GAVIONES, CALLE 9 CON AVENIDAS 15, 15A 16 Y 17 DEL BARRIO LA LIBERTAD, SECTOR SANTA TERESITA, MUNCIIPIO DE CUCUTA,</v>
          </cell>
          <cell r="BC3133"/>
          <cell r="BD3133">
            <v>42459</v>
          </cell>
          <cell r="BE3133" t="str">
            <v xml:space="preserve"> </v>
          </cell>
          <cell r="BF3133">
            <v>42844</v>
          </cell>
          <cell r="BG3133">
            <v>13494</v>
          </cell>
        </row>
        <row r="3134">
          <cell r="C3134" t="str">
            <v>20120069V0240-1</v>
          </cell>
          <cell r="D3134" t="str">
            <v>Proyectos 2011 - 2020</v>
          </cell>
          <cell r="E3134" t="str">
            <v>ANTES 2018</v>
          </cell>
          <cell r="F3134" t="str">
            <v>VIGENTE</v>
          </cell>
          <cell r="G3134" t="str">
            <v>C240</v>
          </cell>
          <cell r="H3134" t="str">
            <v>Norte De Santander</v>
          </cell>
          <cell r="I3134">
            <v>54001</v>
          </cell>
          <cell r="J3134">
            <v>1</v>
          </cell>
          <cell r="K3134" t="str">
            <v>Cucuta</v>
          </cell>
          <cell r="L3134" t="str">
            <v>Cucuta-Norte De Santander</v>
          </cell>
          <cell r="M3134">
            <v>69</v>
          </cell>
          <cell r="N3134" t="str">
            <v>Fonade 3</v>
          </cell>
          <cell r="O3134"/>
          <cell r="P3134"/>
          <cell r="Q3134" t="str">
            <v>Terminación Vía La Libertad En El Municipio De Cúcuta - Norte De Santander</v>
          </cell>
          <cell r="R3134" t="str">
            <v>Vías Urbanas</v>
          </cell>
          <cell r="S3134"/>
          <cell r="T3134"/>
          <cell r="U3134"/>
          <cell r="V3134" t="str">
            <v>Departamento</v>
          </cell>
          <cell r="W3134" t="str">
            <v>Urbano</v>
          </cell>
          <cell r="X3134" t="str">
            <v/>
          </cell>
          <cell r="Y3134"/>
          <cell r="Z3134">
            <v>1214158775.2980771</v>
          </cell>
          <cell r="AA3134"/>
          <cell r="AB3134">
            <v>1214158775.2980771</v>
          </cell>
          <cell r="AC3134"/>
          <cell r="AD3134">
            <v>1214158775.2980771</v>
          </cell>
          <cell r="AE3134">
            <v>74221055</v>
          </cell>
          <cell r="AF3134"/>
          <cell r="AG3134">
            <v>74221055</v>
          </cell>
          <cell r="AH3134">
            <v>1288379830.2980771</v>
          </cell>
          <cell r="AI3134">
            <v>0</v>
          </cell>
          <cell r="AJ3134">
            <v>1288379830.2980771</v>
          </cell>
          <cell r="AK3134">
            <v>0</v>
          </cell>
          <cell r="AL3134"/>
          <cell r="AM3134">
            <v>1</v>
          </cell>
          <cell r="AN3134">
            <v>1</v>
          </cell>
          <cell r="AO3134">
            <v>0</v>
          </cell>
          <cell r="AP3134" t="str">
            <v>Entregado A Municipio</v>
          </cell>
          <cell r="AQ3134" t="e">
            <v>#REF!</v>
          </cell>
          <cell r="AR3134" t="e">
            <v>#N/A</v>
          </cell>
          <cell r="AS3134" t="str">
            <v>Proyecto terminado el 10 de abril de 2021
Proyecto entregado en AV3 realizada el 13 de noviembre de 2021</v>
          </cell>
          <cell r="AT3134" t="str">
            <v>No Aplica</v>
          </cell>
          <cell r="AU3134">
            <v>42023</v>
          </cell>
          <cell r="AV3134">
            <v>44296</v>
          </cell>
          <cell r="AW3134" t="e">
            <v>#REF!</v>
          </cell>
          <cell r="AX3134"/>
          <cell r="AY3134"/>
          <cell r="AZ3134">
            <v>0</v>
          </cell>
          <cell r="BA3134" t="str">
            <v>-</v>
          </cell>
          <cell r="BB3134" t="str">
            <v>0,57 KM</v>
          </cell>
          <cell r="BC3134"/>
          <cell r="BD3134">
            <v>42482</v>
          </cell>
          <cell r="BE3134">
            <v>42592</v>
          </cell>
          <cell r="BF3134">
            <v>44513</v>
          </cell>
          <cell r="BG3134">
            <v>47798</v>
          </cell>
        </row>
        <row r="3135">
          <cell r="C3135" t="str">
            <v>20120069V0257-1</v>
          </cell>
          <cell r="D3135" t="str">
            <v>Proyectos 2011 - 2020</v>
          </cell>
          <cell r="E3135" t="str">
            <v>No Aplica</v>
          </cell>
          <cell r="F3135" t="str">
            <v>CERRADO</v>
          </cell>
          <cell r="G3135" t="str">
            <v>C257</v>
          </cell>
          <cell r="H3135" t="str">
            <v>Norte De Santander</v>
          </cell>
          <cell r="I3135">
            <v>54001</v>
          </cell>
          <cell r="J3135">
            <v>1</v>
          </cell>
          <cell r="K3135" t="str">
            <v>Cucuta</v>
          </cell>
          <cell r="L3135" t="str">
            <v>Cucuta-Norte De Santander</v>
          </cell>
          <cell r="M3135">
            <v>69</v>
          </cell>
          <cell r="N3135" t="str">
            <v>Fonade 3</v>
          </cell>
          <cell r="O3135"/>
          <cell r="P3135"/>
          <cell r="Q3135" t="str">
            <v>Construcción En Pavimento Flexible  De La Avenida 17 Del K+500 Al K1+000 De Los Barrios Torcoroma Ii Y Siglo Xxi, Muinicipio De Cucuta, Norte De Santander</v>
          </cell>
          <cell r="R3135" t="str">
            <v>Vías Urbanas</v>
          </cell>
          <cell r="S3135"/>
          <cell r="T3135"/>
          <cell r="U3135"/>
          <cell r="V3135" t="str">
            <v>Departamento</v>
          </cell>
          <cell r="W3135"/>
          <cell r="X3135" t="str">
            <v/>
          </cell>
          <cell r="Y3135"/>
          <cell r="Z3135">
            <v>1382937847.4159999</v>
          </cell>
          <cell r="AA3135"/>
          <cell r="AB3135">
            <v>1382937847.4159999</v>
          </cell>
          <cell r="AC3135"/>
          <cell r="AD3135">
            <v>1382937847.4159999</v>
          </cell>
          <cell r="AE3135">
            <v>141335451</v>
          </cell>
          <cell r="AF3135"/>
          <cell r="AG3135">
            <v>141335451</v>
          </cell>
          <cell r="AH3135">
            <v>1524273298.4159999</v>
          </cell>
          <cell r="AI3135">
            <v>0</v>
          </cell>
          <cell r="AJ3135">
            <v>1524273298.4159999</v>
          </cell>
          <cell r="AK3135">
            <v>0.92</v>
          </cell>
          <cell r="AL3135"/>
          <cell r="AM3135">
            <v>1</v>
          </cell>
          <cell r="AN3135">
            <v>1</v>
          </cell>
          <cell r="AO3135">
            <v>0</v>
          </cell>
          <cell r="AP3135" t="str">
            <v>En Liquidación</v>
          </cell>
          <cell r="AQ3135" t="e">
            <v>#REF!</v>
          </cell>
          <cell r="AR3135" t="e">
            <v>#N/A</v>
          </cell>
          <cell r="AS3135" t="str">
            <v>PROYECTO TERMINADO EN LIQUIDACION CONVENIO
1. INFORMACIÓN Y ESTADO CONTRATO OBRA:  Contrato de obra liquidado 13/05/2019
2. INFORMACIÓN Y ESTADO CONTRATO INTERADMINISTRATIVO:  En tramite.
 -Actividades realizadas:                                                     
Revisión borrador de acta de liquidación, remision al área de Gestion Post Contratual.</v>
          </cell>
          <cell r="AT3135" t="str">
            <v>No Aplica</v>
          </cell>
          <cell r="AU3135">
            <v>42140</v>
          </cell>
          <cell r="AV3135">
            <v>43314</v>
          </cell>
          <cell r="AW3135" t="e">
            <v>#REF!</v>
          </cell>
          <cell r="AX3135"/>
          <cell r="AY3135"/>
          <cell r="AZ3135">
            <v>0</v>
          </cell>
          <cell r="BA3135" t="str">
            <v>-</v>
          </cell>
          <cell r="BB3135" t="str">
            <v>0,5 KM</v>
          </cell>
          <cell r="BC3135"/>
          <cell r="BD3135">
            <v>42398</v>
          </cell>
          <cell r="BE3135">
            <v>42592</v>
          </cell>
          <cell r="BF3135">
            <v>43357</v>
          </cell>
          <cell r="BG3135">
            <v>47798</v>
          </cell>
        </row>
        <row r="3136">
          <cell r="C3136" t="str">
            <v>20120069V0258-1</v>
          </cell>
          <cell r="D3136" t="str">
            <v>Proyectos 2011 - 2020</v>
          </cell>
          <cell r="E3136" t="str">
            <v>No Aplica</v>
          </cell>
          <cell r="F3136" t="str">
            <v>CERRADO</v>
          </cell>
          <cell r="G3136" t="str">
            <v>C258</v>
          </cell>
          <cell r="H3136" t="str">
            <v>Norte De Santander</v>
          </cell>
          <cell r="I3136">
            <v>54001</v>
          </cell>
          <cell r="J3136">
            <v>1</v>
          </cell>
          <cell r="K3136" t="str">
            <v>Cucuta</v>
          </cell>
          <cell r="L3136" t="str">
            <v>Cucuta-Norte De Santander</v>
          </cell>
          <cell r="M3136">
            <v>69</v>
          </cell>
          <cell r="N3136" t="str">
            <v>Fonade 3</v>
          </cell>
          <cell r="O3136"/>
          <cell r="P3136"/>
          <cell r="Q3136" t="str">
            <v>Construcción Pavimento Rígido, Avenida 30 Entre Calles 12 Y 13, Barrio El Reposo, Municipio De Cúcuta, Norte De Santander</v>
          </cell>
          <cell r="R3136" t="str">
            <v>Vías Urbanas</v>
          </cell>
          <cell r="S3136"/>
          <cell r="T3136"/>
          <cell r="U3136"/>
          <cell r="V3136" t="str">
            <v>Departamento</v>
          </cell>
          <cell r="W3136"/>
          <cell r="X3136" t="str">
            <v/>
          </cell>
          <cell r="Y3136"/>
          <cell r="Z3136">
            <v>168792817.05999997</v>
          </cell>
          <cell r="AA3136"/>
          <cell r="AB3136">
            <v>168792817.05999997</v>
          </cell>
          <cell r="AC3136"/>
          <cell r="AD3136">
            <v>168792817.05999997</v>
          </cell>
          <cell r="AE3136">
            <v>24994939.580000002</v>
          </cell>
          <cell r="AF3136"/>
          <cell r="AG3136">
            <v>24994939.580000002</v>
          </cell>
          <cell r="AH3136">
            <v>193787756.63999999</v>
          </cell>
          <cell r="AI3136">
            <v>0</v>
          </cell>
          <cell r="AJ3136">
            <v>193787756.63999999</v>
          </cell>
          <cell r="AK3136">
            <v>0</v>
          </cell>
          <cell r="AL3136"/>
          <cell r="AM3136">
            <v>1</v>
          </cell>
          <cell r="AN3136">
            <v>1</v>
          </cell>
          <cell r="AO3136">
            <v>0</v>
          </cell>
          <cell r="AP3136" t="str">
            <v>En Liquidación</v>
          </cell>
          <cell r="AQ3136" t="e">
            <v>#REF!</v>
          </cell>
          <cell r="AR3136" t="e">
            <v>#N/A</v>
          </cell>
          <cell r="AS313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36" t="str">
            <v>No Aplica</v>
          </cell>
          <cell r="AU3136">
            <v>42262</v>
          </cell>
          <cell r="AV3136">
            <v>42366</v>
          </cell>
          <cell r="AW3136" t="e">
            <v>#REF!</v>
          </cell>
          <cell r="AX3136"/>
          <cell r="AY3136"/>
          <cell r="AZ3136">
            <v>0</v>
          </cell>
          <cell r="BA3136" t="str">
            <v>-</v>
          </cell>
          <cell r="BB3136" t="str">
            <v>0,21 KM</v>
          </cell>
          <cell r="BC3136"/>
          <cell r="BD3136">
            <v>42335</v>
          </cell>
          <cell r="BE3136" t="str">
            <v xml:space="preserve"> </v>
          </cell>
          <cell r="BF3136">
            <v>42423</v>
          </cell>
          <cell r="BG3136">
            <v>3500</v>
          </cell>
        </row>
        <row r="3137">
          <cell r="C3137" t="str">
            <v>20130245S0435-1</v>
          </cell>
          <cell r="D3137" t="str">
            <v>Proyectos 2011 - 2020</v>
          </cell>
          <cell r="E3137" t="str">
            <v>No Aplica</v>
          </cell>
          <cell r="F3137" t="str">
            <v>CERRADO</v>
          </cell>
          <cell r="G3137"/>
          <cell r="H3137" t="str">
            <v>Norte De Santander</v>
          </cell>
          <cell r="I3137">
            <v>54001</v>
          </cell>
          <cell r="J3137">
            <v>1</v>
          </cell>
          <cell r="K3137" t="str">
            <v>Cucuta</v>
          </cell>
          <cell r="L3137" t="str">
            <v>Cucuta-Norte De Santander</v>
          </cell>
          <cell r="M3137">
            <v>245</v>
          </cell>
          <cell r="N3137" t="str">
            <v>DPS 2013</v>
          </cell>
          <cell r="O3137"/>
          <cell r="P3137"/>
          <cell r="Q3137" t="str">
            <v>Construcción Cubierta Y Adecuación Cancha Multifuncional Barrio Chapinero, En El Municipio De Cúcuta Departamento Norte De Santander</v>
          </cell>
          <cell r="R3137" t="str">
            <v>Espacio Público, Recreación Y Deporte</v>
          </cell>
          <cell r="S3137"/>
          <cell r="T3137"/>
          <cell r="U3137"/>
          <cell r="V3137" t="str">
            <v>Departamento</v>
          </cell>
          <cell r="W3137"/>
          <cell r="X3137" t="str">
            <v>Chapinero</v>
          </cell>
          <cell r="Y3137"/>
          <cell r="Z3137">
            <v>516534690.30000001</v>
          </cell>
          <cell r="AA3137"/>
          <cell r="AB3137">
            <v>516534690.30000001</v>
          </cell>
          <cell r="AC3137"/>
          <cell r="AD3137">
            <v>516534690.30000001</v>
          </cell>
          <cell r="AE3137">
            <v>54191329</v>
          </cell>
          <cell r="AF3137"/>
          <cell r="AG3137">
            <v>54191329</v>
          </cell>
          <cell r="AH3137">
            <v>570726019.29999995</v>
          </cell>
          <cell r="AI3137">
            <v>0</v>
          </cell>
          <cell r="AJ3137">
            <v>570726019.29999995</v>
          </cell>
          <cell r="AK3137">
            <v>1</v>
          </cell>
          <cell r="AL3137"/>
          <cell r="AM3137">
            <v>0</v>
          </cell>
          <cell r="AN3137">
            <v>1</v>
          </cell>
          <cell r="AO3137">
            <v>1</v>
          </cell>
          <cell r="AP3137" t="str">
            <v>Liquidado</v>
          </cell>
          <cell r="AQ3137" t="e">
            <v>#REF!</v>
          </cell>
          <cell r="AR3137" t="e">
            <v>#N/A</v>
          </cell>
          <cell r="AS3137" t="str">
            <v>Liquidado 18 de marzo 2020.</v>
          </cell>
          <cell r="AT3137" t="str">
            <v>No Aplica</v>
          </cell>
          <cell r="AU3137">
            <v>42702</v>
          </cell>
          <cell r="AV3137">
            <v>42947</v>
          </cell>
          <cell r="AW3137" t="e">
            <v>#REF!</v>
          </cell>
          <cell r="AX3137"/>
          <cell r="AY3137"/>
          <cell r="AZ3137">
            <v>0</v>
          </cell>
          <cell r="BA3137" t="str">
            <v>-</v>
          </cell>
          <cell r="BB3137">
            <v>720</v>
          </cell>
          <cell r="BC3137"/>
          <cell r="BD3137">
            <v>42713</v>
          </cell>
          <cell r="BE3137">
            <v>42927</v>
          </cell>
          <cell r="BF3137">
            <v>42963</v>
          </cell>
          <cell r="BG3137">
            <v>2500</v>
          </cell>
        </row>
        <row r="3138">
          <cell r="C3138" t="str">
            <v>20130245S0436-2</v>
          </cell>
          <cell r="D3138" t="str">
            <v>Proyectos 2011 - 2020</v>
          </cell>
          <cell r="E3138" t="str">
            <v>No Aplica</v>
          </cell>
          <cell r="F3138" t="str">
            <v>CERRADO</v>
          </cell>
          <cell r="G3138"/>
          <cell r="H3138" t="str">
            <v>Norte De Santander</v>
          </cell>
          <cell r="I3138">
            <v>54001</v>
          </cell>
          <cell r="J3138">
            <v>1</v>
          </cell>
          <cell r="K3138" t="str">
            <v>Cucuta</v>
          </cell>
          <cell r="L3138" t="str">
            <v>Cucuta-Norte De Santander</v>
          </cell>
          <cell r="M3138">
            <v>245</v>
          </cell>
          <cell r="N3138" t="str">
            <v>DPS 2013</v>
          </cell>
          <cell r="O3138"/>
          <cell r="P3138"/>
          <cell r="Q3138" t="str">
            <v>Adecuación Polideportivo En El Barrio Belisario,  En El Municipio De Cúcuta Departamento Norte De Santander</v>
          </cell>
          <cell r="R3138" t="str">
            <v>Espacio Público, Recreación Y Deporte</v>
          </cell>
          <cell r="S3138"/>
          <cell r="T3138"/>
          <cell r="U3138"/>
          <cell r="V3138" t="str">
            <v>Departamento</v>
          </cell>
          <cell r="W3138"/>
          <cell r="X3138" t="str">
            <v xml:space="preserve">Belisario </v>
          </cell>
          <cell r="Y3138"/>
          <cell r="Z3138">
            <v>268045389</v>
          </cell>
          <cell r="AA3138"/>
          <cell r="AB3138">
            <v>268045389</v>
          </cell>
          <cell r="AC3138"/>
          <cell r="AD3138">
            <v>268045389</v>
          </cell>
          <cell r="AE3138">
            <v>27330554</v>
          </cell>
          <cell r="AF3138"/>
          <cell r="AG3138">
            <v>27330554</v>
          </cell>
          <cell r="AH3138">
            <v>295375943</v>
          </cell>
          <cell r="AI3138">
            <v>0</v>
          </cell>
          <cell r="AJ3138">
            <v>295375943</v>
          </cell>
          <cell r="AK3138">
            <v>1</v>
          </cell>
          <cell r="AL3138"/>
          <cell r="AM3138">
            <v>0</v>
          </cell>
          <cell r="AN3138">
            <v>1</v>
          </cell>
          <cell r="AO3138">
            <v>1</v>
          </cell>
          <cell r="AP3138" t="str">
            <v>Liquidado</v>
          </cell>
          <cell r="AQ3138" t="e">
            <v>#REF!</v>
          </cell>
          <cell r="AR3138" t="e">
            <v>#N/A</v>
          </cell>
          <cell r="AS3138" t="str">
            <v>Liquidado 18 de marzo 2020.</v>
          </cell>
          <cell r="AT3138" t="str">
            <v>No Aplica</v>
          </cell>
          <cell r="AU3138">
            <v>42495</v>
          </cell>
          <cell r="AV3138">
            <v>42951</v>
          </cell>
          <cell r="AW3138" t="e">
            <v>#REF!</v>
          </cell>
          <cell r="AX3138"/>
          <cell r="AY3138"/>
          <cell r="AZ3138">
            <v>0</v>
          </cell>
          <cell r="BA3138" t="str">
            <v>-</v>
          </cell>
          <cell r="BB3138">
            <v>525</v>
          </cell>
          <cell r="BC3138"/>
          <cell r="BD3138">
            <v>42510</v>
          </cell>
          <cell r="BE3138">
            <v>42717</v>
          </cell>
          <cell r="BF3138">
            <v>42979</v>
          </cell>
          <cell r="BG3138">
            <v>1650</v>
          </cell>
        </row>
        <row r="3139">
          <cell r="C3139" t="str">
            <v>20130245S0436-3</v>
          </cell>
          <cell r="D3139" t="str">
            <v>Proyectos 2011 - 2020</v>
          </cell>
          <cell r="E3139" t="str">
            <v>No Aplica</v>
          </cell>
          <cell r="F3139" t="str">
            <v>CERRADO</v>
          </cell>
          <cell r="G3139"/>
          <cell r="H3139" t="str">
            <v>Norte De Santander</v>
          </cell>
          <cell r="I3139">
            <v>54001</v>
          </cell>
          <cell r="J3139">
            <v>1</v>
          </cell>
          <cell r="K3139" t="str">
            <v>Cucuta</v>
          </cell>
          <cell r="L3139" t="str">
            <v>Cucuta-Norte De Santander</v>
          </cell>
          <cell r="M3139">
            <v>245</v>
          </cell>
          <cell r="N3139" t="str">
            <v>DPS 2013</v>
          </cell>
          <cell r="O3139"/>
          <cell r="P3139"/>
          <cell r="Q3139" t="str">
            <v>Adecuación Zonas Recreativas En El Barrio Nuevo Horizonte  En El Municipio De Cúcuta Departamento Norte De Santander</v>
          </cell>
          <cell r="R3139" t="str">
            <v>Espacio Público, Recreación Y Deporte</v>
          </cell>
          <cell r="S3139"/>
          <cell r="T3139"/>
          <cell r="U3139"/>
          <cell r="V3139" t="str">
            <v>Departamento</v>
          </cell>
          <cell r="W3139"/>
          <cell r="X3139" t="str">
            <v>Nuevo Horizonte</v>
          </cell>
          <cell r="Y3139"/>
          <cell r="Z3139">
            <v>127706629</v>
          </cell>
          <cell r="AA3139"/>
          <cell r="AB3139">
            <v>127706629</v>
          </cell>
          <cell r="AC3139"/>
          <cell r="AD3139">
            <v>127706629</v>
          </cell>
          <cell r="AE3139">
            <v>12649893</v>
          </cell>
          <cell r="AF3139"/>
          <cell r="AG3139">
            <v>12649893</v>
          </cell>
          <cell r="AH3139">
            <v>140356522</v>
          </cell>
          <cell r="AI3139">
            <v>0</v>
          </cell>
          <cell r="AJ3139">
            <v>140356522</v>
          </cell>
          <cell r="AK3139">
            <v>1</v>
          </cell>
          <cell r="AL3139"/>
          <cell r="AM3139">
            <v>0</v>
          </cell>
          <cell r="AN3139">
            <v>1</v>
          </cell>
          <cell r="AO3139">
            <v>1</v>
          </cell>
          <cell r="AP3139" t="str">
            <v>Liquidado</v>
          </cell>
          <cell r="AQ3139" t="e">
            <v>#REF!</v>
          </cell>
          <cell r="AR3139" t="e">
            <v>#N/A</v>
          </cell>
          <cell r="AS3139" t="str">
            <v>Liquidado 18 de marzo 2020.</v>
          </cell>
          <cell r="AT3139" t="str">
            <v>No Aplica</v>
          </cell>
          <cell r="AU3139">
            <v>42495</v>
          </cell>
          <cell r="AV3139">
            <v>42951</v>
          </cell>
          <cell r="AW3139" t="e">
            <v>#REF!</v>
          </cell>
          <cell r="AX3139"/>
          <cell r="AY3139"/>
          <cell r="AZ3139">
            <v>0</v>
          </cell>
          <cell r="BA3139" t="str">
            <v>-</v>
          </cell>
          <cell r="BB3139">
            <v>581</v>
          </cell>
          <cell r="BC3139"/>
          <cell r="BD3139">
            <v>42510</v>
          </cell>
          <cell r="BE3139">
            <v>42775</v>
          </cell>
          <cell r="BF3139">
            <v>42775</v>
          </cell>
          <cell r="BG3139">
            <v>1350</v>
          </cell>
        </row>
        <row r="3140">
          <cell r="C3140" t="str">
            <v>20130245S0439-1</v>
          </cell>
          <cell r="D3140" t="str">
            <v>Proyectos 2011 - 2020</v>
          </cell>
          <cell r="E3140" t="str">
            <v>No Aplica</v>
          </cell>
          <cell r="F3140" t="str">
            <v>CERRADO</v>
          </cell>
          <cell r="G3140"/>
          <cell r="H3140" t="str">
            <v>Norte De Santander</v>
          </cell>
          <cell r="I3140">
            <v>54001</v>
          </cell>
          <cell r="J3140">
            <v>1</v>
          </cell>
          <cell r="K3140" t="str">
            <v>Cucuta</v>
          </cell>
          <cell r="L3140" t="str">
            <v>Cucuta-Norte De Santander</v>
          </cell>
          <cell r="M3140">
            <v>245</v>
          </cell>
          <cell r="N3140" t="str">
            <v>DPS 2013</v>
          </cell>
          <cell r="O3140"/>
          <cell r="P3140"/>
          <cell r="Q3140" t="str">
            <v>Construcción Cubierta  Metálica Y Adecuación Cancha Multifuncional Urbanización La Colina, Comuna 9, En El Municipio De Cúcuta Departamento Norte De Santander</v>
          </cell>
          <cell r="R3140" t="str">
            <v>Espacio Público, Recreación Y Deporte</v>
          </cell>
          <cell r="S3140"/>
          <cell r="T3140"/>
          <cell r="U3140"/>
          <cell r="V3140" t="str">
            <v>Departamento</v>
          </cell>
          <cell r="W3140"/>
          <cell r="X3140" t="str">
            <v>La Colina</v>
          </cell>
          <cell r="Y3140"/>
          <cell r="Z3140">
            <v>486065466</v>
          </cell>
          <cell r="AA3140"/>
          <cell r="AB3140">
            <v>486065466</v>
          </cell>
          <cell r="AC3140"/>
          <cell r="AD3140">
            <v>486065466</v>
          </cell>
          <cell r="AE3140">
            <v>48379773</v>
          </cell>
          <cell r="AF3140"/>
          <cell r="AG3140">
            <v>48379773</v>
          </cell>
          <cell r="AH3140">
            <v>534445239</v>
          </cell>
          <cell r="AI3140">
            <v>0</v>
          </cell>
          <cell r="AJ3140">
            <v>534445239</v>
          </cell>
          <cell r="AK3140">
            <v>1</v>
          </cell>
          <cell r="AL3140"/>
          <cell r="AM3140">
            <v>0</v>
          </cell>
          <cell r="AN3140">
            <v>1</v>
          </cell>
          <cell r="AO3140">
            <v>1</v>
          </cell>
          <cell r="AP3140" t="str">
            <v>Liquidado</v>
          </cell>
          <cell r="AQ3140" t="e">
            <v>#REF!</v>
          </cell>
          <cell r="AR3140" t="e">
            <v>#N/A</v>
          </cell>
          <cell r="AS3140" t="str">
            <v>Liquidado 18 de marzo 2020.</v>
          </cell>
          <cell r="AT3140" t="str">
            <v>No Aplica</v>
          </cell>
          <cell r="AU3140">
            <v>42536</v>
          </cell>
          <cell r="AV3140">
            <v>42729</v>
          </cell>
          <cell r="AW3140" t="e">
            <v>#REF!</v>
          </cell>
          <cell r="AX3140"/>
          <cell r="AY3140"/>
          <cell r="AZ3140">
            <v>0</v>
          </cell>
          <cell r="BA3140" t="str">
            <v>-</v>
          </cell>
          <cell r="BB3140">
            <v>690</v>
          </cell>
          <cell r="BC3140"/>
          <cell r="BD3140">
            <v>42552</v>
          </cell>
          <cell r="BE3140">
            <v>42626</v>
          </cell>
          <cell r="BF3140">
            <v>43096</v>
          </cell>
          <cell r="BG3140">
            <v>2500</v>
          </cell>
        </row>
        <row r="3141">
          <cell r="C3141" t="str">
            <v>20130245S0536-1</v>
          </cell>
          <cell r="D3141" t="str">
            <v>Proyectos 2011 - 2020</v>
          </cell>
          <cell r="E3141" t="str">
            <v>No Aplica</v>
          </cell>
          <cell r="F3141" t="str">
            <v>CERRADO</v>
          </cell>
          <cell r="G3141"/>
          <cell r="H3141" t="str">
            <v>Norte De Santander</v>
          </cell>
          <cell r="I3141">
            <v>54001</v>
          </cell>
          <cell r="J3141">
            <v>1</v>
          </cell>
          <cell r="K3141" t="str">
            <v>Cucuta</v>
          </cell>
          <cell r="L3141" t="str">
            <v>Cucuta-Norte De Santander</v>
          </cell>
          <cell r="M3141">
            <v>245</v>
          </cell>
          <cell r="N3141" t="str">
            <v>DPS 2013</v>
          </cell>
          <cell r="O3141"/>
          <cell r="P3141"/>
          <cell r="Q3141" t="str">
            <v>Construcción Cubierta Metálica Y Adecuación Cancha Multifuncional Barrio El Contento Comuna 1, En El Municipio De Cúcuta Departamento Norte De Santander</v>
          </cell>
          <cell r="R3141" t="str">
            <v>Espacio Público, Recreación Y Deporte</v>
          </cell>
          <cell r="S3141"/>
          <cell r="T3141"/>
          <cell r="U3141"/>
          <cell r="V3141" t="str">
            <v>Departamento</v>
          </cell>
          <cell r="W3141"/>
          <cell r="X3141" t="str">
            <v>Contento</v>
          </cell>
          <cell r="Y3141"/>
          <cell r="Z3141">
            <v>432961105</v>
          </cell>
          <cell r="AA3141"/>
          <cell r="AB3141">
            <v>432961105</v>
          </cell>
          <cell r="AC3141"/>
          <cell r="AD3141">
            <v>432961105</v>
          </cell>
          <cell r="AE3141">
            <v>48786542</v>
          </cell>
          <cell r="AF3141"/>
          <cell r="AG3141">
            <v>48786542</v>
          </cell>
          <cell r="AH3141">
            <v>481747647</v>
          </cell>
          <cell r="AI3141">
            <v>0</v>
          </cell>
          <cell r="AJ3141">
            <v>481747647</v>
          </cell>
          <cell r="AK3141">
            <v>0.99990000000000001</v>
          </cell>
          <cell r="AL3141"/>
          <cell r="AM3141">
            <v>0</v>
          </cell>
          <cell r="AN3141">
            <v>1</v>
          </cell>
          <cell r="AO3141">
            <v>1</v>
          </cell>
          <cell r="AP3141" t="str">
            <v>Liquidado</v>
          </cell>
          <cell r="AQ3141" t="e">
            <v>#REF!</v>
          </cell>
          <cell r="AR3141" t="e">
            <v>#N/A</v>
          </cell>
          <cell r="AS3141" t="str">
            <v>Liquidado 18 de marzo 2020.</v>
          </cell>
          <cell r="AT3141" t="str">
            <v>No Aplica</v>
          </cell>
          <cell r="AU3141">
            <v>42614</v>
          </cell>
          <cell r="AV3141">
            <v>42965</v>
          </cell>
          <cell r="AW3141" t="e">
            <v>#REF!</v>
          </cell>
          <cell r="AX3141"/>
          <cell r="AY3141"/>
          <cell r="AZ3141">
            <v>0</v>
          </cell>
          <cell r="BA3141" t="str">
            <v>-</v>
          </cell>
          <cell r="BB3141">
            <v>590</v>
          </cell>
          <cell r="BC3141"/>
          <cell r="BD3141">
            <v>42635</v>
          </cell>
          <cell r="BE3141">
            <v>42706</v>
          </cell>
          <cell r="BF3141">
            <v>42993</v>
          </cell>
          <cell r="BG3141">
            <v>800</v>
          </cell>
        </row>
        <row r="3142">
          <cell r="C3142" t="str">
            <v>20130246V0490-1</v>
          </cell>
          <cell r="D3142" t="str">
            <v>Proyectos 2011 - 2020</v>
          </cell>
          <cell r="E3142" t="str">
            <v>No Aplica</v>
          </cell>
          <cell r="F3142" t="str">
            <v>CERRADO</v>
          </cell>
          <cell r="G3142"/>
          <cell r="H3142" t="str">
            <v>Norte De Santander</v>
          </cell>
          <cell r="I3142">
            <v>54001</v>
          </cell>
          <cell r="J3142">
            <v>1</v>
          </cell>
          <cell r="K3142" t="str">
            <v>Cucuta</v>
          </cell>
          <cell r="L3142" t="str">
            <v>Cucuta-Norte De Santander</v>
          </cell>
          <cell r="M3142">
            <v>246</v>
          </cell>
          <cell r="N3142" t="str">
            <v>DPS 2013</v>
          </cell>
          <cell r="O3142"/>
          <cell r="P3142"/>
          <cell r="Q3142" t="str">
            <v>Pavimentación En Concreto Rígido Y Asfáltico De Las Vías Urbanas En El Municipio De Cúcuta Departamento Norte De Santander</v>
          </cell>
          <cell r="R3142" t="str">
            <v>Vías Urbanas</v>
          </cell>
          <cell r="S3142"/>
          <cell r="T3142"/>
          <cell r="U3142"/>
          <cell r="V3142" t="str">
            <v>Departamento</v>
          </cell>
          <cell r="W3142"/>
          <cell r="X3142" t="str">
            <v>Simón Bolívar, Molinos Norte.</v>
          </cell>
          <cell r="Y3142"/>
          <cell r="Z3142">
            <v>3144072141</v>
          </cell>
          <cell r="AA3142"/>
          <cell r="AB3142">
            <v>3144072141</v>
          </cell>
          <cell r="AC3142"/>
          <cell r="AD3142">
            <v>3144072141</v>
          </cell>
          <cell r="AE3142">
            <v>65724874.299999997</v>
          </cell>
          <cell r="AF3142"/>
          <cell r="AG3142">
            <v>65724874.299999997</v>
          </cell>
          <cell r="AH3142">
            <v>3209797015.3000002</v>
          </cell>
          <cell r="AI3142">
            <v>0</v>
          </cell>
          <cell r="AJ3142">
            <v>3209797015.3000002</v>
          </cell>
          <cell r="AK3142">
            <v>1</v>
          </cell>
          <cell r="AL3142"/>
          <cell r="AM3142">
            <v>1</v>
          </cell>
          <cell r="AN3142">
            <v>1</v>
          </cell>
          <cell r="AO3142">
            <v>0</v>
          </cell>
          <cell r="AP3142" t="str">
            <v>Liquidado</v>
          </cell>
          <cell r="AQ3142" t="e">
            <v>#REF!</v>
          </cell>
          <cell r="AR3142" t="e">
            <v>#N/A</v>
          </cell>
          <cell r="AS3142" t="str">
            <v>Entregado en enero de 2017. 
Liquidado.</v>
          </cell>
          <cell r="AT3142" t="str">
            <v>No Aplica</v>
          </cell>
          <cell r="AU3142">
            <v>42200</v>
          </cell>
          <cell r="AV3142">
            <v>42757</v>
          </cell>
          <cell r="AW3142" t="e">
            <v>#REF!</v>
          </cell>
          <cell r="AX3142"/>
          <cell r="AY3142"/>
          <cell r="AZ3142">
            <v>0</v>
          </cell>
          <cell r="BA3142" t="str">
            <v>-</v>
          </cell>
          <cell r="BB3142">
            <v>4</v>
          </cell>
          <cell r="BC3142"/>
          <cell r="BD3142">
            <v>42479</v>
          </cell>
          <cell r="BE3142">
            <v>42516</v>
          </cell>
          <cell r="BF3142">
            <v>42762</v>
          </cell>
          <cell r="BG3142">
            <v>50000</v>
          </cell>
        </row>
        <row r="3143">
          <cell r="C3143" t="str">
            <v>20140170V0076-1</v>
          </cell>
          <cell r="D3143" t="str">
            <v>Proyectos 2011 - 2020</v>
          </cell>
          <cell r="E3143" t="str">
            <v>No Aplica</v>
          </cell>
          <cell r="F3143" t="str">
            <v>CERRADO</v>
          </cell>
          <cell r="G3143"/>
          <cell r="H3143" t="str">
            <v>Norte De Santander</v>
          </cell>
          <cell r="I3143">
            <v>54001</v>
          </cell>
          <cell r="J3143">
            <v>1</v>
          </cell>
          <cell r="K3143" t="str">
            <v>Cucuta</v>
          </cell>
          <cell r="L3143" t="str">
            <v>Cucuta-Norte De Santander</v>
          </cell>
          <cell r="M3143">
            <v>170</v>
          </cell>
          <cell r="N3143" t="str">
            <v>DPS 2014</v>
          </cell>
          <cell r="O3143"/>
          <cell r="P3143"/>
          <cell r="Q3143" t="str">
            <v xml:space="preserve">Construcción Pavimento En Concreto Rígido Del Avenida 4 Entre Calle 2 3 Y 4 Centro Poblado La Milagrosa Municipio De El Zulia Y Calle Primera Norte Barrio Sevilla Municipio De San Jose De Cúcuta Norte De Santander  </v>
          </cell>
          <cell r="R3143" t="str">
            <v>Vías Urbanas</v>
          </cell>
          <cell r="S3143"/>
          <cell r="T3143"/>
          <cell r="U3143"/>
          <cell r="V3143" t="str">
            <v>Departamento</v>
          </cell>
          <cell r="W3143"/>
          <cell r="X3143" t="str">
            <v>Barrio Sevilla, Barrio Centro Poblado La Milagrosa.</v>
          </cell>
          <cell r="Y3143"/>
          <cell r="Z3143">
            <v>380559539</v>
          </cell>
          <cell r="AA3143"/>
          <cell r="AB3143">
            <v>380559539</v>
          </cell>
          <cell r="AC3143"/>
          <cell r="AD3143">
            <v>380559539</v>
          </cell>
          <cell r="AE3143">
            <v>52200512</v>
          </cell>
          <cell r="AF3143"/>
          <cell r="AG3143">
            <v>52200512</v>
          </cell>
          <cell r="AH3143">
            <v>432760051</v>
          </cell>
          <cell r="AI3143">
            <v>0</v>
          </cell>
          <cell r="AJ3143">
            <v>432760051</v>
          </cell>
          <cell r="AK3143">
            <v>1</v>
          </cell>
          <cell r="AL3143"/>
          <cell r="AM3143">
            <v>1</v>
          </cell>
          <cell r="AN3143">
            <v>1</v>
          </cell>
          <cell r="AO3143">
            <v>0</v>
          </cell>
          <cell r="AP3143" t="str">
            <v>Liquidado</v>
          </cell>
          <cell r="AQ3143" t="e">
            <v>#REF!</v>
          </cell>
          <cell r="AR3143" t="e">
            <v>#N/A</v>
          </cell>
          <cell r="AS3143" t="str">
            <v>Entregada en septiembre de 2016. 
El informe final del convenio fue revisado y aprobado en fecha mayo 17 de 2017.
Proyecto Liquidado</v>
          </cell>
          <cell r="AT3143" t="str">
            <v>No Aplica</v>
          </cell>
          <cell r="AU3143">
            <v>42529</v>
          </cell>
          <cell r="AV3143">
            <v>43001</v>
          </cell>
          <cell r="AW3143" t="e">
            <v>#REF!</v>
          </cell>
          <cell r="AX3143"/>
          <cell r="AY3143"/>
          <cell r="AZ3143">
            <v>0</v>
          </cell>
          <cell r="BA3143" t="str">
            <v>-</v>
          </cell>
          <cell r="BB3143" t="str">
            <v>0,27 Km</v>
          </cell>
          <cell r="BC3143"/>
          <cell r="BD3143">
            <v>42550</v>
          </cell>
          <cell r="BE3143">
            <v>42550</v>
          </cell>
          <cell r="BF3143">
            <v>43001</v>
          </cell>
          <cell r="BG3143">
            <v>600</v>
          </cell>
        </row>
        <row r="3144">
          <cell r="C3144" t="str">
            <v>20150069S0504-1</v>
          </cell>
          <cell r="D3144" t="str">
            <v>Proyectos 2011 - 2020</v>
          </cell>
          <cell r="E3144" t="str">
            <v>ANTES 2018</v>
          </cell>
          <cell r="F3144" t="str">
            <v>VIGENTE</v>
          </cell>
          <cell r="G3144" t="str">
            <v>C504</v>
          </cell>
          <cell r="H3144" t="str">
            <v>Norte De Santander</v>
          </cell>
          <cell r="I3144">
            <v>54001</v>
          </cell>
          <cell r="J3144">
            <v>1</v>
          </cell>
          <cell r="K3144" t="str">
            <v>Cucuta</v>
          </cell>
          <cell r="L3144" t="str">
            <v>Cucuta-Norte De Santander</v>
          </cell>
          <cell r="M3144">
            <v>69</v>
          </cell>
          <cell r="N3144" t="str">
            <v>Fonade 3</v>
          </cell>
          <cell r="O3144"/>
          <cell r="P3144"/>
          <cell r="Q3144" t="str">
            <v xml:space="preserve">Construccion Del Sistema De Iluminacion De La Cancha De Futbol Del Barrio Santander Municipio De Cucuta - Norte De Santander </v>
          </cell>
          <cell r="R3144" t="str">
            <v>Espacio Público, Recreación Y Deporte</v>
          </cell>
          <cell r="S3144"/>
          <cell r="T3144"/>
          <cell r="U3144"/>
          <cell r="V3144" t="str">
            <v>Departamento</v>
          </cell>
          <cell r="W3144"/>
          <cell r="X3144" t="str">
            <v/>
          </cell>
          <cell r="Y3144"/>
          <cell r="Z3144">
            <v>0</v>
          </cell>
          <cell r="AA3144"/>
          <cell r="AB3144">
            <v>0</v>
          </cell>
          <cell r="AC3144"/>
          <cell r="AD3144">
            <v>0</v>
          </cell>
          <cell r="AE3144">
            <v>0</v>
          </cell>
          <cell r="AF3144"/>
          <cell r="AG3144">
            <v>0</v>
          </cell>
          <cell r="AH3144">
            <v>0</v>
          </cell>
          <cell r="AI3144">
            <v>0</v>
          </cell>
          <cell r="AJ3144">
            <v>0</v>
          </cell>
          <cell r="AK3144">
            <v>0</v>
          </cell>
          <cell r="AL3144"/>
          <cell r="AM3144">
            <v>0</v>
          </cell>
          <cell r="AN3144">
            <v>0</v>
          </cell>
          <cell r="AO3144">
            <v>0</v>
          </cell>
          <cell r="AP3144" t="str">
            <v>Cancelado</v>
          </cell>
          <cell r="AQ3144" t="e">
            <v>#REF!</v>
          </cell>
          <cell r="AR3144" t="e">
            <v>#N/A</v>
          </cell>
          <cell r="AS3144" t="str">
            <v>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3144" t="str">
            <v>No Aplica</v>
          </cell>
          <cell r="AU3144" t="str">
            <v/>
          </cell>
          <cell r="AV3144" t="str">
            <v xml:space="preserve"> </v>
          </cell>
          <cell r="AW3144" t="e">
            <v>#REF!</v>
          </cell>
          <cell r="AX3144"/>
          <cell r="AY3144"/>
          <cell r="AZ3144">
            <v>0</v>
          </cell>
          <cell r="BA3144" t="str">
            <v>-</v>
          </cell>
          <cell r="BB3144" t="str">
            <v/>
          </cell>
          <cell r="BC3144"/>
          <cell r="BD3144" t="str">
            <v xml:space="preserve"> </v>
          </cell>
          <cell r="BE3144" t="str">
            <v xml:space="preserve"> </v>
          </cell>
          <cell r="BF3144" t="str">
            <v xml:space="preserve"> </v>
          </cell>
          <cell r="BG3144">
            <v>646468</v>
          </cell>
        </row>
        <row r="3145">
          <cell r="C3145" t="str">
            <v>20150410S1840-1</v>
          </cell>
          <cell r="D3145" t="str">
            <v>Proyectos 2011 - 2020</v>
          </cell>
          <cell r="E3145" t="str">
            <v>No Aplica</v>
          </cell>
          <cell r="F3145" t="str">
            <v>CERRADO</v>
          </cell>
          <cell r="G3145"/>
          <cell r="H3145" t="str">
            <v>Norte De Santander</v>
          </cell>
          <cell r="I3145">
            <v>54001</v>
          </cell>
          <cell r="J3145">
            <v>1</v>
          </cell>
          <cell r="K3145" t="str">
            <v>Cucuta</v>
          </cell>
          <cell r="L3145" t="str">
            <v>Cucuta-Norte De Santander</v>
          </cell>
          <cell r="M3145">
            <v>410</v>
          </cell>
          <cell r="N3145" t="str">
            <v>DPS 2015</v>
          </cell>
          <cell r="O3145"/>
          <cell r="P3145"/>
          <cell r="Q3145" t="str">
            <v xml:space="preserve">Construcción De Cubierta Metálica Y Adecuación De Cancha Multifuncional Los Beneficiarios Barrio Sevilla Municipio De San Jose De Cúcuta Norte De Santander  </v>
          </cell>
          <cell r="R3145" t="str">
            <v>Espacio Público, Recreación Y Deporte</v>
          </cell>
          <cell r="S3145"/>
          <cell r="T3145"/>
          <cell r="U3145"/>
          <cell r="V3145" t="str">
            <v>Departamento</v>
          </cell>
          <cell r="W3145"/>
          <cell r="X3145" t="str">
            <v xml:space="preserve">Barrio Sevilla </v>
          </cell>
          <cell r="Y3145"/>
          <cell r="Z3145">
            <v>466905246</v>
          </cell>
          <cell r="AA3145"/>
          <cell r="AB3145">
            <v>466905246</v>
          </cell>
          <cell r="AC3145"/>
          <cell r="AD3145">
            <v>466905246</v>
          </cell>
          <cell r="AE3145">
            <v>62396105</v>
          </cell>
          <cell r="AF3145"/>
          <cell r="AG3145">
            <v>62396105</v>
          </cell>
          <cell r="AH3145">
            <v>529301351</v>
          </cell>
          <cell r="AI3145">
            <v>0</v>
          </cell>
          <cell r="AJ3145">
            <v>529301351</v>
          </cell>
          <cell r="AK3145">
            <v>1</v>
          </cell>
          <cell r="AL3145"/>
          <cell r="AM3145">
            <v>0</v>
          </cell>
          <cell r="AN3145">
            <v>1</v>
          </cell>
          <cell r="AO3145">
            <v>1</v>
          </cell>
          <cell r="AP3145" t="str">
            <v>Liquidado</v>
          </cell>
          <cell r="AQ3145" t="e">
            <v>#REF!</v>
          </cell>
          <cell r="AR3145" t="e">
            <v>#N/A</v>
          </cell>
          <cell r="AS3145" t="str">
            <v>Liquidado el 24 de febrero 2021.</v>
          </cell>
          <cell r="AT3145" t="str">
            <v>No Aplica</v>
          </cell>
          <cell r="AU3145">
            <v>42556</v>
          </cell>
          <cell r="AV3145">
            <v>42774</v>
          </cell>
          <cell r="AW3145" t="e">
            <v>#REF!</v>
          </cell>
          <cell r="AX3145"/>
          <cell r="AY3145"/>
          <cell r="AZ3145">
            <v>0</v>
          </cell>
          <cell r="BA3145" t="str">
            <v>-</v>
          </cell>
          <cell r="BB3145" t="str">
            <v>1800M2</v>
          </cell>
          <cell r="BC3145"/>
          <cell r="BD3145">
            <v>42585</v>
          </cell>
          <cell r="BE3145">
            <v>42656</v>
          </cell>
          <cell r="BF3145">
            <v>42789</v>
          </cell>
          <cell r="BG3145">
            <v>800</v>
          </cell>
        </row>
        <row r="3146">
          <cell r="C3146" t="str">
            <v>20150410S1843-1</v>
          </cell>
          <cell r="D3146" t="str">
            <v>Proyectos 2011 - 2020</v>
          </cell>
          <cell r="E3146" t="str">
            <v>No Aplica</v>
          </cell>
          <cell r="F3146" t="str">
            <v>CERRADO</v>
          </cell>
          <cell r="G3146"/>
          <cell r="H3146" t="str">
            <v>Norte De Santander</v>
          </cell>
          <cell r="I3146">
            <v>54001</v>
          </cell>
          <cell r="J3146">
            <v>1</v>
          </cell>
          <cell r="K3146" t="str">
            <v>Cucuta</v>
          </cell>
          <cell r="L3146" t="str">
            <v>Cucuta-Norte De Santander</v>
          </cell>
          <cell r="M3146">
            <v>410</v>
          </cell>
          <cell r="N3146" t="str">
            <v>DPS 2015</v>
          </cell>
          <cell r="O3146"/>
          <cell r="P3146"/>
          <cell r="Q3146" t="str">
            <v>Adecuación De Cubierta De La Cancha Multifuncional Del Barrio Carora Municipio De Sn Jose De Cúcuta - Norte De Santander</v>
          </cell>
          <cell r="R3146" t="str">
            <v>Espacio Público, Recreación Y Deporte</v>
          </cell>
          <cell r="S3146"/>
          <cell r="T3146"/>
          <cell r="U3146"/>
          <cell r="V3146" t="str">
            <v>Departamento</v>
          </cell>
          <cell r="W3146"/>
          <cell r="X3146" t="str">
            <v xml:space="preserve">Barrio Carora </v>
          </cell>
          <cell r="Y3146"/>
          <cell r="Z3146">
            <v>519918303</v>
          </cell>
          <cell r="AA3146"/>
          <cell r="AB3146">
            <v>519918303</v>
          </cell>
          <cell r="AC3146"/>
          <cell r="AD3146">
            <v>519918303</v>
          </cell>
          <cell r="AE3146">
            <v>72992987</v>
          </cell>
          <cell r="AF3146"/>
          <cell r="AG3146">
            <v>72992987</v>
          </cell>
          <cell r="AH3146">
            <v>592911290</v>
          </cell>
          <cell r="AI3146">
            <v>0</v>
          </cell>
          <cell r="AJ3146">
            <v>592911290</v>
          </cell>
          <cell r="AK3146">
            <v>1</v>
          </cell>
          <cell r="AL3146"/>
          <cell r="AM3146">
            <v>0</v>
          </cell>
          <cell r="AN3146">
            <v>1</v>
          </cell>
          <cell r="AO3146">
            <v>1</v>
          </cell>
          <cell r="AP3146" t="str">
            <v>Liquidado</v>
          </cell>
          <cell r="AQ3146" t="e">
            <v>#REF!</v>
          </cell>
          <cell r="AR3146" t="e">
            <v>#N/A</v>
          </cell>
          <cell r="AS3146" t="str">
            <v>Liquidado el 24 de febrero 2021.</v>
          </cell>
          <cell r="AT3146" t="str">
            <v>No Aplica</v>
          </cell>
          <cell r="AU3146">
            <v>42556</v>
          </cell>
          <cell r="AV3146">
            <v>42819</v>
          </cell>
          <cell r="AW3146" t="e">
            <v>#REF!</v>
          </cell>
          <cell r="AX3146"/>
          <cell r="AY3146"/>
          <cell r="AZ3146">
            <v>0</v>
          </cell>
          <cell r="BA3146" t="str">
            <v>-</v>
          </cell>
          <cell r="BB3146" t="str">
            <v/>
          </cell>
          <cell r="BC3146"/>
          <cell r="BD3146">
            <v>42585</v>
          </cell>
          <cell r="BE3146">
            <v>42655</v>
          </cell>
          <cell r="BF3146">
            <v>42831</v>
          </cell>
          <cell r="BG3146">
            <v>600</v>
          </cell>
        </row>
        <row r="3147">
          <cell r="C3147" t="str">
            <v>20150410S1845-1</v>
          </cell>
          <cell r="D3147" t="str">
            <v>Proyectos 2011 - 2020</v>
          </cell>
          <cell r="E3147" t="str">
            <v>No Aplica</v>
          </cell>
          <cell r="F3147" t="str">
            <v>CERRADO</v>
          </cell>
          <cell r="G3147"/>
          <cell r="H3147" t="str">
            <v>Norte De Santander</v>
          </cell>
          <cell r="I3147">
            <v>54001</v>
          </cell>
          <cell r="J3147">
            <v>1</v>
          </cell>
          <cell r="K3147" t="str">
            <v>Cucuta</v>
          </cell>
          <cell r="L3147" t="str">
            <v>Cucuta-Norte De Santander</v>
          </cell>
          <cell r="M3147">
            <v>410</v>
          </cell>
          <cell r="N3147" t="str">
            <v>DPS 2015</v>
          </cell>
          <cell r="O3147"/>
          <cell r="P3147"/>
          <cell r="Q3147" t="str">
            <v>Construcción Cancha Multifuncional Y Parque Biosaludable Del Barrio Manuela Beltran Municipio De San Jose De Cúcuta - Norte De Santander</v>
          </cell>
          <cell r="R3147" t="str">
            <v>Espacio Público, Recreación Y Deporte</v>
          </cell>
          <cell r="S3147"/>
          <cell r="T3147"/>
          <cell r="U3147"/>
          <cell r="V3147" t="str">
            <v>Departamento</v>
          </cell>
          <cell r="W3147"/>
          <cell r="X3147" t="str">
            <v>Barrio Manuela Beltran</v>
          </cell>
          <cell r="Y3147"/>
          <cell r="Z3147">
            <v>509295629</v>
          </cell>
          <cell r="AA3147"/>
          <cell r="AB3147">
            <v>509295629</v>
          </cell>
          <cell r="AC3147"/>
          <cell r="AD3147">
            <v>509295629</v>
          </cell>
          <cell r="AE3147">
            <v>66918979</v>
          </cell>
          <cell r="AF3147"/>
          <cell r="AG3147">
            <v>66918979</v>
          </cell>
          <cell r="AH3147">
            <v>576214608</v>
          </cell>
          <cell r="AI3147">
            <v>0</v>
          </cell>
          <cell r="AJ3147">
            <v>576214608</v>
          </cell>
          <cell r="AK3147">
            <v>1</v>
          </cell>
          <cell r="AL3147"/>
          <cell r="AM3147">
            <v>0</v>
          </cell>
          <cell r="AN3147">
            <v>1</v>
          </cell>
          <cell r="AO3147">
            <v>1</v>
          </cell>
          <cell r="AP3147" t="str">
            <v>Liquidado</v>
          </cell>
          <cell r="AQ3147" t="e">
            <v>#REF!</v>
          </cell>
          <cell r="AR3147" t="e">
            <v>#N/A</v>
          </cell>
          <cell r="AS3147" t="str">
            <v>Liquidado el 24 de febrero 2021.</v>
          </cell>
          <cell r="AT3147" t="str">
            <v>No Aplica</v>
          </cell>
          <cell r="AU3147">
            <v>42556</v>
          </cell>
          <cell r="AV3147">
            <v>42774</v>
          </cell>
          <cell r="AW3147" t="e">
            <v>#REF!</v>
          </cell>
          <cell r="AX3147"/>
          <cell r="AY3147"/>
          <cell r="AZ3147">
            <v>0</v>
          </cell>
          <cell r="BA3147" t="str">
            <v>-</v>
          </cell>
          <cell r="BB3147" t="str">
            <v>2500 M2</v>
          </cell>
          <cell r="BC3147"/>
          <cell r="BD3147">
            <v>42579</v>
          </cell>
          <cell r="BE3147">
            <v>42793</v>
          </cell>
          <cell r="BF3147">
            <v>42793</v>
          </cell>
          <cell r="BG3147">
            <v>450</v>
          </cell>
        </row>
        <row r="3148">
          <cell r="C3148" t="str">
            <v>20150410S1847-1</v>
          </cell>
          <cell r="D3148" t="str">
            <v>Proyectos 2011 - 2020</v>
          </cell>
          <cell r="E3148" t="str">
            <v>No Aplica</v>
          </cell>
          <cell r="F3148" t="str">
            <v>CERRADO</v>
          </cell>
          <cell r="G3148"/>
          <cell r="H3148" t="str">
            <v>Norte De Santander</v>
          </cell>
          <cell r="I3148">
            <v>54001</v>
          </cell>
          <cell r="J3148">
            <v>1</v>
          </cell>
          <cell r="K3148" t="str">
            <v>Cucuta</v>
          </cell>
          <cell r="L3148" t="str">
            <v>Cucuta-Norte De Santander</v>
          </cell>
          <cell r="M3148">
            <v>410</v>
          </cell>
          <cell r="N3148" t="str">
            <v>DPS 2015</v>
          </cell>
          <cell r="O3148"/>
          <cell r="P3148"/>
          <cell r="Q3148" t="str">
            <v>Construcción Cubierta Metálica En La Cancha Multifuncional Barrio Los Olivos Municipio De San Jose De Cúcuta - Norte De Santander</v>
          </cell>
          <cell r="R3148" t="str">
            <v>Espacio Público, Recreación Y Deporte</v>
          </cell>
          <cell r="S3148"/>
          <cell r="T3148"/>
          <cell r="U3148"/>
          <cell r="V3148" t="str">
            <v>Departamento</v>
          </cell>
          <cell r="W3148"/>
          <cell r="X3148" t="str">
            <v xml:space="preserve"> Barrio Los Olivos</v>
          </cell>
          <cell r="Y3148"/>
          <cell r="Z3148">
            <v>473367516</v>
          </cell>
          <cell r="AA3148"/>
          <cell r="AB3148">
            <v>473367516</v>
          </cell>
          <cell r="AC3148"/>
          <cell r="AD3148">
            <v>473367516</v>
          </cell>
          <cell r="AE3148">
            <v>63075936</v>
          </cell>
          <cell r="AF3148"/>
          <cell r="AG3148">
            <v>63075936</v>
          </cell>
          <cell r="AH3148">
            <v>536443452</v>
          </cell>
          <cell r="AI3148">
            <v>0</v>
          </cell>
          <cell r="AJ3148">
            <v>536443452</v>
          </cell>
          <cell r="AK3148">
            <v>1</v>
          </cell>
          <cell r="AL3148"/>
          <cell r="AM3148">
            <v>0</v>
          </cell>
          <cell r="AN3148">
            <v>1</v>
          </cell>
          <cell r="AO3148">
            <v>1</v>
          </cell>
          <cell r="AP3148" t="str">
            <v>Liquidado</v>
          </cell>
          <cell r="AQ3148" t="e">
            <v>#REF!</v>
          </cell>
          <cell r="AR3148" t="e">
            <v>#N/A</v>
          </cell>
          <cell r="AS3148" t="str">
            <v>Liquidado el 24 de febrero 2021.</v>
          </cell>
          <cell r="AT3148" t="str">
            <v>No Aplica</v>
          </cell>
          <cell r="AU3148">
            <v>42556</v>
          </cell>
          <cell r="AV3148">
            <v>42774</v>
          </cell>
          <cell r="AW3148" t="e">
            <v>#REF!</v>
          </cell>
          <cell r="AX3148"/>
          <cell r="AY3148"/>
          <cell r="AZ3148">
            <v>0</v>
          </cell>
          <cell r="BA3148" t="str">
            <v>-</v>
          </cell>
          <cell r="BB3148" t="str">
            <v>1800M2</v>
          </cell>
          <cell r="BC3148"/>
          <cell r="BD3148">
            <v>42586</v>
          </cell>
          <cell r="BE3148">
            <v>42655</v>
          </cell>
          <cell r="BF3148">
            <v>42790</v>
          </cell>
          <cell r="BG3148">
            <v>500</v>
          </cell>
        </row>
        <row r="3149">
          <cell r="C3149" t="str">
            <v>20150410S1848-1</v>
          </cell>
          <cell r="D3149" t="str">
            <v>Proyectos 2011 - 2020</v>
          </cell>
          <cell r="E3149" t="str">
            <v>No Aplica</v>
          </cell>
          <cell r="F3149" t="str">
            <v>CERRADO</v>
          </cell>
          <cell r="G3149"/>
          <cell r="H3149" t="str">
            <v>Norte De Santander</v>
          </cell>
          <cell r="I3149">
            <v>54001</v>
          </cell>
          <cell r="J3149">
            <v>1</v>
          </cell>
          <cell r="K3149" t="str">
            <v>Cucuta</v>
          </cell>
          <cell r="L3149" t="str">
            <v>Cucuta-Norte De Santander</v>
          </cell>
          <cell r="M3149">
            <v>410</v>
          </cell>
          <cell r="N3149" t="str">
            <v>DPS 2015</v>
          </cell>
          <cell r="O3149"/>
          <cell r="P3149"/>
          <cell r="Q3149" t="str">
            <v xml:space="preserve">Construcción De Cubierta Metálica Y Adecuación De Cancha Multifuncional El Kiosko Del Barrio Doña Cecy Municipio De San Jose De Cúcuta Norte De Santander  </v>
          </cell>
          <cell r="R3149" t="str">
            <v>Espacio Público, Recreación Y Deporte</v>
          </cell>
          <cell r="S3149"/>
          <cell r="T3149"/>
          <cell r="U3149"/>
          <cell r="V3149" t="str">
            <v>Departamento</v>
          </cell>
          <cell r="W3149"/>
          <cell r="X3149" t="str">
            <v>Barrio Doña Cecy</v>
          </cell>
          <cell r="Y3149"/>
          <cell r="Z3149">
            <v>399543271</v>
          </cell>
          <cell r="AA3149"/>
          <cell r="AB3149">
            <v>399543271</v>
          </cell>
          <cell r="AC3149"/>
          <cell r="AD3149">
            <v>399543271</v>
          </cell>
          <cell r="AE3149">
            <v>67060215</v>
          </cell>
          <cell r="AF3149"/>
          <cell r="AG3149">
            <v>67060215</v>
          </cell>
          <cell r="AH3149">
            <v>466603486</v>
          </cell>
          <cell r="AI3149">
            <v>0</v>
          </cell>
          <cell r="AJ3149">
            <v>466603486</v>
          </cell>
          <cell r="AK3149">
            <v>1</v>
          </cell>
          <cell r="AL3149"/>
          <cell r="AM3149">
            <v>0</v>
          </cell>
          <cell r="AN3149">
            <v>1</v>
          </cell>
          <cell r="AO3149">
            <v>1</v>
          </cell>
          <cell r="AP3149" t="str">
            <v>Liquidado</v>
          </cell>
          <cell r="AQ3149" t="e">
            <v>#REF!</v>
          </cell>
          <cell r="AR3149" t="e">
            <v>#N/A</v>
          </cell>
          <cell r="AS3149" t="str">
            <v>Liquidado el 24 de febrero 2021.</v>
          </cell>
          <cell r="AT3149" t="str">
            <v>No Aplica</v>
          </cell>
          <cell r="AU3149">
            <v>42508</v>
          </cell>
          <cell r="AV3149">
            <v>42800</v>
          </cell>
          <cell r="AW3149" t="e">
            <v>#REF!</v>
          </cell>
          <cell r="AX3149"/>
          <cell r="AY3149"/>
          <cell r="AZ3149">
            <v>0</v>
          </cell>
          <cell r="BA3149" t="str">
            <v>-</v>
          </cell>
          <cell r="BB3149" t="str">
            <v>1800M2</v>
          </cell>
          <cell r="BC3149"/>
          <cell r="BD3149">
            <v>42523</v>
          </cell>
          <cell r="BE3149">
            <v>42627</v>
          </cell>
          <cell r="BF3149">
            <v>42950</v>
          </cell>
          <cell r="BG3149">
            <v>1500</v>
          </cell>
        </row>
        <row r="3150">
          <cell r="C3150" t="str">
            <v>20150410S2318-1</v>
          </cell>
          <cell r="D3150" t="str">
            <v>Proyectos 2011 - 2020</v>
          </cell>
          <cell r="E3150" t="str">
            <v>No Aplica</v>
          </cell>
          <cell r="F3150" t="str">
            <v>CERRADO</v>
          </cell>
          <cell r="G3150"/>
          <cell r="H3150" t="str">
            <v>Norte De Santander</v>
          </cell>
          <cell r="I3150">
            <v>54001</v>
          </cell>
          <cell r="J3150">
            <v>1</v>
          </cell>
          <cell r="K3150" t="str">
            <v>Cucuta</v>
          </cell>
          <cell r="L3150" t="str">
            <v>Cucuta-Norte De Santander</v>
          </cell>
          <cell r="M3150">
            <v>410</v>
          </cell>
          <cell r="N3150" t="str">
            <v>DPS 2015</v>
          </cell>
          <cell r="O3150"/>
          <cell r="P3150"/>
          <cell r="Q3150" t="str">
            <v>Construcción Campo De Futbol En Grama Sintética, Obras De Urbanismo, Accesos Viales Y Adecuación De La Cancha Del Barrio Chapinero Municipio De Cúcuta - Norte De Santander</v>
          </cell>
          <cell r="R3150" t="str">
            <v>Espacio Público, Recreación Y Deporte</v>
          </cell>
          <cell r="S3150"/>
          <cell r="T3150"/>
          <cell r="U3150"/>
          <cell r="V3150" t="str">
            <v>Departamento</v>
          </cell>
          <cell r="W3150"/>
          <cell r="X3150" t="str">
            <v xml:space="preserve">l Barrio Chapinero </v>
          </cell>
          <cell r="Y3150"/>
          <cell r="Z3150">
            <v>3738317758</v>
          </cell>
          <cell r="AA3150"/>
          <cell r="AB3150">
            <v>3738317758</v>
          </cell>
          <cell r="AC3150"/>
          <cell r="AD3150">
            <v>3738317758</v>
          </cell>
          <cell r="AE3150">
            <v>332635444</v>
          </cell>
          <cell r="AF3150"/>
          <cell r="AG3150">
            <v>332635444</v>
          </cell>
          <cell r="AH3150">
            <v>4070953202</v>
          </cell>
          <cell r="AI3150">
            <v>0</v>
          </cell>
          <cell r="AJ3150">
            <v>4070953202</v>
          </cell>
          <cell r="AK3150">
            <v>1</v>
          </cell>
          <cell r="AL3150"/>
          <cell r="AM3150">
            <v>0</v>
          </cell>
          <cell r="AN3150">
            <v>1</v>
          </cell>
          <cell r="AO3150">
            <v>1</v>
          </cell>
          <cell r="AP3150" t="str">
            <v>Liquidado</v>
          </cell>
          <cell r="AQ3150" t="e">
            <v>#REF!</v>
          </cell>
          <cell r="AR3150" t="e">
            <v>#N/A</v>
          </cell>
          <cell r="AS3150" t="str">
            <v>Liquidado el 24 de febrero 2021.</v>
          </cell>
          <cell r="AT3150" t="str">
            <v>No Aplica</v>
          </cell>
          <cell r="AU3150">
            <v>42022</v>
          </cell>
          <cell r="AV3150">
            <v>42809</v>
          </cell>
          <cell r="AW3150" t="e">
            <v>#REF!</v>
          </cell>
          <cell r="AX3150"/>
          <cell r="AY3150"/>
          <cell r="AZ3150">
            <v>0</v>
          </cell>
          <cell r="BA3150" t="str">
            <v>-</v>
          </cell>
          <cell r="BB3150" t="str">
            <v/>
          </cell>
          <cell r="BC3150"/>
          <cell r="BD3150">
            <v>42415</v>
          </cell>
          <cell r="BE3150">
            <v>42468</v>
          </cell>
          <cell r="BF3150">
            <v>42809</v>
          </cell>
          <cell r="BG3150">
            <v>3000</v>
          </cell>
        </row>
        <row r="3151">
          <cell r="C3151" t="str">
            <v>20160291V6782-1</v>
          </cell>
          <cell r="D3151" t="str">
            <v>Proyectos 2011 - 2020</v>
          </cell>
          <cell r="E3151" t="str">
            <v>ANTES 2018</v>
          </cell>
          <cell r="F3151" t="str">
            <v>VIGENTE</v>
          </cell>
          <cell r="G3151"/>
          <cell r="H3151" t="str">
            <v>Norte De Santander</v>
          </cell>
          <cell r="I3151">
            <v>54001</v>
          </cell>
          <cell r="J3151">
            <v>1</v>
          </cell>
          <cell r="K3151" t="str">
            <v>Cucuta</v>
          </cell>
          <cell r="L3151" t="str">
            <v>Cucuta-Norte De Santander</v>
          </cell>
          <cell r="M3151">
            <v>291</v>
          </cell>
          <cell r="N3151" t="str">
            <v>DPS 2016</v>
          </cell>
          <cell r="O3151"/>
          <cell r="P3151"/>
          <cell r="Q3151" t="str">
            <v>Construccion Del Pavimento Rigido De Vias Urbanas Barrio El Claret, Ciudadela Atalaya, Municipio De San Jose De Cucuta, Norte De Santander</v>
          </cell>
          <cell r="R3151" t="str">
            <v>Vías Urbanas</v>
          </cell>
          <cell r="S3151"/>
          <cell r="T3151"/>
          <cell r="U3151"/>
          <cell r="V3151" t="str">
            <v>Municipio</v>
          </cell>
          <cell r="W3151"/>
          <cell r="X3151" t="str">
            <v>Barrio Claret</v>
          </cell>
          <cell r="Y3151"/>
          <cell r="Z3151">
            <v>2455741473</v>
          </cell>
          <cell r="AA3151"/>
          <cell r="AB3151">
            <v>2455741473</v>
          </cell>
          <cell r="AC3151"/>
          <cell r="AD3151">
            <v>2455741473</v>
          </cell>
          <cell r="AE3151">
            <v>209573970</v>
          </cell>
          <cell r="AF3151"/>
          <cell r="AG3151">
            <v>209573970</v>
          </cell>
          <cell r="AH3151">
            <v>2665315443</v>
          </cell>
          <cell r="AI3151">
            <v>0</v>
          </cell>
          <cell r="AJ3151">
            <v>2665315443</v>
          </cell>
          <cell r="AK3151">
            <v>0.9</v>
          </cell>
          <cell r="AL3151"/>
          <cell r="AM3151">
            <v>1</v>
          </cell>
          <cell r="AN3151">
            <v>1</v>
          </cell>
          <cell r="AO3151">
            <v>0</v>
          </cell>
          <cell r="AP3151" t="str">
            <v>En Liquidación</v>
          </cell>
          <cell r="AQ3151" t="e">
            <v>#REF!</v>
          </cell>
          <cell r="AR3151" t="e">
            <v>#N/A</v>
          </cell>
          <cell r="AS3151" t="str">
            <v>En proceso de liquidación</v>
          </cell>
          <cell r="AT3151" t="str">
            <v>No Aplica</v>
          </cell>
          <cell r="AU3151">
            <v>43333</v>
          </cell>
          <cell r="AV3151">
            <v>43483</v>
          </cell>
          <cell r="AW3151" t="e">
            <v>#REF!</v>
          </cell>
          <cell r="AX3151"/>
          <cell r="AY3151"/>
          <cell r="AZ3151">
            <v>0</v>
          </cell>
          <cell r="BA3151" t="str">
            <v>-</v>
          </cell>
          <cell r="BB3151" t="str">
            <v>1.00 Km</v>
          </cell>
          <cell r="BC3151"/>
          <cell r="BD3151">
            <v>43336</v>
          </cell>
          <cell r="BE3151">
            <v>43405</v>
          </cell>
          <cell r="BF3151">
            <v>43559</v>
          </cell>
          <cell r="BG3151">
            <v>10000</v>
          </cell>
        </row>
        <row r="3152">
          <cell r="C3152" t="str">
            <v>20170684S6211-1</v>
          </cell>
          <cell r="D3152" t="str">
            <v>Proyectos 2011 - 2020</v>
          </cell>
          <cell r="E3152" t="str">
            <v>No Aplica</v>
          </cell>
          <cell r="F3152" t="str">
            <v>CERRADO</v>
          </cell>
          <cell r="G3152"/>
          <cell r="H3152" t="str">
            <v>Norte De Santander</v>
          </cell>
          <cell r="I3152">
            <v>54001</v>
          </cell>
          <cell r="J3152">
            <v>1</v>
          </cell>
          <cell r="K3152" t="str">
            <v>Cucuta</v>
          </cell>
          <cell r="L3152" t="str">
            <v>Cucuta-Norte De Santander</v>
          </cell>
          <cell r="M3152">
            <v>684</v>
          </cell>
          <cell r="N3152" t="str">
            <v>DPS 2017</v>
          </cell>
          <cell r="O3152"/>
          <cell r="P3152"/>
          <cell r="Q3152" t="str">
            <v>Construcción Campo De Futbol En Grama Sintética Y Adecuación Parque Burrito</v>
          </cell>
          <cell r="R3152" t="str">
            <v>Espacio Público, Recreación Y Deporte</v>
          </cell>
          <cell r="S3152"/>
          <cell r="T3152"/>
          <cell r="U3152"/>
          <cell r="V3152" t="str">
            <v>Departamento</v>
          </cell>
          <cell r="W3152"/>
          <cell r="X3152" t="str">
            <v>Barrio Antonia Santos</v>
          </cell>
          <cell r="Y3152"/>
          <cell r="Z3152">
            <v>4666093327</v>
          </cell>
          <cell r="AA3152"/>
          <cell r="AB3152">
            <v>4666093327</v>
          </cell>
          <cell r="AC3152"/>
          <cell r="AD3152">
            <v>4666093327</v>
          </cell>
          <cell r="AE3152">
            <v>466609333</v>
          </cell>
          <cell r="AF3152"/>
          <cell r="AG3152">
            <v>466609333</v>
          </cell>
          <cell r="AH3152">
            <v>5132702660</v>
          </cell>
          <cell r="AI3152">
            <v>0</v>
          </cell>
          <cell r="AJ3152">
            <v>5132702660</v>
          </cell>
          <cell r="AK3152">
            <v>1</v>
          </cell>
          <cell r="AL3152"/>
          <cell r="AM3152">
            <v>1</v>
          </cell>
          <cell r="AN3152">
            <v>1</v>
          </cell>
          <cell r="AO3152">
            <v>0</v>
          </cell>
          <cell r="AP3152" t="str">
            <v>Liquidado</v>
          </cell>
          <cell r="AQ3152" t="e">
            <v>#REF!</v>
          </cell>
          <cell r="AR3152" t="e">
            <v>#N/A</v>
          </cell>
          <cell r="AS3152" t="str">
            <v>Liquidado el 16 de febrero 2022.</v>
          </cell>
          <cell r="AT3152" t="str">
            <v>No Aplica</v>
          </cell>
          <cell r="AU3152">
            <v>43593</v>
          </cell>
          <cell r="AV3152">
            <v>43787</v>
          </cell>
          <cell r="AW3152" t="e">
            <v>#REF!</v>
          </cell>
          <cell r="AX3152"/>
          <cell r="AY3152"/>
          <cell r="AZ3152">
            <v>0</v>
          </cell>
          <cell r="BA3152" t="str">
            <v>-</v>
          </cell>
          <cell r="BB3152" t="str">
            <v>6175 m2</v>
          </cell>
          <cell r="BC3152"/>
          <cell r="BD3152">
            <v>43669</v>
          </cell>
          <cell r="BE3152">
            <v>43754</v>
          </cell>
          <cell r="BF3152">
            <v>43808</v>
          </cell>
          <cell r="BG3152">
            <v>1200</v>
          </cell>
        </row>
        <row r="3153">
          <cell r="C3153" t="str">
            <v>20170689S3503-1</v>
          </cell>
          <cell r="D3153" t="str">
            <v>Proyectos 2011 - 2020</v>
          </cell>
          <cell r="E3153" t="str">
            <v>No Aplica</v>
          </cell>
          <cell r="F3153" t="str">
            <v>CERRADO</v>
          </cell>
          <cell r="G3153"/>
          <cell r="H3153" t="str">
            <v>Norte De Santander</v>
          </cell>
          <cell r="I3153">
            <v>54001</v>
          </cell>
          <cell r="J3153">
            <v>1</v>
          </cell>
          <cell r="K3153" t="str">
            <v>Cucuta</v>
          </cell>
          <cell r="L3153" t="str">
            <v>Cucuta-Norte De Santander</v>
          </cell>
          <cell r="M3153">
            <v>689</v>
          </cell>
          <cell r="N3153" t="str">
            <v>DPS 2017</v>
          </cell>
          <cell r="O3153"/>
          <cell r="P3153"/>
          <cell r="Q3153" t="str">
            <v>Construccion Campo De Futbol En Grama Sintetica, Barrio Carora, Comuna 9, Municipio De Cucuta, Departamento Norte De Santander.</v>
          </cell>
          <cell r="R3153" t="str">
            <v>Espacio Público, Recreación Y Deporte</v>
          </cell>
          <cell r="S3153"/>
          <cell r="T3153"/>
          <cell r="U3153"/>
          <cell r="V3153" t="str">
            <v>Departamento</v>
          </cell>
          <cell r="W3153"/>
          <cell r="X3153" t="str">
            <v>Carora</v>
          </cell>
          <cell r="Y3153"/>
          <cell r="Z3153">
            <v>1931716797</v>
          </cell>
          <cell r="AA3153"/>
          <cell r="AB3153">
            <v>1931716797</v>
          </cell>
          <cell r="AC3153"/>
          <cell r="AD3153">
            <v>1931716797</v>
          </cell>
          <cell r="AE3153">
            <v>222704379</v>
          </cell>
          <cell r="AF3153"/>
          <cell r="AG3153">
            <v>222704379</v>
          </cell>
          <cell r="AH3153">
            <v>2154421176</v>
          </cell>
          <cell r="AI3153">
            <v>0</v>
          </cell>
          <cell r="AJ3153">
            <v>2154421176</v>
          </cell>
          <cell r="AK3153">
            <v>1</v>
          </cell>
          <cell r="AL3153"/>
          <cell r="AM3153">
            <v>1</v>
          </cell>
          <cell r="AN3153">
            <v>1</v>
          </cell>
          <cell r="AO3153">
            <v>0</v>
          </cell>
          <cell r="AP3153" t="str">
            <v>Liquidado</v>
          </cell>
          <cell r="AQ3153" t="e">
            <v>#REF!</v>
          </cell>
          <cell r="AR3153" t="e">
            <v>#N/A</v>
          </cell>
          <cell r="AS3153" t="str">
            <v>Liquidado el 16 de febrero 2022.</v>
          </cell>
          <cell r="AT3153" t="str">
            <v>No Aplica</v>
          </cell>
          <cell r="AU3153">
            <v>43593</v>
          </cell>
          <cell r="AV3153">
            <v>43774</v>
          </cell>
          <cell r="AW3153" t="e">
            <v>#REF!</v>
          </cell>
          <cell r="AX3153"/>
          <cell r="AY3153"/>
          <cell r="AZ3153">
            <v>0</v>
          </cell>
          <cell r="BA3153" t="str">
            <v>-</v>
          </cell>
          <cell r="BB3153" t="str">
            <v>2800 m2</v>
          </cell>
          <cell r="BC3153"/>
          <cell r="BD3153">
            <v>43620</v>
          </cell>
          <cell r="BE3153">
            <v>43753</v>
          </cell>
          <cell r="BF3153">
            <v>43817</v>
          </cell>
          <cell r="BG3153">
            <v>1000</v>
          </cell>
        </row>
        <row r="3154">
          <cell r="C3154" t="str">
            <v>20170690S3801-1</v>
          </cell>
          <cell r="D3154" t="str">
            <v>Proyectos 2011 - 2020</v>
          </cell>
          <cell r="E3154" t="str">
            <v>No Aplica</v>
          </cell>
          <cell r="F3154" t="str">
            <v>CERRADO</v>
          </cell>
          <cell r="G3154"/>
          <cell r="H3154" t="str">
            <v>Norte De Santander</v>
          </cell>
          <cell r="I3154">
            <v>54001</v>
          </cell>
          <cell r="J3154">
            <v>1</v>
          </cell>
          <cell r="K3154" t="str">
            <v>Cucuta</v>
          </cell>
          <cell r="L3154" t="str">
            <v>Cucuta-Norte De Santander</v>
          </cell>
          <cell r="M3154">
            <v>690</v>
          </cell>
          <cell r="N3154" t="str">
            <v>DPS 2017</v>
          </cell>
          <cell r="O3154"/>
          <cell r="P3154"/>
          <cell r="Q3154" t="str">
            <v>Construcción Campo De Fútbol En Grama Sintética Obras De Urbanismo Y Adecuación Parque De La Cancha 20 De Julio Barrio Juan Atalaya Municipio De San Jose De Cucuta - Norte De Santander</v>
          </cell>
          <cell r="R3154" t="str">
            <v>Espacio Público, Recreación Y Deporte</v>
          </cell>
          <cell r="S3154"/>
          <cell r="T3154"/>
          <cell r="U3154"/>
          <cell r="V3154" t="str">
            <v>Departamento</v>
          </cell>
          <cell r="W3154"/>
          <cell r="X3154" t="str">
            <v>Barrio 20 de Julio, Ciudadela Juan Atalaya</v>
          </cell>
          <cell r="Y3154"/>
          <cell r="Z3154">
            <v>3246124267</v>
          </cell>
          <cell r="AA3154"/>
          <cell r="AB3154">
            <v>3246124267</v>
          </cell>
          <cell r="AC3154"/>
          <cell r="AD3154">
            <v>3246124267</v>
          </cell>
          <cell r="AE3154">
            <v>347062261</v>
          </cell>
          <cell r="AF3154"/>
          <cell r="AG3154">
            <v>347062261</v>
          </cell>
          <cell r="AH3154">
            <v>3593186528</v>
          </cell>
          <cell r="AI3154">
            <v>0</v>
          </cell>
          <cell r="AJ3154">
            <v>3593186528</v>
          </cell>
          <cell r="AK3154">
            <v>1</v>
          </cell>
          <cell r="AL3154"/>
          <cell r="AM3154">
            <v>1</v>
          </cell>
          <cell r="AN3154">
            <v>1</v>
          </cell>
          <cell r="AO3154">
            <v>0</v>
          </cell>
          <cell r="AP3154" t="str">
            <v>Liquidado</v>
          </cell>
          <cell r="AQ3154" t="e">
            <v>#REF!</v>
          </cell>
          <cell r="AR3154" t="e">
            <v>#N/A</v>
          </cell>
          <cell r="AS3154" t="str">
            <v>Liquidado el 16 de febrero 2022.</v>
          </cell>
          <cell r="AT3154" t="str">
            <v>No Aplica</v>
          </cell>
          <cell r="AU3154">
            <v>43593</v>
          </cell>
          <cell r="AV3154">
            <v>43799</v>
          </cell>
          <cell r="AW3154" t="e">
            <v>#REF!</v>
          </cell>
          <cell r="AX3154"/>
          <cell r="AY3154"/>
          <cell r="AZ3154">
            <v>0</v>
          </cell>
          <cell r="BA3154" t="str">
            <v>-</v>
          </cell>
          <cell r="BB3154" t="str">
            <v>4928 m2</v>
          </cell>
          <cell r="BC3154"/>
          <cell r="BD3154">
            <v>43670</v>
          </cell>
          <cell r="BE3154">
            <v>43753</v>
          </cell>
          <cell r="BF3154">
            <v>43808</v>
          </cell>
          <cell r="BG3154">
            <v>3000</v>
          </cell>
        </row>
        <row r="3155">
          <cell r="C3155" t="str">
            <v>20130245S0436-1</v>
          </cell>
          <cell r="D3155" t="str">
            <v>Proyectos 2011 - 2020</v>
          </cell>
          <cell r="E3155" t="str">
            <v>No Aplica</v>
          </cell>
          <cell r="F3155" t="str">
            <v>CERRADO</v>
          </cell>
          <cell r="G3155"/>
          <cell r="H3155" t="str">
            <v>Norte De Santander</v>
          </cell>
          <cell r="I3155">
            <v>54001</v>
          </cell>
          <cell r="J3155">
            <v>1</v>
          </cell>
          <cell r="K3155" t="str">
            <v>Cucuta</v>
          </cell>
          <cell r="L3155" t="str">
            <v>Cucuta-Norte De Santander</v>
          </cell>
          <cell r="M3155">
            <v>245</v>
          </cell>
          <cell r="N3155" t="str">
            <v>DPS 2013</v>
          </cell>
          <cell r="O3155"/>
          <cell r="P3155"/>
          <cell r="Q3155" t="str">
            <v>Adecuación Zonas Recreativas de la Comuna 8 del Municipio de Cúcuta en el  Barrio Cúcuta 75 Departamento de Norte de Santander</v>
          </cell>
          <cell r="R3155" t="str">
            <v>Espacio público, recreación y deporte</v>
          </cell>
          <cell r="S3155"/>
          <cell r="T3155"/>
          <cell r="U3155"/>
          <cell r="V3155" t="str">
            <v>Departamento</v>
          </cell>
          <cell r="W3155"/>
          <cell r="X3155" t="str">
            <v/>
          </cell>
          <cell r="Y3155"/>
          <cell r="Z3155">
            <v>127541072</v>
          </cell>
          <cell r="AA3155"/>
          <cell r="AB3155">
            <v>127541072</v>
          </cell>
          <cell r="AC3155"/>
          <cell r="AD3155">
            <v>127541072</v>
          </cell>
          <cell r="AE3155">
            <v>0</v>
          </cell>
          <cell r="AF3155"/>
          <cell r="AG3155">
            <v>0</v>
          </cell>
          <cell r="AH3155">
            <v>127541072</v>
          </cell>
          <cell r="AI3155">
            <v>0</v>
          </cell>
          <cell r="AJ3155">
            <v>127541072</v>
          </cell>
          <cell r="AK3155">
            <v>0</v>
          </cell>
          <cell r="AL3155"/>
          <cell r="AM3155">
            <v>0</v>
          </cell>
          <cell r="AN3155">
            <v>0</v>
          </cell>
          <cell r="AO3155">
            <v>0</v>
          </cell>
          <cell r="AP3155" t="str">
            <v>Cancelado</v>
          </cell>
          <cell r="AQ3155" t="e">
            <v>#REF!</v>
          </cell>
          <cell r="AR3155" t="e">
            <v>#N/A</v>
          </cell>
          <cell r="AS3155" t="str">
            <v>Proyecto retirado mediante oficio del 7 de abril por parte de la gobernación de Norte de Santander, con memorando No. 20165020087883 del 08/04/2015 se realizó la modificación No. 2 al convenio, retirando este proyecto.  Se hizo devolución de la documentación referente al proyecto  mediante oficio No. 20165020550171 del 21/05/2016.
Liquidado 18 de marzo 2020.</v>
          </cell>
          <cell r="AT3155" t="str">
            <v>No Aplica</v>
          </cell>
          <cell r="AU3155" t="str">
            <v>No Aplica</v>
          </cell>
          <cell r="AV3155" t="str">
            <v>No Aplica</v>
          </cell>
          <cell r="AW3155" t="e">
            <v>#REF!</v>
          </cell>
          <cell r="AX3155"/>
          <cell r="AY3155"/>
          <cell r="AZ3155">
            <v>0</v>
          </cell>
          <cell r="BA3155" t="str">
            <v>-</v>
          </cell>
          <cell r="BB3155" t="str">
            <v/>
          </cell>
          <cell r="BC3155"/>
          <cell r="BD3155" t="str">
            <v/>
          </cell>
          <cell r="BE3155" t="str">
            <v/>
          </cell>
          <cell r="BF3155" t="str">
            <v/>
          </cell>
          <cell r="BG3155">
            <v>1800</v>
          </cell>
        </row>
        <row r="3156">
          <cell r="C3156" t="str">
            <v>20130245S0438-1</v>
          </cell>
          <cell r="D3156" t="str">
            <v>Proyectos 2011 - 2020</v>
          </cell>
          <cell r="E3156" t="str">
            <v>No Aplica</v>
          </cell>
          <cell r="F3156" t="str">
            <v>CERRADO</v>
          </cell>
          <cell r="G3156"/>
          <cell r="H3156" t="str">
            <v>Norte De Santander</v>
          </cell>
          <cell r="I3156">
            <v>54001</v>
          </cell>
          <cell r="J3156">
            <v>1</v>
          </cell>
          <cell r="K3156" t="str">
            <v>Cucuta</v>
          </cell>
          <cell r="L3156" t="str">
            <v>Cucuta-Norte De Santander</v>
          </cell>
          <cell r="M3156">
            <v>245</v>
          </cell>
          <cell r="N3156" t="str">
            <v>DPS 2013</v>
          </cell>
          <cell r="O3156"/>
          <cell r="P3156"/>
          <cell r="Q3156" t="str">
            <v>Adecuación y Terminación Auditorio Instituto Técnico Guaimaral Sede a en el Municipio de Cúcuta Departamento Norte de Santander</v>
          </cell>
          <cell r="R3156" t="str">
            <v>Social Comunitario</v>
          </cell>
          <cell r="S3156"/>
          <cell r="T3156"/>
          <cell r="U3156"/>
          <cell r="V3156" t="str">
            <v>Departamento</v>
          </cell>
          <cell r="W3156"/>
          <cell r="X3156" t="str">
            <v/>
          </cell>
          <cell r="Y3156"/>
          <cell r="Z3156">
            <v>120207601</v>
          </cell>
          <cell r="AA3156"/>
          <cell r="AB3156">
            <v>120207601</v>
          </cell>
          <cell r="AC3156"/>
          <cell r="AD3156">
            <v>120207601</v>
          </cell>
          <cell r="AE3156">
            <v>0</v>
          </cell>
          <cell r="AF3156"/>
          <cell r="AG3156">
            <v>0</v>
          </cell>
          <cell r="AH3156">
            <v>120207601</v>
          </cell>
          <cell r="AI3156">
            <v>0</v>
          </cell>
          <cell r="AJ3156">
            <v>120207601</v>
          </cell>
          <cell r="AK3156">
            <v>0</v>
          </cell>
          <cell r="AL3156"/>
          <cell r="AM3156">
            <v>0</v>
          </cell>
          <cell r="AN3156">
            <v>0</v>
          </cell>
          <cell r="AO3156">
            <v>0</v>
          </cell>
          <cell r="AP3156" t="str">
            <v>Cancelado</v>
          </cell>
          <cell r="AQ3156" t="e">
            <v>#REF!</v>
          </cell>
          <cell r="AR3156" t="e">
            <v>#N/A</v>
          </cell>
          <cell r="AS3156" t="str">
            <v>Proyecto retirado mediante oficio del 31 de marzo por parte de la gobernación de Norte de Santander, con oficio Rad. No. 20175020160702 del 01/04/2017 se presentó por parte del Departamento de Norte de Santander el retiro de este proyecto. 
Liquidado 18 de marzo 2020.</v>
          </cell>
          <cell r="AT3156" t="str">
            <v>No Aplica</v>
          </cell>
          <cell r="AU3156" t="str">
            <v>No Aplica</v>
          </cell>
          <cell r="AV3156" t="str">
            <v>No Aplica</v>
          </cell>
          <cell r="AW3156" t="e">
            <v>#REF!</v>
          </cell>
          <cell r="AX3156"/>
          <cell r="AY3156"/>
          <cell r="AZ3156">
            <v>0</v>
          </cell>
          <cell r="BA3156" t="str">
            <v>-</v>
          </cell>
          <cell r="BB3156" t="str">
            <v/>
          </cell>
          <cell r="BC3156"/>
          <cell r="BD3156" t="str">
            <v/>
          </cell>
          <cell r="BE3156" t="str">
            <v/>
          </cell>
          <cell r="BF3156" t="str">
            <v/>
          </cell>
          <cell r="BG3156">
            <v>1800</v>
          </cell>
        </row>
        <row r="3157">
          <cell r="C3157" t="str">
            <v>20120069S0239-1</v>
          </cell>
          <cell r="D3157" t="str">
            <v>Proyectos 2011 - 2020</v>
          </cell>
          <cell r="E3157" t="str">
            <v>No Aplica</v>
          </cell>
          <cell r="F3157" t="str">
            <v>CERRADO</v>
          </cell>
          <cell r="G3157" t="str">
            <v>C239</v>
          </cell>
          <cell r="H3157" t="str">
            <v>Norte De Santander</v>
          </cell>
          <cell r="I3157">
            <v>54001</v>
          </cell>
          <cell r="J3157">
            <v>1</v>
          </cell>
          <cell r="K3157" t="str">
            <v>Cucuta</v>
          </cell>
          <cell r="L3157" t="str">
            <v>Cucuta-Norte De Santander</v>
          </cell>
          <cell r="M3157">
            <v>69</v>
          </cell>
          <cell r="N3157" t="str">
            <v>Fonade 3</v>
          </cell>
          <cell r="O3157"/>
          <cell r="P3157"/>
          <cell r="Q3157" t="str">
            <v>ADECUACION CANCHA DE FUTBOL EL APOSTOL, BARRIO CLARET, MUNICIPIO DE CUCUTA</v>
          </cell>
          <cell r="R3157" t="str">
            <v>Espacio Público, Recreación Y Deporte</v>
          </cell>
          <cell r="S3157"/>
          <cell r="T3157"/>
          <cell r="U3157"/>
          <cell r="V3157" t="str">
            <v>GOBERNACIÓN</v>
          </cell>
          <cell r="W3157"/>
          <cell r="X3157" t="str">
            <v/>
          </cell>
          <cell r="Y3157"/>
          <cell r="Z3157">
            <v>0</v>
          </cell>
          <cell r="AA3157"/>
          <cell r="AB3157">
            <v>0</v>
          </cell>
          <cell r="AC3157"/>
          <cell r="AD3157">
            <v>0</v>
          </cell>
          <cell r="AE3157">
            <v>0</v>
          </cell>
          <cell r="AF3157"/>
          <cell r="AG3157">
            <v>0</v>
          </cell>
          <cell r="AH3157">
            <v>0</v>
          </cell>
          <cell r="AI3157">
            <v>0</v>
          </cell>
          <cell r="AJ3157">
            <v>0</v>
          </cell>
          <cell r="AK3157">
            <v>0</v>
          </cell>
          <cell r="AL3157"/>
          <cell r="AM3157" t="str">
            <v>CANCELADO</v>
          </cell>
          <cell r="AN3157" t="str">
            <v>CANCELADO</v>
          </cell>
          <cell r="AO3157" t="str">
            <v>CANCELADO</v>
          </cell>
          <cell r="AP3157" t="str">
            <v>En Liquidación</v>
          </cell>
          <cell r="AQ3157" t="e">
            <v>#REF!</v>
          </cell>
          <cell r="AR3157" t="e">
            <v>#N/A</v>
          </cell>
          <cell r="AS315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57" t="str">
            <v>No Aplica</v>
          </cell>
          <cell r="AU3157" t="str">
            <v>No Aplica</v>
          </cell>
          <cell r="AV3157" t="str">
            <v>No Aplica</v>
          </cell>
          <cell r="AW3157" t="e">
            <v>#REF!</v>
          </cell>
          <cell r="AX3157"/>
          <cell r="AY3157"/>
          <cell r="AZ3157">
            <v>0</v>
          </cell>
          <cell r="BA3157" t="str">
            <v>-</v>
          </cell>
          <cell r="BB3157" t="str">
            <v>ADECUACION DEL CERRAMIENTO, PLACA DE PISO E ILUMINACION DE LA CANCHA DE FUTBOL EL APOSTOL, BARRIO CLARET, MUNICIPIO DE CUCUTA.</v>
          </cell>
          <cell r="BC3157"/>
          <cell r="BD3157" t="str">
            <v/>
          </cell>
          <cell r="BE3157" t="str">
            <v/>
          </cell>
          <cell r="BF3157" t="str">
            <v>cancelado</v>
          </cell>
          <cell r="BG3157" t="str">
            <v/>
          </cell>
        </row>
        <row r="3158">
          <cell r="C3158" t="str">
            <v>20110160S0226-1</v>
          </cell>
          <cell r="D3158" t="str">
            <v>Proyectos 2011 - 2020</v>
          </cell>
          <cell r="E3158" t="str">
            <v>No Aplica</v>
          </cell>
          <cell r="F3158" t="str">
            <v>CERRADO</v>
          </cell>
          <cell r="G3158" t="str">
            <v>A226</v>
          </cell>
          <cell r="H3158" t="str">
            <v>Norte De Santander</v>
          </cell>
          <cell r="I3158" t="str">
            <v>54001,54498 y  54518</v>
          </cell>
          <cell r="J3158" t="str">
            <v>1,
4 
y 6</v>
          </cell>
          <cell r="K3158" t="str">
            <v>Cucuta, 
Ocaña 
Y Pamplona</v>
          </cell>
          <cell r="L3158" t="str">
            <v>Cucuta, 
Ocaña 
Y Pamplona-Norte De Santander</v>
          </cell>
          <cell r="M3158">
            <v>160</v>
          </cell>
          <cell r="N3158" t="str">
            <v>Fonade 1</v>
          </cell>
          <cell r="O3158"/>
          <cell r="P3158"/>
          <cell r="Q3158" t="str">
            <v>Adecuación Parque Y Escenarios Deportivos Del Área Metropolitana De Los Municipios De Cúcuta, Ocaña Y Pamplona - Norte De Santander.</v>
          </cell>
          <cell r="R3158" t="str">
            <v>Espacio Público, Recreación Y Deporte</v>
          </cell>
          <cell r="S3158"/>
          <cell r="T3158"/>
          <cell r="U3158"/>
          <cell r="V3158" t="str">
            <v>Departamento</v>
          </cell>
          <cell r="W3158"/>
          <cell r="X3158" t="str">
            <v/>
          </cell>
          <cell r="Y3158"/>
          <cell r="Z3158">
            <v>3450761773.46</v>
          </cell>
          <cell r="AA3158"/>
          <cell r="AB3158">
            <v>3450761773.46</v>
          </cell>
          <cell r="AC3158"/>
          <cell r="AD3158">
            <v>3450761773.46</v>
          </cell>
          <cell r="AE3158">
            <v>100249338</v>
          </cell>
          <cell r="AF3158"/>
          <cell r="AG3158">
            <v>100249338</v>
          </cell>
          <cell r="AH3158">
            <v>3551011111.46</v>
          </cell>
          <cell r="AI3158">
            <v>0</v>
          </cell>
          <cell r="AJ3158">
            <v>3551011111.46</v>
          </cell>
          <cell r="AK3158">
            <v>0.79</v>
          </cell>
          <cell r="AL3158"/>
          <cell r="AM3158">
            <v>1</v>
          </cell>
          <cell r="AN3158">
            <v>1</v>
          </cell>
          <cell r="AO3158">
            <v>0</v>
          </cell>
          <cell r="AP3158" t="str">
            <v>En Liquidación</v>
          </cell>
          <cell r="AQ3158" t="e">
            <v>#REF!</v>
          </cell>
          <cell r="AR3158" t="e">
            <v>#N/A</v>
          </cell>
          <cell r="AS3158" t="str">
            <v>PROYECTO TERMINADO EN LIQUIDACION CONVENIO
1. INFORMACIÓN Y ESTADO CONTRATO OBRA: Contrato de obra liquidado 12/06/2019.
2.  INFORMACIÓN Y ESTADO CONVENIO INTERADMINISTRATIVO: Continua la recopilación de la documentación, para iniciar el proceso de liquidación. Se proyecta informe de termino para remitir a area de calidad. Se realizan ajustes a informe.
Actividades realizadas durante el periodo:
- Continua la recopilación de documentación para el armado de carpeta y entrega  de informe de termino.
PENDIENTES
Pendiente pago de Preconstrucción. VIP</v>
          </cell>
          <cell r="AT3158" t="str">
            <v>No Aplica</v>
          </cell>
          <cell r="AU3158">
            <v>42171</v>
          </cell>
          <cell r="AV3158">
            <v>43373</v>
          </cell>
          <cell r="AW3158" t="e">
            <v>#REF!</v>
          </cell>
          <cell r="AX3158"/>
          <cell r="AY3158"/>
          <cell r="AZ3158">
            <v>0</v>
          </cell>
          <cell r="BA3158" t="str">
            <v>-</v>
          </cell>
          <cell r="BB3158" t="str">
            <v>EL PROYECTO CONTEMPLA LA ADECUACIÓN DE 17 PARQUES DE LOS MUNICIPIOS DE CÚCUTA, OCAÑA Y PAMPLONA, DENTRO DE LOS CUALES CONTEMPLA INSTALACIONES ELÉCTRICAS, CUBIERTAS, PLACAS CANCHAS DEPORTIVAS, PINTURAS ETC.</v>
          </cell>
          <cell r="BC3158"/>
          <cell r="BD3158">
            <v>42331</v>
          </cell>
          <cell r="BE3158">
            <v>42865</v>
          </cell>
          <cell r="BF3158">
            <v>43399</v>
          </cell>
          <cell r="BG3158">
            <v>22500</v>
          </cell>
        </row>
        <row r="3159">
          <cell r="C3159" t="str">
            <v>20130089M0208-1</v>
          </cell>
          <cell r="D3159" t="str">
            <v>Proyectos 2011 - 2020</v>
          </cell>
          <cell r="E3159" t="str">
            <v>No Aplica</v>
          </cell>
          <cell r="F3159" t="str">
            <v>CERRADO</v>
          </cell>
          <cell r="G3159"/>
          <cell r="H3159" t="str">
            <v>Norte De Santander</v>
          </cell>
          <cell r="I3159">
            <v>54223</v>
          </cell>
          <cell r="J3159">
            <v>6</v>
          </cell>
          <cell r="K3159" t="str">
            <v>Cucutilla</v>
          </cell>
          <cell r="L3159" t="str">
            <v>Cucutilla-Norte De Santander</v>
          </cell>
          <cell r="M3159">
            <v>89</v>
          </cell>
          <cell r="N3159" t="str">
            <v>DPS 2013</v>
          </cell>
          <cell r="O3159"/>
          <cell r="P3159"/>
          <cell r="Q3159" t="str">
            <v>Construccion De Cocinas Reguladoras De Humo En El Municipio De Cucutilla Departamento Norte De Santander</v>
          </cell>
          <cell r="R3159" t="str">
            <v>Mejoramiento Condiciones De Habitabilidad</v>
          </cell>
          <cell r="S3159"/>
          <cell r="T3159"/>
          <cell r="U3159"/>
          <cell r="V3159" t="str">
            <v>Municipio</v>
          </cell>
          <cell r="W3159"/>
          <cell r="X3159" t="str">
            <v/>
          </cell>
          <cell r="Y3159"/>
          <cell r="Z3159">
            <v>373830093</v>
          </cell>
          <cell r="AA3159"/>
          <cell r="AB3159">
            <v>373830093</v>
          </cell>
          <cell r="AC3159"/>
          <cell r="AD3159">
            <v>373830093</v>
          </cell>
          <cell r="AE3159">
            <v>62965466</v>
          </cell>
          <cell r="AF3159"/>
          <cell r="AG3159">
            <v>62965466</v>
          </cell>
          <cell r="AH3159">
            <v>436795559</v>
          </cell>
          <cell r="AI3159">
            <v>0</v>
          </cell>
          <cell r="AJ3159">
            <v>436795559</v>
          </cell>
          <cell r="AK3159">
            <v>0.99309999999999998</v>
          </cell>
          <cell r="AL3159"/>
          <cell r="AM3159">
            <v>0</v>
          </cell>
          <cell r="AN3159">
            <v>1</v>
          </cell>
          <cell r="AO3159">
            <v>1</v>
          </cell>
          <cell r="AP3159" t="str">
            <v>Liquidado</v>
          </cell>
          <cell r="AQ3159" t="e">
            <v>#REF!</v>
          </cell>
          <cell r="AR3159" t="e">
            <v>#N/A</v>
          </cell>
          <cell r="AS3159" t="str">
            <v>Liquidado el 19 de marzo 2020.</v>
          </cell>
          <cell r="AT3159"/>
          <cell r="AU3159">
            <v>42317</v>
          </cell>
          <cell r="AV3159">
            <v>42559</v>
          </cell>
          <cell r="AW3159" t="e">
            <v>#REF!</v>
          </cell>
          <cell r="AX3159"/>
          <cell r="AY3159"/>
          <cell r="AZ3159">
            <v>0</v>
          </cell>
          <cell r="BA3159" t="str">
            <v>-</v>
          </cell>
          <cell r="BB3159" t="str">
            <v xml:space="preserve">  Viviendas</v>
          </cell>
          <cell r="BC3159"/>
          <cell r="BD3159">
            <v>42277</v>
          </cell>
          <cell r="BE3159" t="str">
            <v/>
          </cell>
          <cell r="BF3159">
            <v>42567</v>
          </cell>
          <cell r="BG3159">
            <v>0</v>
          </cell>
        </row>
        <row r="3160">
          <cell r="C3160" t="str">
            <v>20130089S0440-1</v>
          </cell>
          <cell r="D3160" t="str">
            <v>Proyectos 2011 - 2020</v>
          </cell>
          <cell r="E3160" t="str">
            <v>No Aplica</v>
          </cell>
          <cell r="F3160" t="str">
            <v>CERRADO</v>
          </cell>
          <cell r="G3160"/>
          <cell r="H3160" t="str">
            <v>Norte De Santander</v>
          </cell>
          <cell r="I3160">
            <v>54223</v>
          </cell>
          <cell r="J3160">
            <v>6</v>
          </cell>
          <cell r="K3160" t="str">
            <v>Cucutilla</v>
          </cell>
          <cell r="L3160" t="str">
            <v>Cucutilla-Norte De Santander</v>
          </cell>
          <cell r="M3160">
            <v>89</v>
          </cell>
          <cell r="N3160" t="str">
            <v>DPS 2013</v>
          </cell>
          <cell r="O3160"/>
          <cell r="P3160"/>
          <cell r="Q3160" t="str">
            <v>Construcción De La Cancha Con Grama Sintética, En El Municipio De Cucutilla Departamento Norte De Santander</v>
          </cell>
          <cell r="R3160" t="str">
            <v>Espacio Público, Recreación Y Deporte</v>
          </cell>
          <cell r="S3160"/>
          <cell r="T3160"/>
          <cell r="U3160"/>
          <cell r="V3160" t="str">
            <v>Municipio</v>
          </cell>
          <cell r="W3160"/>
          <cell r="X3160" t="str">
            <v>Molino, Centro, Cucutilla</v>
          </cell>
          <cell r="Y3160"/>
          <cell r="Z3160">
            <v>661553932.78999996</v>
          </cell>
          <cell r="AA3160"/>
          <cell r="AB3160">
            <v>661553932.78999996</v>
          </cell>
          <cell r="AC3160"/>
          <cell r="AD3160">
            <v>661553932.78999996</v>
          </cell>
          <cell r="AE3160">
            <v>62090832</v>
          </cell>
          <cell r="AF3160"/>
          <cell r="AG3160">
            <v>62090832</v>
          </cell>
          <cell r="AH3160">
            <v>723644764.78999996</v>
          </cell>
          <cell r="AI3160">
            <v>0</v>
          </cell>
          <cell r="AJ3160">
            <v>723644764.78999996</v>
          </cell>
          <cell r="AK3160">
            <v>0.99719999999999998</v>
          </cell>
          <cell r="AL3160"/>
          <cell r="AM3160">
            <v>0</v>
          </cell>
          <cell r="AN3160">
            <v>1</v>
          </cell>
          <cell r="AO3160">
            <v>1</v>
          </cell>
          <cell r="AP3160" t="str">
            <v>Liquidado</v>
          </cell>
          <cell r="AQ3160" t="e">
            <v>#REF!</v>
          </cell>
          <cell r="AR3160" t="e">
            <v>#N/A</v>
          </cell>
          <cell r="AS3160" t="str">
            <v>Liquidado el 19 de marzo 2020.</v>
          </cell>
          <cell r="AT3160" t="str">
            <v>No Aplica</v>
          </cell>
          <cell r="AU3160">
            <v>42674</v>
          </cell>
          <cell r="AV3160">
            <v>43000</v>
          </cell>
          <cell r="AW3160" t="e">
            <v>#REF!</v>
          </cell>
          <cell r="AX3160"/>
          <cell r="AY3160"/>
          <cell r="AZ3160">
            <v>0</v>
          </cell>
          <cell r="BA3160" t="str">
            <v>-</v>
          </cell>
          <cell r="BB3160">
            <v>710</v>
          </cell>
          <cell r="BC3160"/>
          <cell r="BD3160">
            <v>42753</v>
          </cell>
          <cell r="BE3160">
            <v>42929</v>
          </cell>
          <cell r="BF3160">
            <v>43053</v>
          </cell>
          <cell r="BG3160">
            <v>1522</v>
          </cell>
        </row>
        <row r="3161">
          <cell r="C3161" t="str">
            <v>20150205M3195-1</v>
          </cell>
          <cell r="D3161" t="str">
            <v>Proyectos 2011 - 2020</v>
          </cell>
          <cell r="E3161" t="str">
            <v>ANTES 2018</v>
          </cell>
          <cell r="F3161" t="str">
            <v>VIGENTE</v>
          </cell>
          <cell r="G3161"/>
          <cell r="H3161" t="str">
            <v>Norte De Santander</v>
          </cell>
          <cell r="I3161">
            <v>54223</v>
          </cell>
          <cell r="J3161">
            <v>6</v>
          </cell>
          <cell r="K3161" t="str">
            <v>Cucutilla</v>
          </cell>
          <cell r="L3161" t="str">
            <v>Cucutilla-Norte De Santander</v>
          </cell>
          <cell r="M3161">
            <v>205</v>
          </cell>
          <cell r="N3161" t="str">
            <v>DPS 2015</v>
          </cell>
          <cell r="O3161"/>
          <cell r="P3161"/>
          <cell r="Q3161" t="str">
            <v>Mejoramiento De Condiciones De Habitabilidad Municipio De Cucutilla - Norte De Santander</v>
          </cell>
          <cell r="R3161" t="str">
            <v>Mejoramiento Condiciones De Habitabilidad</v>
          </cell>
          <cell r="S3161"/>
          <cell r="T3161"/>
          <cell r="U3161"/>
          <cell r="V3161" t="str">
            <v>Municipio</v>
          </cell>
          <cell r="W3161"/>
          <cell r="X3161" t="str">
            <v/>
          </cell>
          <cell r="Y3161"/>
          <cell r="Z3161">
            <v>446428572</v>
          </cell>
          <cell r="AA3161"/>
          <cell r="AB3161">
            <v>446428572</v>
          </cell>
          <cell r="AC3161"/>
          <cell r="AD3161">
            <v>446428572</v>
          </cell>
          <cell r="AE3161">
            <v>32142857</v>
          </cell>
          <cell r="AF3161"/>
          <cell r="AG3161">
            <v>32142857</v>
          </cell>
          <cell r="AH3161">
            <v>478571429</v>
          </cell>
          <cell r="AI3161">
            <v>0</v>
          </cell>
          <cell r="AJ3161">
            <v>478571429</v>
          </cell>
          <cell r="AK3161">
            <v>0.91</v>
          </cell>
          <cell r="AL3161"/>
          <cell r="AM3161">
            <v>1</v>
          </cell>
          <cell r="AN3161">
            <v>1</v>
          </cell>
          <cell r="AO3161">
            <v>0</v>
          </cell>
          <cell r="AP3161" t="str">
            <v>En Liquidación</v>
          </cell>
          <cell r="AQ3161" t="e">
            <v>#REF!</v>
          </cell>
          <cell r="AR3161" t="str">
            <v>TERMINADO</v>
          </cell>
          <cell r="AS3161" t="str">
            <v xml:space="preserve">Convenio en liquidación.
Interventoría allega a la supervisión del convenio Acta de liquidación de contrato de obra suscrita por las partes, según correo electrónico del día 10 de mayo de 2021.
Acta de liquidación en trámite por parte del municipio según reporte del mismo el día 5 de mayo de 2021.
Se suscribe Acta de cierre de proyecto por todas las partes y se remite a la supervisión del contrato de interventoría; pendiente liquidación del contrato de obra.
Se realiza último desembolso al municipio el día 14 de abril de 2021. </v>
          </cell>
          <cell r="AT3161"/>
          <cell r="AU3161">
            <v>43593</v>
          </cell>
          <cell r="AV3161">
            <v>43800</v>
          </cell>
          <cell r="AW3161" t="e">
            <v>#REF!</v>
          </cell>
          <cell r="AX3161"/>
          <cell r="AY3161"/>
          <cell r="AZ3161">
            <v>0</v>
          </cell>
          <cell r="BA3161" t="str">
            <v>-</v>
          </cell>
          <cell r="BB3161" t="str">
            <v>87  Viviendas</v>
          </cell>
          <cell r="BC3161"/>
          <cell r="BD3161">
            <v>43628</v>
          </cell>
          <cell r="BE3161">
            <v>43733</v>
          </cell>
          <cell r="BF3161">
            <v>44239</v>
          </cell>
          <cell r="BG3161">
            <v>88</v>
          </cell>
        </row>
        <row r="3162">
          <cell r="C3162" t="str">
            <v>20170503V10046-1</v>
          </cell>
          <cell r="D3162" t="str">
            <v>Proyectos 2011 - 2020</v>
          </cell>
          <cell r="E3162" t="str">
            <v>No Aplica</v>
          </cell>
          <cell r="F3162" t="str">
            <v>CERRADO</v>
          </cell>
          <cell r="G3162"/>
          <cell r="H3162" t="str">
            <v>Norte De Santander</v>
          </cell>
          <cell r="I3162">
            <v>54223</v>
          </cell>
          <cell r="J3162">
            <v>6</v>
          </cell>
          <cell r="K3162" t="str">
            <v>Cucutilla</v>
          </cell>
          <cell r="L3162" t="str">
            <v>Cucutilla-Norte De Santander</v>
          </cell>
          <cell r="M3162">
            <v>503</v>
          </cell>
          <cell r="N3162" t="str">
            <v>DPS 2017</v>
          </cell>
          <cell r="O3162"/>
          <cell r="P3162"/>
          <cell r="Q3162" t="str">
            <v>Pavimentación De Vias Urbanas En El Municipio De Cucutilla - Norte De Santander</v>
          </cell>
          <cell r="R3162" t="str">
            <v>Vías Urbanas</v>
          </cell>
          <cell r="S3162"/>
          <cell r="T3162"/>
          <cell r="U3162"/>
          <cell r="V3162" t="str">
            <v>Municipio</v>
          </cell>
          <cell r="W3162" t="str">
            <v>Urbano</v>
          </cell>
          <cell r="X3162" t="str">
            <v>Instituto, El Centro, Sogamoso.</v>
          </cell>
          <cell r="Y3162"/>
          <cell r="Z3162">
            <v>1870060437</v>
          </cell>
          <cell r="AA3162"/>
          <cell r="AB3162">
            <v>1870060437</v>
          </cell>
          <cell r="AC3162"/>
          <cell r="AD3162">
            <v>1870060437</v>
          </cell>
          <cell r="AE3162">
            <v>187006044</v>
          </cell>
          <cell r="AF3162"/>
          <cell r="AG3162">
            <v>187006044</v>
          </cell>
          <cell r="AH3162">
            <v>2057066481</v>
          </cell>
          <cell r="AI3162">
            <v>0</v>
          </cell>
          <cell r="AJ3162">
            <v>2057066481</v>
          </cell>
          <cell r="AK3162">
            <v>1</v>
          </cell>
          <cell r="AL3162"/>
          <cell r="AM3162">
            <v>1</v>
          </cell>
          <cell r="AN3162">
            <v>1</v>
          </cell>
          <cell r="AO3162">
            <v>0</v>
          </cell>
          <cell r="AP3162" t="str">
            <v>Liquidado</v>
          </cell>
          <cell r="AQ3162" t="e">
            <v>#REF!</v>
          </cell>
          <cell r="AR3162" t="e">
            <v>#N/A</v>
          </cell>
          <cell r="AS3162" t="str">
            <v>Proyecto Liquidado. 
Se realiza Av3 el 16/12/2020
Se entrega el acta de liquidación del convenio totalmente suscrita el 08/04/2022.</v>
          </cell>
          <cell r="AT3162" t="str">
            <v>No Aplica</v>
          </cell>
          <cell r="AU3162">
            <v>43596</v>
          </cell>
          <cell r="AV3162">
            <v>44101</v>
          </cell>
          <cell r="AW3162" t="e">
            <v>#REF!</v>
          </cell>
          <cell r="AX3162"/>
          <cell r="AY3162"/>
          <cell r="AZ3162">
            <v>0</v>
          </cell>
          <cell r="BA3162" t="str">
            <v>-</v>
          </cell>
          <cell r="BB3162" t="str">
            <v>1250 m</v>
          </cell>
          <cell r="BC3162"/>
          <cell r="BD3162">
            <v>43627</v>
          </cell>
          <cell r="BE3162">
            <v>43732</v>
          </cell>
          <cell r="BF3162">
            <v>44181</v>
          </cell>
          <cell r="BG3162">
            <v>4000</v>
          </cell>
        </row>
        <row r="3163">
          <cell r="C3163" t="str">
            <v>E-2020-2203-234219</v>
          </cell>
          <cell r="D3163" t="str">
            <v>CV 001-2020</v>
          </cell>
          <cell r="E3163" t="str">
            <v>2018-2022</v>
          </cell>
          <cell r="F3163" t="str">
            <v>VIGENTE</v>
          </cell>
          <cell r="G3163"/>
          <cell r="H3163" t="str">
            <v>Norte De Santander</v>
          </cell>
          <cell r="I3163"/>
          <cell r="J3163"/>
          <cell r="K3163" t="str">
            <v>Cucutilla</v>
          </cell>
          <cell r="L3163" t="str">
            <v>Cucutilla-Norte De Santander</v>
          </cell>
          <cell r="M3163" t="str">
            <v>639 FIP 2021</v>
          </cell>
          <cell r="N3163" t="str">
            <v>DPS 2021</v>
          </cell>
          <cell r="O3163">
            <v>44512</v>
          </cell>
          <cell r="P3163">
            <v>44773</v>
          </cell>
          <cell r="Q3163" t="str">
            <v>Construcción De Vías En Concreto Rígido Para El Municipio De Cucutilla - Norte De Santander</v>
          </cell>
          <cell r="R3163" t="str">
            <v>Vias y Transporte</v>
          </cell>
          <cell r="S3163" t="str">
            <v>Vias Urbanas</v>
          </cell>
          <cell r="T3163"/>
          <cell r="U3163">
            <v>1</v>
          </cell>
          <cell r="V3163"/>
          <cell r="W3163"/>
          <cell r="X3163"/>
          <cell r="Y3163"/>
          <cell r="Z3163">
            <v>2539263062</v>
          </cell>
          <cell r="AA3163"/>
          <cell r="AB3163">
            <v>2539263062</v>
          </cell>
          <cell r="AC3163">
            <v>0</v>
          </cell>
          <cell r="AD3163">
            <v>2539263062</v>
          </cell>
          <cell r="AE3163"/>
          <cell r="AF3163"/>
          <cell r="AG3163">
            <v>0</v>
          </cell>
          <cell r="AH3163">
            <v>2539263062</v>
          </cell>
          <cell r="AI3163">
            <v>0</v>
          </cell>
          <cell r="AJ3163">
            <v>2539263062</v>
          </cell>
          <cell r="AK3163"/>
          <cell r="AL3163"/>
          <cell r="AM3163"/>
          <cell r="AN3163"/>
          <cell r="AO3163">
            <v>0</v>
          </cell>
          <cell r="AP3163" t="str">
            <v>Adjudicado</v>
          </cell>
          <cell r="AQ3163" t="e">
            <v>#REF!</v>
          </cell>
          <cell r="AR3163" t="e">
            <v>#N/A</v>
          </cell>
          <cell r="AS3163" t="str">
            <v>-</v>
          </cell>
          <cell r="AT3163"/>
          <cell r="AU3163" t="str">
            <v>-</v>
          </cell>
          <cell r="AV3163" t="str">
            <v>-</v>
          </cell>
          <cell r="AW3163" t="e">
            <v>#REF!</v>
          </cell>
          <cell r="AX3163">
            <v>9</v>
          </cell>
          <cell r="AY3163"/>
          <cell r="AZ3163">
            <v>9</v>
          </cell>
          <cell r="BA3163"/>
          <cell r="BB3163" t="str">
            <v>1042 ML</v>
          </cell>
          <cell r="BC3163"/>
          <cell r="BD3163" t="str">
            <v>-</v>
          </cell>
          <cell r="BE3163" t="str">
            <v>-</v>
          </cell>
          <cell r="BF3163" t="str">
            <v>-</v>
          </cell>
          <cell r="BG3163" t="str">
            <v>-</v>
          </cell>
        </row>
        <row r="3164">
          <cell r="C3164" t="str">
            <v>E-2020-2203-235266</v>
          </cell>
          <cell r="D3164" t="str">
            <v>CV 001-2020</v>
          </cell>
          <cell r="E3164" t="str">
            <v>2018-2022</v>
          </cell>
          <cell r="F3164" t="str">
            <v>VIGENTE</v>
          </cell>
          <cell r="G3164"/>
          <cell r="H3164" t="str">
            <v>Norte De Santander</v>
          </cell>
          <cell r="I3164"/>
          <cell r="J3164"/>
          <cell r="K3164" t="str">
            <v>Cucutilla</v>
          </cell>
          <cell r="L3164" t="str">
            <v>Cucutilla-Norte De Santander</v>
          </cell>
          <cell r="M3164" t="str">
            <v>458 FIP 2021</v>
          </cell>
          <cell r="N3164" t="str">
            <v>DPS 2021</v>
          </cell>
          <cell r="O3164">
            <v>44411</v>
          </cell>
          <cell r="P3164">
            <v>44773</v>
          </cell>
          <cell r="Q3164" t="str">
            <v>Construcción De 1200 Metros De Pavimento En Placa Huella En Diferentes Sectores Del Municipio De Cucutilla - Norte De Santander</v>
          </cell>
          <cell r="R3164" t="str">
            <v>Vias y Transporte</v>
          </cell>
          <cell r="S3164" t="str">
            <v>Vias Rurales</v>
          </cell>
          <cell r="T3164"/>
          <cell r="U3164">
            <v>1</v>
          </cell>
          <cell r="V3164"/>
          <cell r="W3164"/>
          <cell r="X3164"/>
          <cell r="Y3164"/>
          <cell r="Z3164">
            <v>1346982893</v>
          </cell>
          <cell r="AA3164"/>
          <cell r="AB3164">
            <v>1346982893</v>
          </cell>
          <cell r="AC3164">
            <v>0</v>
          </cell>
          <cell r="AD3164">
            <v>1346982893</v>
          </cell>
          <cell r="AE3164"/>
          <cell r="AF3164"/>
          <cell r="AG3164">
            <v>0</v>
          </cell>
          <cell r="AH3164">
            <v>1346982893</v>
          </cell>
          <cell r="AI3164">
            <v>0</v>
          </cell>
          <cell r="AJ3164">
            <v>1346982893</v>
          </cell>
          <cell r="AK3164"/>
          <cell r="AL3164"/>
          <cell r="AM3164">
            <v>0.60550000000000004</v>
          </cell>
          <cell r="AN3164">
            <v>0.61</v>
          </cell>
          <cell r="AO3164">
            <v>4.4999999999999485E-3</v>
          </cell>
          <cell r="AP3164" t="str">
            <v>En Ejecución</v>
          </cell>
          <cell r="AQ3164" t="e">
            <v>#REF!</v>
          </cell>
          <cell r="AR3164" t="e">
            <v>#N/A</v>
          </cell>
          <cell r="AS3164" t="str">
            <v>-</v>
          </cell>
          <cell r="AT3164"/>
          <cell r="AU3164">
            <v>44587</v>
          </cell>
          <cell r="AV3164">
            <v>44773</v>
          </cell>
          <cell r="AW3164" t="e">
            <v>#REF!</v>
          </cell>
          <cell r="AX3164">
            <v>6</v>
          </cell>
          <cell r="AY3164"/>
          <cell r="AZ3164">
            <v>6</v>
          </cell>
          <cell r="BA3164"/>
          <cell r="BB3164" t="str">
            <v>973 ML</v>
          </cell>
          <cell r="BC3164"/>
          <cell r="BD3164" t="str">
            <v>-</v>
          </cell>
          <cell r="BE3164" t="str">
            <v>-</v>
          </cell>
          <cell r="BF3164" t="str">
            <v>-</v>
          </cell>
          <cell r="BG3164">
            <v>6700</v>
          </cell>
        </row>
        <row r="3165">
          <cell r="C3165" t="str">
            <v>E-2020-2203-235279</v>
          </cell>
          <cell r="D3165" t="str">
            <v>CV 001-2020</v>
          </cell>
          <cell r="E3165" t="str">
            <v>2018-2022</v>
          </cell>
          <cell r="F3165" t="str">
            <v>VIGENTE</v>
          </cell>
          <cell r="G3165"/>
          <cell r="H3165" t="str">
            <v>Norte De Santander</v>
          </cell>
          <cell r="I3165"/>
          <cell r="J3165"/>
          <cell r="K3165" t="str">
            <v>Cucutilla</v>
          </cell>
          <cell r="L3165" t="str">
            <v>Cucutilla-Norte De Santander</v>
          </cell>
          <cell r="M3165" t="str">
            <v>642 FIP 2021</v>
          </cell>
          <cell r="N3165" t="str">
            <v>DPS 2021</v>
          </cell>
          <cell r="O3165">
            <v>44512</v>
          </cell>
          <cell r="P3165">
            <v>44773</v>
          </cell>
          <cell r="Q3165" t="str">
            <v>Remodelación Y Construcción De Plaza De Mercado Del Municipio De Cucutilla - Norte De Santander</v>
          </cell>
          <cell r="R3165" t="str">
            <v>Social Comunitario</v>
          </cell>
          <cell r="S3165" t="str">
            <v>Plaza de Mercado</v>
          </cell>
          <cell r="T3165"/>
          <cell r="U3165">
            <v>1</v>
          </cell>
          <cell r="V3165"/>
          <cell r="W3165"/>
          <cell r="X3165"/>
          <cell r="Y3165"/>
          <cell r="Z3165">
            <v>1903086941</v>
          </cell>
          <cell r="AA3165"/>
          <cell r="AB3165">
            <v>1903086941</v>
          </cell>
          <cell r="AC3165">
            <v>0</v>
          </cell>
          <cell r="AD3165">
            <v>1903086941</v>
          </cell>
          <cell r="AE3165"/>
          <cell r="AF3165"/>
          <cell r="AG3165">
            <v>0</v>
          </cell>
          <cell r="AH3165">
            <v>1903086941</v>
          </cell>
          <cell r="AI3165">
            <v>0</v>
          </cell>
          <cell r="AJ3165">
            <v>1903086941</v>
          </cell>
          <cell r="AK3165"/>
          <cell r="AL3165"/>
          <cell r="AM3165"/>
          <cell r="AN3165"/>
          <cell r="AO3165">
            <v>0</v>
          </cell>
          <cell r="AP3165" t="str">
            <v>Adjudicado</v>
          </cell>
          <cell r="AQ3165" t="e">
            <v>#REF!</v>
          </cell>
          <cell r="AR3165" t="e">
            <v>#N/A</v>
          </cell>
          <cell r="AS3165" t="str">
            <v>-</v>
          </cell>
          <cell r="AT3165"/>
          <cell r="AU3165" t="str">
            <v>-</v>
          </cell>
          <cell r="AV3165" t="str">
            <v>-</v>
          </cell>
          <cell r="AW3165" t="e">
            <v>#REF!</v>
          </cell>
          <cell r="AX3165">
            <v>9</v>
          </cell>
          <cell r="AY3165"/>
          <cell r="AZ3165">
            <v>9</v>
          </cell>
          <cell r="BA3165"/>
          <cell r="BB3165" t="str">
            <v>929 M2</v>
          </cell>
          <cell r="BC3165"/>
          <cell r="BD3165" t="str">
            <v>-</v>
          </cell>
          <cell r="BE3165" t="str">
            <v>-</v>
          </cell>
          <cell r="BF3165" t="str">
            <v>-</v>
          </cell>
          <cell r="BG3165" t="str">
            <v>-</v>
          </cell>
        </row>
        <row r="3166">
          <cell r="C3166" t="str">
            <v>20090286V1485-1</v>
          </cell>
          <cell r="D3166" t="str">
            <v>Proyectos 2011 - 2020</v>
          </cell>
          <cell r="E3166" t="str">
            <v>No Aplica</v>
          </cell>
          <cell r="F3166" t="str">
            <v>CERRADO</v>
          </cell>
          <cell r="G3166"/>
          <cell r="H3166" t="str">
            <v>Norte De Santander</v>
          </cell>
          <cell r="I3166">
            <v>54239</v>
          </cell>
          <cell r="J3166">
            <v>6</v>
          </cell>
          <cell r="K3166" t="str">
            <v>Durania</v>
          </cell>
          <cell r="L3166" t="str">
            <v>Durania-Norte De Santander</v>
          </cell>
          <cell r="M3166" t="str">
            <v/>
          </cell>
          <cell r="N3166" t="str">
            <v xml:space="preserve"> Infraestructura</v>
          </cell>
          <cell r="O3166"/>
          <cell r="P3166"/>
          <cell r="Q3166" t="str">
            <v>Convenio Interinstitucional Entre Acción Social Y Gensa S.A. E.S. P Para Aunar Esfuerzos Para Que Gensa Ejecute La Pavimentación En Concreto De Calles, Municipio De Durania - Norte De Santander.</v>
          </cell>
          <cell r="R3166" t="str">
            <v>Vías Urbanas</v>
          </cell>
          <cell r="S3166"/>
          <cell r="T3166"/>
          <cell r="U3166"/>
          <cell r="V3166" t="str">
            <v>Gestión Energetica S.A. - Gensa S.A. E.S.P.</v>
          </cell>
          <cell r="W3166"/>
          <cell r="X3166" t="str">
            <v/>
          </cell>
          <cell r="Y3166"/>
          <cell r="Z3166">
            <v>40000000</v>
          </cell>
          <cell r="AA3166"/>
          <cell r="AB3166">
            <v>40000000</v>
          </cell>
          <cell r="AC3166"/>
          <cell r="AD3166">
            <v>40000000</v>
          </cell>
          <cell r="AE3166">
            <v>0</v>
          </cell>
          <cell r="AF3166"/>
          <cell r="AG3166">
            <v>0</v>
          </cell>
          <cell r="AH3166">
            <v>40000000</v>
          </cell>
          <cell r="AI3166">
            <v>0</v>
          </cell>
          <cell r="AJ3166">
            <v>40000000</v>
          </cell>
          <cell r="AK3166">
            <v>1</v>
          </cell>
          <cell r="AL3166"/>
          <cell r="AM3166">
            <v>1</v>
          </cell>
          <cell r="AN3166">
            <v>1</v>
          </cell>
          <cell r="AO3166">
            <v>0</v>
          </cell>
          <cell r="AP3166" t="str">
            <v>Liquidado</v>
          </cell>
          <cell r="AQ3166" t="e">
            <v>#REF!</v>
          </cell>
          <cell r="AR3166" t="e">
            <v>#N/A</v>
          </cell>
          <cell r="AS3166" t="str">
            <v>Entregado en 2011 y Liquidado.</v>
          </cell>
          <cell r="AT3166" t="str">
            <v>No Aplica</v>
          </cell>
          <cell r="AU3166" t="str">
            <v/>
          </cell>
          <cell r="AV3166">
            <v>40794</v>
          </cell>
          <cell r="AW3166" t="e">
            <v>#REF!</v>
          </cell>
          <cell r="AX3166"/>
          <cell r="AY3166"/>
          <cell r="AZ3166">
            <v>0</v>
          </cell>
          <cell r="BA3166" t="str">
            <v>-</v>
          </cell>
          <cell r="BB3166" t="str">
            <v/>
          </cell>
          <cell r="BC3166"/>
          <cell r="BD3166" t="str">
            <v/>
          </cell>
          <cell r="BE3166" t="str">
            <v/>
          </cell>
          <cell r="BF3166" t="str">
            <v/>
          </cell>
          <cell r="BG3166" t="str">
            <v/>
          </cell>
        </row>
        <row r="3167">
          <cell r="C3167" t="str">
            <v>20100021V1486-1</v>
          </cell>
          <cell r="D3167" t="str">
            <v>Proyectos 2011 - 2020</v>
          </cell>
          <cell r="E3167" t="str">
            <v>No Aplica</v>
          </cell>
          <cell r="F3167" t="str">
            <v>CERRADO</v>
          </cell>
          <cell r="G3167"/>
          <cell r="H3167" t="str">
            <v>Norte De Santander</v>
          </cell>
          <cell r="I3167">
            <v>54239</v>
          </cell>
          <cell r="J3167">
            <v>6</v>
          </cell>
          <cell r="K3167" t="str">
            <v>Durania</v>
          </cell>
          <cell r="L3167" t="str">
            <v>Durania-Norte De Santander</v>
          </cell>
          <cell r="M3167" t="str">
            <v/>
          </cell>
          <cell r="N3167" t="str">
            <v xml:space="preserve"> Infraestructura</v>
          </cell>
          <cell r="O3167"/>
          <cell r="P3167"/>
          <cell r="Q3167" t="str">
            <v>Convenio De Ccoperación Y Asistencia Técnica Entre Acción Social - Fip Y La Federación Nacional De Cafeteros De Colombia, Para Aunar Esfuerzos Y Asi La Federación Preste El Apoyo Técnico Y Asesoria Para La Elaboración De Diseños Y/O Ajustes A Diseños Y/O Construccion Placa Huella Vias La Chuspa - Hato Viejo Y La Tienda - Cuajadoras, Municipio De Durania - Norte De Santander.</v>
          </cell>
          <cell r="R3167" t="str">
            <v>Vías Red Terciaria</v>
          </cell>
          <cell r="S3167"/>
          <cell r="T3167"/>
          <cell r="U3167"/>
          <cell r="V3167" t="str">
            <v>Federación Nacional De Cafeteros</v>
          </cell>
          <cell r="W3167"/>
          <cell r="X3167" t="str">
            <v/>
          </cell>
          <cell r="Y3167"/>
          <cell r="Z3167">
            <v>100000000</v>
          </cell>
          <cell r="AA3167"/>
          <cell r="AB3167">
            <v>100000000</v>
          </cell>
          <cell r="AC3167"/>
          <cell r="AD3167">
            <v>100000000</v>
          </cell>
          <cell r="AE3167">
            <v>0</v>
          </cell>
          <cell r="AF3167"/>
          <cell r="AG3167">
            <v>0</v>
          </cell>
          <cell r="AH3167">
            <v>100000000</v>
          </cell>
          <cell r="AI3167">
            <v>0</v>
          </cell>
          <cell r="AJ3167">
            <v>100000000</v>
          </cell>
          <cell r="AK3167">
            <v>1</v>
          </cell>
          <cell r="AL3167"/>
          <cell r="AM3167">
            <v>1</v>
          </cell>
          <cell r="AN3167">
            <v>1</v>
          </cell>
          <cell r="AO3167">
            <v>0</v>
          </cell>
          <cell r="AP3167" t="str">
            <v>Liquidado</v>
          </cell>
          <cell r="AQ3167" t="e">
            <v>#REF!</v>
          </cell>
          <cell r="AR3167" t="e">
            <v>#N/A</v>
          </cell>
          <cell r="AS3167" t="str">
            <v>Entregado en 2010.</v>
          </cell>
          <cell r="AT3167" t="str">
            <v>No Aplica</v>
          </cell>
          <cell r="AU3167" t="str">
            <v/>
          </cell>
          <cell r="AV3167">
            <v>40612</v>
          </cell>
          <cell r="AW3167" t="e">
            <v>#REF!</v>
          </cell>
          <cell r="AX3167"/>
          <cell r="AY3167"/>
          <cell r="AZ3167">
            <v>0</v>
          </cell>
          <cell r="BA3167" t="str">
            <v>-</v>
          </cell>
          <cell r="BB3167" t="str">
            <v/>
          </cell>
          <cell r="BC3167"/>
          <cell r="BD3167" t="str">
            <v/>
          </cell>
          <cell r="BE3167" t="str">
            <v/>
          </cell>
          <cell r="BF3167" t="str">
            <v/>
          </cell>
          <cell r="BG3167" t="str">
            <v/>
          </cell>
        </row>
        <row r="3168">
          <cell r="C3168" t="str">
            <v>20100110M1487-1</v>
          </cell>
          <cell r="D3168" t="str">
            <v>Proyectos 2011 - 2020</v>
          </cell>
          <cell r="E3168" t="str">
            <v>No Aplica</v>
          </cell>
          <cell r="F3168" t="str">
            <v>CERRADO</v>
          </cell>
          <cell r="G3168"/>
          <cell r="H3168" t="str">
            <v>Norte De Santander</v>
          </cell>
          <cell r="I3168">
            <v>54239</v>
          </cell>
          <cell r="J3168">
            <v>6</v>
          </cell>
          <cell r="K3168" t="str">
            <v>Durania</v>
          </cell>
          <cell r="L3168" t="str">
            <v>Durania-Norte De Santander</v>
          </cell>
          <cell r="M3168" t="str">
            <v/>
          </cell>
          <cell r="N3168" t="str">
            <v xml:space="preserve"> Infraestructura</v>
          </cell>
          <cell r="O3168"/>
          <cell r="P3168"/>
          <cell r="Q3168" t="str">
            <v>Construcción Unidades Sanitarias Con Sistema Séptico Para Las 18 Veredas De Durania</v>
          </cell>
          <cell r="R3168" t="str">
            <v>Mejoramiento Condiciones De Habitabilidad</v>
          </cell>
          <cell r="S3168"/>
          <cell r="T3168"/>
          <cell r="U3168"/>
          <cell r="V3168" t="str">
            <v>Departamento</v>
          </cell>
          <cell r="W3168"/>
          <cell r="X3168" t="str">
            <v/>
          </cell>
          <cell r="Y3168"/>
          <cell r="Z3168">
            <v>400000000</v>
          </cell>
          <cell r="AA3168"/>
          <cell r="AB3168">
            <v>400000000</v>
          </cell>
          <cell r="AC3168"/>
          <cell r="AD3168">
            <v>400000000</v>
          </cell>
          <cell r="AE3168">
            <v>0</v>
          </cell>
          <cell r="AF3168"/>
          <cell r="AG3168">
            <v>0</v>
          </cell>
          <cell r="AH3168">
            <v>400000000</v>
          </cell>
          <cell r="AI3168">
            <v>0</v>
          </cell>
          <cell r="AJ3168">
            <v>400000000</v>
          </cell>
          <cell r="AK3168">
            <v>1</v>
          </cell>
          <cell r="AL3168"/>
          <cell r="AM3168">
            <v>1</v>
          </cell>
          <cell r="AN3168">
            <v>1</v>
          </cell>
          <cell r="AO3168">
            <v>0</v>
          </cell>
          <cell r="AP3168" t="str">
            <v>Liquidado</v>
          </cell>
          <cell r="AQ3168" t="e">
            <v>#REF!</v>
          </cell>
          <cell r="AR3168" t="e">
            <v>#N/A</v>
          </cell>
          <cell r="AS3168" t="str">
            <v>Entregado en 2011.</v>
          </cell>
          <cell r="AT3168"/>
          <cell r="AU3168" t="str">
            <v/>
          </cell>
          <cell r="AV3168">
            <v>40900</v>
          </cell>
          <cell r="AW3168" t="e">
            <v>#REF!</v>
          </cell>
          <cell r="AX3168"/>
          <cell r="AY3168"/>
          <cell r="AZ3168">
            <v>0</v>
          </cell>
          <cell r="BA3168" t="str">
            <v>-</v>
          </cell>
          <cell r="BB3168" t="str">
            <v xml:space="preserve">  Viviendas</v>
          </cell>
          <cell r="BC3168"/>
          <cell r="BD3168" t="str">
            <v/>
          </cell>
          <cell r="BE3168" t="str">
            <v/>
          </cell>
          <cell r="BF3168" t="str">
            <v/>
          </cell>
          <cell r="BG3168">
            <v>0</v>
          </cell>
        </row>
        <row r="3169">
          <cell r="C3169" t="str">
            <v>20110042S1488-1</v>
          </cell>
          <cell r="D3169" t="str">
            <v>Proyectos 2011 - 2020</v>
          </cell>
          <cell r="E3169" t="str">
            <v>No Aplica</v>
          </cell>
          <cell r="F3169" t="str">
            <v>CERRADO</v>
          </cell>
          <cell r="G3169"/>
          <cell r="H3169" t="str">
            <v>Norte De Santander</v>
          </cell>
          <cell r="I3169">
            <v>54239</v>
          </cell>
          <cell r="J3169">
            <v>6</v>
          </cell>
          <cell r="K3169" t="str">
            <v>Durania</v>
          </cell>
          <cell r="L3169" t="str">
            <v>Durania-Norte De Santander</v>
          </cell>
          <cell r="M3169" t="str">
            <v/>
          </cell>
          <cell r="N3169" t="str">
            <v xml:space="preserve"> Infraestructura</v>
          </cell>
          <cell r="O3169"/>
          <cell r="P3169"/>
          <cell r="Q3169" t="str">
            <v>Adecuación Y Reparación Casa De La Cultura Y Biblioteca Municipal, Municipio De Durania - Norte De Santander.</v>
          </cell>
          <cell r="R3169" t="str">
            <v>Social Comunitario</v>
          </cell>
          <cell r="S3169"/>
          <cell r="T3169"/>
          <cell r="U3169"/>
          <cell r="V3169" t="str">
            <v>Departamento</v>
          </cell>
          <cell r="W3169"/>
          <cell r="X3169" t="str">
            <v/>
          </cell>
          <cell r="Y3169"/>
          <cell r="Z3169">
            <v>350000000</v>
          </cell>
          <cell r="AA3169"/>
          <cell r="AB3169">
            <v>350000000</v>
          </cell>
          <cell r="AC3169"/>
          <cell r="AD3169">
            <v>350000000</v>
          </cell>
          <cell r="AE3169">
            <v>0</v>
          </cell>
          <cell r="AF3169"/>
          <cell r="AG3169">
            <v>0</v>
          </cell>
          <cell r="AH3169">
            <v>350000000</v>
          </cell>
          <cell r="AI3169">
            <v>0</v>
          </cell>
          <cell r="AJ3169">
            <v>350000000</v>
          </cell>
          <cell r="AK3169">
            <v>1</v>
          </cell>
          <cell r="AL3169"/>
          <cell r="AM3169">
            <v>1</v>
          </cell>
          <cell r="AN3169">
            <v>1</v>
          </cell>
          <cell r="AO3169">
            <v>0</v>
          </cell>
          <cell r="AP3169" t="str">
            <v>Liquidado</v>
          </cell>
          <cell r="AQ3169" t="e">
            <v>#REF!</v>
          </cell>
          <cell r="AR3169" t="e">
            <v>#N/A</v>
          </cell>
          <cell r="AS3169" t="str">
            <v>Entregado en 2012.</v>
          </cell>
          <cell r="AT3169" t="str">
            <v>No Aplica</v>
          </cell>
          <cell r="AU3169" t="str">
            <v/>
          </cell>
          <cell r="AV3169">
            <v>41234</v>
          </cell>
          <cell r="AW3169" t="e">
            <v>#REF!</v>
          </cell>
          <cell r="AX3169"/>
          <cell r="AY3169"/>
          <cell r="AZ3169">
            <v>0</v>
          </cell>
          <cell r="BA3169" t="str">
            <v>-</v>
          </cell>
          <cell r="BB3169" t="str">
            <v/>
          </cell>
          <cell r="BC3169"/>
          <cell r="BD3169" t="str">
            <v/>
          </cell>
          <cell r="BE3169" t="str">
            <v/>
          </cell>
          <cell r="BF3169" t="str">
            <v/>
          </cell>
          <cell r="BG3169" t="str">
            <v/>
          </cell>
        </row>
        <row r="3170">
          <cell r="C3170" t="str">
            <v>20110160S0227-1</v>
          </cell>
          <cell r="D3170" t="str">
            <v>Proyectos 2011 - 2020</v>
          </cell>
          <cell r="E3170" t="str">
            <v>No Aplica</v>
          </cell>
          <cell r="F3170" t="str">
            <v>CERRADO</v>
          </cell>
          <cell r="G3170" t="str">
            <v>A227</v>
          </cell>
          <cell r="H3170" t="str">
            <v>Norte De Santander</v>
          </cell>
          <cell r="I3170">
            <v>54239</v>
          </cell>
          <cell r="J3170">
            <v>6</v>
          </cell>
          <cell r="K3170" t="str">
            <v>Durania</v>
          </cell>
          <cell r="L3170" t="str">
            <v>Durania-Norte De Santander</v>
          </cell>
          <cell r="M3170">
            <v>160</v>
          </cell>
          <cell r="N3170" t="str">
            <v>Fonade 1</v>
          </cell>
          <cell r="O3170"/>
          <cell r="P3170"/>
          <cell r="Q3170" t="str">
            <v>Construcción De Cancha Sintética En El Municipio De Durania - Norte De Santander.</v>
          </cell>
          <cell r="R3170" t="str">
            <v>Espacio Público, Recreación Y Deporte</v>
          </cell>
          <cell r="S3170"/>
          <cell r="T3170"/>
          <cell r="U3170"/>
          <cell r="V3170" t="str">
            <v>Municipio</v>
          </cell>
          <cell r="W3170"/>
          <cell r="X3170" t="str">
            <v/>
          </cell>
          <cell r="Y3170"/>
          <cell r="Z3170">
            <v>298111912.09000003</v>
          </cell>
          <cell r="AA3170"/>
          <cell r="AB3170">
            <v>298111912.09000003</v>
          </cell>
          <cell r="AC3170"/>
          <cell r="AD3170">
            <v>298111912.09000003</v>
          </cell>
          <cell r="AE3170">
            <v>16466049.15</v>
          </cell>
          <cell r="AF3170"/>
          <cell r="AG3170">
            <v>16466049.15</v>
          </cell>
          <cell r="AH3170">
            <v>314577961.24000001</v>
          </cell>
          <cell r="AI3170">
            <v>0</v>
          </cell>
          <cell r="AJ3170">
            <v>314577961.24000001</v>
          </cell>
          <cell r="AK3170">
            <v>0</v>
          </cell>
          <cell r="AL3170"/>
          <cell r="AM3170">
            <v>1</v>
          </cell>
          <cell r="AN3170">
            <v>1</v>
          </cell>
          <cell r="AO3170">
            <v>0</v>
          </cell>
          <cell r="AP3170" t="str">
            <v>En Liquidación</v>
          </cell>
          <cell r="AQ3170" t="e">
            <v>#REF!</v>
          </cell>
          <cell r="AR3170" t="e">
            <v>#N/A</v>
          </cell>
          <cell r="AS317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70" t="str">
            <v>No Aplica</v>
          </cell>
          <cell r="AU3170">
            <v>41603</v>
          </cell>
          <cell r="AV3170">
            <v>41681</v>
          </cell>
          <cell r="AW3170" t="e">
            <v>#REF!</v>
          </cell>
          <cell r="AX3170"/>
          <cell r="AY3170"/>
          <cell r="AZ3170">
            <v>0</v>
          </cell>
          <cell r="BA3170" t="str">
            <v>-</v>
          </cell>
          <cell r="BB3170" t="str">
            <v>CONSTRUCCIÓN DE GRADERÍAS, PLACA DE PISO, GRAMA SINTÉTICA, PORTERÍAS, ANDENES PERIMETRALES, CERRAMIENTO EN MALLA E ILUMINACIÓN.</v>
          </cell>
          <cell r="BC3170"/>
          <cell r="BD3170">
            <v>41618</v>
          </cell>
          <cell r="BE3170">
            <v>41618</v>
          </cell>
          <cell r="BF3170">
            <v>41681</v>
          </cell>
          <cell r="BG3170">
            <v>500</v>
          </cell>
        </row>
        <row r="3171">
          <cell r="C3171" t="str">
            <v>20120069V0241-1</v>
          </cell>
          <cell r="D3171" t="str">
            <v>Proyectos 2011 - 2020</v>
          </cell>
          <cell r="E3171" t="str">
            <v>No Aplica</v>
          </cell>
          <cell r="F3171" t="str">
            <v>CERRADO</v>
          </cell>
          <cell r="G3171" t="str">
            <v>C241</v>
          </cell>
          <cell r="H3171" t="str">
            <v>Norte De Santander</v>
          </cell>
          <cell r="I3171">
            <v>54239</v>
          </cell>
          <cell r="J3171">
            <v>6</v>
          </cell>
          <cell r="K3171" t="str">
            <v>Durania</v>
          </cell>
          <cell r="L3171" t="str">
            <v>Durania-Norte De Santander</v>
          </cell>
          <cell r="M3171">
            <v>69</v>
          </cell>
          <cell r="N3171" t="str">
            <v>Fonade 3</v>
          </cell>
          <cell r="O3171"/>
          <cell r="P3171"/>
          <cell r="Q3171" t="str">
            <v>Mejoramiento Y Mantenimiento De La Via Durania Puente San Luis Puente La Maca En El Municipio De Durania - Norte De Santander</v>
          </cell>
          <cell r="R3171" t="str">
            <v>Vías Red Terciaria</v>
          </cell>
          <cell r="S3171"/>
          <cell r="T3171"/>
          <cell r="U3171"/>
          <cell r="V3171" t="str">
            <v>Municipio</v>
          </cell>
          <cell r="W3171"/>
          <cell r="X3171" t="str">
            <v/>
          </cell>
          <cell r="Y3171"/>
          <cell r="Z3171">
            <v>445884195.69999999</v>
          </cell>
          <cell r="AA3171"/>
          <cell r="AB3171">
            <v>445884195.69999999</v>
          </cell>
          <cell r="AC3171"/>
          <cell r="AD3171">
            <v>445884195.69999999</v>
          </cell>
          <cell r="AE3171">
            <v>19963604.300000001</v>
          </cell>
          <cell r="AF3171"/>
          <cell r="AG3171">
            <v>19963604.300000001</v>
          </cell>
          <cell r="AH3171">
            <v>465847800</v>
          </cell>
          <cell r="AI3171">
            <v>0</v>
          </cell>
          <cell r="AJ3171">
            <v>465847800</v>
          </cell>
          <cell r="AK3171">
            <v>0</v>
          </cell>
          <cell r="AL3171"/>
          <cell r="AM3171">
            <v>1</v>
          </cell>
          <cell r="AN3171">
            <v>1</v>
          </cell>
          <cell r="AO3171">
            <v>0</v>
          </cell>
          <cell r="AP3171" t="str">
            <v>En Liquidación</v>
          </cell>
          <cell r="AQ3171" t="e">
            <v>#REF!</v>
          </cell>
          <cell r="AR3171" t="e">
            <v>#N/A</v>
          </cell>
          <cell r="AS317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71" t="str">
            <v>No Aplica</v>
          </cell>
          <cell r="AU3171">
            <v>42293</v>
          </cell>
          <cell r="AV3171">
            <v>42371</v>
          </cell>
          <cell r="AW3171" t="e">
            <v>#REF!</v>
          </cell>
          <cell r="AX3171"/>
          <cell r="AY3171"/>
          <cell r="AZ3171">
            <v>0</v>
          </cell>
          <cell r="BA3171" t="str">
            <v>-</v>
          </cell>
          <cell r="BB3171" t="str">
            <v>2,5 KM</v>
          </cell>
          <cell r="BC3171"/>
          <cell r="BD3171">
            <v>42347</v>
          </cell>
          <cell r="BE3171" t="str">
            <v xml:space="preserve"> </v>
          </cell>
          <cell r="BF3171">
            <v>42423</v>
          </cell>
          <cell r="BG3171">
            <v>1600</v>
          </cell>
        </row>
        <row r="3172">
          <cell r="C3172" t="str">
            <v>20130224S0142-1</v>
          </cell>
          <cell r="D3172" t="str">
            <v>Proyectos 2011 - 2020</v>
          </cell>
          <cell r="E3172" t="str">
            <v>No Aplica</v>
          </cell>
          <cell r="F3172" t="str">
            <v>CERRADO</v>
          </cell>
          <cell r="G3172"/>
          <cell r="H3172" t="str">
            <v>Norte De Santander</v>
          </cell>
          <cell r="I3172">
            <v>54239</v>
          </cell>
          <cell r="J3172">
            <v>6</v>
          </cell>
          <cell r="K3172" t="str">
            <v>Durania</v>
          </cell>
          <cell r="L3172" t="str">
            <v>Durania-Norte De Santander</v>
          </cell>
          <cell r="M3172">
            <v>224</v>
          </cell>
          <cell r="N3172" t="str">
            <v>DPS 2013</v>
          </cell>
          <cell r="O3172"/>
          <cell r="P3172"/>
          <cell r="Q3172" t="str">
            <v>Cubierta De La Cancha Del Colegio General José María Córdoba En El Municipio De Durania Departamento Norte De Santander</v>
          </cell>
          <cell r="R3172" t="str">
            <v>Espacio Público, Recreación Y Deporte</v>
          </cell>
          <cell r="S3172"/>
          <cell r="T3172"/>
          <cell r="U3172"/>
          <cell r="V3172" t="str">
            <v>Municipio</v>
          </cell>
          <cell r="W3172"/>
          <cell r="X3172" t="str">
            <v>El milagro, La playita, Monquira, Milagro, Azufre</v>
          </cell>
          <cell r="Y3172"/>
          <cell r="Z3172">
            <v>375000000</v>
          </cell>
          <cell r="AA3172"/>
          <cell r="AB3172">
            <v>375000000</v>
          </cell>
          <cell r="AC3172"/>
          <cell r="AD3172">
            <v>375000000</v>
          </cell>
          <cell r="AE3172">
            <v>68128821</v>
          </cell>
          <cell r="AF3172"/>
          <cell r="AG3172">
            <v>68128821</v>
          </cell>
          <cell r="AH3172">
            <v>443128821</v>
          </cell>
          <cell r="AI3172">
            <v>0</v>
          </cell>
          <cell r="AJ3172">
            <v>443128821</v>
          </cell>
          <cell r="AK3172">
            <v>0.99990000000000001</v>
          </cell>
          <cell r="AL3172"/>
          <cell r="AM3172">
            <v>0</v>
          </cell>
          <cell r="AN3172">
            <v>1</v>
          </cell>
          <cell r="AO3172">
            <v>1</v>
          </cell>
          <cell r="AP3172" t="str">
            <v>Liquidado</v>
          </cell>
          <cell r="AQ3172" t="e">
            <v>#REF!</v>
          </cell>
          <cell r="AR3172" t="e">
            <v>#N/A</v>
          </cell>
          <cell r="AS3172" t="str">
            <v>Liquidado 18 de marzo 2020.</v>
          </cell>
          <cell r="AT3172" t="str">
            <v>No Aplica</v>
          </cell>
          <cell r="AU3172">
            <v>42534</v>
          </cell>
          <cell r="AV3172">
            <v>42641</v>
          </cell>
          <cell r="AW3172" t="e">
            <v>#REF!</v>
          </cell>
          <cell r="AX3172"/>
          <cell r="AY3172"/>
          <cell r="AZ3172">
            <v>0</v>
          </cell>
          <cell r="BA3172" t="str">
            <v>-</v>
          </cell>
          <cell r="BB3172">
            <v>559</v>
          </cell>
          <cell r="BC3172"/>
          <cell r="BD3172">
            <v>42556</v>
          </cell>
          <cell r="BE3172">
            <v>42629</v>
          </cell>
          <cell r="BF3172">
            <v>42668</v>
          </cell>
          <cell r="BG3172">
            <v>574</v>
          </cell>
        </row>
        <row r="3173">
          <cell r="C3173" t="str">
            <v>20130224S0534-1</v>
          </cell>
          <cell r="D3173" t="str">
            <v>Proyectos 2011 - 2020</v>
          </cell>
          <cell r="E3173" t="str">
            <v>No Aplica</v>
          </cell>
          <cell r="F3173" t="str">
            <v>CERRADO</v>
          </cell>
          <cell r="G3173"/>
          <cell r="H3173" t="str">
            <v>Norte De Santander</v>
          </cell>
          <cell r="I3173">
            <v>54239</v>
          </cell>
          <cell r="J3173">
            <v>6</v>
          </cell>
          <cell r="K3173" t="str">
            <v>Durania</v>
          </cell>
          <cell r="L3173" t="str">
            <v>Durania-Norte De Santander</v>
          </cell>
          <cell r="M3173">
            <v>224</v>
          </cell>
          <cell r="N3173" t="str">
            <v>DPS 2013</v>
          </cell>
          <cell r="O3173"/>
          <cell r="P3173"/>
          <cell r="Q3173" t="str">
            <v>Adecuación Y Mejoramiento De La Piscina Olimpica En El Municipio De Durania Departamento Norte De Santander</v>
          </cell>
          <cell r="R3173" t="str">
            <v>Espacio Público, Recreación Y Deporte</v>
          </cell>
          <cell r="S3173"/>
          <cell r="T3173"/>
          <cell r="U3173"/>
          <cell r="V3173" t="str">
            <v>Municipio</v>
          </cell>
          <cell r="W3173"/>
          <cell r="X3173" t="str">
            <v xml:space="preserve">La Troja, Durania, Escalinata, Villa Julia, Esperanza, san Marino, Palma. </v>
          </cell>
          <cell r="Y3173"/>
          <cell r="Z3173">
            <v>422003878.49000001</v>
          </cell>
          <cell r="AA3173"/>
          <cell r="AB3173">
            <v>422003878.49000001</v>
          </cell>
          <cell r="AC3173"/>
          <cell r="AD3173">
            <v>422003878.49000001</v>
          </cell>
          <cell r="AE3173">
            <v>64166031</v>
          </cell>
          <cell r="AF3173"/>
          <cell r="AG3173">
            <v>64166031</v>
          </cell>
          <cell r="AH3173">
            <v>486169909.49000001</v>
          </cell>
          <cell r="AI3173">
            <v>0</v>
          </cell>
          <cell r="AJ3173">
            <v>486169909.49000001</v>
          </cell>
          <cell r="AK3173">
            <v>1</v>
          </cell>
          <cell r="AL3173"/>
          <cell r="AM3173">
            <v>0</v>
          </cell>
          <cell r="AN3173">
            <v>1</v>
          </cell>
          <cell r="AO3173">
            <v>1</v>
          </cell>
          <cell r="AP3173" t="str">
            <v>Liquidado</v>
          </cell>
          <cell r="AQ3173" t="e">
            <v>#REF!</v>
          </cell>
          <cell r="AR3173" t="e">
            <v>#N/A</v>
          </cell>
          <cell r="AS3173" t="str">
            <v>Liquidado 18 de marzo 2020.</v>
          </cell>
          <cell r="AT3173" t="str">
            <v>No Aplica</v>
          </cell>
          <cell r="AU3173">
            <v>42661</v>
          </cell>
          <cell r="AV3173">
            <v>43000</v>
          </cell>
          <cell r="AW3173" t="e">
            <v>#REF!</v>
          </cell>
          <cell r="AX3173"/>
          <cell r="AY3173"/>
          <cell r="AZ3173">
            <v>0</v>
          </cell>
          <cell r="BA3173" t="str">
            <v>-</v>
          </cell>
          <cell r="BB3173">
            <v>624</v>
          </cell>
          <cell r="BC3173"/>
          <cell r="BD3173">
            <v>42775</v>
          </cell>
          <cell r="BE3173">
            <v>42929</v>
          </cell>
          <cell r="BF3173">
            <v>43048</v>
          </cell>
          <cell r="BG3173">
            <v>4200</v>
          </cell>
        </row>
        <row r="3174">
          <cell r="C3174" t="str">
            <v>20130224V0236-1</v>
          </cell>
          <cell r="D3174" t="str">
            <v>Proyectos 2011 - 2020</v>
          </cell>
          <cell r="E3174" t="str">
            <v>No Aplica</v>
          </cell>
          <cell r="F3174" t="str">
            <v>CERRADO</v>
          </cell>
          <cell r="G3174"/>
          <cell r="H3174" t="str">
            <v>Norte De Santander</v>
          </cell>
          <cell r="I3174">
            <v>54239</v>
          </cell>
          <cell r="J3174">
            <v>6</v>
          </cell>
          <cell r="K3174" t="str">
            <v>Durania</v>
          </cell>
          <cell r="L3174" t="str">
            <v>Durania-Norte De Santander</v>
          </cell>
          <cell r="M3174">
            <v>224</v>
          </cell>
          <cell r="N3174" t="str">
            <v>DPS 2013</v>
          </cell>
          <cell r="O3174"/>
          <cell r="P3174"/>
          <cell r="Q3174" t="str">
            <v>Construcción De Pavimento En Concreto De Las Vías De Acceso, Vía De Interconexión Y Vías Internas De Los Urbanismos La Palma Y Villa Julia, En El Municipio De Durania Departamento Norte De Santander</v>
          </cell>
          <cell r="R3174" t="str">
            <v>Vías Urbanas</v>
          </cell>
          <cell r="S3174"/>
          <cell r="T3174"/>
          <cell r="U3174"/>
          <cell r="V3174" t="str">
            <v>Municipio</v>
          </cell>
          <cell r="W3174"/>
          <cell r="X3174" t="str">
            <v xml:space="preserve">Villa julia, Villa Palma, Escalinatas, San Marino, La Palma, </v>
          </cell>
          <cell r="Y3174"/>
          <cell r="Z3174">
            <v>1634653318</v>
          </cell>
          <cell r="AA3174"/>
          <cell r="AB3174">
            <v>1634653318</v>
          </cell>
          <cell r="AC3174"/>
          <cell r="AD3174">
            <v>1634653318</v>
          </cell>
          <cell r="AE3174">
            <v>88468455</v>
          </cell>
          <cell r="AF3174"/>
          <cell r="AG3174">
            <v>88468455</v>
          </cell>
          <cell r="AH3174">
            <v>1723121773</v>
          </cell>
          <cell r="AI3174">
            <v>0</v>
          </cell>
          <cell r="AJ3174">
            <v>1723121773</v>
          </cell>
          <cell r="AK3174">
            <v>0.99770000000000003</v>
          </cell>
          <cell r="AL3174"/>
          <cell r="AM3174">
            <v>0</v>
          </cell>
          <cell r="AN3174">
            <v>1</v>
          </cell>
          <cell r="AO3174">
            <v>1</v>
          </cell>
          <cell r="AP3174" t="str">
            <v>Liquidado</v>
          </cell>
          <cell r="AQ3174" t="e">
            <v>#REF!</v>
          </cell>
          <cell r="AR3174" t="e">
            <v>#N/A</v>
          </cell>
          <cell r="AS3174" t="str">
            <v>Liquidado 18 de marzo 2020.</v>
          </cell>
          <cell r="AT3174" t="str">
            <v>No Aplica</v>
          </cell>
          <cell r="AU3174">
            <v>42317</v>
          </cell>
          <cell r="AV3174">
            <v>42651</v>
          </cell>
          <cell r="AW3174" t="e">
            <v>#REF!</v>
          </cell>
          <cell r="AX3174"/>
          <cell r="AY3174"/>
          <cell r="AZ3174">
            <v>0</v>
          </cell>
          <cell r="BA3174" t="str">
            <v>-</v>
          </cell>
          <cell r="BB3174">
            <v>0.8</v>
          </cell>
          <cell r="BC3174"/>
          <cell r="BD3174">
            <v>42397</v>
          </cell>
          <cell r="BE3174">
            <v>42668</v>
          </cell>
          <cell r="BF3174">
            <v>42668</v>
          </cell>
          <cell r="BG3174">
            <v>4200</v>
          </cell>
        </row>
        <row r="3175">
          <cell r="C3175" t="str">
            <v>20130224V0237-1</v>
          </cell>
          <cell r="D3175" t="str">
            <v>Proyectos 2011 - 2020</v>
          </cell>
          <cell r="E3175" t="str">
            <v>No Aplica</v>
          </cell>
          <cell r="F3175" t="str">
            <v>CERRADO</v>
          </cell>
          <cell r="G3175"/>
          <cell r="H3175" t="str">
            <v>Norte De Santander</v>
          </cell>
          <cell r="I3175">
            <v>54239</v>
          </cell>
          <cell r="J3175">
            <v>6</v>
          </cell>
          <cell r="K3175" t="str">
            <v>Durania</v>
          </cell>
          <cell r="L3175" t="str">
            <v>Durania-Norte De Santander</v>
          </cell>
          <cell r="M3175">
            <v>224</v>
          </cell>
          <cell r="N3175" t="str">
            <v>DPS 2013</v>
          </cell>
          <cell r="O3175"/>
          <cell r="P3175"/>
          <cell r="Q3175" t="str">
            <v>Pavimentaciones En Concreto De Vías Urbanas En El Municipio De Durania Departamento Norte De Santander</v>
          </cell>
          <cell r="R3175" t="str">
            <v>Vías Urbanas</v>
          </cell>
          <cell r="S3175"/>
          <cell r="T3175"/>
          <cell r="U3175"/>
          <cell r="V3175" t="str">
            <v>Municipio</v>
          </cell>
          <cell r="W3175"/>
          <cell r="X3175" t="str">
            <v xml:space="preserve">La Troya, Escalinata, Parroquia, San Miguel </v>
          </cell>
          <cell r="Y3175"/>
          <cell r="Z3175">
            <v>2152852668</v>
          </cell>
          <cell r="AA3175"/>
          <cell r="AB3175">
            <v>2152852668</v>
          </cell>
          <cell r="AC3175"/>
          <cell r="AD3175">
            <v>2152852668</v>
          </cell>
          <cell r="AE3175">
            <v>116545821</v>
          </cell>
          <cell r="AF3175"/>
          <cell r="AG3175">
            <v>116545821</v>
          </cell>
          <cell r="AH3175">
            <v>2269398489</v>
          </cell>
          <cell r="AI3175">
            <v>0</v>
          </cell>
          <cell r="AJ3175">
            <v>2269398489</v>
          </cell>
          <cell r="AK3175">
            <v>0.998</v>
          </cell>
          <cell r="AL3175"/>
          <cell r="AM3175">
            <v>0</v>
          </cell>
          <cell r="AN3175">
            <v>1</v>
          </cell>
          <cell r="AO3175">
            <v>1</v>
          </cell>
          <cell r="AP3175" t="str">
            <v>Liquidado</v>
          </cell>
          <cell r="AQ3175" t="e">
            <v>#REF!</v>
          </cell>
          <cell r="AR3175" t="e">
            <v>#N/A</v>
          </cell>
          <cell r="AS3175" t="str">
            <v>Liquidado 18 de marzo 2020.</v>
          </cell>
          <cell r="AT3175" t="str">
            <v>No Aplica</v>
          </cell>
          <cell r="AU3175">
            <v>42317</v>
          </cell>
          <cell r="AV3175">
            <v>42469</v>
          </cell>
          <cell r="AW3175" t="e">
            <v>#REF!</v>
          </cell>
          <cell r="AX3175"/>
          <cell r="AY3175"/>
          <cell r="AZ3175">
            <v>0</v>
          </cell>
          <cell r="BA3175" t="str">
            <v>-</v>
          </cell>
          <cell r="BB3175">
            <v>1.3</v>
          </cell>
          <cell r="BC3175"/>
          <cell r="BD3175">
            <v>42397</v>
          </cell>
          <cell r="BE3175">
            <v>42629</v>
          </cell>
          <cell r="BF3175">
            <v>42629</v>
          </cell>
          <cell r="BG3175">
            <v>680</v>
          </cell>
        </row>
        <row r="3176">
          <cell r="C3176" t="str">
            <v>20170409S8099-1</v>
          </cell>
          <cell r="D3176" t="str">
            <v>Proyectos 2011 - 2020</v>
          </cell>
          <cell r="E3176" t="str">
            <v>ANTES 2018</v>
          </cell>
          <cell r="F3176" t="str">
            <v>VIGENTE</v>
          </cell>
          <cell r="G3176"/>
          <cell r="H3176" t="str">
            <v>Norte De Santander</v>
          </cell>
          <cell r="I3176">
            <v>54239</v>
          </cell>
          <cell r="J3176">
            <v>6</v>
          </cell>
          <cell r="K3176" t="str">
            <v>Durania</v>
          </cell>
          <cell r="L3176" t="str">
            <v>Durania-Norte De Santander</v>
          </cell>
          <cell r="M3176">
            <v>409</v>
          </cell>
          <cell r="N3176" t="str">
            <v>DPS 2017</v>
          </cell>
          <cell r="O3176"/>
          <cell r="P3176"/>
          <cell r="Q3176" t="str">
            <v>Construcción Cancha De Fútbol Sintética Barrio El Centro Municipio De Duranía - Norte De Santander</v>
          </cell>
          <cell r="R3176" t="str">
            <v>Espacio Público, Recreación Y Deporte</v>
          </cell>
          <cell r="S3176"/>
          <cell r="T3176"/>
          <cell r="U3176"/>
          <cell r="V3176" t="str">
            <v>Municipio</v>
          </cell>
          <cell r="W3176" t="str">
            <v>Urbano</v>
          </cell>
          <cell r="X3176" t="str">
            <v>El Centro</v>
          </cell>
          <cell r="Y3176"/>
          <cell r="Z3176">
            <v>1691970122</v>
          </cell>
          <cell r="AA3176"/>
          <cell r="AB3176">
            <v>1691970122</v>
          </cell>
          <cell r="AC3176"/>
          <cell r="AD3176">
            <v>1691970122</v>
          </cell>
          <cell r="AE3176">
            <v>199192776</v>
          </cell>
          <cell r="AF3176"/>
          <cell r="AG3176">
            <v>199192776</v>
          </cell>
          <cell r="AH3176">
            <v>1891162898</v>
          </cell>
          <cell r="AI3176">
            <v>0</v>
          </cell>
          <cell r="AJ3176">
            <v>1891162898</v>
          </cell>
          <cell r="AK3176">
            <v>1</v>
          </cell>
          <cell r="AL3176"/>
          <cell r="AM3176">
            <v>1</v>
          </cell>
          <cell r="AN3176">
            <v>1</v>
          </cell>
          <cell r="AO3176">
            <v>0</v>
          </cell>
          <cell r="AP3176" t="str">
            <v>En Liquidación</v>
          </cell>
          <cell r="AQ3176" t="e">
            <v>#REF!</v>
          </cell>
          <cell r="AR3176" t="e">
            <v>#N/A</v>
          </cell>
          <cell r="AS3176" t="str">
            <v>Convenio en liquidicación. 
El 09/06/2,021 se realiza la AV3 atípica del proyecto.
El 03/08/2,021 se remite al grupo de liquidaciones la documentación requerida para iniciar el tramite de liquidacion del convenio.
El 17/09/2,021 se remite memorando: M-2021-4301-029968 solicitando liberación de saldo de registros presupuestales.
El 26/10/2021 se remite certificado de entrega y suficiencia del informe final de interventoría.</v>
          </cell>
          <cell r="AT3176" t="str">
            <v>No Aplica</v>
          </cell>
          <cell r="AU3176">
            <v>44082</v>
          </cell>
          <cell r="AV3176">
            <v>44313</v>
          </cell>
          <cell r="AW3176" t="e">
            <v>#REF!</v>
          </cell>
          <cell r="AX3176"/>
          <cell r="AY3176"/>
          <cell r="AZ3176">
            <v>0</v>
          </cell>
          <cell r="BA3176" t="str">
            <v>-</v>
          </cell>
          <cell r="BB3176" t="str">
            <v>4465,20 m2</v>
          </cell>
          <cell r="BC3176"/>
          <cell r="BD3176">
            <v>44133</v>
          </cell>
          <cell r="BE3176">
            <v>44260</v>
          </cell>
          <cell r="BF3176">
            <v>44356</v>
          </cell>
          <cell r="BG3176">
            <v>6500</v>
          </cell>
        </row>
        <row r="3177">
          <cell r="C3177" t="str">
            <v>20170644V10335-1</v>
          </cell>
          <cell r="D3177" t="str">
            <v>Proyectos 2011 - 2020</v>
          </cell>
          <cell r="E3177" t="str">
            <v>ANTES 2018</v>
          </cell>
          <cell r="F3177" t="str">
            <v>VIGENTE</v>
          </cell>
          <cell r="G3177"/>
          <cell r="H3177" t="str">
            <v>Norte De Santander</v>
          </cell>
          <cell r="I3177">
            <v>54239</v>
          </cell>
          <cell r="J3177">
            <v>6</v>
          </cell>
          <cell r="K3177" t="str">
            <v>Durania</v>
          </cell>
          <cell r="L3177" t="str">
            <v>Durania-Norte De Santander</v>
          </cell>
          <cell r="M3177">
            <v>644</v>
          </cell>
          <cell r="N3177" t="str">
            <v>DPS 2017</v>
          </cell>
          <cell r="O3177"/>
          <cell r="P3177"/>
          <cell r="Q3177" t="str">
            <v>Pavimentación En Concreto Rígido De Vías Urbanas En El Municipio De Duranía, Norte De Santander</v>
          </cell>
          <cell r="R3177" t="str">
            <v>Vías Urbanas</v>
          </cell>
          <cell r="S3177"/>
          <cell r="T3177"/>
          <cell r="U3177"/>
          <cell r="V3177" t="str">
            <v>Municipio</v>
          </cell>
          <cell r="W3177"/>
          <cell r="X3177" t="str">
            <v>San Marino, Escalinatas, La Esperanza, Las Aguadas</v>
          </cell>
          <cell r="Y3177"/>
          <cell r="Z3177">
            <v>1870041337</v>
          </cell>
          <cell r="AA3177"/>
          <cell r="AB3177">
            <v>1870041337</v>
          </cell>
          <cell r="AC3177"/>
          <cell r="AD3177">
            <v>1870041337</v>
          </cell>
          <cell r="AE3177">
            <v>187004134</v>
          </cell>
          <cell r="AF3177"/>
          <cell r="AG3177">
            <v>187004134</v>
          </cell>
          <cell r="AH3177">
            <v>2057045471</v>
          </cell>
          <cell r="AI3177">
            <v>0</v>
          </cell>
          <cell r="AJ3177">
            <v>2057045471</v>
          </cell>
          <cell r="AK3177">
            <v>1</v>
          </cell>
          <cell r="AL3177"/>
          <cell r="AM3177">
            <v>1</v>
          </cell>
          <cell r="AN3177">
            <v>1</v>
          </cell>
          <cell r="AO3177">
            <v>0</v>
          </cell>
          <cell r="AP3177" t="str">
            <v>Entregado A Municipio</v>
          </cell>
          <cell r="AQ3177" t="e">
            <v>#REF!</v>
          </cell>
          <cell r="AR3177" t="e">
            <v>#N/A</v>
          </cell>
          <cell r="AS3177" t="str">
            <v>Se trabaja en la recolección de la documentación para inicio de liquidación de convenio.
El 09/04/2,021 Se recibe acta de liquidación del contrato de obra.
Se recibió el acta de entrega y compromiso de sostenibilidad, sigue pendiente el acta de liquidación del contrato de obra.
El 18/03/2,021 se remite oficio solicitando la liquidación del contrato de obra, desarrollado en el marco del convenio.
El 10/03/2,021 se remite versión digital de la información contractual del convenio, solicitada por el secretario de planeación quien argumentó perdida del expediente físico del convenio, todo esto con el fin de obtener el acta de liquidación del contrato de obra.
Se confirma pago del acta No. 6 con base en reporte del PA del 18/12/2,020.                                                                                                                                                                                                                   
Se tramita para desembolso acta No. 6 - Pago final.
Se remite certificado de entrega y suficiencia  del informe final el 17/12/2,020.
El 10/12/2,020 se recibe versión subsanada del informe final con base en observaciones remitidas el 06/11/2,020.
El 03/12/2,020 Se remite oficio de liberación de saldos.
Se realiza Av3 el 10/03/2020</v>
          </cell>
          <cell r="AT3177" t="str">
            <v>No Aplica</v>
          </cell>
          <cell r="AU3177">
            <v>43592</v>
          </cell>
          <cell r="AV3177">
            <v>43830</v>
          </cell>
          <cell r="AW3177" t="e">
            <v>#REF!</v>
          </cell>
          <cell r="AX3177"/>
          <cell r="AY3177"/>
          <cell r="AZ3177">
            <v>0</v>
          </cell>
          <cell r="BA3177" t="str">
            <v>-</v>
          </cell>
          <cell r="BB3177" t="str">
            <v>4207,62 m</v>
          </cell>
          <cell r="BC3177"/>
          <cell r="BD3177">
            <v>43657</v>
          </cell>
          <cell r="BE3177">
            <v>43804</v>
          </cell>
          <cell r="BF3177">
            <v>43900</v>
          </cell>
          <cell r="BG3177">
            <v>532</v>
          </cell>
        </row>
        <row r="3178">
          <cell r="C3178" t="str">
            <v>E-2020-2203-248653</v>
          </cell>
          <cell r="D3178" t="str">
            <v>CV 001-2020</v>
          </cell>
          <cell r="E3178" t="str">
            <v>2018-2022</v>
          </cell>
          <cell r="F3178" t="str">
            <v>VIGENTE</v>
          </cell>
          <cell r="G3178"/>
          <cell r="H3178" t="str">
            <v>Norte De Santander</v>
          </cell>
          <cell r="I3178"/>
          <cell r="J3178"/>
          <cell r="K3178" t="str">
            <v>Durania</v>
          </cell>
          <cell r="L3178" t="str">
            <v>Durania-Norte De Santander</v>
          </cell>
          <cell r="M3178" t="str">
            <v>643 FIP 2021</v>
          </cell>
          <cell r="N3178" t="str">
            <v>DPS 2021</v>
          </cell>
          <cell r="O3178">
            <v>44512</v>
          </cell>
          <cell r="P3178">
            <v>44773</v>
          </cell>
          <cell r="Q3178" t="str">
            <v xml:space="preserve">Mejoramiento De Vías Terciarias Mediante El Uso De Placa Huellas En El Sector Durania La Hamaca Vereda Buenavista Del Municipio De Durania - Norte De Santander </v>
          </cell>
          <cell r="R3178" t="str">
            <v>Vias y Transporte</v>
          </cell>
          <cell r="S3178" t="str">
            <v>Vias Rurales</v>
          </cell>
          <cell r="T3178"/>
          <cell r="U3178">
            <v>1</v>
          </cell>
          <cell r="V3178"/>
          <cell r="W3178"/>
          <cell r="X3178"/>
          <cell r="Y3178"/>
          <cell r="Z3178">
            <v>2473854788</v>
          </cell>
          <cell r="AA3178"/>
          <cell r="AB3178">
            <v>2473854788</v>
          </cell>
          <cell r="AC3178">
            <v>0</v>
          </cell>
          <cell r="AD3178">
            <v>2473854788</v>
          </cell>
          <cell r="AE3178"/>
          <cell r="AF3178"/>
          <cell r="AG3178">
            <v>0</v>
          </cell>
          <cell r="AH3178">
            <v>2473854788</v>
          </cell>
          <cell r="AI3178">
            <v>0</v>
          </cell>
          <cell r="AJ3178">
            <v>2473854788</v>
          </cell>
          <cell r="AK3178"/>
          <cell r="AL3178"/>
          <cell r="AM3178"/>
          <cell r="AN3178"/>
          <cell r="AO3178">
            <v>0</v>
          </cell>
          <cell r="AP3178" t="str">
            <v>Adjudicado</v>
          </cell>
          <cell r="AQ3178" t="e">
            <v>#REF!</v>
          </cell>
          <cell r="AR3178" t="e">
            <v>#N/A</v>
          </cell>
          <cell r="AS3178" t="str">
            <v>-</v>
          </cell>
          <cell r="AT3178"/>
          <cell r="AU3178" t="str">
            <v>-</v>
          </cell>
          <cell r="AV3178" t="str">
            <v>-</v>
          </cell>
          <cell r="AW3178" t="e">
            <v>#REF!</v>
          </cell>
          <cell r="AX3178">
            <v>9</v>
          </cell>
          <cell r="AY3178"/>
          <cell r="AZ3178">
            <v>9</v>
          </cell>
          <cell r="BA3178"/>
          <cell r="BB3178" t="str">
            <v>2700 ML</v>
          </cell>
          <cell r="BC3178"/>
          <cell r="BD3178" t="str">
            <v>-</v>
          </cell>
          <cell r="BE3178" t="str">
            <v>-</v>
          </cell>
          <cell r="BF3178" t="str">
            <v>-</v>
          </cell>
          <cell r="BG3178" t="str">
            <v>-</v>
          </cell>
        </row>
        <row r="3179">
          <cell r="C3179" t="str">
            <v>20120040V0141-1</v>
          </cell>
          <cell r="D3179" t="str">
            <v>Proyectos 2011 - 2020</v>
          </cell>
          <cell r="E3179" t="str">
            <v>No Aplica</v>
          </cell>
          <cell r="F3179" t="str">
            <v>CERRADO</v>
          </cell>
          <cell r="G3179" t="str">
            <v>B141</v>
          </cell>
          <cell r="H3179" t="str">
            <v>Norte De Santander</v>
          </cell>
          <cell r="I3179">
            <v>54245</v>
          </cell>
          <cell r="J3179">
            <v>6</v>
          </cell>
          <cell r="K3179" t="str">
            <v>El Carmen</v>
          </cell>
          <cell r="L3179" t="str">
            <v>El Carmen-Norte De Santander</v>
          </cell>
          <cell r="M3179">
            <v>40</v>
          </cell>
          <cell r="N3179" t="str">
            <v>Fonade 2</v>
          </cell>
          <cell r="O3179"/>
          <cell r="P3179"/>
          <cell r="Q3179" t="str">
            <v>Mejoramiento De La Movilidad Mediante Obras De Infraestructura En La Vereda El Salobre Del Municipio De El Carmen</v>
          </cell>
          <cell r="R3179" t="str">
            <v>Vías Red Terciaria</v>
          </cell>
          <cell r="S3179"/>
          <cell r="T3179"/>
          <cell r="U3179"/>
          <cell r="V3179" t="str">
            <v>Fonade</v>
          </cell>
          <cell r="W3179"/>
          <cell r="X3179" t="str">
            <v/>
          </cell>
          <cell r="Y3179"/>
          <cell r="Z3179">
            <v>90287144.209384799</v>
          </cell>
          <cell r="AA3179"/>
          <cell r="AB3179">
            <v>90287144.209384799</v>
          </cell>
          <cell r="AC3179"/>
          <cell r="AD3179">
            <v>90287144.209384799</v>
          </cell>
          <cell r="AE3179">
            <v>18114962.790615194</v>
          </cell>
          <cell r="AF3179"/>
          <cell r="AG3179">
            <v>18114962.790615194</v>
          </cell>
          <cell r="AH3179">
            <v>108402107</v>
          </cell>
          <cell r="AI3179">
            <v>0</v>
          </cell>
          <cell r="AJ3179">
            <v>108402107</v>
          </cell>
          <cell r="AK3179">
            <v>0.33</v>
          </cell>
          <cell r="AL3179"/>
          <cell r="AM3179">
            <v>1</v>
          </cell>
          <cell r="AN3179">
            <v>1</v>
          </cell>
          <cell r="AO3179">
            <v>0</v>
          </cell>
          <cell r="AP3179" t="str">
            <v>Liquidado</v>
          </cell>
          <cell r="AQ3179" t="e">
            <v>#REF!</v>
          </cell>
          <cell r="AR3179" t="e">
            <v>#N/A</v>
          </cell>
          <cell r="AS3179" t="str">
            <v>CONVENIO LIQUIDADO EL 29 DE SEPTIEMBRE 2021.</v>
          </cell>
          <cell r="AT3179" t="str">
            <v>No Aplica</v>
          </cell>
          <cell r="AU3179">
            <v>42965</v>
          </cell>
          <cell r="AV3179">
            <v>43031</v>
          </cell>
          <cell r="AW3179" t="e">
            <v>#REF!</v>
          </cell>
          <cell r="AX3179"/>
          <cell r="AY3179"/>
          <cell r="AZ3179">
            <v>0</v>
          </cell>
          <cell r="BA3179" t="str">
            <v>-</v>
          </cell>
          <cell r="BB3179" t="str">
            <v>CONSTRUCCIÓN 2 ALCANTARILLAS DE 36" Y 50 ML DE PLACA HUELLA</v>
          </cell>
          <cell r="BC3179"/>
          <cell r="BD3179">
            <v>42984</v>
          </cell>
          <cell r="BE3179">
            <v>42984</v>
          </cell>
          <cell r="BF3179">
            <v>43068</v>
          </cell>
          <cell r="BG3179">
            <v>600</v>
          </cell>
        </row>
        <row r="3180">
          <cell r="C3180" t="str">
            <v>20120040V0142-1</v>
          </cell>
          <cell r="D3180" t="str">
            <v>Proyectos 2011 - 2020</v>
          </cell>
          <cell r="E3180" t="str">
            <v>No Aplica</v>
          </cell>
          <cell r="F3180" t="str">
            <v>CERRADO</v>
          </cell>
          <cell r="G3180" t="str">
            <v>B142</v>
          </cell>
          <cell r="H3180" t="str">
            <v>Norte De Santander</v>
          </cell>
          <cell r="I3180">
            <v>54245</v>
          </cell>
          <cell r="J3180">
            <v>6</v>
          </cell>
          <cell r="K3180" t="str">
            <v>El Carmen</v>
          </cell>
          <cell r="L3180" t="str">
            <v>El Carmen-Norte De Santander</v>
          </cell>
          <cell r="M3180">
            <v>40</v>
          </cell>
          <cell r="N3180" t="str">
            <v>Fonade 2</v>
          </cell>
          <cell r="O3180"/>
          <cell r="P3180"/>
          <cell r="Q3180" t="str">
            <v>Mejoramiento De La Movilidad Mediante Obras De Infraestructura En La Vereda El Orejero Via A La Vereda La Peregrina Del Municipio De El Carmen</v>
          </cell>
          <cell r="R3180" t="str">
            <v>Vías Red Terciaria</v>
          </cell>
          <cell r="S3180"/>
          <cell r="T3180"/>
          <cell r="U3180"/>
          <cell r="V3180" t="str">
            <v>Fonade</v>
          </cell>
          <cell r="W3180"/>
          <cell r="X3180" t="str">
            <v/>
          </cell>
          <cell r="Y3180"/>
          <cell r="Z3180">
            <v>84370157.8953076</v>
          </cell>
          <cell r="AA3180"/>
          <cell r="AB3180">
            <v>84370157.8953076</v>
          </cell>
          <cell r="AC3180"/>
          <cell r="AD3180">
            <v>84370157.8953076</v>
          </cell>
          <cell r="AE3180">
            <v>15227767.1046924</v>
          </cell>
          <cell r="AF3180"/>
          <cell r="AG3180">
            <v>15227767.1046924</v>
          </cell>
          <cell r="AH3180">
            <v>99597925</v>
          </cell>
          <cell r="AI3180">
            <v>0</v>
          </cell>
          <cell r="AJ3180">
            <v>99597925</v>
          </cell>
          <cell r="AK3180">
            <v>0.93</v>
          </cell>
          <cell r="AL3180"/>
          <cell r="AM3180">
            <v>1</v>
          </cell>
          <cell r="AN3180">
            <v>1</v>
          </cell>
          <cell r="AO3180">
            <v>0</v>
          </cell>
          <cell r="AP3180" t="str">
            <v>Liquidado</v>
          </cell>
          <cell r="AQ3180" t="e">
            <v>#REF!</v>
          </cell>
          <cell r="AR3180" t="e">
            <v>#N/A</v>
          </cell>
          <cell r="AS3180" t="str">
            <v>CONVENIO LIQUIDADO EL 29 DE SEPTIEMBRE 2021.</v>
          </cell>
          <cell r="AT3180" t="str">
            <v>No Aplica</v>
          </cell>
          <cell r="AU3180">
            <v>42965</v>
          </cell>
          <cell r="AV3180">
            <v>43031</v>
          </cell>
          <cell r="AW3180" t="e">
            <v>#REF!</v>
          </cell>
          <cell r="AX3180"/>
          <cell r="AY3180"/>
          <cell r="AZ3180">
            <v>0</v>
          </cell>
          <cell r="BA3180" t="str">
            <v>-</v>
          </cell>
          <cell r="BB3180" t="str">
            <v>CONSTRUCCIÓN 1 ALCANTARILLA DE 36" Y 50 ML DE PLACA HUELLA</v>
          </cell>
          <cell r="BC3180"/>
          <cell r="BD3180">
            <v>42984</v>
          </cell>
          <cell r="BE3180">
            <v>42984</v>
          </cell>
          <cell r="BF3180">
            <v>43068</v>
          </cell>
          <cell r="BG3180">
            <v>600</v>
          </cell>
        </row>
        <row r="3181">
          <cell r="C3181" t="str">
            <v>20120040V0143-1</v>
          </cell>
          <cell r="D3181" t="str">
            <v>Proyectos 2011 - 2020</v>
          </cell>
          <cell r="E3181" t="str">
            <v>No Aplica</v>
          </cell>
          <cell r="F3181" t="str">
            <v>CERRADO</v>
          </cell>
          <cell r="G3181" t="str">
            <v>B143</v>
          </cell>
          <cell r="H3181" t="str">
            <v>Norte De Santander</v>
          </cell>
          <cell r="I3181">
            <v>54245</v>
          </cell>
          <cell r="J3181">
            <v>6</v>
          </cell>
          <cell r="K3181" t="str">
            <v>El Carmen</v>
          </cell>
          <cell r="L3181" t="str">
            <v>El Carmen-Norte De Santander</v>
          </cell>
          <cell r="M3181">
            <v>40</v>
          </cell>
          <cell r="N3181" t="str">
            <v>Fonade 2</v>
          </cell>
          <cell r="O3181"/>
          <cell r="P3181"/>
          <cell r="Q3181" t="str">
            <v>Mejoramiento De La Via De La Vereda Quebrada Arriba De Municipio De El Carmen</v>
          </cell>
          <cell r="R3181" t="str">
            <v>Vías Red Terciaria</v>
          </cell>
          <cell r="S3181"/>
          <cell r="T3181"/>
          <cell r="U3181"/>
          <cell r="V3181" t="str">
            <v>Fonade</v>
          </cell>
          <cell r="W3181"/>
          <cell r="X3181" t="str">
            <v/>
          </cell>
          <cell r="Y3181"/>
          <cell r="Z3181">
            <v>76388933.8953076</v>
          </cell>
          <cell r="AA3181"/>
          <cell r="AB3181">
            <v>76388933.8953076</v>
          </cell>
          <cell r="AC3181"/>
          <cell r="AD3181">
            <v>76388933.8953076</v>
          </cell>
          <cell r="AE3181">
            <v>15227767.1046924</v>
          </cell>
          <cell r="AF3181"/>
          <cell r="AG3181">
            <v>15227767.1046924</v>
          </cell>
          <cell r="AH3181">
            <v>91616701</v>
          </cell>
          <cell r="AI3181">
            <v>0</v>
          </cell>
          <cell r="AJ3181">
            <v>91616701</v>
          </cell>
          <cell r="AK3181">
            <v>0.93</v>
          </cell>
          <cell r="AL3181"/>
          <cell r="AM3181">
            <v>1</v>
          </cell>
          <cell r="AN3181">
            <v>1</v>
          </cell>
          <cell r="AO3181">
            <v>0</v>
          </cell>
          <cell r="AP3181" t="str">
            <v>Liquidado</v>
          </cell>
          <cell r="AQ3181" t="e">
            <v>#REF!</v>
          </cell>
          <cell r="AR3181" t="e">
            <v>#N/A</v>
          </cell>
          <cell r="AS3181" t="str">
            <v>CONVENIO LIQUIDADO EL 29 DE SEPTIEMBRE 2021.</v>
          </cell>
          <cell r="AT3181" t="str">
            <v>No Aplica</v>
          </cell>
          <cell r="AU3181">
            <v>42965</v>
          </cell>
          <cell r="AV3181">
            <v>43031</v>
          </cell>
          <cell r="AW3181" t="e">
            <v>#REF!</v>
          </cell>
          <cell r="AX3181"/>
          <cell r="AY3181"/>
          <cell r="AZ3181">
            <v>0</v>
          </cell>
          <cell r="BA3181" t="str">
            <v>-</v>
          </cell>
          <cell r="BB3181" t="str">
            <v>CONSTRUCCIÓN 1 ALCANTARILLA DE 36" Y 50 ML DE PLACA HUELLA</v>
          </cell>
          <cell r="BC3181"/>
          <cell r="BD3181">
            <v>42984</v>
          </cell>
          <cell r="BE3181">
            <v>42984</v>
          </cell>
          <cell r="BF3181">
            <v>43068</v>
          </cell>
          <cell r="BG3181">
            <v>500</v>
          </cell>
        </row>
        <row r="3182">
          <cell r="C3182" t="str">
            <v>20120069S0242-1</v>
          </cell>
          <cell r="D3182" t="str">
            <v>Proyectos 2011 - 2020</v>
          </cell>
          <cell r="E3182" t="str">
            <v>No Aplica</v>
          </cell>
          <cell r="F3182" t="str">
            <v>CERRADO</v>
          </cell>
          <cell r="G3182" t="str">
            <v>C242</v>
          </cell>
          <cell r="H3182" t="str">
            <v>Norte De Santander</v>
          </cell>
          <cell r="I3182">
            <v>54245</v>
          </cell>
          <cell r="J3182">
            <v>6</v>
          </cell>
          <cell r="K3182" t="str">
            <v>El Carmen</v>
          </cell>
          <cell r="L3182" t="str">
            <v>El Carmen-Norte De Santander</v>
          </cell>
          <cell r="M3182">
            <v>69</v>
          </cell>
          <cell r="N3182" t="str">
            <v>Fonade 3</v>
          </cell>
          <cell r="O3182"/>
          <cell r="P3182"/>
          <cell r="Q3182" t="str">
            <v>Adecuación De Accesos Y Construcción De Graderias Y Camerinos En El Polideportivo 2 De Octubre Del Corregimiento De Guamalito, Municipio El Carmen, Norte De Santander</v>
          </cell>
          <cell r="R3182" t="str">
            <v>Espacio Público, Recreación Y Deporte</v>
          </cell>
          <cell r="S3182"/>
          <cell r="T3182"/>
          <cell r="U3182"/>
          <cell r="V3182" t="str">
            <v>Municipio</v>
          </cell>
          <cell r="W3182"/>
          <cell r="X3182" t="str">
            <v/>
          </cell>
          <cell r="Y3182"/>
          <cell r="Z3182">
            <v>77067363.370161131</v>
          </cell>
          <cell r="AA3182"/>
          <cell r="AB3182">
            <v>77067363.370161131</v>
          </cell>
          <cell r="AC3182"/>
          <cell r="AD3182">
            <v>77067363.370161131</v>
          </cell>
          <cell r="AE3182">
            <v>4559947.3000000007</v>
          </cell>
          <cell r="AF3182"/>
          <cell r="AG3182">
            <v>4559947.3000000007</v>
          </cell>
          <cell r="AH3182">
            <v>81627310.670161128</v>
          </cell>
          <cell r="AI3182">
            <v>0</v>
          </cell>
          <cell r="AJ3182">
            <v>81627310.670161128</v>
          </cell>
          <cell r="AK3182">
            <v>0</v>
          </cell>
          <cell r="AL3182"/>
          <cell r="AM3182">
            <v>1</v>
          </cell>
          <cell r="AN3182">
            <v>1</v>
          </cell>
          <cell r="AO3182">
            <v>0</v>
          </cell>
          <cell r="AP3182" t="str">
            <v>En Liquidación</v>
          </cell>
          <cell r="AQ3182" t="e">
            <v>#REF!</v>
          </cell>
          <cell r="AR3182" t="e">
            <v>#N/A</v>
          </cell>
          <cell r="AS318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82" t="str">
            <v>No Aplica</v>
          </cell>
          <cell r="AU3182">
            <v>41858</v>
          </cell>
          <cell r="AV3182">
            <v>42177</v>
          </cell>
          <cell r="AW3182" t="e">
            <v>#REF!</v>
          </cell>
          <cell r="AX3182"/>
          <cell r="AY3182"/>
          <cell r="AZ3182">
            <v>0</v>
          </cell>
          <cell r="BA3182" t="str">
            <v>-</v>
          </cell>
          <cell r="BB3182" t="str">
            <v>CONSTRUCCIÓN DE GRADERIÁS Y  2 BATERÍAS SANITARIAS.</v>
          </cell>
          <cell r="BC3182"/>
          <cell r="BD3182">
            <v>42122</v>
          </cell>
          <cell r="BE3182" t="str">
            <v/>
          </cell>
          <cell r="BF3182">
            <v>42306</v>
          </cell>
          <cell r="BG3182">
            <v>500</v>
          </cell>
        </row>
        <row r="3183">
          <cell r="C3183" t="str">
            <v>20130253S0348-2</v>
          </cell>
          <cell r="D3183" t="str">
            <v>Proyectos 2011 - 2020</v>
          </cell>
          <cell r="E3183" t="str">
            <v>No Aplica</v>
          </cell>
          <cell r="F3183" t="str">
            <v>CERRADO</v>
          </cell>
          <cell r="G3183"/>
          <cell r="H3183" t="str">
            <v>Norte De Santander</v>
          </cell>
          <cell r="I3183">
            <v>54245</v>
          </cell>
          <cell r="J3183">
            <v>6</v>
          </cell>
          <cell r="K3183" t="str">
            <v>El Carmen</v>
          </cell>
          <cell r="L3183" t="str">
            <v>El Carmen-Norte De Santander</v>
          </cell>
          <cell r="M3183">
            <v>253</v>
          </cell>
          <cell r="N3183" t="str">
            <v>DPS 2013</v>
          </cell>
          <cell r="O3183"/>
          <cell r="P3183"/>
          <cell r="Q3183" t="str">
            <v>Construccion Cubierta Metalica En Escenarios Deportivos En El Municipio De El Carmen Departamento Norte De Santander</v>
          </cell>
          <cell r="R3183" t="str">
            <v>Espacio Público, Recreación Y Deporte</v>
          </cell>
          <cell r="S3183"/>
          <cell r="T3183"/>
          <cell r="U3183"/>
          <cell r="V3183" t="str">
            <v>Departamento</v>
          </cell>
          <cell r="W3183"/>
          <cell r="X3183" t="str">
            <v>Juan XXlll, las Américas, Centro</v>
          </cell>
          <cell r="Y3183"/>
          <cell r="Z3183">
            <v>345140380</v>
          </cell>
          <cell r="AA3183"/>
          <cell r="AB3183">
            <v>345140380</v>
          </cell>
          <cell r="AC3183"/>
          <cell r="AD3183">
            <v>345140380</v>
          </cell>
          <cell r="AE3183">
            <v>34514038</v>
          </cell>
          <cell r="AF3183"/>
          <cell r="AG3183">
            <v>34514038</v>
          </cell>
          <cell r="AH3183">
            <v>379654418</v>
          </cell>
          <cell r="AI3183">
            <v>0</v>
          </cell>
          <cell r="AJ3183">
            <v>379654418</v>
          </cell>
          <cell r="AK3183">
            <v>0.91690000000000005</v>
          </cell>
          <cell r="AL3183"/>
          <cell r="AM3183">
            <v>0</v>
          </cell>
          <cell r="AN3183">
            <v>1</v>
          </cell>
          <cell r="AO3183">
            <v>1</v>
          </cell>
          <cell r="AP3183" t="str">
            <v>En Liquidación</v>
          </cell>
          <cell r="AQ3183" t="e">
            <v>#REF!</v>
          </cell>
          <cell r="AR3183" t="e">
            <v>#N/A</v>
          </cell>
          <cell r="AS3183" t="str">
            <v>En proceso de liquidación</v>
          </cell>
          <cell r="AT3183" t="str">
            <v>No Aplica</v>
          </cell>
          <cell r="AU3183">
            <v>42815</v>
          </cell>
          <cell r="AV3183">
            <v>42936</v>
          </cell>
          <cell r="AW3183" t="e">
            <v>#REF!</v>
          </cell>
          <cell r="AX3183"/>
          <cell r="AY3183"/>
          <cell r="AZ3183">
            <v>0</v>
          </cell>
          <cell r="BA3183" t="str">
            <v>-</v>
          </cell>
          <cell r="BB3183">
            <v>647.67999999999995</v>
          </cell>
          <cell r="BC3183"/>
          <cell r="BD3183">
            <v>42859</v>
          </cell>
          <cell r="BE3183">
            <v>42900</v>
          </cell>
          <cell r="BF3183">
            <v>42984</v>
          </cell>
          <cell r="BG3183">
            <v>2623</v>
          </cell>
        </row>
        <row r="3184">
          <cell r="C3184" t="str">
            <v>20130262S0488-1</v>
          </cell>
          <cell r="D3184" t="str">
            <v>Proyectos 2011 - 2020</v>
          </cell>
          <cell r="E3184" t="str">
            <v>No Aplica</v>
          </cell>
          <cell r="F3184" t="str">
            <v>CERRADO</v>
          </cell>
          <cell r="G3184"/>
          <cell r="H3184" t="str">
            <v>Norte De Santander</v>
          </cell>
          <cell r="I3184">
            <v>54245</v>
          </cell>
          <cell r="J3184">
            <v>6</v>
          </cell>
          <cell r="K3184" t="str">
            <v>El Carmen</v>
          </cell>
          <cell r="L3184" t="str">
            <v>El Carmen-Norte De Santander</v>
          </cell>
          <cell r="M3184">
            <v>262</v>
          </cell>
          <cell r="N3184" t="str">
            <v>DPS 2013</v>
          </cell>
          <cell r="O3184"/>
          <cell r="P3184"/>
          <cell r="Q3184" t="str">
            <v>Construcción Cubierta Y Gradería Institución Educativa Colegio Santo Angel De Guamalito En El Municipio De El Carmen Departamento Norte De Santander</v>
          </cell>
          <cell r="R3184" t="str">
            <v>Social Comunitario</v>
          </cell>
          <cell r="S3184"/>
          <cell r="T3184"/>
          <cell r="U3184"/>
          <cell r="V3184" t="str">
            <v>Municipio</v>
          </cell>
          <cell r="W3184"/>
          <cell r="X3184" t="str">
            <v>guamalito</v>
          </cell>
          <cell r="Y3184"/>
          <cell r="Z3184">
            <v>405165496</v>
          </cell>
          <cell r="AA3184"/>
          <cell r="AB3184">
            <v>405165496</v>
          </cell>
          <cell r="AC3184"/>
          <cell r="AD3184">
            <v>405165496</v>
          </cell>
          <cell r="AE3184">
            <v>40516549.600000001</v>
          </cell>
          <cell r="AF3184"/>
          <cell r="AG3184">
            <v>40516549.600000001</v>
          </cell>
          <cell r="AH3184">
            <v>445682045.60000002</v>
          </cell>
          <cell r="AI3184">
            <v>0</v>
          </cell>
          <cell r="AJ3184">
            <v>445682045.60000002</v>
          </cell>
          <cell r="AK3184">
            <v>0.99919999999999998</v>
          </cell>
          <cell r="AL3184"/>
          <cell r="AM3184">
            <v>1</v>
          </cell>
          <cell r="AN3184">
            <v>1</v>
          </cell>
          <cell r="AO3184">
            <v>0</v>
          </cell>
          <cell r="AP3184" t="str">
            <v>Liquidado</v>
          </cell>
          <cell r="AQ3184" t="e">
            <v>#REF!</v>
          </cell>
          <cell r="AR3184" t="e">
            <v>#N/A</v>
          </cell>
          <cell r="AS3184" t="str">
            <v>Entregado en junio de 2016
Proyecto Liquidado</v>
          </cell>
          <cell r="AT3184" t="str">
            <v>No Aplica</v>
          </cell>
          <cell r="AU3184">
            <v>42513</v>
          </cell>
          <cell r="AV3184">
            <v>42636</v>
          </cell>
          <cell r="AW3184" t="e">
            <v>#REF!</v>
          </cell>
          <cell r="AX3184"/>
          <cell r="AY3184"/>
          <cell r="AZ3184">
            <v>0</v>
          </cell>
          <cell r="BA3184" t="str">
            <v>-</v>
          </cell>
          <cell r="BB3184" t="str">
            <v>700 M2</v>
          </cell>
          <cell r="BC3184"/>
          <cell r="BD3184">
            <v>42536</v>
          </cell>
          <cell r="BE3184">
            <v>42593</v>
          </cell>
          <cell r="BF3184">
            <v>42670</v>
          </cell>
          <cell r="BG3184">
            <v>1200</v>
          </cell>
        </row>
        <row r="3185">
          <cell r="C3185" t="str">
            <v>2014040S0166-1</v>
          </cell>
          <cell r="D3185" t="str">
            <v>Proyectos 2011 - 2020</v>
          </cell>
          <cell r="E3185" t="str">
            <v>No Aplica</v>
          </cell>
          <cell r="F3185" t="str">
            <v>CERRADO</v>
          </cell>
          <cell r="G3185" t="str">
            <v>B166</v>
          </cell>
          <cell r="H3185" t="str">
            <v>Norte De Santander</v>
          </cell>
          <cell r="I3185">
            <v>54245</v>
          </cell>
          <cell r="J3185">
            <v>6</v>
          </cell>
          <cell r="K3185" t="str">
            <v>El Carmen</v>
          </cell>
          <cell r="L3185" t="str">
            <v>El Carmen-Norte De Santander</v>
          </cell>
          <cell r="M3185">
            <v>40</v>
          </cell>
          <cell r="N3185" t="str">
            <v>Fonade 2</v>
          </cell>
          <cell r="O3185"/>
          <cell r="P3185"/>
          <cell r="Q3185" t="str">
            <v>Construcción De Un Comedor Escolar En La Institución Educativa De La Vereda Villanueva Del Municipio De El Carmen</v>
          </cell>
          <cell r="R3185" t="str">
            <v>Social Comunitario</v>
          </cell>
          <cell r="S3185"/>
          <cell r="T3185"/>
          <cell r="U3185"/>
          <cell r="V3185" t="str">
            <v>Fonade</v>
          </cell>
          <cell r="W3185"/>
          <cell r="X3185" t="str">
            <v/>
          </cell>
          <cell r="Y3185"/>
          <cell r="Z3185">
            <v>112204844</v>
          </cell>
          <cell r="AA3185"/>
          <cell r="AB3185">
            <v>112204844</v>
          </cell>
          <cell r="AC3185"/>
          <cell r="AD3185">
            <v>112204844</v>
          </cell>
          <cell r="AE3185">
            <v>43567211</v>
          </cell>
          <cell r="AF3185"/>
          <cell r="AG3185">
            <v>43567211</v>
          </cell>
          <cell r="AH3185">
            <v>155772055</v>
          </cell>
          <cell r="AI3185">
            <v>0</v>
          </cell>
          <cell r="AJ3185">
            <v>155772055</v>
          </cell>
          <cell r="AK3185">
            <v>0</v>
          </cell>
          <cell r="AL3185"/>
          <cell r="AM3185">
            <v>1</v>
          </cell>
          <cell r="AN3185">
            <v>1</v>
          </cell>
          <cell r="AO3185">
            <v>0</v>
          </cell>
          <cell r="AP3185" t="str">
            <v>Liquidado</v>
          </cell>
          <cell r="AQ3185" t="e">
            <v>#REF!</v>
          </cell>
          <cell r="AR3185" t="e">
            <v>#N/A</v>
          </cell>
          <cell r="AS3185" t="str">
            <v>CONVENIO LIQUIDADO EL 29 DE SEPTIEMBRE 2021.</v>
          </cell>
          <cell r="AT3185" t="str">
            <v>No Aplica</v>
          </cell>
          <cell r="AU3185">
            <v>42522</v>
          </cell>
          <cell r="AV3185">
            <v>42583</v>
          </cell>
          <cell r="AW3185" t="e">
            <v>#REF!</v>
          </cell>
          <cell r="AX3185"/>
          <cell r="AY3185"/>
          <cell r="AZ3185">
            <v>0</v>
          </cell>
          <cell r="BA3185" t="str">
            <v>-</v>
          </cell>
          <cell r="BB3185" t="str">
            <v>UNIDAD - M2</v>
          </cell>
          <cell r="BC3185"/>
          <cell r="BD3185">
            <v>42564</v>
          </cell>
          <cell r="BE3185" t="str">
            <v>13/07/2016 </v>
          </cell>
          <cell r="BF3185">
            <v>42613</v>
          </cell>
          <cell r="BG3185">
            <v>300</v>
          </cell>
        </row>
        <row r="3186">
          <cell r="C3186" t="str">
            <v>20120040V0120-1</v>
          </cell>
          <cell r="D3186" t="str">
            <v>Proyectos 2011 - 2020</v>
          </cell>
          <cell r="E3186" t="str">
            <v>No Aplica</v>
          </cell>
          <cell r="F3186" t="str">
            <v>CERRADO</v>
          </cell>
          <cell r="G3186" t="str">
            <v>B120</v>
          </cell>
          <cell r="H3186" t="str">
            <v>Norte De Santander</v>
          </cell>
          <cell r="I3186">
            <v>54250</v>
          </cell>
          <cell r="J3186">
            <v>6</v>
          </cell>
          <cell r="K3186" t="str">
            <v>El Tarra</v>
          </cell>
          <cell r="L3186" t="str">
            <v>El Tarra-Norte De Santander</v>
          </cell>
          <cell r="M3186">
            <v>40</v>
          </cell>
          <cell r="N3186" t="str">
            <v>Fonade 2</v>
          </cell>
          <cell r="O3186"/>
          <cell r="P3186"/>
          <cell r="Q3186" t="str">
            <v>Pavimentación De La Calle 7, Del Barrio Primero De Enero Del Casco Urbano Del Municipio De El Tarra.</v>
          </cell>
          <cell r="R3186" t="str">
            <v>Vías Urbanas</v>
          </cell>
          <cell r="S3186"/>
          <cell r="T3186"/>
          <cell r="U3186"/>
          <cell r="V3186" t="str">
            <v>Fonade</v>
          </cell>
          <cell r="W3186"/>
          <cell r="X3186" t="str">
            <v/>
          </cell>
          <cell r="Y3186"/>
          <cell r="Z3186">
            <v>525767291.09000003</v>
          </cell>
          <cell r="AA3186"/>
          <cell r="AB3186">
            <v>525767291.09000003</v>
          </cell>
          <cell r="AC3186"/>
          <cell r="AD3186">
            <v>525767291.09000003</v>
          </cell>
          <cell r="AE3186">
            <v>37056426.909999996</v>
          </cell>
          <cell r="AF3186"/>
          <cell r="AG3186">
            <v>37056426.909999996</v>
          </cell>
          <cell r="AH3186">
            <v>562823718</v>
          </cell>
          <cell r="AI3186">
            <v>0</v>
          </cell>
          <cell r="AJ3186">
            <v>562823718</v>
          </cell>
          <cell r="AK3186">
            <v>0.33</v>
          </cell>
          <cell r="AL3186"/>
          <cell r="AM3186">
            <v>1</v>
          </cell>
          <cell r="AN3186">
            <v>1</v>
          </cell>
          <cell r="AO3186">
            <v>0</v>
          </cell>
          <cell r="AP3186" t="str">
            <v>Liquidado</v>
          </cell>
          <cell r="AQ3186" t="e">
            <v>#REF!</v>
          </cell>
          <cell r="AR3186" t="e">
            <v>#N/A</v>
          </cell>
          <cell r="AS3186" t="str">
            <v>CONVENIO LIQUIDADO EL 29 DE SEPTIEMBRE 2021.</v>
          </cell>
          <cell r="AT3186" t="str">
            <v>No Aplica</v>
          </cell>
          <cell r="AU3186">
            <v>42387</v>
          </cell>
          <cell r="AV3186">
            <v>42508</v>
          </cell>
          <cell r="AW3186" t="e">
            <v>#REF!</v>
          </cell>
          <cell r="AX3186"/>
          <cell r="AY3186"/>
          <cell r="AZ3186">
            <v>0</v>
          </cell>
          <cell r="BA3186" t="str">
            <v>-</v>
          </cell>
          <cell r="BB3186" t="str">
            <v>SE ENCUENTRA EN DISEÑOS</v>
          </cell>
          <cell r="BC3186"/>
          <cell r="BD3186">
            <v>42356</v>
          </cell>
          <cell r="BE3186">
            <v>42356</v>
          </cell>
          <cell r="BF3186">
            <v>42544</v>
          </cell>
          <cell r="BG3186">
            <v>1000</v>
          </cell>
        </row>
        <row r="3187">
          <cell r="C3187" t="str">
            <v>20120040V0121-1</v>
          </cell>
          <cell r="D3187" t="str">
            <v>Proyectos 2011 - 2020</v>
          </cell>
          <cell r="E3187" t="str">
            <v>No Aplica</v>
          </cell>
          <cell r="F3187" t="str">
            <v>CERRADO</v>
          </cell>
          <cell r="G3187" t="str">
            <v>B121</v>
          </cell>
          <cell r="H3187" t="str">
            <v>Norte De Santander</v>
          </cell>
          <cell r="I3187">
            <v>54250</v>
          </cell>
          <cell r="J3187">
            <v>6</v>
          </cell>
          <cell r="K3187" t="str">
            <v>El Tarra</v>
          </cell>
          <cell r="L3187" t="str">
            <v>El Tarra-Norte De Santander</v>
          </cell>
          <cell r="M3187">
            <v>40</v>
          </cell>
          <cell r="N3187" t="str">
            <v>Fonade 2</v>
          </cell>
          <cell r="O3187"/>
          <cell r="P3187"/>
          <cell r="Q3187" t="str">
            <v>Pavimentación De La Vía Que Comunica El Casco Urbano Con La Motilandia En El Municipio De El Tarra.</v>
          </cell>
          <cell r="R3187" t="str">
            <v>Vías Urbanas</v>
          </cell>
          <cell r="S3187"/>
          <cell r="T3187"/>
          <cell r="U3187"/>
          <cell r="V3187" t="str">
            <v>Fonade</v>
          </cell>
          <cell r="W3187"/>
          <cell r="X3187" t="str">
            <v/>
          </cell>
          <cell r="Y3187"/>
          <cell r="Z3187">
            <v>425457428.05000001</v>
          </cell>
          <cell r="AA3187"/>
          <cell r="AB3187">
            <v>425457428.05000001</v>
          </cell>
          <cell r="AC3187"/>
          <cell r="AD3187">
            <v>425457428.05000001</v>
          </cell>
          <cell r="AE3187">
            <v>30162207.949999999</v>
          </cell>
          <cell r="AF3187"/>
          <cell r="AG3187">
            <v>30162207.949999999</v>
          </cell>
          <cell r="AH3187">
            <v>455619636</v>
          </cell>
          <cell r="AI3187">
            <v>0</v>
          </cell>
          <cell r="AJ3187">
            <v>455619636</v>
          </cell>
          <cell r="AK3187">
            <v>0.33</v>
          </cell>
          <cell r="AL3187"/>
          <cell r="AM3187">
            <v>1</v>
          </cell>
          <cell r="AN3187">
            <v>1</v>
          </cell>
          <cell r="AO3187">
            <v>0</v>
          </cell>
          <cell r="AP3187" t="str">
            <v>Liquidado</v>
          </cell>
          <cell r="AQ3187" t="e">
            <v>#REF!</v>
          </cell>
          <cell r="AR3187" t="e">
            <v>#N/A</v>
          </cell>
          <cell r="AS3187" t="str">
            <v>CONVENIO LIQUIDADO EL 29 DE SEPTIEMBRE 2021.</v>
          </cell>
          <cell r="AT3187" t="str">
            <v>No Aplica</v>
          </cell>
          <cell r="AU3187">
            <v>42387</v>
          </cell>
          <cell r="AV3187">
            <v>42508</v>
          </cell>
          <cell r="AW3187" t="e">
            <v>#REF!</v>
          </cell>
          <cell r="AX3187"/>
          <cell r="AY3187"/>
          <cell r="AZ3187">
            <v>0</v>
          </cell>
          <cell r="BA3187" t="str">
            <v>-</v>
          </cell>
          <cell r="BB3187" t="str">
            <v>SE ENCUENTRA EN DISEÑOS</v>
          </cell>
          <cell r="BC3187"/>
          <cell r="BD3187">
            <v>42356</v>
          </cell>
          <cell r="BE3187">
            <v>42356</v>
          </cell>
          <cell r="BF3187">
            <v>42544</v>
          </cell>
          <cell r="BG3187">
            <v>1500</v>
          </cell>
        </row>
        <row r="3188">
          <cell r="C3188" t="str">
            <v>20120040V0122-1</v>
          </cell>
          <cell r="D3188" t="str">
            <v>Proyectos 2011 - 2020</v>
          </cell>
          <cell r="E3188" t="str">
            <v>No Aplica</v>
          </cell>
          <cell r="F3188" t="str">
            <v>CERRADO</v>
          </cell>
          <cell r="G3188" t="str">
            <v>B122</v>
          </cell>
          <cell r="H3188" t="str">
            <v>Norte De Santander</v>
          </cell>
          <cell r="I3188">
            <v>54250</v>
          </cell>
          <cell r="J3188">
            <v>6</v>
          </cell>
          <cell r="K3188" t="str">
            <v>El Tarra</v>
          </cell>
          <cell r="L3188" t="str">
            <v>El Tarra-Norte De Santander</v>
          </cell>
          <cell r="M3188">
            <v>40</v>
          </cell>
          <cell r="N3188" t="str">
            <v>Fonade 2</v>
          </cell>
          <cell r="O3188"/>
          <cell r="P3188"/>
          <cell r="Q3188" t="str">
            <v xml:space="preserve">Pavimentación De La Via Cra 12 Del Barrio Villa Marquez Del Casco Urbano Del Municipio De El Tarra. </v>
          </cell>
          <cell r="R3188" t="str">
            <v>Vías Urbanas</v>
          </cell>
          <cell r="S3188"/>
          <cell r="T3188"/>
          <cell r="U3188"/>
          <cell r="V3188" t="str">
            <v>Fonade</v>
          </cell>
          <cell r="W3188"/>
          <cell r="X3188" t="str">
            <v/>
          </cell>
          <cell r="Y3188"/>
          <cell r="Z3188">
            <v>248421010.86000001</v>
          </cell>
          <cell r="AA3188"/>
          <cell r="AB3188">
            <v>248421010.86000001</v>
          </cell>
          <cell r="AC3188"/>
          <cell r="AD3188">
            <v>248421010.86000001</v>
          </cell>
          <cell r="AE3188">
            <v>18959102.140000001</v>
          </cell>
          <cell r="AF3188"/>
          <cell r="AG3188">
            <v>18959102.140000001</v>
          </cell>
          <cell r="AH3188">
            <v>267380113</v>
          </cell>
          <cell r="AI3188">
            <v>0</v>
          </cell>
          <cell r="AJ3188">
            <v>267380113</v>
          </cell>
          <cell r="AK3188">
            <v>0.33</v>
          </cell>
          <cell r="AL3188"/>
          <cell r="AM3188">
            <v>1</v>
          </cell>
          <cell r="AN3188">
            <v>1</v>
          </cell>
          <cell r="AO3188">
            <v>0</v>
          </cell>
          <cell r="AP3188" t="str">
            <v>Liquidado</v>
          </cell>
          <cell r="AQ3188" t="e">
            <v>#REF!</v>
          </cell>
          <cell r="AR3188" t="e">
            <v>#N/A</v>
          </cell>
          <cell r="AS3188" t="str">
            <v>CONVENIO LIQUIDADO EL 29 DE SEPTIEMBRE 2021.</v>
          </cell>
          <cell r="AT3188" t="str">
            <v>No Aplica</v>
          </cell>
          <cell r="AU3188">
            <v>42387</v>
          </cell>
          <cell r="AV3188">
            <v>42508</v>
          </cell>
          <cell r="AW3188" t="e">
            <v>#REF!</v>
          </cell>
          <cell r="AX3188"/>
          <cell r="AY3188"/>
          <cell r="AZ3188">
            <v>0</v>
          </cell>
          <cell r="BA3188" t="str">
            <v>-</v>
          </cell>
          <cell r="BB3188" t="str">
            <v>SE ENCUENTRA EN DISEÑOS</v>
          </cell>
          <cell r="BC3188"/>
          <cell r="BD3188">
            <v>42356</v>
          </cell>
          <cell r="BE3188">
            <v>42356</v>
          </cell>
          <cell r="BF3188">
            <v>42544</v>
          </cell>
          <cell r="BG3188">
            <v>1500</v>
          </cell>
        </row>
        <row r="3189">
          <cell r="C3189" t="str">
            <v>20090286V1497-1</v>
          </cell>
          <cell r="D3189" t="str">
            <v>Proyectos 2011 - 2020</v>
          </cell>
          <cell r="E3189" t="str">
            <v>No Aplica</v>
          </cell>
          <cell r="F3189" t="str">
            <v>CERRADO</v>
          </cell>
          <cell r="G3189"/>
          <cell r="H3189" t="str">
            <v>Norte De Santander</v>
          </cell>
          <cell r="I3189">
            <v>54261</v>
          </cell>
          <cell r="J3189">
            <v>6</v>
          </cell>
          <cell r="K3189" t="str">
            <v>El Zulia</v>
          </cell>
          <cell r="L3189" t="str">
            <v>El Zulia-Norte De Santander</v>
          </cell>
          <cell r="M3189" t="str">
            <v/>
          </cell>
          <cell r="N3189" t="str">
            <v xml:space="preserve"> Infraestructura</v>
          </cell>
          <cell r="O3189"/>
          <cell r="P3189"/>
          <cell r="Q3189" t="str">
            <v>Convenio Interadministrativo Con El Departamento De Norte De Santander, Para La Ejecución De Los Proyectos Viales: Pavimentación En Concreto De Calles, Municipio De El Zulia - Norte De Santander.</v>
          </cell>
          <cell r="R3189" t="str">
            <v>Vías Urbanas</v>
          </cell>
          <cell r="S3189"/>
          <cell r="T3189"/>
          <cell r="U3189"/>
          <cell r="V3189" t="str">
            <v>Gestión Energetica S.A. - Gensa S.A. E.S.P.</v>
          </cell>
          <cell r="W3189"/>
          <cell r="X3189" t="str">
            <v/>
          </cell>
          <cell r="Y3189"/>
          <cell r="Z3189">
            <v>111982861.15384616</v>
          </cell>
          <cell r="AA3189"/>
          <cell r="AB3189">
            <v>111982861.15384616</v>
          </cell>
          <cell r="AC3189"/>
          <cell r="AD3189">
            <v>111982861.15384616</v>
          </cell>
          <cell r="AE3189">
            <v>0</v>
          </cell>
          <cell r="AF3189"/>
          <cell r="AG3189">
            <v>0</v>
          </cell>
          <cell r="AH3189">
            <v>111982861.15384616</v>
          </cell>
          <cell r="AI3189">
            <v>0</v>
          </cell>
          <cell r="AJ3189">
            <v>111982861.15384616</v>
          </cell>
          <cell r="AK3189">
            <v>1</v>
          </cell>
          <cell r="AL3189"/>
          <cell r="AM3189">
            <v>1</v>
          </cell>
          <cell r="AN3189">
            <v>1</v>
          </cell>
          <cell r="AO3189">
            <v>0</v>
          </cell>
          <cell r="AP3189" t="str">
            <v>Liquidado</v>
          </cell>
          <cell r="AQ3189" t="e">
            <v>#REF!</v>
          </cell>
          <cell r="AR3189" t="e">
            <v>#N/A</v>
          </cell>
          <cell r="AS3189" t="str">
            <v>Entregado en 2011.</v>
          </cell>
          <cell r="AT3189" t="str">
            <v>No Aplica</v>
          </cell>
          <cell r="AU3189" t="str">
            <v/>
          </cell>
          <cell r="AV3189">
            <v>40802</v>
          </cell>
          <cell r="AW3189" t="e">
            <v>#REF!</v>
          </cell>
          <cell r="AX3189"/>
          <cell r="AY3189"/>
          <cell r="AZ3189">
            <v>0</v>
          </cell>
          <cell r="BA3189" t="str">
            <v>-</v>
          </cell>
          <cell r="BB3189" t="str">
            <v/>
          </cell>
          <cell r="BC3189"/>
          <cell r="BD3189" t="str">
            <v/>
          </cell>
          <cell r="BE3189" t="str">
            <v/>
          </cell>
          <cell r="BF3189" t="str">
            <v/>
          </cell>
          <cell r="BG3189" t="str">
            <v/>
          </cell>
        </row>
        <row r="3190">
          <cell r="C3190" t="str">
            <v>20100021V1498-1</v>
          </cell>
          <cell r="D3190" t="str">
            <v>Proyectos 2011 - 2020</v>
          </cell>
          <cell r="E3190" t="str">
            <v>No Aplica</v>
          </cell>
          <cell r="F3190" t="str">
            <v>CERRADO</v>
          </cell>
          <cell r="G3190"/>
          <cell r="H3190" t="str">
            <v>Norte De Santander</v>
          </cell>
          <cell r="I3190">
            <v>54261</v>
          </cell>
          <cell r="J3190">
            <v>6</v>
          </cell>
          <cell r="K3190" t="str">
            <v>El Zulia</v>
          </cell>
          <cell r="L3190" t="str">
            <v>El Zulia-Norte De Santander</v>
          </cell>
          <cell r="M3190" t="str">
            <v/>
          </cell>
          <cell r="N3190" t="str">
            <v xml:space="preserve"> Infraestructura</v>
          </cell>
          <cell r="O3190"/>
          <cell r="P3190"/>
          <cell r="Q3190" t="str">
            <v>Convenio De Ccoperación Y Asistencia Técnica Entre Acción Social - Fip Y La Federación Nacional De Cafeteros De Colombia, Para Aunar Esfuerzos Y Asi La Federación Preste El Apoyo Técnico Y Asesoria Para La Elaboración De Diseños Y/O Ajustes A Diseños Y/O Placa Huella Campo Alicia, Municipio De El Zulia - Norte De Santander.</v>
          </cell>
          <cell r="R3190" t="str">
            <v>Vías Red Terciaria</v>
          </cell>
          <cell r="S3190"/>
          <cell r="T3190"/>
          <cell r="U3190"/>
          <cell r="V3190" t="str">
            <v>Federación Nacional De Cafeteros</v>
          </cell>
          <cell r="W3190"/>
          <cell r="X3190" t="str">
            <v/>
          </cell>
          <cell r="Y3190"/>
          <cell r="Z3190">
            <v>100000000</v>
          </cell>
          <cell r="AA3190"/>
          <cell r="AB3190">
            <v>100000000</v>
          </cell>
          <cell r="AC3190"/>
          <cell r="AD3190">
            <v>100000000</v>
          </cell>
          <cell r="AE3190">
            <v>0</v>
          </cell>
          <cell r="AF3190"/>
          <cell r="AG3190">
            <v>0</v>
          </cell>
          <cell r="AH3190">
            <v>100000000</v>
          </cell>
          <cell r="AI3190">
            <v>0</v>
          </cell>
          <cell r="AJ3190">
            <v>100000000</v>
          </cell>
          <cell r="AK3190">
            <v>1</v>
          </cell>
          <cell r="AL3190"/>
          <cell r="AM3190">
            <v>1</v>
          </cell>
          <cell r="AN3190">
            <v>1</v>
          </cell>
          <cell r="AO3190">
            <v>0</v>
          </cell>
          <cell r="AP3190" t="str">
            <v>Liquidado</v>
          </cell>
          <cell r="AQ3190" t="e">
            <v>#REF!</v>
          </cell>
          <cell r="AR3190" t="e">
            <v>#N/A</v>
          </cell>
          <cell r="AS3190" t="str">
            <v>Entregado en 2011.</v>
          </cell>
          <cell r="AT3190" t="str">
            <v>No Aplica</v>
          </cell>
          <cell r="AU3190" t="str">
            <v/>
          </cell>
          <cell r="AV3190">
            <v>40630</v>
          </cell>
          <cell r="AW3190" t="e">
            <v>#REF!</v>
          </cell>
          <cell r="AX3190"/>
          <cell r="AY3190"/>
          <cell r="AZ3190">
            <v>0</v>
          </cell>
          <cell r="BA3190" t="str">
            <v>-</v>
          </cell>
          <cell r="BB3190" t="str">
            <v/>
          </cell>
          <cell r="BC3190"/>
          <cell r="BD3190" t="str">
            <v/>
          </cell>
          <cell r="BE3190" t="str">
            <v/>
          </cell>
          <cell r="BF3190" t="str">
            <v/>
          </cell>
          <cell r="BG3190" t="str">
            <v/>
          </cell>
        </row>
        <row r="3191">
          <cell r="C3191" t="str">
            <v>20100021V1499-1</v>
          </cell>
          <cell r="D3191" t="str">
            <v>Proyectos 2011 - 2020</v>
          </cell>
          <cell r="E3191" t="str">
            <v>No Aplica</v>
          </cell>
          <cell r="F3191" t="str">
            <v>CERRADO</v>
          </cell>
          <cell r="G3191"/>
          <cell r="H3191" t="str">
            <v>Norte De Santander</v>
          </cell>
          <cell r="I3191">
            <v>54261</v>
          </cell>
          <cell r="J3191">
            <v>6</v>
          </cell>
          <cell r="K3191" t="str">
            <v>El Zulia</v>
          </cell>
          <cell r="L3191" t="str">
            <v>El Zulia-Norte De Santander</v>
          </cell>
          <cell r="M3191" t="str">
            <v/>
          </cell>
          <cell r="N3191" t="str">
            <v xml:space="preserve"> Infraestructura</v>
          </cell>
          <cell r="O3191"/>
          <cell r="P3191"/>
          <cell r="Q3191" t="str">
            <v>Convenio De Ccoperación Y Asistencia Técnica Entre Acción Social - Fip Y La Federación Nacional De Cafeteros De Colombia, Para Aunar Esfuerzos Y Asi La Federación Preste El Apoyo Técnico Y Asesoria Para La Elaboración De Diseños Y/O Ajustes A Diseños Y/O Construccion Placa Huella Y Bateas En La Via El Cañahuate, Municipio De El Zulia - Norte De Santander.</v>
          </cell>
          <cell r="R3191" t="str">
            <v>Vías Red Terciaria</v>
          </cell>
          <cell r="S3191"/>
          <cell r="T3191"/>
          <cell r="U3191"/>
          <cell r="V3191" t="str">
            <v>Federación Nacional De Cafeteros</v>
          </cell>
          <cell r="W3191"/>
          <cell r="X3191" t="str">
            <v/>
          </cell>
          <cell r="Y3191"/>
          <cell r="Z3191">
            <v>50000000</v>
          </cell>
          <cell r="AA3191"/>
          <cell r="AB3191">
            <v>50000000</v>
          </cell>
          <cell r="AC3191"/>
          <cell r="AD3191">
            <v>50000000</v>
          </cell>
          <cell r="AE3191">
            <v>0</v>
          </cell>
          <cell r="AF3191"/>
          <cell r="AG3191">
            <v>0</v>
          </cell>
          <cell r="AH3191">
            <v>50000000</v>
          </cell>
          <cell r="AI3191">
            <v>0</v>
          </cell>
          <cell r="AJ3191">
            <v>50000000</v>
          </cell>
          <cell r="AK3191">
            <v>1</v>
          </cell>
          <cell r="AL3191"/>
          <cell r="AM3191">
            <v>1</v>
          </cell>
          <cell r="AN3191">
            <v>1</v>
          </cell>
          <cell r="AO3191">
            <v>0</v>
          </cell>
          <cell r="AP3191" t="str">
            <v>Liquidado</v>
          </cell>
          <cell r="AQ3191" t="e">
            <v>#REF!</v>
          </cell>
          <cell r="AR3191" t="e">
            <v>#N/A</v>
          </cell>
          <cell r="AS3191" t="str">
            <v>Entregado en 2011.</v>
          </cell>
          <cell r="AT3191" t="str">
            <v>No Aplica</v>
          </cell>
          <cell r="AU3191" t="str">
            <v/>
          </cell>
          <cell r="AV3191">
            <v>40630</v>
          </cell>
          <cell r="AW3191" t="e">
            <v>#REF!</v>
          </cell>
          <cell r="AX3191"/>
          <cell r="AY3191"/>
          <cell r="AZ3191">
            <v>0</v>
          </cell>
          <cell r="BA3191" t="str">
            <v>-</v>
          </cell>
          <cell r="BB3191" t="str">
            <v/>
          </cell>
          <cell r="BC3191"/>
          <cell r="BD3191" t="str">
            <v/>
          </cell>
          <cell r="BE3191" t="str">
            <v/>
          </cell>
          <cell r="BF3191" t="str">
            <v/>
          </cell>
          <cell r="BG3191" t="str">
            <v/>
          </cell>
        </row>
        <row r="3192">
          <cell r="C3192" t="str">
            <v>20100021V1500-1</v>
          </cell>
          <cell r="D3192" t="str">
            <v>Proyectos 2011 - 2020</v>
          </cell>
          <cell r="E3192" t="str">
            <v>No Aplica</v>
          </cell>
          <cell r="F3192" t="str">
            <v>CERRADO</v>
          </cell>
          <cell r="G3192"/>
          <cell r="H3192" t="str">
            <v>Norte De Santander</v>
          </cell>
          <cell r="I3192">
            <v>54261</v>
          </cell>
          <cell r="J3192">
            <v>6</v>
          </cell>
          <cell r="K3192" t="str">
            <v>El Zulia</v>
          </cell>
          <cell r="L3192" t="str">
            <v>El Zulia-Norte De Santander</v>
          </cell>
          <cell r="M3192" t="str">
            <v/>
          </cell>
          <cell r="N3192" t="str">
            <v xml:space="preserve"> Infraestructura</v>
          </cell>
          <cell r="O3192"/>
          <cell r="P3192"/>
          <cell r="Q3192"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Y Ampliacion De La Via La Angelita - Vereda Cerro Guayabo - Vereda Cerro Leon, Municipio De El Zulia - Norte De Santander.</v>
          </cell>
          <cell r="R3192" t="str">
            <v>Vías Red Terciaria</v>
          </cell>
          <cell r="S3192"/>
          <cell r="T3192"/>
          <cell r="U3192"/>
          <cell r="V3192" t="str">
            <v>Federación Nacional De Cafeteros</v>
          </cell>
          <cell r="W3192"/>
          <cell r="X3192" t="str">
            <v/>
          </cell>
          <cell r="Y3192"/>
          <cell r="Z3192">
            <v>250000000</v>
          </cell>
          <cell r="AA3192"/>
          <cell r="AB3192">
            <v>250000000</v>
          </cell>
          <cell r="AC3192"/>
          <cell r="AD3192">
            <v>250000000</v>
          </cell>
          <cell r="AE3192">
            <v>0</v>
          </cell>
          <cell r="AF3192"/>
          <cell r="AG3192">
            <v>0</v>
          </cell>
          <cell r="AH3192">
            <v>250000000</v>
          </cell>
          <cell r="AI3192">
            <v>0</v>
          </cell>
          <cell r="AJ3192">
            <v>250000000</v>
          </cell>
          <cell r="AK3192">
            <v>1</v>
          </cell>
          <cell r="AL3192"/>
          <cell r="AM3192">
            <v>1</v>
          </cell>
          <cell r="AN3192">
            <v>1</v>
          </cell>
          <cell r="AO3192">
            <v>0</v>
          </cell>
          <cell r="AP3192" t="str">
            <v>Liquidado</v>
          </cell>
          <cell r="AQ3192" t="e">
            <v>#REF!</v>
          </cell>
          <cell r="AR3192" t="e">
            <v>#N/A</v>
          </cell>
          <cell r="AS3192" t="str">
            <v>Entregado en 2011.</v>
          </cell>
          <cell r="AT3192" t="str">
            <v>No Aplica</v>
          </cell>
          <cell r="AU3192" t="str">
            <v/>
          </cell>
          <cell r="AV3192">
            <v>40630</v>
          </cell>
          <cell r="AW3192" t="e">
            <v>#REF!</v>
          </cell>
          <cell r="AX3192"/>
          <cell r="AY3192"/>
          <cell r="AZ3192">
            <v>0</v>
          </cell>
          <cell r="BA3192" t="str">
            <v>-</v>
          </cell>
          <cell r="BB3192" t="str">
            <v/>
          </cell>
          <cell r="BC3192"/>
          <cell r="BD3192" t="str">
            <v/>
          </cell>
          <cell r="BE3192" t="str">
            <v/>
          </cell>
          <cell r="BF3192" t="str">
            <v/>
          </cell>
          <cell r="BG3192" t="str">
            <v/>
          </cell>
        </row>
        <row r="3193">
          <cell r="C3193" t="str">
            <v>20120040V0037-1</v>
          </cell>
          <cell r="D3193" t="str">
            <v>Proyectos 2011 - 2020</v>
          </cell>
          <cell r="E3193" t="str">
            <v>No Aplica</v>
          </cell>
          <cell r="F3193" t="str">
            <v>CERRADO</v>
          </cell>
          <cell r="G3193" t="str">
            <v>B37</v>
          </cell>
          <cell r="H3193" t="str">
            <v>Norte De Santander</v>
          </cell>
          <cell r="I3193">
            <v>54261</v>
          </cell>
          <cell r="J3193">
            <v>6</v>
          </cell>
          <cell r="K3193" t="str">
            <v>El Zulia</v>
          </cell>
          <cell r="L3193" t="str">
            <v>El Zulia-Norte De Santander</v>
          </cell>
          <cell r="M3193">
            <v>40</v>
          </cell>
          <cell r="N3193" t="str">
            <v>Fonade 2</v>
          </cell>
          <cell r="O3193"/>
          <cell r="P3193"/>
          <cell r="Q3193" t="str">
            <v>Pavimentación De La Avenida Primera Entre La Calle Sexta Y La Redoma El Zulia - Cornejo Del Municipio De Zulia  - Nte De Santander.</v>
          </cell>
          <cell r="R3193" t="str">
            <v>Vías Urbanas</v>
          </cell>
          <cell r="S3193"/>
          <cell r="T3193"/>
          <cell r="U3193"/>
          <cell r="V3193" t="str">
            <v>Departamento</v>
          </cell>
          <cell r="W3193"/>
          <cell r="X3193" t="str">
            <v/>
          </cell>
          <cell r="Y3193"/>
          <cell r="Z3193">
            <v>1195021556</v>
          </cell>
          <cell r="AA3193"/>
          <cell r="AB3193">
            <v>1195021556</v>
          </cell>
          <cell r="AC3193"/>
          <cell r="AD3193">
            <v>1195021556</v>
          </cell>
          <cell r="AE3193">
            <v>49333076</v>
          </cell>
          <cell r="AF3193"/>
          <cell r="AG3193">
            <v>49333076</v>
          </cell>
          <cell r="AH3193">
            <v>1244354632</v>
          </cell>
          <cell r="AI3193">
            <v>0</v>
          </cell>
          <cell r="AJ3193">
            <v>1244354632</v>
          </cell>
          <cell r="AK3193">
            <v>0</v>
          </cell>
          <cell r="AL3193"/>
          <cell r="AM3193">
            <v>1</v>
          </cell>
          <cell r="AN3193">
            <v>1</v>
          </cell>
          <cell r="AO3193">
            <v>0</v>
          </cell>
          <cell r="AP3193" t="str">
            <v>Liquidado</v>
          </cell>
          <cell r="AQ3193" t="e">
            <v>#REF!</v>
          </cell>
          <cell r="AR3193" t="e">
            <v>#N/A</v>
          </cell>
          <cell r="AS3193" t="str">
            <v>CONVENIO LIQUIDADO EL 29 DE SEPTIEMBRE 2021.</v>
          </cell>
          <cell r="AT3193" t="str">
            <v>No Aplica</v>
          </cell>
          <cell r="AU3193">
            <v>41624</v>
          </cell>
          <cell r="AV3193">
            <v>41922</v>
          </cell>
          <cell r="AW3193" t="e">
            <v>#REF!</v>
          </cell>
          <cell r="AX3193"/>
          <cell r="AY3193"/>
          <cell r="AZ3193">
            <v>0</v>
          </cell>
          <cell r="BA3193" t="str">
            <v>-</v>
          </cell>
          <cell r="BB3193" t="str">
            <v>800 M DE VIA PAVIMENTADA EN EL MUNICIPIO DE EL ZULIA</v>
          </cell>
          <cell r="BC3193"/>
          <cell r="BD3193">
            <v>41670</v>
          </cell>
          <cell r="BE3193">
            <v>41718</v>
          </cell>
          <cell r="BF3193">
            <v>42019</v>
          </cell>
          <cell r="BG3193">
            <v>21519</v>
          </cell>
        </row>
        <row r="3194">
          <cell r="C3194" t="str">
            <v>20120069S0222-1</v>
          </cell>
          <cell r="D3194" t="str">
            <v>Proyectos 2011 - 2020</v>
          </cell>
          <cell r="E3194" t="str">
            <v>No Aplica</v>
          </cell>
          <cell r="F3194" t="str">
            <v>CERRADO</v>
          </cell>
          <cell r="G3194" t="str">
            <v>C222</v>
          </cell>
          <cell r="H3194" t="str">
            <v>Norte De Santander</v>
          </cell>
          <cell r="I3194">
            <v>54261</v>
          </cell>
          <cell r="J3194">
            <v>6</v>
          </cell>
          <cell r="K3194" t="str">
            <v>El Zulia</v>
          </cell>
          <cell r="L3194" t="str">
            <v>El Zulia-Norte De Santander</v>
          </cell>
          <cell r="M3194">
            <v>69</v>
          </cell>
          <cell r="N3194" t="str">
            <v>Fonade 3</v>
          </cell>
          <cell r="O3194"/>
          <cell r="P3194"/>
          <cell r="Q3194" t="str">
            <v>Construcción Cancha Sintetica Francisco De Paula Santader Municipio El Zulia - Norte De Santander</v>
          </cell>
          <cell r="R3194" t="str">
            <v>Espacio Público, Recreación Y Deporte</v>
          </cell>
          <cell r="S3194"/>
          <cell r="T3194"/>
          <cell r="U3194"/>
          <cell r="V3194" t="str">
            <v>Municipio</v>
          </cell>
          <cell r="W3194"/>
          <cell r="X3194" t="str">
            <v/>
          </cell>
          <cell r="Y3194"/>
          <cell r="Z3194">
            <v>193977119.15000001</v>
          </cell>
          <cell r="AA3194"/>
          <cell r="AB3194">
            <v>193977119.15000001</v>
          </cell>
          <cell r="AC3194"/>
          <cell r="AD3194">
            <v>193977119.15000001</v>
          </cell>
          <cell r="AE3194">
            <v>8093419.8500000006</v>
          </cell>
          <cell r="AF3194"/>
          <cell r="AG3194">
            <v>8093419.8500000006</v>
          </cell>
          <cell r="AH3194">
            <v>202070539</v>
          </cell>
          <cell r="AI3194">
            <v>0</v>
          </cell>
          <cell r="AJ3194">
            <v>202070539</v>
          </cell>
          <cell r="AK3194">
            <v>0</v>
          </cell>
          <cell r="AL3194"/>
          <cell r="AM3194">
            <v>1</v>
          </cell>
          <cell r="AN3194">
            <v>1</v>
          </cell>
          <cell r="AO3194">
            <v>0</v>
          </cell>
          <cell r="AP3194" t="str">
            <v>En Liquidación</v>
          </cell>
          <cell r="AQ3194" t="e">
            <v>#REF!</v>
          </cell>
          <cell r="AR3194" t="e">
            <v>#N/A</v>
          </cell>
          <cell r="AS319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94" t="str">
            <v>No Aplica</v>
          </cell>
          <cell r="AU3194">
            <v>41926</v>
          </cell>
          <cell r="AV3194">
            <v>42068</v>
          </cell>
          <cell r="AW3194" t="e">
            <v>#REF!</v>
          </cell>
          <cell r="AX3194"/>
          <cell r="AY3194"/>
          <cell r="AZ3194">
            <v>0</v>
          </cell>
          <cell r="BA3194" t="str">
            <v>-</v>
          </cell>
          <cell r="BB3194" t="str">
            <v>CONSTRUCCION CUBIERTA DE LA CANCHA SINTETICA FRANCISCO DE PAULA SANTADER</v>
          </cell>
          <cell r="BC3194"/>
          <cell r="BD3194">
            <v>41949</v>
          </cell>
          <cell r="BE3194">
            <v>41949</v>
          </cell>
          <cell r="BF3194">
            <v>42090</v>
          </cell>
          <cell r="BG3194">
            <v>602</v>
          </cell>
        </row>
        <row r="3195">
          <cell r="C3195" t="str">
            <v>20120069S0243-1</v>
          </cell>
          <cell r="D3195" t="str">
            <v>Proyectos 2011 - 2020</v>
          </cell>
          <cell r="E3195" t="str">
            <v>No Aplica</v>
          </cell>
          <cell r="F3195" t="str">
            <v>CERRADO</v>
          </cell>
          <cell r="G3195" t="str">
            <v>C243</v>
          </cell>
          <cell r="H3195" t="str">
            <v>Norte De Santander</v>
          </cell>
          <cell r="I3195">
            <v>54261</v>
          </cell>
          <cell r="J3195">
            <v>6</v>
          </cell>
          <cell r="K3195" t="str">
            <v>El Zulia</v>
          </cell>
          <cell r="L3195" t="str">
            <v>El Zulia-Norte De Santander</v>
          </cell>
          <cell r="M3195">
            <v>69</v>
          </cell>
          <cell r="N3195" t="str">
            <v>Fonade 3</v>
          </cell>
          <cell r="O3195"/>
          <cell r="P3195"/>
          <cell r="Q3195" t="str">
            <v>Adecuacion Polideportivo, Municipio El Zulia</v>
          </cell>
          <cell r="R3195" t="str">
            <v>Espacio Público, Recreación Y Deporte</v>
          </cell>
          <cell r="S3195"/>
          <cell r="T3195"/>
          <cell r="U3195"/>
          <cell r="V3195" t="str">
            <v>Municipio</v>
          </cell>
          <cell r="W3195"/>
          <cell r="X3195" t="str">
            <v/>
          </cell>
          <cell r="Y3195"/>
          <cell r="Z3195">
            <v>197289932.223077</v>
          </cell>
          <cell r="AA3195"/>
          <cell r="AB3195">
            <v>197289932.223077</v>
          </cell>
          <cell r="AC3195"/>
          <cell r="AD3195">
            <v>197289932.223077</v>
          </cell>
          <cell r="AE3195">
            <v>11988763.200000001</v>
          </cell>
          <cell r="AF3195"/>
          <cell r="AG3195">
            <v>11988763.200000001</v>
          </cell>
          <cell r="AH3195">
            <v>209278695.42307699</v>
          </cell>
          <cell r="AI3195">
            <v>0</v>
          </cell>
          <cell r="AJ3195">
            <v>209278695.42307699</v>
          </cell>
          <cell r="AK3195">
            <v>0</v>
          </cell>
          <cell r="AL3195"/>
          <cell r="AM3195">
            <v>1</v>
          </cell>
          <cell r="AN3195">
            <v>1</v>
          </cell>
          <cell r="AO3195">
            <v>0</v>
          </cell>
          <cell r="AP3195" t="str">
            <v>En Liquidación</v>
          </cell>
          <cell r="AQ3195" t="e">
            <v>#REF!</v>
          </cell>
          <cell r="AR3195" t="e">
            <v>#N/A</v>
          </cell>
          <cell r="AS319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195" t="str">
            <v>No Aplica</v>
          </cell>
          <cell r="AU3195">
            <v>41974</v>
          </cell>
          <cell r="AV3195">
            <v>42128</v>
          </cell>
          <cell r="AW3195" t="e">
            <v>#REF!</v>
          </cell>
          <cell r="AX3195"/>
          <cell r="AY3195"/>
          <cell r="AZ3195">
            <v>0</v>
          </cell>
          <cell r="BA3195" t="str">
            <v>-</v>
          </cell>
          <cell r="BB3195" t="str">
            <v>COLOCACION GRAMA NATURAL EN POLIDEPORTIVO</v>
          </cell>
          <cell r="BC3195"/>
          <cell r="BD3195">
            <v>42046</v>
          </cell>
          <cell r="BE3195">
            <v>42046</v>
          </cell>
          <cell r="BF3195">
            <v>42185</v>
          </cell>
          <cell r="BG3195">
            <v>5000</v>
          </cell>
        </row>
        <row r="3196">
          <cell r="C3196" t="str">
            <v>20130253S0348-1</v>
          </cell>
          <cell r="D3196" t="str">
            <v>Proyectos 2011 - 2020</v>
          </cell>
          <cell r="E3196" t="str">
            <v>No Aplica</v>
          </cell>
          <cell r="F3196" t="str">
            <v>CERRADO</v>
          </cell>
          <cell r="G3196"/>
          <cell r="H3196" t="str">
            <v>Norte De Santander</v>
          </cell>
          <cell r="I3196">
            <v>54261</v>
          </cell>
          <cell r="J3196">
            <v>6</v>
          </cell>
          <cell r="K3196" t="str">
            <v>El Zulia</v>
          </cell>
          <cell r="L3196" t="str">
            <v>El Zulia-Norte De Santander</v>
          </cell>
          <cell r="M3196">
            <v>253</v>
          </cell>
          <cell r="N3196" t="str">
            <v>DPS 2013</v>
          </cell>
          <cell r="O3196"/>
          <cell r="P3196"/>
          <cell r="Q3196" t="str">
            <v>Construccion Cubierta Metalica En Escenarios Deportivos En El Municipio De Zulia Departamento Norte De Santander</v>
          </cell>
          <cell r="R3196" t="str">
            <v>Espacio Público, Recreación Y Deporte</v>
          </cell>
          <cell r="S3196"/>
          <cell r="T3196"/>
          <cell r="U3196"/>
          <cell r="V3196" t="str">
            <v>Departamento</v>
          </cell>
          <cell r="W3196"/>
          <cell r="X3196" t="str">
            <v>Pueblo Nuevo.</v>
          </cell>
          <cell r="Y3196"/>
          <cell r="Z3196">
            <v>255843494</v>
          </cell>
          <cell r="AA3196"/>
          <cell r="AB3196">
            <v>255843494</v>
          </cell>
          <cell r="AC3196"/>
          <cell r="AD3196">
            <v>255843494</v>
          </cell>
          <cell r="AE3196">
            <v>35413223</v>
          </cell>
          <cell r="AF3196"/>
          <cell r="AG3196">
            <v>35413223</v>
          </cell>
          <cell r="AH3196">
            <v>291256717</v>
          </cell>
          <cell r="AI3196">
            <v>0</v>
          </cell>
          <cell r="AJ3196">
            <v>291256717</v>
          </cell>
          <cell r="AK3196">
            <v>1</v>
          </cell>
          <cell r="AL3196"/>
          <cell r="AM3196">
            <v>0</v>
          </cell>
          <cell r="AN3196">
            <v>1</v>
          </cell>
          <cell r="AO3196">
            <v>1</v>
          </cell>
          <cell r="AP3196" t="str">
            <v>En Liquidación</v>
          </cell>
          <cell r="AQ3196" t="e">
            <v>#REF!</v>
          </cell>
          <cell r="AR3196" t="e">
            <v>#N/A</v>
          </cell>
          <cell r="AS3196" t="str">
            <v>En proceso de liquidación</v>
          </cell>
          <cell r="AT3196" t="str">
            <v>No Aplica</v>
          </cell>
          <cell r="AU3196">
            <v>42408</v>
          </cell>
          <cell r="AV3196">
            <v>42527</v>
          </cell>
          <cell r="AW3196" t="e">
            <v>#REF!</v>
          </cell>
          <cell r="AX3196"/>
          <cell r="AY3196"/>
          <cell r="AZ3196">
            <v>0</v>
          </cell>
          <cell r="BA3196" t="str">
            <v>-</v>
          </cell>
          <cell r="BB3196">
            <v>589.4</v>
          </cell>
          <cell r="BC3196"/>
          <cell r="BD3196">
            <v>42460</v>
          </cell>
          <cell r="BE3196">
            <v>42489</v>
          </cell>
          <cell r="BF3196">
            <v>42592</v>
          </cell>
          <cell r="BG3196">
            <v>550</v>
          </cell>
        </row>
        <row r="3197">
          <cell r="C3197" t="str">
            <v>20130258S0427-1</v>
          </cell>
          <cell r="D3197" t="str">
            <v>Proyectos 2011 - 2020</v>
          </cell>
          <cell r="E3197" t="str">
            <v>No Aplica</v>
          </cell>
          <cell r="F3197" t="str">
            <v>CERRADO</v>
          </cell>
          <cell r="G3197"/>
          <cell r="H3197" t="str">
            <v>Norte De Santander</v>
          </cell>
          <cell r="I3197">
            <v>54261</v>
          </cell>
          <cell r="J3197">
            <v>6</v>
          </cell>
          <cell r="K3197" t="str">
            <v>El Zulia</v>
          </cell>
          <cell r="L3197" t="str">
            <v>El Zulia-Norte De Santander</v>
          </cell>
          <cell r="M3197">
            <v>258</v>
          </cell>
          <cell r="N3197" t="str">
            <v>DPS 2013</v>
          </cell>
          <cell r="O3197"/>
          <cell r="P3197"/>
          <cell r="Q3197" t="str">
            <v>Construcción Cancha Sintética Barrio Juan Pablo Ii En El Municipio De Zulia Departamento Norte De Santander</v>
          </cell>
          <cell r="R3197" t="str">
            <v>Espacio Público, Recreación Y Deporte</v>
          </cell>
          <cell r="S3197"/>
          <cell r="T3197"/>
          <cell r="U3197"/>
          <cell r="V3197" t="str">
            <v>Municipio</v>
          </cell>
          <cell r="W3197"/>
          <cell r="X3197" t="str">
            <v/>
          </cell>
          <cell r="Y3197"/>
          <cell r="Z3197">
            <v>614475421</v>
          </cell>
          <cell r="AA3197"/>
          <cell r="AB3197">
            <v>614475421</v>
          </cell>
          <cell r="AC3197"/>
          <cell r="AD3197">
            <v>614475421</v>
          </cell>
          <cell r="AE3197">
            <v>42055847.400000006</v>
          </cell>
          <cell r="AF3197"/>
          <cell r="AG3197">
            <v>42055847.400000006</v>
          </cell>
          <cell r="AH3197">
            <v>656531268.39999998</v>
          </cell>
          <cell r="AI3197">
            <v>0</v>
          </cell>
          <cell r="AJ3197">
            <v>656531268.39999998</v>
          </cell>
          <cell r="AK3197">
            <v>1</v>
          </cell>
          <cell r="AL3197"/>
          <cell r="AM3197">
            <v>1</v>
          </cell>
          <cell r="AN3197">
            <v>1</v>
          </cell>
          <cell r="AO3197">
            <v>0</v>
          </cell>
          <cell r="AP3197" t="str">
            <v>Liquidado</v>
          </cell>
          <cell r="AQ3197" t="e">
            <v>#REF!</v>
          </cell>
          <cell r="AR3197" t="e">
            <v>#N/A</v>
          </cell>
          <cell r="AS3197" t="str">
            <v xml:space="preserve">ESTADO: Entregado en febrero de 2017
</v>
          </cell>
          <cell r="AT3197" t="str">
            <v>No Aplica</v>
          </cell>
          <cell r="AU3197">
            <v>42389</v>
          </cell>
          <cell r="AV3197">
            <v>42751</v>
          </cell>
          <cell r="AW3197" t="e">
            <v>#REF!</v>
          </cell>
          <cell r="AX3197"/>
          <cell r="AY3197"/>
          <cell r="AZ3197">
            <v>0</v>
          </cell>
          <cell r="BA3197" t="str">
            <v>-</v>
          </cell>
          <cell r="BB3197" t="str">
            <v/>
          </cell>
          <cell r="BC3197"/>
          <cell r="BD3197">
            <v>42412</v>
          </cell>
          <cell r="BE3197">
            <v>42489</v>
          </cell>
          <cell r="BF3197">
            <v>42767</v>
          </cell>
          <cell r="BG3197" t="str">
            <v/>
          </cell>
        </row>
        <row r="3198">
          <cell r="C3198" t="str">
            <v>20130258S0441-1</v>
          </cell>
          <cell r="D3198" t="str">
            <v>Proyectos 2011 - 2020</v>
          </cell>
          <cell r="E3198" t="str">
            <v>No Aplica</v>
          </cell>
          <cell r="F3198" t="str">
            <v>CERRADO</v>
          </cell>
          <cell r="G3198"/>
          <cell r="H3198" t="str">
            <v>Norte De Santander</v>
          </cell>
          <cell r="I3198">
            <v>54261</v>
          </cell>
          <cell r="J3198">
            <v>6</v>
          </cell>
          <cell r="K3198" t="str">
            <v>El Zulia</v>
          </cell>
          <cell r="L3198" t="str">
            <v>El Zulia-Norte De Santander</v>
          </cell>
          <cell r="M3198">
            <v>258</v>
          </cell>
          <cell r="N3198" t="str">
            <v>DPS 2013</v>
          </cell>
          <cell r="O3198"/>
          <cell r="P3198"/>
          <cell r="Q3198" t="str">
            <v>Recuperación Casa De La Cultura En El Municipio De Zulia Departamento Norte De Santander</v>
          </cell>
          <cell r="R3198" t="str">
            <v>Social Comunitario</v>
          </cell>
          <cell r="S3198"/>
          <cell r="T3198"/>
          <cell r="U3198"/>
          <cell r="V3198" t="str">
            <v>Municipio</v>
          </cell>
          <cell r="W3198"/>
          <cell r="X3198" t="str">
            <v>Centro</v>
          </cell>
          <cell r="Y3198"/>
          <cell r="Z3198">
            <v>728322366</v>
          </cell>
          <cell r="AA3198"/>
          <cell r="AB3198">
            <v>728322366</v>
          </cell>
          <cell r="AC3198"/>
          <cell r="AD3198">
            <v>728322366</v>
          </cell>
          <cell r="AE3198">
            <v>51645064.200000003</v>
          </cell>
          <cell r="AF3198"/>
          <cell r="AG3198">
            <v>51645064.200000003</v>
          </cell>
          <cell r="AH3198">
            <v>779967430.20000005</v>
          </cell>
          <cell r="AI3198">
            <v>0</v>
          </cell>
          <cell r="AJ3198">
            <v>779967430.20000005</v>
          </cell>
          <cell r="AK3198">
            <v>0.89629999999999999</v>
          </cell>
          <cell r="AL3198"/>
          <cell r="AM3198">
            <v>1</v>
          </cell>
          <cell r="AN3198">
            <v>1</v>
          </cell>
          <cell r="AO3198">
            <v>0</v>
          </cell>
          <cell r="AP3198" t="str">
            <v>Liquidado</v>
          </cell>
          <cell r="AQ3198" t="e">
            <v>#REF!</v>
          </cell>
          <cell r="AR3198" t="e">
            <v>#N/A</v>
          </cell>
          <cell r="AS3198" t="str">
            <v xml:space="preserve">ESTADO: Entregado en febrero de 2017
</v>
          </cell>
          <cell r="AT3198" t="str">
            <v>No Aplica</v>
          </cell>
          <cell r="AU3198">
            <v>42422</v>
          </cell>
          <cell r="AV3198">
            <v>42751</v>
          </cell>
          <cell r="AW3198" t="e">
            <v>#REF!</v>
          </cell>
          <cell r="AX3198"/>
          <cell r="AY3198"/>
          <cell r="AZ3198">
            <v>0</v>
          </cell>
          <cell r="BA3198" t="str">
            <v>-</v>
          </cell>
          <cell r="BB3198" t="str">
            <v xml:space="preserve">362 M2 </v>
          </cell>
          <cell r="BC3198"/>
          <cell r="BD3198">
            <v>42494</v>
          </cell>
          <cell r="BE3198">
            <v>42599</v>
          </cell>
          <cell r="BF3198">
            <v>42767</v>
          </cell>
          <cell r="BG3198">
            <v>500</v>
          </cell>
        </row>
        <row r="3199">
          <cell r="C3199" t="str">
            <v>20130258V0238-1</v>
          </cell>
          <cell r="D3199" t="str">
            <v>Proyectos 2011 - 2020</v>
          </cell>
          <cell r="E3199" t="str">
            <v>No Aplica</v>
          </cell>
          <cell r="F3199" t="str">
            <v>CERRADO</v>
          </cell>
          <cell r="G3199"/>
          <cell r="H3199" t="str">
            <v>Norte De Santander</v>
          </cell>
          <cell r="I3199">
            <v>54261</v>
          </cell>
          <cell r="J3199">
            <v>6</v>
          </cell>
          <cell r="K3199" t="str">
            <v>El Zulia</v>
          </cell>
          <cell r="L3199" t="str">
            <v>El Zulia-Norte De Santander</v>
          </cell>
          <cell r="M3199">
            <v>258</v>
          </cell>
          <cell r="N3199" t="str">
            <v>DPS 2013</v>
          </cell>
          <cell r="O3199"/>
          <cell r="P3199"/>
          <cell r="Q3199" t="str">
            <v>Construcción De Placas Huellas En Concreto Y Obras De Arte En El Anillo Vial-Cañaguate, En El Municipio De Zulia Departamento Norte De Santander</v>
          </cell>
          <cell r="R3199" t="str">
            <v>Vías Red Terciaria</v>
          </cell>
          <cell r="S3199"/>
          <cell r="T3199"/>
          <cell r="U3199"/>
          <cell r="V3199" t="str">
            <v>Municipio</v>
          </cell>
          <cell r="W3199"/>
          <cell r="X3199" t="str">
            <v/>
          </cell>
          <cell r="Y3199"/>
          <cell r="Z3199">
            <v>1027151571</v>
          </cell>
          <cell r="AA3199"/>
          <cell r="AB3199">
            <v>1027151571</v>
          </cell>
          <cell r="AC3199"/>
          <cell r="AD3199">
            <v>1027151571</v>
          </cell>
          <cell r="AE3199">
            <v>143294024.20000002</v>
          </cell>
          <cell r="AF3199"/>
          <cell r="AG3199">
            <v>143294024.20000002</v>
          </cell>
          <cell r="AH3199">
            <v>1170445595.2</v>
          </cell>
          <cell r="AI3199">
            <v>0</v>
          </cell>
          <cell r="AJ3199">
            <v>1170445595.2</v>
          </cell>
          <cell r="AK3199">
            <v>1</v>
          </cell>
          <cell r="AL3199"/>
          <cell r="AM3199">
            <v>1</v>
          </cell>
          <cell r="AN3199">
            <v>1</v>
          </cell>
          <cell r="AO3199">
            <v>0</v>
          </cell>
          <cell r="AP3199" t="str">
            <v>Liquidado</v>
          </cell>
          <cell r="AQ3199" t="e">
            <v>#REF!</v>
          </cell>
          <cell r="AR3199" t="e">
            <v>#N/A</v>
          </cell>
          <cell r="AS3199" t="str">
            <v xml:space="preserve">Entregado en diciembre de 2016.
 </v>
          </cell>
          <cell r="AT3199" t="str">
            <v>No Aplica</v>
          </cell>
          <cell r="AU3199">
            <v>42401</v>
          </cell>
          <cell r="AV3199">
            <v>42713</v>
          </cell>
          <cell r="AW3199" t="e">
            <v>#REF!</v>
          </cell>
          <cell r="AX3199"/>
          <cell r="AY3199"/>
          <cell r="AZ3199">
            <v>0</v>
          </cell>
          <cell r="BA3199" t="str">
            <v>-</v>
          </cell>
          <cell r="BB3199" t="str">
            <v/>
          </cell>
          <cell r="BC3199"/>
          <cell r="BD3199">
            <v>42412</v>
          </cell>
          <cell r="BE3199">
            <v>42494</v>
          </cell>
          <cell r="BF3199">
            <v>42705</v>
          </cell>
          <cell r="BG3199" t="str">
            <v/>
          </cell>
        </row>
        <row r="3200">
          <cell r="C3200" t="str">
            <v>20150408M2705-1</v>
          </cell>
          <cell r="D3200" t="str">
            <v>Proyectos 2011 - 2020</v>
          </cell>
          <cell r="E3200" t="str">
            <v>No Aplica</v>
          </cell>
          <cell r="F3200" t="str">
            <v>CERRADO</v>
          </cell>
          <cell r="G3200"/>
          <cell r="H3200" t="str">
            <v>Norte De Santander</v>
          </cell>
          <cell r="I3200">
            <v>54261</v>
          </cell>
          <cell r="J3200">
            <v>6</v>
          </cell>
          <cell r="K3200" t="str">
            <v>El Zulia</v>
          </cell>
          <cell r="L3200" t="str">
            <v>El Zulia-Norte De Santander</v>
          </cell>
          <cell r="M3200">
            <v>408</v>
          </cell>
          <cell r="N3200" t="str">
            <v>DPS 2015</v>
          </cell>
          <cell r="O3200"/>
          <cell r="P3200"/>
          <cell r="Q3200" t="str">
            <v>Construcción De Estufas Reguladoras De Humo Para Viviendas Del Municipio De El Zulia - Norte De Santander</v>
          </cell>
          <cell r="R3200" t="str">
            <v>Mejoramiento Condiciones De Habitabilidad</v>
          </cell>
          <cell r="S3200"/>
          <cell r="T3200"/>
          <cell r="U3200"/>
          <cell r="V3200" t="str">
            <v>Departamento</v>
          </cell>
          <cell r="W3200"/>
          <cell r="X3200" t="str">
            <v/>
          </cell>
          <cell r="Y3200"/>
          <cell r="Z3200">
            <v>3571428572</v>
          </cell>
          <cell r="AA3200"/>
          <cell r="AB3200">
            <v>3571428572</v>
          </cell>
          <cell r="AC3200"/>
          <cell r="AD3200">
            <v>3571428572</v>
          </cell>
          <cell r="AE3200">
            <v>558348000</v>
          </cell>
          <cell r="AF3200"/>
          <cell r="AG3200">
            <v>558348000</v>
          </cell>
          <cell r="AH3200">
            <v>4129776572</v>
          </cell>
          <cell r="AI3200">
            <v>0</v>
          </cell>
          <cell r="AJ3200">
            <v>4129776572</v>
          </cell>
          <cell r="AK3200">
            <v>1</v>
          </cell>
          <cell r="AL3200"/>
          <cell r="AM3200">
            <v>1</v>
          </cell>
          <cell r="AN3200">
            <v>1</v>
          </cell>
          <cell r="AO3200">
            <v>0</v>
          </cell>
          <cell r="AP3200" t="str">
            <v>Liquidado</v>
          </cell>
          <cell r="AQ3200" t="e">
            <v>#REF!</v>
          </cell>
          <cell r="AR3200" t="e">
            <v>#N/A</v>
          </cell>
          <cell r="AS3200" t="str">
            <v>Acta de liquidación 29 de junio 2022.</v>
          </cell>
          <cell r="AT3200"/>
          <cell r="AU3200">
            <v>43053</v>
          </cell>
          <cell r="AV3200">
            <v>43419</v>
          </cell>
          <cell r="AW3200" t="e">
            <v>#REF!</v>
          </cell>
          <cell r="AX3200"/>
          <cell r="AY3200"/>
          <cell r="AZ3200">
            <v>0</v>
          </cell>
          <cell r="BA3200" t="str">
            <v>-</v>
          </cell>
          <cell r="BB3200" t="str">
            <v>1104  Viviendas</v>
          </cell>
          <cell r="BC3200"/>
          <cell r="BD3200">
            <v>43084</v>
          </cell>
          <cell r="BE3200">
            <v>43271</v>
          </cell>
          <cell r="BF3200">
            <v>43449</v>
          </cell>
          <cell r="BG3200">
            <v>0</v>
          </cell>
        </row>
        <row r="3201">
          <cell r="C3201" t="str">
            <v>20170391V10055-1</v>
          </cell>
          <cell r="D3201" t="str">
            <v>Proyectos 2011 - 2020</v>
          </cell>
          <cell r="E3201" t="str">
            <v>ANTES 2018</v>
          </cell>
          <cell r="F3201" t="str">
            <v>VIGENTE</v>
          </cell>
          <cell r="G3201"/>
          <cell r="H3201" t="str">
            <v>Norte De Santander</v>
          </cell>
          <cell r="I3201">
            <v>54261</v>
          </cell>
          <cell r="J3201">
            <v>6</v>
          </cell>
          <cell r="K3201" t="str">
            <v>El Zulia</v>
          </cell>
          <cell r="L3201" t="str">
            <v>El Zulia-Norte De Santander</v>
          </cell>
          <cell r="M3201">
            <v>391</v>
          </cell>
          <cell r="N3201" t="str">
            <v>DPS 2017</v>
          </cell>
          <cell r="O3201"/>
          <cell r="P3201"/>
          <cell r="Q3201" t="str">
            <v>Pavimento En Vías Urbanas En El Municipio De El Zulia - Norte De Santander</v>
          </cell>
          <cell r="R3201" t="str">
            <v>Vías Urbanas</v>
          </cell>
          <cell r="S3201"/>
          <cell r="T3201"/>
          <cell r="U3201"/>
          <cell r="V3201" t="str">
            <v>Municipio</v>
          </cell>
          <cell r="W3201"/>
          <cell r="X3201" t="str">
            <v>JUAN PABLO II, BARRIO LAMILAGROSA, BARRIO PUEBLO NUEVO, BARRIO ALTOS DE SAN ANTONIO, BARRIO ALFONSO LOPEZ, BARRIO EL CENTRO, BARRIO FRANCISCO DE PAULA SANTANDER,  BARRIO EL TRIUNFO, BARRIO NUVACOLOMBIA,  BARRIO VISTA HERMOSA</v>
          </cell>
          <cell r="Y3201"/>
          <cell r="Z3201">
            <v>4675219647</v>
          </cell>
          <cell r="AA3201"/>
          <cell r="AB3201">
            <v>4675219647</v>
          </cell>
          <cell r="AC3201"/>
          <cell r="AD3201">
            <v>4675219647</v>
          </cell>
          <cell r="AE3201">
            <v>467521965</v>
          </cell>
          <cell r="AF3201"/>
          <cell r="AG3201">
            <v>467521965</v>
          </cell>
          <cell r="AH3201">
            <v>5142741612</v>
          </cell>
          <cell r="AI3201">
            <v>0</v>
          </cell>
          <cell r="AJ3201">
            <v>5142741612</v>
          </cell>
          <cell r="AK3201">
            <v>1</v>
          </cell>
          <cell r="AL3201"/>
          <cell r="AM3201">
            <v>0.99509999999999998</v>
          </cell>
          <cell r="AN3201">
            <v>1</v>
          </cell>
          <cell r="AO3201">
            <v>4.9000000000000155E-3</v>
          </cell>
          <cell r="AP3201" t="str">
            <v>Entregado A Municipio</v>
          </cell>
          <cell r="AQ3201" t="e">
            <v>#REF!</v>
          </cell>
          <cell r="AR3201" t="e">
            <v>#N/A</v>
          </cell>
          <cell r="AS3201" t="str">
            <v>Convenio en liquidación.
Se suscribe por todas las partes Acta de entrega y compromiso de sostenibilidad ya corregida según observación del apoyo financiero y se remite a la supervisión del contrato de interventoría.
El acta es revisada por el apoyo financiero el 15/03/2021 el cual genera una observación de pesos de diferencia por lo tanto está en trámite de ajuste.
Municipio remite acta de entrega y compromiso de sostenibilidad suscrita, pendiente firma de apoyo componente social PS.
Pendiente remisión por parte del municipio del acta de entrega y compromiso de sostenibilidad suscrita, por dificultades de salud de algunos de sus funcionarios.
Municipio y contratista suscriben Acta de liquidación del contrato de obra No. 134 de 2018, el día 30 de diciembre de 2020. Último desembolso (10%) se hace efectivo el día 5 de enero de 2021.
Mediante memorando con No. radicación M-2020-4301-035068 del 14 de diciembre de 2020, se solicita desembolso No. 6 final correspondiente al 10% último del valor total del contrato de obra. Pendiente liquidación contrato de obra.
Se realiza AV3 el día 4 de diciembre de 2020. Pendiente entrega firmada por municipio del Acta de entrega y compromiso de sostenibilidad.
De acuerdo con lo programado se realiza visita técnica de verificación de condiciones útlimas; se solicitará el desarrollo de AV3 y el trámite del desembolso último correspondiente al 10%.
Se programa visita técnica de inspección de condiciones finales durante los días 25 y 26 de noviembre de 2020. 
Se encuentra pendiente por razones de emergencia sanitaria como consecuencia del COVID-19 la visita de inspección de obras terminadas, previo al desarrollo de AV3 y trámite último desembolso.
Se hace efectivo el desembolso No. 5 el día 19 de mayo de 2020.
Se recibe copia de la comunicación enviada por la interventoría al municipio el día 12 de mayo de 2020 solicitando información relacionada con el estado de avance de la liquidación del contrato de obra.
Se solicita desembolso No. 5 mediante memorando con No. de radicación M-2020-4301-010317, fecha radicación 2020-04-14 04:15:34 PM, correspondiente al 90% del avance de obra.
Pendiente visita técnica por parte de la supervisión y el posterior desarrollo de la auditoría visible 3 para pasar el proyecto de terminado a entregado mediante la suscripción  del acta de entrega y compromiso de sostenibilidad.</v>
          </cell>
          <cell r="AT3201" t="str">
            <v>No Aplica</v>
          </cell>
          <cell r="AU3201">
            <v>43591</v>
          </cell>
          <cell r="AV3201">
            <v>43819</v>
          </cell>
          <cell r="AW3201" t="e">
            <v>#REF!</v>
          </cell>
          <cell r="AX3201"/>
          <cell r="AY3201"/>
          <cell r="AZ3201">
            <v>0</v>
          </cell>
          <cell r="BA3201" t="str">
            <v>-</v>
          </cell>
          <cell r="BB3201" t="str">
            <v>2,493 Km</v>
          </cell>
          <cell r="BC3201"/>
          <cell r="BD3201">
            <v>43643</v>
          </cell>
          <cell r="BE3201">
            <v>43731</v>
          </cell>
          <cell r="BF3201">
            <v>44169</v>
          </cell>
          <cell r="BG3201">
            <v>3635</v>
          </cell>
        </row>
        <row r="3202">
          <cell r="C3202" t="str">
            <v>E-2020-2203-234198</v>
          </cell>
          <cell r="D3202" t="str">
            <v>CV 001-2020</v>
          </cell>
          <cell r="E3202" t="str">
            <v>2018-2022</v>
          </cell>
          <cell r="F3202" t="str">
            <v>VIGENTE</v>
          </cell>
          <cell r="G3202"/>
          <cell r="H3202" t="str">
            <v>Norte De Santander</v>
          </cell>
          <cell r="I3202"/>
          <cell r="J3202"/>
          <cell r="K3202" t="str">
            <v>El Zulia</v>
          </cell>
          <cell r="L3202" t="str">
            <v>El Zulia-Norte De Santander</v>
          </cell>
          <cell r="M3202" t="str">
            <v>504 FIP 2021</v>
          </cell>
          <cell r="N3202" t="str">
            <v>DPS 2021</v>
          </cell>
          <cell r="O3202">
            <v>44446</v>
          </cell>
          <cell r="P3202">
            <v>44773</v>
          </cell>
          <cell r="Q3202" t="str">
            <v xml:space="preserve">Construcción Vías En Concreto Municipio De Zulia - Norte De Santander	</v>
          </cell>
          <cell r="R3202" t="str">
            <v>Vias y Transporte</v>
          </cell>
          <cell r="S3202" t="str">
            <v>Vias Urbanas</v>
          </cell>
          <cell r="T3202"/>
          <cell r="U3202">
            <v>1</v>
          </cell>
          <cell r="V3202"/>
          <cell r="W3202"/>
          <cell r="X3202"/>
          <cell r="Y3202"/>
          <cell r="Z3202">
            <v>3320873526</v>
          </cell>
          <cell r="AA3202"/>
          <cell r="AB3202">
            <v>3320873526</v>
          </cell>
          <cell r="AC3202">
            <v>332087353</v>
          </cell>
          <cell r="AD3202">
            <v>3652960879</v>
          </cell>
          <cell r="AE3202"/>
          <cell r="AF3202"/>
          <cell r="AG3202">
            <v>0</v>
          </cell>
          <cell r="AH3202">
            <v>3320873526</v>
          </cell>
          <cell r="AI3202">
            <v>332087353</v>
          </cell>
          <cell r="AJ3202">
            <v>3652960879</v>
          </cell>
          <cell r="AK3202"/>
          <cell r="AL3202"/>
          <cell r="AM3202">
            <v>7.3400000000000007E-2</v>
          </cell>
          <cell r="AN3202">
            <v>2.4899999999999999E-2</v>
          </cell>
          <cell r="AO3202">
            <v>-4.8500000000000008E-2</v>
          </cell>
          <cell r="AP3202" t="str">
            <v>En Ejecución</v>
          </cell>
          <cell r="AQ3202" t="e">
            <v>#REF!</v>
          </cell>
          <cell r="AR3202" t="e">
            <v>#N/A</v>
          </cell>
          <cell r="AS3202" t="str">
            <v>-</v>
          </cell>
          <cell r="AT3202"/>
          <cell r="AU3202">
            <v>44726</v>
          </cell>
          <cell r="AV3202">
            <v>44908</v>
          </cell>
          <cell r="AW3202" t="e">
            <v>#REF!</v>
          </cell>
          <cell r="AX3202">
            <v>9</v>
          </cell>
          <cell r="AY3202"/>
          <cell r="AZ3202">
            <v>9</v>
          </cell>
          <cell r="BA3202"/>
          <cell r="BB3202" t="str">
            <v>2168.35 ML</v>
          </cell>
          <cell r="BC3202"/>
          <cell r="BD3202" t="str">
            <v>-</v>
          </cell>
          <cell r="BE3202" t="str">
            <v>-</v>
          </cell>
          <cell r="BF3202" t="str">
            <v>-</v>
          </cell>
          <cell r="BG3202">
            <v>300</v>
          </cell>
        </row>
        <row r="3203">
          <cell r="C3203" t="str">
            <v>E-2020-2203-253290</v>
          </cell>
          <cell r="D3203" t="str">
            <v>CV 001-2020</v>
          </cell>
          <cell r="E3203" t="str">
            <v>2018-2022</v>
          </cell>
          <cell r="F3203" t="str">
            <v>VIGENTE</v>
          </cell>
          <cell r="G3203"/>
          <cell r="H3203" t="str">
            <v>Norte De Santander</v>
          </cell>
          <cell r="I3203"/>
          <cell r="J3203"/>
          <cell r="K3203" t="str">
            <v>El Zulia</v>
          </cell>
          <cell r="L3203" t="str">
            <v>El Zulia-Norte De Santander</v>
          </cell>
          <cell r="M3203" t="str">
            <v>700 FIP 2021</v>
          </cell>
          <cell r="N3203" t="str">
            <v>DPS 2021</v>
          </cell>
          <cell r="O3203">
            <v>44512</v>
          </cell>
          <cell r="P3203">
            <v>44773</v>
          </cell>
          <cell r="Q3203" t="str">
            <v xml:space="preserve"> Construcción De Placa Huella En La Vereda La Macarena, El Zulia - Norte De Santander</v>
          </cell>
          <cell r="R3203" t="str">
            <v>Vias y Transporte</v>
          </cell>
          <cell r="S3203" t="str">
            <v>Vias Rurales</v>
          </cell>
          <cell r="T3203"/>
          <cell r="U3203">
            <v>1</v>
          </cell>
          <cell r="V3203"/>
          <cell r="W3203"/>
          <cell r="X3203"/>
          <cell r="Y3203"/>
          <cell r="Z3203">
            <v>2203016553</v>
          </cell>
          <cell r="AA3203"/>
          <cell r="AB3203">
            <v>2203016553</v>
          </cell>
          <cell r="AC3203">
            <v>0</v>
          </cell>
          <cell r="AD3203">
            <v>2203016553</v>
          </cell>
          <cell r="AE3203"/>
          <cell r="AF3203"/>
          <cell r="AG3203">
            <v>0</v>
          </cell>
          <cell r="AH3203">
            <v>2203016553</v>
          </cell>
          <cell r="AI3203">
            <v>0</v>
          </cell>
          <cell r="AJ3203">
            <v>2203016553</v>
          </cell>
          <cell r="AK3203"/>
          <cell r="AL3203"/>
          <cell r="AM3203"/>
          <cell r="AN3203"/>
          <cell r="AO3203">
            <v>0</v>
          </cell>
          <cell r="AP3203" t="str">
            <v>Adjudicado</v>
          </cell>
          <cell r="AQ3203" t="e">
            <v>#REF!</v>
          </cell>
          <cell r="AR3203" t="e">
            <v>#N/A</v>
          </cell>
          <cell r="AS3203" t="str">
            <v>-</v>
          </cell>
          <cell r="AT3203"/>
          <cell r="AU3203" t="str">
            <v>-</v>
          </cell>
          <cell r="AV3203" t="str">
            <v>-</v>
          </cell>
          <cell r="AW3203" t="e">
            <v>#REF!</v>
          </cell>
          <cell r="AX3203">
            <v>6</v>
          </cell>
          <cell r="AY3203"/>
          <cell r="AZ3203">
            <v>6</v>
          </cell>
          <cell r="BA3203"/>
          <cell r="BB3203" t="str">
            <v>2858 ML</v>
          </cell>
          <cell r="BC3203"/>
          <cell r="BD3203" t="str">
            <v>-</v>
          </cell>
          <cell r="BE3203" t="str">
            <v>-</v>
          </cell>
          <cell r="BF3203" t="str">
            <v>-</v>
          </cell>
          <cell r="BG3203" t="str">
            <v>-</v>
          </cell>
        </row>
        <row r="3204">
          <cell r="C3204" t="str">
            <v>20100021V1501-1</v>
          </cell>
          <cell r="D3204" t="str">
            <v>Proyectos 2011 - 2020</v>
          </cell>
          <cell r="E3204" t="str">
            <v>No Aplica</v>
          </cell>
          <cell r="F3204" t="str">
            <v>CERRADO</v>
          </cell>
          <cell r="G3204"/>
          <cell r="H3204" t="str">
            <v>Norte De Santander</v>
          </cell>
          <cell r="I3204">
            <v>54313</v>
          </cell>
          <cell r="J3204">
            <v>6</v>
          </cell>
          <cell r="K3204" t="str">
            <v>Gramalote</v>
          </cell>
          <cell r="L3204" t="str">
            <v>Gramalote-Norte De Santander</v>
          </cell>
          <cell r="M3204" t="str">
            <v/>
          </cell>
          <cell r="N3204" t="str">
            <v xml:space="preserve"> Infraestructura</v>
          </cell>
          <cell r="O3204"/>
          <cell r="P3204"/>
          <cell r="Q3204" t="str">
            <v>Convenio De Ccoperación Y Asistencia Técnica Entre Acción Social - Fip Y La Federación Nacional De Cafeteros De Colombia, Para Aunar Esfuerzos Y Asi La Federación Preste El Apoyo Técnico Y Asesoria Para La Elaboración De Diseños Y/O Ajustes A Diseños Y/O Placa Huella Via Estadero - La Playita, Municipio De Gramalote - Norte De Santander.</v>
          </cell>
          <cell r="R3204" t="str">
            <v>Vías Red Terciaria</v>
          </cell>
          <cell r="S3204"/>
          <cell r="T3204"/>
          <cell r="U3204"/>
          <cell r="V3204" t="str">
            <v>Federación Nacional De Cafeteros</v>
          </cell>
          <cell r="W3204"/>
          <cell r="X3204" t="str">
            <v/>
          </cell>
          <cell r="Y3204"/>
          <cell r="Z3204">
            <v>50000000</v>
          </cell>
          <cell r="AA3204"/>
          <cell r="AB3204">
            <v>50000000</v>
          </cell>
          <cell r="AC3204"/>
          <cell r="AD3204">
            <v>50000000</v>
          </cell>
          <cell r="AE3204">
            <v>0</v>
          </cell>
          <cell r="AF3204"/>
          <cell r="AG3204">
            <v>0</v>
          </cell>
          <cell r="AH3204">
            <v>50000000</v>
          </cell>
          <cell r="AI3204">
            <v>0</v>
          </cell>
          <cell r="AJ3204">
            <v>50000000</v>
          </cell>
          <cell r="AK3204">
            <v>1</v>
          </cell>
          <cell r="AL3204"/>
          <cell r="AM3204">
            <v>1</v>
          </cell>
          <cell r="AN3204">
            <v>1</v>
          </cell>
          <cell r="AO3204">
            <v>0</v>
          </cell>
          <cell r="AP3204" t="str">
            <v>Liquidado</v>
          </cell>
          <cell r="AQ3204" t="e">
            <v>#REF!</v>
          </cell>
          <cell r="AR3204" t="e">
            <v>#N/A</v>
          </cell>
          <cell r="AS3204" t="str">
            <v>Entregado en 2010.</v>
          </cell>
          <cell r="AT3204" t="str">
            <v>No Aplica</v>
          </cell>
          <cell r="AU3204" t="str">
            <v/>
          </cell>
          <cell r="AV3204">
            <v>40610</v>
          </cell>
          <cell r="AW3204" t="e">
            <v>#REF!</v>
          </cell>
          <cell r="AX3204"/>
          <cell r="AY3204"/>
          <cell r="AZ3204">
            <v>0</v>
          </cell>
          <cell r="BA3204" t="str">
            <v>-</v>
          </cell>
          <cell r="BB3204" t="str">
            <v/>
          </cell>
          <cell r="BC3204"/>
          <cell r="BD3204" t="str">
            <v/>
          </cell>
          <cell r="BE3204" t="str">
            <v/>
          </cell>
          <cell r="BF3204" t="str">
            <v/>
          </cell>
          <cell r="BG3204" t="str">
            <v/>
          </cell>
        </row>
        <row r="3205">
          <cell r="C3205" t="str">
            <v>20100021V1502-1</v>
          </cell>
          <cell r="D3205" t="str">
            <v>Proyectos 2011 - 2020</v>
          </cell>
          <cell r="E3205" t="str">
            <v>No Aplica</v>
          </cell>
          <cell r="F3205" t="str">
            <v>CERRADO</v>
          </cell>
          <cell r="G3205"/>
          <cell r="H3205" t="str">
            <v>Norte De Santander</v>
          </cell>
          <cell r="I3205">
            <v>54313</v>
          </cell>
          <cell r="J3205">
            <v>6</v>
          </cell>
          <cell r="K3205" t="str">
            <v>Gramalote</v>
          </cell>
          <cell r="L3205" t="str">
            <v>Gramalote-Norte De Santander</v>
          </cell>
          <cell r="M3205" t="str">
            <v/>
          </cell>
          <cell r="N3205" t="str">
            <v xml:space="preserve"> Infraestructura</v>
          </cell>
          <cell r="O3205"/>
          <cell r="P3205"/>
          <cell r="Q3205" t="str">
            <v>Convenio De Ccoperación Y Asistencia Técnica Entre Acción Social - Fip Y La Federación Nacional De Cafeteros De Colombia, Para Aunar Esfuerzos Y Asi La Federación Preste El Apoyo Técnico Y Asesoria Para La Elaboración De Diseños Y/O Ajustes A Diseños Y/O Placa Huella Vereda El Rosario, Municipio De Gramalote - Norte De Santander.</v>
          </cell>
          <cell r="R3205" t="str">
            <v>Vías Red Terciaria</v>
          </cell>
          <cell r="S3205"/>
          <cell r="T3205"/>
          <cell r="U3205"/>
          <cell r="V3205" t="str">
            <v>Federación Nacional De Cafeteros</v>
          </cell>
          <cell r="W3205"/>
          <cell r="X3205" t="str">
            <v/>
          </cell>
          <cell r="Y3205"/>
          <cell r="Z3205">
            <v>50000000</v>
          </cell>
          <cell r="AA3205"/>
          <cell r="AB3205">
            <v>50000000</v>
          </cell>
          <cell r="AC3205"/>
          <cell r="AD3205">
            <v>50000000</v>
          </cell>
          <cell r="AE3205">
            <v>0</v>
          </cell>
          <cell r="AF3205"/>
          <cell r="AG3205">
            <v>0</v>
          </cell>
          <cell r="AH3205">
            <v>50000000</v>
          </cell>
          <cell r="AI3205">
            <v>0</v>
          </cell>
          <cell r="AJ3205">
            <v>50000000</v>
          </cell>
          <cell r="AK3205">
            <v>1</v>
          </cell>
          <cell r="AL3205"/>
          <cell r="AM3205">
            <v>1</v>
          </cell>
          <cell r="AN3205">
            <v>1</v>
          </cell>
          <cell r="AO3205">
            <v>0</v>
          </cell>
          <cell r="AP3205" t="str">
            <v>Liquidado</v>
          </cell>
          <cell r="AQ3205" t="e">
            <v>#REF!</v>
          </cell>
          <cell r="AR3205" t="e">
            <v>#N/A</v>
          </cell>
          <cell r="AS3205" t="str">
            <v>Entregado en 2011.</v>
          </cell>
          <cell r="AT3205" t="str">
            <v>No Aplica</v>
          </cell>
          <cell r="AU3205" t="str">
            <v/>
          </cell>
          <cell r="AV3205">
            <v>40659</v>
          </cell>
          <cell r="AW3205" t="e">
            <v>#REF!</v>
          </cell>
          <cell r="AX3205"/>
          <cell r="AY3205"/>
          <cell r="AZ3205">
            <v>0</v>
          </cell>
          <cell r="BA3205" t="str">
            <v>-</v>
          </cell>
          <cell r="BB3205" t="str">
            <v/>
          </cell>
          <cell r="BC3205"/>
          <cell r="BD3205" t="str">
            <v/>
          </cell>
          <cell r="BE3205" t="str">
            <v/>
          </cell>
          <cell r="BF3205" t="str">
            <v/>
          </cell>
          <cell r="BG3205" t="str">
            <v/>
          </cell>
        </row>
        <row r="3206">
          <cell r="C3206" t="str">
            <v>20100021V1504-1</v>
          </cell>
          <cell r="D3206" t="str">
            <v>Proyectos 2011 - 2020</v>
          </cell>
          <cell r="E3206" t="str">
            <v>No Aplica</v>
          </cell>
          <cell r="F3206" t="str">
            <v>CERRADO</v>
          </cell>
          <cell r="G3206"/>
          <cell r="H3206" t="str">
            <v>Norte De Santander</v>
          </cell>
          <cell r="I3206">
            <v>54313</v>
          </cell>
          <cell r="J3206">
            <v>6</v>
          </cell>
          <cell r="K3206" t="str">
            <v>Gramalote</v>
          </cell>
          <cell r="L3206" t="str">
            <v>Gramalote-Norte De Santander</v>
          </cell>
          <cell r="M3206" t="str">
            <v/>
          </cell>
          <cell r="N3206" t="str">
            <v xml:space="preserve"> Infraestructura</v>
          </cell>
          <cell r="O3206"/>
          <cell r="P3206"/>
          <cell r="Q3206" t="str">
            <v>Convenio De Ccoperación Y Asistencia Técnica Entre Acción Social - Fip Y La Federación Nacional De Cafeteros De Colombia, Para Aunar Esfuerzos Y Asi La Federación Preste El Apoyo Técnico Y Asesoria Para La Elaboración De Diseños Y/O Ajustes A Diseños Y/O Mantenimiento Vía De La Vereda El Rosario Parte Baja - Theeran, Municipio De Gramalote - Norte De Santander.</v>
          </cell>
          <cell r="R3206" t="str">
            <v>Vías Red Terciaria</v>
          </cell>
          <cell r="S3206"/>
          <cell r="T3206"/>
          <cell r="U3206"/>
          <cell r="V3206" t="str">
            <v>Federación Nacional De Cafeteros</v>
          </cell>
          <cell r="W3206"/>
          <cell r="X3206" t="str">
            <v/>
          </cell>
          <cell r="Y3206"/>
          <cell r="Z3206">
            <v>120000000</v>
          </cell>
          <cell r="AA3206"/>
          <cell r="AB3206">
            <v>120000000</v>
          </cell>
          <cell r="AC3206"/>
          <cell r="AD3206">
            <v>120000000</v>
          </cell>
          <cell r="AE3206">
            <v>0</v>
          </cell>
          <cell r="AF3206"/>
          <cell r="AG3206">
            <v>0</v>
          </cell>
          <cell r="AH3206">
            <v>120000000</v>
          </cell>
          <cell r="AI3206">
            <v>0</v>
          </cell>
          <cell r="AJ3206">
            <v>120000000</v>
          </cell>
          <cell r="AK3206">
            <v>1</v>
          </cell>
          <cell r="AL3206"/>
          <cell r="AM3206">
            <v>1</v>
          </cell>
          <cell r="AN3206">
            <v>1</v>
          </cell>
          <cell r="AO3206">
            <v>0</v>
          </cell>
          <cell r="AP3206" t="str">
            <v>Liquidado</v>
          </cell>
          <cell r="AQ3206" t="e">
            <v>#REF!</v>
          </cell>
          <cell r="AR3206" t="e">
            <v>#N/A</v>
          </cell>
          <cell r="AS3206" t="str">
            <v>Entregado en 2011.</v>
          </cell>
          <cell r="AT3206" t="str">
            <v>No Aplica</v>
          </cell>
          <cell r="AU3206" t="str">
            <v/>
          </cell>
          <cell r="AV3206">
            <v>40659</v>
          </cell>
          <cell r="AW3206" t="e">
            <v>#REF!</v>
          </cell>
          <cell r="AX3206"/>
          <cell r="AY3206"/>
          <cell r="AZ3206">
            <v>0</v>
          </cell>
          <cell r="BA3206" t="str">
            <v>-</v>
          </cell>
          <cell r="BB3206" t="str">
            <v/>
          </cell>
          <cell r="BC3206"/>
          <cell r="BD3206" t="str">
            <v/>
          </cell>
          <cell r="BE3206" t="str">
            <v/>
          </cell>
          <cell r="BF3206" t="str">
            <v/>
          </cell>
          <cell r="BG3206" t="str">
            <v/>
          </cell>
        </row>
        <row r="3207">
          <cell r="C3207" t="str">
            <v>20120040V0144-1</v>
          </cell>
          <cell r="D3207" t="str">
            <v>Proyectos 2011 - 2020</v>
          </cell>
          <cell r="E3207" t="str">
            <v>No Aplica</v>
          </cell>
          <cell r="F3207" t="str">
            <v>CERRADO</v>
          </cell>
          <cell r="G3207" t="str">
            <v>B144</v>
          </cell>
          <cell r="H3207" t="str">
            <v>Norte De Santander</v>
          </cell>
          <cell r="I3207">
            <v>54344</v>
          </cell>
          <cell r="J3207">
            <v>6</v>
          </cell>
          <cell r="K3207" t="str">
            <v>Hacari</v>
          </cell>
          <cell r="L3207" t="str">
            <v>Hacari-Norte De Santander</v>
          </cell>
          <cell r="M3207">
            <v>40</v>
          </cell>
          <cell r="N3207" t="str">
            <v>Fonade 2</v>
          </cell>
          <cell r="O3207"/>
          <cell r="P3207"/>
          <cell r="Q3207" t="str">
            <v>Mejoramiento De Las Vías  De Los Barrios 20 De Julio Y Pinzon Castilla Del  Municipio De Hacarí - Norte De Santander</v>
          </cell>
          <cell r="R3207" t="str">
            <v>Vías Urbanas</v>
          </cell>
          <cell r="S3207"/>
          <cell r="T3207"/>
          <cell r="U3207"/>
          <cell r="V3207" t="str">
            <v>Fonade</v>
          </cell>
          <cell r="W3207"/>
          <cell r="X3207" t="str">
            <v/>
          </cell>
          <cell r="Y3207"/>
          <cell r="Z3207">
            <v>411598226.61474854</v>
          </cell>
          <cell r="AA3207"/>
          <cell r="AB3207">
            <v>411598226.61474854</v>
          </cell>
          <cell r="AC3207"/>
          <cell r="AD3207">
            <v>411598226.61474854</v>
          </cell>
          <cell r="AE3207">
            <v>38401773.385251477</v>
          </cell>
          <cell r="AF3207"/>
          <cell r="AG3207">
            <v>38401773.385251477</v>
          </cell>
          <cell r="AH3207">
            <v>450000000</v>
          </cell>
          <cell r="AI3207">
            <v>0</v>
          </cell>
          <cell r="AJ3207">
            <v>450000000</v>
          </cell>
          <cell r="AK3207">
            <v>0.99</v>
          </cell>
          <cell r="AL3207"/>
          <cell r="AM3207">
            <v>1</v>
          </cell>
          <cell r="AN3207">
            <v>1</v>
          </cell>
          <cell r="AO3207">
            <v>0</v>
          </cell>
          <cell r="AP3207" t="str">
            <v>Liquidado</v>
          </cell>
          <cell r="AQ3207" t="e">
            <v>#REF!</v>
          </cell>
          <cell r="AR3207" t="e">
            <v>#N/A</v>
          </cell>
          <cell r="AS3207" t="str">
            <v>CONVENIO LIQUIDADO EL 29 DE SEPTIEMBRE 2021.</v>
          </cell>
          <cell r="AT3207" t="str">
            <v>No Aplica</v>
          </cell>
          <cell r="AU3207">
            <v>42164</v>
          </cell>
          <cell r="AV3207">
            <v>42323</v>
          </cell>
          <cell r="AW3207" t="e">
            <v>#REF!</v>
          </cell>
          <cell r="AX3207"/>
          <cell r="AY3207"/>
          <cell r="AZ3207">
            <v>0</v>
          </cell>
          <cell r="BA3207" t="str">
            <v>-</v>
          </cell>
          <cell r="BB3207" t="str">
            <v>CONSTRUCCION DE 540 M DE VIAS EN PLACA HUELLA EN LOS BARRIOS 20 DE JULIO Y PINZON CASTILLA DEL MUNICIPIO DE HACARÍ</v>
          </cell>
          <cell r="BC3207"/>
          <cell r="BD3207">
            <v>42278</v>
          </cell>
          <cell r="BE3207">
            <v>42321</v>
          </cell>
          <cell r="BF3207">
            <v>42355</v>
          </cell>
          <cell r="BG3207">
            <v>1000</v>
          </cell>
        </row>
        <row r="3208">
          <cell r="C3208" t="str">
            <v>2014040S0165-1</v>
          </cell>
          <cell r="D3208" t="str">
            <v>Proyectos 2011 - 2020</v>
          </cell>
          <cell r="E3208" t="str">
            <v>No Aplica</v>
          </cell>
          <cell r="F3208" t="str">
            <v>CERRADO</v>
          </cell>
          <cell r="G3208" t="str">
            <v>B165</v>
          </cell>
          <cell r="H3208" t="str">
            <v>Norte De Santander</v>
          </cell>
          <cell r="I3208">
            <v>54344</v>
          </cell>
          <cell r="J3208">
            <v>6</v>
          </cell>
          <cell r="K3208" t="str">
            <v>Hacari</v>
          </cell>
          <cell r="L3208" t="str">
            <v>Hacari-Norte De Santander</v>
          </cell>
          <cell r="M3208">
            <v>40</v>
          </cell>
          <cell r="N3208" t="str">
            <v>Fonade 2</v>
          </cell>
          <cell r="O3208"/>
          <cell r="P3208"/>
          <cell r="Q3208" t="str">
            <v>Mejoramiento Del Polideportivo De La Institución Educativa De La Vereda El Molino Del Municipio De Hacari, Norte De Santander</v>
          </cell>
          <cell r="R3208" t="str">
            <v>Espacio Público, Recreación Y Deporte</v>
          </cell>
          <cell r="S3208"/>
          <cell r="T3208"/>
          <cell r="U3208"/>
          <cell r="V3208" t="str">
            <v>Fonade</v>
          </cell>
          <cell r="W3208"/>
          <cell r="X3208" t="str">
            <v/>
          </cell>
          <cell r="Y3208"/>
          <cell r="Z3208">
            <v>110089897.65358502</v>
          </cell>
          <cell r="AA3208"/>
          <cell r="AB3208">
            <v>110089897.65358502</v>
          </cell>
          <cell r="AC3208"/>
          <cell r="AD3208">
            <v>110089897.65358502</v>
          </cell>
          <cell r="AE3208">
            <v>23210244.346414976</v>
          </cell>
          <cell r="AF3208"/>
          <cell r="AG3208">
            <v>23210244.346414976</v>
          </cell>
          <cell r="AH3208">
            <v>133300142</v>
          </cell>
          <cell r="AI3208">
            <v>0</v>
          </cell>
          <cell r="AJ3208">
            <v>133300142</v>
          </cell>
          <cell r="AK3208">
            <v>0.5</v>
          </cell>
          <cell r="AL3208"/>
          <cell r="AM3208">
            <v>1</v>
          </cell>
          <cell r="AN3208">
            <v>1</v>
          </cell>
          <cell r="AO3208">
            <v>0</v>
          </cell>
          <cell r="AP3208" t="str">
            <v>Liquidado</v>
          </cell>
          <cell r="AQ3208" t="e">
            <v>#REF!</v>
          </cell>
          <cell r="AR3208" t="e">
            <v>#N/A</v>
          </cell>
          <cell r="AS3208" t="str">
            <v>CONVENIO LIQUIDADO EL 29 DE SEPTIEMBRE 2021.</v>
          </cell>
          <cell r="AT3208" t="str">
            <v>No Aplica</v>
          </cell>
          <cell r="AU3208">
            <v>42164</v>
          </cell>
          <cell r="AV3208">
            <v>42323</v>
          </cell>
          <cell r="AW3208" t="e">
            <v>#REF!</v>
          </cell>
          <cell r="AX3208"/>
          <cell r="AY3208"/>
          <cell r="AZ3208">
            <v>0</v>
          </cell>
          <cell r="BA3208" t="str">
            <v>-</v>
          </cell>
          <cell r="BB3208" t="str">
            <v>CONSTRUCCIÓN DE PLACA PARA POLIDEPORTIVO DE 32X24M LA VEREDA EL MOLINO  MUNICIPIO DE HACARÍ NORTE DE SANTANDER</v>
          </cell>
          <cell r="BC3208"/>
          <cell r="BD3208">
            <v>42278</v>
          </cell>
          <cell r="BE3208">
            <v>42321</v>
          </cell>
          <cell r="BF3208">
            <v>42355</v>
          </cell>
          <cell r="BG3208">
            <v>300</v>
          </cell>
        </row>
        <row r="3209">
          <cell r="C3209" t="str">
            <v>2014040V0163-1</v>
          </cell>
          <cell r="D3209" t="str">
            <v>Proyectos 2011 - 2020</v>
          </cell>
          <cell r="E3209" t="str">
            <v>No Aplica</v>
          </cell>
          <cell r="F3209" t="str">
            <v>CERRADO</v>
          </cell>
          <cell r="G3209" t="str">
            <v>B163</v>
          </cell>
          <cell r="H3209" t="str">
            <v>Norte De Santander</v>
          </cell>
          <cell r="I3209">
            <v>54344</v>
          </cell>
          <cell r="J3209">
            <v>6</v>
          </cell>
          <cell r="K3209" t="str">
            <v>Hacari</v>
          </cell>
          <cell r="L3209" t="str">
            <v>Hacari-Norte De Santander</v>
          </cell>
          <cell r="M3209">
            <v>40</v>
          </cell>
          <cell r="N3209" t="str">
            <v>Fonade 2</v>
          </cell>
          <cell r="O3209"/>
          <cell r="P3209"/>
          <cell r="Q3209" t="str">
            <v>Mejoramiento Polideportivo De La Institución Educativa De La Vereda Martinez La Pelota Del Municipio De Hacarí, Norte De Santander</v>
          </cell>
          <cell r="R3209" t="str">
            <v>Espacio Público, Recreación Y Deporte</v>
          </cell>
          <cell r="S3209"/>
          <cell r="T3209"/>
          <cell r="U3209"/>
          <cell r="V3209" t="str">
            <v>Fonade</v>
          </cell>
          <cell r="W3209"/>
          <cell r="X3209" t="str">
            <v/>
          </cell>
          <cell r="Y3209"/>
          <cell r="Z3209">
            <v>117634614.73166645</v>
          </cell>
          <cell r="AA3209"/>
          <cell r="AB3209">
            <v>117634614.73166645</v>
          </cell>
          <cell r="AC3209"/>
          <cell r="AD3209">
            <v>117634614.73166645</v>
          </cell>
          <cell r="AE3209">
            <v>24816792.268333547</v>
          </cell>
          <cell r="AF3209"/>
          <cell r="AG3209">
            <v>24816792.268333547</v>
          </cell>
          <cell r="AH3209">
            <v>142451407</v>
          </cell>
          <cell r="AI3209">
            <v>0</v>
          </cell>
          <cell r="AJ3209">
            <v>142451407</v>
          </cell>
          <cell r="AK3209">
            <v>0.5</v>
          </cell>
          <cell r="AL3209"/>
          <cell r="AM3209">
            <v>1</v>
          </cell>
          <cell r="AN3209">
            <v>1</v>
          </cell>
          <cell r="AO3209">
            <v>0</v>
          </cell>
          <cell r="AP3209" t="str">
            <v>Liquidado</v>
          </cell>
          <cell r="AQ3209" t="e">
            <v>#REF!</v>
          </cell>
          <cell r="AR3209" t="e">
            <v>#N/A</v>
          </cell>
          <cell r="AS3209" t="str">
            <v>CONVENIO LIQUIDADO EL 29 DE SEPTIEMBRE 2021.</v>
          </cell>
          <cell r="AT3209" t="str">
            <v>No Aplica</v>
          </cell>
          <cell r="AU3209">
            <v>42164</v>
          </cell>
          <cell r="AV3209">
            <v>42323</v>
          </cell>
          <cell r="AW3209" t="e">
            <v>#REF!</v>
          </cell>
          <cell r="AX3209"/>
          <cell r="AY3209"/>
          <cell r="AZ3209">
            <v>0</v>
          </cell>
          <cell r="BA3209" t="str">
            <v>-</v>
          </cell>
          <cell r="BB3209" t="str">
            <v>CONSTRUCCIÓN DE PLACA PARA POLIDEPORTIVO DE 32X24M LA VEREDA LA PELOTA MUNICIPIO DE HACARÍ NORTE DE SANTANDER</v>
          </cell>
          <cell r="BC3209"/>
          <cell r="BD3209">
            <v>42278</v>
          </cell>
          <cell r="BE3209">
            <v>42321</v>
          </cell>
          <cell r="BF3209">
            <v>42355</v>
          </cell>
          <cell r="BG3209">
            <v>300</v>
          </cell>
        </row>
        <row r="3210">
          <cell r="C3210" t="str">
            <v>E-2020-2203-252471</v>
          </cell>
          <cell r="D3210" t="str">
            <v>CV 001-2020</v>
          </cell>
          <cell r="E3210" t="str">
            <v>2018-2022</v>
          </cell>
          <cell r="F3210" t="str">
            <v>VIGENTE</v>
          </cell>
          <cell r="G3210"/>
          <cell r="H3210" t="str">
            <v>Norte De Santander</v>
          </cell>
          <cell r="I3210"/>
          <cell r="J3210"/>
          <cell r="K3210" t="str">
            <v>Herran</v>
          </cell>
          <cell r="L3210" t="str">
            <v>Herran-Norte De Santander</v>
          </cell>
          <cell r="M3210" t="str">
            <v>654 FIP 2021</v>
          </cell>
          <cell r="N3210" t="str">
            <v>DPS 2021</v>
          </cell>
          <cell r="O3210">
            <v>44512</v>
          </cell>
          <cell r="P3210">
            <v>44773</v>
          </cell>
          <cell r="Q3210" t="str">
            <v>Pavimentación En Placa Huella De La Cra 2 Entre Clls 3 Y 4. Cll 4 Entre Cra 2 Y 3. Cra 3 Entre Clls 4 Y 5 Y Transversal Entre Cll 5 Con Cra 3 Y La Cll 6 Con Cra 4 Del Casco Urbano Del Municipio De Herran - Norte De Santander</v>
          </cell>
          <cell r="R3210" t="str">
            <v>Vias y Transporte</v>
          </cell>
          <cell r="S3210" t="str">
            <v>Vias Rurales</v>
          </cell>
          <cell r="T3210"/>
          <cell r="U3210">
            <v>1</v>
          </cell>
          <cell r="V3210"/>
          <cell r="W3210"/>
          <cell r="X3210"/>
          <cell r="Y3210"/>
          <cell r="Z3210">
            <v>0</v>
          </cell>
          <cell r="AA3210"/>
          <cell r="AB3210">
            <v>0</v>
          </cell>
          <cell r="AC3210">
            <v>0</v>
          </cell>
          <cell r="AD3210">
            <v>0</v>
          </cell>
          <cell r="AE3210"/>
          <cell r="AF3210"/>
          <cell r="AG3210">
            <v>0</v>
          </cell>
          <cell r="AH3210">
            <v>0</v>
          </cell>
          <cell r="AI3210">
            <v>0</v>
          </cell>
          <cell r="AJ3210">
            <v>0</v>
          </cell>
          <cell r="AK3210"/>
          <cell r="AL3210"/>
          <cell r="AM3210"/>
          <cell r="AN3210"/>
          <cell r="AO3210">
            <v>0</v>
          </cell>
          <cell r="AP3210" t="str">
            <v>Cancelado</v>
          </cell>
          <cell r="AQ3210" t="e">
            <v>#REF!</v>
          </cell>
          <cell r="AR3210" t="e">
            <v>#N/A</v>
          </cell>
          <cell r="AS3210" t="str">
            <v>Condición Resolutoria [Maduración]</v>
          </cell>
          <cell r="AT3210"/>
          <cell r="AU3210" t="str">
            <v>-</v>
          </cell>
          <cell r="AV3210" t="str">
            <v>-</v>
          </cell>
          <cell r="AW3210" t="e">
            <v>#REF!</v>
          </cell>
          <cell r="AX3210">
            <v>4</v>
          </cell>
          <cell r="AY3210"/>
          <cell r="AZ3210">
            <v>4</v>
          </cell>
          <cell r="BA3210"/>
          <cell r="BB3210" t="str">
            <v>2200 ML</v>
          </cell>
          <cell r="BC3210"/>
          <cell r="BD3210" t="str">
            <v>-</v>
          </cell>
          <cell r="BE3210" t="str">
            <v>-</v>
          </cell>
          <cell r="BF3210" t="str">
            <v>-</v>
          </cell>
          <cell r="BG3210" t="str">
            <v>-</v>
          </cell>
        </row>
        <row r="3211">
          <cell r="C3211" t="str">
            <v>20090231V1508-1</v>
          </cell>
          <cell r="D3211" t="str">
            <v>Proyectos 2011 - 2020</v>
          </cell>
          <cell r="E3211" t="str">
            <v>No Aplica</v>
          </cell>
          <cell r="F3211" t="str">
            <v>CERRADO</v>
          </cell>
          <cell r="G3211"/>
          <cell r="H3211" t="str">
            <v>Norte De Santander</v>
          </cell>
          <cell r="I3211">
            <v>54385</v>
          </cell>
          <cell r="J3211">
            <v>6</v>
          </cell>
          <cell r="K3211" t="str">
            <v>La Esperanza</v>
          </cell>
          <cell r="L3211" t="str">
            <v>La Esperanza-Norte De Santander</v>
          </cell>
          <cell r="M3211" t="str">
            <v/>
          </cell>
          <cell r="N3211" t="str">
            <v xml:space="preserve"> Infraestructura</v>
          </cell>
          <cell r="O3211"/>
          <cell r="P3211"/>
          <cell r="Q3211" t="str">
            <v>Convenio Interadministrativo Con El Departamento De Norte De Santander, Para La Ejecución De Los Proyectos Viales: Construcción Obras De Arte Vía Terciaria La Pedregosa - Los Planes, Municipio De La Esperanza - Norte De Santander.</v>
          </cell>
          <cell r="R3211" t="str">
            <v>Vías Red Terciaria</v>
          </cell>
          <cell r="S3211"/>
          <cell r="T3211"/>
          <cell r="U3211"/>
          <cell r="V3211" t="str">
            <v>Departamento</v>
          </cell>
          <cell r="W3211"/>
          <cell r="X3211" t="str">
            <v/>
          </cell>
          <cell r="Y3211"/>
          <cell r="Z3211">
            <v>122703178</v>
          </cell>
          <cell r="AA3211"/>
          <cell r="AB3211">
            <v>122703178</v>
          </cell>
          <cell r="AC3211"/>
          <cell r="AD3211">
            <v>122703178</v>
          </cell>
          <cell r="AE3211">
            <v>0</v>
          </cell>
          <cell r="AF3211"/>
          <cell r="AG3211">
            <v>0</v>
          </cell>
          <cell r="AH3211">
            <v>122703178</v>
          </cell>
          <cell r="AI3211">
            <v>0</v>
          </cell>
          <cell r="AJ3211">
            <v>122703178</v>
          </cell>
          <cell r="AK3211">
            <v>1</v>
          </cell>
          <cell r="AL3211"/>
          <cell r="AM3211">
            <v>1</v>
          </cell>
          <cell r="AN3211">
            <v>1</v>
          </cell>
          <cell r="AO3211">
            <v>0</v>
          </cell>
          <cell r="AP3211" t="str">
            <v>Liquidado</v>
          </cell>
          <cell r="AQ3211" t="e">
            <v>#REF!</v>
          </cell>
          <cell r="AR3211" t="e">
            <v>#N/A</v>
          </cell>
          <cell r="AS3211" t="str">
            <v>Entregado en 2011.</v>
          </cell>
          <cell r="AT3211" t="str">
            <v>No Aplica</v>
          </cell>
          <cell r="AU3211" t="str">
            <v/>
          </cell>
          <cell r="AV3211">
            <v>40532</v>
          </cell>
          <cell r="AW3211" t="e">
            <v>#REF!</v>
          </cell>
          <cell r="AX3211"/>
          <cell r="AY3211"/>
          <cell r="AZ3211">
            <v>0</v>
          </cell>
          <cell r="BA3211" t="str">
            <v>-</v>
          </cell>
          <cell r="BB3211" t="str">
            <v/>
          </cell>
          <cell r="BC3211"/>
          <cell r="BD3211" t="str">
            <v/>
          </cell>
          <cell r="BE3211" t="str">
            <v/>
          </cell>
          <cell r="BF3211" t="str">
            <v/>
          </cell>
          <cell r="BG3211" t="str">
            <v/>
          </cell>
        </row>
        <row r="3212">
          <cell r="C3212" t="str">
            <v>20120069V0260-1</v>
          </cell>
          <cell r="D3212" t="str">
            <v>Proyectos 2011 - 2020</v>
          </cell>
          <cell r="E3212" t="str">
            <v>No Aplica</v>
          </cell>
          <cell r="F3212" t="str">
            <v>CERRADO</v>
          </cell>
          <cell r="G3212" t="str">
            <v>C260</v>
          </cell>
          <cell r="H3212" t="str">
            <v>Norte De Santander</v>
          </cell>
          <cell r="I3212">
            <v>54385</v>
          </cell>
          <cell r="J3212">
            <v>6</v>
          </cell>
          <cell r="K3212" t="str">
            <v>La Esperanza</v>
          </cell>
          <cell r="L3212" t="str">
            <v>La Esperanza-Norte De Santander</v>
          </cell>
          <cell r="M3212">
            <v>69</v>
          </cell>
          <cell r="N3212" t="str">
            <v>Fonade 3</v>
          </cell>
          <cell r="O3212"/>
          <cell r="P3212"/>
          <cell r="Q3212" t="str">
            <v>Mejoramiento De La Via Pueblo Nuevo Leon Xiii Municipio De La Esperanza -Norte De Santander</v>
          </cell>
          <cell r="R3212" t="str">
            <v>Vías Red Terciaria</v>
          </cell>
          <cell r="S3212"/>
          <cell r="T3212"/>
          <cell r="U3212"/>
          <cell r="V3212" t="str">
            <v>Departamento</v>
          </cell>
          <cell r="W3212"/>
          <cell r="X3212" t="str">
            <v/>
          </cell>
          <cell r="Y3212"/>
          <cell r="Z3212">
            <v>472205541.35000002</v>
          </cell>
          <cell r="AA3212"/>
          <cell r="AB3212">
            <v>472205541.35000002</v>
          </cell>
          <cell r="AC3212"/>
          <cell r="AD3212">
            <v>472205541.35000002</v>
          </cell>
          <cell r="AE3212">
            <v>19952585.650000002</v>
          </cell>
          <cell r="AF3212"/>
          <cell r="AG3212">
            <v>19952585.650000002</v>
          </cell>
          <cell r="AH3212">
            <v>492158127</v>
          </cell>
          <cell r="AI3212">
            <v>0</v>
          </cell>
          <cell r="AJ3212">
            <v>492158127</v>
          </cell>
          <cell r="AK3212">
            <v>0</v>
          </cell>
          <cell r="AL3212"/>
          <cell r="AM3212">
            <v>1</v>
          </cell>
          <cell r="AN3212">
            <v>1</v>
          </cell>
          <cell r="AO3212">
            <v>0</v>
          </cell>
          <cell r="AP3212" t="str">
            <v>En Liquidación</v>
          </cell>
          <cell r="AQ3212" t="e">
            <v>#REF!</v>
          </cell>
          <cell r="AR3212" t="e">
            <v>#N/A</v>
          </cell>
          <cell r="AS321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212" t="str">
            <v>No Aplica</v>
          </cell>
          <cell r="AU3212">
            <v>42087</v>
          </cell>
          <cell r="AV3212">
            <v>42616</v>
          </cell>
          <cell r="AW3212" t="e">
            <v>#REF!</v>
          </cell>
          <cell r="AX3212"/>
          <cell r="AY3212"/>
          <cell r="AZ3212">
            <v>0</v>
          </cell>
          <cell r="BA3212" t="str">
            <v>-</v>
          </cell>
          <cell r="BB3212" t="str">
            <v>0,55 KM</v>
          </cell>
          <cell r="BC3212"/>
          <cell r="BD3212">
            <v>42156</v>
          </cell>
          <cell r="BE3212" t="str">
            <v xml:space="preserve"> </v>
          </cell>
          <cell r="BF3212">
            <v>42685</v>
          </cell>
          <cell r="BG3212">
            <v>11790</v>
          </cell>
        </row>
        <row r="3213">
          <cell r="C3213" t="str">
            <v>20160292V5355-1</v>
          </cell>
          <cell r="D3213" t="str">
            <v>Proyectos 2011 - 2020</v>
          </cell>
          <cell r="E3213" t="str">
            <v>ANTES 2018</v>
          </cell>
          <cell r="F3213" t="str">
            <v>VIGENTE</v>
          </cell>
          <cell r="G3213"/>
          <cell r="H3213" t="str">
            <v>Norte De Santander</v>
          </cell>
          <cell r="I3213">
            <v>54398</v>
          </cell>
          <cell r="J3213">
            <v>6</v>
          </cell>
          <cell r="K3213" t="str">
            <v>La Playa De Belen</v>
          </cell>
          <cell r="L3213" t="str">
            <v>La Playa De Belen-Norte De Santander</v>
          </cell>
          <cell r="M3213">
            <v>292</v>
          </cell>
          <cell r="N3213" t="str">
            <v>DPS 2016</v>
          </cell>
          <cell r="O3213"/>
          <cell r="P3213"/>
          <cell r="Q3213" t="str">
            <v>Pavimentación Colonial En El Casco Urbano Del Corregimiento De La Vega De San Antonio En El Municipio De La Playa De Belen - Norte De Santander</v>
          </cell>
          <cell r="R3213" t="str">
            <v>Vías Urbanas</v>
          </cell>
          <cell r="S3213"/>
          <cell r="T3213"/>
          <cell r="U3213"/>
          <cell r="V3213" t="str">
            <v>Municipio</v>
          </cell>
          <cell r="W3213"/>
          <cell r="X3213" t="str">
            <v>Corregimiento de La Vega de San Antonio</v>
          </cell>
          <cell r="Y3213"/>
          <cell r="Z3213">
            <v>2011218544</v>
          </cell>
          <cell r="AA3213"/>
          <cell r="AB3213">
            <v>2011218544</v>
          </cell>
          <cell r="AC3213"/>
          <cell r="AD3213">
            <v>2011218544</v>
          </cell>
          <cell r="AE3213">
            <v>209573970</v>
          </cell>
          <cell r="AF3213"/>
          <cell r="AG3213">
            <v>209573970</v>
          </cell>
          <cell r="AH3213">
            <v>2220792514</v>
          </cell>
          <cell r="AI3213">
            <v>0</v>
          </cell>
          <cell r="AJ3213">
            <v>2220792514</v>
          </cell>
          <cell r="AK3213">
            <v>1</v>
          </cell>
          <cell r="AL3213"/>
          <cell r="AM3213">
            <v>1</v>
          </cell>
          <cell r="AN3213">
            <v>1</v>
          </cell>
          <cell r="AO3213">
            <v>0</v>
          </cell>
          <cell r="AP3213" t="str">
            <v>Entregado A Municipio</v>
          </cell>
          <cell r="AQ3213" t="e">
            <v>#REF!</v>
          </cell>
          <cell r="AR3213" t="e">
            <v>#N/A</v>
          </cell>
          <cell r="AS3213" t="str">
            <v>Entregado</v>
          </cell>
          <cell r="AT3213" t="str">
            <v>No Aplica</v>
          </cell>
          <cell r="AU3213">
            <v>43318</v>
          </cell>
          <cell r="AV3213">
            <v>43541</v>
          </cell>
          <cell r="AW3213" t="e">
            <v>#REF!</v>
          </cell>
          <cell r="AX3213"/>
          <cell r="AY3213"/>
          <cell r="AZ3213">
            <v>0</v>
          </cell>
          <cell r="BA3213" t="str">
            <v>-</v>
          </cell>
          <cell r="BB3213" t="str">
            <v>993 ml</v>
          </cell>
          <cell r="BC3213"/>
          <cell r="BD3213">
            <v>43390</v>
          </cell>
          <cell r="BE3213">
            <v>43517</v>
          </cell>
          <cell r="BF3213">
            <v>43726</v>
          </cell>
          <cell r="BG3213">
            <v>550</v>
          </cell>
        </row>
        <row r="3214">
          <cell r="C3214" t="str">
            <v>20160292V6802-1</v>
          </cell>
          <cell r="D3214" t="str">
            <v>Proyectos 2011 - 2020</v>
          </cell>
          <cell r="E3214" t="str">
            <v>ANTES 2018</v>
          </cell>
          <cell r="F3214" t="str">
            <v>VIGENTE</v>
          </cell>
          <cell r="G3214"/>
          <cell r="H3214" t="str">
            <v>Norte De Santander</v>
          </cell>
          <cell r="I3214">
            <v>54398</v>
          </cell>
          <cell r="J3214">
            <v>6</v>
          </cell>
          <cell r="K3214" t="str">
            <v>La Playa De Belen</v>
          </cell>
          <cell r="L3214" t="str">
            <v>La Playa De Belen-Norte De Santander</v>
          </cell>
          <cell r="M3214">
            <v>292</v>
          </cell>
          <cell r="N3214" t="str">
            <v>DPS 2016</v>
          </cell>
          <cell r="O3214"/>
          <cell r="P3214"/>
          <cell r="Q3214" t="str">
            <v>Construccion De Obras De Pavimentacion Colonial De Vias Urbanas Y Zonas Peatonales Del Sector El Filo, Los Moros Etapa Ll Y Calle Costado Izquierdo Del Parque Del Centro Poblado Del Corregimiento De Aspasica Del Municipio De La Playa De Belen Norte De Santander</v>
          </cell>
          <cell r="R3214" t="str">
            <v>Vías Urbanas</v>
          </cell>
          <cell r="S3214"/>
          <cell r="T3214"/>
          <cell r="U3214"/>
          <cell r="V3214" t="str">
            <v>Municipio</v>
          </cell>
          <cell r="W3214"/>
          <cell r="X3214" t="str">
            <v>Corregimiento de Aspacica (Barrio Los Moros)</v>
          </cell>
          <cell r="Y3214"/>
          <cell r="Z3214">
            <v>1007476973</v>
          </cell>
          <cell r="AA3214"/>
          <cell r="AB3214">
            <v>1007476973</v>
          </cell>
          <cell r="AC3214"/>
          <cell r="AD3214">
            <v>1007476973</v>
          </cell>
          <cell r="AE3214">
            <v>107819902</v>
          </cell>
          <cell r="AF3214"/>
          <cell r="AG3214">
            <v>107819902</v>
          </cell>
          <cell r="AH3214">
            <v>1115296875</v>
          </cell>
          <cell r="AI3214">
            <v>0</v>
          </cell>
          <cell r="AJ3214">
            <v>1115296875</v>
          </cell>
          <cell r="AK3214">
            <v>1</v>
          </cell>
          <cell r="AL3214"/>
          <cell r="AM3214">
            <v>1</v>
          </cell>
          <cell r="AN3214">
            <v>1</v>
          </cell>
          <cell r="AO3214">
            <v>0</v>
          </cell>
          <cell r="AP3214" t="str">
            <v>Entregado A Municipio</v>
          </cell>
          <cell r="AQ3214" t="e">
            <v>#REF!</v>
          </cell>
          <cell r="AR3214" t="e">
            <v>#N/A</v>
          </cell>
          <cell r="AS3214" t="str">
            <v>Entregado</v>
          </cell>
          <cell r="AT3214" t="str">
            <v>No Aplica</v>
          </cell>
          <cell r="AU3214">
            <v>43417</v>
          </cell>
          <cell r="AV3214">
            <v>43601</v>
          </cell>
          <cell r="AW3214" t="e">
            <v>#REF!</v>
          </cell>
          <cell r="AX3214"/>
          <cell r="AY3214"/>
          <cell r="AZ3214">
            <v>0</v>
          </cell>
          <cell r="BA3214" t="str">
            <v>-</v>
          </cell>
          <cell r="BB3214" t="str">
            <v>554,4 m</v>
          </cell>
          <cell r="BC3214"/>
          <cell r="BD3214">
            <v>43518</v>
          </cell>
          <cell r="BE3214">
            <v>43726</v>
          </cell>
          <cell r="BF3214">
            <v>43726</v>
          </cell>
          <cell r="BG3214">
            <v>550</v>
          </cell>
        </row>
        <row r="3215">
          <cell r="C3215" t="str">
            <v>20090231V1512-1</v>
          </cell>
          <cell r="D3215" t="str">
            <v>Proyectos 2011 - 2020</v>
          </cell>
          <cell r="E3215" t="str">
            <v>No Aplica</v>
          </cell>
          <cell r="F3215" t="str">
            <v>CERRADO</v>
          </cell>
          <cell r="G3215"/>
          <cell r="H3215" t="str">
            <v>Norte De Santander</v>
          </cell>
          <cell r="I3215">
            <v>54377</v>
          </cell>
          <cell r="J3215">
            <v>6</v>
          </cell>
          <cell r="K3215" t="str">
            <v>Labateca</v>
          </cell>
          <cell r="L3215" t="str">
            <v>Labateca-Norte De Santander</v>
          </cell>
          <cell r="M3215" t="str">
            <v/>
          </cell>
          <cell r="N3215" t="str">
            <v xml:space="preserve"> Infraestructura</v>
          </cell>
          <cell r="O3215"/>
          <cell r="P3215"/>
          <cell r="Q3215" t="str">
            <v>Convenio Interadministrativo Con El Departamento De Norte De Santander, Para La Ejecución De Los Proyectos Viales: Mejoramiento Y Mantenimiento De La Vía Volcán - Balsa - Poterríos. Municipio De Labateca - Norte De Santander.</v>
          </cell>
          <cell r="R3215" t="str">
            <v>Vías Red Terciaria</v>
          </cell>
          <cell r="S3215"/>
          <cell r="T3215"/>
          <cell r="U3215"/>
          <cell r="V3215" t="str">
            <v>Departamento</v>
          </cell>
          <cell r="W3215"/>
          <cell r="X3215" t="str">
            <v/>
          </cell>
          <cell r="Y3215"/>
          <cell r="Z3215">
            <v>300000000</v>
          </cell>
          <cell r="AA3215"/>
          <cell r="AB3215">
            <v>300000000</v>
          </cell>
          <cell r="AC3215"/>
          <cell r="AD3215">
            <v>300000000</v>
          </cell>
          <cell r="AE3215">
            <v>0</v>
          </cell>
          <cell r="AF3215"/>
          <cell r="AG3215">
            <v>0</v>
          </cell>
          <cell r="AH3215">
            <v>300000000</v>
          </cell>
          <cell r="AI3215">
            <v>0</v>
          </cell>
          <cell r="AJ3215">
            <v>300000000</v>
          </cell>
          <cell r="AK3215">
            <v>1</v>
          </cell>
          <cell r="AL3215"/>
          <cell r="AM3215">
            <v>1</v>
          </cell>
          <cell r="AN3215">
            <v>1</v>
          </cell>
          <cell r="AO3215">
            <v>0</v>
          </cell>
          <cell r="AP3215" t="str">
            <v>Liquidado</v>
          </cell>
          <cell r="AQ3215" t="e">
            <v>#REF!</v>
          </cell>
          <cell r="AR3215" t="e">
            <v>#N/A</v>
          </cell>
          <cell r="AS3215" t="str">
            <v>Entregado en 2010.</v>
          </cell>
          <cell r="AT3215" t="str">
            <v>No Aplica</v>
          </cell>
          <cell r="AU3215" t="str">
            <v/>
          </cell>
          <cell r="AV3215">
            <v>40724</v>
          </cell>
          <cell r="AW3215" t="e">
            <v>#REF!</v>
          </cell>
          <cell r="AX3215"/>
          <cell r="AY3215"/>
          <cell r="AZ3215">
            <v>0</v>
          </cell>
          <cell r="BA3215" t="str">
            <v>-</v>
          </cell>
          <cell r="BB3215" t="str">
            <v/>
          </cell>
          <cell r="BC3215"/>
          <cell r="BD3215" t="str">
            <v/>
          </cell>
          <cell r="BE3215" t="str">
            <v/>
          </cell>
          <cell r="BF3215" t="str">
            <v/>
          </cell>
          <cell r="BG3215" t="str">
            <v/>
          </cell>
        </row>
        <row r="3216">
          <cell r="C3216" t="str">
            <v>20090286V1511-1</v>
          </cell>
          <cell r="D3216" t="str">
            <v>Proyectos 2011 - 2020</v>
          </cell>
          <cell r="E3216" t="str">
            <v>No Aplica</v>
          </cell>
          <cell r="F3216" t="str">
            <v>CERRADO</v>
          </cell>
          <cell r="G3216"/>
          <cell r="H3216" t="str">
            <v>Norte De Santander</v>
          </cell>
          <cell r="I3216">
            <v>54377</v>
          </cell>
          <cell r="J3216">
            <v>6</v>
          </cell>
          <cell r="K3216" t="str">
            <v>Labateca</v>
          </cell>
          <cell r="L3216" t="str">
            <v>Labateca-Norte De Santander</v>
          </cell>
          <cell r="M3216" t="str">
            <v/>
          </cell>
          <cell r="N3216" t="str">
            <v xml:space="preserve"> Infraestructura</v>
          </cell>
          <cell r="O3216"/>
          <cell r="P3216"/>
          <cell r="Q3216" t="str">
            <v>Convenio Interadministrativo Con El Departamento De Norte De Santander, Para La Ejecución De Los Proyectos Viales: Pavimentación En Concreto De Calles, Municipio Labateca - Norte De Santander.</v>
          </cell>
          <cell r="R3216" t="str">
            <v>Vías Urbanas</v>
          </cell>
          <cell r="S3216"/>
          <cell r="T3216"/>
          <cell r="U3216"/>
          <cell r="V3216" t="str">
            <v>Gestión Energetica S.A. - Gensa S.A. E.S.P.</v>
          </cell>
          <cell r="W3216"/>
          <cell r="X3216" t="str">
            <v/>
          </cell>
          <cell r="Y3216"/>
          <cell r="Z3216">
            <v>80000000</v>
          </cell>
          <cell r="AA3216"/>
          <cell r="AB3216">
            <v>80000000</v>
          </cell>
          <cell r="AC3216"/>
          <cell r="AD3216">
            <v>80000000</v>
          </cell>
          <cell r="AE3216">
            <v>0</v>
          </cell>
          <cell r="AF3216"/>
          <cell r="AG3216">
            <v>0</v>
          </cell>
          <cell r="AH3216">
            <v>80000000</v>
          </cell>
          <cell r="AI3216">
            <v>0</v>
          </cell>
          <cell r="AJ3216">
            <v>80000000</v>
          </cell>
          <cell r="AK3216">
            <v>1</v>
          </cell>
          <cell r="AL3216"/>
          <cell r="AM3216">
            <v>1</v>
          </cell>
          <cell r="AN3216">
            <v>1</v>
          </cell>
          <cell r="AO3216">
            <v>0</v>
          </cell>
          <cell r="AP3216" t="str">
            <v>Liquidado</v>
          </cell>
          <cell r="AQ3216" t="e">
            <v>#REF!</v>
          </cell>
          <cell r="AR3216" t="e">
            <v>#N/A</v>
          </cell>
          <cell r="AS3216" t="str">
            <v>Entregado en 2011.</v>
          </cell>
          <cell r="AT3216" t="str">
            <v>No Aplica</v>
          </cell>
          <cell r="AU3216" t="str">
            <v/>
          </cell>
          <cell r="AV3216">
            <v>40798</v>
          </cell>
          <cell r="AW3216" t="e">
            <v>#REF!</v>
          </cell>
          <cell r="AX3216"/>
          <cell r="AY3216"/>
          <cell r="AZ3216">
            <v>0</v>
          </cell>
          <cell r="BA3216" t="str">
            <v>-</v>
          </cell>
          <cell r="BB3216" t="str">
            <v/>
          </cell>
          <cell r="BC3216"/>
          <cell r="BD3216" t="str">
            <v/>
          </cell>
          <cell r="BE3216" t="str">
            <v/>
          </cell>
          <cell r="BF3216" t="str">
            <v/>
          </cell>
          <cell r="BG3216" t="str">
            <v/>
          </cell>
        </row>
        <row r="3217">
          <cell r="C3217" t="str">
            <v>20100021V1513-1</v>
          </cell>
          <cell r="D3217" t="str">
            <v>Proyectos 2011 - 2020</v>
          </cell>
          <cell r="E3217" t="str">
            <v>No Aplica</v>
          </cell>
          <cell r="F3217" t="str">
            <v>CERRADO</v>
          </cell>
          <cell r="G3217"/>
          <cell r="H3217" t="str">
            <v>Norte De Santander</v>
          </cell>
          <cell r="I3217">
            <v>54377</v>
          </cell>
          <cell r="J3217">
            <v>6</v>
          </cell>
          <cell r="K3217" t="str">
            <v>Labateca</v>
          </cell>
          <cell r="L3217" t="str">
            <v>Labateca-Norte De Santander</v>
          </cell>
          <cell r="M3217" t="str">
            <v/>
          </cell>
          <cell r="N3217" t="str">
            <v xml:space="preserve"> Infraestructura</v>
          </cell>
          <cell r="O3217"/>
          <cell r="P3217"/>
          <cell r="Q3217" t="str">
            <v>Convenio De Ccoperación Y Asistencia Técnica Entre Acción Social - Fip Y La Federación Nacional De Cafeteros De Colombia, Para Aunar Esfuerzos Y Asi La Federación Preste El Apoyo Técnico Y Asesoria Para La Elaboración De Diseños Y/O Ajustes A Diseños Y/O Mantenimiento De La Via El Hatico - Puerto Rico - El Molino, Municipio De Labateca - Norte De Santander.</v>
          </cell>
          <cell r="R3217" t="str">
            <v>Vías Red Terciaria</v>
          </cell>
          <cell r="S3217"/>
          <cell r="T3217"/>
          <cell r="U3217"/>
          <cell r="V3217" t="str">
            <v>Federación Nacional De Cafeteros</v>
          </cell>
          <cell r="W3217"/>
          <cell r="X3217" t="str">
            <v/>
          </cell>
          <cell r="Y3217"/>
          <cell r="Z3217">
            <v>90000000</v>
          </cell>
          <cell r="AA3217"/>
          <cell r="AB3217">
            <v>90000000</v>
          </cell>
          <cell r="AC3217"/>
          <cell r="AD3217">
            <v>90000000</v>
          </cell>
          <cell r="AE3217">
            <v>0</v>
          </cell>
          <cell r="AF3217"/>
          <cell r="AG3217">
            <v>0</v>
          </cell>
          <cell r="AH3217">
            <v>90000000</v>
          </cell>
          <cell r="AI3217">
            <v>0</v>
          </cell>
          <cell r="AJ3217">
            <v>90000000</v>
          </cell>
          <cell r="AK3217">
            <v>1</v>
          </cell>
          <cell r="AL3217"/>
          <cell r="AM3217">
            <v>1</v>
          </cell>
          <cell r="AN3217">
            <v>1</v>
          </cell>
          <cell r="AO3217">
            <v>0</v>
          </cell>
          <cell r="AP3217" t="str">
            <v>Liquidado</v>
          </cell>
          <cell r="AQ3217" t="e">
            <v>#REF!</v>
          </cell>
          <cell r="AR3217" t="e">
            <v>#N/A</v>
          </cell>
          <cell r="AS3217" t="str">
            <v>Entregado en 2011.</v>
          </cell>
          <cell r="AT3217" t="str">
            <v>No Aplica</v>
          </cell>
          <cell r="AU3217" t="str">
            <v/>
          </cell>
          <cell r="AV3217">
            <v>40625</v>
          </cell>
          <cell r="AW3217" t="e">
            <v>#REF!</v>
          </cell>
          <cell r="AX3217"/>
          <cell r="AY3217"/>
          <cell r="AZ3217">
            <v>0</v>
          </cell>
          <cell r="BA3217" t="str">
            <v>-</v>
          </cell>
          <cell r="BB3217" t="str">
            <v/>
          </cell>
          <cell r="BC3217"/>
          <cell r="BD3217" t="str">
            <v/>
          </cell>
          <cell r="BE3217" t="str">
            <v/>
          </cell>
          <cell r="BF3217" t="str">
            <v/>
          </cell>
          <cell r="BG3217" t="str">
            <v/>
          </cell>
        </row>
        <row r="3218">
          <cell r="C3218" t="str">
            <v>20150069S0502-1</v>
          </cell>
          <cell r="D3218" t="str">
            <v>Proyectos 2011 - 2020</v>
          </cell>
          <cell r="E3218" t="str">
            <v>ANTES 2018</v>
          </cell>
          <cell r="F3218" t="str">
            <v>VIGENTE</v>
          </cell>
          <cell r="G3218" t="str">
            <v>C502</v>
          </cell>
          <cell r="H3218" t="str">
            <v>Norte De Santander</v>
          </cell>
          <cell r="I3218">
            <v>54377</v>
          </cell>
          <cell r="J3218">
            <v>6</v>
          </cell>
          <cell r="K3218" t="str">
            <v>Labateca</v>
          </cell>
          <cell r="L3218" t="str">
            <v>Labateca-Norte De Santander</v>
          </cell>
          <cell r="M3218">
            <v>69</v>
          </cell>
          <cell r="N3218" t="str">
            <v>Fonade 3</v>
          </cell>
          <cell r="O3218"/>
          <cell r="P3218"/>
          <cell r="Q3218" t="str">
            <v xml:space="preserve">Construccion Cancha Sintetica Y Graderias Sector Los Tanques Del Acueducto En El Municipio De Labateca - Norte De Santander </v>
          </cell>
          <cell r="R3218" t="str">
            <v>Espacio Público, Recreación Y Deporte</v>
          </cell>
          <cell r="S3218"/>
          <cell r="T3218"/>
          <cell r="U3218"/>
          <cell r="V3218" t="str">
            <v>Departamento</v>
          </cell>
          <cell r="W3218" t="str">
            <v>Urbano</v>
          </cell>
          <cell r="X3218" t="str">
            <v/>
          </cell>
          <cell r="Y3218"/>
          <cell r="Z3218">
            <v>409037481.80000001</v>
          </cell>
          <cell r="AA3218"/>
          <cell r="AB3218">
            <v>409037481.80000001</v>
          </cell>
          <cell r="AC3218"/>
          <cell r="AD3218">
            <v>409037481.80000001</v>
          </cell>
          <cell r="AE3218">
            <v>47223722</v>
          </cell>
          <cell r="AF3218"/>
          <cell r="AG3218">
            <v>47223722</v>
          </cell>
          <cell r="AH3218">
            <v>456261203.80000001</v>
          </cell>
          <cell r="AI3218">
            <v>0</v>
          </cell>
          <cell r="AJ3218">
            <v>456261203.80000001</v>
          </cell>
          <cell r="AK3218">
            <v>0</v>
          </cell>
          <cell r="AL3218"/>
          <cell r="AM3218">
            <v>0</v>
          </cell>
          <cell r="AN3218">
            <v>0</v>
          </cell>
          <cell r="AO3218">
            <v>0</v>
          </cell>
          <cell r="AP3218" t="str">
            <v>Cancelado</v>
          </cell>
          <cell r="AQ3218" t="e">
            <v>#REF!</v>
          </cell>
          <cell r="AR3218" t="e">
            <v>#N/A</v>
          </cell>
          <cell r="AS3218" t="str">
            <v>Atendiendo recomendación de ENTERRITORIO, el proyecto fue cancelado en Comité de Seguimiento del  2 de diciembre de 2020.</v>
          </cell>
          <cell r="AT3218" t="str">
            <v>No Aplica</v>
          </cell>
          <cell r="AU3218">
            <v>43584</v>
          </cell>
          <cell r="AV3218"/>
          <cell r="AW3218" t="e">
            <v>#REF!</v>
          </cell>
          <cell r="AX3218"/>
          <cell r="AY3218"/>
          <cell r="AZ3218">
            <v>0</v>
          </cell>
          <cell r="BA3218" t="str">
            <v>-</v>
          </cell>
          <cell r="BB3218" t="str">
            <v/>
          </cell>
          <cell r="BC3218"/>
          <cell r="BD3218" t="str">
            <v xml:space="preserve"> </v>
          </cell>
          <cell r="BE3218" t="str">
            <v xml:space="preserve"> </v>
          </cell>
          <cell r="BF3218" t="str">
            <v xml:space="preserve"> </v>
          </cell>
          <cell r="BG3218">
            <v>5867</v>
          </cell>
        </row>
        <row r="3219">
          <cell r="C3219" t="str">
            <v>20170673M8911-1</v>
          </cell>
          <cell r="D3219" t="str">
            <v>Proyectos 2011 - 2020</v>
          </cell>
          <cell r="E3219" t="str">
            <v>ANTES 2018</v>
          </cell>
          <cell r="F3219" t="str">
            <v>VIGENTE</v>
          </cell>
          <cell r="G3219"/>
          <cell r="H3219" t="str">
            <v>Norte De Santander</v>
          </cell>
          <cell r="I3219">
            <v>54377</v>
          </cell>
          <cell r="J3219">
            <v>6</v>
          </cell>
          <cell r="K3219" t="str">
            <v>Labateca</v>
          </cell>
          <cell r="L3219" t="str">
            <v>Labateca-Norte De Santander</v>
          </cell>
          <cell r="M3219">
            <v>673</v>
          </cell>
          <cell r="N3219" t="str">
            <v>DPS 2017</v>
          </cell>
          <cell r="O3219"/>
          <cell r="P3219"/>
          <cell r="Q3219" t="str">
            <v>Mejoramiento De Condiciones De Vivienda</v>
          </cell>
          <cell r="R3219" t="str">
            <v>Mejoramiento Condiciones De Habitabilidad</v>
          </cell>
          <cell r="S3219"/>
          <cell r="T3219"/>
          <cell r="U3219"/>
          <cell r="V3219" t="str">
            <v>Municipio</v>
          </cell>
          <cell r="W3219" t="str">
            <v>Urbano y Rural</v>
          </cell>
          <cell r="X3219" t="str">
            <v/>
          </cell>
          <cell r="Y3219"/>
          <cell r="Z3219">
            <v>508474577</v>
          </cell>
          <cell r="AA3219"/>
          <cell r="AB3219">
            <v>508474577</v>
          </cell>
          <cell r="AC3219"/>
          <cell r="AD3219">
            <v>508474577</v>
          </cell>
          <cell r="AE3219">
            <v>50847458</v>
          </cell>
          <cell r="AF3219"/>
          <cell r="AG3219">
            <v>50847458</v>
          </cell>
          <cell r="AH3219">
            <v>559322035</v>
          </cell>
          <cell r="AI3219">
            <v>0</v>
          </cell>
          <cell r="AJ3219">
            <v>559322035</v>
          </cell>
          <cell r="AK3219">
            <v>1</v>
          </cell>
          <cell r="AL3219"/>
          <cell r="AM3219">
            <v>1</v>
          </cell>
          <cell r="AN3219">
            <v>1</v>
          </cell>
          <cell r="AO3219">
            <v>0</v>
          </cell>
          <cell r="AP3219" t="str">
            <v>En Liquidación</v>
          </cell>
          <cell r="AQ3219" t="e">
            <v>#REF!</v>
          </cell>
          <cell r="AR3219" t="str">
            <v>TERMINADO</v>
          </cell>
          <cell r="AS3219" t="str">
            <v>Convenio en liquidación. 
El dia 26 de febrero de 2021, con la presencia de los actores involucrados se llevo a cabo la auditoria visible 3 liderada por el supervisor social Alexander  Tellez.
El 11/06/2021 Se recibe acta de entrega y recibo final corregida.
El 09/07/2021  se envió la documentación técnica para iniciar el tramite de liquidacion del convenio al grupo de liquidaciones del DPS.
El 01/03/2022 se remite informe final de supervisión al grupo de liquidaciones, para continuar el trámite de liquidación del convenio.</v>
          </cell>
          <cell r="AT3219">
            <v>43633</v>
          </cell>
          <cell r="AU3219">
            <v>44019</v>
          </cell>
          <cell r="AV3219">
            <v>44126</v>
          </cell>
          <cell r="AW3219" t="e">
            <v>#REF!</v>
          </cell>
          <cell r="AX3219"/>
          <cell r="AY3219"/>
          <cell r="AZ3219">
            <v>0</v>
          </cell>
          <cell r="BA3219" t="str">
            <v>-</v>
          </cell>
          <cell r="BB3219" t="str">
            <v>37  Viviendas</v>
          </cell>
          <cell r="BC3219"/>
          <cell r="BD3219">
            <v>44078</v>
          </cell>
          <cell r="BE3219">
            <v>44120</v>
          </cell>
          <cell r="BF3219">
            <v>44253</v>
          </cell>
          <cell r="BG3219">
            <v>133.20000000000002</v>
          </cell>
        </row>
        <row r="3220">
          <cell r="C3220" t="str">
            <v>E-2020-2203-232380</v>
          </cell>
          <cell r="D3220" t="str">
            <v>CV 001-2020</v>
          </cell>
          <cell r="E3220" t="str">
            <v>2018-2022</v>
          </cell>
          <cell r="F3220" t="str">
            <v>VIGENTE</v>
          </cell>
          <cell r="G3220"/>
          <cell r="H3220" t="str">
            <v>Norte De Santander</v>
          </cell>
          <cell r="I3220"/>
          <cell r="J3220"/>
          <cell r="K3220" t="str">
            <v>Labateca</v>
          </cell>
          <cell r="L3220" t="str">
            <v>Labateca-Norte De Santander</v>
          </cell>
          <cell r="M3220" t="str">
            <v>666 FIP 2021</v>
          </cell>
          <cell r="N3220" t="str">
            <v>DPS 2021</v>
          </cell>
          <cell r="O3220">
            <v>44512</v>
          </cell>
          <cell r="P3220">
            <v>44773</v>
          </cell>
          <cell r="Q3220" t="str">
            <v>Construcción De Pavimento Rígido En La Cll 3A. Cll 3B. Cra 9A Del Barrio Villa Angelita Y En La Cll 5 Entre Cra 2 Y Cra 5. Del Casco Urbano Del Municipio De Labateca - Norte De Santander</v>
          </cell>
          <cell r="R3220" t="str">
            <v>Vias y Transporte</v>
          </cell>
          <cell r="S3220" t="str">
            <v>Vias Urbanas</v>
          </cell>
          <cell r="T3220"/>
          <cell r="U3220">
            <v>1</v>
          </cell>
          <cell r="V3220"/>
          <cell r="W3220"/>
          <cell r="X3220"/>
          <cell r="Y3220"/>
          <cell r="Z3220">
            <v>892606158</v>
          </cell>
          <cell r="AA3220"/>
          <cell r="AB3220">
            <v>892606158</v>
          </cell>
          <cell r="AC3220">
            <v>0</v>
          </cell>
          <cell r="AD3220">
            <v>892606158</v>
          </cell>
          <cell r="AE3220"/>
          <cell r="AF3220"/>
          <cell r="AG3220">
            <v>0</v>
          </cell>
          <cell r="AH3220">
            <v>892606158</v>
          </cell>
          <cell r="AI3220">
            <v>0</v>
          </cell>
          <cell r="AJ3220">
            <v>892606158</v>
          </cell>
          <cell r="AK3220"/>
          <cell r="AL3220"/>
          <cell r="AM3220">
            <v>0.22789999999999999</v>
          </cell>
          <cell r="AN3220">
            <v>0.1477</v>
          </cell>
          <cell r="AO3220">
            <v>-8.0199999999999994E-2</v>
          </cell>
          <cell r="AP3220" t="str">
            <v>En Ejecución</v>
          </cell>
          <cell r="AQ3220" t="e">
            <v>#REF!</v>
          </cell>
          <cell r="AR3220" t="e">
            <v>#N/A</v>
          </cell>
          <cell r="AS3220" t="str">
            <v>-</v>
          </cell>
          <cell r="AT3220"/>
          <cell r="AU3220">
            <v>44725</v>
          </cell>
          <cell r="AV3220">
            <v>44846</v>
          </cell>
          <cell r="AW3220" t="e">
            <v>#REF!</v>
          </cell>
          <cell r="AX3220">
            <v>4</v>
          </cell>
          <cell r="AY3220"/>
          <cell r="AZ3220">
            <v>4</v>
          </cell>
          <cell r="BA3220"/>
          <cell r="BB3220" t="str">
            <v>615 ML</v>
          </cell>
          <cell r="BC3220"/>
          <cell r="BD3220" t="str">
            <v>-</v>
          </cell>
          <cell r="BE3220" t="str">
            <v>-</v>
          </cell>
          <cell r="BF3220" t="str">
            <v>-</v>
          </cell>
          <cell r="BG3220">
            <v>522</v>
          </cell>
        </row>
        <row r="3221">
          <cell r="C3221" t="str">
            <v>E-2020-2203-232385</v>
          </cell>
          <cell r="D3221" t="str">
            <v>CV 001-2020</v>
          </cell>
          <cell r="E3221" t="str">
            <v>2018-2022</v>
          </cell>
          <cell r="F3221" t="str">
            <v>VIGENTE</v>
          </cell>
          <cell r="G3221"/>
          <cell r="H3221" t="str">
            <v>Norte De Santander</v>
          </cell>
          <cell r="I3221"/>
          <cell r="J3221"/>
          <cell r="K3221" t="str">
            <v>Labateca</v>
          </cell>
          <cell r="L3221" t="str">
            <v>Labateca-Norte De Santander</v>
          </cell>
          <cell r="M3221" t="str">
            <v>689 FIP 2021</v>
          </cell>
          <cell r="N3221" t="str">
            <v>DPS 2021</v>
          </cell>
          <cell r="O3221">
            <v>44512</v>
          </cell>
          <cell r="P3221">
            <v>44773</v>
          </cell>
          <cell r="Q3221" t="str">
            <v>Construcción De Placa Huella En La Vereda La Balsa, Municipio De Labateca - Norte De Santander</v>
          </cell>
          <cell r="R3221" t="str">
            <v>Vias y Transporte</v>
          </cell>
          <cell r="S3221" t="str">
            <v>Vias Rurales</v>
          </cell>
          <cell r="T3221"/>
          <cell r="U3221">
            <v>1</v>
          </cell>
          <cell r="V3221"/>
          <cell r="W3221"/>
          <cell r="X3221"/>
          <cell r="Y3221"/>
          <cell r="Z3221">
            <v>1033608431</v>
          </cell>
          <cell r="AA3221"/>
          <cell r="AB3221">
            <v>1033608431</v>
          </cell>
          <cell r="AC3221">
            <v>0</v>
          </cell>
          <cell r="AD3221">
            <v>1033608431</v>
          </cell>
          <cell r="AE3221"/>
          <cell r="AF3221"/>
          <cell r="AG3221">
            <v>0</v>
          </cell>
          <cell r="AH3221">
            <v>1033608431</v>
          </cell>
          <cell r="AI3221">
            <v>0</v>
          </cell>
          <cell r="AJ3221">
            <v>1033608431</v>
          </cell>
          <cell r="AK3221"/>
          <cell r="AL3221"/>
          <cell r="AM3221"/>
          <cell r="AN3221"/>
          <cell r="AO3221">
            <v>0</v>
          </cell>
          <cell r="AP3221" t="str">
            <v>Adjudicado</v>
          </cell>
          <cell r="AQ3221" t="e">
            <v>#REF!</v>
          </cell>
          <cell r="AR3221" t="e">
            <v>#N/A</v>
          </cell>
          <cell r="AS3221" t="str">
            <v>-</v>
          </cell>
          <cell r="AT3221"/>
          <cell r="AU3221" t="str">
            <v>-</v>
          </cell>
          <cell r="AV3221" t="str">
            <v>-</v>
          </cell>
          <cell r="AW3221" t="e">
            <v>#REF!</v>
          </cell>
          <cell r="AX3221">
            <v>4</v>
          </cell>
          <cell r="AY3221"/>
          <cell r="AZ3221">
            <v>4</v>
          </cell>
          <cell r="BA3221"/>
          <cell r="BB3221" t="str">
            <v>650 ML</v>
          </cell>
          <cell r="BC3221"/>
          <cell r="BD3221" t="str">
            <v>-</v>
          </cell>
          <cell r="BE3221" t="str">
            <v>-</v>
          </cell>
          <cell r="BF3221" t="str">
            <v>-</v>
          </cell>
          <cell r="BG3221" t="str">
            <v>-</v>
          </cell>
        </row>
        <row r="3222">
          <cell r="C3222" t="str">
            <v>20090286V1518-1</v>
          </cell>
          <cell r="D3222" t="str">
            <v>Proyectos 2011 - 2020</v>
          </cell>
          <cell r="E3222" t="str">
            <v>No Aplica</v>
          </cell>
          <cell r="F3222" t="str">
            <v>CERRADO</v>
          </cell>
          <cell r="G3222"/>
          <cell r="H3222" t="str">
            <v>Norte De Santander</v>
          </cell>
          <cell r="I3222">
            <v>54405</v>
          </cell>
          <cell r="J3222">
            <v>4</v>
          </cell>
          <cell r="K3222" t="str">
            <v>Los Patios</v>
          </cell>
          <cell r="L3222" t="str">
            <v>Los Patios-Norte De Santander</v>
          </cell>
          <cell r="M3222" t="str">
            <v/>
          </cell>
          <cell r="N3222" t="str">
            <v xml:space="preserve"> Infraestructura</v>
          </cell>
          <cell r="O3222"/>
          <cell r="P3222"/>
          <cell r="Q3222" t="str">
            <v>Convenio Interadministrativo Con El Departamento De Norte De Santander, Para La Ejecución De Los Proyectos Viales: Pavimentos En Concreto De Calles, Municipio De Los Patios - Norte De Santander.</v>
          </cell>
          <cell r="R3222" t="str">
            <v>Vías Urbanas</v>
          </cell>
          <cell r="S3222"/>
          <cell r="T3222"/>
          <cell r="U3222"/>
          <cell r="V3222" t="str">
            <v>Gestión Energetica S.A. - Gensa S.A. E.S.P.</v>
          </cell>
          <cell r="W3222"/>
          <cell r="X3222" t="str">
            <v/>
          </cell>
          <cell r="Y3222"/>
          <cell r="Z3222">
            <v>67189716.692307696</v>
          </cell>
          <cell r="AA3222"/>
          <cell r="AB3222">
            <v>67189716.692307696</v>
          </cell>
          <cell r="AC3222"/>
          <cell r="AD3222">
            <v>67189716.692307696</v>
          </cell>
          <cell r="AE3222">
            <v>0</v>
          </cell>
          <cell r="AF3222"/>
          <cell r="AG3222">
            <v>0</v>
          </cell>
          <cell r="AH3222">
            <v>67189716.692307696</v>
          </cell>
          <cell r="AI3222">
            <v>0</v>
          </cell>
          <cell r="AJ3222">
            <v>67189716.692307696</v>
          </cell>
          <cell r="AK3222">
            <v>1</v>
          </cell>
          <cell r="AL3222"/>
          <cell r="AM3222">
            <v>1</v>
          </cell>
          <cell r="AN3222">
            <v>1</v>
          </cell>
          <cell r="AO3222">
            <v>0</v>
          </cell>
          <cell r="AP3222" t="str">
            <v>Liquidado</v>
          </cell>
          <cell r="AQ3222" t="e">
            <v>#REF!</v>
          </cell>
          <cell r="AR3222" t="e">
            <v>#N/A</v>
          </cell>
          <cell r="AS3222" t="str">
            <v>Entregado en 2011.</v>
          </cell>
          <cell r="AT3222" t="str">
            <v>No Aplica</v>
          </cell>
          <cell r="AU3222" t="str">
            <v/>
          </cell>
          <cell r="AV3222">
            <v>40779</v>
          </cell>
          <cell r="AW3222" t="e">
            <v>#REF!</v>
          </cell>
          <cell r="AX3222"/>
          <cell r="AY3222"/>
          <cell r="AZ3222">
            <v>0</v>
          </cell>
          <cell r="BA3222" t="str">
            <v>-</v>
          </cell>
          <cell r="BB3222" t="str">
            <v/>
          </cell>
          <cell r="BC3222"/>
          <cell r="BD3222" t="str">
            <v/>
          </cell>
          <cell r="BE3222" t="str">
            <v/>
          </cell>
          <cell r="BF3222" t="str">
            <v/>
          </cell>
          <cell r="BG3222" t="str">
            <v/>
          </cell>
        </row>
        <row r="3223">
          <cell r="C3223" t="str">
            <v>20100021V1519-1</v>
          </cell>
          <cell r="D3223" t="str">
            <v>Proyectos 2011 - 2020</v>
          </cell>
          <cell r="E3223" t="str">
            <v>No Aplica</v>
          </cell>
          <cell r="F3223" t="str">
            <v>CERRADO</v>
          </cell>
          <cell r="G3223"/>
          <cell r="H3223" t="str">
            <v>Norte De Santander</v>
          </cell>
          <cell r="I3223">
            <v>54405</v>
          </cell>
          <cell r="J3223">
            <v>4</v>
          </cell>
          <cell r="K3223" t="str">
            <v>Los Patios</v>
          </cell>
          <cell r="L3223" t="str">
            <v>Los Patios-Norte De Santander</v>
          </cell>
          <cell r="M3223" t="str">
            <v/>
          </cell>
          <cell r="N3223" t="str">
            <v xml:space="preserve"> Infraestructura</v>
          </cell>
          <cell r="O3223"/>
          <cell r="P3223"/>
          <cell r="Q3223" t="str">
            <v>Convenio De Ccoperación Y Asistencia Técnica Entre Acción Social - Fip Y La Federación Nacional De Cafeteros De Colombia, Para Aunar Esfuerzos Y Asi La Federación Preste El Apoyo Técnico Y Asesoria Para La Elaboración De Diseños Y/O Ajustes A Diseños Y/O Pavimentación Calles 6 Cuadras, Municipio De Los Patios - Norte De Santander.</v>
          </cell>
          <cell r="R3223" t="str">
            <v>Vías Urbanas</v>
          </cell>
          <cell r="S3223"/>
          <cell r="T3223"/>
          <cell r="U3223"/>
          <cell r="V3223" t="str">
            <v>Federación Nacional De Cafeteros</v>
          </cell>
          <cell r="W3223"/>
          <cell r="X3223" t="str">
            <v/>
          </cell>
          <cell r="Y3223"/>
          <cell r="Z3223">
            <v>153000000</v>
          </cell>
          <cell r="AA3223"/>
          <cell r="AB3223">
            <v>153000000</v>
          </cell>
          <cell r="AC3223"/>
          <cell r="AD3223">
            <v>153000000</v>
          </cell>
          <cell r="AE3223">
            <v>0</v>
          </cell>
          <cell r="AF3223"/>
          <cell r="AG3223">
            <v>0</v>
          </cell>
          <cell r="AH3223">
            <v>153000000</v>
          </cell>
          <cell r="AI3223">
            <v>0</v>
          </cell>
          <cell r="AJ3223">
            <v>153000000</v>
          </cell>
          <cell r="AK3223">
            <v>1</v>
          </cell>
          <cell r="AL3223"/>
          <cell r="AM3223">
            <v>1</v>
          </cell>
          <cell r="AN3223">
            <v>1</v>
          </cell>
          <cell r="AO3223">
            <v>0</v>
          </cell>
          <cell r="AP3223" t="str">
            <v>Liquidado</v>
          </cell>
          <cell r="AQ3223" t="e">
            <v>#REF!</v>
          </cell>
          <cell r="AR3223" t="e">
            <v>#N/A</v>
          </cell>
          <cell r="AS3223" t="str">
            <v>Entregado en 2011.</v>
          </cell>
          <cell r="AT3223" t="str">
            <v>No Aplica</v>
          </cell>
          <cell r="AU3223" t="str">
            <v/>
          </cell>
          <cell r="AV3223">
            <v>40605</v>
          </cell>
          <cell r="AW3223" t="e">
            <v>#REF!</v>
          </cell>
          <cell r="AX3223"/>
          <cell r="AY3223"/>
          <cell r="AZ3223">
            <v>0</v>
          </cell>
          <cell r="BA3223" t="str">
            <v>-</v>
          </cell>
          <cell r="BB3223" t="str">
            <v/>
          </cell>
          <cell r="BC3223"/>
          <cell r="BD3223" t="str">
            <v/>
          </cell>
          <cell r="BE3223" t="str">
            <v/>
          </cell>
          <cell r="BF3223" t="str">
            <v/>
          </cell>
          <cell r="BG3223" t="str">
            <v/>
          </cell>
        </row>
        <row r="3224">
          <cell r="C3224" t="str">
            <v>20100021V1520-1</v>
          </cell>
          <cell r="D3224" t="str">
            <v>Proyectos 2011 - 2020</v>
          </cell>
          <cell r="E3224" t="str">
            <v>No Aplica</v>
          </cell>
          <cell r="F3224" t="str">
            <v>CERRADO</v>
          </cell>
          <cell r="G3224"/>
          <cell r="H3224" t="str">
            <v>Norte De Santander</v>
          </cell>
          <cell r="I3224">
            <v>54405</v>
          </cell>
          <cell r="J3224">
            <v>4</v>
          </cell>
          <cell r="K3224" t="str">
            <v>Los Patios</v>
          </cell>
          <cell r="L3224" t="str">
            <v>Los Patios-Norte De Santander</v>
          </cell>
          <cell r="M3224" t="str">
            <v/>
          </cell>
          <cell r="N3224" t="str">
            <v xml:space="preserve"> Infraestructura</v>
          </cell>
          <cell r="O3224"/>
          <cell r="P3224"/>
          <cell r="Q3224" t="str">
            <v>Convenio De Cooperación Y Asistencia Técnica Entre Acción Social - Fip Y La Federación Nacional De Cafeteros De Colombia, Para Aunar Esfuerzos Y Asi La Federación Preste El Apoyo Técnico Y Asesoria Para La Elaboración De Diseños Y/O Ajustes A Diseños Y/O Pavimentación Calle 16A Entre Avenidas 10 Y 11 Barrio Vildelso, Municipio De Los Patios - Norte De Santander.</v>
          </cell>
          <cell r="R3224" t="str">
            <v>Vías Urbanas</v>
          </cell>
          <cell r="S3224"/>
          <cell r="T3224"/>
          <cell r="U3224"/>
          <cell r="V3224" t="str">
            <v>Federación Nacional De Cafeteros</v>
          </cell>
          <cell r="W3224"/>
          <cell r="X3224" t="str">
            <v/>
          </cell>
          <cell r="Y3224"/>
          <cell r="Z3224">
            <v>90000000</v>
          </cell>
          <cell r="AA3224"/>
          <cell r="AB3224">
            <v>90000000</v>
          </cell>
          <cell r="AC3224"/>
          <cell r="AD3224">
            <v>90000000</v>
          </cell>
          <cell r="AE3224">
            <v>0</v>
          </cell>
          <cell r="AF3224"/>
          <cell r="AG3224">
            <v>0</v>
          </cell>
          <cell r="AH3224">
            <v>90000000</v>
          </cell>
          <cell r="AI3224">
            <v>0</v>
          </cell>
          <cell r="AJ3224">
            <v>90000000</v>
          </cell>
          <cell r="AK3224">
            <v>1</v>
          </cell>
          <cell r="AL3224"/>
          <cell r="AM3224">
            <v>1</v>
          </cell>
          <cell r="AN3224">
            <v>1</v>
          </cell>
          <cell r="AO3224">
            <v>0</v>
          </cell>
          <cell r="AP3224" t="str">
            <v>Liquidado</v>
          </cell>
          <cell r="AQ3224" t="e">
            <v>#REF!</v>
          </cell>
          <cell r="AR3224" t="e">
            <v>#N/A</v>
          </cell>
          <cell r="AS3224" t="str">
            <v>Entregado en 2011.</v>
          </cell>
          <cell r="AT3224" t="str">
            <v>No Aplica</v>
          </cell>
          <cell r="AU3224" t="str">
            <v/>
          </cell>
          <cell r="AV3224">
            <v>40638</v>
          </cell>
          <cell r="AW3224" t="e">
            <v>#REF!</v>
          </cell>
          <cell r="AX3224"/>
          <cell r="AY3224"/>
          <cell r="AZ3224">
            <v>0</v>
          </cell>
          <cell r="BA3224" t="str">
            <v>-</v>
          </cell>
          <cell r="BB3224" t="str">
            <v/>
          </cell>
          <cell r="BC3224"/>
          <cell r="BD3224" t="str">
            <v/>
          </cell>
          <cell r="BE3224" t="str">
            <v/>
          </cell>
          <cell r="BF3224" t="str">
            <v/>
          </cell>
          <cell r="BG3224" t="str">
            <v/>
          </cell>
        </row>
        <row r="3225">
          <cell r="C3225" t="str">
            <v>20100021V1521-1</v>
          </cell>
          <cell r="D3225" t="str">
            <v>Proyectos 2011 - 2020</v>
          </cell>
          <cell r="E3225" t="str">
            <v>No Aplica</v>
          </cell>
          <cell r="F3225" t="str">
            <v>CERRADO</v>
          </cell>
          <cell r="G3225"/>
          <cell r="H3225" t="str">
            <v>Norte De Santander</v>
          </cell>
          <cell r="I3225">
            <v>54405</v>
          </cell>
          <cell r="J3225">
            <v>4</v>
          </cell>
          <cell r="K3225" t="str">
            <v>Los Patios</v>
          </cell>
          <cell r="L3225" t="str">
            <v>Los Patios-Norte De Santander</v>
          </cell>
          <cell r="M3225" t="str">
            <v/>
          </cell>
          <cell r="N3225" t="str">
            <v xml:space="preserve"> Infraestructura</v>
          </cell>
          <cell r="O3225"/>
          <cell r="P3225"/>
          <cell r="Q3225" t="str">
            <v>Convenio De Cooperación Y Asistencia Técnica Entre Acción Social - Fip Y La Federación Nacional De Cafeteros De Colombia, Para Aunar Esfuerzos Y Asi La Federación Preste El Apoyo Técnico Y Asesoria Para La Elaboración De Diseños Y/O Ajustes A Diseños Y/O Pavimentación Avenida 6 Calles 16 Y 17, Municipio De Los Patios - Norte De Santander.</v>
          </cell>
          <cell r="R3225" t="str">
            <v>Vías Urbanas</v>
          </cell>
          <cell r="S3225"/>
          <cell r="T3225"/>
          <cell r="U3225"/>
          <cell r="V3225" t="str">
            <v>Federación Nacional De Cafeteros</v>
          </cell>
          <cell r="W3225"/>
          <cell r="X3225" t="str">
            <v/>
          </cell>
          <cell r="Y3225"/>
          <cell r="Z3225">
            <v>70000000</v>
          </cell>
          <cell r="AA3225"/>
          <cell r="AB3225">
            <v>70000000</v>
          </cell>
          <cell r="AC3225"/>
          <cell r="AD3225">
            <v>70000000</v>
          </cell>
          <cell r="AE3225">
            <v>0</v>
          </cell>
          <cell r="AF3225"/>
          <cell r="AG3225">
            <v>0</v>
          </cell>
          <cell r="AH3225">
            <v>70000000</v>
          </cell>
          <cell r="AI3225">
            <v>0</v>
          </cell>
          <cell r="AJ3225">
            <v>70000000</v>
          </cell>
          <cell r="AK3225">
            <v>1</v>
          </cell>
          <cell r="AL3225"/>
          <cell r="AM3225">
            <v>1</v>
          </cell>
          <cell r="AN3225">
            <v>1</v>
          </cell>
          <cell r="AO3225">
            <v>0</v>
          </cell>
          <cell r="AP3225" t="str">
            <v>Liquidado</v>
          </cell>
          <cell r="AQ3225" t="e">
            <v>#REF!</v>
          </cell>
          <cell r="AR3225" t="e">
            <v>#N/A</v>
          </cell>
          <cell r="AS3225" t="str">
            <v>Entregado en 2011.</v>
          </cell>
          <cell r="AT3225" t="str">
            <v>No Aplica</v>
          </cell>
          <cell r="AU3225" t="str">
            <v/>
          </cell>
          <cell r="AV3225">
            <v>40638</v>
          </cell>
          <cell r="AW3225" t="e">
            <v>#REF!</v>
          </cell>
          <cell r="AX3225"/>
          <cell r="AY3225"/>
          <cell r="AZ3225">
            <v>0</v>
          </cell>
          <cell r="BA3225" t="str">
            <v>-</v>
          </cell>
          <cell r="BB3225" t="str">
            <v/>
          </cell>
          <cell r="BC3225"/>
          <cell r="BD3225" t="str">
            <v/>
          </cell>
          <cell r="BE3225" t="str">
            <v/>
          </cell>
          <cell r="BF3225" t="str">
            <v/>
          </cell>
          <cell r="BG3225" t="str">
            <v/>
          </cell>
        </row>
        <row r="3226">
          <cell r="C3226" t="str">
            <v>20100021V1522-1</v>
          </cell>
          <cell r="D3226" t="str">
            <v>Proyectos 2011 - 2020</v>
          </cell>
          <cell r="E3226" t="str">
            <v>No Aplica</v>
          </cell>
          <cell r="F3226" t="str">
            <v>CERRADO</v>
          </cell>
          <cell r="G3226"/>
          <cell r="H3226" t="str">
            <v>Norte De Santander</v>
          </cell>
          <cell r="I3226">
            <v>54405</v>
          </cell>
          <cell r="J3226">
            <v>4</v>
          </cell>
          <cell r="K3226" t="str">
            <v>Los Patios</v>
          </cell>
          <cell r="L3226" t="str">
            <v>Los Patios-Norte De Santander</v>
          </cell>
          <cell r="M3226" t="str">
            <v/>
          </cell>
          <cell r="N3226" t="str">
            <v xml:space="preserve"> Infraestructura</v>
          </cell>
          <cell r="O3226"/>
          <cell r="P3226"/>
          <cell r="Q3226" t="str">
            <v>Convenio De Cooperación Y Asistencia Técnica Entre Acción Social - Fip Y La Federación Nacional De Cafeteros De Colombia, Para Aunar Esfuerzos Y Asi La Federación Preste El Apoyo Técnico Y Asesoria Para La Elaboración De Diseños Y/O Ajustes A Diseños Y/O Pavimentacion Av. 9 Calle 8S Km 9, Municipio De Los Patios - Norte De Santander.</v>
          </cell>
          <cell r="R3226" t="str">
            <v>Vías Urbanas</v>
          </cell>
          <cell r="S3226"/>
          <cell r="T3226"/>
          <cell r="U3226"/>
          <cell r="V3226" t="str">
            <v>Federación Nacional De Cafeteros</v>
          </cell>
          <cell r="W3226"/>
          <cell r="X3226" t="str">
            <v/>
          </cell>
          <cell r="Y3226"/>
          <cell r="Z3226">
            <v>30000000</v>
          </cell>
          <cell r="AA3226"/>
          <cell r="AB3226">
            <v>30000000</v>
          </cell>
          <cell r="AC3226"/>
          <cell r="AD3226">
            <v>30000000</v>
          </cell>
          <cell r="AE3226">
            <v>0</v>
          </cell>
          <cell r="AF3226"/>
          <cell r="AG3226">
            <v>0</v>
          </cell>
          <cell r="AH3226">
            <v>30000000</v>
          </cell>
          <cell r="AI3226">
            <v>0</v>
          </cell>
          <cell r="AJ3226">
            <v>30000000</v>
          </cell>
          <cell r="AK3226">
            <v>1</v>
          </cell>
          <cell r="AL3226"/>
          <cell r="AM3226">
            <v>1</v>
          </cell>
          <cell r="AN3226">
            <v>1</v>
          </cell>
          <cell r="AO3226">
            <v>0</v>
          </cell>
          <cell r="AP3226" t="str">
            <v>Liquidado</v>
          </cell>
          <cell r="AQ3226" t="e">
            <v>#REF!</v>
          </cell>
          <cell r="AR3226" t="e">
            <v>#N/A</v>
          </cell>
          <cell r="AS3226" t="str">
            <v>Entregado en 2011.</v>
          </cell>
          <cell r="AT3226" t="str">
            <v>No Aplica</v>
          </cell>
          <cell r="AU3226" t="str">
            <v/>
          </cell>
          <cell r="AV3226">
            <v>40597</v>
          </cell>
          <cell r="AW3226" t="e">
            <v>#REF!</v>
          </cell>
          <cell r="AX3226"/>
          <cell r="AY3226"/>
          <cell r="AZ3226">
            <v>0</v>
          </cell>
          <cell r="BA3226" t="str">
            <v>-</v>
          </cell>
          <cell r="BB3226" t="str">
            <v/>
          </cell>
          <cell r="BC3226"/>
          <cell r="BD3226" t="str">
            <v/>
          </cell>
          <cell r="BE3226" t="str">
            <v/>
          </cell>
          <cell r="BF3226" t="str">
            <v/>
          </cell>
          <cell r="BG3226" t="str">
            <v/>
          </cell>
        </row>
        <row r="3227">
          <cell r="C3227" t="str">
            <v>20100021V1523-1</v>
          </cell>
          <cell r="D3227" t="str">
            <v>Proyectos 2011 - 2020</v>
          </cell>
          <cell r="E3227" t="str">
            <v>No Aplica</v>
          </cell>
          <cell r="F3227" t="str">
            <v>CERRADO</v>
          </cell>
          <cell r="G3227"/>
          <cell r="H3227" t="str">
            <v>Norte De Santander</v>
          </cell>
          <cell r="I3227">
            <v>54405</v>
          </cell>
          <cell r="J3227">
            <v>4</v>
          </cell>
          <cell r="K3227" t="str">
            <v>Los Patios</v>
          </cell>
          <cell r="L3227" t="str">
            <v>Los Patios-Norte De Santander</v>
          </cell>
          <cell r="M3227" t="str">
            <v/>
          </cell>
          <cell r="N3227" t="str">
            <v xml:space="preserve"> Infraestructura</v>
          </cell>
          <cell r="O3227"/>
          <cell r="P3227"/>
          <cell r="Q3227" t="str">
            <v>Convenio De Cooperación Y Asistencia Técnica Entre Acción Social - Fip Y La Federación Nacional De Cafeteros De Colombia, Para Aunar Esfuerzos Y Asi La Federación Preste El Apoyo Técnico Y Asesoria Para La Elaboración De Diseños Y/O Ajustes A Diseños Y/O Pavimentacion Av. 1 Entre Calles 31 Y 32 Barrio La Sabana, Municipio De Los Patios - Norte De Santander.</v>
          </cell>
          <cell r="R3227" t="str">
            <v>Vías Urbanas</v>
          </cell>
          <cell r="S3227"/>
          <cell r="T3227"/>
          <cell r="U3227"/>
          <cell r="V3227" t="str">
            <v>Federación Nacional De Cafeteros</v>
          </cell>
          <cell r="W3227"/>
          <cell r="X3227" t="str">
            <v/>
          </cell>
          <cell r="Y3227"/>
          <cell r="Z3227">
            <v>50000000</v>
          </cell>
          <cell r="AA3227"/>
          <cell r="AB3227">
            <v>50000000</v>
          </cell>
          <cell r="AC3227"/>
          <cell r="AD3227">
            <v>50000000</v>
          </cell>
          <cell r="AE3227">
            <v>0</v>
          </cell>
          <cell r="AF3227"/>
          <cell r="AG3227">
            <v>0</v>
          </cell>
          <cell r="AH3227">
            <v>50000000</v>
          </cell>
          <cell r="AI3227">
            <v>0</v>
          </cell>
          <cell r="AJ3227">
            <v>50000000</v>
          </cell>
          <cell r="AK3227">
            <v>1</v>
          </cell>
          <cell r="AL3227"/>
          <cell r="AM3227">
            <v>1</v>
          </cell>
          <cell r="AN3227">
            <v>1</v>
          </cell>
          <cell r="AO3227">
            <v>0</v>
          </cell>
          <cell r="AP3227" t="str">
            <v>Liquidado</v>
          </cell>
          <cell r="AQ3227" t="e">
            <v>#REF!</v>
          </cell>
          <cell r="AR3227" t="e">
            <v>#N/A</v>
          </cell>
          <cell r="AS3227" t="str">
            <v>Entregado en 2011.</v>
          </cell>
          <cell r="AT3227" t="str">
            <v>No Aplica</v>
          </cell>
          <cell r="AU3227" t="str">
            <v/>
          </cell>
          <cell r="AV3227">
            <v>40638</v>
          </cell>
          <cell r="AW3227" t="e">
            <v>#REF!</v>
          </cell>
          <cell r="AX3227"/>
          <cell r="AY3227"/>
          <cell r="AZ3227">
            <v>0</v>
          </cell>
          <cell r="BA3227" t="str">
            <v>-</v>
          </cell>
          <cell r="BB3227" t="str">
            <v/>
          </cell>
          <cell r="BC3227"/>
          <cell r="BD3227" t="str">
            <v/>
          </cell>
          <cell r="BE3227" t="str">
            <v/>
          </cell>
          <cell r="BF3227" t="str">
            <v/>
          </cell>
          <cell r="BG3227" t="str">
            <v/>
          </cell>
        </row>
        <row r="3228">
          <cell r="C3228" t="str">
            <v>20100021V1524-1</v>
          </cell>
          <cell r="D3228" t="str">
            <v>Proyectos 2011 - 2020</v>
          </cell>
          <cell r="E3228" t="str">
            <v>No Aplica</v>
          </cell>
          <cell r="F3228" t="str">
            <v>CERRADO</v>
          </cell>
          <cell r="G3228"/>
          <cell r="H3228" t="str">
            <v>Norte De Santander</v>
          </cell>
          <cell r="I3228">
            <v>54405</v>
          </cell>
          <cell r="J3228">
            <v>4</v>
          </cell>
          <cell r="K3228" t="str">
            <v>Los Patios</v>
          </cell>
          <cell r="L3228" t="str">
            <v>Los Patios-Norte De Santander</v>
          </cell>
          <cell r="M3228" t="str">
            <v/>
          </cell>
          <cell r="N3228" t="str">
            <v xml:space="preserve"> Infraestructura</v>
          </cell>
          <cell r="O3228"/>
          <cell r="P3228"/>
          <cell r="Q3228" t="str">
            <v>Convenio De Ccoperación Y Asistencia Técnica Entre Acción Social - Fip Y La Federación Nacional De Cafeteros De Colombia, Para Aunar Esfuerzos Y Asi La Federación Preste El Apoyo Técnico Y Asesoria Para La Elaboración De Diseños Y/O Ajustes A Diseños Y/O Construcción Puente Vehicular Y Peatonal Barrio Nazareth, Municipio De Los Patios - Norte De Santander.</v>
          </cell>
          <cell r="R3228" t="str">
            <v>Vías Urbanas</v>
          </cell>
          <cell r="S3228"/>
          <cell r="T3228"/>
          <cell r="U3228"/>
          <cell r="V3228" t="str">
            <v>Federación Nacional De Cafeteros</v>
          </cell>
          <cell r="W3228"/>
          <cell r="X3228" t="str">
            <v/>
          </cell>
          <cell r="Y3228"/>
          <cell r="Z3228">
            <v>73000000</v>
          </cell>
          <cell r="AA3228"/>
          <cell r="AB3228">
            <v>73000000</v>
          </cell>
          <cell r="AC3228"/>
          <cell r="AD3228">
            <v>73000000</v>
          </cell>
          <cell r="AE3228">
            <v>0</v>
          </cell>
          <cell r="AF3228"/>
          <cell r="AG3228">
            <v>0</v>
          </cell>
          <cell r="AH3228">
            <v>73000000</v>
          </cell>
          <cell r="AI3228">
            <v>0</v>
          </cell>
          <cell r="AJ3228">
            <v>73000000</v>
          </cell>
          <cell r="AK3228">
            <v>1</v>
          </cell>
          <cell r="AL3228"/>
          <cell r="AM3228">
            <v>1</v>
          </cell>
          <cell r="AN3228">
            <v>1</v>
          </cell>
          <cell r="AO3228">
            <v>0</v>
          </cell>
          <cell r="AP3228" t="str">
            <v>Liquidado</v>
          </cell>
          <cell r="AQ3228" t="e">
            <v>#REF!</v>
          </cell>
          <cell r="AR3228" t="e">
            <v>#N/A</v>
          </cell>
          <cell r="AS3228" t="str">
            <v>Entregado en 2011.</v>
          </cell>
          <cell r="AT3228" t="str">
            <v>No Aplica</v>
          </cell>
          <cell r="AU3228" t="str">
            <v/>
          </cell>
          <cell r="AV3228">
            <v>40597</v>
          </cell>
          <cell r="AW3228" t="e">
            <v>#REF!</v>
          </cell>
          <cell r="AX3228"/>
          <cell r="AY3228"/>
          <cell r="AZ3228">
            <v>0</v>
          </cell>
          <cell r="BA3228" t="str">
            <v>-</v>
          </cell>
          <cell r="BB3228" t="str">
            <v/>
          </cell>
          <cell r="BC3228"/>
          <cell r="BD3228" t="str">
            <v/>
          </cell>
          <cell r="BE3228" t="str">
            <v/>
          </cell>
          <cell r="BF3228" t="str">
            <v/>
          </cell>
          <cell r="BG3228" t="str">
            <v/>
          </cell>
        </row>
        <row r="3229">
          <cell r="C3229" t="str">
            <v>20100021V1525-1</v>
          </cell>
          <cell r="D3229" t="str">
            <v>Proyectos 2011 - 2020</v>
          </cell>
          <cell r="E3229" t="str">
            <v>No Aplica</v>
          </cell>
          <cell r="F3229" t="str">
            <v>CERRADO</v>
          </cell>
          <cell r="G3229"/>
          <cell r="H3229" t="str">
            <v>Norte De Santander</v>
          </cell>
          <cell r="I3229">
            <v>54405</v>
          </cell>
          <cell r="J3229">
            <v>4</v>
          </cell>
          <cell r="K3229" t="str">
            <v>Los Patios</v>
          </cell>
          <cell r="L3229" t="str">
            <v>Los Patios-Norte De Santander</v>
          </cell>
          <cell r="M3229" t="str">
            <v/>
          </cell>
          <cell r="N3229" t="str">
            <v xml:space="preserve"> Infraestructura</v>
          </cell>
          <cell r="O3229"/>
          <cell r="P3229"/>
          <cell r="Q3229" t="str">
            <v>Convenio De Cooperación Y Asistencia Técnica Entre Acción Social - Fip Y La Federación Nacional De Cafeteros De Colombia, Para Aunar Esfuerzos Y Asi La Federación Preste El Apoyo Técnico Y Asesoria Para La Elaboración De Diseños Y/O Ajustes A Diseños Y/O Pavimentacion En Concreto Rigido Avenida 5 Entre Calles 27 Y 28, Municipio De Los Patios - Norte De Santander.</v>
          </cell>
          <cell r="R3229" t="str">
            <v>Vías Urbanas</v>
          </cell>
          <cell r="S3229"/>
          <cell r="T3229"/>
          <cell r="U3229"/>
          <cell r="V3229" t="str">
            <v>Federación Nacional De Cafeteros</v>
          </cell>
          <cell r="W3229"/>
          <cell r="X3229" t="str">
            <v/>
          </cell>
          <cell r="Y3229"/>
          <cell r="Z3229">
            <v>88000000</v>
          </cell>
          <cell r="AA3229"/>
          <cell r="AB3229">
            <v>88000000</v>
          </cell>
          <cell r="AC3229"/>
          <cell r="AD3229">
            <v>88000000</v>
          </cell>
          <cell r="AE3229">
            <v>0</v>
          </cell>
          <cell r="AF3229"/>
          <cell r="AG3229">
            <v>0</v>
          </cell>
          <cell r="AH3229">
            <v>88000000</v>
          </cell>
          <cell r="AI3229">
            <v>0</v>
          </cell>
          <cell r="AJ3229">
            <v>88000000</v>
          </cell>
          <cell r="AK3229">
            <v>1</v>
          </cell>
          <cell r="AL3229"/>
          <cell r="AM3229">
            <v>1</v>
          </cell>
          <cell r="AN3229">
            <v>1</v>
          </cell>
          <cell r="AO3229">
            <v>0</v>
          </cell>
          <cell r="AP3229" t="str">
            <v>Liquidado</v>
          </cell>
          <cell r="AQ3229" t="e">
            <v>#REF!</v>
          </cell>
          <cell r="AR3229" t="e">
            <v>#N/A</v>
          </cell>
          <cell r="AS3229" t="str">
            <v>Entregado en 2011.</v>
          </cell>
          <cell r="AT3229" t="str">
            <v>No Aplica</v>
          </cell>
          <cell r="AU3229" t="str">
            <v/>
          </cell>
          <cell r="AV3229">
            <v>40597</v>
          </cell>
          <cell r="AW3229" t="e">
            <v>#REF!</v>
          </cell>
          <cell r="AX3229"/>
          <cell r="AY3229"/>
          <cell r="AZ3229">
            <v>0</v>
          </cell>
          <cell r="BA3229" t="str">
            <v>-</v>
          </cell>
          <cell r="BB3229" t="str">
            <v/>
          </cell>
          <cell r="BC3229"/>
          <cell r="BD3229" t="str">
            <v/>
          </cell>
          <cell r="BE3229" t="str">
            <v/>
          </cell>
          <cell r="BF3229" t="str">
            <v/>
          </cell>
          <cell r="BG3229" t="str">
            <v/>
          </cell>
        </row>
        <row r="3230">
          <cell r="C3230" t="str">
            <v>20100021V1526-1</v>
          </cell>
          <cell r="D3230" t="str">
            <v>Proyectos 2011 - 2020</v>
          </cell>
          <cell r="E3230" t="str">
            <v>No Aplica</v>
          </cell>
          <cell r="F3230" t="str">
            <v>CERRADO</v>
          </cell>
          <cell r="G3230"/>
          <cell r="H3230" t="str">
            <v>Norte De Santander</v>
          </cell>
          <cell r="I3230">
            <v>54405</v>
          </cell>
          <cell r="J3230">
            <v>4</v>
          </cell>
          <cell r="K3230" t="str">
            <v>Los Patios</v>
          </cell>
          <cell r="L3230" t="str">
            <v>Los Patios-Norte De Santander</v>
          </cell>
          <cell r="M3230" t="str">
            <v/>
          </cell>
          <cell r="N3230" t="str">
            <v xml:space="preserve"> Infraestructura</v>
          </cell>
          <cell r="O3230"/>
          <cell r="P3230"/>
          <cell r="Q3230" t="str">
            <v>Convenio De Ccoperación Y Asistencia Técnica Entre Acción Social - Fip Y La Federación Nacional De Cafeteros De Colombia, Para Aunar Esfuerzos Y Asi La Federación Preste El Apoyo Técnico Y Asesoria Para La Elaboración De Diseños Y/O Ajustes A Diseños Y/O Placa Huella Vereda Los Trapiches, Municipio De Los Patios - Norte De Santander.</v>
          </cell>
          <cell r="R3230" t="str">
            <v>Vías Red Terciaria</v>
          </cell>
          <cell r="S3230"/>
          <cell r="T3230"/>
          <cell r="U3230"/>
          <cell r="V3230" t="str">
            <v>Federación Nacional De Cafeteros</v>
          </cell>
          <cell r="W3230"/>
          <cell r="X3230" t="str">
            <v/>
          </cell>
          <cell r="Y3230"/>
          <cell r="Z3230">
            <v>70000000</v>
          </cell>
          <cell r="AA3230"/>
          <cell r="AB3230">
            <v>70000000</v>
          </cell>
          <cell r="AC3230"/>
          <cell r="AD3230">
            <v>70000000</v>
          </cell>
          <cell r="AE3230">
            <v>0</v>
          </cell>
          <cell r="AF3230"/>
          <cell r="AG3230">
            <v>0</v>
          </cell>
          <cell r="AH3230">
            <v>70000000</v>
          </cell>
          <cell r="AI3230">
            <v>0</v>
          </cell>
          <cell r="AJ3230">
            <v>70000000</v>
          </cell>
          <cell r="AK3230">
            <v>1</v>
          </cell>
          <cell r="AL3230"/>
          <cell r="AM3230">
            <v>1</v>
          </cell>
          <cell r="AN3230">
            <v>1</v>
          </cell>
          <cell r="AO3230">
            <v>0</v>
          </cell>
          <cell r="AP3230" t="str">
            <v>Liquidado</v>
          </cell>
          <cell r="AQ3230" t="e">
            <v>#REF!</v>
          </cell>
          <cell r="AR3230" t="e">
            <v>#N/A</v>
          </cell>
          <cell r="AS3230" t="str">
            <v>Entregado en 2011.</v>
          </cell>
          <cell r="AT3230" t="str">
            <v>No Aplica</v>
          </cell>
          <cell r="AU3230" t="str">
            <v/>
          </cell>
          <cell r="AV3230">
            <v>40597</v>
          </cell>
          <cell r="AW3230" t="e">
            <v>#REF!</v>
          </cell>
          <cell r="AX3230"/>
          <cell r="AY3230"/>
          <cell r="AZ3230">
            <v>0</v>
          </cell>
          <cell r="BA3230" t="str">
            <v>-</v>
          </cell>
          <cell r="BB3230" t="str">
            <v/>
          </cell>
          <cell r="BC3230"/>
          <cell r="BD3230" t="str">
            <v/>
          </cell>
          <cell r="BE3230" t="str">
            <v/>
          </cell>
          <cell r="BF3230" t="str">
            <v/>
          </cell>
          <cell r="BG3230" t="str">
            <v/>
          </cell>
        </row>
        <row r="3231">
          <cell r="C3231" t="str">
            <v>20100021V1527-1</v>
          </cell>
          <cell r="D3231" t="str">
            <v>Proyectos 2011 - 2020</v>
          </cell>
          <cell r="E3231" t="str">
            <v>No Aplica</v>
          </cell>
          <cell r="F3231" t="str">
            <v>CERRADO</v>
          </cell>
          <cell r="G3231"/>
          <cell r="H3231" t="str">
            <v>Norte De Santander</v>
          </cell>
          <cell r="I3231">
            <v>54405</v>
          </cell>
          <cell r="J3231">
            <v>4</v>
          </cell>
          <cell r="K3231" t="str">
            <v>Los Patios</v>
          </cell>
          <cell r="L3231" t="str">
            <v>Los Patios-Norte De Santander</v>
          </cell>
          <cell r="M3231" t="str">
            <v/>
          </cell>
          <cell r="N3231" t="str">
            <v xml:space="preserve"> Infraestructura</v>
          </cell>
          <cell r="O3231"/>
          <cell r="P3231"/>
          <cell r="Q3231" t="str">
            <v>Convenio De Ccoperación Y Asistencia Técnica Entre Acción Social - Fip Y La Federación Nacional De Cafeteros De Colombia, Para Aunar Esfuerzos Y Asi La Federación Preste El Apoyo Técnico Y Asesoria Para La Elaboración De Diseños Y/O Ajustes A Diseños Y/O Placa Huella Vereda California, Municipio De Los Patios - Norte De Santander.</v>
          </cell>
          <cell r="R3231" t="str">
            <v>Vías Red Terciaria</v>
          </cell>
          <cell r="S3231"/>
          <cell r="T3231"/>
          <cell r="U3231"/>
          <cell r="V3231" t="str">
            <v>Federación Nacional De Cafeteros</v>
          </cell>
          <cell r="W3231"/>
          <cell r="X3231" t="str">
            <v/>
          </cell>
          <cell r="Y3231"/>
          <cell r="Z3231">
            <v>130000000</v>
          </cell>
          <cell r="AA3231"/>
          <cell r="AB3231">
            <v>130000000</v>
          </cell>
          <cell r="AC3231"/>
          <cell r="AD3231">
            <v>130000000</v>
          </cell>
          <cell r="AE3231">
            <v>0</v>
          </cell>
          <cell r="AF3231"/>
          <cell r="AG3231">
            <v>0</v>
          </cell>
          <cell r="AH3231">
            <v>130000000</v>
          </cell>
          <cell r="AI3231">
            <v>0</v>
          </cell>
          <cell r="AJ3231">
            <v>130000000</v>
          </cell>
          <cell r="AK3231">
            <v>1</v>
          </cell>
          <cell r="AL3231"/>
          <cell r="AM3231">
            <v>1</v>
          </cell>
          <cell r="AN3231">
            <v>1</v>
          </cell>
          <cell r="AO3231">
            <v>0</v>
          </cell>
          <cell r="AP3231" t="str">
            <v>Liquidado</v>
          </cell>
          <cell r="AQ3231" t="e">
            <v>#REF!</v>
          </cell>
          <cell r="AR3231" t="e">
            <v>#N/A</v>
          </cell>
          <cell r="AS3231" t="str">
            <v>Entregado en 2011.</v>
          </cell>
          <cell r="AT3231" t="str">
            <v>No Aplica</v>
          </cell>
          <cell r="AU3231" t="str">
            <v/>
          </cell>
          <cell r="AV3231">
            <v>40597</v>
          </cell>
          <cell r="AW3231" t="e">
            <v>#REF!</v>
          </cell>
          <cell r="AX3231"/>
          <cell r="AY3231"/>
          <cell r="AZ3231">
            <v>0</v>
          </cell>
          <cell r="BA3231" t="str">
            <v>-</v>
          </cell>
          <cell r="BB3231" t="str">
            <v/>
          </cell>
          <cell r="BC3231"/>
          <cell r="BD3231" t="str">
            <v/>
          </cell>
          <cell r="BE3231" t="str">
            <v/>
          </cell>
          <cell r="BF3231" t="str">
            <v/>
          </cell>
          <cell r="BG3231" t="str">
            <v/>
          </cell>
        </row>
        <row r="3232">
          <cell r="C3232" t="str">
            <v>20100110S1528-1</v>
          </cell>
          <cell r="D3232" t="str">
            <v>Proyectos 2011 - 2020</v>
          </cell>
          <cell r="E3232" t="str">
            <v>No Aplica</v>
          </cell>
          <cell r="F3232" t="str">
            <v>CERRADO</v>
          </cell>
          <cell r="G3232"/>
          <cell r="H3232" t="str">
            <v>Norte De Santander</v>
          </cell>
          <cell r="I3232">
            <v>54405</v>
          </cell>
          <cell r="J3232">
            <v>4</v>
          </cell>
          <cell r="K3232" t="str">
            <v>Los Patios</v>
          </cell>
          <cell r="L3232" t="str">
            <v>Los Patios-Norte De Santander</v>
          </cell>
          <cell r="M3232" t="str">
            <v/>
          </cell>
          <cell r="N3232" t="str">
            <v xml:space="preserve"> Infraestructura</v>
          </cell>
          <cell r="O3232"/>
          <cell r="P3232"/>
          <cell r="Q3232" t="str">
            <v>Remodelación Parque De La Sabana, Municipio Los Patios</v>
          </cell>
          <cell r="R3232" t="str">
            <v>Espacio Público, Recreación Y Deporte</v>
          </cell>
          <cell r="S3232"/>
          <cell r="T3232"/>
          <cell r="U3232"/>
          <cell r="V3232" t="str">
            <v>Departamento</v>
          </cell>
          <cell r="W3232"/>
          <cell r="X3232" t="str">
            <v/>
          </cell>
          <cell r="Y3232"/>
          <cell r="Z3232">
            <v>1100000000</v>
          </cell>
          <cell r="AA3232"/>
          <cell r="AB3232">
            <v>1100000000</v>
          </cell>
          <cell r="AC3232"/>
          <cell r="AD3232">
            <v>1100000000</v>
          </cell>
          <cell r="AE3232">
            <v>0</v>
          </cell>
          <cell r="AF3232"/>
          <cell r="AG3232">
            <v>0</v>
          </cell>
          <cell r="AH3232">
            <v>1100000000</v>
          </cell>
          <cell r="AI3232">
            <v>0</v>
          </cell>
          <cell r="AJ3232">
            <v>1100000000</v>
          </cell>
          <cell r="AK3232">
            <v>1</v>
          </cell>
          <cell r="AL3232"/>
          <cell r="AM3232">
            <v>1</v>
          </cell>
          <cell r="AN3232">
            <v>1</v>
          </cell>
          <cell r="AO3232">
            <v>0</v>
          </cell>
          <cell r="AP3232" t="str">
            <v>Liquidado</v>
          </cell>
          <cell r="AQ3232" t="e">
            <v>#REF!</v>
          </cell>
          <cell r="AR3232" t="e">
            <v>#N/A</v>
          </cell>
          <cell r="AS3232" t="str">
            <v>Entregado en 2011.</v>
          </cell>
          <cell r="AT3232" t="str">
            <v>No Aplica</v>
          </cell>
          <cell r="AU3232" t="str">
            <v/>
          </cell>
          <cell r="AV3232">
            <v>40905</v>
          </cell>
          <cell r="AW3232" t="e">
            <v>#REF!</v>
          </cell>
          <cell r="AX3232"/>
          <cell r="AY3232"/>
          <cell r="AZ3232">
            <v>0</v>
          </cell>
          <cell r="BA3232" t="str">
            <v>-</v>
          </cell>
          <cell r="BB3232" t="str">
            <v/>
          </cell>
          <cell r="BC3232"/>
          <cell r="BD3232" t="str">
            <v/>
          </cell>
          <cell r="BE3232" t="str">
            <v/>
          </cell>
          <cell r="BF3232" t="str">
            <v/>
          </cell>
          <cell r="BG3232" t="str">
            <v/>
          </cell>
        </row>
        <row r="3233">
          <cell r="C3233" t="str">
            <v>20120040V0034-1</v>
          </cell>
          <cell r="D3233" t="str">
            <v>Proyectos 2011 - 2020</v>
          </cell>
          <cell r="E3233" t="str">
            <v>No Aplica</v>
          </cell>
          <cell r="F3233" t="str">
            <v>CERRADO</v>
          </cell>
          <cell r="G3233" t="str">
            <v>B34</v>
          </cell>
          <cell r="H3233" t="str">
            <v>Norte De Santander</v>
          </cell>
          <cell r="I3233">
            <v>54405</v>
          </cell>
          <cell r="J3233">
            <v>4</v>
          </cell>
          <cell r="K3233" t="str">
            <v>Los Patios</v>
          </cell>
          <cell r="L3233" t="str">
            <v>Los Patios-Norte De Santander</v>
          </cell>
          <cell r="M3233">
            <v>40</v>
          </cell>
          <cell r="N3233" t="str">
            <v>Fonade 2</v>
          </cell>
          <cell r="O3233"/>
          <cell r="P3233"/>
          <cell r="Q3233" t="str">
            <v>Pavimentación De Vías En Concreto Mpio De Los Patios - Nte De Santander.</v>
          </cell>
          <cell r="R3233" t="str">
            <v>Vías Urbanas</v>
          </cell>
          <cell r="S3233"/>
          <cell r="T3233"/>
          <cell r="U3233"/>
          <cell r="V3233" t="str">
            <v>Departamento</v>
          </cell>
          <cell r="W3233"/>
          <cell r="X3233" t="str">
            <v/>
          </cell>
          <cell r="Y3233"/>
          <cell r="Z3233">
            <v>2026240894</v>
          </cell>
          <cell r="AA3233"/>
          <cell r="AB3233">
            <v>2026240894</v>
          </cell>
          <cell r="AC3233"/>
          <cell r="AD3233">
            <v>2026240894</v>
          </cell>
          <cell r="AE3233">
            <v>79388116</v>
          </cell>
          <cell r="AF3233"/>
          <cell r="AG3233">
            <v>79388116</v>
          </cell>
          <cell r="AH3233">
            <v>2105629010</v>
          </cell>
          <cell r="AI3233">
            <v>0</v>
          </cell>
          <cell r="AJ3233">
            <v>2105629010</v>
          </cell>
          <cell r="AK3233">
            <v>0</v>
          </cell>
          <cell r="AL3233"/>
          <cell r="AM3233">
            <v>1</v>
          </cell>
          <cell r="AN3233">
            <v>1</v>
          </cell>
          <cell r="AO3233">
            <v>0</v>
          </cell>
          <cell r="AP3233" t="str">
            <v>Liquidado</v>
          </cell>
          <cell r="AQ3233" t="e">
            <v>#REF!</v>
          </cell>
          <cell r="AR3233" t="e">
            <v>#N/A</v>
          </cell>
          <cell r="AS3233" t="str">
            <v>CONVENIO LIQUIDADO EL 29 DE SEPTIEMBRE 2021.</v>
          </cell>
          <cell r="AT3233" t="str">
            <v>No Aplica</v>
          </cell>
          <cell r="AU3233">
            <v>41624</v>
          </cell>
          <cell r="AV3233">
            <v>41757</v>
          </cell>
          <cell r="AW3233" t="e">
            <v>#REF!</v>
          </cell>
          <cell r="AX3233"/>
          <cell r="AY3233"/>
          <cell r="AZ3233">
            <v>0</v>
          </cell>
          <cell r="BA3233" t="str">
            <v>-</v>
          </cell>
          <cell r="BB3233" t="str">
            <v>1,64 km DE VIAS PAVIMENTADAS EN EL MUNICIPIO DE LOS PATIOS</v>
          </cell>
          <cell r="BC3233"/>
          <cell r="BD3233">
            <v>41669</v>
          </cell>
          <cell r="BE3233">
            <v>41718</v>
          </cell>
          <cell r="BF3233">
            <v>41884</v>
          </cell>
          <cell r="BG3233">
            <v>12486</v>
          </cell>
        </row>
        <row r="3234">
          <cell r="C3234" t="str">
            <v>20120069S0244-1</v>
          </cell>
          <cell r="D3234" t="str">
            <v>Proyectos 2011 - 2020</v>
          </cell>
          <cell r="E3234" t="str">
            <v>No Aplica</v>
          </cell>
          <cell r="F3234" t="str">
            <v>CERRADO</v>
          </cell>
          <cell r="G3234" t="str">
            <v>C244</v>
          </cell>
          <cell r="H3234" t="str">
            <v>Norte De Santander</v>
          </cell>
          <cell r="I3234">
            <v>54405</v>
          </cell>
          <cell r="J3234">
            <v>4</v>
          </cell>
          <cell r="K3234" t="str">
            <v>Los Patios</v>
          </cell>
          <cell r="L3234" t="str">
            <v>Los Patios-Norte De Santander</v>
          </cell>
          <cell r="M3234">
            <v>69</v>
          </cell>
          <cell r="N3234" t="str">
            <v>Fonade 3</v>
          </cell>
          <cell r="O3234"/>
          <cell r="P3234"/>
          <cell r="Q3234" t="str">
            <v>Construccion Cancha Sintetica Del Barrio Daniel Jordan Del Municipio De Los Patios Norte De Santander</v>
          </cell>
          <cell r="R3234" t="str">
            <v>Espacio Público, Recreación Y Deporte</v>
          </cell>
          <cell r="S3234"/>
          <cell r="T3234"/>
          <cell r="U3234"/>
          <cell r="V3234" t="str">
            <v>Municipio</v>
          </cell>
          <cell r="W3234"/>
          <cell r="X3234" t="str">
            <v/>
          </cell>
          <cell r="Y3234"/>
          <cell r="Z3234">
            <v>243824967.59999999</v>
          </cell>
          <cell r="AA3234"/>
          <cell r="AB3234">
            <v>243824967.59999999</v>
          </cell>
          <cell r="AC3234"/>
          <cell r="AD3234">
            <v>243824967.59999999</v>
          </cell>
          <cell r="AE3234">
            <v>12674002.4</v>
          </cell>
          <cell r="AF3234"/>
          <cell r="AG3234">
            <v>12674002.4</v>
          </cell>
          <cell r="AH3234">
            <v>256498970</v>
          </cell>
          <cell r="AI3234">
            <v>0</v>
          </cell>
          <cell r="AJ3234">
            <v>256498970</v>
          </cell>
          <cell r="AK3234">
            <v>0</v>
          </cell>
          <cell r="AL3234"/>
          <cell r="AM3234">
            <v>1</v>
          </cell>
          <cell r="AN3234">
            <v>1</v>
          </cell>
          <cell r="AO3234">
            <v>0</v>
          </cell>
          <cell r="AP3234" t="str">
            <v>En Liquidación</v>
          </cell>
          <cell r="AQ3234" t="e">
            <v>#REF!</v>
          </cell>
          <cell r="AR3234" t="e">
            <v>#N/A</v>
          </cell>
          <cell r="AS323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234" t="str">
            <v>No Aplica</v>
          </cell>
          <cell r="AU3234">
            <v>41816</v>
          </cell>
          <cell r="AV3234">
            <v>41891</v>
          </cell>
          <cell r="AW3234" t="e">
            <v>#REF!</v>
          </cell>
          <cell r="AX3234"/>
          <cell r="AY3234"/>
          <cell r="AZ3234">
            <v>0</v>
          </cell>
          <cell r="BA3234" t="str">
            <v>-</v>
          </cell>
          <cell r="BB3234" t="str">
            <v>CANCHA SINTETICA</v>
          </cell>
          <cell r="BC3234"/>
          <cell r="BD3234">
            <v>41845</v>
          </cell>
          <cell r="BE3234">
            <v>41845</v>
          </cell>
          <cell r="BF3234">
            <v>41914</v>
          </cell>
          <cell r="BG3234">
            <v>72755</v>
          </cell>
        </row>
        <row r="3235">
          <cell r="C3235" t="str">
            <v>20120069S0246-1</v>
          </cell>
          <cell r="D3235" t="str">
            <v>Proyectos 2011 - 2020</v>
          </cell>
          <cell r="E3235" t="str">
            <v>No Aplica</v>
          </cell>
          <cell r="F3235" t="str">
            <v>CERRADO</v>
          </cell>
          <cell r="G3235" t="str">
            <v>C246</v>
          </cell>
          <cell r="H3235" t="str">
            <v>Norte De Santander</v>
          </cell>
          <cell r="I3235">
            <v>54405</v>
          </cell>
          <cell r="J3235">
            <v>4</v>
          </cell>
          <cell r="K3235" t="str">
            <v>Los Patios</v>
          </cell>
          <cell r="L3235" t="str">
            <v>Los Patios-Norte De Santander</v>
          </cell>
          <cell r="M3235">
            <v>69</v>
          </cell>
          <cell r="N3235" t="str">
            <v>Fonade 3</v>
          </cell>
          <cell r="O3235"/>
          <cell r="P3235"/>
          <cell r="Q3235" t="str">
            <v>Construccion Cancha La Campiña, Municipio De Los Patios</v>
          </cell>
          <cell r="R3235" t="str">
            <v>Espacio Público, Recreación Y Deporte</v>
          </cell>
          <cell r="S3235"/>
          <cell r="T3235"/>
          <cell r="U3235"/>
          <cell r="V3235" t="str">
            <v>Departamento</v>
          </cell>
          <cell r="W3235"/>
          <cell r="X3235" t="str">
            <v/>
          </cell>
          <cell r="Y3235"/>
          <cell r="Z3235">
            <v>348759531.1622715</v>
          </cell>
          <cell r="AA3235"/>
          <cell r="AB3235">
            <v>348759531.1622715</v>
          </cell>
          <cell r="AC3235"/>
          <cell r="AD3235">
            <v>348759531.1622715</v>
          </cell>
          <cell r="AE3235">
            <v>17539513.350000001</v>
          </cell>
          <cell r="AF3235"/>
          <cell r="AG3235">
            <v>17539513.350000001</v>
          </cell>
          <cell r="AH3235">
            <v>366299044.51227152</v>
          </cell>
          <cell r="AI3235">
            <v>0</v>
          </cell>
          <cell r="AJ3235">
            <v>366299044.51227152</v>
          </cell>
          <cell r="AK3235">
            <v>0</v>
          </cell>
          <cell r="AL3235"/>
          <cell r="AM3235">
            <v>1</v>
          </cell>
          <cell r="AN3235">
            <v>1</v>
          </cell>
          <cell r="AO3235">
            <v>0</v>
          </cell>
          <cell r="AP3235" t="str">
            <v>En Liquidación</v>
          </cell>
          <cell r="AQ3235" t="e">
            <v>#REF!</v>
          </cell>
          <cell r="AR3235" t="e">
            <v>#N/A</v>
          </cell>
          <cell r="AS323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235" t="str">
            <v>No Aplica</v>
          </cell>
          <cell r="AU3235">
            <v>41827</v>
          </cell>
          <cell r="AV3235">
            <v>41892</v>
          </cell>
          <cell r="AW3235" t="e">
            <v>#REF!</v>
          </cell>
          <cell r="AX3235"/>
          <cell r="AY3235"/>
          <cell r="AZ3235">
            <v>0</v>
          </cell>
          <cell r="BA3235" t="str">
            <v>-</v>
          </cell>
          <cell r="BB3235" t="str">
            <v>CANCHA SINTETICA</v>
          </cell>
          <cell r="BC3235"/>
          <cell r="BD3235">
            <v>41845</v>
          </cell>
          <cell r="BE3235">
            <v>41845</v>
          </cell>
          <cell r="BF3235">
            <v>41914</v>
          </cell>
          <cell r="BG3235">
            <v>74640</v>
          </cell>
        </row>
        <row r="3236">
          <cell r="C3236" t="str">
            <v>20120069S0247-1</v>
          </cell>
          <cell r="D3236" t="str">
            <v>Proyectos 2011 - 2020</v>
          </cell>
          <cell r="E3236" t="str">
            <v>No Aplica</v>
          </cell>
          <cell r="F3236" t="str">
            <v>CERRADO</v>
          </cell>
          <cell r="G3236" t="str">
            <v>C247</v>
          </cell>
          <cell r="H3236" t="str">
            <v>Norte De Santander</v>
          </cell>
          <cell r="I3236">
            <v>54405</v>
          </cell>
          <cell r="J3236">
            <v>4</v>
          </cell>
          <cell r="K3236" t="str">
            <v>Los Patios</v>
          </cell>
          <cell r="L3236" t="str">
            <v>Los Patios-Norte De Santander</v>
          </cell>
          <cell r="M3236">
            <v>69</v>
          </cell>
          <cell r="N3236" t="str">
            <v>Fonade 3</v>
          </cell>
          <cell r="O3236"/>
          <cell r="P3236"/>
          <cell r="Q3236" t="str">
            <v>Adecucion Cancha De Futbol Manuel Barco Mora, Municipio De Los Patios</v>
          </cell>
          <cell r="R3236" t="str">
            <v>Espacio Público, Recreación Y Deporte</v>
          </cell>
          <cell r="S3236"/>
          <cell r="T3236"/>
          <cell r="U3236"/>
          <cell r="V3236" t="str">
            <v>Municipio</v>
          </cell>
          <cell r="W3236"/>
          <cell r="X3236" t="str">
            <v/>
          </cell>
          <cell r="Y3236"/>
          <cell r="Z3236">
            <v>490110050.22115386</v>
          </cell>
          <cell r="AA3236"/>
          <cell r="AB3236">
            <v>490110050.22115386</v>
          </cell>
          <cell r="AC3236"/>
          <cell r="AD3236">
            <v>490110050.22115386</v>
          </cell>
          <cell r="AE3236">
            <v>24291271.75</v>
          </cell>
          <cell r="AF3236"/>
          <cell r="AG3236">
            <v>24291271.75</v>
          </cell>
          <cell r="AH3236">
            <v>514401321.97115386</v>
          </cell>
          <cell r="AI3236">
            <v>0</v>
          </cell>
          <cell r="AJ3236">
            <v>514401321.97115386</v>
          </cell>
          <cell r="AK3236">
            <v>0</v>
          </cell>
          <cell r="AL3236"/>
          <cell r="AM3236">
            <v>1</v>
          </cell>
          <cell r="AN3236">
            <v>1</v>
          </cell>
          <cell r="AO3236">
            <v>0</v>
          </cell>
          <cell r="AP3236" t="str">
            <v>En Liquidación</v>
          </cell>
          <cell r="AQ3236" t="e">
            <v>#REF!</v>
          </cell>
          <cell r="AR3236" t="e">
            <v>#N/A</v>
          </cell>
          <cell r="AS3236" t="str">
            <v>e realizo Auditoria visible 3 el 01/11/2019, asistio PS, comunidad, veedores y Alcaldia.
ANTECEDENTE:
Obra inconclusa en cuanto que no pego la grama natural, por lo cual no presenta superficie de terminado en la cancha. 
ACTIVIDADES REALIZADAS:
Se reitera la solicitud a la interventoria, a la fecha no se han recibido las subsanciones por parte de la interventoria producto de las mesas de trabajo con el municipio de Los Patios. Se proyectas oficios a la intervemntoria  y municipio solicitando los requerimientos para liquidacion.
Desde la Gerencia de Operaciones se recomienda no iniciar el FAP900 hacia la interventoria, por el monto. 
IMPUTABILIDAD:
-Ente territorial
-Interventoria</v>
          </cell>
          <cell r="AT3236" t="str">
            <v>No Aplica</v>
          </cell>
          <cell r="AU3236">
            <v>42087</v>
          </cell>
          <cell r="AV3236">
            <v>42704</v>
          </cell>
          <cell r="AW3236" t="e">
            <v>#REF!</v>
          </cell>
          <cell r="AX3236"/>
          <cell r="AY3236"/>
          <cell r="AZ3236">
            <v>0</v>
          </cell>
          <cell r="BA3236" t="str">
            <v>-</v>
          </cell>
          <cell r="BB3236" t="str">
            <v>COLOCACION GRAMA NATURAL , FILTRO , CERRAMIENTO Y TANQUE PARA RIEGO EN CANCHA DE FUTBOL</v>
          </cell>
          <cell r="BC3236"/>
          <cell r="BD3236">
            <v>42137</v>
          </cell>
          <cell r="BE3236">
            <v>42180</v>
          </cell>
          <cell r="BF3236">
            <v>43770</v>
          </cell>
          <cell r="BG3236">
            <v>6243</v>
          </cell>
        </row>
        <row r="3237">
          <cell r="C3237" t="str">
            <v>20130069V0419-1</v>
          </cell>
          <cell r="D3237" t="str">
            <v>Proyectos 2011 - 2020</v>
          </cell>
          <cell r="E3237" t="str">
            <v>No Aplica</v>
          </cell>
          <cell r="F3237" t="str">
            <v>CERRADO</v>
          </cell>
          <cell r="G3237" t="str">
            <v>C419</v>
          </cell>
          <cell r="H3237" t="str">
            <v>Norte De Santander</v>
          </cell>
          <cell r="I3237">
            <v>54405</v>
          </cell>
          <cell r="J3237">
            <v>4</v>
          </cell>
          <cell r="K3237" t="str">
            <v>Los Patios</v>
          </cell>
          <cell r="L3237" t="str">
            <v>Los Patios-Norte De Santander</v>
          </cell>
          <cell r="M3237">
            <v>69</v>
          </cell>
          <cell r="N3237" t="str">
            <v>Fonade 3</v>
          </cell>
          <cell r="O3237"/>
          <cell r="P3237"/>
          <cell r="Q3237" t="str">
            <v>Pavimentación Transversal 7 Entre Calle 23 Y 21, Avenida 7 Entre Calle 20 Y 19, Avenida 7 Entre Calles 19 Y 18, Avenida 7 Entre Calles 18 Y 17, Calle 16 Entre Avenidas 8 Y 9, Calle 19Bs Entre Avenidas 8A Y 9, Calle 35 Entre Avenidas 3E Y 4E Y Avenida 4E Entre La Calle 35 Y Variante De La Floresta Del Municipio De Los Patios</v>
          </cell>
          <cell r="R3237" t="str">
            <v>Vías Urbanas</v>
          </cell>
          <cell r="S3237"/>
          <cell r="T3237"/>
          <cell r="U3237"/>
          <cell r="V3237" t="str">
            <v>Municipio</v>
          </cell>
          <cell r="W3237"/>
          <cell r="X3237" t="str">
            <v/>
          </cell>
          <cell r="Y3237"/>
          <cell r="Z3237">
            <v>1201955570.2332001</v>
          </cell>
          <cell r="AA3237"/>
          <cell r="AB3237">
            <v>1201955570.2332001</v>
          </cell>
          <cell r="AC3237"/>
          <cell r="AD3237">
            <v>1201955570.2332001</v>
          </cell>
          <cell r="AE3237">
            <v>48044429.766800001</v>
          </cell>
          <cell r="AF3237"/>
          <cell r="AG3237">
            <v>48044429.766800001</v>
          </cell>
          <cell r="AH3237">
            <v>1250000000</v>
          </cell>
          <cell r="AI3237">
            <v>0</v>
          </cell>
          <cell r="AJ3237">
            <v>1250000000</v>
          </cell>
          <cell r="AK3237">
            <v>0</v>
          </cell>
          <cell r="AL3237"/>
          <cell r="AM3237">
            <v>1</v>
          </cell>
          <cell r="AN3237">
            <v>1</v>
          </cell>
          <cell r="AO3237">
            <v>0</v>
          </cell>
          <cell r="AP3237" t="str">
            <v>En Liquidación</v>
          </cell>
          <cell r="AQ3237" t="e">
            <v>#REF!</v>
          </cell>
          <cell r="AR3237" t="e">
            <v>#N/A</v>
          </cell>
          <cell r="AS323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237" t="str">
            <v>No Aplica</v>
          </cell>
          <cell r="AU3237">
            <v>41961</v>
          </cell>
          <cell r="AV3237">
            <v>42089</v>
          </cell>
          <cell r="AW3237" t="e">
            <v>#REF!</v>
          </cell>
          <cell r="AX3237"/>
          <cell r="AY3237"/>
          <cell r="AZ3237">
            <v>0</v>
          </cell>
          <cell r="BA3237" t="str">
            <v>-</v>
          </cell>
          <cell r="BB3237" t="str">
            <v>1 KM</v>
          </cell>
          <cell r="BC3237"/>
          <cell r="BD3237">
            <v>42048</v>
          </cell>
          <cell r="BE3237" t="str">
            <v/>
          </cell>
          <cell r="BF3237">
            <v>42111</v>
          </cell>
          <cell r="BG3237">
            <v>72755</v>
          </cell>
        </row>
        <row r="3238">
          <cell r="C3238" t="str">
            <v>20130246V0490-2</v>
          </cell>
          <cell r="D3238" t="str">
            <v>Proyectos 2011 - 2020</v>
          </cell>
          <cell r="E3238" t="str">
            <v>No Aplica</v>
          </cell>
          <cell r="F3238" t="str">
            <v>CERRADO</v>
          </cell>
          <cell r="G3238"/>
          <cell r="H3238" t="str">
            <v>Norte De Santander</v>
          </cell>
          <cell r="I3238">
            <v>54405</v>
          </cell>
          <cell r="J3238">
            <v>4</v>
          </cell>
          <cell r="K3238" t="str">
            <v>Los Patios</v>
          </cell>
          <cell r="L3238" t="str">
            <v>Los Patios-Norte De Santander</v>
          </cell>
          <cell r="M3238">
            <v>246</v>
          </cell>
          <cell r="N3238" t="str">
            <v>DPS 2013</v>
          </cell>
          <cell r="O3238"/>
          <cell r="P3238"/>
          <cell r="Q3238" t="str">
            <v>Pavimentación En Concreto Rígido Y Asfáltico De Las Vías Urbanas Del Municipio De Los Patios Departamento Norte De Santander</v>
          </cell>
          <cell r="R3238" t="str">
            <v>Vías Urbanas</v>
          </cell>
          <cell r="S3238"/>
          <cell r="T3238"/>
          <cell r="U3238"/>
          <cell r="V3238" t="str">
            <v>Departamento</v>
          </cell>
          <cell r="W3238"/>
          <cell r="X3238" t="str">
            <v xml:space="preserve">Tasajero, Valle de Mirador,  Esperanza, </v>
          </cell>
          <cell r="Y3238"/>
          <cell r="Z3238">
            <v>3297545196</v>
          </cell>
          <cell r="AA3238"/>
          <cell r="AB3238">
            <v>3297545196</v>
          </cell>
          <cell r="AC3238"/>
          <cell r="AD3238">
            <v>3297545196</v>
          </cell>
          <cell r="AE3238">
            <v>65724874.299999997</v>
          </cell>
          <cell r="AF3238"/>
          <cell r="AG3238">
            <v>65724874.299999997</v>
          </cell>
          <cell r="AH3238">
            <v>3363270070.3000002</v>
          </cell>
          <cell r="AI3238">
            <v>0</v>
          </cell>
          <cell r="AJ3238">
            <v>3363270070.3000002</v>
          </cell>
          <cell r="AK3238">
            <v>1</v>
          </cell>
          <cell r="AL3238"/>
          <cell r="AM3238">
            <v>1</v>
          </cell>
          <cell r="AN3238">
            <v>1</v>
          </cell>
          <cell r="AO3238">
            <v>0</v>
          </cell>
          <cell r="AP3238" t="str">
            <v>Liquidado</v>
          </cell>
          <cell r="AQ3238" t="e">
            <v>#REF!</v>
          </cell>
          <cell r="AR3238" t="e">
            <v>#N/A</v>
          </cell>
          <cell r="AS3238" t="str">
            <v>Entregado en enero de 2017. 
Liquidado.</v>
          </cell>
          <cell r="AT3238" t="str">
            <v>No Aplica</v>
          </cell>
          <cell r="AU3238">
            <v>42200</v>
          </cell>
          <cell r="AV3238">
            <v>42757</v>
          </cell>
          <cell r="AW3238" t="e">
            <v>#REF!</v>
          </cell>
          <cell r="AX3238"/>
          <cell r="AY3238"/>
          <cell r="AZ3238">
            <v>0</v>
          </cell>
          <cell r="BA3238" t="str">
            <v>-</v>
          </cell>
          <cell r="BB3238">
            <v>12</v>
          </cell>
          <cell r="BC3238"/>
          <cell r="BD3238">
            <v>42359</v>
          </cell>
          <cell r="BE3238">
            <v>42433</v>
          </cell>
          <cell r="BF3238">
            <v>42830</v>
          </cell>
          <cell r="BG3238">
            <v>30000</v>
          </cell>
        </row>
        <row r="3239">
          <cell r="C3239" t="str">
            <v>20130267S0432-1</v>
          </cell>
          <cell r="D3239" t="str">
            <v>Proyectos 2011 - 2020</v>
          </cell>
          <cell r="E3239" t="str">
            <v>No Aplica</v>
          </cell>
          <cell r="F3239" t="str">
            <v>CERRADO</v>
          </cell>
          <cell r="G3239"/>
          <cell r="H3239" t="str">
            <v>Norte De Santander</v>
          </cell>
          <cell r="I3239">
            <v>54405</v>
          </cell>
          <cell r="J3239">
            <v>4</v>
          </cell>
          <cell r="K3239" t="str">
            <v>Los Patios</v>
          </cell>
          <cell r="L3239" t="str">
            <v>Los Patios-Norte De Santander</v>
          </cell>
          <cell r="M3239">
            <v>267</v>
          </cell>
          <cell r="N3239" t="str">
            <v>DPS 2013</v>
          </cell>
          <cell r="O3239"/>
          <cell r="P3239"/>
          <cell r="Q3239" t="str">
            <v>Mejoramiento De Escenarios Deportivos Tierralinda En El Municipio De Los Patios Departamento Norte De Santander</v>
          </cell>
          <cell r="R3239" t="str">
            <v>Espacio Público, Recreación Y Deporte</v>
          </cell>
          <cell r="S3239"/>
          <cell r="T3239"/>
          <cell r="U3239"/>
          <cell r="V3239" t="str">
            <v>Municipio</v>
          </cell>
          <cell r="W3239"/>
          <cell r="X3239" t="str">
            <v xml:space="preserve"> tierralinda</v>
          </cell>
          <cell r="Y3239"/>
          <cell r="Z3239">
            <v>311052560</v>
          </cell>
          <cell r="AA3239"/>
          <cell r="AB3239">
            <v>311052560</v>
          </cell>
          <cell r="AC3239"/>
          <cell r="AD3239">
            <v>311052560</v>
          </cell>
          <cell r="AE3239">
            <v>31105256</v>
          </cell>
          <cell r="AF3239"/>
          <cell r="AG3239">
            <v>31105256</v>
          </cell>
          <cell r="AH3239">
            <v>342157816</v>
          </cell>
          <cell r="AI3239">
            <v>0</v>
          </cell>
          <cell r="AJ3239">
            <v>342157816</v>
          </cell>
          <cell r="AK3239">
            <v>0.99970000000000003</v>
          </cell>
          <cell r="AL3239"/>
          <cell r="AM3239">
            <v>0</v>
          </cell>
          <cell r="AN3239">
            <v>1</v>
          </cell>
          <cell r="AO3239">
            <v>1</v>
          </cell>
          <cell r="AP3239" t="str">
            <v>Liquidado</v>
          </cell>
          <cell r="AQ3239" t="e">
            <v>#REF!</v>
          </cell>
          <cell r="AR3239" t="e">
            <v>#N/A</v>
          </cell>
          <cell r="AS3239" t="str">
            <v>Liquidado el 20/02/2020.</v>
          </cell>
          <cell r="AT3239" t="str">
            <v>No Aplica</v>
          </cell>
          <cell r="AU3239">
            <v>42265</v>
          </cell>
          <cell r="AV3239">
            <v>42355</v>
          </cell>
          <cell r="AW3239" t="e">
            <v>#REF!</v>
          </cell>
          <cell r="AX3239"/>
          <cell r="AY3239"/>
          <cell r="AZ3239">
            <v>0</v>
          </cell>
          <cell r="BA3239" t="str">
            <v>-</v>
          </cell>
          <cell r="BB3239" t="str">
            <v>5032 m2</v>
          </cell>
          <cell r="BC3239"/>
          <cell r="BD3239">
            <v>42319</v>
          </cell>
          <cell r="BE3239">
            <v>42388</v>
          </cell>
          <cell r="BF3239">
            <v>42388</v>
          </cell>
          <cell r="BG3239">
            <v>1300</v>
          </cell>
        </row>
        <row r="3240">
          <cell r="C3240" t="str">
            <v>20130267S0432-2</v>
          </cell>
          <cell r="D3240" t="str">
            <v>Proyectos 2011 - 2020</v>
          </cell>
          <cell r="E3240" t="str">
            <v>No Aplica</v>
          </cell>
          <cell r="F3240" t="str">
            <v>CERRADO</v>
          </cell>
          <cell r="G3240"/>
          <cell r="H3240" t="str">
            <v>Norte De Santander</v>
          </cell>
          <cell r="I3240">
            <v>54405</v>
          </cell>
          <cell r="J3240">
            <v>4</v>
          </cell>
          <cell r="K3240" t="str">
            <v>Los Patios</v>
          </cell>
          <cell r="L3240" t="str">
            <v>Los Patios-Norte De Santander</v>
          </cell>
          <cell r="M3240">
            <v>267</v>
          </cell>
          <cell r="N3240" t="str">
            <v>DPS 2013</v>
          </cell>
          <cell r="O3240"/>
          <cell r="P3240"/>
          <cell r="Q3240" t="str">
            <v>Mejoramiento Parque Portal En El Municipio De Los Patios Departamento Norte De Santander</v>
          </cell>
          <cell r="R3240" t="str">
            <v>Espacio Público, Recreación Y Deporte</v>
          </cell>
          <cell r="S3240"/>
          <cell r="T3240"/>
          <cell r="U3240"/>
          <cell r="V3240" t="str">
            <v>Municipio</v>
          </cell>
          <cell r="W3240"/>
          <cell r="X3240" t="str">
            <v>Portal</v>
          </cell>
          <cell r="Y3240"/>
          <cell r="Z3240">
            <v>156237160</v>
          </cell>
          <cell r="AA3240"/>
          <cell r="AB3240">
            <v>156237160</v>
          </cell>
          <cell r="AC3240"/>
          <cell r="AD3240">
            <v>156237160</v>
          </cell>
          <cell r="AE3240">
            <v>15623716</v>
          </cell>
          <cell r="AF3240"/>
          <cell r="AG3240">
            <v>15623716</v>
          </cell>
          <cell r="AH3240">
            <v>171860876</v>
          </cell>
          <cell r="AI3240">
            <v>0</v>
          </cell>
          <cell r="AJ3240">
            <v>171860876</v>
          </cell>
          <cell r="AK3240">
            <v>0.98529999999999995</v>
          </cell>
          <cell r="AL3240"/>
          <cell r="AM3240">
            <v>0</v>
          </cell>
          <cell r="AN3240">
            <v>1</v>
          </cell>
          <cell r="AO3240">
            <v>1</v>
          </cell>
          <cell r="AP3240" t="str">
            <v>Liquidado</v>
          </cell>
          <cell r="AQ3240" t="e">
            <v>#REF!</v>
          </cell>
          <cell r="AR3240" t="e">
            <v>#N/A</v>
          </cell>
          <cell r="AS3240" t="str">
            <v>Liquidado el 20/02/2020.</v>
          </cell>
          <cell r="AT3240" t="str">
            <v>No Aplica</v>
          </cell>
          <cell r="AU3240">
            <v>42265</v>
          </cell>
          <cell r="AV3240">
            <v>42551</v>
          </cell>
          <cell r="AW3240" t="e">
            <v>#REF!</v>
          </cell>
          <cell r="AX3240"/>
          <cell r="AY3240"/>
          <cell r="AZ3240">
            <v>0</v>
          </cell>
          <cell r="BA3240" t="str">
            <v>-</v>
          </cell>
          <cell r="BB3240" t="str">
            <v>2053 m2</v>
          </cell>
          <cell r="BC3240"/>
          <cell r="BD3240">
            <v>42319</v>
          </cell>
          <cell r="BE3240">
            <v>42388</v>
          </cell>
          <cell r="BF3240">
            <v>42598</v>
          </cell>
          <cell r="BG3240">
            <v>240</v>
          </cell>
        </row>
        <row r="3241">
          <cell r="C3241" t="str">
            <v>20130267S0432-3</v>
          </cell>
          <cell r="D3241" t="str">
            <v>Proyectos 2011 - 2020</v>
          </cell>
          <cell r="E3241" t="str">
            <v>No Aplica</v>
          </cell>
          <cell r="F3241" t="str">
            <v>CERRADO</v>
          </cell>
          <cell r="G3241"/>
          <cell r="H3241" t="str">
            <v>Norte De Santander</v>
          </cell>
          <cell r="I3241">
            <v>54405</v>
          </cell>
          <cell r="J3241">
            <v>4</v>
          </cell>
          <cell r="K3241" t="str">
            <v>Los Patios</v>
          </cell>
          <cell r="L3241" t="str">
            <v>Los Patios-Norte De Santander</v>
          </cell>
          <cell r="M3241">
            <v>267</v>
          </cell>
          <cell r="N3241" t="str">
            <v>DPS 2013</v>
          </cell>
          <cell r="O3241"/>
          <cell r="P3241"/>
          <cell r="Q3241" t="str">
            <v>Construcción De Una Bateria Sanitaria En El Escenario Deportivo Tierralinda Del Municipio De Los Patios - Norte De Santander</v>
          </cell>
          <cell r="R3241" t="str">
            <v>Espacio Público, Recreación Y Deporte</v>
          </cell>
          <cell r="S3241"/>
          <cell r="T3241"/>
          <cell r="U3241"/>
          <cell r="V3241" t="str">
            <v>Municipio</v>
          </cell>
          <cell r="W3241"/>
          <cell r="X3241" t="str">
            <v xml:space="preserve"> tierralinda</v>
          </cell>
          <cell r="Y3241"/>
          <cell r="Z3241">
            <v>62500000</v>
          </cell>
          <cell r="AA3241"/>
          <cell r="AB3241">
            <v>62500000</v>
          </cell>
          <cell r="AC3241"/>
          <cell r="AD3241">
            <v>62500000</v>
          </cell>
          <cell r="AE3241">
            <v>0</v>
          </cell>
          <cell r="AF3241"/>
          <cell r="AG3241">
            <v>0</v>
          </cell>
          <cell r="AH3241">
            <v>62500000</v>
          </cell>
          <cell r="AI3241">
            <v>0</v>
          </cell>
          <cell r="AJ3241">
            <v>62500000</v>
          </cell>
          <cell r="AK3241">
            <v>1</v>
          </cell>
          <cell r="AL3241"/>
          <cell r="AM3241">
            <v>1</v>
          </cell>
          <cell r="AN3241">
            <v>1</v>
          </cell>
          <cell r="AO3241">
            <v>0</v>
          </cell>
          <cell r="AP3241" t="str">
            <v>Liquidado</v>
          </cell>
          <cell r="AQ3241" t="e">
            <v>#REF!</v>
          </cell>
          <cell r="AR3241" t="e">
            <v>#N/A</v>
          </cell>
          <cell r="AS3241" t="str">
            <v>Liquidado el 20/02/2020.</v>
          </cell>
          <cell r="AT3241" t="str">
            <v>No Aplica</v>
          </cell>
          <cell r="AU3241" t="str">
            <v/>
          </cell>
          <cell r="AV3241">
            <v>42973</v>
          </cell>
          <cell r="AW3241" t="e">
            <v>#REF!</v>
          </cell>
          <cell r="AX3241"/>
          <cell r="AY3241"/>
          <cell r="AZ3241">
            <v>0</v>
          </cell>
          <cell r="BA3241" t="str">
            <v>-</v>
          </cell>
          <cell r="BB3241" t="str">
            <v>55,12 M2</v>
          </cell>
          <cell r="BC3241"/>
          <cell r="BD3241">
            <v>42914</v>
          </cell>
          <cell r="BE3241">
            <v>43004</v>
          </cell>
          <cell r="BF3241">
            <v>43004</v>
          </cell>
          <cell r="BG3241">
            <v>500</v>
          </cell>
        </row>
        <row r="3242">
          <cell r="C3242" t="str">
            <v>20130267V0149-1</v>
          </cell>
          <cell r="D3242" t="str">
            <v>Proyectos 2011 - 2020</v>
          </cell>
          <cell r="E3242" t="str">
            <v>No Aplica</v>
          </cell>
          <cell r="F3242" t="str">
            <v>CERRADO</v>
          </cell>
          <cell r="G3242"/>
          <cell r="H3242" t="str">
            <v>Norte De Santander</v>
          </cell>
          <cell r="I3242">
            <v>54405</v>
          </cell>
          <cell r="J3242">
            <v>4</v>
          </cell>
          <cell r="K3242" t="str">
            <v>Los Patios</v>
          </cell>
          <cell r="L3242" t="str">
            <v>Los Patios-Norte De Santander</v>
          </cell>
          <cell r="M3242">
            <v>267</v>
          </cell>
          <cell r="N3242" t="str">
            <v>DPS 2013</v>
          </cell>
          <cell r="O3242"/>
          <cell r="P3242"/>
          <cell r="Q3242" t="str">
            <v>Pavimentación Calle 5A Entre Avenida 10 Y Avenida 7 Del Barrio San Remo Del Municipio De Los Patios - Norte De Santander</v>
          </cell>
          <cell r="R3242" t="str">
            <v>Vías Urbanas</v>
          </cell>
          <cell r="S3242"/>
          <cell r="T3242"/>
          <cell r="U3242"/>
          <cell r="V3242" t="str">
            <v>Municipio</v>
          </cell>
          <cell r="W3242"/>
          <cell r="X3242" t="str">
            <v xml:space="preserve"> San Remo </v>
          </cell>
          <cell r="Y3242"/>
          <cell r="Z3242">
            <v>230373832</v>
          </cell>
          <cell r="AA3242"/>
          <cell r="AB3242">
            <v>230373832</v>
          </cell>
          <cell r="AC3242"/>
          <cell r="AD3242">
            <v>230373832</v>
          </cell>
          <cell r="AE3242">
            <v>28037383.200000003</v>
          </cell>
          <cell r="AF3242"/>
          <cell r="AG3242">
            <v>28037383.200000003</v>
          </cell>
          <cell r="AH3242">
            <v>258411215.19999999</v>
          </cell>
          <cell r="AI3242">
            <v>0</v>
          </cell>
          <cell r="AJ3242">
            <v>258411215.19999999</v>
          </cell>
          <cell r="AK3242">
            <v>1</v>
          </cell>
          <cell r="AL3242"/>
          <cell r="AM3242">
            <v>0</v>
          </cell>
          <cell r="AN3242">
            <v>1</v>
          </cell>
          <cell r="AO3242">
            <v>1</v>
          </cell>
          <cell r="AP3242" t="str">
            <v>Liquidado</v>
          </cell>
          <cell r="AQ3242" t="e">
            <v>#REF!</v>
          </cell>
          <cell r="AR3242" t="e">
            <v>#N/A</v>
          </cell>
          <cell r="AS3242" t="str">
            <v>Liquidado el 20/02/2020.</v>
          </cell>
          <cell r="AT3242" t="str">
            <v>No Aplica</v>
          </cell>
          <cell r="AU3242">
            <v>42200</v>
          </cell>
          <cell r="AV3242">
            <v>42286</v>
          </cell>
          <cell r="AW3242" t="e">
            <v>#REF!</v>
          </cell>
          <cell r="AX3242"/>
          <cell r="AY3242"/>
          <cell r="AZ3242">
            <v>0</v>
          </cell>
          <cell r="BA3242" t="str">
            <v>-</v>
          </cell>
          <cell r="BB3242" t="str">
            <v>0,34 km</v>
          </cell>
          <cell r="BC3242"/>
          <cell r="BD3242">
            <v>42216</v>
          </cell>
          <cell r="BE3242">
            <v>42270</v>
          </cell>
          <cell r="BF3242">
            <v>42359</v>
          </cell>
          <cell r="BG3242">
            <v>200</v>
          </cell>
        </row>
        <row r="3243">
          <cell r="C3243" t="str">
            <v>20130267V0239-1</v>
          </cell>
          <cell r="D3243" t="str">
            <v>Proyectos 2011 - 2020</v>
          </cell>
          <cell r="E3243" t="str">
            <v>No Aplica</v>
          </cell>
          <cell r="F3243" t="str">
            <v>CERRADO</v>
          </cell>
          <cell r="G3243"/>
          <cell r="H3243" t="str">
            <v>Norte De Santander</v>
          </cell>
          <cell r="I3243">
            <v>54405</v>
          </cell>
          <cell r="J3243">
            <v>4</v>
          </cell>
          <cell r="K3243" t="str">
            <v>Los Patios</v>
          </cell>
          <cell r="L3243" t="str">
            <v>Los Patios-Norte De Santander</v>
          </cell>
          <cell r="M3243">
            <v>267</v>
          </cell>
          <cell r="N3243" t="str">
            <v>DPS 2013</v>
          </cell>
          <cell r="O3243"/>
          <cell r="P3243"/>
          <cell r="Q3243" t="str">
            <v>Pavimentación En Concreto De Vías Urbanas Municipio De Los Patios, Norte De Santander: Calle 36 Entre Av. 2 Y 3 Barrio La Sabana, Avenida 0 Entre Calles 34 Y 35 Barrio 12 De Octubre, Calle 33 Entre Av. 1E Y 2E Y Tapón Barrio 12 De Octubre, Avenida 3E Entre Calles 32A Y 31 Barrio La Cordialidad, Calle 31 Entre Av. 3E Y 1E Barrio La Cordialidad, Avenida 2E Entre Calles 31 Y 32 Barrio La Cordialidad, Calle 28 Entre Avenidas 2 Y 4 Barrio La Cordialidad, Avenida 0 Entre Calles 26 Y 27 Barrio La Cordialidad, Calle 24 Entre Av. 4 Y 5 Barrio Tasajero, Calle 23 Entre Av.4 Y 6 Barrio Tasajero, Avenida 5 Entre Calles 22 Y 24 Barrio Tasajero, Avenida 3 Entre Calles 35 Y 36 Barrio La Sabana, Calle 8 Entre Av. 10 Y 12, Km 8 Entrada Urbanización Mirador Del Pamplonita, Calle 22 Entre Av. 8 Y 10 Barrio 11 De Noviembre.</v>
          </cell>
          <cell r="R3243" t="str">
            <v>Vías Urbanas</v>
          </cell>
          <cell r="S3243"/>
          <cell r="T3243"/>
          <cell r="U3243"/>
          <cell r="V3243" t="str">
            <v>Municipio</v>
          </cell>
          <cell r="W3243"/>
          <cell r="X3243" t="str">
            <v>La Sabana,  Barrio 12 De Octubre, Barrio La Cordialidad, Barrio Tasajero</v>
          </cell>
          <cell r="Y3243"/>
          <cell r="Z3243">
            <v>3054187640</v>
          </cell>
          <cell r="AA3243"/>
          <cell r="AB3243">
            <v>3054187640</v>
          </cell>
          <cell r="AC3243"/>
          <cell r="AD3243">
            <v>3054187640</v>
          </cell>
          <cell r="AE3243">
            <v>305418764</v>
          </cell>
          <cell r="AF3243"/>
          <cell r="AG3243">
            <v>305418764</v>
          </cell>
          <cell r="AH3243">
            <v>3359606404</v>
          </cell>
          <cell r="AI3243">
            <v>0</v>
          </cell>
          <cell r="AJ3243">
            <v>3359606404</v>
          </cell>
          <cell r="AK3243">
            <v>0.99829999999999997</v>
          </cell>
          <cell r="AL3243"/>
          <cell r="AM3243">
            <v>0</v>
          </cell>
          <cell r="AN3243">
            <v>1</v>
          </cell>
          <cell r="AO3243">
            <v>1</v>
          </cell>
          <cell r="AP3243" t="str">
            <v>Liquidado</v>
          </cell>
          <cell r="AQ3243" t="e">
            <v>#REF!</v>
          </cell>
          <cell r="AR3243" t="e">
            <v>#N/A</v>
          </cell>
          <cell r="AS3243" t="str">
            <v>Liquidado el 20/02/2020.</v>
          </cell>
          <cell r="AT3243" t="str">
            <v>No Aplica</v>
          </cell>
          <cell r="AU3243">
            <v>42317</v>
          </cell>
          <cell r="AV3243">
            <v>42605</v>
          </cell>
          <cell r="AW3243" t="e">
            <v>#REF!</v>
          </cell>
          <cell r="AX3243"/>
          <cell r="AY3243"/>
          <cell r="AZ3243">
            <v>0</v>
          </cell>
          <cell r="BA3243" t="str">
            <v>-</v>
          </cell>
          <cell r="BB3243" t="str">
            <v>1,6 km</v>
          </cell>
          <cell r="BC3243"/>
          <cell r="BD3243">
            <v>42359</v>
          </cell>
          <cell r="BE3243">
            <v>42531</v>
          </cell>
          <cell r="BF3243">
            <v>42676</v>
          </cell>
          <cell r="BG3243">
            <v>78288</v>
          </cell>
        </row>
        <row r="3244">
          <cell r="C3244" t="str">
            <v>20130267V0349-1</v>
          </cell>
          <cell r="D3244" t="str">
            <v>Proyectos 2011 - 2020</v>
          </cell>
          <cell r="E3244" t="str">
            <v>No Aplica</v>
          </cell>
          <cell r="F3244" t="str">
            <v>CERRADO</v>
          </cell>
          <cell r="G3244"/>
          <cell r="H3244" t="str">
            <v>Norte De Santander</v>
          </cell>
          <cell r="I3244">
            <v>54405</v>
          </cell>
          <cell r="J3244">
            <v>4</v>
          </cell>
          <cell r="K3244" t="str">
            <v>Los Patios</v>
          </cell>
          <cell r="L3244" t="str">
            <v>Los Patios-Norte De Santander</v>
          </cell>
          <cell r="M3244">
            <v>267</v>
          </cell>
          <cell r="N3244" t="str">
            <v>DPS 2013</v>
          </cell>
          <cell r="O3244"/>
          <cell r="P3244"/>
          <cell r="Q3244" t="str">
            <v>Pavimentacion En Concreto Asfaltico De La Calle 7S Entre Av. 9 Y 10 B. Pisarreal, Calle 12 Entre Av. 10 Y 11 B. Videlso, Calle 13 Entre Av. 10 Y 11 B. Videlso, Calle 14 Entre Av. 11 Y Tapon B. Videlso, Calle 14 A Entre Av. 11 Y Tapon B. Videlso, Calle22 Entre Av. 7 Y 8 B. Once De Noviembre, Interseccion Calle 22 Av. 8 B. Once De Noviembre, Calle 22 Entre Av. 11 Tapon B. Videlso, Calle 31 Entre Av. 7 Y 9 B. Patios Centro, Av. 5 Entre Calles 31 Y 32 B. Patios Centro, Av.6 Entre Calles 20 Y 21 B. Once De Noviembre, Av. 8 Calles 25 Y 26 Barrio Los Patios Centro, Interseccion Calle 32 Av. 5 B. Patios Centro, Calle 35 Entre Caño El Recreo Y Av. 7 B. La Sabana. Interseccion Calle 35 Av. 7 B. La Sabana Del Municipio De Los Patios.</v>
          </cell>
          <cell r="R3244" t="str">
            <v>Vías Urbanas</v>
          </cell>
          <cell r="S3244"/>
          <cell r="T3244"/>
          <cell r="U3244"/>
          <cell r="V3244" t="str">
            <v>Municipio</v>
          </cell>
          <cell r="W3244"/>
          <cell r="X3244" t="str">
            <v xml:space="preserve">Pisarreal, Videlso, Once de Noviembre, B. Patios,  El Recreo, La Sabana </v>
          </cell>
          <cell r="Y3244"/>
          <cell r="Z3244">
            <v>1308368384</v>
          </cell>
          <cell r="AA3244"/>
          <cell r="AB3244">
            <v>1308368384</v>
          </cell>
          <cell r="AC3244"/>
          <cell r="AD3244">
            <v>1308368384</v>
          </cell>
          <cell r="AE3244">
            <v>130836838.40000001</v>
          </cell>
          <cell r="AF3244"/>
          <cell r="AG3244">
            <v>130836838.40000001</v>
          </cell>
          <cell r="AH3244">
            <v>1439205222.4000001</v>
          </cell>
          <cell r="AI3244">
            <v>0</v>
          </cell>
          <cell r="AJ3244">
            <v>1439205222.4000001</v>
          </cell>
          <cell r="AK3244">
            <v>0.99739999999999995</v>
          </cell>
          <cell r="AL3244"/>
          <cell r="AM3244">
            <v>1</v>
          </cell>
          <cell r="AN3244">
            <v>1</v>
          </cell>
          <cell r="AO3244">
            <v>0</v>
          </cell>
          <cell r="AP3244" t="str">
            <v>Liquidado</v>
          </cell>
          <cell r="AQ3244" t="e">
            <v>#REF!</v>
          </cell>
          <cell r="AR3244" t="e">
            <v>#N/A</v>
          </cell>
          <cell r="AS3244" t="str">
            <v>Liquidado el 20/02/2020.</v>
          </cell>
          <cell r="AT3244" t="str">
            <v>No Aplica</v>
          </cell>
          <cell r="AU3244">
            <v>42317</v>
          </cell>
          <cell r="AV3244">
            <v>42728</v>
          </cell>
          <cell r="AW3244" t="e">
            <v>#REF!</v>
          </cell>
          <cell r="AX3244"/>
          <cell r="AY3244"/>
          <cell r="AZ3244">
            <v>0</v>
          </cell>
          <cell r="BA3244" t="str">
            <v>-</v>
          </cell>
          <cell r="BB3244" t="str">
            <v>0,75 KM</v>
          </cell>
          <cell r="BC3244"/>
          <cell r="BD3244">
            <v>42359</v>
          </cell>
          <cell r="BE3244">
            <v>42531</v>
          </cell>
          <cell r="BF3244" t="str">
            <v>2/11/2016
24/03/2017</v>
          </cell>
          <cell r="BG3244">
            <v>78288</v>
          </cell>
        </row>
        <row r="3245">
          <cell r="C3245" t="str">
            <v>20150258S0846-1</v>
          </cell>
          <cell r="D3245" t="str">
            <v>Proyectos 2011 - 2020</v>
          </cell>
          <cell r="E3245" t="str">
            <v>No Aplica</v>
          </cell>
          <cell r="F3245" t="str">
            <v>CERRADO</v>
          </cell>
          <cell r="G3245"/>
          <cell r="H3245" t="str">
            <v>Norte De Santander</v>
          </cell>
          <cell r="I3245">
            <v>54405</v>
          </cell>
          <cell r="J3245">
            <v>4</v>
          </cell>
          <cell r="K3245" t="str">
            <v>Los Patios</v>
          </cell>
          <cell r="L3245" t="str">
            <v>Los Patios-Norte De Santander</v>
          </cell>
          <cell r="M3245">
            <v>258</v>
          </cell>
          <cell r="N3245" t="str">
            <v>DPS 2015</v>
          </cell>
          <cell r="O3245"/>
          <cell r="P3245"/>
          <cell r="Q3245" t="str">
            <v>Construcción Cancha Sintética Barrio 11 De Noviembre Municipio De Los Patios - Norte De Santander</v>
          </cell>
          <cell r="R3245" t="str">
            <v>Espacio Público, Recreación Y Deporte</v>
          </cell>
          <cell r="S3245"/>
          <cell r="T3245"/>
          <cell r="U3245"/>
          <cell r="V3245" t="str">
            <v>Municipio</v>
          </cell>
          <cell r="W3245"/>
          <cell r="X3245" t="str">
            <v>Barrio 11 De Noviembre</v>
          </cell>
          <cell r="Y3245"/>
          <cell r="Z3245">
            <v>2009159678</v>
          </cell>
          <cell r="AA3245"/>
          <cell r="AB3245">
            <v>2009159678</v>
          </cell>
          <cell r="AC3245"/>
          <cell r="AD3245">
            <v>2009159678</v>
          </cell>
          <cell r="AE3245">
            <v>200915967.80000001</v>
          </cell>
          <cell r="AF3245"/>
          <cell r="AG3245">
            <v>200915967.80000001</v>
          </cell>
          <cell r="AH3245">
            <v>2210075645.8000002</v>
          </cell>
          <cell r="AI3245">
            <v>0</v>
          </cell>
          <cell r="AJ3245">
            <v>2210075645.8000002</v>
          </cell>
          <cell r="AK3245">
            <v>0.99570000000000003</v>
          </cell>
          <cell r="AL3245"/>
          <cell r="AM3245">
            <v>1</v>
          </cell>
          <cell r="AN3245">
            <v>1</v>
          </cell>
          <cell r="AO3245">
            <v>0</v>
          </cell>
          <cell r="AP3245" t="str">
            <v>Liquidado</v>
          </cell>
          <cell r="AQ3245" t="e">
            <v>#REF!</v>
          </cell>
          <cell r="AR3245" t="e">
            <v>#N/A</v>
          </cell>
          <cell r="AS3245" t="str">
            <v>Entregada el 24 de agosto de 2017</v>
          </cell>
          <cell r="AT3245" t="str">
            <v>No Aplica</v>
          </cell>
          <cell r="AU3245">
            <v>42562</v>
          </cell>
          <cell r="AV3245">
            <v>42884</v>
          </cell>
          <cell r="AW3245" t="e">
            <v>#REF!</v>
          </cell>
          <cell r="AX3245"/>
          <cell r="AY3245"/>
          <cell r="AZ3245">
            <v>0</v>
          </cell>
          <cell r="BA3245" t="str">
            <v>-</v>
          </cell>
          <cell r="BB3245" t="str">
            <v>7117M2</v>
          </cell>
          <cell r="BC3245"/>
          <cell r="BD3245">
            <v>42576</v>
          </cell>
          <cell r="BE3245">
            <v>42860</v>
          </cell>
          <cell r="BF3245">
            <v>42971</v>
          </cell>
          <cell r="BG3245">
            <v>5700</v>
          </cell>
        </row>
        <row r="3246">
          <cell r="C3246" t="str">
            <v>20170412V10056-1</v>
          </cell>
          <cell r="D3246" t="str">
            <v>Proyectos 2011 - 2020</v>
          </cell>
          <cell r="E3246" t="str">
            <v>ANTES 2018</v>
          </cell>
          <cell r="F3246" t="str">
            <v>VIGENTE</v>
          </cell>
          <cell r="G3246"/>
          <cell r="H3246" t="str">
            <v>Norte De Santander</v>
          </cell>
          <cell r="I3246">
            <v>54405</v>
          </cell>
          <cell r="J3246">
            <v>4</v>
          </cell>
          <cell r="K3246" t="str">
            <v>Los Patios</v>
          </cell>
          <cell r="L3246" t="str">
            <v>Los Patios-Norte De Santander</v>
          </cell>
          <cell r="M3246">
            <v>412</v>
          </cell>
          <cell r="N3246" t="str">
            <v>DPS 2017</v>
          </cell>
          <cell r="O3246"/>
          <cell r="P3246"/>
          <cell r="Q3246" t="str">
            <v>Pavimentación En Concreto Asfaltico De Vías Urbanas En El Municipio De Los Patios - Norte De Santander</v>
          </cell>
          <cell r="R3246" t="str">
            <v>Vías Urbanas</v>
          </cell>
          <cell r="S3246"/>
          <cell r="T3246"/>
          <cell r="U3246"/>
          <cell r="V3246" t="str">
            <v>Municipio</v>
          </cell>
          <cell r="W3246" t="str">
            <v>Urbano</v>
          </cell>
          <cell r="X3246" t="str">
            <v>BARRIOS.CORDIALIDAD, FLORESTA Y PINAR DEL RÍO, MIRADOR PARTE ALTA, SABANA, SANTA ROSA DE LIMA, MIRADOR DEL PAMPLONITA, PISARREAL, TIERRA LINDA, LA CAMPIÑA, DANIEL JORDÁN, VALLES DEL MIRADOR, PATIO CENTRO, EL TRIUNFO, VIDELSO, JUANA PAULA, ALICANTE</v>
          </cell>
          <cell r="Y3246"/>
          <cell r="Z3246">
            <v>4675215327</v>
          </cell>
          <cell r="AA3246"/>
          <cell r="AB3246">
            <v>4675215327</v>
          </cell>
          <cell r="AC3246"/>
          <cell r="AD3246">
            <v>4675215327</v>
          </cell>
          <cell r="AE3246">
            <v>467521533</v>
          </cell>
          <cell r="AF3246"/>
          <cell r="AG3246">
            <v>467521533</v>
          </cell>
          <cell r="AH3246">
            <v>5142736860</v>
          </cell>
          <cell r="AI3246">
            <v>0</v>
          </cell>
          <cell r="AJ3246">
            <v>5142736860</v>
          </cell>
          <cell r="AK3246">
            <v>1</v>
          </cell>
          <cell r="AL3246"/>
          <cell r="AM3246">
            <v>1</v>
          </cell>
          <cell r="AN3246">
            <v>1</v>
          </cell>
          <cell r="AO3246">
            <v>0</v>
          </cell>
          <cell r="AP3246" t="str">
            <v>En Liquidación</v>
          </cell>
          <cell r="AQ3246" t="e">
            <v>#REF!</v>
          </cell>
          <cell r="AR3246" t="e">
            <v>#N/A</v>
          </cell>
          <cell r="AS3246" t="str">
            <v>En proceso de liquidación del convenio.
Se encuentra pendiente la remisión de la documentación para adelantar la liquidación del convenio.
El 20/04/2022 se recibió el acta de liquidación del contrato de obra ajustada.</v>
          </cell>
          <cell r="AT3246" t="str">
            <v>No Aplica</v>
          </cell>
          <cell r="AU3246">
            <v>43629</v>
          </cell>
          <cell r="AV3246">
            <v>44438</v>
          </cell>
          <cell r="AW3246" t="e">
            <v>#REF!</v>
          </cell>
          <cell r="AX3246"/>
          <cell r="AY3246"/>
          <cell r="AZ3246">
            <v>0</v>
          </cell>
          <cell r="BA3246" t="str">
            <v>-</v>
          </cell>
          <cell r="BB3246" t="str">
            <v>3181,1 m</v>
          </cell>
          <cell r="BC3246"/>
          <cell r="BD3246">
            <v>43748</v>
          </cell>
          <cell r="BE3246">
            <v>44160</v>
          </cell>
          <cell r="BF3246">
            <v>44470</v>
          </cell>
          <cell r="BG3246">
            <v>20000</v>
          </cell>
        </row>
        <row r="3247">
          <cell r="C3247" t="str">
            <v>20170413S10037-1</v>
          </cell>
          <cell r="D3247" t="str">
            <v>Proyectos 2011 - 2020</v>
          </cell>
          <cell r="E3247" t="str">
            <v>ANTES 2018</v>
          </cell>
          <cell r="F3247" t="str">
            <v>VIGENTE</v>
          </cell>
          <cell r="G3247"/>
          <cell r="H3247" t="str">
            <v>Norte De Santander</v>
          </cell>
          <cell r="I3247">
            <v>54405</v>
          </cell>
          <cell r="J3247">
            <v>4</v>
          </cell>
          <cell r="K3247" t="str">
            <v>Los Patios</v>
          </cell>
          <cell r="L3247" t="str">
            <v>Los Patios-Norte De Santander</v>
          </cell>
          <cell r="M3247">
            <v>413</v>
          </cell>
          <cell r="N3247" t="str">
            <v>DPS 2017</v>
          </cell>
          <cell r="O3247"/>
          <cell r="P3247"/>
          <cell r="Q3247" t="str">
            <v>Construcción Cubierta Metalica Cancha Multifuncional Y Parque Biosaludable Barrio Videlso Municipio De Los Patios - Norte De Santander</v>
          </cell>
          <cell r="R3247" t="str">
            <v>Espacio Público, Recreación Y Deporte</v>
          </cell>
          <cell r="S3247"/>
          <cell r="T3247"/>
          <cell r="U3247"/>
          <cell r="V3247" t="str">
            <v>Municipio</v>
          </cell>
          <cell r="W3247"/>
          <cell r="X3247" t="str">
            <v>Videlso</v>
          </cell>
          <cell r="Y3247"/>
          <cell r="Z3247">
            <v>646832502</v>
          </cell>
          <cell r="AA3247"/>
          <cell r="AB3247">
            <v>646832502</v>
          </cell>
          <cell r="AC3247"/>
          <cell r="AD3247">
            <v>646832502</v>
          </cell>
          <cell r="AE3247">
            <v>79600041.599999994</v>
          </cell>
          <cell r="AF3247"/>
          <cell r="AG3247">
            <v>79600041.599999994</v>
          </cell>
          <cell r="AH3247">
            <v>726432543.60000002</v>
          </cell>
          <cell r="AI3247">
            <v>0</v>
          </cell>
          <cell r="AJ3247">
            <v>726432543.60000002</v>
          </cell>
          <cell r="AK3247">
            <v>1</v>
          </cell>
          <cell r="AL3247"/>
          <cell r="AM3247">
            <v>1</v>
          </cell>
          <cell r="AN3247">
            <v>1</v>
          </cell>
          <cell r="AO3247">
            <v>0</v>
          </cell>
          <cell r="AP3247" t="str">
            <v>Entregado A Municipio</v>
          </cell>
          <cell r="AQ3247" t="e">
            <v>#REF!</v>
          </cell>
          <cell r="AR3247" t="e">
            <v>#N/A</v>
          </cell>
          <cell r="AS3247" t="str">
            <v>El 01/07/2021 se reciben subsanaciones del informe final de interventoría.
El 15/06/2021 se remiten observaciones al informe final.
El 01/05/2021 Se reciben planos record y se envian observaciones el 12/05/2021.
El 29/04/2,021 se recibe acta de liquidación del contrato de obra.
El 09/04/2021 Se reciben para revisión las subsanaciones del informe final.
El 31/03/2021 Se remiten observaciones de la versión impresa del informe final de interventoría subsanado.
Se remite memorando por parte de la coordinación solicitando la liquidación del contrato de obra.
El 01/03/2,021 se recibe para revisión la versión impresa subsanada del informe final del convenio.
El 03/12/2,020 se remite oficio de liberación de saldos.
Se confirma pago del acta final con base en el informe del PA con corte a 11/12/2,020.
Se realiza Av3 el 30/06/2020</v>
          </cell>
          <cell r="AT3247" t="str">
            <v>No Aplica</v>
          </cell>
          <cell r="AU3247">
            <v>43612</v>
          </cell>
          <cell r="AV3247">
            <v>43860</v>
          </cell>
          <cell r="AW3247" t="e">
            <v>#REF!</v>
          </cell>
          <cell r="AX3247"/>
          <cell r="AY3247"/>
          <cell r="AZ3247">
            <v>0</v>
          </cell>
          <cell r="BA3247" t="str">
            <v>-</v>
          </cell>
          <cell r="BB3247" t="str">
            <v>1363,1 m2</v>
          </cell>
          <cell r="BC3247"/>
          <cell r="BD3247">
            <v>43675</v>
          </cell>
          <cell r="BE3247">
            <v>43756</v>
          </cell>
          <cell r="BF3247">
            <v>44012</v>
          </cell>
          <cell r="BG3247">
            <v>5349</v>
          </cell>
        </row>
        <row r="3248">
          <cell r="C3248" t="str">
            <v>20170421S10038-1</v>
          </cell>
          <cell r="D3248" t="str">
            <v>Proyectos 2011 - 2020</v>
          </cell>
          <cell r="E3248" t="str">
            <v>ANTES 2018</v>
          </cell>
          <cell r="F3248" t="str">
            <v>VIGENTE</v>
          </cell>
          <cell r="G3248"/>
          <cell r="H3248" t="str">
            <v>Norte De Santander</v>
          </cell>
          <cell r="I3248">
            <v>54405</v>
          </cell>
          <cell r="J3248">
            <v>4</v>
          </cell>
          <cell r="K3248" t="str">
            <v>Los Patios</v>
          </cell>
          <cell r="L3248" t="str">
            <v>Los Patios-Norte De Santander</v>
          </cell>
          <cell r="M3248">
            <v>421</v>
          </cell>
          <cell r="N3248" t="str">
            <v>DPS 2017</v>
          </cell>
          <cell r="O3248"/>
          <cell r="P3248"/>
          <cell r="Q3248" t="str">
            <v>Construcción Cubierta Y Adecuación De La Cancha Multifuncional Barrio 11 De Noviembre Del Municipio De Los Patios - Norte De Santander</v>
          </cell>
          <cell r="R3248" t="str">
            <v>Espacio Público, Recreación Y Deporte</v>
          </cell>
          <cell r="S3248"/>
          <cell r="T3248"/>
          <cell r="U3248"/>
          <cell r="V3248" t="str">
            <v>Municipio</v>
          </cell>
          <cell r="W3248"/>
          <cell r="X3248" t="str">
            <v>11 de Noviembre</v>
          </cell>
          <cell r="Y3248"/>
          <cell r="Z3248">
            <v>553211538</v>
          </cell>
          <cell r="AA3248"/>
          <cell r="AB3248">
            <v>553211538</v>
          </cell>
          <cell r="AC3248"/>
          <cell r="AD3248">
            <v>553211538</v>
          </cell>
          <cell r="AE3248">
            <v>63520838.100000001</v>
          </cell>
          <cell r="AF3248"/>
          <cell r="AG3248">
            <v>63520838.100000001</v>
          </cell>
          <cell r="AH3248">
            <v>616732376.10000002</v>
          </cell>
          <cell r="AI3248">
            <v>0</v>
          </cell>
          <cell r="AJ3248">
            <v>616732376.10000002</v>
          </cell>
          <cell r="AK3248">
            <v>1</v>
          </cell>
          <cell r="AL3248"/>
          <cell r="AM3248">
            <v>1</v>
          </cell>
          <cell r="AN3248">
            <v>1</v>
          </cell>
          <cell r="AO3248">
            <v>0</v>
          </cell>
          <cell r="AP3248" t="str">
            <v>Entregado A Municipio</v>
          </cell>
          <cell r="AQ3248" t="e">
            <v>#REF!</v>
          </cell>
          <cell r="AR3248" t="e">
            <v>#N/A</v>
          </cell>
          <cell r="AS3248" t="str">
            <v>Convenio en liquidación.
Se remite a la supervisión del contrato de interventoría Acta de entrega y compromiso de sostenibilidad suscrita por todas las partes.
Pendiente Acta de entrega y compromiso de sostenibilidad firmada por parte del municipio.
Municipio remite el día 13 de mayo de 2021 acta de liquidación del contrato de obra suscrita por la partes.
Pendiente remisión de documentos para liquidación de convenio por parte del municipio.
Pendiente remisión de documentos para liquidación de convenio por parte del municipio.
Se remite desde la coordinación de Infraestructura el memorando S-2021-4301-138409 solicitando el acta de liquidación del contrato de obra.
Pendiente suscripción y envío del acta de entrega y compromiso de sostenibilidad por parte del municipio por demoras del mismo en trámite interno con electrificadora que debe verificar cumplimiento de especificaciones del sistema eléctrico; igualmente, pendiente por parte del municipio de remisión  del acta de liquidación del contrato de obra.
Se hacen efectivos los desembolsos Nos. 5 y final (30% y 10%, respectivamente) los días 5 y 4 de enero, respectivamente. Pendiente liquidación del contrato de obra.
Se desarrolla Auditoría Visible No. 3 el día 17 de diciembre de 2020.
Se solicita con memorando No. de radicación M-2020-4301-034297, fecha radicación 2020-12-10 el desembolso No. 6 final correspondiente al 10% del valor total del contrato de obra.
Mediante memorando con No. radicación M-2020-4301-033444, fecha radicación 2020-12-03, se solicita desembolso No. 5 correspondiente al 90% del valor del contrato de obra.
Pendiente por parte de la interventoría remisión de documentos relacionados con los desembolsos del 90% y final con firmas de las partes.
A través de correo electrónico del día 13 de octubre de 2020 la supervisión del convenio recibe para su revisión acta parcial de obra correspondiente al 90%; pendiente por entegar de parte de intereventoría Acta modificatoria No. 3 sucrita por las partes.
Mediante correo del día 8 de octubre de 2020 se recibe de la interventoría información validada por esta respecto de la entrega por parte del contratista de las reparaciones ejecutadas según compromiso de visita de obra del día 3 de agosto de 2020.
Se hace efectivo el desembolso No. 4 correspondiente al 60% del valor del contrato de obra el día 30 de septiembre de 2020.
Se solicitan a la interventoría últimos ajustes relacionados con el acta modificatoria No. 3 VS APU items nuevos, el día 23 de septiembre de 2020. Pendiente reporte de la interventoría respecto de la verificación de cumplimiento de los compromisos establecidos por el contratista en visita de recibo virtual del día 3 de agosto de 2020.
El día 16 de septiembre de 2020 se solicitan nuevos ajustes al acta modificatoria No. 3, luego de la revisión por parte de la supervisión del convenio previo a la suscripción de la misma por las partes; se recibe nuevamente el día 17 de septiembre de 2020 para revisión por parte de la supervisión del convenio.
Se formaliza solicitud de desembolso No. 4 según memorando con No. de radicación M-2020-4301-023679, fecha radicación  2020-09-12 07:05:25 PM.
Se recibe por parte de la supervisión del convenio a través de correo electrónico del día 02 de septiembre de 2020, borrador de ajustes del componente eléctrico y acta modificatoria No. 3 para revisión previo a la firma de las partes.
La supervisión del convenio está a la espera del reporte de la interventoría respecto de la verificación de cumplimiento de los compromisos establecidos por el contratista en visita de recibo virtual del día 3 de agosto de 2020, así como de la validación y aprobación de ajustes del componente eléctrico del proyecto igualmente de parte de la interventoría.
Se formaliza solicitud de desembolso No. 3 según memorando con No. de radicación M-2020-4301-020100, fecha radicación 2020-08-08 05:42:56 PM.
Con el apoyo de las profesionales técnicas de Infraestrucutra de la DR Norte de Santander y según lo planeado el día 3 de agosto de 2020 se lleva a cabo recibo virtual de obra con el compromiso por parte del contratista de realizar correcciones menores según observaciones realizadas durante la inspección de la misma, las cuales deberan estar subsanandas a mas tardar el día 7 de agosto de 2020. El trámite de desembolso correspondiente al 30% de avance de obra (tercer pago) fue radicado en Delta para la revisión por parte del apoyo financiero pero aún no hay respuesta de su parte.
Continuando con el cumplimiento de los compromisos fijados en la reunión del día 17 de julio de 2020, mediante correo electrónico del 30 de julio de 2020 dirigido a las partes se cita a visita de verificación de condiciones técnicas y recibo de obra el día lunes 3 de agosto de 2020 a partir de las 08:00 a.m. en el sitio de la obra, visita que será acompañada por las profesionales técnicas de Infraestructura de la DR Norte de Santander quienes se conectarán por viseollamada con la supervisión ; así mismo, se proyecta radicar solicitud de desembolso correspondiente al 30% de avance de obra el día 31 de julio de 2020.
De acuerdo con los compromisos establecidos en reunión del día 17 de julio de 2020, las partes han estado dando cumplimiento según su rol y la documentación relacionada con las actas parciales Nos. 3 y 5 enviada a la supervisión del convenio durante la semana del 20-24 julio de 2020, se encuentra en revisión.
Por solicitud de contratista y municipio, el dia 17 de julio de 2020 se lleva a cabo reunión virtual con la participación de todas las partes, esto es además de las ya citadas, de interventoría y PS, con el objeto de aclarar inquietudes y buscar soluciones que permitan dar respuesta a las observaciones que desde el mes de febrero de 2020 la supervisión del convenio ha puesto en conocimiento igualmente de todas las partes para ser subsanadas y poder dar trámite a los desembolsos respectivos según las actas parciales de obra allegadas a PS para el trámite correspondiente. Se establecen compromisos de acuerdo con roles y responsabilidades así:  por parte de la interventoría se emitirá oficio firmado por el director de interventoría en el cual se avalen los comités 1 y 2 así como las actas de ajuste 1 y 2 lo cual deberá darse a mas tardar el día   22 de julio de 2020; por supervisión del convenio se debe de poner en conocimiento de las partes en la semana del 20-24 de julio de 2020 la manera como se realizará la última visita de recibo del proyecto previa a la auditoria visible 3 con la cualse efectúa la entrega respectivo del escenario; así  mismo gestionar las actas parciales de obra 3 y 5 luego de subsanar lo acordado en la reunión y qie tiene que ver con las actas de ajuste 1 y 2 por parte de interventoria y completar la entrega de APU pendientes por parte del contratista debidamante avalados y aprobados por la primera; por último, interventoría, contratista y municipio deberán realizar realizar acta de ajuste 3 en el cual se revise todo el capítulo de instalaciones eléctricas de la cancha multifuncional de acuerdo con lo reportado en el anterior seguimiento y con base en la visita al proyecto del barrio Videlso por parte de la supervisora de dicho proyecto.
Toman fuerza las inquietudes respecto de las inconsistencias relacionadas con la parte eléctrica que fueron planteadas vía telefónica a la interventoría el día 17 dejunio de 2020, luego de la visita de verificación al proyecto "gemelo" del barrio Videlso por parte de la supervisora del mismo el día sábado 27 de junio de 2020. Haciendo extensivos al proyecto 11 de noviembre los resultados de dicha visita, se le solicitará a la interventoría realizar inspección general de todos los items eléctricos nuevos en cantidades aprobadas para pago así como de los APU igualmente aprobados según actas modificatorias, cuyas conclusiones de verificación deberán ser presentadas, avaladas y aprobadas únicamente por especialista eléctrico y Director de Interventoría, luego de lo cual deberán ajustarse las actas parciales de obra que incluyan los items revisados y afectados como producto de dicha revisión.
De acuerdo con la solicitud de la supervisión del convenio, se recibe vía correo electrónico del día 25 de junio de 2020 información fragmentada a la que hace alusión el correo del día 17 de junio de 2020, para revisión por parte de PS.
Mediante correo electrónico del día 17 de junio de 2020 luego de la revisión a la documentación enviada vía correo electrónico del 01 de junio de 2020, se le solicita al contratista a través de la interventoría completar/ajustar/actualizar según corresponda, la información relacionada con los desembolsos 3 y 4 a efectos de poder dar trámite a los mismos. A la fecha, se encuentra pendiente la respuesta a dicha solicitud.
El día 01 de junio de 2020 se reciben de parte del contratista los documentos y ajustes para revisión por parte de la supervisión del convenio, que se encontraban pendientes para poder dar trámite a los desembolsos 3 y 4.
Se envía el día 6 de mayo de 2020 correo a las partes, esto es municipio, interventoría y contratista, reiterando la solicitud de ajustes y complementación de información que permita dar trámite al desembolso No. 3.
Contrato adicional No. 1 en tiempo y valor por 3 meses suscrito el 10 de sept del 2019, con lo cual el plazo total de la obra queda definido en 7 meses con adición de recursos del municipio por valor de $82.078.960.
Esta pendiente la visita técnica por parte de la supervisión y el posterior desarrollo de la auditoría visible 3 para pasar el proyecto de terminado a entregado y posterior suscripción del acta de entrega y compromiso de sostenibilidad.
Se realiza reunión por Teams el 04 de Junio de 2020 para revisar los compromisos que nos permitan realizar la AV3 y la posterior acta de entrega y compromiso de sostenibilidad.
El 09/07/2020 se entrega informe de visita realizada para el proyecto para revisión y ajustes del tema eléctrico.
Se realiza mesa de trabajo el 17/07/2020 con la supervisión, ET, contratista e interventoría para buscar solución a la problematica que no ha permitido realizar el pago. Así mismo se validó solución para realizar visita de pertinencia virtual y poder programar AV3.</v>
          </cell>
          <cell r="AT3248" t="str">
            <v>No Aplica</v>
          </cell>
          <cell r="AU3248">
            <v>43612</v>
          </cell>
          <cell r="AV3248">
            <v>43860</v>
          </cell>
          <cell r="AW3248" t="e">
            <v>#REF!</v>
          </cell>
          <cell r="AX3248"/>
          <cell r="AY3248"/>
          <cell r="AZ3248">
            <v>0</v>
          </cell>
          <cell r="BA3248" t="str">
            <v>-</v>
          </cell>
          <cell r="BB3248" t="str">
            <v>785,54 m2</v>
          </cell>
          <cell r="BC3248"/>
          <cell r="BD3248">
            <v>43685</v>
          </cell>
          <cell r="BE3248">
            <v>43760</v>
          </cell>
          <cell r="BF3248">
            <v>44182</v>
          </cell>
          <cell r="BG3248">
            <v>3835</v>
          </cell>
        </row>
        <row r="3249">
          <cell r="C3249" t="str">
            <v>E-2020-2203-254087</v>
          </cell>
          <cell r="D3249" t="str">
            <v>CV 001-2020</v>
          </cell>
          <cell r="E3249" t="str">
            <v>2018-2022</v>
          </cell>
          <cell r="F3249" t="str">
            <v>VIGENTE</v>
          </cell>
          <cell r="G3249"/>
          <cell r="H3249" t="str">
            <v>Norte De Santander</v>
          </cell>
          <cell r="I3249"/>
          <cell r="J3249"/>
          <cell r="K3249" t="str">
            <v>Los Patios</v>
          </cell>
          <cell r="L3249" t="str">
            <v>Los Patios-Norte De Santander</v>
          </cell>
          <cell r="M3249" t="str">
            <v>649 FIP 2021</v>
          </cell>
          <cell r="N3249" t="str">
            <v>DPS 2021</v>
          </cell>
          <cell r="O3249">
            <v>44512</v>
          </cell>
          <cell r="P3249">
            <v>44773</v>
          </cell>
          <cell r="Q3249" t="str">
            <v>Mejoramiento De Las Vías Urbanas Mediante Construcción De Estructuras De Pavimento Flexible Del Municipio De Los Patios - Norte De Santander</v>
          </cell>
          <cell r="R3249" t="str">
            <v>Vias y Transporte</v>
          </cell>
          <cell r="S3249" t="str">
            <v>Vias Urbanas</v>
          </cell>
          <cell r="T3249"/>
          <cell r="U3249">
            <v>1</v>
          </cell>
          <cell r="V3249"/>
          <cell r="W3249"/>
          <cell r="X3249"/>
          <cell r="Y3249"/>
          <cell r="Z3249">
            <v>890158454</v>
          </cell>
          <cell r="AA3249"/>
          <cell r="AB3249">
            <v>890158454</v>
          </cell>
          <cell r="AC3249">
            <v>0</v>
          </cell>
          <cell r="AD3249">
            <v>890158454</v>
          </cell>
          <cell r="AE3249"/>
          <cell r="AF3249"/>
          <cell r="AG3249">
            <v>0</v>
          </cell>
          <cell r="AH3249">
            <v>890158454</v>
          </cell>
          <cell r="AI3249">
            <v>0</v>
          </cell>
          <cell r="AJ3249">
            <v>890158454</v>
          </cell>
          <cell r="AK3249"/>
          <cell r="AL3249"/>
          <cell r="AM3249"/>
          <cell r="AN3249"/>
          <cell r="AO3249">
            <v>0</v>
          </cell>
          <cell r="AP3249" t="str">
            <v>Adjudicado</v>
          </cell>
          <cell r="AQ3249" t="e">
            <v>#REF!</v>
          </cell>
          <cell r="AR3249" t="e">
            <v>#N/A</v>
          </cell>
          <cell r="AS3249" t="str">
            <v>-</v>
          </cell>
          <cell r="AT3249"/>
          <cell r="AU3249" t="str">
            <v>-</v>
          </cell>
          <cell r="AV3249" t="str">
            <v>-</v>
          </cell>
          <cell r="AW3249" t="e">
            <v>#REF!</v>
          </cell>
          <cell r="AX3249">
            <v>4</v>
          </cell>
          <cell r="AY3249"/>
          <cell r="AZ3249">
            <v>4</v>
          </cell>
          <cell r="BA3249"/>
          <cell r="BB3249" t="str">
            <v>740 ML</v>
          </cell>
          <cell r="BC3249"/>
          <cell r="BD3249" t="str">
            <v>-</v>
          </cell>
          <cell r="BE3249" t="str">
            <v>-</v>
          </cell>
          <cell r="BF3249" t="str">
            <v>-</v>
          </cell>
          <cell r="BG3249" t="str">
            <v>-</v>
          </cell>
        </row>
        <row r="3250">
          <cell r="C3250" t="str">
            <v>20100021V1529-1</v>
          </cell>
          <cell r="D3250" t="str">
            <v>Proyectos 2011 - 2020</v>
          </cell>
          <cell r="E3250" t="str">
            <v>No Aplica</v>
          </cell>
          <cell r="F3250" t="str">
            <v>CERRADO</v>
          </cell>
          <cell r="G3250"/>
          <cell r="H3250" t="str">
            <v>Norte De Santander</v>
          </cell>
          <cell r="I3250">
            <v>54418</v>
          </cell>
          <cell r="J3250">
            <v>6</v>
          </cell>
          <cell r="K3250" t="str">
            <v>Lourdes</v>
          </cell>
          <cell r="L3250" t="str">
            <v>Lourdes-Norte De Santander</v>
          </cell>
          <cell r="M3250" t="str">
            <v/>
          </cell>
          <cell r="N3250" t="str">
            <v xml:space="preserve"> Infraestructura</v>
          </cell>
          <cell r="O3250"/>
          <cell r="P3250"/>
          <cell r="Q3250"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Vía Lourdes - Campo Rico - San Isidro, Municipio De Lourdes - Norte De Santander.</v>
          </cell>
          <cell r="R3250" t="str">
            <v>Vías Red Terciaria</v>
          </cell>
          <cell r="S3250"/>
          <cell r="T3250"/>
          <cell r="U3250"/>
          <cell r="V3250" t="str">
            <v>Federación Nacional De Cafeteros</v>
          </cell>
          <cell r="W3250"/>
          <cell r="X3250" t="str">
            <v/>
          </cell>
          <cell r="Y3250"/>
          <cell r="Z3250">
            <v>100000000</v>
          </cell>
          <cell r="AA3250"/>
          <cell r="AB3250">
            <v>100000000</v>
          </cell>
          <cell r="AC3250"/>
          <cell r="AD3250">
            <v>100000000</v>
          </cell>
          <cell r="AE3250">
            <v>0</v>
          </cell>
          <cell r="AF3250"/>
          <cell r="AG3250">
            <v>0</v>
          </cell>
          <cell r="AH3250">
            <v>100000000</v>
          </cell>
          <cell r="AI3250">
            <v>0</v>
          </cell>
          <cell r="AJ3250">
            <v>100000000</v>
          </cell>
          <cell r="AK3250">
            <v>1</v>
          </cell>
          <cell r="AL3250"/>
          <cell r="AM3250">
            <v>1</v>
          </cell>
          <cell r="AN3250">
            <v>1</v>
          </cell>
          <cell r="AO3250">
            <v>0</v>
          </cell>
          <cell r="AP3250" t="str">
            <v>Liquidado</v>
          </cell>
          <cell r="AQ3250" t="e">
            <v>#REF!</v>
          </cell>
          <cell r="AR3250" t="e">
            <v>#N/A</v>
          </cell>
          <cell r="AS3250" t="str">
            <v>Entregado en 2011.</v>
          </cell>
          <cell r="AT3250" t="str">
            <v>No Aplica</v>
          </cell>
          <cell r="AU3250" t="str">
            <v/>
          </cell>
          <cell r="AV3250">
            <v>40659</v>
          </cell>
          <cell r="AW3250" t="e">
            <v>#REF!</v>
          </cell>
          <cell r="AX3250"/>
          <cell r="AY3250"/>
          <cell r="AZ3250">
            <v>0</v>
          </cell>
          <cell r="BA3250" t="str">
            <v>-</v>
          </cell>
          <cell r="BB3250" t="str">
            <v/>
          </cell>
          <cell r="BC3250"/>
          <cell r="BD3250" t="str">
            <v/>
          </cell>
          <cell r="BE3250" t="str">
            <v/>
          </cell>
          <cell r="BF3250" t="str">
            <v/>
          </cell>
          <cell r="BG3250" t="str">
            <v/>
          </cell>
        </row>
        <row r="3251">
          <cell r="C3251" t="str">
            <v>20130186S0209-1</v>
          </cell>
          <cell r="D3251" t="str">
            <v>Proyectos 2011 - 2020</v>
          </cell>
          <cell r="E3251" t="str">
            <v>No Aplica</v>
          </cell>
          <cell r="F3251" t="str">
            <v>CERRADO</v>
          </cell>
          <cell r="G3251"/>
          <cell r="H3251" t="str">
            <v>Norte De Santander</v>
          </cell>
          <cell r="I3251">
            <v>54418</v>
          </cell>
          <cell r="J3251">
            <v>6</v>
          </cell>
          <cell r="K3251" t="str">
            <v>Lourdes</v>
          </cell>
          <cell r="L3251" t="str">
            <v>Lourdes-Norte De Santander</v>
          </cell>
          <cell r="M3251">
            <v>186</v>
          </cell>
          <cell r="N3251" t="str">
            <v>DPS 2013</v>
          </cell>
          <cell r="O3251"/>
          <cell r="P3251"/>
          <cell r="Q3251" t="str">
            <v xml:space="preserve">Obras De Mejoramiento E Instalacion De Grama Sintetica En  La Cancha Ubicada En La Carrera 5 Entre Calles 2 Y 3 Del Barrio Dardanelos Municipio De Lourdes - Norte De Santander </v>
          </cell>
          <cell r="R3251" t="str">
            <v>Espacio Público, Recreación Y Deporte</v>
          </cell>
          <cell r="S3251"/>
          <cell r="T3251"/>
          <cell r="U3251"/>
          <cell r="V3251" t="str">
            <v>Municipio</v>
          </cell>
          <cell r="W3251"/>
          <cell r="X3251" t="str">
            <v>Dardanelos, la Palma, la Loma, la Armenia, el Rocío.</v>
          </cell>
          <cell r="Y3251"/>
          <cell r="Z3251">
            <v>299042280</v>
          </cell>
          <cell r="AA3251"/>
          <cell r="AB3251">
            <v>299042280</v>
          </cell>
          <cell r="AC3251"/>
          <cell r="AD3251">
            <v>299042280</v>
          </cell>
          <cell r="AE3251">
            <v>29904228</v>
          </cell>
          <cell r="AF3251"/>
          <cell r="AG3251">
            <v>29904228</v>
          </cell>
          <cell r="AH3251">
            <v>328946508</v>
          </cell>
          <cell r="AI3251">
            <v>0</v>
          </cell>
          <cell r="AJ3251">
            <v>328946508</v>
          </cell>
          <cell r="AK3251">
            <v>1</v>
          </cell>
          <cell r="AL3251"/>
          <cell r="AM3251">
            <v>1</v>
          </cell>
          <cell r="AN3251">
            <v>1</v>
          </cell>
          <cell r="AO3251">
            <v>0</v>
          </cell>
          <cell r="AP3251" t="str">
            <v>Liquidado</v>
          </cell>
          <cell r="AQ3251" t="e">
            <v>#REF!</v>
          </cell>
          <cell r="AR3251" t="e">
            <v>#N/A</v>
          </cell>
          <cell r="AS3251" t="str">
            <v>Entregado en 2016.</v>
          </cell>
          <cell r="AT3251" t="str">
            <v>No Aplica</v>
          </cell>
          <cell r="AU3251">
            <v>42296</v>
          </cell>
          <cell r="AV3251">
            <v>42387</v>
          </cell>
          <cell r="AW3251" t="e">
            <v>#REF!</v>
          </cell>
          <cell r="AX3251"/>
          <cell r="AY3251"/>
          <cell r="AZ3251">
            <v>0</v>
          </cell>
          <cell r="BA3251" t="str">
            <v>-</v>
          </cell>
          <cell r="BB3251" t="str">
            <v>784,6 m2</v>
          </cell>
          <cell r="BC3251"/>
          <cell r="BD3251">
            <v>42366</v>
          </cell>
          <cell r="BE3251">
            <v>42431</v>
          </cell>
          <cell r="BF3251">
            <v>42431</v>
          </cell>
          <cell r="BG3251">
            <v>1420</v>
          </cell>
        </row>
        <row r="3252">
          <cell r="C3252" t="str">
            <v>20130286S0452-1</v>
          </cell>
          <cell r="D3252" t="str">
            <v>Proyectos 2011 - 2020</v>
          </cell>
          <cell r="E3252" t="str">
            <v>No Aplica</v>
          </cell>
          <cell r="F3252" t="str">
            <v>CERRADO</v>
          </cell>
          <cell r="G3252"/>
          <cell r="H3252" t="str">
            <v>Norte De Santander</v>
          </cell>
          <cell r="I3252">
            <v>54480</v>
          </cell>
          <cell r="J3252">
            <v>6</v>
          </cell>
          <cell r="K3252" t="str">
            <v>Mutiscua</v>
          </cell>
          <cell r="L3252" t="str">
            <v>Mutiscua-Norte De Santander</v>
          </cell>
          <cell r="M3252">
            <v>286</v>
          </cell>
          <cell r="N3252" t="str">
            <v>DPS 2013</v>
          </cell>
          <cell r="O3252"/>
          <cell r="P3252"/>
          <cell r="Q3252" t="str">
            <v>Construccion Cubierta Centro Educativo Rural La Caldera Sede La Laguna Municipio De Mutiscua - Norte De Santander</v>
          </cell>
          <cell r="R3252" t="str">
            <v>Social Comunitario</v>
          </cell>
          <cell r="S3252"/>
          <cell r="T3252"/>
          <cell r="U3252"/>
          <cell r="V3252" t="str">
            <v>Municipio</v>
          </cell>
          <cell r="W3252"/>
          <cell r="X3252" t="str">
            <v>La Laguna</v>
          </cell>
          <cell r="Y3252"/>
          <cell r="Z3252">
            <v>410596873</v>
          </cell>
          <cell r="AA3252"/>
          <cell r="AB3252">
            <v>410596873</v>
          </cell>
          <cell r="AC3252"/>
          <cell r="AD3252">
            <v>410596873</v>
          </cell>
          <cell r="AE3252">
            <v>74312829</v>
          </cell>
          <cell r="AF3252"/>
          <cell r="AG3252">
            <v>74312829</v>
          </cell>
          <cell r="AH3252">
            <v>484909702</v>
          </cell>
          <cell r="AI3252">
            <v>0</v>
          </cell>
          <cell r="AJ3252">
            <v>484909702</v>
          </cell>
          <cell r="AK3252">
            <v>1</v>
          </cell>
          <cell r="AL3252"/>
          <cell r="AM3252">
            <v>1</v>
          </cell>
          <cell r="AN3252">
            <v>1</v>
          </cell>
          <cell r="AO3252">
            <v>0</v>
          </cell>
          <cell r="AP3252" t="str">
            <v>Liquidado</v>
          </cell>
          <cell r="AQ3252" t="e">
            <v>#REF!</v>
          </cell>
          <cell r="AR3252" t="e">
            <v>#N/A</v>
          </cell>
          <cell r="AS3252" t="str">
            <v xml:space="preserve">Entregado en mayo de 2017.
Liquidado. </v>
          </cell>
          <cell r="AT3252" t="str">
            <v>No Aplica</v>
          </cell>
          <cell r="AU3252">
            <v>42515</v>
          </cell>
          <cell r="AV3252">
            <v>42728</v>
          </cell>
          <cell r="AW3252" t="e">
            <v>#REF!</v>
          </cell>
          <cell r="AX3252"/>
          <cell r="AY3252"/>
          <cell r="AZ3252">
            <v>0</v>
          </cell>
          <cell r="BA3252" t="str">
            <v>-</v>
          </cell>
          <cell r="BB3252" t="str">
            <v>450 m2</v>
          </cell>
          <cell r="BC3252"/>
          <cell r="BD3252">
            <v>42655</v>
          </cell>
          <cell r="BE3252">
            <v>42759</v>
          </cell>
          <cell r="BF3252">
            <v>42866</v>
          </cell>
          <cell r="BG3252">
            <v>3908</v>
          </cell>
        </row>
        <row r="3253">
          <cell r="C3253" t="str">
            <v>20130286S0452-2</v>
          </cell>
          <cell r="D3253" t="str">
            <v>Proyectos 2011 - 2020</v>
          </cell>
          <cell r="E3253" t="str">
            <v>No Aplica</v>
          </cell>
          <cell r="F3253" t="str">
            <v>CERRADO</v>
          </cell>
          <cell r="G3253"/>
          <cell r="H3253" t="str">
            <v>Norte De Santander</v>
          </cell>
          <cell r="I3253">
            <v>54480</v>
          </cell>
          <cell r="J3253">
            <v>6</v>
          </cell>
          <cell r="K3253" t="str">
            <v>Mutiscua</v>
          </cell>
          <cell r="L3253" t="str">
            <v>Mutiscua-Norte De Santander</v>
          </cell>
          <cell r="M3253">
            <v>286</v>
          </cell>
          <cell r="N3253" t="str">
            <v>DPS 2013</v>
          </cell>
          <cell r="O3253"/>
          <cell r="P3253"/>
          <cell r="Q3253" t="str">
            <v>Construccion Cubierta Centro Educativo Rural Sucre Municipio De Mutiscua - Norte De Santander</v>
          </cell>
          <cell r="R3253" t="str">
            <v>Social Comunitario</v>
          </cell>
          <cell r="S3253"/>
          <cell r="T3253"/>
          <cell r="U3253"/>
          <cell r="V3253" t="str">
            <v>Municipio</v>
          </cell>
          <cell r="W3253"/>
          <cell r="X3253" t="str">
            <v>Vereda Sucre</v>
          </cell>
          <cell r="Y3253"/>
          <cell r="Z3253">
            <v>242308386</v>
          </cell>
          <cell r="AA3253"/>
          <cell r="AB3253">
            <v>242308386</v>
          </cell>
          <cell r="AC3253"/>
          <cell r="AD3253">
            <v>242308386</v>
          </cell>
          <cell r="AE3253">
            <v>65309711</v>
          </cell>
          <cell r="AF3253"/>
          <cell r="AG3253">
            <v>65309711</v>
          </cell>
          <cell r="AH3253">
            <v>307618097</v>
          </cell>
          <cell r="AI3253">
            <v>0</v>
          </cell>
          <cell r="AJ3253">
            <v>307618097</v>
          </cell>
          <cell r="AK3253">
            <v>1</v>
          </cell>
          <cell r="AL3253"/>
          <cell r="AM3253">
            <v>1</v>
          </cell>
          <cell r="AN3253">
            <v>1</v>
          </cell>
          <cell r="AO3253">
            <v>0</v>
          </cell>
          <cell r="AP3253" t="str">
            <v>Liquidado</v>
          </cell>
          <cell r="AQ3253" t="e">
            <v>#REF!</v>
          </cell>
          <cell r="AR3253" t="e">
            <v>#N/A</v>
          </cell>
          <cell r="AS3253" t="str">
            <v xml:space="preserve">Entregado en mayo de 2017.
Liquidado. </v>
          </cell>
          <cell r="AT3253" t="str">
            <v>No Aplica</v>
          </cell>
          <cell r="AU3253">
            <v>42620</v>
          </cell>
          <cell r="AV3253">
            <v>42724</v>
          </cell>
          <cell r="AW3253" t="e">
            <v>#REF!</v>
          </cell>
          <cell r="AX3253"/>
          <cell r="AY3253"/>
          <cell r="AZ3253">
            <v>0</v>
          </cell>
          <cell r="BA3253" t="str">
            <v>-</v>
          </cell>
          <cell r="BB3253" t="str">
            <v>450 m2</v>
          </cell>
          <cell r="BC3253"/>
          <cell r="BD3253">
            <v>42636</v>
          </cell>
          <cell r="BE3253">
            <v>42759</v>
          </cell>
          <cell r="BF3253">
            <v>42866</v>
          </cell>
          <cell r="BG3253">
            <v>3908</v>
          </cell>
        </row>
        <row r="3254">
          <cell r="C3254" t="str">
            <v>20130286V0533-1</v>
          </cell>
          <cell r="D3254" t="str">
            <v>Proyectos 2011 - 2020</v>
          </cell>
          <cell r="E3254" t="str">
            <v>No Aplica</v>
          </cell>
          <cell r="F3254" t="str">
            <v>CERRADO</v>
          </cell>
          <cell r="G3254"/>
          <cell r="H3254" t="str">
            <v>Norte De Santander</v>
          </cell>
          <cell r="I3254">
            <v>54480</v>
          </cell>
          <cell r="J3254">
            <v>6</v>
          </cell>
          <cell r="K3254" t="str">
            <v>Mutiscua</v>
          </cell>
          <cell r="L3254" t="str">
            <v>Mutiscua-Norte De Santander</v>
          </cell>
          <cell r="M3254">
            <v>286</v>
          </cell>
          <cell r="N3254" t="str">
            <v>DPS 2013</v>
          </cell>
          <cell r="O3254"/>
          <cell r="P3254"/>
          <cell r="Q3254" t="str">
            <v>Mejoramiento Y Pavimentación De La Via A Mutiscua A Partir De La Intersección De La Vía A Bucaramanga, Municipio De Mutiscua - Norte De Santander</v>
          </cell>
          <cell r="R3254" t="str">
            <v>Vías Red Terciaria</v>
          </cell>
          <cell r="S3254"/>
          <cell r="T3254"/>
          <cell r="U3254"/>
          <cell r="V3254" t="str">
            <v>Municipio</v>
          </cell>
          <cell r="W3254"/>
          <cell r="X3254" t="str">
            <v xml:space="preserve"> Intersección De La Vía A Bucaramanga</v>
          </cell>
          <cell r="Y3254"/>
          <cell r="Z3254">
            <v>1526069051</v>
          </cell>
          <cell r="AA3254"/>
          <cell r="AB3254">
            <v>1526069051</v>
          </cell>
          <cell r="AC3254"/>
          <cell r="AD3254">
            <v>1526069051</v>
          </cell>
          <cell r="AE3254">
            <v>114658653</v>
          </cell>
          <cell r="AF3254"/>
          <cell r="AG3254">
            <v>114658653</v>
          </cell>
          <cell r="AH3254">
            <v>1640727704</v>
          </cell>
          <cell r="AI3254">
            <v>0</v>
          </cell>
          <cell r="AJ3254">
            <v>1640727704</v>
          </cell>
          <cell r="AK3254">
            <v>1</v>
          </cell>
          <cell r="AL3254"/>
          <cell r="AM3254">
            <v>1</v>
          </cell>
          <cell r="AN3254">
            <v>1</v>
          </cell>
          <cell r="AO3254">
            <v>0</v>
          </cell>
          <cell r="AP3254" t="str">
            <v>Liquidado</v>
          </cell>
          <cell r="AQ3254" t="e">
            <v>#REF!</v>
          </cell>
          <cell r="AR3254" t="e">
            <v>#N/A</v>
          </cell>
          <cell r="AS3254" t="str">
            <v xml:space="preserve">Liquidado. </v>
          </cell>
          <cell r="AT3254" t="str">
            <v>No Aplica</v>
          </cell>
          <cell r="AU3254">
            <v>42058</v>
          </cell>
          <cell r="AV3254">
            <v>42598</v>
          </cell>
          <cell r="AW3254" t="e">
            <v>#REF!</v>
          </cell>
          <cell r="AX3254"/>
          <cell r="AY3254"/>
          <cell r="AZ3254">
            <v>0</v>
          </cell>
          <cell r="BA3254" t="str">
            <v>-</v>
          </cell>
          <cell r="BB3254" t="str">
            <v>1,6 km</v>
          </cell>
          <cell r="BC3254"/>
          <cell r="BD3254">
            <v>42515</v>
          </cell>
          <cell r="BE3254">
            <v>42573</v>
          </cell>
          <cell r="BF3254">
            <v>42636</v>
          </cell>
          <cell r="BG3254">
            <v>4606</v>
          </cell>
        </row>
        <row r="3255">
          <cell r="C3255" t="str">
            <v>20110042M1453-1</v>
          </cell>
          <cell r="D3255" t="str">
            <v>Proyectos 2011 - 2020</v>
          </cell>
          <cell r="E3255" t="str">
            <v>No Aplica</v>
          </cell>
          <cell r="F3255" t="str">
            <v>CERRADO</v>
          </cell>
          <cell r="G3255"/>
          <cell r="H3255" t="str">
            <v>Norte De Santander</v>
          </cell>
          <cell r="I3255">
            <v>0</v>
          </cell>
          <cell r="J3255">
            <v>0</v>
          </cell>
          <cell r="K3255" t="str">
            <v>Norte De Santander (Dp)</v>
          </cell>
          <cell r="L3255" t="str">
            <v>Norte De Santander (Dp)-Norte De Santander</v>
          </cell>
          <cell r="M3255" t="str">
            <v/>
          </cell>
          <cell r="N3255" t="str">
            <v xml:space="preserve"> Infraestructura</v>
          </cell>
          <cell r="O3255"/>
          <cell r="P3255"/>
          <cell r="Q3255" t="str">
            <v>Construcción De Unidades Sanitarias En Varios Municipios Del Departamento De Norte De Santander.</v>
          </cell>
          <cell r="R3255" t="str">
            <v>Mejoramiento Condiciones De Habitabilidad</v>
          </cell>
          <cell r="S3255"/>
          <cell r="T3255"/>
          <cell r="U3255"/>
          <cell r="V3255" t="str">
            <v>Departamento</v>
          </cell>
          <cell r="W3255"/>
          <cell r="X3255" t="str">
            <v/>
          </cell>
          <cell r="Y3255"/>
          <cell r="Z3255">
            <v>850000000</v>
          </cell>
          <cell r="AA3255"/>
          <cell r="AB3255">
            <v>850000000</v>
          </cell>
          <cell r="AC3255"/>
          <cell r="AD3255">
            <v>850000000</v>
          </cell>
          <cell r="AE3255">
            <v>0</v>
          </cell>
          <cell r="AF3255"/>
          <cell r="AG3255">
            <v>0</v>
          </cell>
          <cell r="AH3255">
            <v>850000000</v>
          </cell>
          <cell r="AI3255">
            <v>0</v>
          </cell>
          <cell r="AJ3255">
            <v>850000000</v>
          </cell>
          <cell r="AK3255">
            <v>1</v>
          </cell>
          <cell r="AL3255"/>
          <cell r="AM3255">
            <v>1</v>
          </cell>
          <cell r="AN3255">
            <v>1</v>
          </cell>
          <cell r="AO3255">
            <v>0</v>
          </cell>
          <cell r="AP3255" t="str">
            <v>Liquidado</v>
          </cell>
          <cell r="AQ3255" t="e">
            <v>#REF!</v>
          </cell>
          <cell r="AR3255" t="e">
            <v>#N/A</v>
          </cell>
          <cell r="AS3255" t="str">
            <v>Entregado en 2012.</v>
          </cell>
          <cell r="AT3255"/>
          <cell r="AU3255" t="str">
            <v/>
          </cell>
          <cell r="AV3255">
            <v>41368</v>
          </cell>
          <cell r="AW3255" t="e">
            <v>#REF!</v>
          </cell>
          <cell r="AX3255"/>
          <cell r="AY3255"/>
          <cell r="AZ3255">
            <v>0</v>
          </cell>
          <cell r="BA3255" t="str">
            <v>-</v>
          </cell>
          <cell r="BB3255" t="str">
            <v xml:space="preserve">  Viviendas</v>
          </cell>
          <cell r="BC3255"/>
          <cell r="BD3255" t="str">
            <v/>
          </cell>
          <cell r="BE3255" t="str">
            <v/>
          </cell>
          <cell r="BF3255" t="str">
            <v/>
          </cell>
          <cell r="BG3255">
            <v>0</v>
          </cell>
        </row>
        <row r="3256">
          <cell r="C3256" t="str">
            <v>20110042S1450-1</v>
          </cell>
          <cell r="D3256" t="str">
            <v>Proyectos 2011 - 2020</v>
          </cell>
          <cell r="E3256" t="str">
            <v>No Aplica</v>
          </cell>
          <cell r="F3256" t="str">
            <v>CERRADO</v>
          </cell>
          <cell r="G3256"/>
          <cell r="H3256" t="str">
            <v>Norte De Santander</v>
          </cell>
          <cell r="I3256">
            <v>0</v>
          </cell>
          <cell r="J3256">
            <v>0</v>
          </cell>
          <cell r="K3256" t="str">
            <v>Norte De Santander (Dp)</v>
          </cell>
          <cell r="L3256" t="str">
            <v>Norte De Santander (Dp)-Norte De Santander</v>
          </cell>
          <cell r="M3256" t="str">
            <v/>
          </cell>
          <cell r="N3256" t="str">
            <v xml:space="preserve"> Infraestructura</v>
          </cell>
          <cell r="O3256"/>
          <cell r="P3256"/>
          <cell r="Q3256" t="str">
            <v>Construcción Cocinas Reguladoras De Humo En Los Municipios De Abrego, El Carmen, Ocaña Y San Cayetano - Norte De Santander.</v>
          </cell>
          <cell r="R3256" t="str">
            <v>Mejoramiento Condiciones De Habitabilidad</v>
          </cell>
          <cell r="S3256"/>
          <cell r="T3256"/>
          <cell r="U3256"/>
          <cell r="V3256" t="str">
            <v>Departamento</v>
          </cell>
          <cell r="W3256"/>
          <cell r="X3256" t="str">
            <v/>
          </cell>
          <cell r="Y3256"/>
          <cell r="Z3256">
            <v>900000000</v>
          </cell>
          <cell r="AA3256"/>
          <cell r="AB3256">
            <v>900000000</v>
          </cell>
          <cell r="AC3256"/>
          <cell r="AD3256">
            <v>900000000</v>
          </cell>
          <cell r="AE3256">
            <v>0</v>
          </cell>
          <cell r="AF3256"/>
          <cell r="AG3256">
            <v>0</v>
          </cell>
          <cell r="AH3256">
            <v>900000000</v>
          </cell>
          <cell r="AI3256">
            <v>0</v>
          </cell>
          <cell r="AJ3256">
            <v>900000000</v>
          </cell>
          <cell r="AK3256">
            <v>1</v>
          </cell>
          <cell r="AL3256"/>
          <cell r="AM3256">
            <v>1</v>
          </cell>
          <cell r="AN3256">
            <v>1</v>
          </cell>
          <cell r="AO3256">
            <v>0</v>
          </cell>
          <cell r="AP3256" t="str">
            <v>Liquidado</v>
          </cell>
          <cell r="AQ3256" t="e">
            <v>#REF!</v>
          </cell>
          <cell r="AR3256" t="e">
            <v>#N/A</v>
          </cell>
          <cell r="AS3256" t="str">
            <v>Entregado en 2012.</v>
          </cell>
          <cell r="AT3256"/>
          <cell r="AU3256" t="str">
            <v/>
          </cell>
          <cell r="AV3256">
            <v>41243</v>
          </cell>
          <cell r="AW3256" t="e">
            <v>#REF!</v>
          </cell>
          <cell r="AX3256"/>
          <cell r="AY3256"/>
          <cell r="AZ3256">
            <v>0</v>
          </cell>
          <cell r="BA3256" t="str">
            <v>-</v>
          </cell>
          <cell r="BB3256" t="str">
            <v xml:space="preserve">  Viviendas</v>
          </cell>
          <cell r="BC3256"/>
          <cell r="BD3256" t="str">
            <v/>
          </cell>
          <cell r="BE3256" t="str">
            <v/>
          </cell>
          <cell r="BF3256" t="str">
            <v/>
          </cell>
          <cell r="BG3256">
            <v>0</v>
          </cell>
        </row>
        <row r="3257">
          <cell r="C3257" t="str">
            <v>20110042S1451-1</v>
          </cell>
          <cell r="D3257" t="str">
            <v>Proyectos 2011 - 2020</v>
          </cell>
          <cell r="E3257" t="str">
            <v>No Aplica</v>
          </cell>
          <cell r="F3257" t="str">
            <v>CERRADO</v>
          </cell>
          <cell r="G3257"/>
          <cell r="H3257" t="str">
            <v>Norte De Santander</v>
          </cell>
          <cell r="I3257">
            <v>0</v>
          </cell>
          <cell r="J3257">
            <v>0</v>
          </cell>
          <cell r="K3257" t="str">
            <v>Norte De Santander (Dp)</v>
          </cell>
          <cell r="L3257" t="str">
            <v>Norte De Santander (Dp)-Norte De Santander</v>
          </cell>
          <cell r="M3257" t="str">
            <v/>
          </cell>
          <cell r="N3257" t="str">
            <v xml:space="preserve"> Infraestructura</v>
          </cell>
          <cell r="O3257"/>
          <cell r="P3257"/>
          <cell r="Q3257" t="str">
            <v>Construcción Cocinas Reguladoras De Humo En Los Municipios De  Bochalema, Chitaga, Durania, Silos Y Toledo- Norte De Santander.</v>
          </cell>
          <cell r="R3257" t="str">
            <v>Mejoramiento Condiciones De Habitabilidad</v>
          </cell>
          <cell r="S3257"/>
          <cell r="T3257"/>
          <cell r="U3257"/>
          <cell r="V3257" t="str">
            <v>Departamento</v>
          </cell>
          <cell r="W3257"/>
          <cell r="X3257" t="str">
            <v/>
          </cell>
          <cell r="Y3257"/>
          <cell r="Z3257">
            <v>800000000</v>
          </cell>
          <cell r="AA3257"/>
          <cell r="AB3257">
            <v>800000000</v>
          </cell>
          <cell r="AC3257"/>
          <cell r="AD3257">
            <v>800000000</v>
          </cell>
          <cell r="AE3257">
            <v>0</v>
          </cell>
          <cell r="AF3257"/>
          <cell r="AG3257">
            <v>0</v>
          </cell>
          <cell r="AH3257">
            <v>800000000</v>
          </cell>
          <cell r="AI3257">
            <v>0</v>
          </cell>
          <cell r="AJ3257">
            <v>800000000</v>
          </cell>
          <cell r="AK3257">
            <v>1</v>
          </cell>
          <cell r="AL3257"/>
          <cell r="AM3257">
            <v>1</v>
          </cell>
          <cell r="AN3257">
            <v>1</v>
          </cell>
          <cell r="AO3257">
            <v>0</v>
          </cell>
          <cell r="AP3257" t="str">
            <v>Liquidado</v>
          </cell>
          <cell r="AQ3257" t="e">
            <v>#REF!</v>
          </cell>
          <cell r="AR3257" t="e">
            <v>#N/A</v>
          </cell>
          <cell r="AS3257" t="str">
            <v>Entregado en 2012.</v>
          </cell>
          <cell r="AT3257"/>
          <cell r="AU3257" t="str">
            <v/>
          </cell>
          <cell r="AV3257">
            <v>41243</v>
          </cell>
          <cell r="AW3257" t="e">
            <v>#REF!</v>
          </cell>
          <cell r="AX3257"/>
          <cell r="AY3257"/>
          <cell r="AZ3257">
            <v>0</v>
          </cell>
          <cell r="BA3257" t="str">
            <v>-</v>
          </cell>
          <cell r="BB3257" t="str">
            <v xml:space="preserve">  Viviendas</v>
          </cell>
          <cell r="BC3257"/>
          <cell r="BD3257" t="str">
            <v/>
          </cell>
          <cell r="BE3257" t="str">
            <v/>
          </cell>
          <cell r="BF3257" t="str">
            <v/>
          </cell>
          <cell r="BG3257">
            <v>0</v>
          </cell>
        </row>
        <row r="3258">
          <cell r="C3258" t="str">
            <v>20110042S1452-1</v>
          </cell>
          <cell r="D3258" t="str">
            <v>Proyectos 2011 - 2020</v>
          </cell>
          <cell r="E3258" t="str">
            <v>No Aplica</v>
          </cell>
          <cell r="F3258" t="str">
            <v>CERRADO</v>
          </cell>
          <cell r="G3258"/>
          <cell r="H3258" t="str">
            <v>Norte De Santander</v>
          </cell>
          <cell r="I3258">
            <v>0</v>
          </cell>
          <cell r="J3258">
            <v>0</v>
          </cell>
          <cell r="K3258" t="str">
            <v>Norte De Santander (Dp)</v>
          </cell>
          <cell r="L3258" t="str">
            <v>Norte De Santander (Dp)-Norte De Santander</v>
          </cell>
          <cell r="M3258" t="str">
            <v/>
          </cell>
          <cell r="N3258" t="str">
            <v xml:space="preserve"> Infraestructura</v>
          </cell>
          <cell r="O3258"/>
          <cell r="P3258"/>
          <cell r="Q3258" t="str">
            <v>Construcción Cocinas Reguladoras De Humo En Los Municipios De  Chitaga, Labateca, Los Patios Y Durania - Norte De Santander.</v>
          </cell>
          <cell r="R3258" t="str">
            <v>Mejoramiento Condiciones De Habitabilidad</v>
          </cell>
          <cell r="S3258"/>
          <cell r="T3258"/>
          <cell r="U3258"/>
          <cell r="V3258" t="str">
            <v>Departamento</v>
          </cell>
          <cell r="W3258"/>
          <cell r="X3258" t="str">
            <v/>
          </cell>
          <cell r="Y3258"/>
          <cell r="Z3258">
            <v>750000000</v>
          </cell>
          <cell r="AA3258"/>
          <cell r="AB3258">
            <v>750000000</v>
          </cell>
          <cell r="AC3258"/>
          <cell r="AD3258">
            <v>750000000</v>
          </cell>
          <cell r="AE3258">
            <v>0</v>
          </cell>
          <cell r="AF3258"/>
          <cell r="AG3258">
            <v>0</v>
          </cell>
          <cell r="AH3258">
            <v>750000000</v>
          </cell>
          <cell r="AI3258">
            <v>0</v>
          </cell>
          <cell r="AJ3258">
            <v>750000000</v>
          </cell>
          <cell r="AK3258">
            <v>1</v>
          </cell>
          <cell r="AL3258"/>
          <cell r="AM3258">
            <v>1</v>
          </cell>
          <cell r="AN3258">
            <v>1</v>
          </cell>
          <cell r="AO3258">
            <v>0</v>
          </cell>
          <cell r="AP3258" t="str">
            <v>Liquidado</v>
          </cell>
          <cell r="AQ3258" t="e">
            <v>#REF!</v>
          </cell>
          <cell r="AR3258" t="e">
            <v>#N/A</v>
          </cell>
          <cell r="AS3258" t="str">
            <v>Entregado en 2012.</v>
          </cell>
          <cell r="AT3258"/>
          <cell r="AU3258" t="str">
            <v/>
          </cell>
          <cell r="AV3258">
            <v>41243</v>
          </cell>
          <cell r="AW3258" t="e">
            <v>#REF!</v>
          </cell>
          <cell r="AX3258"/>
          <cell r="AY3258"/>
          <cell r="AZ3258">
            <v>0</v>
          </cell>
          <cell r="BA3258" t="str">
            <v>-</v>
          </cell>
          <cell r="BB3258" t="str">
            <v xml:space="preserve">  Viviendas</v>
          </cell>
          <cell r="BC3258"/>
          <cell r="BD3258" t="str">
            <v/>
          </cell>
          <cell r="BE3258" t="str">
            <v/>
          </cell>
          <cell r="BF3258" t="str">
            <v/>
          </cell>
          <cell r="BG3258">
            <v>0</v>
          </cell>
        </row>
        <row r="3259">
          <cell r="C3259" t="str">
            <v>20090286V1530-1</v>
          </cell>
          <cell r="D3259" t="str">
            <v>Proyectos 2011 - 2020</v>
          </cell>
          <cell r="E3259" t="str">
            <v>No Aplica</v>
          </cell>
          <cell r="F3259" t="str">
            <v>CERRADO</v>
          </cell>
          <cell r="G3259"/>
          <cell r="H3259" t="str">
            <v>Norte De Santander</v>
          </cell>
          <cell r="I3259">
            <v>54498</v>
          </cell>
          <cell r="J3259">
            <v>4</v>
          </cell>
          <cell r="K3259" t="str">
            <v>Ocaña</v>
          </cell>
          <cell r="L3259" t="str">
            <v>Ocaña-Norte De Santander</v>
          </cell>
          <cell r="M3259" t="str">
            <v/>
          </cell>
          <cell r="N3259" t="str">
            <v xml:space="preserve"> Infraestructura</v>
          </cell>
          <cell r="O3259"/>
          <cell r="P3259"/>
          <cell r="Q3259" t="str">
            <v>Convenio Interadministrativo Con El Departamento De Norte De Santander, Para La Ejecución De Los Proyectos Viales: Pavimentación En Concreto De Calles, Municipio De Ocaña - Norte De Santander.</v>
          </cell>
          <cell r="R3259" t="str">
            <v>Vías Urbanas</v>
          </cell>
          <cell r="S3259"/>
          <cell r="T3259"/>
          <cell r="U3259"/>
          <cell r="V3259" t="str">
            <v>Gestión Energetica S.A. - Gensa S.A. E.S.P.</v>
          </cell>
          <cell r="W3259"/>
          <cell r="X3259" t="str">
            <v/>
          </cell>
          <cell r="Y3259"/>
          <cell r="Z3259">
            <v>120000000</v>
          </cell>
          <cell r="AA3259"/>
          <cell r="AB3259">
            <v>120000000</v>
          </cell>
          <cell r="AC3259"/>
          <cell r="AD3259">
            <v>120000000</v>
          </cell>
          <cell r="AE3259">
            <v>0</v>
          </cell>
          <cell r="AF3259"/>
          <cell r="AG3259">
            <v>0</v>
          </cell>
          <cell r="AH3259">
            <v>120000000</v>
          </cell>
          <cell r="AI3259">
            <v>0</v>
          </cell>
          <cell r="AJ3259">
            <v>120000000</v>
          </cell>
          <cell r="AK3259">
            <v>1</v>
          </cell>
          <cell r="AL3259"/>
          <cell r="AM3259">
            <v>1</v>
          </cell>
          <cell r="AN3259">
            <v>1</v>
          </cell>
          <cell r="AO3259">
            <v>0</v>
          </cell>
          <cell r="AP3259" t="str">
            <v>Liquidado</v>
          </cell>
          <cell r="AQ3259" t="e">
            <v>#REF!</v>
          </cell>
          <cell r="AR3259" t="e">
            <v>#N/A</v>
          </cell>
          <cell r="AS3259" t="str">
            <v>Entregado en 2011.</v>
          </cell>
          <cell r="AT3259" t="str">
            <v>No Aplica</v>
          </cell>
          <cell r="AU3259" t="str">
            <v/>
          </cell>
          <cell r="AV3259">
            <v>40798</v>
          </cell>
          <cell r="AW3259" t="e">
            <v>#REF!</v>
          </cell>
          <cell r="AX3259"/>
          <cell r="AY3259"/>
          <cell r="AZ3259">
            <v>0</v>
          </cell>
          <cell r="BA3259" t="str">
            <v>-</v>
          </cell>
          <cell r="BB3259" t="str">
            <v/>
          </cell>
          <cell r="BC3259"/>
          <cell r="BD3259" t="str">
            <v/>
          </cell>
          <cell r="BE3259" t="str">
            <v/>
          </cell>
          <cell r="BF3259" t="str">
            <v/>
          </cell>
          <cell r="BG3259" t="str">
            <v/>
          </cell>
        </row>
        <row r="3260">
          <cell r="C3260" t="str">
            <v>20100021S1531-1</v>
          </cell>
          <cell r="D3260" t="str">
            <v>Proyectos 2011 - 2020</v>
          </cell>
          <cell r="E3260" t="str">
            <v>No Aplica</v>
          </cell>
          <cell r="F3260" t="str">
            <v>CERRADO</v>
          </cell>
          <cell r="G3260"/>
          <cell r="H3260" t="str">
            <v>Norte De Santander</v>
          </cell>
          <cell r="I3260">
            <v>54498</v>
          </cell>
          <cell r="J3260">
            <v>4</v>
          </cell>
          <cell r="K3260" t="str">
            <v>Ocaña</v>
          </cell>
          <cell r="L3260" t="str">
            <v>Ocaña-Norte De Santander</v>
          </cell>
          <cell r="M3260" t="str">
            <v/>
          </cell>
          <cell r="N3260" t="str">
            <v xml:space="preserve"> Infraestructura</v>
          </cell>
          <cell r="O3260"/>
          <cell r="P3260"/>
          <cell r="Q3260"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En Concreto Asfalto De La Via Ocaña - Las Liscas - La Cabaña Entre Aculsure Y La Ufps, Municipio De Ocaña - Norte De Santander.</v>
          </cell>
          <cell r="R3260" t="str">
            <v>Vías Red Terciaria</v>
          </cell>
          <cell r="S3260"/>
          <cell r="T3260"/>
          <cell r="U3260"/>
          <cell r="V3260" t="str">
            <v>Federación Nacional De Cafeteros</v>
          </cell>
          <cell r="W3260"/>
          <cell r="X3260" t="str">
            <v/>
          </cell>
          <cell r="Y3260"/>
          <cell r="Z3260">
            <v>200000000</v>
          </cell>
          <cell r="AA3260"/>
          <cell r="AB3260">
            <v>200000000</v>
          </cell>
          <cell r="AC3260"/>
          <cell r="AD3260">
            <v>200000000</v>
          </cell>
          <cell r="AE3260">
            <v>0</v>
          </cell>
          <cell r="AF3260"/>
          <cell r="AG3260">
            <v>0</v>
          </cell>
          <cell r="AH3260">
            <v>200000000</v>
          </cell>
          <cell r="AI3260">
            <v>0</v>
          </cell>
          <cell r="AJ3260">
            <v>200000000</v>
          </cell>
          <cell r="AK3260">
            <v>1</v>
          </cell>
          <cell r="AL3260"/>
          <cell r="AM3260">
            <v>1</v>
          </cell>
          <cell r="AN3260">
            <v>1</v>
          </cell>
          <cell r="AO3260">
            <v>0</v>
          </cell>
          <cell r="AP3260" t="str">
            <v>Liquidado</v>
          </cell>
          <cell r="AQ3260" t="e">
            <v>#REF!</v>
          </cell>
          <cell r="AR3260" t="e">
            <v>#N/A</v>
          </cell>
          <cell r="AS3260" t="str">
            <v>Entregado en 2010.</v>
          </cell>
          <cell r="AT3260" t="str">
            <v>No Aplica</v>
          </cell>
          <cell r="AU3260" t="str">
            <v/>
          </cell>
          <cell r="AV3260">
            <v>40539</v>
          </cell>
          <cell r="AW3260" t="e">
            <v>#REF!</v>
          </cell>
          <cell r="AX3260"/>
          <cell r="AY3260"/>
          <cell r="AZ3260">
            <v>0</v>
          </cell>
          <cell r="BA3260" t="str">
            <v>-</v>
          </cell>
          <cell r="BB3260" t="str">
            <v/>
          </cell>
          <cell r="BC3260"/>
          <cell r="BD3260" t="str">
            <v/>
          </cell>
          <cell r="BE3260" t="str">
            <v/>
          </cell>
          <cell r="BF3260" t="str">
            <v/>
          </cell>
          <cell r="BG3260" t="str">
            <v/>
          </cell>
        </row>
        <row r="3261">
          <cell r="C3261" t="str">
            <v>20100027S1532-1</v>
          </cell>
          <cell r="D3261" t="str">
            <v>Proyectos 2011 - 2020</v>
          </cell>
          <cell r="E3261" t="str">
            <v>No Aplica</v>
          </cell>
          <cell r="F3261" t="str">
            <v>CERRADO</v>
          </cell>
          <cell r="G3261"/>
          <cell r="H3261" t="str">
            <v>Norte De Santander</v>
          </cell>
          <cell r="I3261">
            <v>54498</v>
          </cell>
          <cell r="J3261">
            <v>4</v>
          </cell>
          <cell r="K3261" t="str">
            <v>Ocaña</v>
          </cell>
          <cell r="L3261" t="str">
            <v>Ocaña-Norte De Santander</v>
          </cell>
          <cell r="M3261" t="str">
            <v/>
          </cell>
          <cell r="N3261" t="str">
            <v xml:space="preserve"> Infraestructura</v>
          </cell>
          <cell r="O3261"/>
          <cell r="P3261"/>
          <cell r="Q3261" t="str">
            <v>Convenio Interadministrativo Entre Acción Social - Fip Y Gensa S.A. E.S.P. Para Aunar Esfuerzos Y Asi Gensa Preste El Apoyo Técnico Y Asesoria Para La Construcción De La Cubierta Metálica Para La Cancha El Marabel En El Municipio De Ocaña - Norte De Santander.</v>
          </cell>
          <cell r="R3261" t="str">
            <v>Espacio Público, Recreación Y Deporte</v>
          </cell>
          <cell r="S3261"/>
          <cell r="T3261"/>
          <cell r="U3261"/>
          <cell r="V3261" t="str">
            <v>Gestión Energetica S.A. - Gensa S.A. E.S.P.</v>
          </cell>
          <cell r="W3261"/>
          <cell r="X3261" t="str">
            <v/>
          </cell>
          <cell r="Y3261"/>
          <cell r="Z3261">
            <v>240000000</v>
          </cell>
          <cell r="AA3261"/>
          <cell r="AB3261">
            <v>240000000</v>
          </cell>
          <cell r="AC3261"/>
          <cell r="AD3261">
            <v>240000000</v>
          </cell>
          <cell r="AE3261">
            <v>0</v>
          </cell>
          <cell r="AF3261"/>
          <cell r="AG3261">
            <v>0</v>
          </cell>
          <cell r="AH3261">
            <v>240000000</v>
          </cell>
          <cell r="AI3261">
            <v>0</v>
          </cell>
          <cell r="AJ3261">
            <v>240000000</v>
          </cell>
          <cell r="AK3261">
            <v>1</v>
          </cell>
          <cell r="AL3261"/>
          <cell r="AM3261">
            <v>1</v>
          </cell>
          <cell r="AN3261">
            <v>1</v>
          </cell>
          <cell r="AO3261">
            <v>0</v>
          </cell>
          <cell r="AP3261" t="str">
            <v>Liquidado</v>
          </cell>
          <cell r="AQ3261" t="e">
            <v>#REF!</v>
          </cell>
          <cell r="AR3261" t="e">
            <v>#N/A</v>
          </cell>
          <cell r="AS3261" t="str">
            <v>Entregado en 2012.</v>
          </cell>
          <cell r="AT3261" t="str">
            <v>No Aplica</v>
          </cell>
          <cell r="AU3261" t="str">
            <v/>
          </cell>
          <cell r="AV3261">
            <v>41256</v>
          </cell>
          <cell r="AW3261" t="e">
            <v>#REF!</v>
          </cell>
          <cell r="AX3261"/>
          <cell r="AY3261"/>
          <cell r="AZ3261">
            <v>0</v>
          </cell>
          <cell r="BA3261" t="str">
            <v>-</v>
          </cell>
          <cell r="BB3261" t="str">
            <v/>
          </cell>
          <cell r="BC3261"/>
          <cell r="BD3261" t="str">
            <v/>
          </cell>
          <cell r="BE3261" t="str">
            <v/>
          </cell>
          <cell r="BF3261" t="str">
            <v/>
          </cell>
          <cell r="BG3261" t="str">
            <v/>
          </cell>
        </row>
        <row r="3262">
          <cell r="C3262" t="str">
            <v>20100027V1536-1</v>
          </cell>
          <cell r="D3262" t="str">
            <v>Proyectos 2011 - 2020</v>
          </cell>
          <cell r="E3262" t="str">
            <v>No Aplica</v>
          </cell>
          <cell r="F3262" t="str">
            <v>CERRADO</v>
          </cell>
          <cell r="G3262"/>
          <cell r="H3262" t="str">
            <v>Norte De Santander</v>
          </cell>
          <cell r="I3262">
            <v>54498</v>
          </cell>
          <cell r="J3262">
            <v>4</v>
          </cell>
          <cell r="K3262" t="str">
            <v>Ocaña</v>
          </cell>
          <cell r="L3262" t="str">
            <v>Ocaña-Norte De Santander</v>
          </cell>
          <cell r="M3262" t="str">
            <v/>
          </cell>
          <cell r="N3262" t="str">
            <v xml:space="preserve"> Infraestructura</v>
          </cell>
          <cell r="O3262"/>
          <cell r="P3262"/>
          <cell r="Q3262" t="str">
            <v>Pavimentacion Tramo De Avenida Paralela Rio Chiquito En El Municipio De Ocaña - Norte De Santander.</v>
          </cell>
          <cell r="R3262" t="str">
            <v>Vías Red Terciaria</v>
          </cell>
          <cell r="S3262"/>
          <cell r="T3262"/>
          <cell r="U3262"/>
          <cell r="V3262" t="str">
            <v>Gestión Energetica S.A. - Gensa S.A. E.S.P.</v>
          </cell>
          <cell r="W3262"/>
          <cell r="X3262" t="str">
            <v/>
          </cell>
          <cell r="Y3262"/>
          <cell r="Z3262">
            <v>270000000</v>
          </cell>
          <cell r="AA3262"/>
          <cell r="AB3262">
            <v>270000000</v>
          </cell>
          <cell r="AC3262"/>
          <cell r="AD3262">
            <v>270000000</v>
          </cell>
          <cell r="AE3262">
            <v>0</v>
          </cell>
          <cell r="AF3262"/>
          <cell r="AG3262">
            <v>0</v>
          </cell>
          <cell r="AH3262">
            <v>270000000</v>
          </cell>
          <cell r="AI3262">
            <v>0</v>
          </cell>
          <cell r="AJ3262">
            <v>270000000</v>
          </cell>
          <cell r="AK3262">
            <v>1</v>
          </cell>
          <cell r="AL3262"/>
          <cell r="AM3262">
            <v>1</v>
          </cell>
          <cell r="AN3262">
            <v>1</v>
          </cell>
          <cell r="AO3262">
            <v>0</v>
          </cell>
          <cell r="AP3262" t="str">
            <v>Liquidado</v>
          </cell>
          <cell r="AQ3262" t="e">
            <v>#REF!</v>
          </cell>
          <cell r="AR3262" t="e">
            <v>#N/A</v>
          </cell>
          <cell r="AS3262" t="str">
            <v>Entregado en 2010.</v>
          </cell>
          <cell r="AT3262" t="str">
            <v>No Aplica</v>
          </cell>
          <cell r="AU3262" t="str">
            <v/>
          </cell>
          <cell r="AV3262">
            <v>40852</v>
          </cell>
          <cell r="AW3262" t="e">
            <v>#REF!</v>
          </cell>
          <cell r="AX3262"/>
          <cell r="AY3262"/>
          <cell r="AZ3262">
            <v>0</v>
          </cell>
          <cell r="BA3262" t="str">
            <v>-</v>
          </cell>
          <cell r="BB3262" t="str">
            <v/>
          </cell>
          <cell r="BC3262"/>
          <cell r="BD3262" t="str">
            <v/>
          </cell>
          <cell r="BE3262" t="str">
            <v/>
          </cell>
          <cell r="BF3262" t="str">
            <v/>
          </cell>
          <cell r="BG3262" t="str">
            <v/>
          </cell>
        </row>
        <row r="3263">
          <cell r="C3263" t="str">
            <v>20100246S1535-1</v>
          </cell>
          <cell r="D3263" t="str">
            <v>Proyectos 2011 - 2020</v>
          </cell>
          <cell r="E3263" t="str">
            <v>No Aplica</v>
          </cell>
          <cell r="F3263" t="str">
            <v>CERRADO</v>
          </cell>
          <cell r="G3263"/>
          <cell r="H3263" t="str">
            <v>Norte De Santander</v>
          </cell>
          <cell r="I3263">
            <v>54498</v>
          </cell>
          <cell r="J3263">
            <v>4</v>
          </cell>
          <cell r="K3263" t="str">
            <v>Ocaña</v>
          </cell>
          <cell r="L3263" t="str">
            <v>Ocaña-Norte De Santander</v>
          </cell>
          <cell r="M3263" t="str">
            <v/>
          </cell>
          <cell r="N3263" t="str">
            <v xml:space="preserve"> Infraestructura</v>
          </cell>
          <cell r="O3263"/>
          <cell r="P3263"/>
          <cell r="Q3263" t="str">
            <v>Construcción Cubierta Y Graderia De La Escuela Rural Vereda Bermejal, Del Municipio De Ocaña - Norte De Santander.</v>
          </cell>
          <cell r="R3263" t="str">
            <v>Social Comunitario</v>
          </cell>
          <cell r="S3263"/>
          <cell r="T3263"/>
          <cell r="U3263"/>
          <cell r="V3263" t="str">
            <v>Federación Nacional De Cafeteros</v>
          </cell>
          <cell r="W3263"/>
          <cell r="X3263" t="str">
            <v/>
          </cell>
          <cell r="Y3263"/>
          <cell r="Z3263">
            <v>20000000</v>
          </cell>
          <cell r="AA3263"/>
          <cell r="AB3263">
            <v>20000000</v>
          </cell>
          <cell r="AC3263"/>
          <cell r="AD3263">
            <v>20000000</v>
          </cell>
          <cell r="AE3263">
            <v>0</v>
          </cell>
          <cell r="AF3263"/>
          <cell r="AG3263">
            <v>0</v>
          </cell>
          <cell r="AH3263">
            <v>20000000</v>
          </cell>
          <cell r="AI3263">
            <v>0</v>
          </cell>
          <cell r="AJ3263">
            <v>20000000</v>
          </cell>
          <cell r="AK3263">
            <v>1</v>
          </cell>
          <cell r="AL3263"/>
          <cell r="AM3263">
            <v>1</v>
          </cell>
          <cell r="AN3263">
            <v>1</v>
          </cell>
          <cell r="AO3263">
            <v>0</v>
          </cell>
          <cell r="AP3263" t="str">
            <v>Liquidado</v>
          </cell>
          <cell r="AQ3263" t="e">
            <v>#REF!</v>
          </cell>
          <cell r="AR3263" t="e">
            <v>#N/A</v>
          </cell>
          <cell r="AS3263" t="str">
            <v>Entregado en 2012.</v>
          </cell>
          <cell r="AT3263" t="str">
            <v>No Aplica</v>
          </cell>
          <cell r="AU3263" t="str">
            <v/>
          </cell>
          <cell r="AV3263">
            <v>40723</v>
          </cell>
          <cell r="AW3263" t="e">
            <v>#REF!</v>
          </cell>
          <cell r="AX3263"/>
          <cell r="AY3263"/>
          <cell r="AZ3263">
            <v>0</v>
          </cell>
          <cell r="BA3263" t="str">
            <v>-</v>
          </cell>
          <cell r="BB3263" t="str">
            <v/>
          </cell>
          <cell r="BC3263"/>
          <cell r="BD3263" t="str">
            <v/>
          </cell>
          <cell r="BE3263" t="str">
            <v/>
          </cell>
          <cell r="BF3263" t="str">
            <v/>
          </cell>
          <cell r="BG3263" t="str">
            <v/>
          </cell>
        </row>
        <row r="3264">
          <cell r="C3264" t="str">
            <v>20120069S0248-1</v>
          </cell>
          <cell r="D3264" t="str">
            <v>Proyectos 2011 - 2020</v>
          </cell>
          <cell r="E3264" t="str">
            <v>No Aplica</v>
          </cell>
          <cell r="F3264" t="str">
            <v>CERRADO</v>
          </cell>
          <cell r="G3264" t="str">
            <v>C248</v>
          </cell>
          <cell r="H3264" t="str">
            <v>Norte De Santander</v>
          </cell>
          <cell r="I3264">
            <v>54498</v>
          </cell>
          <cell r="J3264">
            <v>4</v>
          </cell>
          <cell r="K3264" t="str">
            <v>Ocaña</v>
          </cell>
          <cell r="L3264" t="str">
            <v>Ocaña-Norte De Santander</v>
          </cell>
          <cell r="M3264">
            <v>69</v>
          </cell>
          <cell r="N3264" t="str">
            <v>Fonade 3</v>
          </cell>
          <cell r="O3264"/>
          <cell r="P3264"/>
          <cell r="Q3264" t="str">
            <v>Adecuaciones Generales A Camerinos,  Baños, Cabinas De Transmision Y Area Administrativa Del Coliseo Argelino Duran Quintero Municipio De Ocaña Norte De Santander</v>
          </cell>
          <cell r="R3264" t="str">
            <v>Espacio Público, Recreación Y Deporte</v>
          </cell>
          <cell r="S3264"/>
          <cell r="T3264"/>
          <cell r="U3264"/>
          <cell r="V3264" t="str">
            <v>Departamento</v>
          </cell>
          <cell r="W3264"/>
          <cell r="X3264" t="str">
            <v/>
          </cell>
          <cell r="Y3264"/>
          <cell r="Z3264">
            <v>531654508.80250001</v>
          </cell>
          <cell r="AA3264"/>
          <cell r="AB3264">
            <v>531654508.80250001</v>
          </cell>
          <cell r="AC3264"/>
          <cell r="AD3264">
            <v>531654508.80250001</v>
          </cell>
          <cell r="AE3264">
            <v>26576214.500000004</v>
          </cell>
          <cell r="AF3264"/>
          <cell r="AG3264">
            <v>26576214.500000004</v>
          </cell>
          <cell r="AH3264">
            <v>558230723.30250001</v>
          </cell>
          <cell r="AI3264">
            <v>0</v>
          </cell>
          <cell r="AJ3264">
            <v>558230723.30250001</v>
          </cell>
          <cell r="AK3264">
            <v>0</v>
          </cell>
          <cell r="AL3264"/>
          <cell r="AM3264">
            <v>1</v>
          </cell>
          <cell r="AN3264">
            <v>1</v>
          </cell>
          <cell r="AO3264">
            <v>0</v>
          </cell>
          <cell r="AP3264" t="str">
            <v>En Liquidación</v>
          </cell>
          <cell r="AQ3264" t="e">
            <v>#REF!</v>
          </cell>
          <cell r="AR3264" t="e">
            <v>#N/A</v>
          </cell>
          <cell r="AS326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264" t="str">
            <v>No Aplica</v>
          </cell>
          <cell r="AU3264">
            <v>42356</v>
          </cell>
          <cell r="AV3264">
            <v>42435</v>
          </cell>
          <cell r="AW3264" t="e">
            <v>#REF!</v>
          </cell>
          <cell r="AX3264"/>
          <cell r="AY3264"/>
          <cell r="AZ3264">
            <v>0</v>
          </cell>
          <cell r="BA3264" t="str">
            <v>-</v>
          </cell>
          <cell r="BB3264" t="str">
            <v>REFORMAS A CAMERINOS, 2 BATERÍAS SANITARIAS Y 1 AREA ADMINISTRATIVA</v>
          </cell>
          <cell r="BC3264"/>
          <cell r="BD3264">
            <v>42397</v>
          </cell>
          <cell r="BE3264" t="str">
            <v/>
          </cell>
          <cell r="BF3264">
            <v>42481</v>
          </cell>
          <cell r="BG3264">
            <v>15993</v>
          </cell>
        </row>
        <row r="3265">
          <cell r="C3265" t="str">
            <v>20150383M2761-1</v>
          </cell>
          <cell r="D3265" t="str">
            <v>Proyectos 2011 - 2020</v>
          </cell>
          <cell r="E3265" t="str">
            <v>No Aplica</v>
          </cell>
          <cell r="F3265" t="str">
            <v>CERRADO</v>
          </cell>
          <cell r="G3265"/>
          <cell r="H3265" t="str">
            <v>Norte De Santander</v>
          </cell>
          <cell r="I3265">
            <v>54498</v>
          </cell>
          <cell r="J3265">
            <v>4</v>
          </cell>
          <cell r="K3265" t="str">
            <v>Ocaña</v>
          </cell>
          <cell r="L3265" t="str">
            <v>Ocaña-Norte De Santander</v>
          </cell>
          <cell r="M3265">
            <v>383</v>
          </cell>
          <cell r="N3265" t="str">
            <v>DPS 2015</v>
          </cell>
          <cell r="O3265"/>
          <cell r="P3265"/>
          <cell r="Q3265" t="str">
            <v>Mejoramiento De Vivienda Para Población Que Hace Parte Del Programa Adulto Mayor En El Municipio De Ocaña Departamento De Norte De Santander</v>
          </cell>
          <cell r="R3265" t="str">
            <v>Mejoramiento Condiciones De Habitabilidad</v>
          </cell>
          <cell r="S3265"/>
          <cell r="T3265"/>
          <cell r="U3265"/>
          <cell r="V3265" t="str">
            <v>Municipio</v>
          </cell>
          <cell r="W3265"/>
          <cell r="X3265" t="str">
            <v/>
          </cell>
          <cell r="Y3265"/>
          <cell r="Z3265">
            <v>1230284026</v>
          </cell>
          <cell r="AA3265"/>
          <cell r="AB3265">
            <v>1230284026</v>
          </cell>
          <cell r="AC3265"/>
          <cell r="AD3265">
            <v>1230284026</v>
          </cell>
          <cell r="AE3265">
            <v>133000000</v>
          </cell>
          <cell r="AF3265"/>
          <cell r="AG3265">
            <v>133000000</v>
          </cell>
          <cell r="AH3265">
            <v>1363284026</v>
          </cell>
          <cell r="AI3265">
            <v>0</v>
          </cell>
          <cell r="AJ3265">
            <v>1363284026</v>
          </cell>
          <cell r="AK3265">
            <v>1</v>
          </cell>
          <cell r="AL3265"/>
          <cell r="AM3265">
            <v>0</v>
          </cell>
          <cell r="AN3265">
            <v>1</v>
          </cell>
          <cell r="AO3265">
            <v>1</v>
          </cell>
          <cell r="AP3265" t="str">
            <v>En Liquidación</v>
          </cell>
          <cell r="AQ3265" t="e">
            <v>#REF!</v>
          </cell>
          <cell r="AR3265" t="e">
            <v>#N/A</v>
          </cell>
          <cell r="AS3265" t="str">
            <v xml:space="preserve">En proceso de liquidación
</v>
          </cell>
          <cell r="AT3265"/>
          <cell r="AU3265">
            <v>43012</v>
          </cell>
          <cell r="AV3265">
            <v>43314</v>
          </cell>
          <cell r="AW3265" t="e">
            <v>#REF!</v>
          </cell>
          <cell r="AX3265"/>
          <cell r="AY3265"/>
          <cell r="AZ3265">
            <v>0</v>
          </cell>
          <cell r="BA3265" t="str">
            <v>-</v>
          </cell>
          <cell r="BB3265" t="str">
            <v>130  Viviendas</v>
          </cell>
          <cell r="BC3265"/>
          <cell r="BD3265" t="str">
            <v>07/06/2018
08/06/2018</v>
          </cell>
          <cell r="BE3265">
            <v>43236</v>
          </cell>
          <cell r="BF3265">
            <v>43353</v>
          </cell>
          <cell r="BG3265">
            <v>0</v>
          </cell>
        </row>
        <row r="3266">
          <cell r="C3266" t="str">
            <v>20150383V2731-1</v>
          </cell>
          <cell r="D3266" t="str">
            <v>Proyectos 2011 - 2020</v>
          </cell>
          <cell r="E3266" t="str">
            <v>ANTES 2018</v>
          </cell>
          <cell r="F3266" t="str">
            <v>VIGENTE</v>
          </cell>
          <cell r="G3266"/>
          <cell r="H3266" t="str">
            <v>Norte De Santander</v>
          </cell>
          <cell r="I3266">
            <v>54498</v>
          </cell>
          <cell r="J3266">
            <v>4</v>
          </cell>
          <cell r="K3266" t="str">
            <v>Ocaña</v>
          </cell>
          <cell r="L3266" t="str">
            <v>Ocaña-Norte De Santander</v>
          </cell>
          <cell r="M3266">
            <v>383</v>
          </cell>
          <cell r="N3266" t="str">
            <v>DPS 2015</v>
          </cell>
          <cell r="O3266"/>
          <cell r="P3266"/>
          <cell r="Q3266" t="str">
            <v>Pavimentación De La Vía Principal De Los Barrios 20 De Julio, Promesa De Dios, Santa Clara, Santa Ana, Brisas De Polaco, Polaco L, La Perla, Primero De Mayo, En El Municipio De Ocaña Departamento De Norte De Santander</v>
          </cell>
          <cell r="R3266" t="str">
            <v>Vías Urbanas</v>
          </cell>
          <cell r="S3266"/>
          <cell r="T3266"/>
          <cell r="U3266"/>
          <cell r="V3266" t="str">
            <v>Municipio</v>
          </cell>
          <cell r="W3266"/>
          <cell r="X3266" t="str">
            <v>Barrios 20 De Julio, Promesa De Dios, Santa Clara, Santa Ana, Brisas De Polaco, Polaco L, La Perla, Primero De Mayo,</v>
          </cell>
          <cell r="Y3266"/>
          <cell r="Z3266">
            <v>1855285999</v>
          </cell>
          <cell r="AA3266"/>
          <cell r="AB3266">
            <v>1855285999</v>
          </cell>
          <cell r="AC3266"/>
          <cell r="AD3266">
            <v>1855285999</v>
          </cell>
          <cell r="AE3266">
            <v>187928270</v>
          </cell>
          <cell r="AF3266"/>
          <cell r="AG3266">
            <v>187928270</v>
          </cell>
          <cell r="AH3266">
            <v>2043214269</v>
          </cell>
          <cell r="AI3266">
            <v>0</v>
          </cell>
          <cell r="AJ3266">
            <v>2043214269</v>
          </cell>
          <cell r="AK3266">
            <v>1</v>
          </cell>
          <cell r="AL3266"/>
          <cell r="AM3266">
            <v>1</v>
          </cell>
          <cell r="AN3266">
            <v>1</v>
          </cell>
          <cell r="AO3266">
            <v>0</v>
          </cell>
          <cell r="AP3266" t="str">
            <v>En Liquidación</v>
          </cell>
          <cell r="AQ3266" t="e">
            <v>#REF!</v>
          </cell>
          <cell r="AR3266" t="e">
            <v>#N/A</v>
          </cell>
          <cell r="AS3266" t="str">
            <v xml:space="preserve">En proceso de liquidación
</v>
          </cell>
          <cell r="AT3266" t="str">
            <v>No Aplica</v>
          </cell>
          <cell r="AU3266">
            <v>43010</v>
          </cell>
          <cell r="AV3266">
            <v>43780</v>
          </cell>
          <cell r="AW3266" t="e">
            <v>#REF!</v>
          </cell>
          <cell r="AX3266"/>
          <cell r="AY3266"/>
          <cell r="AZ3266">
            <v>0</v>
          </cell>
          <cell r="BA3266" t="str">
            <v>-</v>
          </cell>
          <cell r="BB3266" t="str">
            <v>2,80Km</v>
          </cell>
          <cell r="BC3266"/>
          <cell r="BD3266">
            <v>43026</v>
          </cell>
          <cell r="BE3266">
            <v>43236</v>
          </cell>
          <cell r="BF3266">
            <v>43808</v>
          </cell>
          <cell r="BG3266">
            <v>5000</v>
          </cell>
        </row>
        <row r="3267">
          <cell r="C3267" t="str">
            <v>20150384S0019-1</v>
          </cell>
          <cell r="D3267" t="str">
            <v>Proyectos 2011 - 2020</v>
          </cell>
          <cell r="E3267" t="str">
            <v>No Aplica</v>
          </cell>
          <cell r="F3267" t="str">
            <v>CERRADO</v>
          </cell>
          <cell r="G3267"/>
          <cell r="H3267" t="str">
            <v>Norte De Santander</v>
          </cell>
          <cell r="I3267">
            <v>54498</v>
          </cell>
          <cell r="J3267">
            <v>4</v>
          </cell>
          <cell r="K3267" t="str">
            <v>Ocaña</v>
          </cell>
          <cell r="L3267" t="str">
            <v>Ocaña-Norte De Santander</v>
          </cell>
          <cell r="M3267">
            <v>384</v>
          </cell>
          <cell r="N3267" t="str">
            <v>DPS 2015</v>
          </cell>
          <cell r="O3267"/>
          <cell r="P3267"/>
          <cell r="Q3267" t="str">
            <v>Mejoramiento De La Cancha De La Primavera Del Municipio De Ocaña - Norte De Santander</v>
          </cell>
          <cell r="R3267" t="str">
            <v>Espacio Público, Recreación Y Deporte</v>
          </cell>
          <cell r="S3267"/>
          <cell r="T3267"/>
          <cell r="U3267"/>
          <cell r="V3267" t="str">
            <v>Municipio</v>
          </cell>
          <cell r="W3267"/>
          <cell r="X3267" t="str">
            <v/>
          </cell>
          <cell r="Y3267"/>
          <cell r="Z3267">
            <v>1536577987</v>
          </cell>
          <cell r="AA3267"/>
          <cell r="AB3267">
            <v>1536577987</v>
          </cell>
          <cell r="AC3267"/>
          <cell r="AD3267">
            <v>1536577987</v>
          </cell>
          <cell r="AE3267">
            <v>162456039</v>
          </cell>
          <cell r="AF3267"/>
          <cell r="AG3267">
            <v>162456039</v>
          </cell>
          <cell r="AH3267">
            <v>1699034026</v>
          </cell>
          <cell r="AI3267">
            <v>0</v>
          </cell>
          <cell r="AJ3267">
            <v>1699034026</v>
          </cell>
          <cell r="AK3267">
            <v>1</v>
          </cell>
          <cell r="AL3267"/>
          <cell r="AM3267">
            <v>1</v>
          </cell>
          <cell r="AN3267">
            <v>1</v>
          </cell>
          <cell r="AO3267">
            <v>0</v>
          </cell>
          <cell r="AP3267" t="str">
            <v>Liquidado</v>
          </cell>
          <cell r="AQ3267" t="e">
            <v>#REF!</v>
          </cell>
          <cell r="AR3267" t="e">
            <v>#N/A</v>
          </cell>
          <cell r="AS3267" t="str">
            <v>Entregado en noviembre de 2016
Liquidado 07 de abril 2020.</v>
          </cell>
          <cell r="AT3267" t="str">
            <v>No Aplica</v>
          </cell>
          <cell r="AU3267">
            <v>42478</v>
          </cell>
          <cell r="AV3267">
            <v>42661</v>
          </cell>
          <cell r="AW3267" t="e">
            <v>#REF!</v>
          </cell>
          <cell r="AX3267"/>
          <cell r="AY3267"/>
          <cell r="AZ3267">
            <v>0</v>
          </cell>
          <cell r="BA3267" t="str">
            <v>-</v>
          </cell>
          <cell r="BB3267" t="str">
            <v>8200M2</v>
          </cell>
          <cell r="BC3267"/>
          <cell r="BD3267">
            <v>42535</v>
          </cell>
          <cell r="BE3267">
            <v>42648</v>
          </cell>
          <cell r="BF3267">
            <v>42676</v>
          </cell>
          <cell r="BG3267">
            <v>3000</v>
          </cell>
        </row>
        <row r="3268">
          <cell r="C3268" t="str">
            <v>20170632V9282-1</v>
          </cell>
          <cell r="D3268" t="str">
            <v>Proyectos 2011 - 2020</v>
          </cell>
          <cell r="E3268" t="str">
            <v>ANTES 2018</v>
          </cell>
          <cell r="F3268" t="str">
            <v>VIGENTE</v>
          </cell>
          <cell r="G3268"/>
          <cell r="H3268" t="str">
            <v>Norte De Santander</v>
          </cell>
          <cell r="I3268">
            <v>54498</v>
          </cell>
          <cell r="J3268">
            <v>4</v>
          </cell>
          <cell r="K3268" t="str">
            <v>Ocaña</v>
          </cell>
          <cell r="L3268" t="str">
            <v>Ocaña-Norte De Santander</v>
          </cell>
          <cell r="M3268">
            <v>632</v>
          </cell>
          <cell r="N3268" t="str">
            <v>DPS 2017</v>
          </cell>
          <cell r="O3268"/>
          <cell r="P3268"/>
          <cell r="Q3268" t="str">
            <v>Pavimentación De Las Vías Urbanas En Los Barrios La Coruña, Gustavo Alayón, Vicentinas, Villa Paraíso, El Carmen, Simón Bolívar, Cristo Rey, Colinas Del Tanque, Los Cristales Y Bruselas Del Municipio De Ocaña - Norte De Santander</v>
          </cell>
          <cell r="R3268" t="str">
            <v>Vías Urbanas</v>
          </cell>
          <cell r="S3268"/>
          <cell r="T3268"/>
          <cell r="U3268"/>
          <cell r="V3268" t="str">
            <v>Municipio</v>
          </cell>
          <cell r="W3268"/>
          <cell r="X3268" t="str">
            <v>La Coruña, Gustavo Alayón, Vicentinas, Villa Paraíso, El Carmen, Simón Bolívar, Cristo Rey, Colinas Del Tanque, Los Cristales, Bruselas</v>
          </cell>
          <cell r="Y3268"/>
          <cell r="Z3268">
            <v>893088971</v>
          </cell>
          <cell r="AA3268"/>
          <cell r="AB3268">
            <v>893088971</v>
          </cell>
          <cell r="AC3268"/>
          <cell r="AD3268">
            <v>893088971</v>
          </cell>
          <cell r="AE3268">
            <v>89308897</v>
          </cell>
          <cell r="AF3268"/>
          <cell r="AG3268">
            <v>89308897</v>
          </cell>
          <cell r="AH3268">
            <v>982397868</v>
          </cell>
          <cell r="AI3268">
            <v>0</v>
          </cell>
          <cell r="AJ3268">
            <v>982397868</v>
          </cell>
          <cell r="AK3268">
            <v>1</v>
          </cell>
          <cell r="AL3268"/>
          <cell r="AM3268">
            <v>1</v>
          </cell>
          <cell r="AN3268">
            <v>1</v>
          </cell>
          <cell r="AO3268">
            <v>0</v>
          </cell>
          <cell r="AP3268" t="str">
            <v>Entregado A Municipio</v>
          </cell>
          <cell r="AQ3268" t="e">
            <v>#REF!</v>
          </cell>
          <cell r="AR3268" t="e">
            <v>#N/A</v>
          </cell>
          <cell r="AS3268" t="str">
            <v>El 24/06/2021 se envian observaciones del informe final de interventoría.
El 13/04/2021  se envio la documentación técnica para iniciar el tramite de liquidacion del convenio al grupo de liquidaciones del DPS.
El 30/03/2021 Se reciben para revisión las subsanaciones del informe final.
El 16/03/2021 se envian observaciones de las subsanaciones del informe final.
El 20/02/2021 Se reciben para revisión las subsanaciones del informe final.
El 03/12/2,020 se remite oficio de liberación de saldos.
Se confirma pago del acta No. 6 con base en reporte del PA del 08/09/2,020.                                                                                                                                                                                                                                                           Se tramita para desembolso acta No. 6 - Pago final.                                                                                                                                                                                     
El 13/07/2,020 se entregan observaciones del informe final de interventoría para sus respectivas subsanaciones.                                                                                                                                                                              Se recibió información para revisión del acta final.                                                                                                                                                               La supervisión informa que se han realizado los desembolsos No 1 ,2 ,3, 4 Y 5.
La supervisión está de acuerdo con lo reportado en la columna AB por la interventoría.
Se recibe copia de la comunicación enviada por la interventoría al municipio del 13/05/20 donde se solicita la liquidación del contrato No. LP007-013 del 2018, e información sobre el estado actual de la liquidación.
De acuerdo al protocolo para realización de auditorias visibles atipicas enviado por la DISH, se recibio certificación de la interventoria de no existir pendientes técnicos en la obra y poder entregarla sin la última visita técnica. Se organizó y realizó AV- 3 atipica de forma virtual el día 27 de mayo. Se recibieron documentos soporte de la AV-3 en forma digital por parte del ente territorial. Se solicito complementar el acta de auditoria para que realicen el posterior envio en físico.                                                                                                                                      La supervisión esta revisando el acta final de obra.</v>
          </cell>
          <cell r="AT3268" t="str">
            <v>No Aplica</v>
          </cell>
          <cell r="AU3268">
            <v>43628</v>
          </cell>
          <cell r="AV3268">
            <v>43822</v>
          </cell>
          <cell r="AW3268" t="e">
            <v>#REF!</v>
          </cell>
          <cell r="AX3268"/>
          <cell r="AY3268"/>
          <cell r="AZ3268">
            <v>0</v>
          </cell>
          <cell r="BA3268" t="str">
            <v>-</v>
          </cell>
          <cell r="BB3268" t="str">
            <v>3929,58 m2</v>
          </cell>
          <cell r="BC3268"/>
          <cell r="BD3268">
            <v>43669</v>
          </cell>
          <cell r="BE3268">
            <v>43753</v>
          </cell>
          <cell r="BF3268">
            <v>43978</v>
          </cell>
          <cell r="BG3268">
            <v>1127</v>
          </cell>
        </row>
        <row r="3269">
          <cell r="C3269" t="str">
            <v>20170642S3386-1</v>
          </cell>
          <cell r="D3269" t="str">
            <v>Proyectos 2011 - 2020</v>
          </cell>
          <cell r="E3269" t="str">
            <v>No Aplica</v>
          </cell>
          <cell r="F3269" t="str">
            <v>CERRADO</v>
          </cell>
          <cell r="G3269"/>
          <cell r="H3269" t="str">
            <v>Norte De Santander</v>
          </cell>
          <cell r="I3269">
            <v>54498</v>
          </cell>
          <cell r="J3269">
            <v>4</v>
          </cell>
          <cell r="K3269" t="str">
            <v>Ocaña</v>
          </cell>
          <cell r="L3269" t="str">
            <v>Ocaña-Norte De Santander</v>
          </cell>
          <cell r="M3269">
            <v>642</v>
          </cell>
          <cell r="N3269" t="str">
            <v>DPS 2017</v>
          </cell>
          <cell r="O3269"/>
          <cell r="P3269"/>
          <cell r="Q3269" t="str">
            <v>Adecuación Y Mejoramiento De La Cancha Del Barrio Marabel Del Municipio De Ocaña - Norte De Santander</v>
          </cell>
          <cell r="R3269" t="str">
            <v>Espacio Público, Recreación Y Deporte</v>
          </cell>
          <cell r="S3269"/>
          <cell r="T3269"/>
          <cell r="U3269"/>
          <cell r="V3269" t="str">
            <v>Municipio</v>
          </cell>
          <cell r="W3269"/>
          <cell r="X3269" t="str">
            <v>Marabel</v>
          </cell>
          <cell r="Y3269"/>
          <cell r="Z3269">
            <v>408935933</v>
          </cell>
          <cell r="AA3269"/>
          <cell r="AB3269">
            <v>408935933</v>
          </cell>
          <cell r="AC3269"/>
          <cell r="AD3269">
            <v>408935933</v>
          </cell>
          <cell r="AE3269">
            <v>40893593</v>
          </cell>
          <cell r="AF3269"/>
          <cell r="AG3269">
            <v>40893593</v>
          </cell>
          <cell r="AH3269">
            <v>449829526</v>
          </cell>
          <cell r="AI3269">
            <v>0</v>
          </cell>
          <cell r="AJ3269">
            <v>449829526</v>
          </cell>
          <cell r="AK3269">
            <v>1</v>
          </cell>
          <cell r="AL3269"/>
          <cell r="AM3269">
            <v>1</v>
          </cell>
          <cell r="AN3269">
            <v>1</v>
          </cell>
          <cell r="AO3269">
            <v>0</v>
          </cell>
          <cell r="AP3269" t="str">
            <v>Liquidado</v>
          </cell>
          <cell r="AQ3269" t="e">
            <v>#REF!</v>
          </cell>
          <cell r="AR3269" t="e">
            <v>#N/A</v>
          </cell>
          <cell r="AS3269" t="str">
            <v>Liquidado el 22 de julio 2021.</v>
          </cell>
          <cell r="AT3269" t="str">
            <v>No Aplica</v>
          </cell>
          <cell r="AU3269">
            <v>43605</v>
          </cell>
          <cell r="AV3269">
            <v>43782</v>
          </cell>
          <cell r="AW3269" t="e">
            <v>#REF!</v>
          </cell>
          <cell r="AX3269"/>
          <cell r="AY3269"/>
          <cell r="AZ3269">
            <v>0</v>
          </cell>
          <cell r="BA3269" t="str">
            <v>-</v>
          </cell>
          <cell r="BB3269" t="str">
            <v>760 m2</v>
          </cell>
          <cell r="BC3269"/>
          <cell r="BD3269">
            <v>43635</v>
          </cell>
          <cell r="BE3269">
            <v>43754</v>
          </cell>
          <cell r="BF3269">
            <v>43900</v>
          </cell>
          <cell r="BG3269">
            <v>3000</v>
          </cell>
        </row>
        <row r="3270">
          <cell r="C3270" t="str">
            <v>20170682V10057-1</v>
          </cell>
          <cell r="D3270" t="str">
            <v>Proyectos 2011 - 2020</v>
          </cell>
          <cell r="E3270" t="str">
            <v>ANTES 2018</v>
          </cell>
          <cell r="F3270" t="str">
            <v>VIGENTE</v>
          </cell>
          <cell r="G3270"/>
          <cell r="H3270" t="str">
            <v>Norte De Santander</v>
          </cell>
          <cell r="I3270">
            <v>54498</v>
          </cell>
          <cell r="J3270">
            <v>4</v>
          </cell>
          <cell r="K3270" t="str">
            <v>Ocaña</v>
          </cell>
          <cell r="L3270" t="str">
            <v>Ocaña-Norte De Santander</v>
          </cell>
          <cell r="M3270">
            <v>682</v>
          </cell>
          <cell r="N3270" t="str">
            <v>DPS 2017</v>
          </cell>
          <cell r="O3270"/>
          <cell r="P3270"/>
          <cell r="Q3270" t="str">
            <v>Pavimentación De Vías Urbanas En El Municipio De Ocaña, Departamento Norte De Santander</v>
          </cell>
          <cell r="R3270" t="str">
            <v>Vías Urbanas</v>
          </cell>
          <cell r="S3270"/>
          <cell r="T3270"/>
          <cell r="U3270"/>
          <cell r="V3270" t="str">
            <v>Departamento</v>
          </cell>
          <cell r="W3270" t="str">
            <v>Urbano</v>
          </cell>
          <cell r="X3270" t="str">
            <v/>
          </cell>
          <cell r="Y3270"/>
          <cell r="Z3270">
            <v>2805130938</v>
          </cell>
          <cell r="AA3270"/>
          <cell r="AB3270">
            <v>2805130938</v>
          </cell>
          <cell r="AC3270"/>
          <cell r="AD3270">
            <v>2805130938</v>
          </cell>
          <cell r="AE3270">
            <v>308048339</v>
          </cell>
          <cell r="AF3270"/>
          <cell r="AG3270">
            <v>308048339</v>
          </cell>
          <cell r="AH3270">
            <v>3113179277</v>
          </cell>
          <cell r="AI3270">
            <v>0</v>
          </cell>
          <cell r="AJ3270">
            <v>3113179277</v>
          </cell>
          <cell r="AK3270">
            <v>1</v>
          </cell>
          <cell r="AL3270"/>
          <cell r="AM3270">
            <v>1</v>
          </cell>
          <cell r="AN3270">
            <v>1</v>
          </cell>
          <cell r="AO3270">
            <v>0</v>
          </cell>
          <cell r="AP3270" t="str">
            <v>En Liquidación</v>
          </cell>
          <cell r="AQ3270" t="e">
            <v>#REF!</v>
          </cell>
          <cell r="AR3270" t="e">
            <v>#N/A</v>
          </cell>
          <cell r="AS3270" t="str">
            <v>En proceso de liquidación del convenio.
El 09/02/2,021 se recibe acta de liquidación del contrato de obra.
El 23/03/2021 se envio la documentación técnica para iniciar el tramite de liquidacion del convenio al grupo de liquidaciones del DPS.
El 29/09/2021 se remite el certificado de entrega y suficiencia del informe final de interventoría.</v>
          </cell>
          <cell r="AT3270" t="str">
            <v>No Aplica</v>
          </cell>
          <cell r="AU3270">
            <v>43598</v>
          </cell>
          <cell r="AV3270">
            <v>43990</v>
          </cell>
          <cell r="AW3270" t="e">
            <v>#REF!</v>
          </cell>
          <cell r="AX3270"/>
          <cell r="AY3270"/>
          <cell r="AZ3270">
            <v>0</v>
          </cell>
          <cell r="BA3270" t="str">
            <v>-</v>
          </cell>
          <cell r="BB3270" t="str">
            <v>2150 m</v>
          </cell>
          <cell r="BC3270"/>
          <cell r="BD3270">
            <v>43774</v>
          </cell>
          <cell r="BE3270">
            <v>43774</v>
          </cell>
          <cell r="BF3270">
            <v>44039</v>
          </cell>
          <cell r="BG3270">
            <v>2143</v>
          </cell>
        </row>
        <row r="3271">
          <cell r="C3271" t="str">
            <v>20170701S9764-1</v>
          </cell>
          <cell r="D3271" t="str">
            <v>Proyectos 2011 - 2020</v>
          </cell>
          <cell r="E3271" t="str">
            <v>No Aplica</v>
          </cell>
          <cell r="F3271" t="str">
            <v>CERRADO</v>
          </cell>
          <cell r="G3271"/>
          <cell r="H3271" t="str">
            <v>Norte De Santander</v>
          </cell>
          <cell r="I3271">
            <v>54498</v>
          </cell>
          <cell r="J3271">
            <v>4</v>
          </cell>
          <cell r="K3271" t="str">
            <v>Ocaña</v>
          </cell>
          <cell r="L3271" t="str">
            <v>Ocaña-Norte De Santander</v>
          </cell>
          <cell r="M3271">
            <v>701</v>
          </cell>
          <cell r="N3271" t="str">
            <v>DPS 2017</v>
          </cell>
          <cell r="O3271"/>
          <cell r="P3271"/>
          <cell r="Q3271" t="str">
            <v>CONSTRUCCIÓN DEL POLIDEPORTIVO EDGAR SANGUINO Y ADECUACIÓN Y CONSTRUCCIÓN DEL POLIDEPORTIVO 26 DE JULIO EN EL MUNICIPIO DE OCAÑA NORTE DE SANTANDER</v>
          </cell>
          <cell r="R3271" t="str">
            <v>Espacio Público, Recreación Y Deporte</v>
          </cell>
          <cell r="S3271"/>
          <cell r="T3271"/>
          <cell r="U3271"/>
          <cell r="V3271" t="str">
            <v>Departamento</v>
          </cell>
          <cell r="W3271" t="str">
            <v>Urbano</v>
          </cell>
          <cell r="X3271" t="str">
            <v>26 de Julio, Edgar Saguino, Marabelito</v>
          </cell>
          <cell r="Y3271"/>
          <cell r="Z3271">
            <v>2189095657</v>
          </cell>
          <cell r="AA3271"/>
          <cell r="AB3271">
            <v>2189095657</v>
          </cell>
          <cell r="AC3271"/>
          <cell r="AD3271">
            <v>2189095657</v>
          </cell>
          <cell r="AE3271">
            <v>243828515.90000001</v>
          </cell>
          <cell r="AF3271"/>
          <cell r="AG3271">
            <v>243828515.90000001</v>
          </cell>
          <cell r="AH3271">
            <v>2432924172.9000001</v>
          </cell>
          <cell r="AI3271">
            <v>0</v>
          </cell>
          <cell r="AJ3271">
            <v>2432924172.9000001</v>
          </cell>
          <cell r="AK3271">
            <v>1</v>
          </cell>
          <cell r="AL3271"/>
          <cell r="AM3271">
            <v>1</v>
          </cell>
          <cell r="AN3271">
            <v>1</v>
          </cell>
          <cell r="AO3271">
            <v>0</v>
          </cell>
          <cell r="AP3271" t="str">
            <v>Liquidado</v>
          </cell>
          <cell r="AQ3271" t="e">
            <v>#REF!</v>
          </cell>
          <cell r="AR3271" t="e">
            <v>#N/A</v>
          </cell>
          <cell r="AS3271" t="str">
            <v>Proyecto Liquidado. 
El 06/04/2022 se recibe acta de liquidación del convenio firmada por la gobernación y el 08/04/2022 se recibe desde la subdireccción de contratos el acta con todas las firmas.</v>
          </cell>
          <cell r="AT3271" t="str">
            <v>No Aplica</v>
          </cell>
          <cell r="AU3271">
            <v>43598</v>
          </cell>
          <cell r="AV3271">
            <v>44022</v>
          </cell>
          <cell r="AW3271" t="e">
            <v>#REF!</v>
          </cell>
          <cell r="AX3271"/>
          <cell r="AY3271"/>
          <cell r="AZ3271">
            <v>0</v>
          </cell>
          <cell r="BA3271" t="str">
            <v>-</v>
          </cell>
          <cell r="BB3271" t="str">
            <v>2672 m2</v>
          </cell>
          <cell r="BC3271"/>
          <cell r="BD3271">
            <v>43795</v>
          </cell>
          <cell r="BE3271">
            <v>44068</v>
          </cell>
          <cell r="BF3271">
            <v>44068</v>
          </cell>
          <cell r="BG3271">
            <v>5000</v>
          </cell>
        </row>
        <row r="3272">
          <cell r="C3272" t="str">
            <v>E-2020-2203-253023</v>
          </cell>
          <cell r="D3272" t="str">
            <v>CV 001-2020</v>
          </cell>
          <cell r="E3272" t="str">
            <v>2018-2022</v>
          </cell>
          <cell r="F3272" t="str">
            <v>VIGENTE</v>
          </cell>
          <cell r="G3272"/>
          <cell r="H3272" t="str">
            <v>Norte De Santander</v>
          </cell>
          <cell r="I3272"/>
          <cell r="J3272"/>
          <cell r="K3272" t="str">
            <v>Ocaña</v>
          </cell>
          <cell r="L3272" t="str">
            <v>Ocaña-Norte De Santander</v>
          </cell>
          <cell r="M3272" t="str">
            <v>372 FIP 2021</v>
          </cell>
          <cell r="N3272" t="str">
            <v>DPS 2021</v>
          </cell>
          <cell r="O3272">
            <v>44362</v>
          </cell>
          <cell r="P3272">
            <v>44773</v>
          </cell>
          <cell r="Q3272" t="str">
            <v>Construcción De La Vía Urbana Cra 29 En Los Barrios De Hitalillo Y Transparencia Con Una Longitud De 800 Mtos Del Municipio De Ocaña - Norte De Santander</v>
          </cell>
          <cell r="R3272" t="str">
            <v>Vias y Transporte</v>
          </cell>
          <cell r="S3272" t="str">
            <v>Vias Urbanas</v>
          </cell>
          <cell r="T3272"/>
          <cell r="U3272">
            <v>1</v>
          </cell>
          <cell r="V3272"/>
          <cell r="W3272"/>
          <cell r="X3272"/>
          <cell r="Y3272"/>
          <cell r="Z3272">
            <v>1590682977</v>
          </cell>
          <cell r="AA3272"/>
          <cell r="AB3272">
            <v>1590682977</v>
          </cell>
          <cell r="AC3272">
            <v>0</v>
          </cell>
          <cell r="AD3272">
            <v>1590682977</v>
          </cell>
          <cell r="AE3272"/>
          <cell r="AF3272"/>
          <cell r="AG3272">
            <v>0</v>
          </cell>
          <cell r="AH3272">
            <v>1590682977</v>
          </cell>
          <cell r="AI3272">
            <v>0</v>
          </cell>
          <cell r="AJ3272">
            <v>1590682977</v>
          </cell>
          <cell r="AK3272"/>
          <cell r="AL3272"/>
          <cell r="AM3272">
            <v>0.68279999999999996</v>
          </cell>
          <cell r="AN3272">
            <v>0.59550000000000003</v>
          </cell>
          <cell r="AO3272">
            <v>-8.7299999999999933E-2</v>
          </cell>
          <cell r="AP3272" t="str">
            <v>En Ejecución</v>
          </cell>
          <cell r="AQ3272" t="e">
            <v>#REF!</v>
          </cell>
          <cell r="AR3272" t="e">
            <v>#N/A</v>
          </cell>
          <cell r="AS3272" t="str">
            <v>-</v>
          </cell>
          <cell r="AT3272"/>
          <cell r="AU3272">
            <v>44599</v>
          </cell>
          <cell r="AV3272">
            <v>44794</v>
          </cell>
          <cell r="AW3272" t="e">
            <v>#REF!</v>
          </cell>
          <cell r="AX3272">
            <v>6</v>
          </cell>
          <cell r="AY3272"/>
          <cell r="AZ3272">
            <v>6</v>
          </cell>
          <cell r="BA3272"/>
          <cell r="BB3272" t="str">
            <v>800 ML</v>
          </cell>
          <cell r="BC3272"/>
          <cell r="BD3272" t="str">
            <v>-</v>
          </cell>
          <cell r="BE3272" t="str">
            <v>-</v>
          </cell>
          <cell r="BF3272" t="str">
            <v>-</v>
          </cell>
          <cell r="BG3272">
            <v>1850</v>
          </cell>
        </row>
        <row r="3273">
          <cell r="C3273" t="str">
            <v>20110160S0228-1</v>
          </cell>
          <cell r="D3273" t="str">
            <v>Proyectos 2011 - 2020</v>
          </cell>
          <cell r="E3273" t="str">
            <v>No Aplica</v>
          </cell>
          <cell r="F3273" t="str">
            <v>CERRADO</v>
          </cell>
          <cell r="G3273" t="str">
            <v>A228</v>
          </cell>
          <cell r="H3273" t="str">
            <v>Norte De Santander</v>
          </cell>
          <cell r="I3273">
            <v>54518</v>
          </cell>
          <cell r="J3273">
            <v>6</v>
          </cell>
          <cell r="K3273" t="str">
            <v>Pamplona</v>
          </cell>
          <cell r="L3273" t="str">
            <v>Pamplona-Norte De Santander</v>
          </cell>
          <cell r="M3273">
            <v>160</v>
          </cell>
          <cell r="N3273" t="str">
            <v>Fonade 1</v>
          </cell>
          <cell r="O3273"/>
          <cell r="P3273"/>
          <cell r="Q3273" t="str">
            <v>Remodelación Cubierta Centro De La Mujer, En El Municipio De Pamplona - Norte De Santander.</v>
          </cell>
          <cell r="R3273" t="str">
            <v>Social Comunitario</v>
          </cell>
          <cell r="S3273"/>
          <cell r="T3273"/>
          <cell r="U3273"/>
          <cell r="V3273" t="str">
            <v>Departamento</v>
          </cell>
          <cell r="W3273"/>
          <cell r="X3273" t="str">
            <v/>
          </cell>
          <cell r="Y3273"/>
          <cell r="Z3273">
            <v>124878830.84</v>
          </cell>
          <cell r="AA3273"/>
          <cell r="AB3273">
            <v>124878830.84</v>
          </cell>
          <cell r="AC3273"/>
          <cell r="AD3273">
            <v>124878830.84</v>
          </cell>
          <cell r="AE3273">
            <v>4015397</v>
          </cell>
          <cell r="AF3273"/>
          <cell r="AG3273">
            <v>4015397</v>
          </cell>
          <cell r="AH3273">
            <v>128894227.84</v>
          </cell>
          <cell r="AI3273">
            <v>0</v>
          </cell>
          <cell r="AJ3273">
            <v>128894227.84</v>
          </cell>
          <cell r="AK3273">
            <v>0</v>
          </cell>
          <cell r="AL3273"/>
          <cell r="AM3273">
            <v>1</v>
          </cell>
          <cell r="AN3273">
            <v>1</v>
          </cell>
          <cell r="AO3273">
            <v>0</v>
          </cell>
          <cell r="AP3273" t="str">
            <v>En Liquidación</v>
          </cell>
          <cell r="AQ3273" t="e">
            <v>#REF!</v>
          </cell>
          <cell r="AR3273" t="e">
            <v>#N/A</v>
          </cell>
          <cell r="AS327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273" t="str">
            <v>No Aplica</v>
          </cell>
          <cell r="AU3273">
            <v>41669</v>
          </cell>
          <cell r="AV3273">
            <v>41752</v>
          </cell>
          <cell r="AW3273" t="e">
            <v>#REF!</v>
          </cell>
          <cell r="AX3273"/>
          <cell r="AY3273"/>
          <cell r="AZ3273">
            <v>0</v>
          </cell>
          <cell r="BA3273" t="str">
            <v>-</v>
          </cell>
          <cell r="BB3273" t="str">
            <v>CAMBIO GENERAL DE LA CUBIERTA EN TEJA DE BARRO.</v>
          </cell>
          <cell r="BC3273"/>
          <cell r="BD3273">
            <v>41670</v>
          </cell>
          <cell r="BE3273">
            <v>41670</v>
          </cell>
          <cell r="BF3273">
            <v>41810</v>
          </cell>
          <cell r="BG3273">
            <v>350</v>
          </cell>
        </row>
        <row r="3274">
          <cell r="C3274" t="str">
            <v>20120069S0381-1</v>
          </cell>
          <cell r="D3274" t="str">
            <v>Proyectos 2011 - 2020</v>
          </cell>
          <cell r="E3274" t="str">
            <v>No Aplica</v>
          </cell>
          <cell r="F3274" t="str">
            <v>CERRADO</v>
          </cell>
          <cell r="G3274" t="str">
            <v>C381</v>
          </cell>
          <cell r="H3274" t="str">
            <v>Norte De Santander</v>
          </cell>
          <cell r="I3274">
            <v>54518</v>
          </cell>
          <cell r="J3274">
            <v>6</v>
          </cell>
          <cell r="K3274" t="str">
            <v>Pamplona</v>
          </cell>
          <cell r="L3274" t="str">
            <v>Pamplona-Norte De Santander</v>
          </cell>
          <cell r="M3274">
            <v>69</v>
          </cell>
          <cell r="N3274" t="str">
            <v>Fonade 3</v>
          </cell>
          <cell r="O3274"/>
          <cell r="P3274"/>
          <cell r="Q3274" t="str">
            <v>Construccion Y Recreacion Del Espacio Recreativo Y Deportivo Existentes En El Parque Del Agua En El Municipio De Pamplona - Norte De Santander</v>
          </cell>
          <cell r="R3274" t="str">
            <v>Espacio Público, Recreación Y Deporte</v>
          </cell>
          <cell r="S3274"/>
          <cell r="T3274"/>
          <cell r="U3274"/>
          <cell r="V3274" t="str">
            <v>Municipio</v>
          </cell>
          <cell r="W3274"/>
          <cell r="X3274" t="str">
            <v/>
          </cell>
          <cell r="Y3274"/>
          <cell r="Z3274">
            <v>2597180314.664</v>
          </cell>
          <cell r="AA3274"/>
          <cell r="AB3274">
            <v>2597180314.664</v>
          </cell>
          <cell r="AC3274"/>
          <cell r="AD3274">
            <v>2597180314.664</v>
          </cell>
          <cell r="AE3274">
            <v>102819685.33600001</v>
          </cell>
          <cell r="AF3274"/>
          <cell r="AG3274">
            <v>102819685.33600001</v>
          </cell>
          <cell r="AH3274">
            <v>2700000000</v>
          </cell>
          <cell r="AI3274">
            <v>0</v>
          </cell>
          <cell r="AJ3274">
            <v>2700000000</v>
          </cell>
          <cell r="AK3274">
            <v>0</v>
          </cell>
          <cell r="AL3274"/>
          <cell r="AM3274">
            <v>1</v>
          </cell>
          <cell r="AN3274">
            <v>1</v>
          </cell>
          <cell r="AO3274">
            <v>0</v>
          </cell>
          <cell r="AP3274" t="str">
            <v>En Liquidación</v>
          </cell>
          <cell r="AQ3274" t="e">
            <v>#REF!</v>
          </cell>
          <cell r="AR3274" t="e">
            <v>#N/A</v>
          </cell>
          <cell r="AS3274" t="str">
            <v>PROYECTO TERMINADO EN LIQUIDACION  CONVENIO
1. INFORMACION Y ESTADO CONTRATO OBRA: Liquidado. Acta de liquidación suscrita el 30/12/2015 
2. INFORMACION Y ESTADO CONVENIO INTERADMINISTRATIVO: Se encuentra en tramite de liquidación en constancia de archivo.                                                                                                                                                                                                                                                                                                                                                     
                                                                                                                                                                                                                                                                                                                                                                                           ACTIVIDADES REALIZADAS:
- Se suscribe por las partes  Gestión PostContractual y Gerencia del Convenio la Constancia de Archivo Convenio 2133473 de fecha del 19/02/2021</v>
          </cell>
          <cell r="AT3274" t="str">
            <v>No Aplica</v>
          </cell>
          <cell r="AU3274">
            <v>42193</v>
          </cell>
          <cell r="AV3274">
            <v>42361</v>
          </cell>
          <cell r="AW3274" t="e">
            <v>#REF!</v>
          </cell>
          <cell r="AX3274"/>
          <cell r="AY3274"/>
          <cell r="AZ3274">
            <v>0</v>
          </cell>
          <cell r="BA3274" t="str">
            <v>-</v>
          </cell>
          <cell r="BB3274" t="str">
            <v>CONSTRUCCION Y ADECUACION PISOS EXISTENTES, ARREGLO CANCHA, CERRAMIENTO Y ADECUACION ELECTRICA</v>
          </cell>
          <cell r="BC3274"/>
          <cell r="BD3274">
            <v>42229</v>
          </cell>
          <cell r="BE3274">
            <v>42326</v>
          </cell>
          <cell r="BF3274">
            <v>42424</v>
          </cell>
          <cell r="BG3274">
            <v>55727</v>
          </cell>
        </row>
        <row r="3275">
          <cell r="C3275" t="str">
            <v>20130100V0240-1</v>
          </cell>
          <cell r="D3275" t="str">
            <v>Proyectos 2011 - 2020</v>
          </cell>
          <cell r="E3275" t="str">
            <v>No Aplica</v>
          </cell>
          <cell r="F3275" t="str">
            <v>CERRADO</v>
          </cell>
          <cell r="G3275"/>
          <cell r="H3275" t="str">
            <v>Norte De Santander</v>
          </cell>
          <cell r="I3275">
            <v>54518</v>
          </cell>
          <cell r="J3275">
            <v>6</v>
          </cell>
          <cell r="K3275" t="str">
            <v>Pamplona</v>
          </cell>
          <cell r="L3275" t="str">
            <v>Pamplona-Norte De Santander</v>
          </cell>
          <cell r="M3275">
            <v>100</v>
          </cell>
          <cell r="N3275" t="str">
            <v>DPS 2013</v>
          </cell>
          <cell r="O3275"/>
          <cell r="P3275"/>
          <cell r="Q3275" t="str">
            <v>Recuperacion Via Terciaria Que Comunica La Vereda Jurado Con El Casco Urbano En El Municipio De Pamplona - Norte De Santander</v>
          </cell>
          <cell r="R3275" t="str">
            <v>Vías Red Terciaria</v>
          </cell>
          <cell r="S3275"/>
          <cell r="T3275"/>
          <cell r="U3275"/>
          <cell r="V3275" t="str">
            <v>Municipio</v>
          </cell>
          <cell r="W3275"/>
          <cell r="X3275" t="str">
            <v>Jurado</v>
          </cell>
          <cell r="Y3275"/>
          <cell r="Z3275">
            <v>624303801</v>
          </cell>
          <cell r="AA3275"/>
          <cell r="AB3275">
            <v>624303801</v>
          </cell>
          <cell r="AC3275"/>
          <cell r="AD3275">
            <v>624303801</v>
          </cell>
          <cell r="AE3275">
            <v>62430380.100000001</v>
          </cell>
          <cell r="AF3275"/>
          <cell r="AG3275">
            <v>62430380.100000001</v>
          </cell>
          <cell r="AH3275">
            <v>686734181.10000002</v>
          </cell>
          <cell r="AI3275">
            <v>0</v>
          </cell>
          <cell r="AJ3275">
            <v>686734181.10000002</v>
          </cell>
          <cell r="AK3275">
            <v>0.99860000000000004</v>
          </cell>
          <cell r="AL3275"/>
          <cell r="AM3275">
            <v>1</v>
          </cell>
          <cell r="AN3275">
            <v>1</v>
          </cell>
          <cell r="AO3275">
            <v>0</v>
          </cell>
          <cell r="AP3275" t="str">
            <v>Liquidado</v>
          </cell>
          <cell r="AQ3275" t="e">
            <v>#REF!</v>
          </cell>
          <cell r="AR3275" t="e">
            <v>#N/A</v>
          </cell>
          <cell r="AS3275" t="str">
            <v>Entregado en marzo de 2016.
Proyecto Liquidado</v>
          </cell>
          <cell r="AT3275" t="str">
            <v>No Aplica</v>
          </cell>
          <cell r="AU3275">
            <v>42276</v>
          </cell>
          <cell r="AV3275">
            <v>42419</v>
          </cell>
          <cell r="AW3275" t="e">
            <v>#REF!</v>
          </cell>
          <cell r="AX3275"/>
          <cell r="AY3275"/>
          <cell r="AZ3275">
            <v>0</v>
          </cell>
          <cell r="BA3275" t="str">
            <v>-</v>
          </cell>
          <cell r="BB3275">
            <v>0.59</v>
          </cell>
          <cell r="BC3275"/>
          <cell r="BD3275">
            <v>42306</v>
          </cell>
          <cell r="BE3275">
            <v>42402</v>
          </cell>
          <cell r="BF3275">
            <v>42439</v>
          </cell>
          <cell r="BG3275">
            <v>1100</v>
          </cell>
        </row>
        <row r="3276">
          <cell r="C3276" t="str">
            <v>20130100V0241-1</v>
          </cell>
          <cell r="D3276" t="str">
            <v>Proyectos 2011 - 2020</v>
          </cell>
          <cell r="E3276" t="str">
            <v>No Aplica</v>
          </cell>
          <cell r="F3276" t="str">
            <v>CERRADO</v>
          </cell>
          <cell r="G3276"/>
          <cell r="H3276" t="str">
            <v>Norte De Santander</v>
          </cell>
          <cell r="I3276">
            <v>54518</v>
          </cell>
          <cell r="J3276">
            <v>6</v>
          </cell>
          <cell r="K3276" t="str">
            <v>Pamplona</v>
          </cell>
          <cell r="L3276" t="str">
            <v>Pamplona-Norte De Santander</v>
          </cell>
          <cell r="M3276">
            <v>100</v>
          </cell>
          <cell r="N3276" t="str">
            <v>DPS 2013</v>
          </cell>
          <cell r="O3276"/>
          <cell r="P3276"/>
          <cell r="Q3276" t="str">
            <v>Recuperacion Via Terciaria Que Comunica La Vereda Alcaparral Con El Casco Urbano  En El Municipio De Pamplona - Norte De Santander</v>
          </cell>
          <cell r="R3276" t="str">
            <v>Vías Red Terciaria</v>
          </cell>
          <cell r="S3276"/>
          <cell r="T3276"/>
          <cell r="U3276"/>
          <cell r="V3276" t="str">
            <v>Municipio</v>
          </cell>
          <cell r="W3276"/>
          <cell r="X3276" t="str">
            <v>Alcaparral</v>
          </cell>
          <cell r="Y3276"/>
          <cell r="Z3276">
            <v>542200953</v>
          </cell>
          <cell r="AA3276"/>
          <cell r="AB3276">
            <v>542200953</v>
          </cell>
          <cell r="AC3276"/>
          <cell r="AD3276">
            <v>542200953</v>
          </cell>
          <cell r="AE3276">
            <v>54220095.300000004</v>
          </cell>
          <cell r="AF3276"/>
          <cell r="AG3276">
            <v>54220095.300000004</v>
          </cell>
          <cell r="AH3276">
            <v>596421048.29999995</v>
          </cell>
          <cell r="AI3276">
            <v>0</v>
          </cell>
          <cell r="AJ3276">
            <v>596421048.29999995</v>
          </cell>
          <cell r="AK3276">
            <v>0.99970000000000003</v>
          </cell>
          <cell r="AL3276"/>
          <cell r="AM3276">
            <v>1</v>
          </cell>
          <cell r="AN3276">
            <v>1</v>
          </cell>
          <cell r="AO3276">
            <v>0</v>
          </cell>
          <cell r="AP3276" t="str">
            <v>Liquidado</v>
          </cell>
          <cell r="AQ3276" t="e">
            <v>#REF!</v>
          </cell>
          <cell r="AR3276" t="e">
            <v>#N/A</v>
          </cell>
          <cell r="AS3276" t="str">
            <v>Entregado en marzo de 2016.
Proyecto Liquidado</v>
          </cell>
          <cell r="AT3276" t="str">
            <v>No Aplica</v>
          </cell>
          <cell r="AU3276">
            <v>42257</v>
          </cell>
          <cell r="AV3276">
            <v>42430</v>
          </cell>
          <cell r="AW3276" t="e">
            <v>#REF!</v>
          </cell>
          <cell r="AX3276"/>
          <cell r="AY3276"/>
          <cell r="AZ3276">
            <v>0</v>
          </cell>
          <cell r="BA3276" t="str">
            <v>-</v>
          </cell>
          <cell r="BB3276">
            <v>0.61</v>
          </cell>
          <cell r="BC3276"/>
          <cell r="BD3276">
            <v>42307</v>
          </cell>
          <cell r="BE3276">
            <v>42403</v>
          </cell>
          <cell r="BF3276">
            <v>42439</v>
          </cell>
          <cell r="BG3276">
            <v>280</v>
          </cell>
        </row>
        <row r="3277">
          <cell r="C3277" t="str">
            <v>20130100V0242-1</v>
          </cell>
          <cell r="D3277" t="str">
            <v>Proyectos 2011 - 2020</v>
          </cell>
          <cell r="E3277" t="str">
            <v>No Aplica</v>
          </cell>
          <cell r="F3277" t="str">
            <v>CERRADO</v>
          </cell>
          <cell r="G3277"/>
          <cell r="H3277" t="str">
            <v>Norte De Santander</v>
          </cell>
          <cell r="I3277">
            <v>54518</v>
          </cell>
          <cell r="J3277">
            <v>6</v>
          </cell>
          <cell r="K3277" t="str">
            <v>Pamplona</v>
          </cell>
          <cell r="L3277" t="str">
            <v>Pamplona-Norte De Santander</v>
          </cell>
          <cell r="M3277">
            <v>100</v>
          </cell>
          <cell r="N3277" t="str">
            <v>DPS 2013</v>
          </cell>
          <cell r="O3277"/>
          <cell r="P3277"/>
          <cell r="Q3277" t="str">
            <v>Recuperación Y Construcción De Muros De Contenció Paseo Del Río Pamplonita Con El Casco Urbano Del Municipio De Pamplonita - Norte De Santander</v>
          </cell>
          <cell r="R3277" t="str">
            <v>Otros</v>
          </cell>
          <cell r="S3277"/>
          <cell r="T3277"/>
          <cell r="U3277"/>
          <cell r="V3277" t="str">
            <v>Municipio</v>
          </cell>
          <cell r="W3277"/>
          <cell r="X3277" t="str">
            <v>La Perla, Santo Domingo, Pacho Valencia, 4 de Julio</v>
          </cell>
          <cell r="Y3277"/>
          <cell r="Z3277">
            <v>1689439724.3400002</v>
          </cell>
          <cell r="AA3277"/>
          <cell r="AB3277">
            <v>1689439724.3400002</v>
          </cell>
          <cell r="AC3277"/>
          <cell r="AD3277">
            <v>1689439724.3400002</v>
          </cell>
          <cell r="AE3277">
            <v>168943972.43400002</v>
          </cell>
          <cell r="AF3277"/>
          <cell r="AG3277">
            <v>168943972.43400002</v>
          </cell>
          <cell r="AH3277">
            <v>1858383696.7740002</v>
          </cell>
          <cell r="AI3277">
            <v>0</v>
          </cell>
          <cell r="AJ3277">
            <v>1858383696.7740002</v>
          </cell>
          <cell r="AK3277">
            <v>1</v>
          </cell>
          <cell r="AL3277"/>
          <cell r="AM3277">
            <v>1</v>
          </cell>
          <cell r="AN3277">
            <v>1</v>
          </cell>
          <cell r="AO3277">
            <v>0</v>
          </cell>
          <cell r="AP3277" t="str">
            <v>Liquidado</v>
          </cell>
          <cell r="AQ3277" t="e">
            <v>#REF!</v>
          </cell>
          <cell r="AR3277" t="e">
            <v>#N/A</v>
          </cell>
          <cell r="AS3277" t="str">
            <v>Entregado el 25 de noviembre de 2016
Proyecto Liquidado</v>
          </cell>
          <cell r="AT3277" t="str">
            <v>No Aplica</v>
          </cell>
          <cell r="AU3277">
            <v>42485</v>
          </cell>
          <cell r="AV3277">
            <v>42699</v>
          </cell>
          <cell r="AW3277" t="e">
            <v>#REF!</v>
          </cell>
          <cell r="AX3277"/>
          <cell r="AY3277"/>
          <cell r="AZ3277">
            <v>0</v>
          </cell>
          <cell r="BA3277" t="str">
            <v>-</v>
          </cell>
          <cell r="BB3277">
            <v>1.8</v>
          </cell>
          <cell r="BC3277"/>
          <cell r="BD3277">
            <v>42516</v>
          </cell>
          <cell r="BE3277">
            <v>42654</v>
          </cell>
          <cell r="BF3277">
            <v>42765</v>
          </cell>
          <cell r="BG3277">
            <v>55000</v>
          </cell>
        </row>
        <row r="3278">
          <cell r="C3278" t="str">
            <v>20130100V0489-1</v>
          </cell>
          <cell r="D3278" t="str">
            <v>Proyectos 2011 - 2020</v>
          </cell>
          <cell r="E3278" t="str">
            <v>No Aplica</v>
          </cell>
          <cell r="F3278" t="str">
            <v>CERRADO</v>
          </cell>
          <cell r="G3278"/>
          <cell r="H3278" t="str">
            <v>Norte De Santander</v>
          </cell>
          <cell r="I3278">
            <v>54518</v>
          </cell>
          <cell r="J3278">
            <v>6</v>
          </cell>
          <cell r="K3278" t="str">
            <v>Pamplona</v>
          </cell>
          <cell r="L3278" t="str">
            <v>Pamplona-Norte De Santander</v>
          </cell>
          <cell r="M3278">
            <v>100</v>
          </cell>
          <cell r="N3278" t="str">
            <v>DPS 2013</v>
          </cell>
          <cell r="O3278"/>
          <cell r="P3278"/>
          <cell r="Q3278" t="str">
            <v>Mejoramiento De La Vía Ubicada En El Barrio Cariongo En La Calle 16 Entre Avenida Santander Y Entrada Vereda Monteadentro Municipio De Pamplona - Norte De Santander</v>
          </cell>
          <cell r="R3278" t="str">
            <v>Vías Urbanas</v>
          </cell>
          <cell r="S3278"/>
          <cell r="T3278"/>
          <cell r="U3278"/>
          <cell r="V3278" t="str">
            <v>Municipio</v>
          </cell>
          <cell r="W3278"/>
          <cell r="X3278" t="str">
            <v>Cariongo</v>
          </cell>
          <cell r="Y3278"/>
          <cell r="Z3278">
            <v>635584351.66000009</v>
          </cell>
          <cell r="AA3278"/>
          <cell r="AB3278">
            <v>635584351.66000009</v>
          </cell>
          <cell r="AC3278"/>
          <cell r="AD3278">
            <v>635584351.66000009</v>
          </cell>
          <cell r="AE3278">
            <v>63558435.166000009</v>
          </cell>
          <cell r="AF3278"/>
          <cell r="AG3278">
            <v>63558435.166000009</v>
          </cell>
          <cell r="AH3278">
            <v>699142786.82600009</v>
          </cell>
          <cell r="AI3278">
            <v>0</v>
          </cell>
          <cell r="AJ3278">
            <v>699142786.82600009</v>
          </cell>
          <cell r="AK3278">
            <v>1</v>
          </cell>
          <cell r="AL3278"/>
          <cell r="AM3278">
            <v>1</v>
          </cell>
          <cell r="AN3278">
            <v>1</v>
          </cell>
          <cell r="AO3278">
            <v>0</v>
          </cell>
          <cell r="AP3278" t="str">
            <v>Liquidado</v>
          </cell>
          <cell r="AQ3278" t="e">
            <v>#REF!</v>
          </cell>
          <cell r="AR3278" t="e">
            <v>#N/A</v>
          </cell>
          <cell r="AS3278" t="str">
            <v>Entregado en marzo de 2016.
Proyecto Liquidado</v>
          </cell>
          <cell r="AT3278" t="str">
            <v>No Aplica</v>
          </cell>
          <cell r="AU3278">
            <v>42293</v>
          </cell>
          <cell r="AV3278">
            <v>42415</v>
          </cell>
          <cell r="AW3278" t="e">
            <v>#REF!</v>
          </cell>
          <cell r="AX3278"/>
          <cell r="AY3278"/>
          <cell r="AZ3278">
            <v>0</v>
          </cell>
          <cell r="BA3278" t="str">
            <v>-</v>
          </cell>
          <cell r="BB3278">
            <v>0.83</v>
          </cell>
          <cell r="BC3278"/>
          <cell r="BD3278">
            <v>42306</v>
          </cell>
          <cell r="BE3278">
            <v>42402</v>
          </cell>
          <cell r="BF3278">
            <v>42438</v>
          </cell>
          <cell r="BG3278">
            <v>1200</v>
          </cell>
        </row>
        <row r="3279">
          <cell r="C3279" t="str">
            <v>20130246V0490-3</v>
          </cell>
          <cell r="D3279" t="str">
            <v>Proyectos 2011 - 2020</v>
          </cell>
          <cell r="E3279" t="str">
            <v>No Aplica</v>
          </cell>
          <cell r="F3279" t="str">
            <v>CERRADO</v>
          </cell>
          <cell r="G3279"/>
          <cell r="H3279" t="str">
            <v>Norte De Santander</v>
          </cell>
          <cell r="I3279">
            <v>54518</v>
          </cell>
          <cell r="J3279">
            <v>6</v>
          </cell>
          <cell r="K3279" t="str">
            <v>Pamplona</v>
          </cell>
          <cell r="L3279" t="str">
            <v>Pamplona-Norte De Santander</v>
          </cell>
          <cell r="M3279">
            <v>246</v>
          </cell>
          <cell r="N3279" t="str">
            <v>DPS 2013</v>
          </cell>
          <cell r="O3279"/>
          <cell r="P3279"/>
          <cell r="Q3279" t="str">
            <v>Pavimentación En Concreto Rígido Y Asfáltico De Las Vías Urbanas Del Municipio Pamplona Departamento Norte De Santander</v>
          </cell>
          <cell r="R3279" t="str">
            <v>Vías Urbanas</v>
          </cell>
          <cell r="S3279"/>
          <cell r="T3279"/>
          <cell r="U3279"/>
          <cell r="V3279" t="str">
            <v>Departamento</v>
          </cell>
          <cell r="W3279"/>
          <cell r="X3279" t="str">
            <v>Cristo Rey Alto.</v>
          </cell>
          <cell r="Y3279"/>
          <cell r="Z3279">
            <v>718174175</v>
          </cell>
          <cell r="AA3279"/>
          <cell r="AB3279">
            <v>718174175</v>
          </cell>
          <cell r="AC3279"/>
          <cell r="AD3279">
            <v>718174175</v>
          </cell>
          <cell r="AE3279">
            <v>65724874.299999997</v>
          </cell>
          <cell r="AF3279"/>
          <cell r="AG3279">
            <v>65724874.299999997</v>
          </cell>
          <cell r="AH3279">
            <v>783899049.29999995</v>
          </cell>
          <cell r="AI3279">
            <v>0</v>
          </cell>
          <cell r="AJ3279">
            <v>783899049.29999995</v>
          </cell>
          <cell r="AK3279">
            <v>1</v>
          </cell>
          <cell r="AL3279"/>
          <cell r="AM3279">
            <v>1</v>
          </cell>
          <cell r="AN3279">
            <v>1</v>
          </cell>
          <cell r="AO3279">
            <v>0</v>
          </cell>
          <cell r="AP3279" t="str">
            <v>Liquidado</v>
          </cell>
          <cell r="AQ3279" t="e">
            <v>#REF!</v>
          </cell>
          <cell r="AR3279" t="e">
            <v>#N/A</v>
          </cell>
          <cell r="AS3279" t="str">
            <v>Entregado en enero de 2017.
Liquidado.</v>
          </cell>
          <cell r="AT3279" t="str">
            <v>No Aplica</v>
          </cell>
          <cell r="AU3279">
            <v>42200</v>
          </cell>
          <cell r="AV3279">
            <v>42757</v>
          </cell>
          <cell r="AW3279" t="e">
            <v>#REF!</v>
          </cell>
          <cell r="AX3279"/>
          <cell r="AY3279"/>
          <cell r="AZ3279">
            <v>0</v>
          </cell>
          <cell r="BA3279" t="str">
            <v>-</v>
          </cell>
          <cell r="BB3279">
            <v>4</v>
          </cell>
          <cell r="BC3279"/>
          <cell r="BD3279">
            <v>42479</v>
          </cell>
          <cell r="BE3279">
            <v>42516</v>
          </cell>
          <cell r="BF3279">
            <v>42762</v>
          </cell>
          <cell r="BG3279">
            <v>530</v>
          </cell>
        </row>
        <row r="3280">
          <cell r="C3280" t="str">
            <v>20140098V0077-1</v>
          </cell>
          <cell r="D3280" t="str">
            <v>Proyectos 2011 - 2020</v>
          </cell>
          <cell r="E3280" t="str">
            <v>No Aplica</v>
          </cell>
          <cell r="F3280" t="str">
            <v>CERRADO</v>
          </cell>
          <cell r="G3280"/>
          <cell r="H3280" t="str">
            <v>Norte De Santander</v>
          </cell>
          <cell r="I3280">
            <v>54518</v>
          </cell>
          <cell r="J3280">
            <v>6</v>
          </cell>
          <cell r="K3280" t="str">
            <v>Pamplona</v>
          </cell>
          <cell r="L3280" t="str">
            <v>Pamplona-Norte De Santander</v>
          </cell>
          <cell r="M3280">
            <v>98</v>
          </cell>
          <cell r="N3280" t="str">
            <v>DPS 2014</v>
          </cell>
          <cell r="O3280"/>
          <cell r="P3280"/>
          <cell r="Q3280" t="str">
            <v>Construcción, Adecuación Y Rehabilitación Del Espacio Urbano De La Rivera Del Rio Pamplonita Comprendido Entre La Calle 5 Y La Calle 16 Del Municipio De Pamplona - Norte De Santander</v>
          </cell>
          <cell r="R3280" t="str">
            <v>Vías Urbanas</v>
          </cell>
          <cell r="S3280"/>
          <cell r="T3280"/>
          <cell r="U3280"/>
          <cell r="V3280" t="str">
            <v>Municipio</v>
          </cell>
          <cell r="W3280"/>
          <cell r="X3280" t="str">
            <v/>
          </cell>
          <cell r="Y3280"/>
          <cell r="Z3280">
            <v>1201111936</v>
          </cell>
          <cell r="AA3280"/>
          <cell r="AB3280">
            <v>1201111936</v>
          </cell>
          <cell r="AC3280"/>
          <cell r="AD3280">
            <v>1201111936</v>
          </cell>
          <cell r="AE3280">
            <v>120111193.60000001</v>
          </cell>
          <cell r="AF3280"/>
          <cell r="AG3280">
            <v>120111193.60000001</v>
          </cell>
          <cell r="AH3280">
            <v>1321223129.5999999</v>
          </cell>
          <cell r="AI3280">
            <v>0</v>
          </cell>
          <cell r="AJ3280">
            <v>1321223129.5999999</v>
          </cell>
          <cell r="AK3280">
            <v>1</v>
          </cell>
          <cell r="AL3280"/>
          <cell r="AM3280">
            <v>1</v>
          </cell>
          <cell r="AN3280">
            <v>1</v>
          </cell>
          <cell r="AO3280">
            <v>0</v>
          </cell>
          <cell r="AP3280" t="str">
            <v>Liquidado</v>
          </cell>
          <cell r="AQ3280" t="e">
            <v>#REF!</v>
          </cell>
          <cell r="AR3280" t="e">
            <v>#N/A</v>
          </cell>
          <cell r="AS3280" t="str">
            <v>Entregado en 2016</v>
          </cell>
          <cell r="AT3280" t="str">
            <v>No Aplica</v>
          </cell>
          <cell r="AU3280">
            <v>42429</v>
          </cell>
          <cell r="AV3280">
            <v>42550</v>
          </cell>
          <cell r="AW3280" t="e">
            <v>#REF!</v>
          </cell>
          <cell r="AX3280"/>
          <cell r="AY3280"/>
          <cell r="AZ3280">
            <v>0</v>
          </cell>
          <cell r="BA3280" t="str">
            <v>-</v>
          </cell>
          <cell r="BB3280" t="str">
            <v>1,80 Km</v>
          </cell>
          <cell r="BC3280"/>
          <cell r="BD3280">
            <v>42447</v>
          </cell>
          <cell r="BE3280">
            <v>42516</v>
          </cell>
          <cell r="BF3280">
            <v>42600</v>
          </cell>
          <cell r="BG3280">
            <v>5000</v>
          </cell>
        </row>
        <row r="3281">
          <cell r="C3281" t="str">
            <v>20150410S0022-1</v>
          </cell>
          <cell r="D3281" t="str">
            <v>Proyectos 2011 - 2020</v>
          </cell>
          <cell r="E3281" t="str">
            <v>No Aplica</v>
          </cell>
          <cell r="F3281" t="str">
            <v>CERRADO</v>
          </cell>
          <cell r="G3281"/>
          <cell r="H3281" t="str">
            <v>Norte De Santander</v>
          </cell>
          <cell r="I3281">
            <v>54518</v>
          </cell>
          <cell r="J3281">
            <v>6</v>
          </cell>
          <cell r="K3281" t="str">
            <v>Pamplona</v>
          </cell>
          <cell r="L3281" t="str">
            <v>Pamplona-Norte De Santander</v>
          </cell>
          <cell r="M3281">
            <v>410</v>
          </cell>
          <cell r="N3281" t="str">
            <v>DPS 2015</v>
          </cell>
          <cell r="O3281"/>
          <cell r="P3281"/>
          <cell r="Q3281" t="str">
            <v xml:space="preserve">Construcción De Cubierta Metalica Y Adecuación De Cancha Multifuncional Barrio San Pedro Municipio De Pamplona Norte De Santander  </v>
          </cell>
          <cell r="R3281" t="str">
            <v>Espacio Público, Recreación Y Deporte</v>
          </cell>
          <cell r="S3281"/>
          <cell r="T3281"/>
          <cell r="U3281"/>
          <cell r="V3281" t="str">
            <v>Departamento</v>
          </cell>
          <cell r="W3281"/>
          <cell r="X3281" t="str">
            <v>Barrio San Pedro</v>
          </cell>
          <cell r="Y3281"/>
          <cell r="Z3281">
            <v>465696362</v>
          </cell>
          <cell r="AA3281"/>
          <cell r="AB3281">
            <v>465696362</v>
          </cell>
          <cell r="AC3281"/>
          <cell r="AD3281">
            <v>465696362</v>
          </cell>
          <cell r="AE3281">
            <v>68755639</v>
          </cell>
          <cell r="AF3281"/>
          <cell r="AG3281">
            <v>68755639</v>
          </cell>
          <cell r="AH3281">
            <v>534452001</v>
          </cell>
          <cell r="AI3281">
            <v>0</v>
          </cell>
          <cell r="AJ3281">
            <v>534452001</v>
          </cell>
          <cell r="AK3281">
            <v>1</v>
          </cell>
          <cell r="AL3281"/>
          <cell r="AM3281">
            <v>0</v>
          </cell>
          <cell r="AN3281">
            <v>1</v>
          </cell>
          <cell r="AO3281">
            <v>1</v>
          </cell>
          <cell r="AP3281" t="str">
            <v>Liquidado</v>
          </cell>
          <cell r="AQ3281" t="e">
            <v>#REF!</v>
          </cell>
          <cell r="AR3281" t="e">
            <v>#N/A</v>
          </cell>
          <cell r="AS3281" t="str">
            <v>Liquidado el 24 de febrero 2021.</v>
          </cell>
          <cell r="AT3281" t="str">
            <v>No Aplica</v>
          </cell>
          <cell r="AU3281">
            <v>42562</v>
          </cell>
          <cell r="AV3281">
            <v>42772</v>
          </cell>
          <cell r="AW3281" t="e">
            <v>#REF!</v>
          </cell>
          <cell r="AX3281"/>
          <cell r="AY3281"/>
          <cell r="AZ3281">
            <v>0</v>
          </cell>
          <cell r="BA3281" t="str">
            <v>-</v>
          </cell>
          <cell r="BB3281" t="str">
            <v>1800M2</v>
          </cell>
          <cell r="BC3281"/>
          <cell r="BD3281">
            <v>42572</v>
          </cell>
          <cell r="BE3281">
            <v>42654</v>
          </cell>
          <cell r="BF3281">
            <v>42782</v>
          </cell>
          <cell r="BG3281">
            <v>1500</v>
          </cell>
        </row>
        <row r="3282">
          <cell r="C3282" t="str">
            <v>20160290V5424-1</v>
          </cell>
          <cell r="D3282" t="str">
            <v>Proyectos 2011 - 2020</v>
          </cell>
          <cell r="E3282" t="str">
            <v>ANTES 2018</v>
          </cell>
          <cell r="F3282" t="str">
            <v>VIGENTE</v>
          </cell>
          <cell r="G3282"/>
          <cell r="H3282" t="str">
            <v>Norte De Santander</v>
          </cell>
          <cell r="I3282">
            <v>54518</v>
          </cell>
          <cell r="J3282">
            <v>6</v>
          </cell>
          <cell r="K3282" t="str">
            <v>Pamplona</v>
          </cell>
          <cell r="L3282" t="str">
            <v>Pamplona-Norte De Santander</v>
          </cell>
          <cell r="M3282">
            <v>290</v>
          </cell>
          <cell r="N3282" t="str">
            <v>DPS 2016</v>
          </cell>
          <cell r="O3282"/>
          <cell r="P3282"/>
          <cell r="Q3282" t="str">
            <v>Construcción, Adecuación Y Rehabilitación Del Espacio Urbano De La Avenida Celestino Villamizar Entre La Carrera 4 Y Carrera 5 Del Municipio De Pamplona - Norte De Santander</v>
          </cell>
          <cell r="R3282" t="str">
            <v>Vías Urbanas</v>
          </cell>
          <cell r="S3282"/>
          <cell r="T3282"/>
          <cell r="U3282"/>
          <cell r="V3282" t="str">
            <v>Municipio</v>
          </cell>
          <cell r="W3282"/>
          <cell r="X3282" t="str">
            <v>Barrio Celestino Villamizar</v>
          </cell>
          <cell r="Y3282"/>
          <cell r="Z3282">
            <v>1254571995</v>
          </cell>
          <cell r="AA3282"/>
          <cell r="AB3282">
            <v>1254571995</v>
          </cell>
          <cell r="AC3282"/>
          <cell r="AD3282">
            <v>1254571995</v>
          </cell>
          <cell r="AE3282">
            <v>136723833</v>
          </cell>
          <cell r="AF3282"/>
          <cell r="AG3282">
            <v>136723833</v>
          </cell>
          <cell r="AH3282">
            <v>1391295828</v>
          </cell>
          <cell r="AI3282">
            <v>0</v>
          </cell>
          <cell r="AJ3282">
            <v>1391295828</v>
          </cell>
          <cell r="AK3282">
            <v>1</v>
          </cell>
          <cell r="AL3282"/>
          <cell r="AM3282">
            <v>1</v>
          </cell>
          <cell r="AN3282">
            <v>1</v>
          </cell>
          <cell r="AO3282">
            <v>0</v>
          </cell>
          <cell r="AP3282" t="str">
            <v>En Liquidación</v>
          </cell>
          <cell r="AQ3282" t="e">
            <v>#REF!</v>
          </cell>
          <cell r="AR3282" t="e">
            <v>#N/A</v>
          </cell>
          <cell r="AS3282" t="str">
            <v>En proceso de liquidación</v>
          </cell>
          <cell r="AT3282" t="str">
            <v>No Aplica</v>
          </cell>
          <cell r="AU3282">
            <v>43413</v>
          </cell>
          <cell r="AV3282">
            <v>43745</v>
          </cell>
          <cell r="AW3282" t="e">
            <v>#REF!</v>
          </cell>
          <cell r="AX3282"/>
          <cell r="AY3282"/>
          <cell r="AZ3282">
            <v>0</v>
          </cell>
          <cell r="BA3282" t="str">
            <v>-</v>
          </cell>
          <cell r="BB3282" t="str">
            <v>2400 M2</v>
          </cell>
          <cell r="BC3282"/>
          <cell r="BD3282">
            <v>43529</v>
          </cell>
          <cell r="BE3282">
            <v>43600</v>
          </cell>
          <cell r="BF3282">
            <v>43767</v>
          </cell>
          <cell r="BG3282">
            <v>2033</v>
          </cell>
        </row>
        <row r="3283">
          <cell r="C3283" t="str">
            <v>20170667V6814-1</v>
          </cell>
          <cell r="D3283" t="str">
            <v>Proyectos 2011 - 2020</v>
          </cell>
          <cell r="E3283" t="str">
            <v>No Aplica</v>
          </cell>
          <cell r="F3283" t="str">
            <v>CERRADO</v>
          </cell>
          <cell r="G3283"/>
          <cell r="H3283" t="str">
            <v>Norte De Santander</v>
          </cell>
          <cell r="I3283">
            <v>54518</v>
          </cell>
          <cell r="J3283">
            <v>6</v>
          </cell>
          <cell r="K3283" t="str">
            <v>Pamplona</v>
          </cell>
          <cell r="L3283" t="str">
            <v>Pamplona-Norte De Santander</v>
          </cell>
          <cell r="M3283">
            <v>667</v>
          </cell>
          <cell r="N3283" t="str">
            <v>DPS 2017</v>
          </cell>
          <cell r="O3283"/>
          <cell r="P3283"/>
          <cell r="Q3283" t="str">
            <v>Pavimentación De Vías En El Casco Urbano Del Sector Brisas Del Pamplonita Barrio Simon Bolívar En El Municipio De Pamplona - Norte De Santander</v>
          </cell>
          <cell r="R3283" t="str">
            <v>Vías Urbanas</v>
          </cell>
          <cell r="S3283"/>
          <cell r="T3283"/>
          <cell r="U3283"/>
          <cell r="V3283" t="str">
            <v>Municipio</v>
          </cell>
          <cell r="W3283"/>
          <cell r="X3283" t="str">
            <v>Simón Bolívar</v>
          </cell>
          <cell r="Y3283"/>
          <cell r="Z3283">
            <v>1975092367</v>
          </cell>
          <cell r="AA3283"/>
          <cell r="AB3283">
            <v>1975092367</v>
          </cell>
          <cell r="AC3283"/>
          <cell r="AD3283">
            <v>1975092367</v>
          </cell>
          <cell r="AE3283">
            <v>197509237</v>
          </cell>
          <cell r="AF3283"/>
          <cell r="AG3283">
            <v>197509237</v>
          </cell>
          <cell r="AH3283">
            <v>2172601604</v>
          </cell>
          <cell r="AI3283">
            <v>0</v>
          </cell>
          <cell r="AJ3283">
            <v>2172601604</v>
          </cell>
          <cell r="AK3283">
            <v>1</v>
          </cell>
          <cell r="AL3283"/>
          <cell r="AM3283">
            <v>1</v>
          </cell>
          <cell r="AN3283">
            <v>1</v>
          </cell>
          <cell r="AO3283">
            <v>0</v>
          </cell>
          <cell r="AP3283" t="str">
            <v>Liquidado</v>
          </cell>
          <cell r="AQ3283" t="e">
            <v>#REF!</v>
          </cell>
          <cell r="AR3283" t="e">
            <v>#N/A</v>
          </cell>
          <cell r="AS3283" t="str">
            <v>Liquidado el 25 de noviembre 2021.</v>
          </cell>
          <cell r="AT3283" t="str">
            <v>No Aplica</v>
          </cell>
          <cell r="AU3283">
            <v>43605</v>
          </cell>
          <cell r="AV3283">
            <v>43818</v>
          </cell>
          <cell r="AW3283" t="e">
            <v>#REF!</v>
          </cell>
          <cell r="AX3283"/>
          <cell r="AY3283"/>
          <cell r="AZ3283">
            <v>0</v>
          </cell>
          <cell r="BA3283" t="str">
            <v>-</v>
          </cell>
          <cell r="BB3283" t="str">
            <v>1.951 Kms</v>
          </cell>
          <cell r="BC3283"/>
          <cell r="BD3283">
            <v>43697</v>
          </cell>
          <cell r="BE3283">
            <v>43768</v>
          </cell>
          <cell r="BF3283">
            <v>44000</v>
          </cell>
          <cell r="BG3283">
            <v>1951</v>
          </cell>
        </row>
        <row r="3284">
          <cell r="C3284" t="str">
            <v>20100021V1537-1</v>
          </cell>
          <cell r="D3284" t="str">
            <v>Proyectos 2011 - 2020</v>
          </cell>
          <cell r="E3284" t="str">
            <v>No Aplica</v>
          </cell>
          <cell r="F3284" t="str">
            <v>CERRADO</v>
          </cell>
          <cell r="G3284"/>
          <cell r="H3284" t="str">
            <v>Norte De Santander</v>
          </cell>
          <cell r="I3284">
            <v>54520</v>
          </cell>
          <cell r="J3284">
            <v>6</v>
          </cell>
          <cell r="K3284" t="str">
            <v>Pamplonita</v>
          </cell>
          <cell r="L3284" t="str">
            <v>Pamplonita-Norte De Santander</v>
          </cell>
          <cell r="M3284" t="str">
            <v/>
          </cell>
          <cell r="N3284" t="str">
            <v xml:space="preserve"> Infraestructura</v>
          </cell>
          <cell r="O3284"/>
          <cell r="P3284"/>
          <cell r="Q3284" t="str">
            <v>Convenio De Ccoperación Y Asistencia Técnica Entre Acción Social - Fip Y La Federación Nacional De Cafeteros De Colombia, Para Aunar Esfuerzos Y Asi La Federación Preste El Apoyo Técnico Y Asesoria Para La Elaboración De Diseños Y/O Ajustes A Diseños Y/O Mantenimiento Via Rural Vereda El Paramo, Municipio De Pamplonita - Norte De Santander.</v>
          </cell>
          <cell r="R3284" t="str">
            <v>Vías Red Terciaria</v>
          </cell>
          <cell r="S3284"/>
          <cell r="T3284"/>
          <cell r="U3284"/>
          <cell r="V3284" t="str">
            <v>Federación Nacional De Cafeteros</v>
          </cell>
          <cell r="W3284"/>
          <cell r="X3284" t="str">
            <v/>
          </cell>
          <cell r="Y3284"/>
          <cell r="Z3284">
            <v>150000000</v>
          </cell>
          <cell r="AA3284"/>
          <cell r="AB3284">
            <v>150000000</v>
          </cell>
          <cell r="AC3284"/>
          <cell r="AD3284">
            <v>150000000</v>
          </cell>
          <cell r="AE3284">
            <v>0</v>
          </cell>
          <cell r="AF3284"/>
          <cell r="AG3284">
            <v>0</v>
          </cell>
          <cell r="AH3284">
            <v>150000000</v>
          </cell>
          <cell r="AI3284">
            <v>0</v>
          </cell>
          <cell r="AJ3284">
            <v>150000000</v>
          </cell>
          <cell r="AK3284">
            <v>1</v>
          </cell>
          <cell r="AL3284"/>
          <cell r="AM3284">
            <v>1</v>
          </cell>
          <cell r="AN3284">
            <v>1</v>
          </cell>
          <cell r="AO3284">
            <v>0</v>
          </cell>
          <cell r="AP3284" t="str">
            <v>Liquidado</v>
          </cell>
          <cell r="AQ3284" t="e">
            <v>#REF!</v>
          </cell>
          <cell r="AR3284" t="e">
            <v>#N/A</v>
          </cell>
          <cell r="AS3284" t="str">
            <v>Entregado en 2011.</v>
          </cell>
          <cell r="AT3284" t="str">
            <v>No Aplica</v>
          </cell>
          <cell r="AU3284" t="str">
            <v/>
          </cell>
          <cell r="AV3284">
            <v>40625</v>
          </cell>
          <cell r="AW3284" t="e">
            <v>#REF!</v>
          </cell>
          <cell r="AX3284"/>
          <cell r="AY3284"/>
          <cell r="AZ3284">
            <v>0</v>
          </cell>
          <cell r="BA3284" t="str">
            <v>-</v>
          </cell>
          <cell r="BB3284" t="str">
            <v/>
          </cell>
          <cell r="BC3284"/>
          <cell r="BD3284" t="str">
            <v/>
          </cell>
          <cell r="BE3284" t="str">
            <v/>
          </cell>
          <cell r="BF3284" t="str">
            <v/>
          </cell>
          <cell r="BG3284" t="str">
            <v/>
          </cell>
        </row>
        <row r="3285">
          <cell r="C3285" t="str">
            <v>20130069V0428-1</v>
          </cell>
          <cell r="D3285" t="str">
            <v>Proyectos 2011 - 2020</v>
          </cell>
          <cell r="E3285" t="str">
            <v>ANTES 2018</v>
          </cell>
          <cell r="F3285" t="str">
            <v>VIGENTE</v>
          </cell>
          <cell r="G3285" t="str">
            <v>C428</v>
          </cell>
          <cell r="H3285" t="str">
            <v>Norte De Santander</v>
          </cell>
          <cell r="I3285">
            <v>54520</v>
          </cell>
          <cell r="J3285">
            <v>6</v>
          </cell>
          <cell r="K3285" t="str">
            <v>Pamplonita</v>
          </cell>
          <cell r="L3285" t="str">
            <v>Pamplonita-Norte De Santander</v>
          </cell>
          <cell r="M3285">
            <v>69</v>
          </cell>
          <cell r="N3285" t="str">
            <v>Fonade 3</v>
          </cell>
          <cell r="O3285"/>
          <cell r="P3285"/>
          <cell r="Q3285" t="str">
            <v>Construccion Canal De Aguas Lluvias Sector La Quinta En El Municipio De Pamplonita - Norte De Santander</v>
          </cell>
          <cell r="R3285" t="str">
            <v>Otros</v>
          </cell>
          <cell r="S3285"/>
          <cell r="T3285"/>
          <cell r="U3285"/>
          <cell r="V3285" t="str">
            <v>Municipio</v>
          </cell>
          <cell r="W3285"/>
          <cell r="X3285" t="str">
            <v/>
          </cell>
          <cell r="Y3285"/>
          <cell r="Z3285">
            <v>1186934064</v>
          </cell>
          <cell r="AA3285"/>
          <cell r="AB3285">
            <v>1186934064</v>
          </cell>
          <cell r="AC3285"/>
          <cell r="AD3285">
            <v>1186934064</v>
          </cell>
          <cell r="AE3285">
            <v>0</v>
          </cell>
          <cell r="AF3285"/>
          <cell r="AG3285">
            <v>0</v>
          </cell>
          <cell r="AH3285">
            <v>1186934064</v>
          </cell>
          <cell r="AI3285">
            <v>0</v>
          </cell>
          <cell r="AJ3285">
            <v>1186934064</v>
          </cell>
          <cell r="AK3285">
            <v>0</v>
          </cell>
          <cell r="AL3285"/>
          <cell r="AM3285">
            <v>1</v>
          </cell>
          <cell r="AN3285">
            <v>1</v>
          </cell>
          <cell r="AO3285">
            <v>0</v>
          </cell>
          <cell r="AP3285" t="str">
            <v>En Liquidación</v>
          </cell>
          <cell r="AQ3285" t="e">
            <v>#REF!</v>
          </cell>
          <cell r="AR3285" t="e">
            <v>#N/A</v>
          </cell>
          <cell r="AS3285" t="str">
            <v>PROYECTO TERMINADO EN LIQUIDACION OBRA
1. INFORMACION Y ESTADO LIQUIDACION OBRA: Se requiere al municipio mediante derecho de petición. 
2. INFORMACION Y ESTADO LIQUIDACION CONVENIO:  Se entregó obra el 21 de diciembre de 2019.
ACTIVIDADES REALIZADAS:
ACTA DE LIQUIDACION SUSCRITA POR LAS PARTES 23/10/2020
Recomendaciones
- Imputabilidad: E.T y contratista de obra
- Pendientes: (documentales, firmas, gestión)</v>
          </cell>
          <cell r="AT3285" t="str">
            <v>No Aplica</v>
          </cell>
          <cell r="AU3285">
            <v>43381</v>
          </cell>
          <cell r="AV3285">
            <v>43763</v>
          </cell>
          <cell r="AW3285" t="e">
            <v>#REF!</v>
          </cell>
          <cell r="AX3285"/>
          <cell r="AY3285"/>
          <cell r="AZ3285">
            <v>0</v>
          </cell>
          <cell r="BA3285" t="str">
            <v>-</v>
          </cell>
          <cell r="BB3285" t="str">
            <v>1,6 KM</v>
          </cell>
          <cell r="BC3285"/>
          <cell r="BD3285">
            <v>43613</v>
          </cell>
          <cell r="BE3285">
            <v>43665</v>
          </cell>
          <cell r="BF3285">
            <v>43819</v>
          </cell>
          <cell r="BG3285">
            <v>19200</v>
          </cell>
        </row>
        <row r="3286">
          <cell r="C3286" t="str">
            <v>20150410S0023-1</v>
          </cell>
          <cell r="D3286" t="str">
            <v>Proyectos 2011 - 2020</v>
          </cell>
          <cell r="E3286" t="str">
            <v>No Aplica</v>
          </cell>
          <cell r="F3286" t="str">
            <v>CERRADO</v>
          </cell>
          <cell r="G3286"/>
          <cell r="H3286" t="str">
            <v>Norte De Santander</v>
          </cell>
          <cell r="I3286">
            <v>54520</v>
          </cell>
          <cell r="J3286">
            <v>6</v>
          </cell>
          <cell r="K3286" t="str">
            <v>Pamplonita</v>
          </cell>
          <cell r="L3286" t="str">
            <v>Pamplonita-Norte De Santander</v>
          </cell>
          <cell r="M3286">
            <v>410</v>
          </cell>
          <cell r="N3286" t="str">
            <v>DPS 2015</v>
          </cell>
          <cell r="O3286"/>
          <cell r="P3286"/>
          <cell r="Q3286" t="str">
            <v xml:space="preserve">Adecuación Y Construcción De Cubierta Del Polideportivo Tescua Municipio De Pamplonita - Norte De Santander  </v>
          </cell>
          <cell r="R3286" t="str">
            <v>Espacio Público, Recreación Y Deporte</v>
          </cell>
          <cell r="S3286"/>
          <cell r="T3286"/>
          <cell r="U3286"/>
          <cell r="V3286" t="str">
            <v>Departamento</v>
          </cell>
          <cell r="W3286"/>
          <cell r="X3286" t="str">
            <v xml:space="preserve">Vereda Tescua </v>
          </cell>
          <cell r="Y3286"/>
          <cell r="Z3286">
            <v>411599502</v>
          </cell>
          <cell r="AA3286"/>
          <cell r="AB3286">
            <v>411599502</v>
          </cell>
          <cell r="AC3286"/>
          <cell r="AD3286">
            <v>411599502</v>
          </cell>
          <cell r="AE3286">
            <v>68925982</v>
          </cell>
          <cell r="AF3286"/>
          <cell r="AG3286">
            <v>68925982</v>
          </cell>
          <cell r="AH3286">
            <v>480525484</v>
          </cell>
          <cell r="AI3286">
            <v>0</v>
          </cell>
          <cell r="AJ3286">
            <v>480525484</v>
          </cell>
          <cell r="AK3286">
            <v>1</v>
          </cell>
          <cell r="AL3286"/>
          <cell r="AM3286">
            <v>0</v>
          </cell>
          <cell r="AN3286">
            <v>1</v>
          </cell>
          <cell r="AO3286">
            <v>1</v>
          </cell>
          <cell r="AP3286" t="str">
            <v>Liquidado</v>
          </cell>
          <cell r="AQ3286" t="e">
            <v>#REF!</v>
          </cell>
          <cell r="AR3286" t="e">
            <v>#N/A</v>
          </cell>
          <cell r="AS3286" t="str">
            <v>Liquidado el 24 de febrero 2021.</v>
          </cell>
          <cell r="AT3286" t="str">
            <v>No Aplica</v>
          </cell>
          <cell r="AU3286">
            <v>42508</v>
          </cell>
          <cell r="AV3286">
            <v>42802</v>
          </cell>
          <cell r="AW3286" t="e">
            <v>#REF!</v>
          </cell>
          <cell r="AX3286"/>
          <cell r="AY3286"/>
          <cell r="AZ3286">
            <v>0</v>
          </cell>
          <cell r="BA3286" t="str">
            <v>-</v>
          </cell>
          <cell r="BB3286" t="str">
            <v>1800M2</v>
          </cell>
          <cell r="BC3286"/>
          <cell r="BD3286">
            <v>42544</v>
          </cell>
          <cell r="BE3286">
            <v>42599</v>
          </cell>
          <cell r="BF3286">
            <v>42782</v>
          </cell>
          <cell r="BG3286">
            <v>600</v>
          </cell>
        </row>
        <row r="3287">
          <cell r="C3287" t="str">
            <v>20080196A1545-1</v>
          </cell>
          <cell r="D3287" t="str">
            <v>Proyectos 2011 - 2020</v>
          </cell>
          <cell r="E3287" t="str">
            <v>No Aplica</v>
          </cell>
          <cell r="F3287" t="str">
            <v>CERRADO</v>
          </cell>
          <cell r="G3287"/>
          <cell r="H3287" t="str">
            <v>Norte De Santander</v>
          </cell>
          <cell r="I3287">
            <v>54553</v>
          </cell>
          <cell r="J3287">
            <v>6</v>
          </cell>
          <cell r="K3287" t="str">
            <v>Puerto Santander</v>
          </cell>
          <cell r="L3287" t="str">
            <v>Puerto Santander-Norte De Santander</v>
          </cell>
          <cell r="M3287" t="str">
            <v/>
          </cell>
          <cell r="N3287" t="str">
            <v xml:space="preserve"> Infraestructura</v>
          </cell>
          <cell r="O3287"/>
          <cell r="P3287"/>
          <cell r="Q3287" t="str">
            <v>Aunar Esfuerzos Interadministrativos Para La Ejecución De La Segunda Fase Del Proyecto Construcción Estructural De Captación, Estación De Bombeo, Linea De Impulsión Y Planta De Tratamiento Para El Sistema De Acueducto Del Municipio De Puerto Santander - Norte De Santander.</v>
          </cell>
          <cell r="R3287" t="str">
            <v>Agua Potable Y Saneamiento Básico</v>
          </cell>
          <cell r="S3287"/>
          <cell r="T3287"/>
          <cell r="U3287"/>
          <cell r="V3287" t="str">
            <v>Municipio</v>
          </cell>
          <cell r="W3287"/>
          <cell r="X3287" t="str">
            <v/>
          </cell>
          <cell r="Y3287"/>
          <cell r="Z3287">
            <v>864000000</v>
          </cell>
          <cell r="AA3287"/>
          <cell r="AB3287">
            <v>864000000</v>
          </cell>
          <cell r="AC3287"/>
          <cell r="AD3287">
            <v>864000000</v>
          </cell>
          <cell r="AE3287">
            <v>0</v>
          </cell>
          <cell r="AF3287"/>
          <cell r="AG3287">
            <v>0</v>
          </cell>
          <cell r="AH3287">
            <v>864000000</v>
          </cell>
          <cell r="AI3287">
            <v>0</v>
          </cell>
          <cell r="AJ3287">
            <v>864000000</v>
          </cell>
          <cell r="AK3287">
            <v>1</v>
          </cell>
          <cell r="AL3287"/>
          <cell r="AM3287">
            <v>1</v>
          </cell>
          <cell r="AN3287">
            <v>1</v>
          </cell>
          <cell r="AO3287">
            <v>0</v>
          </cell>
          <cell r="AP3287" t="str">
            <v>Liquidado</v>
          </cell>
          <cell r="AQ3287" t="e">
            <v>#REF!</v>
          </cell>
          <cell r="AR3287" t="e">
            <v>#N/A</v>
          </cell>
          <cell r="AS3287" t="str">
            <v>Entregado en 2010.</v>
          </cell>
          <cell r="AT3287" t="str">
            <v>No Aplica</v>
          </cell>
          <cell r="AU3287" t="str">
            <v/>
          </cell>
          <cell r="AV3287" t="str">
            <v/>
          </cell>
          <cell r="AW3287" t="e">
            <v>#REF!</v>
          </cell>
          <cell r="AX3287"/>
          <cell r="AY3287"/>
          <cell r="AZ3287">
            <v>0</v>
          </cell>
          <cell r="BA3287" t="str">
            <v>-</v>
          </cell>
          <cell r="BB3287" t="str">
            <v/>
          </cell>
          <cell r="BC3287"/>
          <cell r="BD3287" t="str">
            <v/>
          </cell>
          <cell r="BE3287" t="str">
            <v/>
          </cell>
          <cell r="BF3287" t="str">
            <v/>
          </cell>
          <cell r="BG3287" t="str">
            <v/>
          </cell>
        </row>
        <row r="3288">
          <cell r="C3288" t="str">
            <v>20100021V1538-1</v>
          </cell>
          <cell r="D3288" t="str">
            <v>Proyectos 2011 - 2020</v>
          </cell>
          <cell r="E3288" t="str">
            <v>No Aplica</v>
          </cell>
          <cell r="F3288" t="str">
            <v>CERRADO</v>
          </cell>
          <cell r="G3288"/>
          <cell r="H3288" t="str">
            <v>Norte De Santander</v>
          </cell>
          <cell r="I3288">
            <v>54553</v>
          </cell>
          <cell r="J3288">
            <v>6</v>
          </cell>
          <cell r="K3288" t="str">
            <v>Puerto Santander</v>
          </cell>
          <cell r="L3288" t="str">
            <v>Puerto Santander-Norte De Santander</v>
          </cell>
          <cell r="M3288" t="str">
            <v/>
          </cell>
          <cell r="N3288" t="str">
            <v xml:space="preserve"> Infraestructura</v>
          </cell>
          <cell r="O3288"/>
          <cell r="P3288"/>
          <cell r="Q3288"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En Recebo Del Carreteable Que Comunica La Vereda El Diamante - Vereda Eldabe - Puente Leon, Municipio De Puerto Santander - Norte De Santander.</v>
          </cell>
          <cell r="R3288" t="str">
            <v>Vías Red Terciaria</v>
          </cell>
          <cell r="S3288"/>
          <cell r="T3288"/>
          <cell r="U3288"/>
          <cell r="V3288" t="str">
            <v>Federación Nacional De Cafeteros</v>
          </cell>
          <cell r="W3288"/>
          <cell r="X3288" t="str">
            <v/>
          </cell>
          <cell r="Y3288"/>
          <cell r="Z3288">
            <v>110000000</v>
          </cell>
          <cell r="AA3288"/>
          <cell r="AB3288">
            <v>110000000</v>
          </cell>
          <cell r="AC3288"/>
          <cell r="AD3288">
            <v>110000000</v>
          </cell>
          <cell r="AE3288">
            <v>0</v>
          </cell>
          <cell r="AF3288"/>
          <cell r="AG3288">
            <v>0</v>
          </cell>
          <cell r="AH3288">
            <v>110000000</v>
          </cell>
          <cell r="AI3288">
            <v>0</v>
          </cell>
          <cell r="AJ3288">
            <v>110000000</v>
          </cell>
          <cell r="AK3288">
            <v>1</v>
          </cell>
          <cell r="AL3288"/>
          <cell r="AM3288">
            <v>1</v>
          </cell>
          <cell r="AN3288">
            <v>1</v>
          </cell>
          <cell r="AO3288">
            <v>0</v>
          </cell>
          <cell r="AP3288" t="str">
            <v>Liquidado</v>
          </cell>
          <cell r="AQ3288" t="e">
            <v>#REF!</v>
          </cell>
          <cell r="AR3288" t="e">
            <v>#N/A</v>
          </cell>
          <cell r="AS3288" t="str">
            <v>Entregado en 2011.</v>
          </cell>
          <cell r="AT3288" t="str">
            <v>No Aplica</v>
          </cell>
          <cell r="AU3288" t="str">
            <v/>
          </cell>
          <cell r="AV3288">
            <v>40569</v>
          </cell>
          <cell r="AW3288" t="e">
            <v>#REF!</v>
          </cell>
          <cell r="AX3288"/>
          <cell r="AY3288"/>
          <cell r="AZ3288">
            <v>0</v>
          </cell>
          <cell r="BA3288" t="str">
            <v>-</v>
          </cell>
          <cell r="BB3288" t="str">
            <v/>
          </cell>
          <cell r="BC3288"/>
          <cell r="BD3288" t="str">
            <v/>
          </cell>
          <cell r="BE3288" t="str">
            <v/>
          </cell>
          <cell r="BF3288" t="str">
            <v/>
          </cell>
          <cell r="BG3288" t="str">
            <v/>
          </cell>
        </row>
        <row r="3289">
          <cell r="C3289" t="str">
            <v>20120069S0249-1</v>
          </cell>
          <cell r="D3289" t="str">
            <v>Proyectos 2011 - 2020</v>
          </cell>
          <cell r="E3289" t="str">
            <v>No Aplica</v>
          </cell>
          <cell r="F3289" t="str">
            <v>CERRADO</v>
          </cell>
          <cell r="G3289" t="str">
            <v>C249</v>
          </cell>
          <cell r="H3289" t="str">
            <v>Norte De Santander</v>
          </cell>
          <cell r="I3289">
            <v>54553</v>
          </cell>
          <cell r="J3289">
            <v>6</v>
          </cell>
          <cell r="K3289" t="str">
            <v>Puerto Santander</v>
          </cell>
          <cell r="L3289" t="str">
            <v>Puerto Santander-Norte De Santander</v>
          </cell>
          <cell r="M3289">
            <v>69</v>
          </cell>
          <cell r="N3289" t="str">
            <v>Fonade 3</v>
          </cell>
          <cell r="O3289"/>
          <cell r="P3289"/>
          <cell r="Q3289" t="str">
            <v>Construccion Patinodromo Barrio El Porvenir, Municipio De Puerto Santander</v>
          </cell>
          <cell r="R3289" t="str">
            <v>Espacio Público, Recreación Y Deporte</v>
          </cell>
          <cell r="S3289"/>
          <cell r="T3289"/>
          <cell r="U3289"/>
          <cell r="V3289" t="str">
            <v>Municipio</v>
          </cell>
          <cell r="W3289"/>
          <cell r="X3289" t="str">
            <v/>
          </cell>
          <cell r="Y3289"/>
          <cell r="Z3289">
            <v>270670863.89999998</v>
          </cell>
          <cell r="AA3289"/>
          <cell r="AB3289">
            <v>270670863.89999998</v>
          </cell>
          <cell r="AC3289"/>
          <cell r="AD3289">
            <v>270670863.89999998</v>
          </cell>
          <cell r="AE3289">
            <v>14453647.100000001</v>
          </cell>
          <cell r="AF3289"/>
          <cell r="AG3289">
            <v>14453647.100000001</v>
          </cell>
          <cell r="AH3289">
            <v>285124511</v>
          </cell>
          <cell r="AI3289">
            <v>0</v>
          </cell>
          <cell r="AJ3289">
            <v>285124511</v>
          </cell>
          <cell r="AK3289">
            <v>0</v>
          </cell>
          <cell r="AL3289"/>
          <cell r="AM3289">
            <v>1</v>
          </cell>
          <cell r="AN3289">
            <v>1</v>
          </cell>
          <cell r="AO3289">
            <v>0</v>
          </cell>
          <cell r="AP3289" t="str">
            <v>En Liquidación</v>
          </cell>
          <cell r="AQ3289" t="e">
            <v>#REF!</v>
          </cell>
          <cell r="AR3289" t="e">
            <v>#N/A</v>
          </cell>
          <cell r="AS328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289" t="str">
            <v>No Aplica</v>
          </cell>
          <cell r="AU3289">
            <v>41881</v>
          </cell>
          <cell r="AV3289">
            <v>41941</v>
          </cell>
          <cell r="AW3289" t="e">
            <v>#REF!</v>
          </cell>
          <cell r="AX3289"/>
          <cell r="AY3289"/>
          <cell r="AZ3289">
            <v>0</v>
          </cell>
          <cell r="BA3289" t="str">
            <v>-</v>
          </cell>
          <cell r="BB3289" t="str">
            <v>PATINODROMO RECREACIONAL</v>
          </cell>
          <cell r="BC3289"/>
          <cell r="BD3289">
            <v>41904</v>
          </cell>
          <cell r="BE3289">
            <v>41904</v>
          </cell>
          <cell r="BF3289">
            <v>42046</v>
          </cell>
          <cell r="BG3289">
            <v>9933</v>
          </cell>
        </row>
        <row r="3290">
          <cell r="C3290" t="str">
            <v>20130269V0431-1</v>
          </cell>
          <cell r="D3290" t="str">
            <v>Proyectos 2011 - 2020</v>
          </cell>
          <cell r="E3290" t="str">
            <v>No Aplica</v>
          </cell>
          <cell r="F3290" t="str">
            <v>CERRADO</v>
          </cell>
          <cell r="G3290"/>
          <cell r="H3290" t="str">
            <v>Norte De Santander</v>
          </cell>
          <cell r="I3290">
            <v>54553</v>
          </cell>
          <cell r="J3290">
            <v>6</v>
          </cell>
          <cell r="K3290" t="str">
            <v>Puerto Santander</v>
          </cell>
          <cell r="L3290" t="str">
            <v>Puerto Santander-Norte De Santander</v>
          </cell>
          <cell r="M3290">
            <v>269</v>
          </cell>
          <cell r="N3290" t="str">
            <v>DPS 2013</v>
          </cell>
          <cell r="O3290"/>
          <cell r="P3290"/>
          <cell r="Q3290" t="str">
            <v>Eje Vial Ambiental Municipio De Puerto Santander - Norte De Santander</v>
          </cell>
          <cell r="R3290" t="str">
            <v>Espacio Público, Recreación Y Deporte</v>
          </cell>
          <cell r="S3290"/>
          <cell r="T3290"/>
          <cell r="U3290"/>
          <cell r="V3290" t="str">
            <v>Municipio</v>
          </cell>
          <cell r="W3290"/>
          <cell r="X3290" t="str">
            <v>Eje ambiental</v>
          </cell>
          <cell r="Y3290"/>
          <cell r="Z3290">
            <v>373831776</v>
          </cell>
          <cell r="AA3290"/>
          <cell r="AB3290">
            <v>373831776</v>
          </cell>
          <cell r="AC3290"/>
          <cell r="AD3290">
            <v>373831776</v>
          </cell>
          <cell r="AE3290">
            <v>67933520</v>
          </cell>
          <cell r="AF3290"/>
          <cell r="AG3290">
            <v>67933520</v>
          </cell>
          <cell r="AH3290">
            <v>441765296</v>
          </cell>
          <cell r="AI3290">
            <v>0</v>
          </cell>
          <cell r="AJ3290">
            <v>441765296</v>
          </cell>
          <cell r="AK3290">
            <v>0.99890000000000001</v>
          </cell>
          <cell r="AL3290"/>
          <cell r="AM3290">
            <v>1</v>
          </cell>
          <cell r="AN3290">
            <v>1</v>
          </cell>
          <cell r="AO3290">
            <v>0</v>
          </cell>
          <cell r="AP3290" t="str">
            <v>Liquidado</v>
          </cell>
          <cell r="AQ3290" t="e">
            <v>#REF!</v>
          </cell>
          <cell r="AR3290" t="e">
            <v>#N/A</v>
          </cell>
          <cell r="AS3290" t="str">
            <v>Entregado en septiembre de 2016.
Proyecto Liquidado.</v>
          </cell>
          <cell r="AT3290" t="str">
            <v>No Aplica</v>
          </cell>
          <cell r="AU3290">
            <v>42495</v>
          </cell>
          <cell r="AV3290">
            <v>42625</v>
          </cell>
          <cell r="AW3290" t="e">
            <v>#REF!</v>
          </cell>
          <cell r="AX3290"/>
          <cell r="AY3290"/>
          <cell r="AZ3290">
            <v>0</v>
          </cell>
          <cell r="BA3290" t="str">
            <v>-</v>
          </cell>
          <cell r="BB3290" t="str">
            <v>1071 m2</v>
          </cell>
          <cell r="BC3290"/>
          <cell r="BD3290">
            <v>42521</v>
          </cell>
          <cell r="BE3290">
            <v>42706</v>
          </cell>
          <cell r="BF3290">
            <v>42706</v>
          </cell>
          <cell r="BG3290">
            <v>9600</v>
          </cell>
        </row>
        <row r="3291">
          <cell r="C3291" t="str">
            <v>20170585V8122-1</v>
          </cell>
          <cell r="D3291" t="str">
            <v>Proyectos 2011 - 2020</v>
          </cell>
          <cell r="E3291" t="str">
            <v>No Aplica</v>
          </cell>
          <cell r="F3291" t="str">
            <v>CERRADO</v>
          </cell>
          <cell r="G3291"/>
          <cell r="H3291" t="str">
            <v>Norte De Santander</v>
          </cell>
          <cell r="I3291">
            <v>54553</v>
          </cell>
          <cell r="J3291">
            <v>6</v>
          </cell>
          <cell r="K3291" t="str">
            <v>Puerto Santander</v>
          </cell>
          <cell r="L3291" t="str">
            <v>Puerto Santander-Norte De Santander</v>
          </cell>
          <cell r="M3291">
            <v>585</v>
          </cell>
          <cell r="N3291" t="str">
            <v>DPS 2017</v>
          </cell>
          <cell r="O3291"/>
          <cell r="P3291"/>
          <cell r="Q3291" t="str">
            <v xml:space="preserve">Construcción De Pavimento Rígido En La Urbanización 16 De Julio Del Municipio De Puerto Santander, Departamento De Norte De Santander </v>
          </cell>
          <cell r="R3291" t="str">
            <v>Vías Urbanas</v>
          </cell>
          <cell r="S3291"/>
          <cell r="T3291"/>
          <cell r="U3291"/>
          <cell r="V3291" t="str">
            <v>Municipio</v>
          </cell>
          <cell r="W3291"/>
          <cell r="X3291" t="str">
            <v>Barrio Urbanización 16 de Julio</v>
          </cell>
          <cell r="Y3291"/>
          <cell r="Z3291">
            <v>1869158880</v>
          </cell>
          <cell r="AA3291"/>
          <cell r="AB3291">
            <v>1869158880</v>
          </cell>
          <cell r="AC3291"/>
          <cell r="AD3291">
            <v>1869158880</v>
          </cell>
          <cell r="AE3291">
            <v>186915888</v>
          </cell>
          <cell r="AF3291"/>
          <cell r="AG3291">
            <v>186915888</v>
          </cell>
          <cell r="AH3291">
            <v>2056074768</v>
          </cell>
          <cell r="AI3291">
            <v>0</v>
          </cell>
          <cell r="AJ3291">
            <v>2056074768</v>
          </cell>
          <cell r="AK3291">
            <v>1</v>
          </cell>
          <cell r="AL3291"/>
          <cell r="AM3291">
            <v>1</v>
          </cell>
          <cell r="AN3291">
            <v>1</v>
          </cell>
          <cell r="AO3291">
            <v>0</v>
          </cell>
          <cell r="AP3291" t="str">
            <v>Liquidado</v>
          </cell>
          <cell r="AQ3291" t="e">
            <v>#REF!</v>
          </cell>
          <cell r="AR3291" t="e">
            <v>#N/A</v>
          </cell>
          <cell r="AS3291" t="str">
            <v>Liquidado el 25 de noviembre 2021.</v>
          </cell>
          <cell r="AT3291" t="str">
            <v>No Aplica</v>
          </cell>
          <cell r="AU3291">
            <v>43591</v>
          </cell>
          <cell r="AV3291">
            <v>43820</v>
          </cell>
          <cell r="AW3291" t="e">
            <v>#REF!</v>
          </cell>
          <cell r="AX3291"/>
          <cell r="AY3291"/>
          <cell r="AZ3291">
            <v>0</v>
          </cell>
          <cell r="BA3291" t="str">
            <v>-</v>
          </cell>
          <cell r="BB3291" t="str">
            <v>1570,31 m</v>
          </cell>
          <cell r="BC3291"/>
          <cell r="BD3291">
            <v>43656</v>
          </cell>
          <cell r="BE3291">
            <v>43746</v>
          </cell>
          <cell r="BF3291">
            <v>43993</v>
          </cell>
          <cell r="BG3291">
            <v>1304</v>
          </cell>
        </row>
        <row r="3292">
          <cell r="C3292" t="str">
            <v>E-2020-2203-233308</v>
          </cell>
          <cell r="D3292" t="str">
            <v>CV 001-2020</v>
          </cell>
          <cell r="E3292" t="str">
            <v>2018-2022</v>
          </cell>
          <cell r="F3292" t="str">
            <v>VIGENTE</v>
          </cell>
          <cell r="G3292"/>
          <cell r="H3292" t="str">
            <v>Norte De Santander</v>
          </cell>
          <cell r="I3292"/>
          <cell r="J3292"/>
          <cell r="K3292" t="str">
            <v>Puerto Santander</v>
          </cell>
          <cell r="L3292" t="str">
            <v>Puerto Santander-Norte De Santander</v>
          </cell>
          <cell r="M3292" t="str">
            <v>651 FIP 2021</v>
          </cell>
          <cell r="N3292" t="str">
            <v>DPS 2021</v>
          </cell>
          <cell r="O3292">
            <v>44512</v>
          </cell>
          <cell r="P3292">
            <v>44773</v>
          </cell>
          <cell r="Q3292" t="str">
            <v>Construcción De Pavimento Rígido En La Cll 23 Entre Cra 1N Y 2N. Cll 24 Entre Cra 1N Y 2N Y Cra 1N Entre Clls 23 Y 26. En La Urbanización 16 De Julio Del Municipio De Puerto Santander - Norte De Santander</v>
          </cell>
          <cell r="R3292" t="str">
            <v>Vias y Transporte</v>
          </cell>
          <cell r="S3292" t="str">
            <v>Vias Urbanas</v>
          </cell>
          <cell r="T3292"/>
          <cell r="U3292">
            <v>1</v>
          </cell>
          <cell r="V3292"/>
          <cell r="W3292"/>
          <cell r="X3292"/>
          <cell r="Y3292"/>
          <cell r="Z3292">
            <v>782164884</v>
          </cell>
          <cell r="AA3292"/>
          <cell r="AB3292">
            <v>782164884</v>
          </cell>
          <cell r="AC3292">
            <v>0</v>
          </cell>
          <cell r="AD3292">
            <v>782164884</v>
          </cell>
          <cell r="AE3292"/>
          <cell r="AF3292"/>
          <cell r="AG3292">
            <v>0</v>
          </cell>
          <cell r="AH3292">
            <v>782164884</v>
          </cell>
          <cell r="AI3292">
            <v>0</v>
          </cell>
          <cell r="AJ3292">
            <v>782164884</v>
          </cell>
          <cell r="AK3292"/>
          <cell r="AL3292"/>
          <cell r="AM3292"/>
          <cell r="AN3292"/>
          <cell r="AO3292">
            <v>0</v>
          </cell>
          <cell r="AP3292" t="str">
            <v>Adjudicado</v>
          </cell>
          <cell r="AQ3292" t="e">
            <v>#REF!</v>
          </cell>
          <cell r="AR3292" t="e">
            <v>#N/A</v>
          </cell>
          <cell r="AS3292" t="str">
            <v>-</v>
          </cell>
          <cell r="AT3292"/>
          <cell r="AU3292" t="str">
            <v>-</v>
          </cell>
          <cell r="AV3292" t="str">
            <v>-</v>
          </cell>
          <cell r="AW3292" t="e">
            <v>#REF!</v>
          </cell>
          <cell r="AX3292">
            <v>4</v>
          </cell>
          <cell r="AY3292"/>
          <cell r="AZ3292">
            <v>4</v>
          </cell>
          <cell r="BA3292"/>
          <cell r="BB3292" t="str">
            <v>356 ML</v>
          </cell>
          <cell r="BC3292"/>
          <cell r="BD3292" t="str">
            <v>-</v>
          </cell>
          <cell r="BE3292" t="str">
            <v>-</v>
          </cell>
          <cell r="BF3292" t="str">
            <v>-</v>
          </cell>
          <cell r="BG3292" t="str">
            <v>-</v>
          </cell>
        </row>
        <row r="3293">
          <cell r="C3293" t="str">
            <v>20100021V1546-1</v>
          </cell>
          <cell r="D3293" t="str">
            <v>Proyectos 2011 - 2020</v>
          </cell>
          <cell r="E3293" t="str">
            <v>No Aplica</v>
          </cell>
          <cell r="F3293" t="str">
            <v>CERRADO</v>
          </cell>
          <cell r="G3293"/>
          <cell r="H3293" t="str">
            <v>Norte De Santander</v>
          </cell>
          <cell r="I3293">
            <v>54599</v>
          </cell>
          <cell r="J3293">
            <v>6</v>
          </cell>
          <cell r="K3293" t="str">
            <v>Ragonvalia</v>
          </cell>
          <cell r="L3293" t="str">
            <v>Ragonvalia-Norte De Santander</v>
          </cell>
          <cell r="M3293" t="str">
            <v/>
          </cell>
          <cell r="N3293" t="str">
            <v xml:space="preserve"> Infraestructura</v>
          </cell>
          <cell r="O3293"/>
          <cell r="P3293"/>
          <cell r="Q3293"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Del Carreteable Rangovalia - Combrerito, Municipio De Rangovalia - Norte De Santander.</v>
          </cell>
          <cell r="R3293" t="str">
            <v>Vías Red Terciaria</v>
          </cell>
          <cell r="S3293"/>
          <cell r="T3293"/>
          <cell r="U3293"/>
          <cell r="V3293" t="str">
            <v>Federación Nacional De Cafeteros</v>
          </cell>
          <cell r="W3293"/>
          <cell r="X3293" t="str">
            <v/>
          </cell>
          <cell r="Y3293"/>
          <cell r="Z3293">
            <v>180000000</v>
          </cell>
          <cell r="AA3293"/>
          <cell r="AB3293">
            <v>180000000</v>
          </cell>
          <cell r="AC3293"/>
          <cell r="AD3293">
            <v>180000000</v>
          </cell>
          <cell r="AE3293">
            <v>0</v>
          </cell>
          <cell r="AF3293"/>
          <cell r="AG3293">
            <v>0</v>
          </cell>
          <cell r="AH3293">
            <v>180000000</v>
          </cell>
          <cell r="AI3293">
            <v>0</v>
          </cell>
          <cell r="AJ3293">
            <v>180000000</v>
          </cell>
          <cell r="AK3293">
            <v>1</v>
          </cell>
          <cell r="AL3293"/>
          <cell r="AM3293">
            <v>1</v>
          </cell>
          <cell r="AN3293">
            <v>1</v>
          </cell>
          <cell r="AO3293">
            <v>0</v>
          </cell>
          <cell r="AP3293" t="str">
            <v>Liquidado</v>
          </cell>
          <cell r="AQ3293" t="e">
            <v>#REF!</v>
          </cell>
          <cell r="AR3293" t="e">
            <v>#N/A</v>
          </cell>
          <cell r="AS3293" t="str">
            <v>Entregado en 2011.</v>
          </cell>
          <cell r="AT3293" t="str">
            <v>No Aplica</v>
          </cell>
          <cell r="AU3293" t="str">
            <v/>
          </cell>
          <cell r="AV3293">
            <v>40625</v>
          </cell>
          <cell r="AW3293" t="e">
            <v>#REF!</v>
          </cell>
          <cell r="AX3293"/>
          <cell r="AY3293"/>
          <cell r="AZ3293">
            <v>0</v>
          </cell>
          <cell r="BA3293" t="str">
            <v>-</v>
          </cell>
          <cell r="BB3293" t="str">
            <v/>
          </cell>
          <cell r="BC3293"/>
          <cell r="BD3293" t="str">
            <v/>
          </cell>
          <cell r="BE3293" t="str">
            <v/>
          </cell>
          <cell r="BF3293" t="str">
            <v/>
          </cell>
          <cell r="BG3293" t="str">
            <v/>
          </cell>
        </row>
        <row r="3294">
          <cell r="C3294" t="str">
            <v>20130134S0433-1</v>
          </cell>
          <cell r="D3294" t="str">
            <v>Proyectos 2011 - 2020</v>
          </cell>
          <cell r="E3294" t="str">
            <v>No Aplica</v>
          </cell>
          <cell r="F3294" t="str">
            <v>CERRADO</v>
          </cell>
          <cell r="G3294"/>
          <cell r="H3294" t="str">
            <v>Norte De Santander</v>
          </cell>
          <cell r="I3294">
            <v>54599</v>
          </cell>
          <cell r="J3294">
            <v>6</v>
          </cell>
          <cell r="K3294" t="str">
            <v>Ragonvalia</v>
          </cell>
          <cell r="L3294" t="str">
            <v>Ragonvalia-Norte De Santander</v>
          </cell>
          <cell r="M3294">
            <v>134</v>
          </cell>
          <cell r="N3294" t="str">
            <v>DPS 2013</v>
          </cell>
          <cell r="O3294"/>
          <cell r="P3294"/>
          <cell r="Q3294" t="str">
            <v>Construcción Polideprotivo Planadas Del Municipio De Ragonvalia-  Norte De Santander</v>
          </cell>
          <cell r="R3294" t="str">
            <v>Espacio Público, Recreación Y Deporte</v>
          </cell>
          <cell r="S3294"/>
          <cell r="T3294"/>
          <cell r="U3294"/>
          <cell r="V3294" t="str">
            <v>Municipio</v>
          </cell>
          <cell r="W3294"/>
          <cell r="X3294" t="str">
            <v>La Humildad, Centenario, Centro</v>
          </cell>
          <cell r="Y3294"/>
          <cell r="Z3294">
            <v>388710307</v>
          </cell>
          <cell r="AA3294"/>
          <cell r="AB3294">
            <v>388710307</v>
          </cell>
          <cell r="AC3294"/>
          <cell r="AD3294">
            <v>388710307</v>
          </cell>
          <cell r="AE3294">
            <v>38871030.700000003</v>
          </cell>
          <cell r="AF3294"/>
          <cell r="AG3294">
            <v>38871030.700000003</v>
          </cell>
          <cell r="AH3294">
            <v>427581337.69999999</v>
          </cell>
          <cell r="AI3294">
            <v>0</v>
          </cell>
          <cell r="AJ3294">
            <v>427581337.69999999</v>
          </cell>
          <cell r="AK3294">
            <v>1</v>
          </cell>
          <cell r="AL3294"/>
          <cell r="AM3294">
            <v>1</v>
          </cell>
          <cell r="AN3294">
            <v>1</v>
          </cell>
          <cell r="AO3294">
            <v>0</v>
          </cell>
          <cell r="AP3294" t="str">
            <v>Liquidado</v>
          </cell>
          <cell r="AQ3294" t="e">
            <v>#REF!</v>
          </cell>
          <cell r="AR3294" t="e">
            <v>#N/A</v>
          </cell>
          <cell r="AS3294" t="str">
            <v>Entregado en 2016.</v>
          </cell>
          <cell r="AT3294" t="str">
            <v>No Aplica</v>
          </cell>
          <cell r="AU3294">
            <v>42458</v>
          </cell>
          <cell r="AV3294">
            <v>42610</v>
          </cell>
          <cell r="AW3294" t="e">
            <v>#REF!</v>
          </cell>
          <cell r="AX3294"/>
          <cell r="AY3294"/>
          <cell r="AZ3294">
            <v>0</v>
          </cell>
          <cell r="BA3294" t="str">
            <v>-</v>
          </cell>
          <cell r="BB3294">
            <v>1334</v>
          </cell>
          <cell r="BC3294"/>
          <cell r="BD3294">
            <v>42475</v>
          </cell>
          <cell r="BE3294">
            <v>42621</v>
          </cell>
          <cell r="BF3294">
            <v>42621</v>
          </cell>
          <cell r="BG3294">
            <v>2000</v>
          </cell>
        </row>
        <row r="3295">
          <cell r="C3295" t="str">
            <v>20170432V9278-1</v>
          </cell>
          <cell r="D3295" t="str">
            <v>Proyectos 2011 - 2020</v>
          </cell>
          <cell r="E3295" t="str">
            <v>ANTES 2018</v>
          </cell>
          <cell r="F3295" t="str">
            <v>VIGENTE</v>
          </cell>
          <cell r="G3295"/>
          <cell r="H3295" t="str">
            <v>Norte De Santander</v>
          </cell>
          <cell r="I3295">
            <v>54599</v>
          </cell>
          <cell r="J3295">
            <v>6</v>
          </cell>
          <cell r="K3295" t="str">
            <v>Ragonvalia</v>
          </cell>
          <cell r="L3295" t="str">
            <v>Ragonvalia-Norte De Santander</v>
          </cell>
          <cell r="M3295">
            <v>432</v>
          </cell>
          <cell r="N3295" t="str">
            <v>DPS 2017</v>
          </cell>
          <cell r="O3295"/>
          <cell r="P3295"/>
          <cell r="Q3295" t="str">
            <v>Pavimentación En Concreto Rigido Avenida 5 Entre Calle 3 Y 4 Y Calle 4 Entre Avenida 4A Y 5 Del Casco Urbano Del Municipio De Rangonvalia - Norte De Santander</v>
          </cell>
          <cell r="R3295" t="str">
            <v>Vías Urbanas</v>
          </cell>
          <cell r="S3295"/>
          <cell r="T3295"/>
          <cell r="U3295"/>
          <cell r="V3295" t="str">
            <v>Municipio</v>
          </cell>
          <cell r="W3295"/>
          <cell r="X3295" t="str">
            <v>Juan XXIII, Las Flores</v>
          </cell>
          <cell r="Y3295"/>
          <cell r="Z3295">
            <v>465897131</v>
          </cell>
          <cell r="AA3295"/>
          <cell r="AB3295">
            <v>465897131</v>
          </cell>
          <cell r="AC3295"/>
          <cell r="AD3295">
            <v>465897131</v>
          </cell>
          <cell r="AE3295">
            <v>46589713</v>
          </cell>
          <cell r="AF3295"/>
          <cell r="AG3295">
            <v>46589713</v>
          </cell>
          <cell r="AH3295">
            <v>512486844</v>
          </cell>
          <cell r="AI3295">
            <v>0</v>
          </cell>
          <cell r="AJ3295">
            <v>512486844</v>
          </cell>
          <cell r="AK3295">
            <v>1</v>
          </cell>
          <cell r="AL3295"/>
          <cell r="AM3295">
            <v>1</v>
          </cell>
          <cell r="AN3295">
            <v>1</v>
          </cell>
          <cell r="AO3295">
            <v>0</v>
          </cell>
          <cell r="AP3295" t="str">
            <v>Entregado A Municipio</v>
          </cell>
          <cell r="AQ3295" t="e">
            <v>#REF!</v>
          </cell>
          <cell r="AR3295" t="e">
            <v>#N/A</v>
          </cell>
          <cell r="AS3295" t="str">
            <v>El 12/07/2,021 se remiten nuevas observaciones del informe final de interventoría.
El 08/07/2021 se envia correo al E.T. reiterando la entrega del acta de aprobación de póliza final del contrato de obra.
El 08/06/2,021 se realiza mesa de trabajo con el contratista, interventoría y entidad territorial, con el objetivo de establecer compromisos de entrega de los documentos pendientes para la liquidación del convenio.
El 30/04/2,021 se da aprobación a los planos record presentados.
El 08/04/2,021 la supervsión solicita nuevas correcciones sobre los planos record.
El 05/04/2,021 La interventoría subsana las observaciones sobre los planos record.
El 29/03/2,021 se remiten observaciones sobre los planos record remitidos por la interventoría.
El 15/03/2,021 se remiten observaciones sobre la versión impresa del informe final de interventoría.
El 01/03/2,021 se recibe para revisión la versión impresa subsanada del informe final del convenio.
El 28/01/2,021 Se remite oficio de liberación de saldo RP 2,019.
Se establece contacto con el contratista para coordinar entrega de los documentos pendientes del informe final de interventoría.
Se realiza la av3 atípica el 29/07/2020, en espera de los documentos firmados por la Et y contratista.                                                                                                                                                                                                           Se coordina la AV3 atípica para el 29/07/2020</v>
          </cell>
          <cell r="AT3295" t="str">
            <v>No Aplica</v>
          </cell>
          <cell r="AU3295">
            <v>43598</v>
          </cell>
          <cell r="AV3295">
            <v>43769</v>
          </cell>
          <cell r="AW3295" t="e">
            <v>#REF!</v>
          </cell>
          <cell r="AX3295"/>
          <cell r="AY3295"/>
          <cell r="AZ3295">
            <v>0</v>
          </cell>
          <cell r="BA3295" t="str">
            <v>-</v>
          </cell>
          <cell r="BB3295" t="str">
            <v>157,50 m</v>
          </cell>
          <cell r="BC3295"/>
          <cell r="BD3295">
            <v>43656</v>
          </cell>
          <cell r="BE3295">
            <v>43735</v>
          </cell>
          <cell r="BF3295">
            <v>44041</v>
          </cell>
          <cell r="BG3295">
            <v>483</v>
          </cell>
        </row>
        <row r="3296">
          <cell r="C3296" t="str">
            <v>20100021V1547-1</v>
          </cell>
          <cell r="D3296" t="str">
            <v>Proyectos 2011 - 2020</v>
          </cell>
          <cell r="E3296" t="str">
            <v>No Aplica</v>
          </cell>
          <cell r="F3296" t="str">
            <v>CERRADO</v>
          </cell>
          <cell r="G3296"/>
          <cell r="H3296" t="str">
            <v>Norte De Santander</v>
          </cell>
          <cell r="I3296">
            <v>54660</v>
          </cell>
          <cell r="J3296">
            <v>6</v>
          </cell>
          <cell r="K3296" t="str">
            <v>Salazar</v>
          </cell>
          <cell r="L3296" t="str">
            <v>Salazar-Norte De Santander</v>
          </cell>
          <cell r="M3296" t="str">
            <v/>
          </cell>
          <cell r="N3296" t="str">
            <v xml:space="preserve"> Infraestructura</v>
          </cell>
          <cell r="O3296"/>
          <cell r="P3296"/>
          <cell r="Q3296" t="str">
            <v>Convenio De Ccoperación Y Asistencia Técnica Entre Acción Social - Fip Y La Federación Nacional De Cafeteros De Colombia, Para Aunar Esfuerzos Y Asi La Federación Preste El Apoyo Técnico Y Asesoria Para La Elaboración De Diseños Y/O Ajustes A Diseños Y/O Placa Huella Salazar - Alto Angulo, Municipio De Salazar - Norte De Santander.</v>
          </cell>
          <cell r="R3296" t="str">
            <v>Vías Red Terciaria</v>
          </cell>
          <cell r="S3296"/>
          <cell r="T3296"/>
          <cell r="U3296"/>
          <cell r="V3296" t="str">
            <v>Federación Nacional De Cafeteros</v>
          </cell>
          <cell r="W3296"/>
          <cell r="X3296" t="str">
            <v/>
          </cell>
          <cell r="Y3296"/>
          <cell r="Z3296">
            <v>100000000</v>
          </cell>
          <cell r="AA3296"/>
          <cell r="AB3296">
            <v>100000000</v>
          </cell>
          <cell r="AC3296"/>
          <cell r="AD3296">
            <v>100000000</v>
          </cell>
          <cell r="AE3296">
            <v>0</v>
          </cell>
          <cell r="AF3296"/>
          <cell r="AG3296">
            <v>0</v>
          </cell>
          <cell r="AH3296">
            <v>100000000</v>
          </cell>
          <cell r="AI3296">
            <v>0</v>
          </cell>
          <cell r="AJ3296">
            <v>100000000</v>
          </cell>
          <cell r="AK3296">
            <v>1</v>
          </cell>
          <cell r="AL3296"/>
          <cell r="AM3296">
            <v>1</v>
          </cell>
          <cell r="AN3296">
            <v>1</v>
          </cell>
          <cell r="AO3296">
            <v>0</v>
          </cell>
          <cell r="AP3296" t="str">
            <v>Liquidado</v>
          </cell>
          <cell r="AQ3296" t="e">
            <v>#REF!</v>
          </cell>
          <cell r="AR3296" t="e">
            <v>#N/A</v>
          </cell>
          <cell r="AS3296" t="str">
            <v>Entregado en 2010.</v>
          </cell>
          <cell r="AT3296" t="str">
            <v>No Aplica</v>
          </cell>
          <cell r="AU3296" t="str">
            <v/>
          </cell>
          <cell r="AV3296">
            <v>40611</v>
          </cell>
          <cell r="AW3296" t="e">
            <v>#REF!</v>
          </cell>
          <cell r="AX3296"/>
          <cell r="AY3296"/>
          <cell r="AZ3296">
            <v>0</v>
          </cell>
          <cell r="BA3296" t="str">
            <v>-</v>
          </cell>
          <cell r="BB3296" t="str">
            <v/>
          </cell>
          <cell r="BC3296"/>
          <cell r="BD3296" t="str">
            <v/>
          </cell>
          <cell r="BE3296" t="str">
            <v/>
          </cell>
          <cell r="BF3296" t="str">
            <v/>
          </cell>
          <cell r="BG3296" t="str">
            <v/>
          </cell>
        </row>
        <row r="3297">
          <cell r="C3297" t="str">
            <v>20100021V1548-1</v>
          </cell>
          <cell r="D3297" t="str">
            <v>Proyectos 2011 - 2020</v>
          </cell>
          <cell r="E3297" t="str">
            <v>No Aplica</v>
          </cell>
          <cell r="F3297" t="str">
            <v>CERRADO</v>
          </cell>
          <cell r="G3297"/>
          <cell r="H3297" t="str">
            <v>Norte De Santander</v>
          </cell>
          <cell r="I3297">
            <v>54660</v>
          </cell>
          <cell r="J3297">
            <v>6</v>
          </cell>
          <cell r="K3297" t="str">
            <v>Salazar</v>
          </cell>
          <cell r="L3297" t="str">
            <v>Salazar-Norte De Santander</v>
          </cell>
          <cell r="M3297" t="str">
            <v/>
          </cell>
          <cell r="N3297" t="str">
            <v xml:space="preserve"> Infraestructura</v>
          </cell>
          <cell r="O3297"/>
          <cell r="P3297"/>
          <cell r="Q3297" t="str">
            <v>Convenio De Ccoperación Y Asistencia Técnica Entre Acción Social - Fip Y La Federación Nacional De Cafeteros De Colombia, Para Aunar Esfuerzos Y Asi La Federación Preste El Apoyo Técnico Y Asesoria Para La Elaboración De Diseños Y/O Ajustes A Diseños Y/O Mantenimiento Y Mejoramiento Del Carreteable Salazar - Montecristo, Municipio De Salazar - Norte De Santander.</v>
          </cell>
          <cell r="R3297" t="str">
            <v>Vías Red Terciaria</v>
          </cell>
          <cell r="S3297"/>
          <cell r="T3297"/>
          <cell r="U3297"/>
          <cell r="V3297" t="str">
            <v>Federación Nacional De Cafeteros</v>
          </cell>
          <cell r="W3297"/>
          <cell r="X3297" t="str">
            <v/>
          </cell>
          <cell r="Y3297"/>
          <cell r="Z3297">
            <v>70000000</v>
          </cell>
          <cell r="AA3297"/>
          <cell r="AB3297">
            <v>70000000</v>
          </cell>
          <cell r="AC3297"/>
          <cell r="AD3297">
            <v>70000000</v>
          </cell>
          <cell r="AE3297">
            <v>0</v>
          </cell>
          <cell r="AF3297"/>
          <cell r="AG3297">
            <v>0</v>
          </cell>
          <cell r="AH3297">
            <v>70000000</v>
          </cell>
          <cell r="AI3297">
            <v>0</v>
          </cell>
          <cell r="AJ3297">
            <v>70000000</v>
          </cell>
          <cell r="AK3297">
            <v>1</v>
          </cell>
          <cell r="AL3297"/>
          <cell r="AM3297">
            <v>1</v>
          </cell>
          <cell r="AN3297">
            <v>1</v>
          </cell>
          <cell r="AO3297">
            <v>0</v>
          </cell>
          <cell r="AP3297" t="str">
            <v>Liquidado</v>
          </cell>
          <cell r="AQ3297" t="e">
            <v>#REF!</v>
          </cell>
          <cell r="AR3297" t="e">
            <v>#N/A</v>
          </cell>
          <cell r="AS3297" t="str">
            <v>Entregado en 2010.</v>
          </cell>
          <cell r="AT3297" t="str">
            <v>No Aplica</v>
          </cell>
          <cell r="AU3297" t="str">
            <v/>
          </cell>
          <cell r="AV3297">
            <v>40611</v>
          </cell>
          <cell r="AW3297" t="e">
            <v>#REF!</v>
          </cell>
          <cell r="AX3297"/>
          <cell r="AY3297"/>
          <cell r="AZ3297">
            <v>0</v>
          </cell>
          <cell r="BA3297" t="str">
            <v>-</v>
          </cell>
          <cell r="BB3297" t="str">
            <v/>
          </cell>
          <cell r="BC3297"/>
          <cell r="BD3297" t="str">
            <v/>
          </cell>
          <cell r="BE3297" t="str">
            <v/>
          </cell>
          <cell r="BF3297" t="str">
            <v/>
          </cell>
          <cell r="BG3297" t="str">
            <v/>
          </cell>
        </row>
        <row r="3298">
          <cell r="C3298" t="str">
            <v>20100021V1549-1</v>
          </cell>
          <cell r="D3298" t="str">
            <v>Proyectos 2011 - 2020</v>
          </cell>
          <cell r="E3298" t="str">
            <v>No Aplica</v>
          </cell>
          <cell r="F3298" t="str">
            <v>CERRADO</v>
          </cell>
          <cell r="G3298"/>
          <cell r="H3298" t="str">
            <v>Norte De Santander</v>
          </cell>
          <cell r="I3298">
            <v>54660</v>
          </cell>
          <cell r="J3298">
            <v>6</v>
          </cell>
          <cell r="K3298" t="str">
            <v>Salazar</v>
          </cell>
          <cell r="L3298" t="str">
            <v>Salazar-Norte De Santander</v>
          </cell>
          <cell r="M3298" t="str">
            <v/>
          </cell>
          <cell r="N3298" t="str">
            <v xml:space="preserve"> Infraestructura</v>
          </cell>
          <cell r="O3298"/>
          <cell r="P3298"/>
          <cell r="Q3298" t="str">
            <v>Convenio De Ccoperación Y Asistencia Técnica Entre Acción Social - Fip Y La Federación Nacional De Cafeteros De Colombia, Para Aunar Esfuerzos Y Asi La Federación Preste El Apoyo Técnico Y Asesoria Para La Elaboración De Diseños Y/O Ajustes A Diseños Y/O Placa Huella Salazar - Alto Sanchez, Municipio De Salazar - Norte De Santander.</v>
          </cell>
          <cell r="R3298" t="str">
            <v>Vías Red Terciaria</v>
          </cell>
          <cell r="S3298"/>
          <cell r="T3298"/>
          <cell r="U3298"/>
          <cell r="V3298" t="str">
            <v>Federación Nacional De Cafeteros</v>
          </cell>
          <cell r="W3298"/>
          <cell r="X3298" t="str">
            <v/>
          </cell>
          <cell r="Y3298"/>
          <cell r="Z3298">
            <v>50000000</v>
          </cell>
          <cell r="AA3298"/>
          <cell r="AB3298">
            <v>50000000</v>
          </cell>
          <cell r="AC3298"/>
          <cell r="AD3298">
            <v>50000000</v>
          </cell>
          <cell r="AE3298">
            <v>0</v>
          </cell>
          <cell r="AF3298"/>
          <cell r="AG3298">
            <v>0</v>
          </cell>
          <cell r="AH3298">
            <v>50000000</v>
          </cell>
          <cell r="AI3298">
            <v>0</v>
          </cell>
          <cell r="AJ3298">
            <v>50000000</v>
          </cell>
          <cell r="AK3298">
            <v>1</v>
          </cell>
          <cell r="AL3298"/>
          <cell r="AM3298">
            <v>1</v>
          </cell>
          <cell r="AN3298">
            <v>1</v>
          </cell>
          <cell r="AO3298">
            <v>0</v>
          </cell>
          <cell r="AP3298" t="str">
            <v>Liquidado</v>
          </cell>
          <cell r="AQ3298" t="e">
            <v>#REF!</v>
          </cell>
          <cell r="AR3298" t="e">
            <v>#N/A</v>
          </cell>
          <cell r="AS3298" t="str">
            <v>Entregado en 2010.</v>
          </cell>
          <cell r="AT3298" t="str">
            <v>No Aplica</v>
          </cell>
          <cell r="AU3298" t="str">
            <v/>
          </cell>
          <cell r="AV3298">
            <v>40611</v>
          </cell>
          <cell r="AW3298" t="e">
            <v>#REF!</v>
          </cell>
          <cell r="AX3298"/>
          <cell r="AY3298"/>
          <cell r="AZ3298">
            <v>0</v>
          </cell>
          <cell r="BA3298" t="str">
            <v>-</v>
          </cell>
          <cell r="BB3298" t="str">
            <v/>
          </cell>
          <cell r="BC3298"/>
          <cell r="BD3298" t="str">
            <v/>
          </cell>
          <cell r="BE3298" t="str">
            <v/>
          </cell>
          <cell r="BF3298" t="str">
            <v/>
          </cell>
          <cell r="BG3298" t="str">
            <v/>
          </cell>
        </row>
        <row r="3299">
          <cell r="C3299" t="str">
            <v>20150206V2244-1</v>
          </cell>
          <cell r="D3299" t="str">
            <v>Proyectos 2011 - 2020</v>
          </cell>
          <cell r="E3299" t="str">
            <v>No Aplica</v>
          </cell>
          <cell r="F3299" t="str">
            <v>CERRADO</v>
          </cell>
          <cell r="G3299"/>
          <cell r="H3299" t="str">
            <v>Norte De Santander</v>
          </cell>
          <cell r="I3299">
            <v>54660</v>
          </cell>
          <cell r="J3299">
            <v>6</v>
          </cell>
          <cell r="K3299" t="str">
            <v>Salazar</v>
          </cell>
          <cell r="L3299" t="str">
            <v>Salazar-Norte De Santander</v>
          </cell>
          <cell r="M3299">
            <v>206</v>
          </cell>
          <cell r="N3299" t="str">
            <v>DPS 2015</v>
          </cell>
          <cell r="O3299"/>
          <cell r="P3299"/>
          <cell r="Q3299" t="str">
            <v>Reposición De Pavimento En La Zona Urbana Tramo Desde El Arco Hasta La Ips Nuestra Señora De Belén En El Municipio De Salazar - Norte De Santander</v>
          </cell>
          <cell r="R3299" t="str">
            <v>Vías Urbanas</v>
          </cell>
          <cell r="S3299"/>
          <cell r="T3299"/>
          <cell r="U3299"/>
          <cell r="V3299" t="str">
            <v>Municipio</v>
          </cell>
          <cell r="W3299"/>
          <cell r="X3299" t="str">
            <v>Zona Urbana Tramo Desde El Arco Hasta La Ips Nuestra Señora De Belén En El Municipio De Salazar</v>
          </cell>
          <cell r="Y3299"/>
          <cell r="Z3299">
            <v>1218801625</v>
          </cell>
          <cell r="AA3299"/>
          <cell r="AB3299">
            <v>1218801625</v>
          </cell>
          <cell r="AC3299"/>
          <cell r="AD3299">
            <v>1218801625</v>
          </cell>
          <cell r="AE3299">
            <v>121880162.5</v>
          </cell>
          <cell r="AF3299"/>
          <cell r="AG3299">
            <v>121880162.5</v>
          </cell>
          <cell r="AH3299">
            <v>1340681787.5</v>
          </cell>
          <cell r="AI3299">
            <v>0</v>
          </cell>
          <cell r="AJ3299">
            <v>1340681787.5</v>
          </cell>
          <cell r="AK3299">
            <v>0.99970000000000003</v>
          </cell>
          <cell r="AL3299"/>
          <cell r="AM3299">
            <v>1</v>
          </cell>
          <cell r="AN3299">
            <v>1</v>
          </cell>
          <cell r="AO3299">
            <v>0</v>
          </cell>
          <cell r="AP3299" t="str">
            <v>Liquidado</v>
          </cell>
          <cell r="AQ3299" t="e">
            <v>#REF!</v>
          </cell>
          <cell r="AR3299" t="e">
            <v>#N/A</v>
          </cell>
          <cell r="AS3299" t="str">
            <v>Liquidado</v>
          </cell>
          <cell r="AT3299" t="str">
            <v>No Aplica</v>
          </cell>
          <cell r="AU3299">
            <v>42614</v>
          </cell>
          <cell r="AV3299">
            <v>42767</v>
          </cell>
          <cell r="AW3299" t="e">
            <v>#REF!</v>
          </cell>
          <cell r="AX3299"/>
          <cell r="AY3299"/>
          <cell r="AZ3299">
            <v>0</v>
          </cell>
          <cell r="BA3299" t="str">
            <v>-</v>
          </cell>
          <cell r="BB3299" t="str">
            <v>0.53kM</v>
          </cell>
          <cell r="BC3299"/>
          <cell r="BD3299">
            <v>42640</v>
          </cell>
          <cell r="BE3299">
            <v>42754</v>
          </cell>
          <cell r="BF3299">
            <v>42789</v>
          </cell>
          <cell r="BG3299">
            <v>800</v>
          </cell>
        </row>
        <row r="3300">
          <cell r="C3300" t="str">
            <v>20170602V8089-1</v>
          </cell>
          <cell r="D3300" t="str">
            <v>Proyectos 2011 - 2020</v>
          </cell>
          <cell r="E3300" t="str">
            <v>ANTES 2018</v>
          </cell>
          <cell r="F3300" t="str">
            <v>VIGENTE</v>
          </cell>
          <cell r="G3300"/>
          <cell r="H3300" t="str">
            <v>Norte De Santander</v>
          </cell>
          <cell r="I3300">
            <v>54660</v>
          </cell>
          <cell r="J3300">
            <v>6</v>
          </cell>
          <cell r="K3300" t="str">
            <v>Salazar</v>
          </cell>
          <cell r="L3300" t="str">
            <v>Salazar-Norte De Santander</v>
          </cell>
          <cell r="M3300">
            <v>602</v>
          </cell>
          <cell r="N3300" t="str">
            <v>DPS 2017</v>
          </cell>
          <cell r="O3300"/>
          <cell r="P3300"/>
          <cell r="Q3300" t="str">
            <v>Pavimentación De Vías En El Municipio De Salazar De Las Palmas - Norte De Santander</v>
          </cell>
          <cell r="R3300" t="str">
            <v>Vías Urbanas</v>
          </cell>
          <cell r="S3300"/>
          <cell r="T3300"/>
          <cell r="U3300"/>
          <cell r="V3300" t="str">
            <v>Municipio</v>
          </cell>
          <cell r="W3300" t="str">
            <v>Urbano</v>
          </cell>
          <cell r="X3300" t="str">
            <v>Puerta del Sol, Barrio Nuevo, La Belencita, El Llano</v>
          </cell>
          <cell r="Y3300"/>
          <cell r="Z3300">
            <v>1782493138</v>
          </cell>
          <cell r="AA3300"/>
          <cell r="AB3300">
            <v>1782493138</v>
          </cell>
          <cell r="AC3300"/>
          <cell r="AD3300">
            <v>1782493138</v>
          </cell>
          <cell r="AE3300">
            <v>178249314</v>
          </cell>
          <cell r="AF3300"/>
          <cell r="AG3300">
            <v>178249314</v>
          </cell>
          <cell r="AH3300">
            <v>1960742452</v>
          </cell>
          <cell r="AI3300">
            <v>0</v>
          </cell>
          <cell r="AJ3300">
            <v>1960742452</v>
          </cell>
          <cell r="AK3300">
            <v>1</v>
          </cell>
          <cell r="AL3300"/>
          <cell r="AM3300">
            <v>1</v>
          </cell>
          <cell r="AN3300">
            <v>1</v>
          </cell>
          <cell r="AO3300">
            <v>0</v>
          </cell>
          <cell r="AP3300" t="str">
            <v>En Liquidación</v>
          </cell>
          <cell r="AQ3300" t="e">
            <v>#REF!</v>
          </cell>
          <cell r="AR3300" t="e">
            <v>#N/A</v>
          </cell>
          <cell r="AS3300" t="str">
            <v>Convenio en liquidación. 
El 21/06/2,021 se realiza la AV3 atípica del proyecto.
El 07/09/2,021 se recibe el acta de liquidación del contrato de obra.
El 01/10/2021 se remite la documentación soporte al grupo de liquidación para que se comience el trámite de la liquidación del convenio.
Se entrega el certificado de tesorería el 17/03/2022 para avanzar con la liquidación del convenio.</v>
          </cell>
          <cell r="AT3300" t="str">
            <v>No Aplica</v>
          </cell>
          <cell r="AU3300">
            <v>43599</v>
          </cell>
          <cell r="AV3300">
            <v>44071</v>
          </cell>
          <cell r="AW3300" t="e">
            <v>#REF!</v>
          </cell>
          <cell r="AX3300"/>
          <cell r="AY3300"/>
          <cell r="AZ3300">
            <v>0</v>
          </cell>
          <cell r="BA3300" t="str">
            <v>-</v>
          </cell>
          <cell r="BB3300" t="str">
            <v>5518 m</v>
          </cell>
          <cell r="BC3300"/>
          <cell r="BD3300">
            <v>43658</v>
          </cell>
          <cell r="BE3300">
            <v>43798</v>
          </cell>
          <cell r="BF3300">
            <v>44368</v>
          </cell>
          <cell r="BG3300">
            <v>8000</v>
          </cell>
        </row>
        <row r="3301">
          <cell r="C3301" t="str">
            <v>E-2020-2203-234180</v>
          </cell>
          <cell r="D3301" t="str">
            <v>CV 001-2020</v>
          </cell>
          <cell r="E3301" t="str">
            <v>2018-2022</v>
          </cell>
          <cell r="F3301" t="str">
            <v>VIGENTE</v>
          </cell>
          <cell r="G3301"/>
          <cell r="H3301" t="str">
            <v>Norte De Santander</v>
          </cell>
          <cell r="I3301"/>
          <cell r="J3301"/>
          <cell r="K3301" t="str">
            <v>Salazar</v>
          </cell>
          <cell r="L3301" t="str">
            <v>Salazar-Norte De Santander</v>
          </cell>
          <cell r="M3301" t="str">
            <v>503 FIP 2021</v>
          </cell>
          <cell r="N3301" t="str">
            <v>DPS 2021</v>
          </cell>
          <cell r="O3301">
            <v>44446</v>
          </cell>
          <cell r="P3301">
            <v>44773</v>
          </cell>
          <cell r="Q3301" t="str">
            <v>Construcción De Vías En Concreto Rígido Para El Municipio De Salazar De Las Palmas - Norte De Santander</v>
          </cell>
          <cell r="R3301" t="str">
            <v>Vias y Transporte</v>
          </cell>
          <cell r="S3301" t="str">
            <v>Vias Urbanas</v>
          </cell>
          <cell r="T3301"/>
          <cell r="U3301">
            <v>1</v>
          </cell>
          <cell r="V3301"/>
          <cell r="W3301"/>
          <cell r="X3301"/>
          <cell r="Y3301"/>
          <cell r="Z3301">
            <v>4060562599</v>
          </cell>
          <cell r="AA3301"/>
          <cell r="AB3301">
            <v>4060562599</v>
          </cell>
          <cell r="AC3301">
            <v>406056260</v>
          </cell>
          <cell r="AD3301">
            <v>4466618859</v>
          </cell>
          <cell r="AE3301"/>
          <cell r="AF3301"/>
          <cell r="AG3301">
            <v>0</v>
          </cell>
          <cell r="AH3301">
            <v>4060562599</v>
          </cell>
          <cell r="AI3301">
            <v>406056260</v>
          </cell>
          <cell r="AJ3301">
            <v>4466618859</v>
          </cell>
          <cell r="AK3301"/>
          <cell r="AL3301"/>
          <cell r="AM3301">
            <v>0.1045</v>
          </cell>
          <cell r="AN3301">
            <v>3.5799999999999998E-2</v>
          </cell>
          <cell r="AO3301">
            <v>-6.8699999999999997E-2</v>
          </cell>
          <cell r="AP3301" t="str">
            <v>En Ejecución</v>
          </cell>
          <cell r="AQ3301" t="e">
            <v>#REF!</v>
          </cell>
          <cell r="AR3301" t="e">
            <v>#N/A</v>
          </cell>
          <cell r="AS3301" t="str">
            <v>-</v>
          </cell>
          <cell r="AT3301"/>
          <cell r="AU3301">
            <v>44719</v>
          </cell>
          <cell r="AV3301">
            <v>44901</v>
          </cell>
          <cell r="AW3301" t="e">
            <v>#REF!</v>
          </cell>
          <cell r="AX3301">
            <v>9</v>
          </cell>
          <cell r="AY3301"/>
          <cell r="AZ3301">
            <v>9</v>
          </cell>
          <cell r="BA3301"/>
          <cell r="BB3301" t="str">
            <v>2269.92 ML</v>
          </cell>
          <cell r="BC3301"/>
          <cell r="BD3301" t="str">
            <v>-</v>
          </cell>
          <cell r="BE3301" t="str">
            <v>-</v>
          </cell>
          <cell r="BF3301" t="str">
            <v>-</v>
          </cell>
          <cell r="BG3301">
            <v>3783</v>
          </cell>
        </row>
        <row r="3302">
          <cell r="C3302" t="str">
            <v>20110160M0229-1</v>
          </cell>
          <cell r="D3302" t="str">
            <v>Proyectos 2011 - 2020</v>
          </cell>
          <cell r="E3302" t="str">
            <v>No Aplica</v>
          </cell>
          <cell r="F3302" t="str">
            <v>CERRADO</v>
          </cell>
          <cell r="G3302" t="str">
            <v>A229</v>
          </cell>
          <cell r="H3302" t="str">
            <v>Norte De Santander</v>
          </cell>
          <cell r="I3302">
            <v>54670</v>
          </cell>
          <cell r="J3302">
            <v>6</v>
          </cell>
          <cell r="K3302" t="str">
            <v>San Calixto</v>
          </cell>
          <cell r="L3302" t="str">
            <v>San Calixto-Norte De Santander</v>
          </cell>
          <cell r="M3302">
            <v>160</v>
          </cell>
          <cell r="N3302" t="str">
            <v>Fonade 1</v>
          </cell>
          <cell r="O3302"/>
          <cell r="P3302"/>
          <cell r="Q3302" t="str">
            <v>Reconstrucción De 20 Viviendas Afectadas Por Atentados Y Acciones Terroristas De Grupos Armados Al Margen De La Ley En El Municipio De San Calixto - Norte De Santander.</v>
          </cell>
          <cell r="R3302" t="str">
            <v>Mejoramiento Condiciones De Habitabilidad</v>
          </cell>
          <cell r="S3302"/>
          <cell r="T3302"/>
          <cell r="U3302"/>
          <cell r="V3302" t="str">
            <v>Fonade</v>
          </cell>
          <cell r="W3302"/>
          <cell r="X3302" t="str">
            <v/>
          </cell>
          <cell r="Y3302"/>
          <cell r="Z3302">
            <v>126977821</v>
          </cell>
          <cell r="AA3302"/>
          <cell r="AB3302">
            <v>126977821</v>
          </cell>
          <cell r="AC3302"/>
          <cell r="AD3302">
            <v>126977821</v>
          </cell>
          <cell r="AE3302">
            <v>0</v>
          </cell>
          <cell r="AF3302"/>
          <cell r="AG3302">
            <v>0</v>
          </cell>
          <cell r="AH3302">
            <v>126977821</v>
          </cell>
          <cell r="AI3302">
            <v>0</v>
          </cell>
          <cell r="AJ3302">
            <v>126977821</v>
          </cell>
          <cell r="AK3302">
            <v>0</v>
          </cell>
          <cell r="AL3302"/>
          <cell r="AM3302">
            <v>1</v>
          </cell>
          <cell r="AN3302">
            <v>1</v>
          </cell>
          <cell r="AO3302">
            <v>0</v>
          </cell>
          <cell r="AP3302" t="str">
            <v>En Liquidación</v>
          </cell>
          <cell r="AQ3302" t="e">
            <v>#REF!</v>
          </cell>
          <cell r="AR3302" t="e">
            <v>#N/A</v>
          </cell>
          <cell r="AS330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02"/>
          <cell r="AU3302">
            <v>41148</v>
          </cell>
          <cell r="AV3302">
            <v>41292</v>
          </cell>
          <cell r="AW3302" t="e">
            <v>#REF!</v>
          </cell>
          <cell r="AX3302"/>
          <cell r="AY3302"/>
          <cell r="AZ3302">
            <v>0</v>
          </cell>
          <cell r="BA3302" t="str">
            <v>-</v>
          </cell>
          <cell r="BB3302" t="str">
            <v xml:space="preserve">  Viviendas</v>
          </cell>
          <cell r="BC3302"/>
          <cell r="BD3302">
            <v>41138</v>
          </cell>
          <cell r="BE3302">
            <v>41226</v>
          </cell>
          <cell r="BF3302">
            <v>41247</v>
          </cell>
          <cell r="BG3302">
            <v>100</v>
          </cell>
        </row>
        <row r="3303">
          <cell r="C3303" t="str">
            <v>20110160S0230-1</v>
          </cell>
          <cell r="D3303" t="str">
            <v>Proyectos 2011 - 2020</v>
          </cell>
          <cell r="E3303" t="str">
            <v>No Aplica</v>
          </cell>
          <cell r="F3303" t="str">
            <v>CERRADO</v>
          </cell>
          <cell r="G3303" t="str">
            <v>A230</v>
          </cell>
          <cell r="H3303" t="str">
            <v>Norte De Santander</v>
          </cell>
          <cell r="I3303">
            <v>54670</v>
          </cell>
          <cell r="J3303">
            <v>6</v>
          </cell>
          <cell r="K3303" t="str">
            <v>San Calixto</v>
          </cell>
          <cell r="L3303" t="str">
            <v>San Calixto-Norte De Santander</v>
          </cell>
          <cell r="M3303">
            <v>160</v>
          </cell>
          <cell r="N3303" t="str">
            <v>Fonade 1</v>
          </cell>
          <cell r="O3303"/>
          <cell r="P3303"/>
          <cell r="Q3303" t="str">
            <v>Terminación De Colegio San Cayetano Franco En El Municipio De San Calixto - Norte De Santander.</v>
          </cell>
          <cell r="R3303" t="str">
            <v>Social Comunitario</v>
          </cell>
          <cell r="S3303"/>
          <cell r="T3303"/>
          <cell r="U3303"/>
          <cell r="V3303" t="str">
            <v>Fonade</v>
          </cell>
          <cell r="W3303"/>
          <cell r="X3303" t="str">
            <v/>
          </cell>
          <cell r="Y3303"/>
          <cell r="Z3303">
            <v>106977821</v>
          </cell>
          <cell r="AA3303"/>
          <cell r="AB3303">
            <v>106977821</v>
          </cell>
          <cell r="AC3303"/>
          <cell r="AD3303">
            <v>106977821</v>
          </cell>
          <cell r="AE3303">
            <v>0</v>
          </cell>
          <cell r="AF3303"/>
          <cell r="AG3303">
            <v>0</v>
          </cell>
          <cell r="AH3303">
            <v>106977821</v>
          </cell>
          <cell r="AI3303">
            <v>0</v>
          </cell>
          <cell r="AJ3303">
            <v>106977821</v>
          </cell>
          <cell r="AK3303">
            <v>0</v>
          </cell>
          <cell r="AL3303"/>
          <cell r="AM3303">
            <v>1</v>
          </cell>
          <cell r="AN3303">
            <v>1</v>
          </cell>
          <cell r="AO3303">
            <v>0</v>
          </cell>
          <cell r="AP3303" t="str">
            <v>En Liquidación</v>
          </cell>
          <cell r="AQ3303" t="e">
            <v>#REF!</v>
          </cell>
          <cell r="AR3303" t="e">
            <v>#N/A</v>
          </cell>
          <cell r="AS330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03" t="str">
            <v>No Aplica</v>
          </cell>
          <cell r="AU3303">
            <v>41148</v>
          </cell>
          <cell r="AV3303">
            <v>41292</v>
          </cell>
          <cell r="AW3303" t="e">
            <v>#REF!</v>
          </cell>
          <cell r="AX3303"/>
          <cell r="AY3303"/>
          <cell r="AZ3303">
            <v>0</v>
          </cell>
          <cell r="BA3303" t="str">
            <v>-</v>
          </cell>
          <cell r="BB3303" t="str">
            <v>TERMINACION AULA MULTIPLE</v>
          </cell>
          <cell r="BC3303"/>
          <cell r="BD3303">
            <v>41138</v>
          </cell>
          <cell r="BE3303">
            <v>41226</v>
          </cell>
          <cell r="BF3303">
            <v>41247</v>
          </cell>
          <cell r="BG3303">
            <v>9837</v>
          </cell>
        </row>
        <row r="3304">
          <cell r="C3304" t="str">
            <v>20120040V0145-1</v>
          </cell>
          <cell r="D3304" t="str">
            <v>Proyectos 2011 - 2020</v>
          </cell>
          <cell r="E3304" t="str">
            <v>No Aplica</v>
          </cell>
          <cell r="F3304" t="str">
            <v>CERRADO</v>
          </cell>
          <cell r="G3304" t="str">
            <v>B145</v>
          </cell>
          <cell r="H3304" t="str">
            <v>Norte De Santander</v>
          </cell>
          <cell r="I3304">
            <v>54670</v>
          </cell>
          <cell r="J3304">
            <v>6</v>
          </cell>
          <cell r="K3304" t="str">
            <v>San Calixto</v>
          </cell>
          <cell r="L3304" t="str">
            <v>San Calixto-Norte De Santander</v>
          </cell>
          <cell r="M3304">
            <v>40</v>
          </cell>
          <cell r="N3304" t="str">
            <v>Fonade 2</v>
          </cell>
          <cell r="O3304"/>
          <cell r="P3304"/>
          <cell r="Q3304" t="str">
            <v>Construccion De Batea Con Paso Peatonal En La Quebrada El Cuchi De La Vereda La Vega Del Palacio Del Municipio De San Calixto</v>
          </cell>
          <cell r="R3304" t="str">
            <v>Vías Red Terciaria</v>
          </cell>
          <cell r="S3304"/>
          <cell r="T3304"/>
          <cell r="U3304"/>
          <cell r="V3304" t="str">
            <v>Fonade</v>
          </cell>
          <cell r="W3304"/>
          <cell r="X3304" t="str">
            <v/>
          </cell>
          <cell r="Y3304"/>
          <cell r="Z3304">
            <v>192658449.89419582</v>
          </cell>
          <cell r="AA3304"/>
          <cell r="AB3304">
            <v>192658449.89419582</v>
          </cell>
          <cell r="AC3304"/>
          <cell r="AD3304">
            <v>192658449.89419582</v>
          </cell>
          <cell r="AE3304">
            <v>19087602.105804171</v>
          </cell>
          <cell r="AF3304"/>
          <cell r="AG3304">
            <v>19087602.105804171</v>
          </cell>
          <cell r="AH3304">
            <v>211746052</v>
          </cell>
          <cell r="AI3304">
            <v>0</v>
          </cell>
          <cell r="AJ3304">
            <v>211746052</v>
          </cell>
          <cell r="AK3304">
            <v>0.45</v>
          </cell>
          <cell r="AL3304"/>
          <cell r="AM3304">
            <v>1</v>
          </cell>
          <cell r="AN3304">
            <v>1</v>
          </cell>
          <cell r="AO3304">
            <v>0</v>
          </cell>
          <cell r="AP3304" t="str">
            <v>Liquidado</v>
          </cell>
          <cell r="AQ3304" t="e">
            <v>#REF!</v>
          </cell>
          <cell r="AR3304" t="e">
            <v>#N/A</v>
          </cell>
          <cell r="AS3304" t="str">
            <v>CONVENIO LIQUIDADO EL 29 DE SEPTIEMBRE 2021.</v>
          </cell>
          <cell r="AT3304" t="str">
            <v>No Aplica</v>
          </cell>
          <cell r="AU3304">
            <v>42493</v>
          </cell>
          <cell r="AV3304">
            <v>42602</v>
          </cell>
          <cell r="AW3304" t="e">
            <v>#REF!</v>
          </cell>
          <cell r="AX3304"/>
          <cell r="AY3304"/>
          <cell r="AZ3304">
            <v>0</v>
          </cell>
          <cell r="BA3304" t="str">
            <v>-</v>
          </cell>
          <cell r="BB3304" t="str">
            <v>PUENTE METALICO DE 18 M DE LARGO POR 2 DE ANCHO, BATEA 6 M DE ANCHO POR 8 M DE LARGO</v>
          </cell>
          <cell r="BC3304"/>
          <cell r="BD3304">
            <v>42522</v>
          </cell>
          <cell r="BE3304">
            <v>42604</v>
          </cell>
          <cell r="BF3304">
            <v>42620</v>
          </cell>
          <cell r="BG3304">
            <v>450</v>
          </cell>
        </row>
        <row r="3305">
          <cell r="C3305" t="str">
            <v>20120040V0146-1</v>
          </cell>
          <cell r="D3305" t="str">
            <v>Proyectos 2011 - 2020</v>
          </cell>
          <cell r="E3305" t="str">
            <v>No Aplica</v>
          </cell>
          <cell r="F3305" t="str">
            <v>CERRADO</v>
          </cell>
          <cell r="G3305" t="str">
            <v>B146</v>
          </cell>
          <cell r="H3305" t="str">
            <v>Norte De Santander</v>
          </cell>
          <cell r="I3305">
            <v>54670</v>
          </cell>
          <cell r="J3305">
            <v>6</v>
          </cell>
          <cell r="K3305" t="str">
            <v>San Calixto</v>
          </cell>
          <cell r="L3305" t="str">
            <v>San Calixto-Norte De Santander</v>
          </cell>
          <cell r="M3305">
            <v>40</v>
          </cell>
          <cell r="N3305" t="str">
            <v>Fonade 2</v>
          </cell>
          <cell r="O3305"/>
          <cell r="P3305"/>
          <cell r="Q3305" t="str">
            <v>Construccion De Obras De Arte Y Proteccion En La Via Lagunetas - Fatima Del Municipio De San Calixto</v>
          </cell>
          <cell r="R3305" t="str">
            <v>Vías Red Terciaria</v>
          </cell>
          <cell r="S3305"/>
          <cell r="T3305"/>
          <cell r="U3305"/>
          <cell r="V3305" t="str">
            <v>Fonade</v>
          </cell>
          <cell r="W3305"/>
          <cell r="X3305" t="str">
            <v/>
          </cell>
          <cell r="Y3305"/>
          <cell r="Z3305">
            <v>109517301.31504126</v>
          </cell>
          <cell r="AA3305"/>
          <cell r="AB3305">
            <v>109517301.31504126</v>
          </cell>
          <cell r="AC3305"/>
          <cell r="AD3305">
            <v>109517301.31504126</v>
          </cell>
          <cell r="AE3305">
            <v>18533786.264958739</v>
          </cell>
          <cell r="AF3305"/>
          <cell r="AG3305">
            <v>18533786.264958739</v>
          </cell>
          <cell r="AH3305">
            <v>128051087.58</v>
          </cell>
          <cell r="AI3305">
            <v>0</v>
          </cell>
          <cell r="AJ3305">
            <v>128051087.58</v>
          </cell>
          <cell r="AK3305">
            <v>0.45</v>
          </cell>
          <cell r="AL3305"/>
          <cell r="AM3305">
            <v>1</v>
          </cell>
          <cell r="AN3305">
            <v>1</v>
          </cell>
          <cell r="AO3305">
            <v>0</v>
          </cell>
          <cell r="AP3305" t="str">
            <v>Liquidado</v>
          </cell>
          <cell r="AQ3305" t="e">
            <v>#REF!</v>
          </cell>
          <cell r="AR3305" t="e">
            <v>#N/A</v>
          </cell>
          <cell r="AS3305" t="str">
            <v>CONVENIO LIQUIDADO EL 29 DE SEPTIEMBRE 2021.</v>
          </cell>
          <cell r="AT3305" t="str">
            <v>No Aplica</v>
          </cell>
          <cell r="AU3305">
            <v>42493</v>
          </cell>
          <cell r="AV3305">
            <v>42602</v>
          </cell>
          <cell r="AW3305" t="e">
            <v>#REF!</v>
          </cell>
          <cell r="AX3305"/>
          <cell r="AY3305"/>
          <cell r="AZ3305">
            <v>0</v>
          </cell>
          <cell r="BA3305" t="str">
            <v>-</v>
          </cell>
          <cell r="BB3305" t="str">
            <v>50 ML DE CUNETTAS, 24 ML DE  ALCANTARILLAS DE 36 " Y BOX CULVERT 12 M</v>
          </cell>
          <cell r="BC3305"/>
          <cell r="BD3305">
            <v>42523</v>
          </cell>
          <cell r="BE3305">
            <v>42604</v>
          </cell>
          <cell r="BF3305">
            <v>42620</v>
          </cell>
          <cell r="BG3305">
            <v>2000</v>
          </cell>
        </row>
        <row r="3306">
          <cell r="C3306" t="str">
            <v>20120040V0149-1</v>
          </cell>
          <cell r="D3306" t="str">
            <v>Proyectos 2011 - 2020</v>
          </cell>
          <cell r="E3306" t="str">
            <v>No Aplica</v>
          </cell>
          <cell r="F3306" t="str">
            <v>CERRADO</v>
          </cell>
          <cell r="G3306" t="str">
            <v>B149</v>
          </cell>
          <cell r="H3306" t="str">
            <v>Norte De Santander</v>
          </cell>
          <cell r="I3306">
            <v>54670</v>
          </cell>
          <cell r="J3306">
            <v>6</v>
          </cell>
          <cell r="K3306" t="str">
            <v>San Calixto</v>
          </cell>
          <cell r="L3306" t="str">
            <v>San Calixto-Norte De Santander</v>
          </cell>
          <cell r="M3306">
            <v>40</v>
          </cell>
          <cell r="N3306" t="str">
            <v>Fonade 2</v>
          </cell>
          <cell r="O3306"/>
          <cell r="P3306"/>
          <cell r="Q3306" t="str">
            <v>Costruccion De Obras De Arte Y Proteccion En La Via Yerbabuena - Santa Clara Del Municipio De San Calixto</v>
          </cell>
          <cell r="R3306" t="str">
            <v>Vías Red Terciaria</v>
          </cell>
          <cell r="S3306"/>
          <cell r="T3306"/>
          <cell r="U3306"/>
          <cell r="V3306" t="str">
            <v>Fonade</v>
          </cell>
          <cell r="W3306"/>
          <cell r="X3306" t="str">
            <v/>
          </cell>
          <cell r="Y3306"/>
          <cell r="Z3306">
            <v>118648606.42428803</v>
          </cell>
          <cell r="AA3306"/>
          <cell r="AB3306">
            <v>118648606.42428803</v>
          </cell>
          <cell r="AC3306"/>
          <cell r="AD3306">
            <v>118648606.42428803</v>
          </cell>
          <cell r="AE3306">
            <v>17837996.93571198</v>
          </cell>
          <cell r="AF3306"/>
          <cell r="AG3306">
            <v>17837996.93571198</v>
          </cell>
          <cell r="AH3306">
            <v>136486603.36000001</v>
          </cell>
          <cell r="AI3306">
            <v>0</v>
          </cell>
          <cell r="AJ3306">
            <v>136486603.36000001</v>
          </cell>
          <cell r="AK3306">
            <v>0.45</v>
          </cell>
          <cell r="AL3306"/>
          <cell r="AM3306">
            <v>1</v>
          </cell>
          <cell r="AN3306">
            <v>1</v>
          </cell>
          <cell r="AO3306">
            <v>0</v>
          </cell>
          <cell r="AP3306" t="str">
            <v>Liquidado</v>
          </cell>
          <cell r="AQ3306" t="e">
            <v>#REF!</v>
          </cell>
          <cell r="AR3306" t="e">
            <v>#N/A</v>
          </cell>
          <cell r="AS3306" t="str">
            <v>CONVENIO LIQUIDADO EL 29 DE SEPTIEMBRE 2021.</v>
          </cell>
          <cell r="AT3306" t="str">
            <v>No Aplica</v>
          </cell>
          <cell r="AU3306">
            <v>42493</v>
          </cell>
          <cell r="AV3306">
            <v>42602</v>
          </cell>
          <cell r="AW3306" t="e">
            <v>#REF!</v>
          </cell>
          <cell r="AX3306"/>
          <cell r="AY3306"/>
          <cell r="AZ3306">
            <v>0</v>
          </cell>
          <cell r="BA3306" t="str">
            <v>-</v>
          </cell>
          <cell r="BB3306" t="str">
            <v xml:space="preserve">35 ML DE PLACA HUELLA, 17 ML DE CUNETTAS, 24 ML DE  ALCANTARILLAS DE 36 " </v>
          </cell>
          <cell r="BC3306"/>
          <cell r="BD3306">
            <v>42523</v>
          </cell>
          <cell r="BE3306">
            <v>42604</v>
          </cell>
          <cell r="BF3306">
            <v>42620</v>
          </cell>
          <cell r="BG3306">
            <v>2500</v>
          </cell>
        </row>
        <row r="3307">
          <cell r="C3307" t="str">
            <v>20160311M7850-1</v>
          </cell>
          <cell r="D3307" t="str">
            <v>Proyectos 2011 - 2020</v>
          </cell>
          <cell r="E3307" t="str">
            <v>No Aplica</v>
          </cell>
          <cell r="F3307" t="str">
            <v>CERRADO</v>
          </cell>
          <cell r="G3307"/>
          <cell r="H3307" t="str">
            <v>Norte De Santander</v>
          </cell>
          <cell r="I3307">
            <v>54670</v>
          </cell>
          <cell r="J3307">
            <v>6</v>
          </cell>
          <cell r="K3307" t="str">
            <v>San Calixto</v>
          </cell>
          <cell r="L3307" t="str">
            <v>San Calixto-Norte De Santander</v>
          </cell>
          <cell r="M3307">
            <v>311</v>
          </cell>
          <cell r="N3307" t="str">
            <v>DPS 2016</v>
          </cell>
          <cell r="O3307"/>
          <cell r="P3307"/>
          <cell r="Q3307" t="str">
            <v>Mejoramiento De Condiciones De Habitabilidad</v>
          </cell>
          <cell r="R3307" t="str">
            <v>Mejoramiento Condiciones De Habitabilidad</v>
          </cell>
          <cell r="S3307"/>
          <cell r="T3307"/>
          <cell r="U3307"/>
          <cell r="V3307" t="str">
            <v>Municipio</v>
          </cell>
          <cell r="W3307" t="str">
            <v>Urbano y Rural</v>
          </cell>
          <cell r="X3307" t="str">
            <v/>
          </cell>
          <cell r="Y3307"/>
          <cell r="Z3307">
            <v>762711863</v>
          </cell>
          <cell r="AA3307"/>
          <cell r="AB3307">
            <v>762711863</v>
          </cell>
          <cell r="AC3307"/>
          <cell r="AD3307">
            <v>762711863</v>
          </cell>
          <cell r="AE3307">
            <v>76271186.299999997</v>
          </cell>
          <cell r="AF3307"/>
          <cell r="AG3307">
            <v>76271186.299999997</v>
          </cell>
          <cell r="AH3307">
            <v>838983049.29999995</v>
          </cell>
          <cell r="AI3307">
            <v>0</v>
          </cell>
          <cell r="AJ3307">
            <v>838983049.29999995</v>
          </cell>
          <cell r="AK3307">
            <v>0</v>
          </cell>
          <cell r="AL3307"/>
          <cell r="AM3307">
            <v>0</v>
          </cell>
          <cell r="AN3307">
            <v>0</v>
          </cell>
          <cell r="AO3307">
            <v>0</v>
          </cell>
          <cell r="AP3307" t="str">
            <v>Liquidación Anticipada</v>
          </cell>
          <cell r="AQ3307" t="e">
            <v>#REF!</v>
          </cell>
          <cell r="AR3307" t="str">
            <v>LIQUIDACIÓN ANTICIPADA</v>
          </cell>
          <cell r="AS3307" t="str">
            <v>Convenio en liquidación. 
Se entrega el acta de entrega y recibo a satisfacción totalmente suscrita el 10/06/2021.
Se realiza Av3 el 16/07/2021
El 27/04/2022 se recibe en forma digital el acta de liquidación del convenio firmada por el alcalde y se remite al grupo de liquidaciones.</v>
          </cell>
          <cell r="AT3307">
            <v>44119</v>
          </cell>
          <cell r="AU3307" t="str">
            <v>No Aplica</v>
          </cell>
          <cell r="AV3307" t="str">
            <v>N.A</v>
          </cell>
          <cell r="AW3307" t="e">
            <v>#REF!</v>
          </cell>
          <cell r="AX3307"/>
          <cell r="AY3307"/>
          <cell r="AZ3307">
            <v>0</v>
          </cell>
          <cell r="BA3307" t="str">
            <v>-</v>
          </cell>
          <cell r="BB3307" t="str">
            <v>55  Viviendas</v>
          </cell>
          <cell r="BC3307"/>
          <cell r="BD3307" t="str">
            <v/>
          </cell>
          <cell r="BE3307" t="str">
            <v/>
          </cell>
          <cell r="BF3307" t="str">
            <v>N.A</v>
          </cell>
          <cell r="BG3307">
            <v>198</v>
          </cell>
        </row>
        <row r="3308">
          <cell r="C3308" t="str">
            <v>20100021V1551-1</v>
          </cell>
          <cell r="D3308" t="str">
            <v>Proyectos 2011 - 2020</v>
          </cell>
          <cell r="E3308" t="str">
            <v>No Aplica</v>
          </cell>
          <cell r="F3308" t="str">
            <v>CERRADO</v>
          </cell>
          <cell r="G3308"/>
          <cell r="H3308" t="str">
            <v>Norte De Santander</v>
          </cell>
          <cell r="I3308">
            <v>54673</v>
          </cell>
          <cell r="J3308">
            <v>6</v>
          </cell>
          <cell r="K3308" t="str">
            <v>San Cayetano</v>
          </cell>
          <cell r="L3308" t="str">
            <v>San Cayetano-Norte De Santander</v>
          </cell>
          <cell r="M3308" t="str">
            <v/>
          </cell>
          <cell r="N3308" t="str">
            <v xml:space="preserve"> Infraestructura</v>
          </cell>
          <cell r="O3308"/>
          <cell r="P3308"/>
          <cell r="Q3308"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De La Via San Cayetano - Ayacucho, Municipio De San Cayetano - Norte De Santander.</v>
          </cell>
          <cell r="R3308" t="str">
            <v>Vías Red Terciaria</v>
          </cell>
          <cell r="S3308"/>
          <cell r="T3308"/>
          <cell r="U3308"/>
          <cell r="V3308" t="str">
            <v>Federación Nacional De Cafeteros</v>
          </cell>
          <cell r="W3308"/>
          <cell r="X3308" t="str">
            <v/>
          </cell>
          <cell r="Y3308"/>
          <cell r="Z3308">
            <v>50000000</v>
          </cell>
          <cell r="AA3308"/>
          <cell r="AB3308">
            <v>50000000</v>
          </cell>
          <cell r="AC3308"/>
          <cell r="AD3308">
            <v>50000000</v>
          </cell>
          <cell r="AE3308">
            <v>0</v>
          </cell>
          <cell r="AF3308"/>
          <cell r="AG3308">
            <v>0</v>
          </cell>
          <cell r="AH3308">
            <v>50000000</v>
          </cell>
          <cell r="AI3308">
            <v>0</v>
          </cell>
          <cell r="AJ3308">
            <v>50000000</v>
          </cell>
          <cell r="AK3308">
            <v>1</v>
          </cell>
          <cell r="AL3308"/>
          <cell r="AM3308">
            <v>1</v>
          </cell>
          <cell r="AN3308">
            <v>1</v>
          </cell>
          <cell r="AO3308">
            <v>0</v>
          </cell>
          <cell r="AP3308" t="str">
            <v>Liquidado</v>
          </cell>
          <cell r="AQ3308" t="e">
            <v>#REF!</v>
          </cell>
          <cell r="AR3308" t="e">
            <v>#N/A</v>
          </cell>
          <cell r="AS3308" t="str">
            <v>Entregado en 2011.</v>
          </cell>
          <cell r="AT3308" t="str">
            <v>No Aplica</v>
          </cell>
          <cell r="AU3308" t="str">
            <v/>
          </cell>
          <cell r="AV3308">
            <v>40611</v>
          </cell>
          <cell r="AW3308" t="e">
            <v>#REF!</v>
          </cell>
          <cell r="AX3308"/>
          <cell r="AY3308"/>
          <cell r="AZ3308">
            <v>0</v>
          </cell>
          <cell r="BA3308" t="str">
            <v>-</v>
          </cell>
          <cell r="BB3308" t="str">
            <v/>
          </cell>
          <cell r="BC3308"/>
          <cell r="BD3308" t="str">
            <v/>
          </cell>
          <cell r="BE3308" t="str">
            <v/>
          </cell>
          <cell r="BF3308" t="str">
            <v/>
          </cell>
          <cell r="BG3308" t="str">
            <v/>
          </cell>
        </row>
        <row r="3309">
          <cell r="C3309" t="str">
            <v>20100021V1552-1</v>
          </cell>
          <cell r="D3309" t="str">
            <v>Proyectos 2011 - 2020</v>
          </cell>
          <cell r="E3309" t="str">
            <v>No Aplica</v>
          </cell>
          <cell r="F3309" t="str">
            <v>CERRADO</v>
          </cell>
          <cell r="G3309"/>
          <cell r="H3309" t="str">
            <v>Norte De Santander</v>
          </cell>
          <cell r="I3309">
            <v>54673</v>
          </cell>
          <cell r="J3309">
            <v>6</v>
          </cell>
          <cell r="K3309" t="str">
            <v>San Cayetano</v>
          </cell>
          <cell r="L3309" t="str">
            <v>San Cayetano-Norte De Santander</v>
          </cell>
          <cell r="M3309" t="str">
            <v/>
          </cell>
          <cell r="N3309" t="str">
            <v xml:space="preserve"> Infraestructura</v>
          </cell>
          <cell r="O3309"/>
          <cell r="P3309"/>
          <cell r="Q3309"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Y Mantenimiento De La Via Termo Pasajero - Urimaco, Municipio De San Cayetano - Norte De Santander.</v>
          </cell>
          <cell r="R3309" t="str">
            <v>Vías Red Terciaria</v>
          </cell>
          <cell r="S3309"/>
          <cell r="T3309"/>
          <cell r="U3309"/>
          <cell r="V3309" t="str">
            <v>Federación Nacional De Cafeteros</v>
          </cell>
          <cell r="W3309"/>
          <cell r="X3309" t="str">
            <v/>
          </cell>
          <cell r="Y3309"/>
          <cell r="Z3309">
            <v>150000000</v>
          </cell>
          <cell r="AA3309"/>
          <cell r="AB3309">
            <v>150000000</v>
          </cell>
          <cell r="AC3309"/>
          <cell r="AD3309">
            <v>150000000</v>
          </cell>
          <cell r="AE3309">
            <v>0</v>
          </cell>
          <cell r="AF3309"/>
          <cell r="AG3309">
            <v>0</v>
          </cell>
          <cell r="AH3309">
            <v>150000000</v>
          </cell>
          <cell r="AI3309">
            <v>0</v>
          </cell>
          <cell r="AJ3309">
            <v>150000000</v>
          </cell>
          <cell r="AK3309">
            <v>1</v>
          </cell>
          <cell r="AL3309"/>
          <cell r="AM3309">
            <v>1</v>
          </cell>
          <cell r="AN3309">
            <v>1</v>
          </cell>
          <cell r="AO3309">
            <v>0</v>
          </cell>
          <cell r="AP3309" t="str">
            <v>Liquidado</v>
          </cell>
          <cell r="AQ3309" t="e">
            <v>#REF!</v>
          </cell>
          <cell r="AR3309" t="e">
            <v>#N/A</v>
          </cell>
          <cell r="AS3309" t="str">
            <v>Entregado en 2011.</v>
          </cell>
          <cell r="AT3309" t="str">
            <v>No Aplica</v>
          </cell>
          <cell r="AU3309" t="str">
            <v/>
          </cell>
          <cell r="AV3309">
            <v>40611</v>
          </cell>
          <cell r="AW3309" t="e">
            <v>#REF!</v>
          </cell>
          <cell r="AX3309"/>
          <cell r="AY3309"/>
          <cell r="AZ3309">
            <v>0</v>
          </cell>
          <cell r="BA3309" t="str">
            <v>-</v>
          </cell>
          <cell r="BB3309" t="str">
            <v/>
          </cell>
          <cell r="BC3309"/>
          <cell r="BD3309" t="str">
            <v/>
          </cell>
          <cell r="BE3309" t="str">
            <v/>
          </cell>
          <cell r="BF3309" t="str">
            <v/>
          </cell>
          <cell r="BG3309" t="str">
            <v/>
          </cell>
        </row>
        <row r="3310">
          <cell r="C3310" t="str">
            <v>20100110M1553-1</v>
          </cell>
          <cell r="D3310" t="str">
            <v>Proyectos 2011 - 2020</v>
          </cell>
          <cell r="E3310" t="str">
            <v>No Aplica</v>
          </cell>
          <cell r="F3310" t="str">
            <v>CERRADO</v>
          </cell>
          <cell r="G3310"/>
          <cell r="H3310" t="str">
            <v>Norte De Santander</v>
          </cell>
          <cell r="I3310">
            <v>54673</v>
          </cell>
          <cell r="J3310">
            <v>6</v>
          </cell>
          <cell r="K3310" t="str">
            <v>San Cayetano</v>
          </cell>
          <cell r="L3310" t="str">
            <v>San Cayetano-Norte De Santander</v>
          </cell>
          <cell r="M3310" t="str">
            <v/>
          </cell>
          <cell r="N3310" t="str">
            <v xml:space="preserve"> Infraestructura</v>
          </cell>
          <cell r="O3310"/>
          <cell r="P3310"/>
          <cell r="Q3310" t="str">
            <v>Construcción De Unidades Sanitarias Con Sistema Séptico Para Las Veredas Santa Rosa, Puente Zulia, Conrejo Del Municipio De San Cayetano</v>
          </cell>
          <cell r="R3310" t="str">
            <v>Mejoramiento Condiciones De Habitabilidad</v>
          </cell>
          <cell r="S3310"/>
          <cell r="T3310"/>
          <cell r="U3310"/>
          <cell r="V3310" t="str">
            <v>Departamento</v>
          </cell>
          <cell r="W3310"/>
          <cell r="X3310" t="str">
            <v/>
          </cell>
          <cell r="Y3310"/>
          <cell r="Z3310">
            <v>400000000</v>
          </cell>
          <cell r="AA3310"/>
          <cell r="AB3310">
            <v>400000000</v>
          </cell>
          <cell r="AC3310"/>
          <cell r="AD3310">
            <v>400000000</v>
          </cell>
          <cell r="AE3310">
            <v>0</v>
          </cell>
          <cell r="AF3310"/>
          <cell r="AG3310">
            <v>0</v>
          </cell>
          <cell r="AH3310">
            <v>400000000</v>
          </cell>
          <cell r="AI3310">
            <v>0</v>
          </cell>
          <cell r="AJ3310">
            <v>400000000</v>
          </cell>
          <cell r="AK3310">
            <v>1</v>
          </cell>
          <cell r="AL3310"/>
          <cell r="AM3310">
            <v>1</v>
          </cell>
          <cell r="AN3310">
            <v>1</v>
          </cell>
          <cell r="AO3310">
            <v>0</v>
          </cell>
          <cell r="AP3310" t="str">
            <v>Liquidado</v>
          </cell>
          <cell r="AQ3310" t="e">
            <v>#REF!</v>
          </cell>
          <cell r="AR3310" t="e">
            <v>#N/A</v>
          </cell>
          <cell r="AS3310" t="str">
            <v>Entregado en 2011.</v>
          </cell>
          <cell r="AT3310"/>
          <cell r="AU3310" t="str">
            <v/>
          </cell>
          <cell r="AV3310">
            <v>40899</v>
          </cell>
          <cell r="AW3310" t="e">
            <v>#REF!</v>
          </cell>
          <cell r="AX3310"/>
          <cell r="AY3310"/>
          <cell r="AZ3310">
            <v>0</v>
          </cell>
          <cell r="BA3310" t="str">
            <v>-</v>
          </cell>
          <cell r="BB3310" t="str">
            <v xml:space="preserve">  Viviendas</v>
          </cell>
          <cell r="BC3310"/>
          <cell r="BD3310" t="str">
            <v/>
          </cell>
          <cell r="BE3310" t="str">
            <v/>
          </cell>
          <cell r="BF3310" t="str">
            <v/>
          </cell>
          <cell r="BG3310">
            <v>0</v>
          </cell>
        </row>
        <row r="3311">
          <cell r="C3311" t="str">
            <v>20100121V1554-1</v>
          </cell>
          <cell r="D3311" t="str">
            <v>Proyectos 2011 - 2020</v>
          </cell>
          <cell r="E3311" t="str">
            <v>No Aplica</v>
          </cell>
          <cell r="F3311" t="str">
            <v>CERRADO</v>
          </cell>
          <cell r="G3311"/>
          <cell r="H3311" t="str">
            <v>Norte De Santander</v>
          </cell>
          <cell r="I3311">
            <v>54673</v>
          </cell>
          <cell r="J3311">
            <v>6</v>
          </cell>
          <cell r="K3311" t="str">
            <v>San Cayetano</v>
          </cell>
          <cell r="L3311" t="str">
            <v>San Cayetano-Norte De Santander</v>
          </cell>
          <cell r="M3311" t="str">
            <v/>
          </cell>
          <cell r="N3311" t="str">
            <v xml:space="preserve"> Infraestructura</v>
          </cell>
          <cell r="O3311"/>
          <cell r="P3311"/>
          <cell r="Q3311" t="str">
            <v>Mejoramiento De La Vía San Cayetano - Tabiro - San Isidro - Carmen De Tonchala. Municipio De San Cayetano - Norte De Santander.</v>
          </cell>
          <cell r="R3311" t="str">
            <v>Vías Red Terciaria</v>
          </cell>
          <cell r="S3311"/>
          <cell r="T3311"/>
          <cell r="U3311"/>
          <cell r="V3311" t="str">
            <v>Retromaquinas S.A.</v>
          </cell>
          <cell r="W3311"/>
          <cell r="X3311" t="str">
            <v/>
          </cell>
          <cell r="Y3311"/>
          <cell r="Z3311">
            <v>205122396</v>
          </cell>
          <cell r="AA3311"/>
          <cell r="AB3311">
            <v>205122396</v>
          </cell>
          <cell r="AC3311"/>
          <cell r="AD3311">
            <v>205122396</v>
          </cell>
          <cell r="AE3311">
            <v>0</v>
          </cell>
          <cell r="AF3311"/>
          <cell r="AG3311">
            <v>0</v>
          </cell>
          <cell r="AH3311">
            <v>205122396</v>
          </cell>
          <cell r="AI3311">
            <v>0</v>
          </cell>
          <cell r="AJ3311">
            <v>205122396</v>
          </cell>
          <cell r="AK3311">
            <v>1</v>
          </cell>
          <cell r="AL3311"/>
          <cell r="AM3311">
            <v>1</v>
          </cell>
          <cell r="AN3311">
            <v>1</v>
          </cell>
          <cell r="AO3311">
            <v>0</v>
          </cell>
          <cell r="AP3311" t="str">
            <v>Liquidado</v>
          </cell>
          <cell r="AQ3311" t="e">
            <v>#REF!</v>
          </cell>
          <cell r="AR3311" t="e">
            <v>#N/A</v>
          </cell>
          <cell r="AS3311" t="str">
            <v>Entregado en 2011.</v>
          </cell>
          <cell r="AT3311" t="str">
            <v>No Aplica</v>
          </cell>
          <cell r="AU3311" t="str">
            <v/>
          </cell>
          <cell r="AV3311">
            <v>40599</v>
          </cell>
          <cell r="AW3311" t="e">
            <v>#REF!</v>
          </cell>
          <cell r="AX3311"/>
          <cell r="AY3311"/>
          <cell r="AZ3311">
            <v>0</v>
          </cell>
          <cell r="BA3311" t="str">
            <v>-</v>
          </cell>
          <cell r="BB3311" t="str">
            <v/>
          </cell>
          <cell r="BC3311"/>
          <cell r="BD3311" t="str">
            <v/>
          </cell>
          <cell r="BE3311" t="str">
            <v/>
          </cell>
          <cell r="BF3311" t="str">
            <v/>
          </cell>
          <cell r="BG3311" t="str">
            <v/>
          </cell>
        </row>
        <row r="3312">
          <cell r="C3312" t="str">
            <v>20120040S0035-1</v>
          </cell>
          <cell r="D3312" t="str">
            <v>Proyectos 2011 - 2020</v>
          </cell>
          <cell r="E3312" t="str">
            <v>No Aplica</v>
          </cell>
          <cell r="F3312" t="str">
            <v>CERRADO</v>
          </cell>
          <cell r="G3312" t="str">
            <v>B35</v>
          </cell>
          <cell r="H3312" t="str">
            <v>Norte De Santander</v>
          </cell>
          <cell r="I3312">
            <v>54673</v>
          </cell>
          <cell r="J3312">
            <v>6</v>
          </cell>
          <cell r="K3312" t="str">
            <v>San Cayetano</v>
          </cell>
          <cell r="L3312" t="str">
            <v>San Cayetano-Norte De Santander</v>
          </cell>
          <cell r="M3312">
            <v>40</v>
          </cell>
          <cell r="N3312" t="str">
            <v>Fonade 2</v>
          </cell>
          <cell r="O3312"/>
          <cell r="P3312"/>
          <cell r="Q3312" t="str">
            <v>Construcción De Aulas Para Institución Educativa Eodoro Gutiérrez Calderón (Sección Primaria) Municipio De San Cayetano  - Nte De Santander.</v>
          </cell>
          <cell r="R3312" t="str">
            <v>Social Comunitario</v>
          </cell>
          <cell r="S3312"/>
          <cell r="T3312"/>
          <cell r="U3312"/>
          <cell r="V3312" t="str">
            <v>Municipio</v>
          </cell>
          <cell r="W3312"/>
          <cell r="X3312" t="str">
            <v/>
          </cell>
          <cell r="Y3312"/>
          <cell r="Z3312">
            <v>633462772</v>
          </cell>
          <cell r="AA3312"/>
          <cell r="AB3312">
            <v>633462772</v>
          </cell>
          <cell r="AC3312"/>
          <cell r="AD3312">
            <v>633462772</v>
          </cell>
          <cell r="AE3312">
            <v>31219260</v>
          </cell>
          <cell r="AF3312"/>
          <cell r="AG3312">
            <v>31219260</v>
          </cell>
          <cell r="AH3312">
            <v>664682032</v>
          </cell>
          <cell r="AI3312">
            <v>0</v>
          </cell>
          <cell r="AJ3312">
            <v>664682032</v>
          </cell>
          <cell r="AK3312">
            <v>0</v>
          </cell>
          <cell r="AL3312"/>
          <cell r="AM3312">
            <v>1</v>
          </cell>
          <cell r="AN3312">
            <v>1</v>
          </cell>
          <cell r="AO3312">
            <v>0</v>
          </cell>
          <cell r="AP3312" t="str">
            <v>Liquidado</v>
          </cell>
          <cell r="AQ3312" t="e">
            <v>#REF!</v>
          </cell>
          <cell r="AR3312" t="e">
            <v>#N/A</v>
          </cell>
          <cell r="AS3312" t="str">
            <v>CONVENIO LIQUIDADO EL 29 DE SEPTIEMBRE 2021.</v>
          </cell>
          <cell r="AT3312" t="str">
            <v>No Aplica</v>
          </cell>
          <cell r="AU3312">
            <v>41491</v>
          </cell>
          <cell r="AV3312">
            <v>41729</v>
          </cell>
          <cell r="AW3312" t="e">
            <v>#REF!</v>
          </cell>
          <cell r="AX3312"/>
          <cell r="AY3312"/>
          <cell r="AZ3312">
            <v>0</v>
          </cell>
          <cell r="BA3312" t="str">
            <v>-</v>
          </cell>
          <cell r="BB3312" t="str">
            <v>5 AULAS, UNA BATERIA SANITARIA 3400 M2</v>
          </cell>
          <cell r="BC3312"/>
          <cell r="BD3312">
            <v>41523</v>
          </cell>
          <cell r="BE3312">
            <v>41572</v>
          </cell>
          <cell r="BF3312">
            <v>41654</v>
          </cell>
          <cell r="BG3312">
            <v>1000</v>
          </cell>
        </row>
        <row r="3313">
          <cell r="C3313" t="str">
            <v>20130087V0434-1</v>
          </cell>
          <cell r="D3313" t="str">
            <v>Proyectos 2011 - 2020</v>
          </cell>
          <cell r="E3313" t="str">
            <v>No Aplica</v>
          </cell>
          <cell r="F3313" t="str">
            <v>CERRADO</v>
          </cell>
          <cell r="G3313"/>
          <cell r="H3313" t="str">
            <v>Norte De Santander</v>
          </cell>
          <cell r="I3313">
            <v>54673</v>
          </cell>
          <cell r="J3313">
            <v>6</v>
          </cell>
          <cell r="K3313" t="str">
            <v>San Cayetano</v>
          </cell>
          <cell r="L3313" t="str">
            <v>San Cayetano-Norte De Santander</v>
          </cell>
          <cell r="M3313">
            <v>87</v>
          </cell>
          <cell r="N3313" t="str">
            <v>DPS 2013</v>
          </cell>
          <cell r="O3313"/>
          <cell r="P3313"/>
          <cell r="Q3313" t="str">
            <v>Pavimentación En Concreto De Las Vías Ubicadas En La Carrera 5 Y La Intersección Con La Vía Principal A Salazar, Barrio La Juventud Y El La Carrera 15 Entre Calles7 Y 8 Barrio Las Colinas Y Construcción De Puente Peatonal En El Barrio La Juventud, Corregimiento De Cornejo, Municipio De San Cayetano - Norte De Santander</v>
          </cell>
          <cell r="R3313" t="str">
            <v>Vías Urbanas</v>
          </cell>
          <cell r="S3313"/>
          <cell r="T3313"/>
          <cell r="U3313"/>
          <cell r="V3313" t="str">
            <v>Municipio</v>
          </cell>
          <cell r="W3313"/>
          <cell r="X3313" t="str">
            <v>La Juventud, Las Colinas</v>
          </cell>
          <cell r="Y3313"/>
          <cell r="Z3313">
            <v>280373832</v>
          </cell>
          <cell r="AA3313"/>
          <cell r="AB3313">
            <v>280373832</v>
          </cell>
          <cell r="AC3313"/>
          <cell r="AD3313">
            <v>280373832</v>
          </cell>
          <cell r="AE3313">
            <v>30123242.800000001</v>
          </cell>
          <cell r="AF3313"/>
          <cell r="AG3313">
            <v>30123242.800000001</v>
          </cell>
          <cell r="AH3313">
            <v>310497074.80000001</v>
          </cell>
          <cell r="AI3313">
            <v>0</v>
          </cell>
          <cell r="AJ3313">
            <v>310497074.80000001</v>
          </cell>
          <cell r="AK3313">
            <v>1</v>
          </cell>
          <cell r="AL3313"/>
          <cell r="AM3313">
            <v>1</v>
          </cell>
          <cell r="AN3313">
            <v>1</v>
          </cell>
          <cell r="AO3313">
            <v>0</v>
          </cell>
          <cell r="AP3313" t="str">
            <v>Liquidado</v>
          </cell>
          <cell r="AQ3313" t="e">
            <v>#REF!</v>
          </cell>
          <cell r="AR3313" t="e">
            <v>#N/A</v>
          </cell>
          <cell r="AS3313" t="str">
            <v xml:space="preserve">Entregada en noviembre de 2016
</v>
          </cell>
          <cell r="AT3313" t="str">
            <v>No Aplica</v>
          </cell>
          <cell r="AU3313">
            <v>42530</v>
          </cell>
          <cell r="AV3313">
            <v>42619</v>
          </cell>
          <cell r="AW3313" t="e">
            <v>#REF!</v>
          </cell>
          <cell r="AX3313"/>
          <cell r="AY3313"/>
          <cell r="AZ3313">
            <v>0</v>
          </cell>
          <cell r="BA3313" t="str">
            <v>-</v>
          </cell>
          <cell r="BB3313">
            <v>0.31</v>
          </cell>
          <cell r="BC3313"/>
          <cell r="BD3313">
            <v>42545</v>
          </cell>
          <cell r="BE3313">
            <v>42577</v>
          </cell>
          <cell r="BF3313">
            <v>42682</v>
          </cell>
          <cell r="BG3313">
            <v>500</v>
          </cell>
        </row>
        <row r="3314">
          <cell r="C3314" t="str">
            <v>20170420S9965-1</v>
          </cell>
          <cell r="D3314" t="str">
            <v>Proyectos 2011 - 2020</v>
          </cell>
          <cell r="E3314" t="str">
            <v>No Aplica</v>
          </cell>
          <cell r="F3314" t="str">
            <v>CERRADO</v>
          </cell>
          <cell r="G3314"/>
          <cell r="H3314" t="str">
            <v>Norte De Santander</v>
          </cell>
          <cell r="I3314">
            <v>54673</v>
          </cell>
          <cell r="J3314">
            <v>6</v>
          </cell>
          <cell r="K3314" t="str">
            <v>San Cayetano</v>
          </cell>
          <cell r="L3314" t="str">
            <v>San Cayetano-Norte De Santander</v>
          </cell>
          <cell r="M3314">
            <v>420</v>
          </cell>
          <cell r="N3314" t="str">
            <v>DPS 2017</v>
          </cell>
          <cell r="O3314"/>
          <cell r="P3314"/>
          <cell r="Q3314" t="str">
            <v>Construcción Cancha En Grama Sintetica En El Barrio Colinas, Municipio San Cayetano-Norte De Santander</v>
          </cell>
          <cell r="R3314" t="str">
            <v>Espacio Público, Recreación Y Deporte</v>
          </cell>
          <cell r="S3314"/>
          <cell r="T3314"/>
          <cell r="U3314"/>
          <cell r="V3314" t="str">
            <v>Municipio</v>
          </cell>
          <cell r="W3314"/>
          <cell r="X3314" t="str">
            <v>Colinas</v>
          </cell>
          <cell r="Y3314"/>
          <cell r="Z3314">
            <v>2488243938</v>
          </cell>
          <cell r="AA3314"/>
          <cell r="AB3314">
            <v>2488243938</v>
          </cell>
          <cell r="AC3314"/>
          <cell r="AD3314">
            <v>2488243938</v>
          </cell>
          <cell r="AE3314">
            <v>248824394</v>
          </cell>
          <cell r="AF3314"/>
          <cell r="AG3314">
            <v>248824394</v>
          </cell>
          <cell r="AH3314">
            <v>2737068332</v>
          </cell>
          <cell r="AI3314">
            <v>0</v>
          </cell>
          <cell r="AJ3314">
            <v>2737068332</v>
          </cell>
          <cell r="AK3314">
            <v>1</v>
          </cell>
          <cell r="AL3314"/>
          <cell r="AM3314">
            <v>1</v>
          </cell>
          <cell r="AN3314">
            <v>1</v>
          </cell>
          <cell r="AO3314">
            <v>0</v>
          </cell>
          <cell r="AP3314" t="str">
            <v>Liquidado</v>
          </cell>
          <cell r="AQ3314" t="e">
            <v>#REF!</v>
          </cell>
          <cell r="AR3314" t="e">
            <v>#N/A</v>
          </cell>
          <cell r="AS3314" t="str">
            <v>Liquidado el 28 de enero 2022.</v>
          </cell>
          <cell r="AT3314" t="str">
            <v>No Aplica</v>
          </cell>
          <cell r="AU3314">
            <v>43598</v>
          </cell>
          <cell r="AV3314">
            <v>43782</v>
          </cell>
          <cell r="AW3314" t="e">
            <v>#REF!</v>
          </cell>
          <cell r="AX3314"/>
          <cell r="AY3314"/>
          <cell r="AZ3314">
            <v>0</v>
          </cell>
          <cell r="BA3314" t="str">
            <v>-</v>
          </cell>
          <cell r="BB3314" t="str">
            <v>6300 m2</v>
          </cell>
          <cell r="BC3314"/>
          <cell r="BD3314">
            <v>43690</v>
          </cell>
          <cell r="BE3314">
            <v>43783</v>
          </cell>
          <cell r="BF3314">
            <v>43818</v>
          </cell>
          <cell r="BG3314">
            <v>2143</v>
          </cell>
        </row>
        <row r="3315">
          <cell r="C3315" t="str">
            <v>20170449S10409-1</v>
          </cell>
          <cell r="D3315" t="str">
            <v>Proyectos 2011 - 2020</v>
          </cell>
          <cell r="E3315" t="str">
            <v>No Aplica</v>
          </cell>
          <cell r="F3315" t="str">
            <v>CERRADO</v>
          </cell>
          <cell r="G3315"/>
          <cell r="H3315" t="str">
            <v>Norte De Santander</v>
          </cell>
          <cell r="I3315">
            <v>54673</v>
          </cell>
          <cell r="J3315">
            <v>6</v>
          </cell>
          <cell r="K3315" t="str">
            <v>San Cayetano</v>
          </cell>
          <cell r="L3315" t="str">
            <v>San Cayetano-Norte De Santander</v>
          </cell>
          <cell r="M3315">
            <v>449</v>
          </cell>
          <cell r="N3315" t="str">
            <v>DPS 2017</v>
          </cell>
          <cell r="O3315"/>
          <cell r="P3315"/>
          <cell r="Q3315" t="str">
            <v>Construcción Cancha En Grama Sintética En El Barrio El Llano De La Horca, Municipio San Cayetano - Norte De Santander</v>
          </cell>
          <cell r="R3315" t="str">
            <v>Espacio Público, Recreación Y Deporte</v>
          </cell>
          <cell r="S3315"/>
          <cell r="T3315"/>
          <cell r="U3315"/>
          <cell r="V3315" t="str">
            <v>Municipio</v>
          </cell>
          <cell r="W3315"/>
          <cell r="X3315" t="str">
            <v>El Llano De La Horca</v>
          </cell>
          <cell r="Y3315"/>
          <cell r="Z3315">
            <v>2374973882</v>
          </cell>
          <cell r="AA3315"/>
          <cell r="AB3315">
            <v>2374973882</v>
          </cell>
          <cell r="AC3315"/>
          <cell r="AD3315">
            <v>2374973882</v>
          </cell>
          <cell r="AE3315">
            <v>237497388</v>
          </cell>
          <cell r="AF3315"/>
          <cell r="AG3315">
            <v>237497388</v>
          </cell>
          <cell r="AH3315">
            <v>2612471270</v>
          </cell>
          <cell r="AI3315">
            <v>0</v>
          </cell>
          <cell r="AJ3315">
            <v>2612471270</v>
          </cell>
          <cell r="AK3315">
            <v>1</v>
          </cell>
          <cell r="AL3315"/>
          <cell r="AM3315">
            <v>1</v>
          </cell>
          <cell r="AN3315">
            <v>1</v>
          </cell>
          <cell r="AO3315">
            <v>0</v>
          </cell>
          <cell r="AP3315" t="str">
            <v>Liquidado</v>
          </cell>
          <cell r="AQ3315" t="e">
            <v>#REF!</v>
          </cell>
          <cell r="AR3315" t="e">
            <v>#N/A</v>
          </cell>
          <cell r="AS3315" t="str">
            <v>Liquidado el 30 de diciembre 2021.</v>
          </cell>
          <cell r="AT3315" t="str">
            <v>No Aplica</v>
          </cell>
          <cell r="AU3315">
            <v>43591</v>
          </cell>
          <cell r="AV3315">
            <v>43804</v>
          </cell>
          <cell r="AW3315" t="e">
            <v>#REF!</v>
          </cell>
          <cell r="AX3315"/>
          <cell r="AY3315"/>
          <cell r="AZ3315">
            <v>0</v>
          </cell>
          <cell r="BA3315" t="str">
            <v>-</v>
          </cell>
          <cell r="BB3315" t="str">
            <v>4500 m2</v>
          </cell>
          <cell r="BC3315"/>
          <cell r="BD3315">
            <v>43672</v>
          </cell>
          <cell r="BE3315">
            <v>43783</v>
          </cell>
          <cell r="BF3315">
            <v>43991</v>
          </cell>
          <cell r="BG3315">
            <v>2143</v>
          </cell>
        </row>
        <row r="3316">
          <cell r="C3316" t="str">
            <v>E-2020-2203-234208</v>
          </cell>
          <cell r="D3316" t="str">
            <v>CV 001-2020</v>
          </cell>
          <cell r="E3316" t="str">
            <v>2018-2022</v>
          </cell>
          <cell r="F3316" t="str">
            <v>VIGENTE</v>
          </cell>
          <cell r="G3316"/>
          <cell r="H3316" t="str">
            <v>Norte De Santander</v>
          </cell>
          <cell r="I3316"/>
          <cell r="J3316"/>
          <cell r="K3316" t="str">
            <v>San Cayetano</v>
          </cell>
          <cell r="L3316" t="str">
            <v>San Cayetano-Norte De Santander</v>
          </cell>
          <cell r="M3316" t="str">
            <v>505 FIP 2021</v>
          </cell>
          <cell r="N3316" t="str">
            <v>DPS 2021</v>
          </cell>
          <cell r="O3316">
            <v>44446</v>
          </cell>
          <cell r="P3316">
            <v>44773</v>
          </cell>
          <cell r="Q3316" t="str">
            <v>Construcción De Vías En Concreto Regido Para El Municipio De San Cayetano - Norte De Santander</v>
          </cell>
          <cell r="R3316" t="str">
            <v>Vias y Transporte</v>
          </cell>
          <cell r="S3316" t="str">
            <v>Vias Urbanas</v>
          </cell>
          <cell r="T3316"/>
          <cell r="U3316">
            <v>1</v>
          </cell>
          <cell r="V3316"/>
          <cell r="W3316"/>
          <cell r="X3316"/>
          <cell r="Y3316"/>
          <cell r="Z3316">
            <v>1949949233</v>
          </cell>
          <cell r="AA3316"/>
          <cell r="AB3316">
            <v>1949949233</v>
          </cell>
          <cell r="AC3316">
            <v>194994923</v>
          </cell>
          <cell r="AD3316">
            <v>2144944156</v>
          </cell>
          <cell r="AE3316"/>
          <cell r="AF3316"/>
          <cell r="AG3316">
            <v>0</v>
          </cell>
          <cell r="AH3316">
            <v>1949949233</v>
          </cell>
          <cell r="AI3316">
            <v>194994923</v>
          </cell>
          <cell r="AJ3316">
            <v>2144944156</v>
          </cell>
          <cell r="AK3316"/>
          <cell r="AL3316"/>
          <cell r="AM3316">
            <v>6.2399999999999997E-2</v>
          </cell>
          <cell r="AN3316">
            <v>1.8499999999999999E-2</v>
          </cell>
          <cell r="AO3316">
            <v>-4.3899999999999995E-2</v>
          </cell>
          <cell r="AP3316" t="str">
            <v>En Ejecución</v>
          </cell>
          <cell r="AQ3316" t="e">
            <v>#REF!</v>
          </cell>
          <cell r="AR3316" t="e">
            <v>#N/A</v>
          </cell>
          <cell r="AS3316" t="str">
            <v>-</v>
          </cell>
          <cell r="AT3316"/>
          <cell r="AU3316">
            <v>44726</v>
          </cell>
          <cell r="AV3316">
            <v>44908</v>
          </cell>
          <cell r="AW3316" t="e">
            <v>#REF!</v>
          </cell>
          <cell r="AX3316">
            <v>6</v>
          </cell>
          <cell r="AY3316"/>
          <cell r="AZ3316">
            <v>6</v>
          </cell>
          <cell r="BA3316"/>
          <cell r="BB3316" t="str">
            <v>1125 ML</v>
          </cell>
          <cell r="BC3316"/>
          <cell r="BD3316" t="str">
            <v>-</v>
          </cell>
          <cell r="BE3316" t="str">
            <v>-</v>
          </cell>
          <cell r="BF3316" t="str">
            <v>-</v>
          </cell>
          <cell r="BG3316">
            <v>2330</v>
          </cell>
        </row>
        <row r="3317">
          <cell r="C3317" t="str">
            <v>20100021V1555-1</v>
          </cell>
          <cell r="D3317" t="str">
            <v>Proyectos 2011 - 2020</v>
          </cell>
          <cell r="E3317" t="str">
            <v>No Aplica</v>
          </cell>
          <cell r="F3317" t="str">
            <v>CERRADO</v>
          </cell>
          <cell r="G3317"/>
          <cell r="H3317" t="str">
            <v>Norte De Santander</v>
          </cell>
          <cell r="I3317">
            <v>54680</v>
          </cell>
          <cell r="J3317">
            <v>6</v>
          </cell>
          <cell r="K3317" t="str">
            <v>Santiago</v>
          </cell>
          <cell r="L3317" t="str">
            <v>Santiago-Norte De Santander</v>
          </cell>
          <cell r="M3317" t="str">
            <v/>
          </cell>
          <cell r="N3317" t="str">
            <v xml:space="preserve"> Infraestructura</v>
          </cell>
          <cell r="O3317"/>
          <cell r="P3317"/>
          <cell r="Q3317"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De La Via El Pijon - El Paramo, Municipio De Santiago - Norte De Santander.</v>
          </cell>
          <cell r="R3317" t="str">
            <v>Vías Red Terciaria</v>
          </cell>
          <cell r="S3317"/>
          <cell r="T3317"/>
          <cell r="U3317"/>
          <cell r="V3317" t="str">
            <v>Federación Nacional De Cafeteros</v>
          </cell>
          <cell r="W3317"/>
          <cell r="X3317" t="str">
            <v/>
          </cell>
          <cell r="Y3317"/>
          <cell r="Z3317">
            <v>80000000</v>
          </cell>
          <cell r="AA3317"/>
          <cell r="AB3317">
            <v>80000000</v>
          </cell>
          <cell r="AC3317"/>
          <cell r="AD3317">
            <v>80000000</v>
          </cell>
          <cell r="AE3317">
            <v>0</v>
          </cell>
          <cell r="AF3317"/>
          <cell r="AG3317">
            <v>0</v>
          </cell>
          <cell r="AH3317">
            <v>80000000</v>
          </cell>
          <cell r="AI3317">
            <v>0</v>
          </cell>
          <cell r="AJ3317">
            <v>80000000</v>
          </cell>
          <cell r="AK3317">
            <v>1</v>
          </cell>
          <cell r="AL3317"/>
          <cell r="AM3317">
            <v>1</v>
          </cell>
          <cell r="AN3317">
            <v>1</v>
          </cell>
          <cell r="AO3317">
            <v>0</v>
          </cell>
          <cell r="AP3317" t="str">
            <v>Liquidado</v>
          </cell>
          <cell r="AQ3317" t="e">
            <v>#REF!</v>
          </cell>
          <cell r="AR3317" t="e">
            <v>#N/A</v>
          </cell>
          <cell r="AS3317" t="str">
            <v>Entregado en 2011.</v>
          </cell>
          <cell r="AT3317" t="str">
            <v>No Aplica</v>
          </cell>
          <cell r="AU3317" t="str">
            <v/>
          </cell>
          <cell r="AV3317">
            <v>40609</v>
          </cell>
          <cell r="AW3317" t="e">
            <v>#REF!</v>
          </cell>
          <cell r="AX3317"/>
          <cell r="AY3317"/>
          <cell r="AZ3317">
            <v>0</v>
          </cell>
          <cell r="BA3317" t="str">
            <v>-</v>
          </cell>
          <cell r="BB3317" t="str">
            <v/>
          </cell>
          <cell r="BC3317"/>
          <cell r="BD3317" t="str">
            <v/>
          </cell>
          <cell r="BE3317" t="str">
            <v/>
          </cell>
          <cell r="BF3317" t="str">
            <v/>
          </cell>
          <cell r="BG3317" t="str">
            <v/>
          </cell>
        </row>
        <row r="3318">
          <cell r="C3318" t="str">
            <v>20100021V1556-1</v>
          </cell>
          <cell r="D3318" t="str">
            <v>Proyectos 2011 - 2020</v>
          </cell>
          <cell r="E3318" t="str">
            <v>No Aplica</v>
          </cell>
          <cell r="F3318" t="str">
            <v>CERRADO</v>
          </cell>
          <cell r="G3318"/>
          <cell r="H3318" t="str">
            <v>Norte De Santander</v>
          </cell>
          <cell r="I3318">
            <v>54680</v>
          </cell>
          <cell r="J3318">
            <v>6</v>
          </cell>
          <cell r="K3318" t="str">
            <v>Santiago</v>
          </cell>
          <cell r="L3318" t="str">
            <v>Santiago-Norte De Santander</v>
          </cell>
          <cell r="M3318" t="str">
            <v/>
          </cell>
          <cell r="N3318" t="str">
            <v xml:space="preserve"> Infraestructura</v>
          </cell>
          <cell r="O3318"/>
          <cell r="P3318"/>
          <cell r="Q3318"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Y Mantenimiento Del Carreteable Calmito - La Encillada, Municipio De Santiago - Norte De Santander.</v>
          </cell>
          <cell r="R3318" t="str">
            <v>Vías Red Terciaria</v>
          </cell>
          <cell r="S3318"/>
          <cell r="T3318"/>
          <cell r="U3318"/>
          <cell r="V3318" t="str">
            <v>Federación Nacional De Cafeteros</v>
          </cell>
          <cell r="W3318"/>
          <cell r="X3318" t="str">
            <v/>
          </cell>
          <cell r="Y3318"/>
          <cell r="Z3318">
            <v>30000000</v>
          </cell>
          <cell r="AA3318"/>
          <cell r="AB3318">
            <v>30000000</v>
          </cell>
          <cell r="AC3318"/>
          <cell r="AD3318">
            <v>30000000</v>
          </cell>
          <cell r="AE3318">
            <v>0</v>
          </cell>
          <cell r="AF3318"/>
          <cell r="AG3318">
            <v>0</v>
          </cell>
          <cell r="AH3318">
            <v>30000000</v>
          </cell>
          <cell r="AI3318">
            <v>0</v>
          </cell>
          <cell r="AJ3318">
            <v>30000000</v>
          </cell>
          <cell r="AK3318">
            <v>1</v>
          </cell>
          <cell r="AL3318"/>
          <cell r="AM3318">
            <v>1</v>
          </cell>
          <cell r="AN3318">
            <v>1</v>
          </cell>
          <cell r="AO3318">
            <v>0</v>
          </cell>
          <cell r="AP3318" t="str">
            <v>Liquidado</v>
          </cell>
          <cell r="AQ3318" t="e">
            <v>#REF!</v>
          </cell>
          <cell r="AR3318" t="e">
            <v>#N/A</v>
          </cell>
          <cell r="AS3318" t="str">
            <v>Entregado en 2011.</v>
          </cell>
          <cell r="AT3318" t="str">
            <v>No Aplica</v>
          </cell>
          <cell r="AU3318" t="str">
            <v/>
          </cell>
          <cell r="AV3318">
            <v>40609</v>
          </cell>
          <cell r="AW3318" t="e">
            <v>#REF!</v>
          </cell>
          <cell r="AX3318"/>
          <cell r="AY3318"/>
          <cell r="AZ3318">
            <v>0</v>
          </cell>
          <cell r="BA3318" t="str">
            <v>-</v>
          </cell>
          <cell r="BB3318" t="str">
            <v/>
          </cell>
          <cell r="BC3318"/>
          <cell r="BD3318" t="str">
            <v/>
          </cell>
          <cell r="BE3318" t="str">
            <v/>
          </cell>
          <cell r="BF3318" t="str">
            <v/>
          </cell>
          <cell r="BG3318" t="str">
            <v/>
          </cell>
        </row>
        <row r="3319">
          <cell r="C3319" t="str">
            <v>20130246V0490-6</v>
          </cell>
          <cell r="D3319" t="str">
            <v>Proyectos 2011 - 2020</v>
          </cell>
          <cell r="E3319" t="str">
            <v>No Aplica</v>
          </cell>
          <cell r="F3319" t="str">
            <v>CERRADO</v>
          </cell>
          <cell r="G3319"/>
          <cell r="H3319" t="str">
            <v>Norte De Santander</v>
          </cell>
          <cell r="I3319">
            <v>54680</v>
          </cell>
          <cell r="J3319">
            <v>6</v>
          </cell>
          <cell r="K3319" t="str">
            <v>Santiago</v>
          </cell>
          <cell r="L3319" t="str">
            <v>Santiago-Norte De Santander</v>
          </cell>
          <cell r="M3319">
            <v>246</v>
          </cell>
          <cell r="N3319" t="str">
            <v>DPS 2013</v>
          </cell>
          <cell r="O3319"/>
          <cell r="P3319"/>
          <cell r="Q3319" t="str">
            <v>Pavimentación En Concreto Rígido Y Asfáltico De Las Vías Urbanas Del Municipio  De Santiago Departamento Norte De Santander</v>
          </cell>
          <cell r="R3319" t="str">
            <v>Vías Urbanas</v>
          </cell>
          <cell r="S3319"/>
          <cell r="T3319"/>
          <cell r="U3319"/>
          <cell r="V3319" t="str">
            <v>Departamento</v>
          </cell>
          <cell r="W3319"/>
          <cell r="X3319" t="str">
            <v>Villa de Santiago</v>
          </cell>
          <cell r="Y3319"/>
          <cell r="Z3319">
            <v>94835506</v>
          </cell>
          <cell r="AA3319"/>
          <cell r="AB3319">
            <v>94835506</v>
          </cell>
          <cell r="AC3319"/>
          <cell r="AD3319">
            <v>94835506</v>
          </cell>
          <cell r="AE3319">
            <v>65724874.299999997</v>
          </cell>
          <cell r="AF3319"/>
          <cell r="AG3319">
            <v>65724874.299999997</v>
          </cell>
          <cell r="AH3319">
            <v>160560380.30000001</v>
          </cell>
          <cell r="AI3319">
            <v>0</v>
          </cell>
          <cell r="AJ3319">
            <v>160560380.30000001</v>
          </cell>
          <cell r="AK3319">
            <v>1</v>
          </cell>
          <cell r="AL3319"/>
          <cell r="AM3319">
            <v>1</v>
          </cell>
          <cell r="AN3319">
            <v>1</v>
          </cell>
          <cell r="AO3319">
            <v>0</v>
          </cell>
          <cell r="AP3319" t="str">
            <v>Liquidado</v>
          </cell>
          <cell r="AQ3319" t="e">
            <v>#REF!</v>
          </cell>
          <cell r="AR3319" t="e">
            <v>#N/A</v>
          </cell>
          <cell r="AS3319" t="str">
            <v>Entregado en enero de 2017. 
Liquidado.</v>
          </cell>
          <cell r="AT3319" t="str">
            <v>No Aplica</v>
          </cell>
          <cell r="AU3319">
            <v>42200</v>
          </cell>
          <cell r="AV3319">
            <v>42757</v>
          </cell>
          <cell r="AW3319" t="e">
            <v>#REF!</v>
          </cell>
          <cell r="AX3319"/>
          <cell r="AY3319"/>
          <cell r="AZ3319">
            <v>0</v>
          </cell>
          <cell r="BA3319" t="str">
            <v>-</v>
          </cell>
          <cell r="BB3319">
            <v>0.25</v>
          </cell>
          <cell r="BC3319"/>
          <cell r="BD3319">
            <v>42460</v>
          </cell>
          <cell r="BE3319">
            <v>42460</v>
          </cell>
          <cell r="BF3319">
            <v>42797</v>
          </cell>
          <cell r="BG3319">
            <v>200</v>
          </cell>
        </row>
        <row r="3320">
          <cell r="C3320" t="str">
            <v>20100021V1558-1</v>
          </cell>
          <cell r="D3320" t="str">
            <v>Proyectos 2011 - 2020</v>
          </cell>
          <cell r="E3320" t="str">
            <v>No Aplica</v>
          </cell>
          <cell r="F3320" t="str">
            <v>CERRADO</v>
          </cell>
          <cell r="G3320"/>
          <cell r="H3320" t="str">
            <v>Norte De Santander</v>
          </cell>
          <cell r="I3320">
            <v>54720</v>
          </cell>
          <cell r="J3320">
            <v>6</v>
          </cell>
          <cell r="K3320" t="str">
            <v>Sardinata</v>
          </cell>
          <cell r="L3320" t="str">
            <v>Sardinata-Norte De Santander</v>
          </cell>
          <cell r="M3320" t="str">
            <v/>
          </cell>
          <cell r="N3320" t="str">
            <v xml:space="preserve"> Infraestructura</v>
          </cell>
          <cell r="O3320"/>
          <cell r="P3320"/>
          <cell r="Q3320" t="str">
            <v>Convenio De Ccoperación Y Asistencia Técnica Entre Acción Social - Fip Y La Federación Nacional De Cafeteros De Colombia, Para Aunar Esfuerzos Y Asi La Federación Preste El Apoyo Técnico Y Asesoria Para La Elaboración De Diseños Y/O Ajustes A Diseños Y/O Mantenimiento De La Via Terciaria Sardinata - La Victoria, Municipio De Sardinata - Norte De Santander.</v>
          </cell>
          <cell r="R3320" t="str">
            <v>Vías Red Terciaria</v>
          </cell>
          <cell r="S3320"/>
          <cell r="T3320"/>
          <cell r="U3320"/>
          <cell r="V3320" t="str">
            <v>Federación Nacional De Cafeteros</v>
          </cell>
          <cell r="W3320"/>
          <cell r="X3320" t="str">
            <v/>
          </cell>
          <cell r="Y3320"/>
          <cell r="Z3320">
            <v>180000000</v>
          </cell>
          <cell r="AA3320"/>
          <cell r="AB3320">
            <v>180000000</v>
          </cell>
          <cell r="AC3320"/>
          <cell r="AD3320">
            <v>180000000</v>
          </cell>
          <cell r="AE3320">
            <v>0</v>
          </cell>
          <cell r="AF3320"/>
          <cell r="AG3320">
            <v>0</v>
          </cell>
          <cell r="AH3320">
            <v>180000000</v>
          </cell>
          <cell r="AI3320">
            <v>0</v>
          </cell>
          <cell r="AJ3320">
            <v>180000000</v>
          </cell>
          <cell r="AK3320">
            <v>1</v>
          </cell>
          <cell r="AL3320"/>
          <cell r="AM3320">
            <v>1</v>
          </cell>
          <cell r="AN3320">
            <v>1</v>
          </cell>
          <cell r="AO3320">
            <v>0</v>
          </cell>
          <cell r="AP3320" t="str">
            <v>Liquidado</v>
          </cell>
          <cell r="AQ3320" t="e">
            <v>#REF!</v>
          </cell>
          <cell r="AR3320" t="e">
            <v>#N/A</v>
          </cell>
          <cell r="AS3320" t="str">
            <v>Entregado en 2011.</v>
          </cell>
          <cell r="AT3320" t="str">
            <v>No Aplica</v>
          </cell>
          <cell r="AU3320" t="str">
            <v/>
          </cell>
          <cell r="AV3320">
            <v>40730</v>
          </cell>
          <cell r="AW3320" t="e">
            <v>#REF!</v>
          </cell>
          <cell r="AX3320"/>
          <cell r="AY3320"/>
          <cell r="AZ3320">
            <v>0</v>
          </cell>
          <cell r="BA3320" t="str">
            <v>-</v>
          </cell>
          <cell r="BB3320" t="str">
            <v/>
          </cell>
          <cell r="BC3320"/>
          <cell r="BD3320" t="str">
            <v/>
          </cell>
          <cell r="BE3320" t="str">
            <v/>
          </cell>
          <cell r="BF3320" t="str">
            <v/>
          </cell>
          <cell r="BG3320" t="str">
            <v/>
          </cell>
        </row>
        <row r="3321">
          <cell r="C3321" t="str">
            <v>20110160M0231-1</v>
          </cell>
          <cell r="D3321" t="str">
            <v>Proyectos 2011 - 2020</v>
          </cell>
          <cell r="E3321" t="str">
            <v>No Aplica</v>
          </cell>
          <cell r="F3321" t="str">
            <v>CERRADO</v>
          </cell>
          <cell r="G3321" t="str">
            <v>A231</v>
          </cell>
          <cell r="H3321" t="str">
            <v>Norte De Santander</v>
          </cell>
          <cell r="I3321">
            <v>54720</v>
          </cell>
          <cell r="J3321">
            <v>6</v>
          </cell>
          <cell r="K3321" t="str">
            <v>Sardinata</v>
          </cell>
          <cell r="L3321" t="str">
            <v>Sardinata-Norte De Santander</v>
          </cell>
          <cell r="M3321">
            <v>160</v>
          </cell>
          <cell r="N3321" t="str">
            <v>Fonade 1</v>
          </cell>
          <cell r="O3321"/>
          <cell r="P3321"/>
          <cell r="Q3321" t="str">
            <v>Reconstrucción De 74 Viviendas Afectadas Por Atentados Y Acciones Terroristas De Grupos Armados Al Margen De La Ley En El Corregimiento Las Mercedes Del Municipio De Sardinata - Norte De Santander.</v>
          </cell>
          <cell r="R3321" t="str">
            <v>Mejoramiento Condiciones De Habitabilidad</v>
          </cell>
          <cell r="S3321"/>
          <cell r="T3321"/>
          <cell r="U3321"/>
          <cell r="V3321" t="str">
            <v>Fonade</v>
          </cell>
          <cell r="W3321"/>
          <cell r="X3321" t="str">
            <v/>
          </cell>
          <cell r="Y3321"/>
          <cell r="Z3321">
            <v>266977821</v>
          </cell>
          <cell r="AA3321"/>
          <cell r="AB3321">
            <v>266977821</v>
          </cell>
          <cell r="AC3321"/>
          <cell r="AD3321">
            <v>266977821</v>
          </cell>
          <cell r="AE3321">
            <v>0</v>
          </cell>
          <cell r="AF3321"/>
          <cell r="AG3321">
            <v>0</v>
          </cell>
          <cell r="AH3321">
            <v>266977821</v>
          </cell>
          <cell r="AI3321">
            <v>0</v>
          </cell>
          <cell r="AJ3321">
            <v>266977821</v>
          </cell>
          <cell r="AK3321">
            <v>0</v>
          </cell>
          <cell r="AL3321"/>
          <cell r="AM3321">
            <v>1</v>
          </cell>
          <cell r="AN3321">
            <v>1</v>
          </cell>
          <cell r="AO3321">
            <v>0</v>
          </cell>
          <cell r="AP3321" t="str">
            <v>En Liquidación</v>
          </cell>
          <cell r="AQ3321" t="e">
            <v>#REF!</v>
          </cell>
          <cell r="AR3321" t="e">
            <v>#N/A</v>
          </cell>
          <cell r="AS332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21"/>
          <cell r="AU3321">
            <v>41148</v>
          </cell>
          <cell r="AV3321">
            <v>41292</v>
          </cell>
          <cell r="AW3321" t="e">
            <v>#REF!</v>
          </cell>
          <cell r="AX3321"/>
          <cell r="AY3321"/>
          <cell r="AZ3321">
            <v>0</v>
          </cell>
          <cell r="BA3321" t="str">
            <v>-</v>
          </cell>
          <cell r="BB3321" t="str">
            <v xml:space="preserve">  Viviendas</v>
          </cell>
          <cell r="BC3321"/>
          <cell r="BD3321">
            <v>41139</v>
          </cell>
          <cell r="BE3321">
            <v>41240</v>
          </cell>
          <cell r="BF3321">
            <v>40923</v>
          </cell>
          <cell r="BG3321">
            <v>370</v>
          </cell>
        </row>
        <row r="3322">
          <cell r="C3322" t="str">
            <v>20150322M2636-1</v>
          </cell>
          <cell r="D3322" t="str">
            <v>Proyectos 2011 - 2020</v>
          </cell>
          <cell r="E3322" t="str">
            <v>No Aplica</v>
          </cell>
          <cell r="F3322" t="str">
            <v>CERRADO</v>
          </cell>
          <cell r="G3322"/>
          <cell r="H3322" t="str">
            <v>Norte De Santander</v>
          </cell>
          <cell r="I3322">
            <v>54720</v>
          </cell>
          <cell r="J3322">
            <v>6</v>
          </cell>
          <cell r="K3322" t="str">
            <v>Sardinata</v>
          </cell>
          <cell r="L3322" t="str">
            <v>Sardinata-Norte De Santander</v>
          </cell>
          <cell r="M3322">
            <v>322</v>
          </cell>
          <cell r="N3322" t="str">
            <v>DPS 2015</v>
          </cell>
          <cell r="O3322"/>
          <cell r="P3322"/>
          <cell r="Q3322" t="str">
            <v>Construcción De Estufas Reguladoras De Humo Para Viviendas Del Municipio De Sardinata - Norte De Santander</v>
          </cell>
          <cell r="R3322" t="str">
            <v>Mejoramiento Condiciones De Habitabilidad</v>
          </cell>
          <cell r="S3322"/>
          <cell r="T3322"/>
          <cell r="U3322"/>
          <cell r="V3322" t="str">
            <v>Municipio</v>
          </cell>
          <cell r="W3322"/>
          <cell r="X3322" t="str">
            <v/>
          </cell>
          <cell r="Y3322"/>
          <cell r="Z3322">
            <v>2232142858</v>
          </cell>
          <cell r="AA3322"/>
          <cell r="AB3322">
            <v>2232142858</v>
          </cell>
          <cell r="AC3322"/>
          <cell r="AD3322">
            <v>2232142858</v>
          </cell>
          <cell r="AE3322">
            <v>407808493</v>
          </cell>
          <cell r="AF3322"/>
          <cell r="AG3322">
            <v>407808493</v>
          </cell>
          <cell r="AH3322">
            <v>2639951351</v>
          </cell>
          <cell r="AI3322">
            <v>0</v>
          </cell>
          <cell r="AJ3322">
            <v>2639951351</v>
          </cell>
          <cell r="AK3322">
            <v>1</v>
          </cell>
          <cell r="AL3322"/>
          <cell r="AM3322">
            <v>1</v>
          </cell>
          <cell r="AN3322">
            <v>1</v>
          </cell>
          <cell r="AO3322">
            <v>0</v>
          </cell>
          <cell r="AP3322" t="str">
            <v>Liquidado</v>
          </cell>
          <cell r="AQ3322" t="e">
            <v>#REF!</v>
          </cell>
          <cell r="AR3322" t="e">
            <v>#N/A</v>
          </cell>
          <cell r="AS3322" t="str">
            <v>Liquidado el 25 de noviembre 2021.</v>
          </cell>
          <cell r="AT3322"/>
          <cell r="AU3322">
            <v>43150</v>
          </cell>
          <cell r="AV3322">
            <v>43372</v>
          </cell>
          <cell r="AW3322" t="e">
            <v>#REF!</v>
          </cell>
          <cell r="AX3322"/>
          <cell r="AY3322"/>
          <cell r="AZ3322">
            <v>0</v>
          </cell>
          <cell r="BA3322" t="str">
            <v>-</v>
          </cell>
          <cell r="BB3322" t="str">
            <v>834  Viviendas</v>
          </cell>
          <cell r="BC3322"/>
          <cell r="BD3322">
            <v>43175</v>
          </cell>
          <cell r="BE3322" t="str">
            <v>5/07/2018
6/07/2018</v>
          </cell>
          <cell r="BF3322">
            <v>43372</v>
          </cell>
          <cell r="BG3322">
            <v>0</v>
          </cell>
        </row>
        <row r="3323">
          <cell r="C3323" t="str">
            <v>20090286V1561-1</v>
          </cell>
          <cell r="D3323" t="str">
            <v>Proyectos 2011 - 2020</v>
          </cell>
          <cell r="E3323" t="str">
            <v>No Aplica</v>
          </cell>
          <cell r="F3323" t="str">
            <v>CERRADO</v>
          </cell>
          <cell r="G3323"/>
          <cell r="H3323" t="str">
            <v>Norte De Santander</v>
          </cell>
          <cell r="I3323">
            <v>54743</v>
          </cell>
          <cell r="J3323">
            <v>6</v>
          </cell>
          <cell r="K3323" t="str">
            <v>Silos</v>
          </cell>
          <cell r="L3323" t="str">
            <v>Silos-Norte De Santander</v>
          </cell>
          <cell r="M3323" t="str">
            <v/>
          </cell>
          <cell r="N3323" t="str">
            <v xml:space="preserve"> Infraestructura</v>
          </cell>
          <cell r="O3323"/>
          <cell r="P3323"/>
          <cell r="Q3323" t="str">
            <v>Convenio Interadministrativo Con El Departamento De Norte De Santander, Para La Ejecución De Los Proyectos Viales: Construcción De Pavimentos En Las Vías Urbanas Del Municipio De Silos - Norte De Santander.</v>
          </cell>
          <cell r="R3323" t="str">
            <v>Vías Urbanas</v>
          </cell>
          <cell r="S3323"/>
          <cell r="T3323"/>
          <cell r="U3323"/>
          <cell r="V3323" t="str">
            <v>Gestión Energetica S.A. - Gensa S.A. E.S.P.</v>
          </cell>
          <cell r="W3323"/>
          <cell r="X3323" t="str">
            <v/>
          </cell>
          <cell r="Y3323"/>
          <cell r="Z3323">
            <v>240000000</v>
          </cell>
          <cell r="AA3323"/>
          <cell r="AB3323">
            <v>240000000</v>
          </cell>
          <cell r="AC3323"/>
          <cell r="AD3323">
            <v>240000000</v>
          </cell>
          <cell r="AE3323">
            <v>0</v>
          </cell>
          <cell r="AF3323"/>
          <cell r="AG3323">
            <v>0</v>
          </cell>
          <cell r="AH3323">
            <v>240000000</v>
          </cell>
          <cell r="AI3323">
            <v>0</v>
          </cell>
          <cell r="AJ3323">
            <v>240000000</v>
          </cell>
          <cell r="AK3323">
            <v>1</v>
          </cell>
          <cell r="AL3323"/>
          <cell r="AM3323">
            <v>1</v>
          </cell>
          <cell r="AN3323">
            <v>1</v>
          </cell>
          <cell r="AO3323">
            <v>0</v>
          </cell>
          <cell r="AP3323" t="str">
            <v>Liquidado</v>
          </cell>
          <cell r="AQ3323" t="e">
            <v>#REF!</v>
          </cell>
          <cell r="AR3323" t="e">
            <v>#N/A</v>
          </cell>
          <cell r="AS3323" t="str">
            <v>Entregado en 2011.</v>
          </cell>
          <cell r="AT3323" t="str">
            <v>No Aplica</v>
          </cell>
          <cell r="AU3323" t="str">
            <v/>
          </cell>
          <cell r="AV3323">
            <v>40798</v>
          </cell>
          <cell r="AW3323" t="e">
            <v>#REF!</v>
          </cell>
          <cell r="AX3323"/>
          <cell r="AY3323"/>
          <cell r="AZ3323">
            <v>0</v>
          </cell>
          <cell r="BA3323" t="str">
            <v>-</v>
          </cell>
          <cell r="BB3323" t="str">
            <v/>
          </cell>
          <cell r="BC3323"/>
          <cell r="BD3323" t="str">
            <v/>
          </cell>
          <cell r="BE3323" t="str">
            <v/>
          </cell>
          <cell r="BF3323" t="str">
            <v/>
          </cell>
          <cell r="BG3323" t="str">
            <v/>
          </cell>
        </row>
        <row r="3324">
          <cell r="C3324" t="str">
            <v>20130253S0348-4</v>
          </cell>
          <cell r="D3324" t="str">
            <v>Proyectos 2011 - 2020</v>
          </cell>
          <cell r="E3324" t="str">
            <v>No Aplica</v>
          </cell>
          <cell r="F3324" t="str">
            <v>CERRADO</v>
          </cell>
          <cell r="G3324"/>
          <cell r="H3324" t="str">
            <v>Norte De Santander</v>
          </cell>
          <cell r="I3324">
            <v>54743</v>
          </cell>
          <cell r="J3324">
            <v>6</v>
          </cell>
          <cell r="K3324" t="str">
            <v>Silos</v>
          </cell>
          <cell r="L3324" t="str">
            <v>Silos-Norte De Santander</v>
          </cell>
          <cell r="M3324">
            <v>253</v>
          </cell>
          <cell r="N3324" t="str">
            <v>DPS 2013</v>
          </cell>
          <cell r="O3324"/>
          <cell r="P3324"/>
          <cell r="Q3324" t="str">
            <v>Construccion Cubierta Metalica En Escenarios Deportivos - Pachacual - Municipio De Silos - Norte De Santander</v>
          </cell>
          <cell r="R3324" t="str">
            <v>Espacio Público, Recreación Y Deporte</v>
          </cell>
          <cell r="S3324"/>
          <cell r="T3324"/>
          <cell r="U3324"/>
          <cell r="V3324" t="str">
            <v>Departamento</v>
          </cell>
          <cell r="W3324"/>
          <cell r="X3324" t="str">
            <v>Pachacual.</v>
          </cell>
          <cell r="Y3324"/>
          <cell r="Z3324">
            <v>329749261</v>
          </cell>
          <cell r="AA3324"/>
          <cell r="AB3324">
            <v>329749261</v>
          </cell>
          <cell r="AC3324"/>
          <cell r="AD3324">
            <v>329749261</v>
          </cell>
          <cell r="AE3324">
            <v>32974926.100000001</v>
          </cell>
          <cell r="AF3324"/>
          <cell r="AG3324">
            <v>32974926.100000001</v>
          </cell>
          <cell r="AH3324">
            <v>362724187.10000002</v>
          </cell>
          <cell r="AI3324">
            <v>0</v>
          </cell>
          <cell r="AJ3324">
            <v>362724187.10000002</v>
          </cell>
          <cell r="AK3324">
            <v>1</v>
          </cell>
          <cell r="AL3324"/>
          <cell r="AM3324">
            <v>0</v>
          </cell>
          <cell r="AN3324">
            <v>1</v>
          </cell>
          <cell r="AO3324">
            <v>1</v>
          </cell>
          <cell r="AP3324" t="str">
            <v>En Liquidación</v>
          </cell>
          <cell r="AQ3324" t="e">
            <v>#REF!</v>
          </cell>
          <cell r="AR3324" t="e">
            <v>#N/A</v>
          </cell>
          <cell r="AS3324" t="str">
            <v>En proceso de liquidación</v>
          </cell>
          <cell r="AT3324" t="str">
            <v>No Aplica</v>
          </cell>
          <cell r="AU3324">
            <v>42408</v>
          </cell>
          <cell r="AV3324">
            <v>42527</v>
          </cell>
          <cell r="AW3324" t="e">
            <v>#REF!</v>
          </cell>
          <cell r="AX3324"/>
          <cell r="AY3324"/>
          <cell r="AZ3324">
            <v>0</v>
          </cell>
          <cell r="BA3324" t="str">
            <v>-</v>
          </cell>
          <cell r="BB3324">
            <v>614.4</v>
          </cell>
          <cell r="BC3324"/>
          <cell r="BD3324">
            <v>42437</v>
          </cell>
          <cell r="BE3324">
            <v>42480</v>
          </cell>
          <cell r="BF3324">
            <v>42573</v>
          </cell>
          <cell r="BG3324">
            <v>1500</v>
          </cell>
        </row>
        <row r="3325">
          <cell r="C3325" t="str">
            <v>20130253S0348-5</v>
          </cell>
          <cell r="D3325" t="str">
            <v>Proyectos 2011 - 2020</v>
          </cell>
          <cell r="E3325" t="str">
            <v>No Aplica</v>
          </cell>
          <cell r="F3325" t="str">
            <v>CERRADO</v>
          </cell>
          <cell r="G3325"/>
          <cell r="H3325" t="str">
            <v>Norte De Santander</v>
          </cell>
          <cell r="I3325">
            <v>54743</v>
          </cell>
          <cell r="J3325">
            <v>6</v>
          </cell>
          <cell r="K3325" t="str">
            <v>Silos</v>
          </cell>
          <cell r="L3325" t="str">
            <v>Silos-Norte De Santander</v>
          </cell>
          <cell r="M3325">
            <v>253</v>
          </cell>
          <cell r="N3325" t="str">
            <v>DPS 2013</v>
          </cell>
          <cell r="O3325"/>
          <cell r="P3325"/>
          <cell r="Q3325" t="str">
            <v>Construccion Cubierta Metalica En Escenarios Deportivos Municipio De Silos - Norte De Santander</v>
          </cell>
          <cell r="R3325" t="str">
            <v>Espacio Público, Recreación Y Deporte</v>
          </cell>
          <cell r="S3325"/>
          <cell r="T3325"/>
          <cell r="U3325"/>
          <cell r="V3325" t="str">
            <v>Departamento</v>
          </cell>
          <cell r="W3325"/>
          <cell r="X3325" t="str">
            <v>Los Rincón</v>
          </cell>
          <cell r="Y3325"/>
          <cell r="Z3325">
            <v>299124132</v>
          </cell>
          <cell r="AA3325"/>
          <cell r="AB3325">
            <v>299124132</v>
          </cell>
          <cell r="AC3325"/>
          <cell r="AD3325">
            <v>299124132</v>
          </cell>
          <cell r="AE3325">
            <v>29912413.200000003</v>
          </cell>
          <cell r="AF3325"/>
          <cell r="AG3325">
            <v>29912413.200000003</v>
          </cell>
          <cell r="AH3325">
            <v>329036545.19999999</v>
          </cell>
          <cell r="AI3325">
            <v>0</v>
          </cell>
          <cell r="AJ3325">
            <v>329036545.19999999</v>
          </cell>
          <cell r="AK3325">
            <v>0.98560000000000003</v>
          </cell>
          <cell r="AL3325"/>
          <cell r="AM3325">
            <v>0</v>
          </cell>
          <cell r="AN3325">
            <v>1</v>
          </cell>
          <cell r="AO3325">
            <v>1</v>
          </cell>
          <cell r="AP3325" t="str">
            <v>En Liquidación</v>
          </cell>
          <cell r="AQ3325" t="e">
            <v>#REF!</v>
          </cell>
          <cell r="AR3325" t="e">
            <v>#N/A</v>
          </cell>
          <cell r="AS3325" t="str">
            <v>En proceso de liquidación</v>
          </cell>
          <cell r="AT3325" t="str">
            <v>No Aplica</v>
          </cell>
          <cell r="AU3325">
            <v>42815</v>
          </cell>
          <cell r="AV3325">
            <v>42936</v>
          </cell>
          <cell r="AW3325" t="e">
            <v>#REF!</v>
          </cell>
          <cell r="AX3325"/>
          <cell r="AY3325"/>
          <cell r="AZ3325">
            <v>0</v>
          </cell>
          <cell r="BA3325" t="str">
            <v>-</v>
          </cell>
          <cell r="BB3325">
            <v>600</v>
          </cell>
          <cell r="BC3325"/>
          <cell r="BD3325">
            <v>42865</v>
          </cell>
          <cell r="BE3325">
            <v>42892</v>
          </cell>
          <cell r="BF3325">
            <v>42985</v>
          </cell>
          <cell r="BG3325">
            <v>6178</v>
          </cell>
        </row>
        <row r="3326">
          <cell r="C3326" t="str">
            <v>20150069S0503-1</v>
          </cell>
          <cell r="D3326" t="str">
            <v>Proyectos 2011 - 2020</v>
          </cell>
          <cell r="E3326" t="str">
            <v>ANTES 2018</v>
          </cell>
          <cell r="F3326" t="str">
            <v>VIGENTE</v>
          </cell>
          <cell r="G3326" t="str">
            <v>C503</v>
          </cell>
          <cell r="H3326" t="str">
            <v>Norte De Santander</v>
          </cell>
          <cell r="I3326">
            <v>54743</v>
          </cell>
          <cell r="J3326">
            <v>6</v>
          </cell>
          <cell r="K3326" t="str">
            <v>Silos</v>
          </cell>
          <cell r="L3326" t="str">
            <v>Silos-Norte De Santander</v>
          </cell>
          <cell r="M3326">
            <v>69</v>
          </cell>
          <cell r="N3326" t="str">
            <v>Fonade 3</v>
          </cell>
          <cell r="O3326"/>
          <cell r="P3326"/>
          <cell r="Q3326" t="str">
            <v xml:space="preserve">Construccion Cancha Sintetica Y Graderias El Portal Municipio De Silos - Norte De Santander </v>
          </cell>
          <cell r="R3326" t="str">
            <v>Espacio Público, Recreación Y Deporte</v>
          </cell>
          <cell r="S3326"/>
          <cell r="T3326"/>
          <cell r="U3326"/>
          <cell r="V3326" t="str">
            <v>Departamento</v>
          </cell>
          <cell r="W3326" t="str">
            <v>Urbano</v>
          </cell>
          <cell r="X3326" t="str">
            <v/>
          </cell>
          <cell r="Y3326"/>
          <cell r="Z3326">
            <v>417115339.73000002</v>
          </cell>
          <cell r="AA3326"/>
          <cell r="AB3326">
            <v>417115339.73000002</v>
          </cell>
          <cell r="AC3326"/>
          <cell r="AD3326">
            <v>417115339.73000002</v>
          </cell>
          <cell r="AE3326">
            <v>48911860</v>
          </cell>
          <cell r="AF3326"/>
          <cell r="AG3326">
            <v>48911860</v>
          </cell>
          <cell r="AH3326">
            <v>466027199.73000002</v>
          </cell>
          <cell r="AI3326">
            <v>0</v>
          </cell>
          <cell r="AJ3326">
            <v>466027199.73000002</v>
          </cell>
          <cell r="AK3326">
            <v>0</v>
          </cell>
          <cell r="AL3326"/>
          <cell r="AM3326">
            <v>0</v>
          </cell>
          <cell r="AN3326">
            <v>0</v>
          </cell>
          <cell r="AO3326">
            <v>0</v>
          </cell>
          <cell r="AP3326" t="str">
            <v>Cancelado</v>
          </cell>
          <cell r="AQ3326" t="e">
            <v>#REF!</v>
          </cell>
          <cell r="AR3326" t="e">
            <v>#N/A</v>
          </cell>
          <cell r="AS3326" t="str">
            <v>Atendiendo recomendación de ENTERRITORIO mediante oficio 20202700172951 del 3 de septiembre, el Comité de Seguimiento del convenio 069 de 2012 realizado el  8 de octubre aprobó la cancelación del proyecto.</v>
          </cell>
          <cell r="AT3326" t="str">
            <v>No Aplica</v>
          </cell>
          <cell r="AU3326">
            <v>43578</v>
          </cell>
          <cell r="AV3326"/>
          <cell r="AW3326" t="e">
            <v>#REF!</v>
          </cell>
          <cell r="AX3326"/>
          <cell r="AY3326"/>
          <cell r="AZ3326">
            <v>0</v>
          </cell>
          <cell r="BA3326" t="str">
            <v>-</v>
          </cell>
          <cell r="BB3326" t="str">
            <v/>
          </cell>
          <cell r="BC3326"/>
          <cell r="BD3326" t="str">
            <v xml:space="preserve"> </v>
          </cell>
          <cell r="BE3326" t="str">
            <v xml:space="preserve"> </v>
          </cell>
          <cell r="BF3326" t="str">
            <v xml:space="preserve"> </v>
          </cell>
          <cell r="BG3326">
            <v>0</v>
          </cell>
        </row>
        <row r="3327">
          <cell r="C3327" t="str">
            <v>20160310M7337-1</v>
          </cell>
          <cell r="D3327" t="str">
            <v>Proyectos 2011 - 2020</v>
          </cell>
          <cell r="E3327" t="str">
            <v>ANTES 2018</v>
          </cell>
          <cell r="F3327" t="str">
            <v>VIGENTE</v>
          </cell>
          <cell r="G3327"/>
          <cell r="H3327" t="str">
            <v>Norte De Santander</v>
          </cell>
          <cell r="I3327">
            <v>54743</v>
          </cell>
          <cell r="J3327">
            <v>6</v>
          </cell>
          <cell r="K3327" t="str">
            <v>Silos</v>
          </cell>
          <cell r="L3327" t="str">
            <v>Silos-Norte De Santander</v>
          </cell>
          <cell r="M3327">
            <v>310</v>
          </cell>
          <cell r="N3327" t="str">
            <v>DPS 2016</v>
          </cell>
          <cell r="O3327"/>
          <cell r="P3327"/>
          <cell r="Q3327" t="str">
            <v>Mejoramiento De Condiciones De Habitabilidad</v>
          </cell>
          <cell r="R3327" t="str">
            <v>Mejoramiento Condiciones De Habitabilidad</v>
          </cell>
          <cell r="S3327"/>
          <cell r="T3327"/>
          <cell r="U3327"/>
          <cell r="V3327" t="str">
            <v>Municipio</v>
          </cell>
          <cell r="W3327" t="str">
            <v>Urbano y Rural</v>
          </cell>
          <cell r="X3327" t="str">
            <v/>
          </cell>
          <cell r="Y3327"/>
          <cell r="Z3327">
            <v>508474576</v>
          </cell>
          <cell r="AA3327"/>
          <cell r="AB3327">
            <v>508474576</v>
          </cell>
          <cell r="AC3327"/>
          <cell r="AD3327">
            <v>508474576</v>
          </cell>
          <cell r="AE3327">
            <v>128649218</v>
          </cell>
          <cell r="AF3327"/>
          <cell r="AG3327">
            <v>128649218</v>
          </cell>
          <cell r="AH3327">
            <v>637123794</v>
          </cell>
          <cell r="AI3327">
            <v>0</v>
          </cell>
          <cell r="AJ3327">
            <v>637123794</v>
          </cell>
          <cell r="AK3327">
            <v>0.05</v>
          </cell>
          <cell r="AL3327"/>
          <cell r="AM3327">
            <v>1</v>
          </cell>
          <cell r="AN3327">
            <v>1</v>
          </cell>
          <cell r="AO3327">
            <v>0</v>
          </cell>
          <cell r="AP3327" t="str">
            <v>Entregado A Municipio</v>
          </cell>
          <cell r="AQ3327" t="e">
            <v>#REF!</v>
          </cell>
          <cell r="AR3327" t="str">
            <v>TERMINADO</v>
          </cell>
          <cell r="AS3327" t="str">
            <v xml:space="preserve">Proyecto terminado y entregado. 
Se realiza la Av3 el 28/04/2022 y visita técnica del proyecto. </v>
          </cell>
          <cell r="AT3327">
            <v>43661</v>
          </cell>
          <cell r="AU3327">
            <v>44341</v>
          </cell>
          <cell r="AV3327">
            <v>44607</v>
          </cell>
          <cell r="AW3327" t="e">
            <v>#REF!</v>
          </cell>
          <cell r="AX3327"/>
          <cell r="AY3327"/>
          <cell r="AZ3327">
            <v>0</v>
          </cell>
          <cell r="BA3327" t="str">
            <v>-</v>
          </cell>
          <cell r="BB3327" t="str">
            <v>37  Viviendas</v>
          </cell>
          <cell r="BC3327"/>
          <cell r="BD3327">
            <v>44435</v>
          </cell>
          <cell r="BE3327" t="str">
            <v/>
          </cell>
          <cell r="BF3327">
            <v>44679</v>
          </cell>
          <cell r="BG3327">
            <v>133.20000000000002</v>
          </cell>
        </row>
        <row r="3328">
          <cell r="C3328" t="str">
            <v>20100021V1562-1</v>
          </cell>
          <cell r="D3328" t="str">
            <v>Proyectos 2011 - 2020</v>
          </cell>
          <cell r="E3328" t="str">
            <v>No Aplica</v>
          </cell>
          <cell r="F3328" t="str">
            <v>CERRADO</v>
          </cell>
          <cell r="G3328"/>
          <cell r="H3328" t="str">
            <v>Norte De Santander</v>
          </cell>
          <cell r="I3328">
            <v>54800</v>
          </cell>
          <cell r="J3328">
            <v>6</v>
          </cell>
          <cell r="K3328" t="str">
            <v>Teorama</v>
          </cell>
          <cell r="L3328" t="str">
            <v>Teorama-Norte De Santander</v>
          </cell>
          <cell r="M3328" t="str">
            <v/>
          </cell>
          <cell r="N3328" t="str">
            <v xml:space="preserve"> Infraestructura</v>
          </cell>
          <cell r="O3328"/>
          <cell r="P3328"/>
          <cell r="Q3328"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Del Carreteable Del Municipio De Teorama Sector 1 Jurisdicciones El Limon - El Pantano, Sector 2 Jurisdicciones La Estrella, Sector 3 Fareche - Pulpitos, Sector 4 Esquinas Baja - Via Miracotes, Municipio De Teorama - Norte De Santander.</v>
          </cell>
          <cell r="R3328" t="str">
            <v>Vías Red Terciaria</v>
          </cell>
          <cell r="S3328"/>
          <cell r="T3328"/>
          <cell r="U3328"/>
          <cell r="V3328" t="str">
            <v>Federación Nacional De Cafeteros</v>
          </cell>
          <cell r="W3328"/>
          <cell r="X3328" t="str">
            <v/>
          </cell>
          <cell r="Y3328"/>
          <cell r="Z3328">
            <v>180000000</v>
          </cell>
          <cell r="AA3328"/>
          <cell r="AB3328">
            <v>180000000</v>
          </cell>
          <cell r="AC3328"/>
          <cell r="AD3328">
            <v>180000000</v>
          </cell>
          <cell r="AE3328">
            <v>0</v>
          </cell>
          <cell r="AF3328"/>
          <cell r="AG3328">
            <v>0</v>
          </cell>
          <cell r="AH3328">
            <v>180000000</v>
          </cell>
          <cell r="AI3328">
            <v>0</v>
          </cell>
          <cell r="AJ3328">
            <v>180000000</v>
          </cell>
          <cell r="AK3328">
            <v>1</v>
          </cell>
          <cell r="AL3328"/>
          <cell r="AM3328">
            <v>1</v>
          </cell>
          <cell r="AN3328">
            <v>1</v>
          </cell>
          <cell r="AO3328">
            <v>0</v>
          </cell>
          <cell r="AP3328" t="str">
            <v>Liquidado</v>
          </cell>
          <cell r="AQ3328" t="e">
            <v>#REF!</v>
          </cell>
          <cell r="AR3328" t="e">
            <v>#N/A</v>
          </cell>
          <cell r="AS3328" t="str">
            <v>Entregado en 2010.</v>
          </cell>
          <cell r="AT3328" t="str">
            <v>No Aplica</v>
          </cell>
          <cell r="AU3328" t="str">
            <v/>
          </cell>
          <cell r="AV3328">
            <v>40652</v>
          </cell>
          <cell r="AW3328" t="e">
            <v>#REF!</v>
          </cell>
          <cell r="AX3328"/>
          <cell r="AY3328"/>
          <cell r="AZ3328">
            <v>0</v>
          </cell>
          <cell r="BA3328" t="str">
            <v>-</v>
          </cell>
          <cell r="BB3328" t="str">
            <v/>
          </cell>
          <cell r="BC3328"/>
          <cell r="BD3328" t="str">
            <v/>
          </cell>
          <cell r="BE3328" t="str">
            <v/>
          </cell>
          <cell r="BF3328" t="str">
            <v/>
          </cell>
          <cell r="BG3328" t="str">
            <v/>
          </cell>
        </row>
        <row r="3329">
          <cell r="C3329" t="str">
            <v>20120040V0123-1</v>
          </cell>
          <cell r="D3329" t="str">
            <v>Proyectos 2011 - 2020</v>
          </cell>
          <cell r="E3329" t="str">
            <v>No Aplica</v>
          </cell>
          <cell r="F3329" t="str">
            <v>CERRADO</v>
          </cell>
          <cell r="G3329" t="str">
            <v>B123</v>
          </cell>
          <cell r="H3329" t="str">
            <v>Norte De Santander</v>
          </cell>
          <cell r="I3329">
            <v>54800</v>
          </cell>
          <cell r="J3329">
            <v>6</v>
          </cell>
          <cell r="K3329" t="str">
            <v>Teorama</v>
          </cell>
          <cell r="L3329" t="str">
            <v>Teorama-Norte De Santander</v>
          </cell>
          <cell r="M3329">
            <v>40</v>
          </cell>
          <cell r="N3329" t="str">
            <v>Fonade 2</v>
          </cell>
          <cell r="O3329"/>
          <cell r="P3329"/>
          <cell r="Q3329" t="str">
            <v>Mejoramiento De La Vía Farache, Santa Fe Y La Vía Farache-Pulpitos Del Municipio De Teorama</v>
          </cell>
          <cell r="R3329" t="str">
            <v>Vías Red Terciaria</v>
          </cell>
          <cell r="S3329"/>
          <cell r="T3329"/>
          <cell r="U3329"/>
          <cell r="V3329" t="str">
            <v>Fonade</v>
          </cell>
          <cell r="W3329"/>
          <cell r="X3329" t="str">
            <v/>
          </cell>
          <cell r="Y3329"/>
          <cell r="Z3329">
            <v>336479686.5864749</v>
          </cell>
          <cell r="AA3329"/>
          <cell r="AB3329">
            <v>336479686.5864749</v>
          </cell>
          <cell r="AC3329"/>
          <cell r="AD3329">
            <v>336479686.5864749</v>
          </cell>
          <cell r="AE3329">
            <v>47513434.693525106</v>
          </cell>
          <cell r="AF3329"/>
          <cell r="AG3329">
            <v>47513434.693525106</v>
          </cell>
          <cell r="AH3329">
            <v>383993121.27999997</v>
          </cell>
          <cell r="AI3329">
            <v>0</v>
          </cell>
          <cell r="AJ3329">
            <v>383993121.27999997</v>
          </cell>
          <cell r="AK3329">
            <v>0</v>
          </cell>
          <cell r="AL3329"/>
          <cell r="AM3329">
            <v>1</v>
          </cell>
          <cell r="AN3329">
            <v>1</v>
          </cell>
          <cell r="AO3329">
            <v>0</v>
          </cell>
          <cell r="AP3329" t="str">
            <v>Liquidado</v>
          </cell>
          <cell r="AQ3329" t="e">
            <v>#REF!</v>
          </cell>
          <cell r="AR3329" t="e">
            <v>#N/A</v>
          </cell>
          <cell r="AS3329" t="str">
            <v>CONVENIO LIQUIDADO EL 29 DE SEPTIEMBRE 2021.</v>
          </cell>
          <cell r="AT3329" t="str">
            <v>No Aplica</v>
          </cell>
          <cell r="AU3329">
            <v>42493</v>
          </cell>
          <cell r="AV3329">
            <v>42602</v>
          </cell>
          <cell r="AW3329" t="e">
            <v>#REF!</v>
          </cell>
          <cell r="AX3329"/>
          <cell r="AY3329"/>
          <cell r="AZ3329">
            <v>0</v>
          </cell>
          <cell r="BA3329" t="str">
            <v>-</v>
          </cell>
          <cell r="BB3329" t="str">
            <v>60 ML DE PLACA HUELLA, 150 ML DE CUNETTAS, 72 ML DE  ALCANTARILLAS DE 36 " Y MURO REFORZADO DE 10 ML Y H= 4,50</v>
          </cell>
          <cell r="BC3329"/>
          <cell r="BD3329">
            <v>42521</v>
          </cell>
          <cell r="BE3329">
            <v>42604</v>
          </cell>
          <cell r="BF3329">
            <v>42620</v>
          </cell>
          <cell r="BG3329">
            <v>5000</v>
          </cell>
        </row>
        <row r="3330">
          <cell r="C3330" t="str">
            <v>20120069S0250-1</v>
          </cell>
          <cell r="D3330" t="str">
            <v>Proyectos 2011 - 2020</v>
          </cell>
          <cell r="E3330" t="str">
            <v>No Aplica</v>
          </cell>
          <cell r="F3330" t="str">
            <v>CERRADO</v>
          </cell>
          <cell r="G3330" t="str">
            <v>C250</v>
          </cell>
          <cell r="H3330" t="str">
            <v>Norte De Santander</v>
          </cell>
          <cell r="I3330">
            <v>54800</v>
          </cell>
          <cell r="J3330">
            <v>6</v>
          </cell>
          <cell r="K3330" t="str">
            <v>Teorama</v>
          </cell>
          <cell r="L3330" t="str">
            <v>Teorama-Norte De Santander</v>
          </cell>
          <cell r="M3330">
            <v>69</v>
          </cell>
          <cell r="N3330" t="str">
            <v>Fonade 3</v>
          </cell>
          <cell r="O3330"/>
          <cell r="P3330"/>
          <cell r="Q3330" t="str">
            <v>Adecuación Del Estadio Municipal De Fútbol En El Municipio De Teorama - Norte De Santander</v>
          </cell>
          <cell r="R3330" t="str">
            <v>Espacio Público, Recreación Y Deporte</v>
          </cell>
          <cell r="S3330"/>
          <cell r="T3330"/>
          <cell r="U3330"/>
          <cell r="V3330" t="str">
            <v>Municipio</v>
          </cell>
          <cell r="W3330"/>
          <cell r="X3330" t="str">
            <v/>
          </cell>
          <cell r="Y3330"/>
          <cell r="Z3330">
            <v>1590063291</v>
          </cell>
          <cell r="AA3330"/>
          <cell r="AB3330">
            <v>1590063291</v>
          </cell>
          <cell r="AC3330"/>
          <cell r="AD3330">
            <v>1590063291</v>
          </cell>
          <cell r="AE3330">
            <v>109936709</v>
          </cell>
          <cell r="AF3330"/>
          <cell r="AG3330">
            <v>109936709</v>
          </cell>
          <cell r="AH3330">
            <v>1700000000</v>
          </cell>
          <cell r="AI3330">
            <v>0</v>
          </cell>
          <cell r="AJ3330">
            <v>1700000000</v>
          </cell>
          <cell r="AK3330">
            <v>0</v>
          </cell>
          <cell r="AL3330"/>
          <cell r="AM3330">
            <v>1</v>
          </cell>
          <cell r="AN3330">
            <v>1</v>
          </cell>
          <cell r="AO3330">
            <v>0</v>
          </cell>
          <cell r="AP3330" t="str">
            <v>En Liquidación</v>
          </cell>
          <cell r="AQ3330" t="e">
            <v>#REF!</v>
          </cell>
          <cell r="AR3330" t="e">
            <v>#N/A</v>
          </cell>
          <cell r="AS333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30" t="str">
            <v>No Aplica</v>
          </cell>
          <cell r="AU3330">
            <v>42044</v>
          </cell>
          <cell r="AV3330">
            <v>42581</v>
          </cell>
          <cell r="AW3330" t="e">
            <v>#REF!</v>
          </cell>
          <cell r="AX3330"/>
          <cell r="AY3330"/>
          <cell r="AZ3330">
            <v>0</v>
          </cell>
          <cell r="BA3330" t="str">
            <v>-</v>
          </cell>
          <cell r="BB3330" t="str">
            <v>CONSTRUCCIÓN DE GRADERIÁS,  2 BATERÍAS SANITARIAS, CUBIERTAS, CERRAMIENTO E INSTALACIÓN DE GRAMA.</v>
          </cell>
          <cell r="BC3330"/>
          <cell r="BD3330">
            <v>42123</v>
          </cell>
          <cell r="BE3330">
            <v>42327</v>
          </cell>
          <cell r="BF3330">
            <v>42719</v>
          </cell>
          <cell r="BG3330">
            <v>2500</v>
          </cell>
        </row>
        <row r="3331">
          <cell r="C3331" t="str">
            <v>20160309M7289-1</v>
          </cell>
          <cell r="D3331" t="str">
            <v>Proyectos 2011 - 2020</v>
          </cell>
          <cell r="E3331" t="str">
            <v>ANTES 2018</v>
          </cell>
          <cell r="F3331" t="str">
            <v>VIGENTE</v>
          </cell>
          <cell r="G3331"/>
          <cell r="H3331" t="str">
            <v>Norte De Santander</v>
          </cell>
          <cell r="I3331">
            <v>54800</v>
          </cell>
          <cell r="J3331">
            <v>6</v>
          </cell>
          <cell r="K3331" t="str">
            <v>Teorama</v>
          </cell>
          <cell r="L3331" t="str">
            <v>Teorama-Norte De Santander</v>
          </cell>
          <cell r="M3331">
            <v>309</v>
          </cell>
          <cell r="N3331" t="str">
            <v>DPS 2016</v>
          </cell>
          <cell r="O3331"/>
          <cell r="P3331"/>
          <cell r="Q3331" t="str">
            <v>Mejoramiento De Condiciones De Habitabilidad</v>
          </cell>
          <cell r="R3331" t="str">
            <v>Mejoramiento Condiciones De Habitabilidad</v>
          </cell>
          <cell r="S3331"/>
          <cell r="T3331"/>
          <cell r="U3331"/>
          <cell r="V3331" t="str">
            <v>Municipio</v>
          </cell>
          <cell r="W3331" t="str">
            <v>Urbano y Rural</v>
          </cell>
          <cell r="X3331" t="str">
            <v/>
          </cell>
          <cell r="Y3331"/>
          <cell r="Z3331">
            <v>847457627</v>
          </cell>
          <cell r="AA3331"/>
          <cell r="AB3331">
            <v>847457627</v>
          </cell>
          <cell r="AC3331"/>
          <cell r="AD3331">
            <v>847457627</v>
          </cell>
          <cell r="AE3331">
            <v>84745763</v>
          </cell>
          <cell r="AF3331"/>
          <cell r="AG3331">
            <v>84745763</v>
          </cell>
          <cell r="AH3331">
            <v>932203390</v>
          </cell>
          <cell r="AI3331">
            <v>0</v>
          </cell>
          <cell r="AJ3331">
            <v>932203390</v>
          </cell>
          <cell r="AK3331">
            <v>1</v>
          </cell>
          <cell r="AL3331"/>
          <cell r="AM3331">
            <v>1</v>
          </cell>
          <cell r="AN3331">
            <v>1</v>
          </cell>
          <cell r="AO3331">
            <v>0</v>
          </cell>
          <cell r="AP3331" t="str">
            <v>En Liquidación</v>
          </cell>
          <cell r="AQ3331" t="e">
            <v>#REF!</v>
          </cell>
          <cell r="AR3331" t="str">
            <v>TERMINADO</v>
          </cell>
          <cell r="AS3331" t="str">
            <v>Convenio en Liquidación.
Se realiza la auditoria visible No 3 del proyecto el 02/09/2021.
El 15/09/2,021 se recibe acta de  cierre del proyecto legalizada.
El 15/09/2,021 se remite documentación completa del convenio al grupo de liquidaciones.</v>
          </cell>
          <cell r="AT3331">
            <v>43598</v>
          </cell>
          <cell r="AU3331">
            <v>44166</v>
          </cell>
          <cell r="AV3331">
            <v>44346</v>
          </cell>
          <cell r="AW3331" t="e">
            <v>#REF!</v>
          </cell>
          <cell r="AX3331"/>
          <cell r="AY3331"/>
          <cell r="AZ3331">
            <v>0</v>
          </cell>
          <cell r="BA3331" t="str">
            <v>-</v>
          </cell>
          <cell r="BB3331" t="str">
            <v>61  Viviendas</v>
          </cell>
          <cell r="BC3331"/>
          <cell r="BD3331">
            <v>44346</v>
          </cell>
          <cell r="BE3331">
            <v>44292</v>
          </cell>
          <cell r="BF3331">
            <v>44441</v>
          </cell>
          <cell r="BG3331">
            <v>219.6</v>
          </cell>
        </row>
        <row r="3332">
          <cell r="C3332" t="str">
            <v>20100021V1570-1</v>
          </cell>
          <cell r="D3332" t="str">
            <v>Proyectos 2011 - 2020</v>
          </cell>
          <cell r="E3332" t="str">
            <v>No Aplica</v>
          </cell>
          <cell r="F3332" t="str">
            <v>CERRADO</v>
          </cell>
          <cell r="G3332"/>
          <cell r="H3332" t="str">
            <v>Norte De Santander</v>
          </cell>
          <cell r="I3332">
            <v>54810</v>
          </cell>
          <cell r="J3332">
            <v>6</v>
          </cell>
          <cell r="K3332" t="str">
            <v>Tibu</v>
          </cell>
          <cell r="L3332" t="str">
            <v>Tibu-Norte De Santander</v>
          </cell>
          <cell r="M3332" t="str">
            <v/>
          </cell>
          <cell r="N3332" t="str">
            <v xml:space="preserve"> Infraestructura</v>
          </cell>
          <cell r="O3332"/>
          <cell r="P3332"/>
          <cell r="Q3332"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Y Recuperacion Puente Caño Victoria Sur, Municipio De Tibu - Norte De Santander.</v>
          </cell>
          <cell r="R3332" t="str">
            <v>Vías Red Terciaria</v>
          </cell>
          <cell r="S3332"/>
          <cell r="T3332"/>
          <cell r="U3332"/>
          <cell r="V3332" t="str">
            <v>Federación Nacional De Cafeteros</v>
          </cell>
          <cell r="W3332"/>
          <cell r="X3332" t="str">
            <v/>
          </cell>
          <cell r="Y3332"/>
          <cell r="Z3332">
            <v>130000000</v>
          </cell>
          <cell r="AA3332"/>
          <cell r="AB3332">
            <v>130000000</v>
          </cell>
          <cell r="AC3332"/>
          <cell r="AD3332">
            <v>130000000</v>
          </cell>
          <cell r="AE3332">
            <v>0</v>
          </cell>
          <cell r="AF3332"/>
          <cell r="AG3332">
            <v>0</v>
          </cell>
          <cell r="AH3332">
            <v>130000000</v>
          </cell>
          <cell r="AI3332">
            <v>0</v>
          </cell>
          <cell r="AJ3332">
            <v>130000000</v>
          </cell>
          <cell r="AK3332">
            <v>1</v>
          </cell>
          <cell r="AL3332"/>
          <cell r="AM3332">
            <v>1</v>
          </cell>
          <cell r="AN3332">
            <v>1</v>
          </cell>
          <cell r="AO3332">
            <v>0</v>
          </cell>
          <cell r="AP3332" t="str">
            <v>Liquidado</v>
          </cell>
          <cell r="AQ3332" t="e">
            <v>#REF!</v>
          </cell>
          <cell r="AR3332" t="e">
            <v>#N/A</v>
          </cell>
          <cell r="AS3332" t="str">
            <v>Entregado en 2012.</v>
          </cell>
          <cell r="AT3332" t="str">
            <v>No Aplica</v>
          </cell>
          <cell r="AU3332" t="str">
            <v/>
          </cell>
          <cell r="AV3332" t="str">
            <v/>
          </cell>
          <cell r="AW3332" t="e">
            <v>#REF!</v>
          </cell>
          <cell r="AX3332"/>
          <cell r="AY3332"/>
          <cell r="AZ3332">
            <v>0</v>
          </cell>
          <cell r="BA3332" t="str">
            <v>-</v>
          </cell>
          <cell r="BB3332" t="str">
            <v/>
          </cell>
          <cell r="BC3332"/>
          <cell r="BD3332" t="str">
            <v/>
          </cell>
          <cell r="BE3332" t="str">
            <v/>
          </cell>
          <cell r="BF3332" t="str">
            <v/>
          </cell>
          <cell r="BG3332" t="str">
            <v/>
          </cell>
        </row>
        <row r="3333">
          <cell r="C3333" t="str">
            <v>20100021V1571-1</v>
          </cell>
          <cell r="D3333" t="str">
            <v>Proyectos 2011 - 2020</v>
          </cell>
          <cell r="E3333" t="str">
            <v>No Aplica</v>
          </cell>
          <cell r="F3333" t="str">
            <v>CERRADO</v>
          </cell>
          <cell r="G3333"/>
          <cell r="H3333" t="str">
            <v>Norte De Santander</v>
          </cell>
          <cell r="I3333">
            <v>54810</v>
          </cell>
          <cell r="J3333">
            <v>6</v>
          </cell>
          <cell r="K3333" t="str">
            <v>Tibu</v>
          </cell>
          <cell r="L3333" t="str">
            <v>Tibu-Norte De Santander</v>
          </cell>
          <cell r="M3333" t="str">
            <v/>
          </cell>
          <cell r="N3333" t="str">
            <v xml:space="preserve"> Infraestructura</v>
          </cell>
          <cell r="O3333"/>
          <cell r="P3333"/>
          <cell r="Q3333"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De La Via Campo Dos - Caño Victoria Sur, Municipio De Tibu - Norte De Santander.</v>
          </cell>
          <cell r="R3333" t="str">
            <v>Vías Red Terciaria</v>
          </cell>
          <cell r="S3333"/>
          <cell r="T3333"/>
          <cell r="U3333"/>
          <cell r="V3333" t="str">
            <v>Federación Nacional De Cafeteros</v>
          </cell>
          <cell r="W3333"/>
          <cell r="X3333" t="str">
            <v/>
          </cell>
          <cell r="Y3333"/>
          <cell r="Z3333">
            <v>100000000</v>
          </cell>
          <cell r="AA3333"/>
          <cell r="AB3333">
            <v>100000000</v>
          </cell>
          <cell r="AC3333"/>
          <cell r="AD3333">
            <v>100000000</v>
          </cell>
          <cell r="AE3333">
            <v>0</v>
          </cell>
          <cell r="AF3333"/>
          <cell r="AG3333">
            <v>0</v>
          </cell>
          <cell r="AH3333">
            <v>100000000</v>
          </cell>
          <cell r="AI3333">
            <v>0</v>
          </cell>
          <cell r="AJ3333">
            <v>100000000</v>
          </cell>
          <cell r="AK3333">
            <v>1</v>
          </cell>
          <cell r="AL3333"/>
          <cell r="AM3333">
            <v>1</v>
          </cell>
          <cell r="AN3333">
            <v>1</v>
          </cell>
          <cell r="AO3333">
            <v>0</v>
          </cell>
          <cell r="AP3333" t="str">
            <v>Liquidado</v>
          </cell>
          <cell r="AQ3333" t="e">
            <v>#REF!</v>
          </cell>
          <cell r="AR3333" t="e">
            <v>#N/A</v>
          </cell>
          <cell r="AS3333" t="str">
            <v>Entregado en 2011.</v>
          </cell>
          <cell r="AT3333" t="str">
            <v>No Aplica</v>
          </cell>
          <cell r="AU3333" t="str">
            <v/>
          </cell>
          <cell r="AV3333">
            <v>40645</v>
          </cell>
          <cell r="AW3333" t="e">
            <v>#REF!</v>
          </cell>
          <cell r="AX3333"/>
          <cell r="AY3333"/>
          <cell r="AZ3333">
            <v>0</v>
          </cell>
          <cell r="BA3333" t="str">
            <v>-</v>
          </cell>
          <cell r="BB3333" t="str">
            <v/>
          </cell>
          <cell r="BC3333"/>
          <cell r="BD3333" t="str">
            <v/>
          </cell>
          <cell r="BE3333" t="str">
            <v/>
          </cell>
          <cell r="BF3333" t="str">
            <v/>
          </cell>
          <cell r="BG3333" t="str">
            <v/>
          </cell>
        </row>
        <row r="3334">
          <cell r="C3334" t="str">
            <v>20100021V1572-1</v>
          </cell>
          <cell r="D3334" t="str">
            <v>Proyectos 2011 - 2020</v>
          </cell>
          <cell r="E3334" t="str">
            <v>No Aplica</v>
          </cell>
          <cell r="F3334" t="str">
            <v>CERRADO</v>
          </cell>
          <cell r="G3334"/>
          <cell r="H3334" t="str">
            <v>Norte De Santander</v>
          </cell>
          <cell r="I3334">
            <v>54810</v>
          </cell>
          <cell r="J3334">
            <v>6</v>
          </cell>
          <cell r="K3334" t="str">
            <v>Tibu</v>
          </cell>
          <cell r="L3334" t="str">
            <v>Tibu-Norte De Santander</v>
          </cell>
          <cell r="M3334" t="str">
            <v/>
          </cell>
          <cell r="N3334" t="str">
            <v xml:space="preserve"> Infraestructura</v>
          </cell>
          <cell r="O3334"/>
          <cell r="P3334"/>
          <cell r="Q3334"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Y Mantenimiento De La Via J10 - Tres Bocas, Municipio De Tibu - Norte De Santander.</v>
          </cell>
          <cell r="R3334" t="str">
            <v>Vías Red Terciaria</v>
          </cell>
          <cell r="S3334"/>
          <cell r="T3334"/>
          <cell r="U3334"/>
          <cell r="V3334" t="str">
            <v>Federación Nacional De Cafeteros</v>
          </cell>
          <cell r="W3334"/>
          <cell r="X3334" t="str">
            <v/>
          </cell>
          <cell r="Y3334"/>
          <cell r="Z3334">
            <v>100000000</v>
          </cell>
          <cell r="AA3334"/>
          <cell r="AB3334">
            <v>100000000</v>
          </cell>
          <cell r="AC3334"/>
          <cell r="AD3334">
            <v>100000000</v>
          </cell>
          <cell r="AE3334">
            <v>0</v>
          </cell>
          <cell r="AF3334"/>
          <cell r="AG3334">
            <v>0</v>
          </cell>
          <cell r="AH3334">
            <v>100000000</v>
          </cell>
          <cell r="AI3334">
            <v>0</v>
          </cell>
          <cell r="AJ3334">
            <v>100000000</v>
          </cell>
          <cell r="AK3334">
            <v>1</v>
          </cell>
          <cell r="AL3334"/>
          <cell r="AM3334">
            <v>1</v>
          </cell>
          <cell r="AN3334">
            <v>1</v>
          </cell>
          <cell r="AO3334">
            <v>0</v>
          </cell>
          <cell r="AP3334" t="str">
            <v>Liquidado</v>
          </cell>
          <cell r="AQ3334" t="e">
            <v>#REF!</v>
          </cell>
          <cell r="AR3334" t="e">
            <v>#N/A</v>
          </cell>
          <cell r="AS3334" t="str">
            <v>Entregado en 2011.</v>
          </cell>
          <cell r="AT3334" t="str">
            <v>No Aplica</v>
          </cell>
          <cell r="AU3334" t="str">
            <v/>
          </cell>
          <cell r="AV3334">
            <v>40646</v>
          </cell>
          <cell r="AW3334" t="e">
            <v>#REF!</v>
          </cell>
          <cell r="AX3334"/>
          <cell r="AY3334"/>
          <cell r="AZ3334">
            <v>0</v>
          </cell>
          <cell r="BA3334" t="str">
            <v>-</v>
          </cell>
          <cell r="BB3334" t="str">
            <v/>
          </cell>
          <cell r="BC3334"/>
          <cell r="BD3334" t="str">
            <v/>
          </cell>
          <cell r="BE3334" t="str">
            <v/>
          </cell>
          <cell r="BF3334" t="str">
            <v/>
          </cell>
          <cell r="BG3334" t="str">
            <v/>
          </cell>
        </row>
        <row r="3335">
          <cell r="C3335" t="str">
            <v>20100021V1573-1</v>
          </cell>
          <cell r="D3335" t="str">
            <v>Proyectos 2011 - 2020</v>
          </cell>
          <cell r="E3335" t="str">
            <v>No Aplica</v>
          </cell>
          <cell r="F3335" t="str">
            <v>CERRADO</v>
          </cell>
          <cell r="G3335"/>
          <cell r="H3335" t="str">
            <v>Norte De Santander</v>
          </cell>
          <cell r="I3335">
            <v>54810</v>
          </cell>
          <cell r="J3335">
            <v>6</v>
          </cell>
          <cell r="K3335" t="str">
            <v>Tibu</v>
          </cell>
          <cell r="L3335" t="str">
            <v>Tibu-Norte De Santander</v>
          </cell>
          <cell r="M3335" t="str">
            <v/>
          </cell>
          <cell r="N3335" t="str">
            <v xml:space="preserve"> Infraestructura</v>
          </cell>
          <cell r="O3335"/>
          <cell r="P3335"/>
          <cell r="Q3335"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Mantenimiento Del Carreteable Vereda Las Minas - Socuabo, Municipio De Tibu - Norte De Santander.</v>
          </cell>
          <cell r="R3335" t="str">
            <v>Vías Red Terciaria</v>
          </cell>
          <cell r="S3335"/>
          <cell r="T3335"/>
          <cell r="U3335"/>
          <cell r="V3335" t="str">
            <v>Federación Nacional De Cafeteros</v>
          </cell>
          <cell r="W3335"/>
          <cell r="X3335" t="str">
            <v/>
          </cell>
          <cell r="Y3335"/>
          <cell r="Z3335">
            <v>100000000</v>
          </cell>
          <cell r="AA3335"/>
          <cell r="AB3335">
            <v>100000000</v>
          </cell>
          <cell r="AC3335"/>
          <cell r="AD3335">
            <v>100000000</v>
          </cell>
          <cell r="AE3335">
            <v>0</v>
          </cell>
          <cell r="AF3335"/>
          <cell r="AG3335">
            <v>0</v>
          </cell>
          <cell r="AH3335">
            <v>100000000</v>
          </cell>
          <cell r="AI3335">
            <v>0</v>
          </cell>
          <cell r="AJ3335">
            <v>100000000</v>
          </cell>
          <cell r="AK3335">
            <v>1</v>
          </cell>
          <cell r="AL3335"/>
          <cell r="AM3335">
            <v>1</v>
          </cell>
          <cell r="AN3335">
            <v>1</v>
          </cell>
          <cell r="AO3335">
            <v>0</v>
          </cell>
          <cell r="AP3335" t="str">
            <v>Liquidado</v>
          </cell>
          <cell r="AQ3335" t="e">
            <v>#REF!</v>
          </cell>
          <cell r="AR3335" t="e">
            <v>#N/A</v>
          </cell>
          <cell r="AS3335" t="str">
            <v>Entregado en 2011.</v>
          </cell>
          <cell r="AT3335" t="str">
            <v>No Aplica</v>
          </cell>
          <cell r="AU3335" t="str">
            <v/>
          </cell>
          <cell r="AV3335">
            <v>40646</v>
          </cell>
          <cell r="AW3335" t="e">
            <v>#REF!</v>
          </cell>
          <cell r="AX3335"/>
          <cell r="AY3335"/>
          <cell r="AZ3335">
            <v>0</v>
          </cell>
          <cell r="BA3335" t="str">
            <v>-</v>
          </cell>
          <cell r="BB3335" t="str">
            <v/>
          </cell>
          <cell r="BC3335"/>
          <cell r="BD3335" t="str">
            <v/>
          </cell>
          <cell r="BE3335" t="str">
            <v/>
          </cell>
          <cell r="BF3335" t="str">
            <v/>
          </cell>
          <cell r="BG3335" t="str">
            <v/>
          </cell>
        </row>
        <row r="3336">
          <cell r="C3336" t="str">
            <v>20100021V1574-1</v>
          </cell>
          <cell r="D3336" t="str">
            <v>Proyectos 2011 - 2020</v>
          </cell>
          <cell r="E3336" t="str">
            <v>No Aplica</v>
          </cell>
          <cell r="F3336" t="str">
            <v>CERRADO</v>
          </cell>
          <cell r="G3336"/>
          <cell r="H3336" t="str">
            <v>Norte De Santander</v>
          </cell>
          <cell r="I3336">
            <v>54810</v>
          </cell>
          <cell r="J3336">
            <v>6</v>
          </cell>
          <cell r="K3336" t="str">
            <v>Tibu</v>
          </cell>
          <cell r="L3336" t="str">
            <v>Tibu-Norte De Santander</v>
          </cell>
          <cell r="M3336" t="str">
            <v/>
          </cell>
          <cell r="N3336" t="str">
            <v xml:space="preserve"> Infraestructura</v>
          </cell>
          <cell r="O3336"/>
          <cell r="P3336"/>
          <cell r="Q3336"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Y Mantenimiento De La Via Campo Dos - Vereda San Eduardo, Municipio De Tibu - Norte De Santander.</v>
          </cell>
          <cell r="R3336" t="str">
            <v>Vías Red Terciaria</v>
          </cell>
          <cell r="S3336"/>
          <cell r="T3336"/>
          <cell r="U3336"/>
          <cell r="V3336" t="str">
            <v>Federación Nacional De Cafeteros</v>
          </cell>
          <cell r="W3336"/>
          <cell r="X3336" t="str">
            <v/>
          </cell>
          <cell r="Y3336"/>
          <cell r="Z3336">
            <v>60000000</v>
          </cell>
          <cell r="AA3336"/>
          <cell r="AB3336">
            <v>60000000</v>
          </cell>
          <cell r="AC3336"/>
          <cell r="AD3336">
            <v>60000000</v>
          </cell>
          <cell r="AE3336">
            <v>0</v>
          </cell>
          <cell r="AF3336"/>
          <cell r="AG3336">
            <v>0</v>
          </cell>
          <cell r="AH3336">
            <v>60000000</v>
          </cell>
          <cell r="AI3336">
            <v>0</v>
          </cell>
          <cell r="AJ3336">
            <v>60000000</v>
          </cell>
          <cell r="AK3336">
            <v>1</v>
          </cell>
          <cell r="AL3336"/>
          <cell r="AM3336">
            <v>1</v>
          </cell>
          <cell r="AN3336">
            <v>1</v>
          </cell>
          <cell r="AO3336">
            <v>0</v>
          </cell>
          <cell r="AP3336" t="str">
            <v>Liquidado</v>
          </cell>
          <cell r="AQ3336" t="e">
            <v>#REF!</v>
          </cell>
          <cell r="AR3336" t="e">
            <v>#N/A</v>
          </cell>
          <cell r="AS3336" t="str">
            <v>Entregado en 2011.</v>
          </cell>
          <cell r="AT3336" t="str">
            <v>No Aplica</v>
          </cell>
          <cell r="AU3336" t="str">
            <v/>
          </cell>
          <cell r="AV3336">
            <v>40645</v>
          </cell>
          <cell r="AW3336" t="e">
            <v>#REF!</v>
          </cell>
          <cell r="AX3336"/>
          <cell r="AY3336"/>
          <cell r="AZ3336">
            <v>0</v>
          </cell>
          <cell r="BA3336" t="str">
            <v>-</v>
          </cell>
          <cell r="BB3336" t="str">
            <v/>
          </cell>
          <cell r="BC3336"/>
          <cell r="BD3336" t="str">
            <v/>
          </cell>
          <cell r="BE3336" t="str">
            <v/>
          </cell>
          <cell r="BF3336" t="str">
            <v/>
          </cell>
          <cell r="BG3336" t="str">
            <v/>
          </cell>
        </row>
        <row r="3337">
          <cell r="C3337" t="str">
            <v>20100021V1575-1</v>
          </cell>
          <cell r="D3337" t="str">
            <v>Proyectos 2011 - 2020</v>
          </cell>
          <cell r="E3337" t="str">
            <v>No Aplica</v>
          </cell>
          <cell r="F3337" t="str">
            <v>CERRADO</v>
          </cell>
          <cell r="G3337"/>
          <cell r="H3337" t="str">
            <v>Norte De Santander</v>
          </cell>
          <cell r="I3337">
            <v>54810</v>
          </cell>
          <cell r="J3337">
            <v>6</v>
          </cell>
          <cell r="K3337" t="str">
            <v>Tibu</v>
          </cell>
          <cell r="L3337" t="str">
            <v>Tibu-Norte De Santander</v>
          </cell>
          <cell r="M3337" t="str">
            <v/>
          </cell>
          <cell r="N3337" t="str">
            <v xml:space="preserve"> Infraestructura</v>
          </cell>
          <cell r="O3337"/>
          <cell r="P3337"/>
          <cell r="Q3337"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Y Mentenimiento Del Carreteable Vereda Caño Indio - El Progreso, Municipio De Tibu - Norte De Santander.</v>
          </cell>
          <cell r="R3337" t="str">
            <v>Vías Red Terciaria</v>
          </cell>
          <cell r="S3337"/>
          <cell r="T3337"/>
          <cell r="U3337"/>
          <cell r="V3337" t="str">
            <v>Federación Nacional De Cafeteros</v>
          </cell>
          <cell r="W3337"/>
          <cell r="X3337" t="str">
            <v/>
          </cell>
          <cell r="Y3337"/>
          <cell r="Z3337">
            <v>60000000</v>
          </cell>
          <cell r="AA3337"/>
          <cell r="AB3337">
            <v>60000000</v>
          </cell>
          <cell r="AC3337"/>
          <cell r="AD3337">
            <v>60000000</v>
          </cell>
          <cell r="AE3337">
            <v>0</v>
          </cell>
          <cell r="AF3337"/>
          <cell r="AG3337">
            <v>0</v>
          </cell>
          <cell r="AH3337">
            <v>60000000</v>
          </cell>
          <cell r="AI3337">
            <v>0</v>
          </cell>
          <cell r="AJ3337">
            <v>60000000</v>
          </cell>
          <cell r="AK3337">
            <v>1</v>
          </cell>
          <cell r="AL3337"/>
          <cell r="AM3337">
            <v>1</v>
          </cell>
          <cell r="AN3337">
            <v>1</v>
          </cell>
          <cell r="AO3337">
            <v>0</v>
          </cell>
          <cell r="AP3337" t="str">
            <v>Liquidado</v>
          </cell>
          <cell r="AQ3337" t="e">
            <v>#REF!</v>
          </cell>
          <cell r="AR3337" t="e">
            <v>#N/A</v>
          </cell>
          <cell r="AS3337" t="str">
            <v>Entregado en 2010.</v>
          </cell>
          <cell r="AT3337" t="str">
            <v>No Aplica</v>
          </cell>
          <cell r="AU3337" t="str">
            <v/>
          </cell>
          <cell r="AV3337">
            <v>40813</v>
          </cell>
          <cell r="AW3337" t="e">
            <v>#REF!</v>
          </cell>
          <cell r="AX3337"/>
          <cell r="AY3337"/>
          <cell r="AZ3337">
            <v>0</v>
          </cell>
          <cell r="BA3337" t="str">
            <v>-</v>
          </cell>
          <cell r="BB3337" t="str">
            <v/>
          </cell>
          <cell r="BC3337"/>
          <cell r="BD3337" t="str">
            <v/>
          </cell>
          <cell r="BE3337" t="str">
            <v/>
          </cell>
          <cell r="BF3337" t="str">
            <v/>
          </cell>
          <cell r="BG3337" t="str">
            <v/>
          </cell>
        </row>
        <row r="3338">
          <cell r="C3338" t="str">
            <v>20120040S0125-1</v>
          </cell>
          <cell r="D3338" t="str">
            <v>Proyectos 2011 - 2020</v>
          </cell>
          <cell r="E3338" t="str">
            <v>No Aplica</v>
          </cell>
          <cell r="F3338" t="str">
            <v>CERRADO</v>
          </cell>
          <cell r="G3338" t="str">
            <v>B125</v>
          </cell>
          <cell r="H3338" t="str">
            <v>Norte De Santander</v>
          </cell>
          <cell r="I3338">
            <v>54810</v>
          </cell>
          <cell r="J3338">
            <v>6</v>
          </cell>
          <cell r="K3338" t="str">
            <v>Tibu</v>
          </cell>
          <cell r="L3338" t="str">
            <v>Tibu-Norte De Santander</v>
          </cell>
          <cell r="M3338">
            <v>40</v>
          </cell>
          <cell r="N3338" t="str">
            <v>Fonade 2</v>
          </cell>
          <cell r="O3338"/>
          <cell r="P3338"/>
          <cell r="Q3338" t="str">
            <v>Construcción De Obras De Arte Y Proteccion En La Vía El Encanto - Matecoco Del Municipio De Tibu</v>
          </cell>
          <cell r="R3338" t="str">
            <v>Vías Red Terciaria</v>
          </cell>
          <cell r="S3338"/>
          <cell r="T3338"/>
          <cell r="U3338"/>
          <cell r="V3338" t="str">
            <v>Fonade</v>
          </cell>
          <cell r="W3338"/>
          <cell r="X3338" t="str">
            <v/>
          </cell>
          <cell r="Y3338"/>
          <cell r="Z3338">
            <v>213169694.09157777</v>
          </cell>
          <cell r="AA3338"/>
          <cell r="AB3338">
            <v>213169694.09157777</v>
          </cell>
          <cell r="AC3338"/>
          <cell r="AD3338">
            <v>213169694.09157777</v>
          </cell>
          <cell r="AE3338">
            <v>20202986.90842222</v>
          </cell>
          <cell r="AF3338"/>
          <cell r="AG3338">
            <v>20202986.90842222</v>
          </cell>
          <cell r="AH3338">
            <v>233372681</v>
          </cell>
          <cell r="AI3338">
            <v>0</v>
          </cell>
          <cell r="AJ3338">
            <v>233372681</v>
          </cell>
          <cell r="AK3338">
            <v>0.87</v>
          </cell>
          <cell r="AL3338"/>
          <cell r="AM3338">
            <v>1</v>
          </cell>
          <cell r="AN3338">
            <v>1</v>
          </cell>
          <cell r="AO3338">
            <v>0</v>
          </cell>
          <cell r="AP3338" t="str">
            <v>Liquidado</v>
          </cell>
          <cell r="AQ3338" t="e">
            <v>#REF!</v>
          </cell>
          <cell r="AR3338" t="e">
            <v>#N/A</v>
          </cell>
          <cell r="AS3338" t="str">
            <v>CONVENIO LIQUIDADO EL 29 DE SEPTIEMBRE 2021.</v>
          </cell>
          <cell r="AT3338" t="str">
            <v>No Aplica</v>
          </cell>
          <cell r="AU3338">
            <v>43033</v>
          </cell>
          <cell r="AV3338">
            <v>43281</v>
          </cell>
          <cell r="AW3338" t="e">
            <v>#REF!</v>
          </cell>
          <cell r="AX3338"/>
          <cell r="AY3338"/>
          <cell r="AZ3338">
            <v>0</v>
          </cell>
          <cell r="BA3338" t="str">
            <v>-</v>
          </cell>
          <cell r="BB3338" t="str">
            <v>UN BOX DE 12 M DE LONGITUD; 70 ML DE CUNETAS, 24 ML DE ALCANTARILLAS DE 36 "</v>
          </cell>
          <cell r="BC3338"/>
          <cell r="BD3338">
            <v>43062</v>
          </cell>
          <cell r="BE3338">
            <v>43062</v>
          </cell>
          <cell r="BF3338">
            <v>43271</v>
          </cell>
          <cell r="BG3338">
            <v>1500</v>
          </cell>
        </row>
        <row r="3339">
          <cell r="C3339" t="str">
            <v>20120040S0147-1</v>
          </cell>
          <cell r="D3339" t="str">
            <v>Proyectos 2011 - 2020</v>
          </cell>
          <cell r="E3339" t="str">
            <v>No Aplica</v>
          </cell>
          <cell r="F3339" t="str">
            <v>CERRADO</v>
          </cell>
          <cell r="G3339" t="str">
            <v>B147</v>
          </cell>
          <cell r="H3339" t="str">
            <v>Norte De Santander</v>
          </cell>
          <cell r="I3339">
            <v>54810</v>
          </cell>
          <cell r="J3339">
            <v>6</v>
          </cell>
          <cell r="K3339" t="str">
            <v>Tibu</v>
          </cell>
          <cell r="L3339" t="str">
            <v>Tibu-Norte De Santander</v>
          </cell>
          <cell r="M3339">
            <v>40</v>
          </cell>
          <cell r="N3339" t="str">
            <v>Fonade 2</v>
          </cell>
          <cell r="O3339"/>
          <cell r="P3339"/>
          <cell r="Q3339" t="str">
            <v>Adecuacion Salon De Danza Y Cafeteria Casa De La Cultura, Municipio De Tibu Norte De Santander</v>
          </cell>
          <cell r="R3339" t="str">
            <v>Social Comunitario</v>
          </cell>
          <cell r="S3339"/>
          <cell r="T3339"/>
          <cell r="U3339"/>
          <cell r="V3339" t="str">
            <v>Fonade</v>
          </cell>
          <cell r="W3339"/>
          <cell r="X3339" t="str">
            <v/>
          </cell>
          <cell r="Y3339"/>
          <cell r="Z3339">
            <v>154108865.90842223</v>
          </cell>
          <cell r="AA3339"/>
          <cell r="AB3339">
            <v>154108865.90842223</v>
          </cell>
          <cell r="AC3339"/>
          <cell r="AD3339">
            <v>154108865.90842223</v>
          </cell>
          <cell r="AE3339">
            <v>11984813.091577778</v>
          </cell>
          <cell r="AF3339"/>
          <cell r="AG3339">
            <v>11984813.091577778</v>
          </cell>
          <cell r="AH3339">
            <v>166093679</v>
          </cell>
          <cell r="AI3339">
            <v>0</v>
          </cell>
          <cell r="AJ3339">
            <v>166093679</v>
          </cell>
          <cell r="AK3339">
            <v>0.87</v>
          </cell>
          <cell r="AL3339"/>
          <cell r="AM3339">
            <v>1</v>
          </cell>
          <cell r="AN3339">
            <v>1</v>
          </cell>
          <cell r="AO3339">
            <v>0</v>
          </cell>
          <cell r="AP3339" t="str">
            <v>Liquidado</v>
          </cell>
          <cell r="AQ3339" t="e">
            <v>#REF!</v>
          </cell>
          <cell r="AR3339" t="e">
            <v>#N/A</v>
          </cell>
          <cell r="AS3339" t="str">
            <v>CONVENIO LIQUIDADO EL 29 DE SEPTIEMBRE 2021.</v>
          </cell>
          <cell r="AT3339" t="str">
            <v>No Aplica</v>
          </cell>
          <cell r="AU3339">
            <v>43033</v>
          </cell>
          <cell r="AV3339">
            <v>43281</v>
          </cell>
          <cell r="AW3339" t="e">
            <v>#REF!</v>
          </cell>
          <cell r="AX3339"/>
          <cell r="AY3339"/>
          <cell r="AZ3339">
            <v>0</v>
          </cell>
          <cell r="BA3339" t="str">
            <v>-</v>
          </cell>
          <cell r="BB3339" t="str">
            <v>ADECUACION DE SALON DE DANZA DE CAFETERIA EN CAS DE LA CULTURA AREA 32M2</v>
          </cell>
          <cell r="BC3339"/>
          <cell r="BD3339">
            <v>43062</v>
          </cell>
          <cell r="BE3339">
            <v>43062</v>
          </cell>
          <cell r="BF3339">
            <v>43271</v>
          </cell>
          <cell r="BG3339">
            <v>3000</v>
          </cell>
        </row>
        <row r="3340">
          <cell r="C3340" t="str">
            <v>20120069S0252-1</v>
          </cell>
          <cell r="D3340" t="str">
            <v>Proyectos 2011 - 2020</v>
          </cell>
          <cell r="E3340" t="str">
            <v>No Aplica</v>
          </cell>
          <cell r="F3340" t="str">
            <v>CERRADO</v>
          </cell>
          <cell r="G3340" t="str">
            <v>C252</v>
          </cell>
          <cell r="H3340" t="str">
            <v>Norte De Santander</v>
          </cell>
          <cell r="I3340">
            <v>54810</v>
          </cell>
          <cell r="J3340">
            <v>6</v>
          </cell>
          <cell r="K3340" t="str">
            <v>Tibu</v>
          </cell>
          <cell r="L3340" t="str">
            <v>Tibu-Norte De Santander</v>
          </cell>
          <cell r="M3340">
            <v>69</v>
          </cell>
          <cell r="N3340" t="str">
            <v>Fonade 3</v>
          </cell>
          <cell r="O3340"/>
          <cell r="P3340"/>
          <cell r="Q3340" t="str">
            <v xml:space="preserve"> Remodelacion Parque Tomas Maria Vergara, Municipio De Tibu</v>
          </cell>
          <cell r="R3340" t="str">
            <v>Espacio Público, Recreación Y Deporte</v>
          </cell>
          <cell r="S3340"/>
          <cell r="T3340"/>
          <cell r="U3340"/>
          <cell r="V3340" t="str">
            <v>Municipio</v>
          </cell>
          <cell r="W3340"/>
          <cell r="X3340" t="str">
            <v/>
          </cell>
          <cell r="Y3340"/>
          <cell r="Z3340">
            <v>333636015.18076921</v>
          </cell>
          <cell r="AA3340"/>
          <cell r="AB3340">
            <v>333636015.18076921</v>
          </cell>
          <cell r="AC3340"/>
          <cell r="AD3340">
            <v>333636015.18076921</v>
          </cell>
          <cell r="AE3340">
            <v>17713772.050000001</v>
          </cell>
          <cell r="AF3340"/>
          <cell r="AG3340">
            <v>17713772.050000001</v>
          </cell>
          <cell r="AH3340">
            <v>351349787.23076922</v>
          </cell>
          <cell r="AI3340">
            <v>0</v>
          </cell>
          <cell r="AJ3340">
            <v>351349787.23076922</v>
          </cell>
          <cell r="AK3340">
            <v>0</v>
          </cell>
          <cell r="AL3340"/>
          <cell r="AM3340">
            <v>1</v>
          </cell>
          <cell r="AN3340">
            <v>1</v>
          </cell>
          <cell r="AO3340">
            <v>0</v>
          </cell>
          <cell r="AP3340" t="str">
            <v>En Liquidación</v>
          </cell>
          <cell r="AQ3340" t="e">
            <v>#REF!</v>
          </cell>
          <cell r="AR3340" t="e">
            <v>#N/A</v>
          </cell>
          <cell r="AS334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40" t="str">
            <v>No Aplica</v>
          </cell>
          <cell r="AU3340">
            <v>41806</v>
          </cell>
          <cell r="AV3340">
            <v>41985</v>
          </cell>
          <cell r="AW3340" t="e">
            <v>#REF!</v>
          </cell>
          <cell r="AX3340"/>
          <cell r="AY3340"/>
          <cell r="AZ3340">
            <v>0</v>
          </cell>
          <cell r="BA3340" t="str">
            <v>-</v>
          </cell>
          <cell r="BB3340" t="str">
            <v>ADECUACION PISOS PARQUE PRINCIPAL TIBU</v>
          </cell>
          <cell r="BC3340"/>
          <cell r="BD3340">
            <v>41829</v>
          </cell>
          <cell r="BE3340">
            <v>41907</v>
          </cell>
          <cell r="BF3340">
            <v>42047</v>
          </cell>
          <cell r="BG3340">
            <v>4992</v>
          </cell>
        </row>
        <row r="3341">
          <cell r="C3341" t="str">
            <v>20120069V0251-1</v>
          </cell>
          <cell r="D3341" t="str">
            <v>Proyectos 2011 - 2020</v>
          </cell>
          <cell r="E3341" t="str">
            <v>No Aplica</v>
          </cell>
          <cell r="F3341" t="str">
            <v>CERRADO</v>
          </cell>
          <cell r="G3341" t="str">
            <v>C251</v>
          </cell>
          <cell r="H3341" t="str">
            <v>Norte De Santander</v>
          </cell>
          <cell r="I3341">
            <v>54810</v>
          </cell>
          <cell r="J3341">
            <v>6</v>
          </cell>
          <cell r="K3341" t="str">
            <v>Tibu</v>
          </cell>
          <cell r="L3341" t="str">
            <v>Tibu-Norte De Santander</v>
          </cell>
          <cell r="M3341">
            <v>69</v>
          </cell>
          <cell r="N3341" t="str">
            <v>Fonade 3</v>
          </cell>
          <cell r="O3341"/>
          <cell r="P3341"/>
          <cell r="Q3341" t="str">
            <v>Construccion Obras De Drenaje Y Proteccion De La Via La Llana , Municipio De Tibu - Norte De Santander</v>
          </cell>
          <cell r="R3341" t="str">
            <v>Vías Red Terciaria</v>
          </cell>
          <cell r="S3341"/>
          <cell r="T3341"/>
          <cell r="U3341"/>
          <cell r="V3341" t="str">
            <v>Municipio</v>
          </cell>
          <cell r="W3341"/>
          <cell r="X3341" t="str">
            <v/>
          </cell>
          <cell r="Y3341"/>
          <cell r="Z3341">
            <v>1025587494.75</v>
          </cell>
          <cell r="AA3341"/>
          <cell r="AB3341">
            <v>1025587494.75</v>
          </cell>
          <cell r="AC3341"/>
          <cell r="AD3341">
            <v>1025587494.75</v>
          </cell>
          <cell r="AE3341">
            <v>32708124.5</v>
          </cell>
          <cell r="AF3341"/>
          <cell r="AG3341">
            <v>32708124.5</v>
          </cell>
          <cell r="AH3341">
            <v>1058295619.25</v>
          </cell>
          <cell r="AI3341">
            <v>0</v>
          </cell>
          <cell r="AJ3341">
            <v>1058295619.25</v>
          </cell>
          <cell r="AK3341">
            <v>0</v>
          </cell>
          <cell r="AL3341"/>
          <cell r="AM3341">
            <v>1</v>
          </cell>
          <cell r="AN3341">
            <v>1</v>
          </cell>
          <cell r="AO3341">
            <v>0</v>
          </cell>
          <cell r="AP3341" t="str">
            <v>En Liquidación</v>
          </cell>
          <cell r="AQ3341" t="e">
            <v>#REF!</v>
          </cell>
          <cell r="AR3341" t="e">
            <v>#N/A</v>
          </cell>
          <cell r="AS3341" t="str">
            <v xml:space="preserve">PROYECTO TERMINADO EN LIQUIDACION CONVENIO
1. INFORMACION Y ESTADO LIQUIDACION OBRA: Acta de liquidación suscrita el 09/03/2015          
2. INFORMACION Y ESTADO LIQUIDACION CONVENIO:
En liquidación. Debido a la fecha de liquidación del contrato de obra, se perdieron competencias por la entidad para liquidar bilateralmente.
ACTIVIDADES REALIZADAS:
- Se suscribe por las partes  Gestión PostContractual y Gerencia del Convenio la Constancia de Archivo Convenio 2133445 de fecha del 19/02/2021
                                                                                                                                                                                                                                                                                                                                                                     </v>
          </cell>
          <cell r="AT3341" t="str">
            <v>No Aplica</v>
          </cell>
          <cell r="AU3341">
            <v>42191</v>
          </cell>
          <cell r="AV3341">
            <v>42297</v>
          </cell>
          <cell r="AW3341" t="e">
            <v>#REF!</v>
          </cell>
          <cell r="AX3341"/>
          <cell r="AY3341"/>
          <cell r="AZ3341">
            <v>0</v>
          </cell>
          <cell r="BA3341" t="str">
            <v>-</v>
          </cell>
          <cell r="BB3341" t="str">
            <v>6 KM</v>
          </cell>
          <cell r="BC3341"/>
          <cell r="BD3341" t="str">
            <v/>
          </cell>
          <cell r="BE3341" t="str">
            <v xml:space="preserve"> </v>
          </cell>
          <cell r="BF3341">
            <v>42422</v>
          </cell>
          <cell r="BG3341">
            <v>1500</v>
          </cell>
        </row>
        <row r="3342">
          <cell r="C3342" t="str">
            <v>20130162S0162-1</v>
          </cell>
          <cell r="D3342" t="str">
            <v>Proyectos 2011 - 2020</v>
          </cell>
          <cell r="E3342" t="str">
            <v>No Aplica</v>
          </cell>
          <cell r="F3342" t="str">
            <v>CERRADO</v>
          </cell>
          <cell r="G3342"/>
          <cell r="H3342" t="str">
            <v>Norte De Santander</v>
          </cell>
          <cell r="I3342">
            <v>54810</v>
          </cell>
          <cell r="J3342">
            <v>6</v>
          </cell>
          <cell r="K3342" t="str">
            <v>Tibu</v>
          </cell>
          <cell r="L3342" t="str">
            <v>Tibu-Norte De Santander</v>
          </cell>
          <cell r="M3342">
            <v>162</v>
          </cell>
          <cell r="N3342" t="str">
            <v>Pueblos</v>
          </cell>
          <cell r="O3342"/>
          <cell r="P3342"/>
          <cell r="Q3342" t="str">
            <v>Construcción De La Casa De Gobierno, El Internado De Niñas Y Niños Con Su Batería Sanitaria Y El Bohío Tradicional, Además De Las Ejecución Del Plan De Fortalecimiento, Que Beneficie A La Comunidad De Ñatubayibari.</v>
          </cell>
          <cell r="R3342" t="str">
            <v>Social Comunitario</v>
          </cell>
          <cell r="S3342"/>
          <cell r="T3342"/>
          <cell r="U3342"/>
          <cell r="V3342" t="str">
            <v>Resguardo Indigena Ñatubaiyibari</v>
          </cell>
          <cell r="W3342"/>
          <cell r="X3342" t="str">
            <v/>
          </cell>
          <cell r="Y3342"/>
          <cell r="Z3342">
            <v>1500000000</v>
          </cell>
          <cell r="AA3342"/>
          <cell r="AB3342">
            <v>1500000000</v>
          </cell>
          <cell r="AC3342"/>
          <cell r="AD3342">
            <v>1500000000</v>
          </cell>
          <cell r="AE3342">
            <v>55002000</v>
          </cell>
          <cell r="AF3342"/>
          <cell r="AG3342">
            <v>55002000</v>
          </cell>
          <cell r="AH3342">
            <v>1555002000</v>
          </cell>
          <cell r="AI3342">
            <v>0</v>
          </cell>
          <cell r="AJ3342">
            <v>1555002000</v>
          </cell>
          <cell r="AK3342">
            <v>1</v>
          </cell>
          <cell r="AL3342"/>
          <cell r="AM3342">
            <v>0</v>
          </cell>
          <cell r="AN3342">
            <v>1</v>
          </cell>
          <cell r="AO3342">
            <v>1</v>
          </cell>
          <cell r="AP3342" t="str">
            <v>En Liquidación</v>
          </cell>
          <cell r="AQ3342" t="e">
            <v>#REF!</v>
          </cell>
          <cell r="AR3342" t="e">
            <v>#N/A</v>
          </cell>
          <cell r="AS3342" t="str">
            <v>Entregada el 13 de noviembre de 2016.
En Liquidación-Falta acta de Entrega y compromiso de Sostenibilidad , Faltan certificados financieros</v>
          </cell>
          <cell r="AT3342" t="str">
            <v>No Aplica</v>
          </cell>
          <cell r="AU3342">
            <v>42245</v>
          </cell>
          <cell r="AV3342" t="str">
            <v/>
          </cell>
          <cell r="AW3342" t="e">
            <v>#REF!</v>
          </cell>
          <cell r="AX3342"/>
          <cell r="AY3342"/>
          <cell r="AZ3342">
            <v>0</v>
          </cell>
          <cell r="BA3342" t="str">
            <v>-</v>
          </cell>
          <cell r="BB3342" t="str">
            <v/>
          </cell>
          <cell r="BC3342"/>
          <cell r="BD3342" t="str">
            <v/>
          </cell>
          <cell r="BE3342" t="str">
            <v/>
          </cell>
          <cell r="BF3342">
            <v>42687</v>
          </cell>
          <cell r="BG3342" t="str">
            <v/>
          </cell>
        </row>
        <row r="3343">
          <cell r="C3343" t="str">
            <v>20140069S0472-1</v>
          </cell>
          <cell r="D3343" t="str">
            <v>Proyectos 2011 - 2020</v>
          </cell>
          <cell r="E3343" t="str">
            <v>No Aplica</v>
          </cell>
          <cell r="F3343" t="str">
            <v>CERRADO</v>
          </cell>
          <cell r="G3343" t="str">
            <v>C472</v>
          </cell>
          <cell r="H3343" t="str">
            <v>Norte De Santander</v>
          </cell>
          <cell r="I3343">
            <v>54810</v>
          </cell>
          <cell r="J3343">
            <v>6</v>
          </cell>
          <cell r="K3343" t="str">
            <v>Tibu</v>
          </cell>
          <cell r="L3343" t="str">
            <v>Tibu-Norte De Santander</v>
          </cell>
          <cell r="M3343">
            <v>69</v>
          </cell>
          <cell r="N3343" t="str">
            <v>Fonade 3</v>
          </cell>
          <cell r="O3343"/>
          <cell r="P3343"/>
          <cell r="Q3343" t="str">
            <v>Remodelacion Del Parque Principal Del Corregimiento De Pacelli,Municipio De Tibu</v>
          </cell>
          <cell r="R3343" t="str">
            <v>Espacio Público, Recreación Y Deporte</v>
          </cell>
          <cell r="S3343"/>
          <cell r="T3343"/>
          <cell r="U3343"/>
          <cell r="V3343" t="str">
            <v>Fonade</v>
          </cell>
          <cell r="W3343"/>
          <cell r="X3343" t="str">
            <v/>
          </cell>
          <cell r="Y3343"/>
          <cell r="Z3343">
            <v>607167498</v>
          </cell>
          <cell r="AA3343"/>
          <cell r="AB3343">
            <v>607167498</v>
          </cell>
          <cell r="AC3343"/>
          <cell r="AD3343">
            <v>607167498</v>
          </cell>
          <cell r="AE3343">
            <v>90300402</v>
          </cell>
          <cell r="AF3343"/>
          <cell r="AG3343">
            <v>90300402</v>
          </cell>
          <cell r="AH3343">
            <v>697467900</v>
          </cell>
          <cell r="AI3343">
            <v>0</v>
          </cell>
          <cell r="AJ3343">
            <v>697467900</v>
          </cell>
          <cell r="AK3343">
            <v>0</v>
          </cell>
          <cell r="AL3343"/>
          <cell r="AM3343">
            <v>1</v>
          </cell>
          <cell r="AN3343">
            <v>1</v>
          </cell>
          <cell r="AO3343">
            <v>0</v>
          </cell>
          <cell r="AP3343" t="str">
            <v>En Liquidación</v>
          </cell>
          <cell r="AQ3343" t="e">
            <v>#REF!</v>
          </cell>
          <cell r="AR3343" t="e">
            <v>#N/A</v>
          </cell>
          <cell r="AS334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43" t="str">
            <v>No Aplica</v>
          </cell>
          <cell r="AU3343">
            <v>42303</v>
          </cell>
          <cell r="AV3343">
            <v>42426</v>
          </cell>
          <cell r="AW3343" t="e">
            <v>#REF!</v>
          </cell>
          <cell r="AX3343"/>
          <cell r="AY3343"/>
          <cell r="AZ3343">
            <v>0</v>
          </cell>
          <cell r="BA3343" t="str">
            <v>-</v>
          </cell>
          <cell r="BB3343" t="str">
            <v>OBRAS PRELIMINARES DE DEMOLICIONES, RELLENOS, EXCAVACIONES, CONSTRUCCIÓN DE ESTRUCTURAS DE CONTENCIÓN. 
OBRAS DE URBANISMO (INSTALACIÓN DE LOSETAS, ADOQUINES Y ANDENES EN CONCRETO ESCOBADO, BANCAS DOBLES CON ESPALDAR METÁLICO, , JUEGOS INFANTILES Y BIOSALUDABLES, INSTALACIONES HIDRÁULICAS PARA PUNTOS DE SUMINISTRO EN JARDINERAS, SUMINISTRO DE ZONAS VERDES E ILUMINACIÓN, POSTES METÁLICOS Y LÁMPARAS TIPO LED).
1 KIOSKO CON ACABADO EN ESTRUCTURA METÁLICA, CUBIERTA LISA, ENCHAPE CERÁMICO Y BARANDA TIPO COLONIAL.</v>
          </cell>
          <cell r="BC3343"/>
          <cell r="BD3343">
            <v>42342</v>
          </cell>
          <cell r="BE3343">
            <v>42342</v>
          </cell>
          <cell r="BF3343">
            <v>42671</v>
          </cell>
          <cell r="BG3343">
            <v>3851</v>
          </cell>
        </row>
        <row r="3344">
          <cell r="C3344" t="str">
            <v>20120069S0253-1</v>
          </cell>
          <cell r="D3344" t="str">
            <v>Proyectos 2011 - 2020</v>
          </cell>
          <cell r="E3344" t="str">
            <v>No Aplica</v>
          </cell>
          <cell r="F3344" t="str">
            <v>CERRADO</v>
          </cell>
          <cell r="G3344" t="str">
            <v>C253</v>
          </cell>
          <cell r="H3344" t="str">
            <v>Norte De Santander</v>
          </cell>
          <cell r="I3344">
            <v>54820</v>
          </cell>
          <cell r="J3344">
            <v>6</v>
          </cell>
          <cell r="K3344" t="str">
            <v>Toledo</v>
          </cell>
          <cell r="L3344" t="str">
            <v>Toledo-Norte De Santander</v>
          </cell>
          <cell r="M3344">
            <v>69</v>
          </cell>
          <cell r="N3344" t="str">
            <v>Fonade 3</v>
          </cell>
          <cell r="O3344"/>
          <cell r="P3344"/>
          <cell r="Q3344" t="str">
            <v>Adecuacion Parque Principal, Municipio De Toledo</v>
          </cell>
          <cell r="R3344" t="str">
            <v>Espacio Público, Recreación Y Deporte</v>
          </cell>
          <cell r="S3344"/>
          <cell r="T3344"/>
          <cell r="U3344"/>
          <cell r="V3344" t="str">
            <v>Departamento</v>
          </cell>
          <cell r="W3344"/>
          <cell r="X3344" t="str">
            <v/>
          </cell>
          <cell r="Y3344"/>
          <cell r="Z3344">
            <v>201769892.41346157</v>
          </cell>
          <cell r="AA3344"/>
          <cell r="AB3344">
            <v>201769892.41346157</v>
          </cell>
          <cell r="AC3344"/>
          <cell r="AD3344">
            <v>201769892.41346157</v>
          </cell>
          <cell r="AE3344">
            <v>11487952.5</v>
          </cell>
          <cell r="AF3344"/>
          <cell r="AG3344">
            <v>11487952.5</v>
          </cell>
          <cell r="AH3344">
            <v>213257844.91346157</v>
          </cell>
          <cell r="AI3344">
            <v>0</v>
          </cell>
          <cell r="AJ3344">
            <v>213257844.91346157</v>
          </cell>
          <cell r="AK3344">
            <v>0</v>
          </cell>
          <cell r="AL3344"/>
          <cell r="AM3344">
            <v>1</v>
          </cell>
          <cell r="AN3344">
            <v>1</v>
          </cell>
          <cell r="AO3344">
            <v>0</v>
          </cell>
          <cell r="AP3344" t="str">
            <v>En Liquidación</v>
          </cell>
          <cell r="AQ3344" t="e">
            <v>#REF!</v>
          </cell>
          <cell r="AR3344" t="e">
            <v>#N/A</v>
          </cell>
          <cell r="AS334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44" t="str">
            <v>No Aplica</v>
          </cell>
          <cell r="AU3344">
            <v>41954</v>
          </cell>
          <cell r="AV3344">
            <v>42014</v>
          </cell>
          <cell r="AW3344" t="e">
            <v>#REF!</v>
          </cell>
          <cell r="AX3344"/>
          <cell r="AY3344"/>
          <cell r="AZ3344">
            <v>0</v>
          </cell>
          <cell r="BA3344" t="str">
            <v>-</v>
          </cell>
          <cell r="BB3344" t="str">
            <v>ADECUACION PARQUE ( RENOVACION ELECTRICA Y COLOCACION DE LUMINARIAS EN TODA EL AREA DEL PARQUE</v>
          </cell>
          <cell r="BC3344"/>
          <cell r="BD3344">
            <v>41990</v>
          </cell>
          <cell r="BE3344" t="str">
            <v/>
          </cell>
          <cell r="BF3344">
            <v>42122</v>
          </cell>
          <cell r="BG3344">
            <v>17280</v>
          </cell>
        </row>
        <row r="3345">
          <cell r="C3345" t="str">
            <v>20160308V5181-1</v>
          </cell>
          <cell r="D3345" t="str">
            <v>Proyectos 2011 - 2020</v>
          </cell>
          <cell r="E3345" t="str">
            <v>ANTES 2018</v>
          </cell>
          <cell r="F3345" t="str">
            <v>VIGENTE</v>
          </cell>
          <cell r="G3345"/>
          <cell r="H3345" t="str">
            <v>Norte De Santander</v>
          </cell>
          <cell r="I3345">
            <v>54820</v>
          </cell>
          <cell r="J3345">
            <v>6</v>
          </cell>
          <cell r="K3345" t="str">
            <v>Toledo</v>
          </cell>
          <cell r="L3345" t="str">
            <v>Toledo-Norte De Santander</v>
          </cell>
          <cell r="M3345">
            <v>308</v>
          </cell>
          <cell r="N3345" t="str">
            <v>DPS 2016</v>
          </cell>
          <cell r="O3345"/>
          <cell r="P3345"/>
          <cell r="Q3345" t="str">
            <v>Construcción En Pavimento Rígido De Las Carreras 5 Y 5A Desde La Calle 2 Hasta La 7 Del Municipio De Toledo - Norte De Santander</v>
          </cell>
          <cell r="R3345" t="str">
            <v>Vías Urbanas</v>
          </cell>
          <cell r="S3345"/>
          <cell r="T3345"/>
          <cell r="U3345"/>
          <cell r="V3345" t="str">
            <v>Municipio</v>
          </cell>
          <cell r="W3345" t="str">
            <v>Urbano</v>
          </cell>
          <cell r="X3345" t="str">
            <v>Barrios: La Pradera - Belén</v>
          </cell>
          <cell r="Y3345"/>
          <cell r="Z3345">
            <v>2140018575</v>
          </cell>
          <cell r="AA3345"/>
          <cell r="AB3345">
            <v>2140018575</v>
          </cell>
          <cell r="AC3345"/>
          <cell r="AD3345">
            <v>2140018575</v>
          </cell>
          <cell r="AE3345">
            <v>249796244</v>
          </cell>
          <cell r="AF3345"/>
          <cell r="AG3345">
            <v>249796244</v>
          </cell>
          <cell r="AH3345">
            <v>2389814819</v>
          </cell>
          <cell r="AI3345">
            <v>0</v>
          </cell>
          <cell r="AJ3345">
            <v>2389814819</v>
          </cell>
          <cell r="AK3345">
            <v>0.89900000000000002</v>
          </cell>
          <cell r="AL3345"/>
          <cell r="AM3345">
            <v>1</v>
          </cell>
          <cell r="AN3345">
            <v>1</v>
          </cell>
          <cell r="AO3345">
            <v>0</v>
          </cell>
          <cell r="AP3345" t="str">
            <v>En Liquidación</v>
          </cell>
          <cell r="AQ3345" t="e">
            <v>#REF!</v>
          </cell>
          <cell r="AR3345" t="e">
            <v>#N/A</v>
          </cell>
          <cell r="AS3345" t="str">
            <v>Convenio en Liquidación. 
Se realizó la AV3 el  24/09/2020
Se remite el link para el inicio de la liquidación del convenio el 25/11/2021.</v>
          </cell>
          <cell r="AT3345" t="str">
            <v>No Aplica</v>
          </cell>
          <cell r="AU3345">
            <v>43406</v>
          </cell>
          <cell r="AV3345">
            <v>44057</v>
          </cell>
          <cell r="AW3345" t="e">
            <v>#REF!</v>
          </cell>
          <cell r="AX3345"/>
          <cell r="AY3345"/>
          <cell r="AZ3345">
            <v>0</v>
          </cell>
          <cell r="BA3345" t="str">
            <v>-</v>
          </cell>
          <cell r="BB3345" t="str">
            <v>1353,36 m</v>
          </cell>
          <cell r="BC3345"/>
          <cell r="BD3345">
            <v>43439</v>
          </cell>
          <cell r="BE3345">
            <v>44006</v>
          </cell>
          <cell r="BF3345">
            <v>44098</v>
          </cell>
          <cell r="BG3345">
            <v>745</v>
          </cell>
        </row>
        <row r="3346">
          <cell r="C3346" t="str">
            <v>20090286V1583-1</v>
          </cell>
          <cell r="D3346" t="str">
            <v>Proyectos 2011 - 2020</v>
          </cell>
          <cell r="E3346" t="str">
            <v>No Aplica</v>
          </cell>
          <cell r="F3346" t="str">
            <v>CERRADO</v>
          </cell>
          <cell r="G3346"/>
          <cell r="H3346" t="str">
            <v>Norte De Santander</v>
          </cell>
          <cell r="I3346">
            <v>54874</v>
          </cell>
          <cell r="J3346">
            <v>4</v>
          </cell>
          <cell r="K3346" t="str">
            <v>Villa Del  Rosario</v>
          </cell>
          <cell r="L3346" t="str">
            <v>Villa Del  Rosario-Norte De Santander</v>
          </cell>
          <cell r="M3346" t="str">
            <v/>
          </cell>
          <cell r="N3346" t="str">
            <v xml:space="preserve"> Infraestructura</v>
          </cell>
          <cell r="O3346"/>
          <cell r="P3346"/>
          <cell r="Q3346" t="str">
            <v>Convenio Interadministrativo Con El Departamento De Norte De Santander, Para La Ejecución De Los Proyectos Viales: Pavimentación En Concreto De Calles, Municipio De Villa Del  Rosario - Norte De Santander.</v>
          </cell>
          <cell r="R3346" t="str">
            <v>Vías Urbanas</v>
          </cell>
          <cell r="S3346"/>
          <cell r="T3346"/>
          <cell r="U3346"/>
          <cell r="V3346" t="str">
            <v>Gestión Energetica S.A. - Gensa S.A. E.S.P.</v>
          </cell>
          <cell r="W3346"/>
          <cell r="X3346" t="str">
            <v/>
          </cell>
          <cell r="Y3346"/>
          <cell r="Z3346">
            <v>111982861.15384616</v>
          </cell>
          <cell r="AA3346"/>
          <cell r="AB3346">
            <v>111982861.15384616</v>
          </cell>
          <cell r="AC3346"/>
          <cell r="AD3346">
            <v>111982861.15384616</v>
          </cell>
          <cell r="AE3346">
            <v>0</v>
          </cell>
          <cell r="AF3346"/>
          <cell r="AG3346">
            <v>0</v>
          </cell>
          <cell r="AH3346">
            <v>111982861.15384616</v>
          </cell>
          <cell r="AI3346">
            <v>0</v>
          </cell>
          <cell r="AJ3346">
            <v>111982861.15384616</v>
          </cell>
          <cell r="AK3346">
            <v>1</v>
          </cell>
          <cell r="AL3346"/>
          <cell r="AM3346">
            <v>1</v>
          </cell>
          <cell r="AN3346">
            <v>1</v>
          </cell>
          <cell r="AO3346">
            <v>0</v>
          </cell>
          <cell r="AP3346" t="str">
            <v>Liquidado</v>
          </cell>
          <cell r="AQ3346" t="e">
            <v>#REF!</v>
          </cell>
          <cell r="AR3346" t="e">
            <v>#N/A</v>
          </cell>
          <cell r="AS3346" t="str">
            <v>Entregado en 2012.</v>
          </cell>
          <cell r="AT3346" t="str">
            <v>No Aplica</v>
          </cell>
          <cell r="AU3346" t="str">
            <v/>
          </cell>
          <cell r="AV3346">
            <v>40658</v>
          </cell>
          <cell r="AW3346" t="e">
            <v>#REF!</v>
          </cell>
          <cell r="AX3346"/>
          <cell r="AY3346"/>
          <cell r="AZ3346">
            <v>0</v>
          </cell>
          <cell r="BA3346" t="str">
            <v>-</v>
          </cell>
          <cell r="BB3346" t="str">
            <v/>
          </cell>
          <cell r="BC3346"/>
          <cell r="BD3346" t="str">
            <v/>
          </cell>
          <cell r="BE3346" t="str">
            <v/>
          </cell>
          <cell r="BF3346" t="str">
            <v/>
          </cell>
          <cell r="BG3346" t="str">
            <v/>
          </cell>
        </row>
        <row r="3347">
          <cell r="C3347" t="str">
            <v>20100021V1584-1</v>
          </cell>
          <cell r="D3347" t="str">
            <v>Proyectos 2011 - 2020</v>
          </cell>
          <cell r="E3347" t="str">
            <v>No Aplica</v>
          </cell>
          <cell r="F3347" t="str">
            <v>CERRADO</v>
          </cell>
          <cell r="G3347"/>
          <cell r="H3347" t="str">
            <v>Norte De Santander</v>
          </cell>
          <cell r="I3347">
            <v>54874</v>
          </cell>
          <cell r="J3347">
            <v>4</v>
          </cell>
          <cell r="K3347" t="str">
            <v>Villa Del  Rosario</v>
          </cell>
          <cell r="L3347" t="str">
            <v>Villa Del  Rosario-Norte De Santander</v>
          </cell>
          <cell r="M3347" t="str">
            <v/>
          </cell>
          <cell r="N3347" t="str">
            <v xml:space="preserve"> Infraestructura</v>
          </cell>
          <cell r="O3347"/>
          <cell r="P3347"/>
          <cell r="Q3347" t="str">
            <v>Convenio De Ccoperación Y Asistencia Técnica Entre Acción Social - Fip Y La Federación Nacional De Cafeteros De Colombia, Para Aunar Esfuerzos Y Asi La Federación Preste El Apoyo Técnico Y Asesoria Para La Elaboración De Diseños Y/O Ajustes A Diseños Y/O Construcción Puente Vehicular - Peatonal La Palmita - Calle 15 Entre Carreras 11 Y 12, Municipio De Villa Del  Rosario - Norte De Santander.</v>
          </cell>
          <cell r="R3347" t="str">
            <v>Vías Red Terciaria</v>
          </cell>
          <cell r="S3347"/>
          <cell r="T3347"/>
          <cell r="U3347"/>
          <cell r="V3347" t="str">
            <v>Federación Nacional De Cafeteros</v>
          </cell>
          <cell r="W3347"/>
          <cell r="X3347" t="str">
            <v/>
          </cell>
          <cell r="Y3347"/>
          <cell r="Z3347">
            <v>200000000</v>
          </cell>
          <cell r="AA3347"/>
          <cell r="AB3347">
            <v>200000000</v>
          </cell>
          <cell r="AC3347"/>
          <cell r="AD3347">
            <v>200000000</v>
          </cell>
          <cell r="AE3347">
            <v>0</v>
          </cell>
          <cell r="AF3347"/>
          <cell r="AG3347">
            <v>0</v>
          </cell>
          <cell r="AH3347">
            <v>200000000</v>
          </cell>
          <cell r="AI3347">
            <v>0</v>
          </cell>
          <cell r="AJ3347">
            <v>200000000</v>
          </cell>
          <cell r="AK3347">
            <v>1</v>
          </cell>
          <cell r="AL3347"/>
          <cell r="AM3347">
            <v>1</v>
          </cell>
          <cell r="AN3347">
            <v>1</v>
          </cell>
          <cell r="AO3347">
            <v>0</v>
          </cell>
          <cell r="AP3347" t="str">
            <v>Liquidado</v>
          </cell>
          <cell r="AQ3347" t="e">
            <v>#REF!</v>
          </cell>
          <cell r="AR3347" t="e">
            <v>#N/A</v>
          </cell>
          <cell r="AS3347" t="str">
            <v>Entregado en 2011.</v>
          </cell>
          <cell r="AT3347" t="str">
            <v>No Aplica</v>
          </cell>
          <cell r="AU3347" t="str">
            <v/>
          </cell>
          <cell r="AV3347">
            <v>40633</v>
          </cell>
          <cell r="AW3347" t="e">
            <v>#REF!</v>
          </cell>
          <cell r="AX3347"/>
          <cell r="AY3347"/>
          <cell r="AZ3347">
            <v>0</v>
          </cell>
          <cell r="BA3347" t="str">
            <v>-</v>
          </cell>
          <cell r="BB3347" t="str">
            <v/>
          </cell>
          <cell r="BC3347"/>
          <cell r="BD3347" t="str">
            <v/>
          </cell>
          <cell r="BE3347" t="str">
            <v/>
          </cell>
          <cell r="BF3347" t="str">
            <v/>
          </cell>
          <cell r="BG3347" t="str">
            <v/>
          </cell>
        </row>
        <row r="3348">
          <cell r="C3348" t="str">
            <v>20100021V1585-1</v>
          </cell>
          <cell r="D3348" t="str">
            <v>Proyectos 2011 - 2020</v>
          </cell>
          <cell r="E3348" t="str">
            <v>No Aplica</v>
          </cell>
          <cell r="F3348" t="str">
            <v>CERRADO</v>
          </cell>
          <cell r="G3348"/>
          <cell r="H3348" t="str">
            <v>Norte De Santander</v>
          </cell>
          <cell r="I3348">
            <v>54874</v>
          </cell>
          <cell r="J3348">
            <v>4</v>
          </cell>
          <cell r="K3348" t="str">
            <v>Villa Del  Rosario</v>
          </cell>
          <cell r="L3348" t="str">
            <v>Villa Del  Rosario-Norte De Santander</v>
          </cell>
          <cell r="M3348" t="str">
            <v/>
          </cell>
          <cell r="N3348" t="str">
            <v xml:space="preserve"> Infraestructura</v>
          </cell>
          <cell r="O3348"/>
          <cell r="P3348"/>
          <cell r="Q3348"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En Recebo Cra. 17 Entre Calles 17 Y 19 Barrio 1 De Mayo, Municipio De Villa Del  Rosario - Norte De Santander.</v>
          </cell>
          <cell r="R3348" t="str">
            <v>Vías Urbanas</v>
          </cell>
          <cell r="S3348"/>
          <cell r="T3348"/>
          <cell r="U3348"/>
          <cell r="V3348" t="str">
            <v>Federación Nacional De Cafeteros</v>
          </cell>
          <cell r="W3348"/>
          <cell r="X3348" t="str">
            <v/>
          </cell>
          <cell r="Y3348"/>
          <cell r="Z3348">
            <v>46000000</v>
          </cell>
          <cell r="AA3348"/>
          <cell r="AB3348">
            <v>46000000</v>
          </cell>
          <cell r="AC3348"/>
          <cell r="AD3348">
            <v>46000000</v>
          </cell>
          <cell r="AE3348">
            <v>0</v>
          </cell>
          <cell r="AF3348"/>
          <cell r="AG3348">
            <v>0</v>
          </cell>
          <cell r="AH3348">
            <v>46000000</v>
          </cell>
          <cell r="AI3348">
            <v>0</v>
          </cell>
          <cell r="AJ3348">
            <v>46000000</v>
          </cell>
          <cell r="AK3348">
            <v>1</v>
          </cell>
          <cell r="AL3348"/>
          <cell r="AM3348">
            <v>1</v>
          </cell>
          <cell r="AN3348">
            <v>1</v>
          </cell>
          <cell r="AO3348">
            <v>0</v>
          </cell>
          <cell r="AP3348" t="str">
            <v>Liquidado</v>
          </cell>
          <cell r="AQ3348" t="e">
            <v>#REF!</v>
          </cell>
          <cell r="AR3348" t="e">
            <v>#N/A</v>
          </cell>
          <cell r="AS3348" t="str">
            <v>Entregado en 2010.</v>
          </cell>
          <cell r="AT3348" t="str">
            <v>No Aplica</v>
          </cell>
          <cell r="AU3348" t="str">
            <v/>
          </cell>
          <cell r="AV3348">
            <v>40613</v>
          </cell>
          <cell r="AW3348" t="e">
            <v>#REF!</v>
          </cell>
          <cell r="AX3348"/>
          <cell r="AY3348"/>
          <cell r="AZ3348">
            <v>0</v>
          </cell>
          <cell r="BA3348" t="str">
            <v>-</v>
          </cell>
          <cell r="BB3348" t="str">
            <v/>
          </cell>
          <cell r="BC3348"/>
          <cell r="BD3348" t="str">
            <v/>
          </cell>
          <cell r="BE3348" t="str">
            <v/>
          </cell>
          <cell r="BF3348" t="str">
            <v/>
          </cell>
          <cell r="BG3348" t="str">
            <v/>
          </cell>
        </row>
        <row r="3349">
          <cell r="C3349" t="str">
            <v>20100021V1587-1</v>
          </cell>
          <cell r="D3349" t="str">
            <v>Proyectos 2011 - 2020</v>
          </cell>
          <cell r="E3349" t="str">
            <v>No Aplica</v>
          </cell>
          <cell r="F3349" t="str">
            <v>CERRADO</v>
          </cell>
          <cell r="G3349"/>
          <cell r="H3349" t="str">
            <v>Norte De Santander</v>
          </cell>
          <cell r="I3349">
            <v>54874</v>
          </cell>
          <cell r="J3349">
            <v>4</v>
          </cell>
          <cell r="K3349" t="str">
            <v>Villa Del  Rosario</v>
          </cell>
          <cell r="L3349" t="str">
            <v>Villa Del  Rosario-Norte De Santander</v>
          </cell>
          <cell r="M3349" t="str">
            <v/>
          </cell>
          <cell r="N3349" t="str">
            <v xml:space="preserve"> Infraestructura</v>
          </cell>
          <cell r="O3349"/>
          <cell r="P3349"/>
          <cell r="Q3349" t="str">
            <v>Convenio De Ccoperación Y Asistencia Técnica Entre Acción Social - Fip Y La Federación Nacional De Cafeteros De Colombia, Para Aunar Esfuerzos Y Asi La Federación Preste El Apoyo Técnico Y Asesoria Para La Elaboración De Diseños Y/O Ajustes A Diseños Y/O Construcción Callejuela - El Palmar Fase Ii, Municipio De Villa Del  Rosario - Norte De Santander.</v>
          </cell>
          <cell r="R3349" t="str">
            <v>Vías Urbanas</v>
          </cell>
          <cell r="S3349"/>
          <cell r="T3349"/>
          <cell r="U3349"/>
          <cell r="V3349" t="str">
            <v>Federación Nacional De Cafeteros</v>
          </cell>
          <cell r="W3349"/>
          <cell r="X3349" t="str">
            <v/>
          </cell>
          <cell r="Y3349"/>
          <cell r="Z3349">
            <v>250000000</v>
          </cell>
          <cell r="AA3349"/>
          <cell r="AB3349">
            <v>250000000</v>
          </cell>
          <cell r="AC3349"/>
          <cell r="AD3349">
            <v>250000000</v>
          </cell>
          <cell r="AE3349">
            <v>0</v>
          </cell>
          <cell r="AF3349"/>
          <cell r="AG3349">
            <v>0</v>
          </cell>
          <cell r="AH3349">
            <v>250000000</v>
          </cell>
          <cell r="AI3349">
            <v>0</v>
          </cell>
          <cell r="AJ3349">
            <v>250000000</v>
          </cell>
          <cell r="AK3349">
            <v>1</v>
          </cell>
          <cell r="AL3349"/>
          <cell r="AM3349">
            <v>1</v>
          </cell>
          <cell r="AN3349">
            <v>1</v>
          </cell>
          <cell r="AO3349">
            <v>0</v>
          </cell>
          <cell r="AP3349" t="str">
            <v>Liquidado</v>
          </cell>
          <cell r="AQ3349" t="e">
            <v>#REF!</v>
          </cell>
          <cell r="AR3349" t="e">
            <v>#N/A</v>
          </cell>
          <cell r="AS3349" t="str">
            <v>Entregado en 2011.</v>
          </cell>
          <cell r="AT3349" t="str">
            <v>No Aplica</v>
          </cell>
          <cell r="AU3349" t="str">
            <v/>
          </cell>
          <cell r="AV3349">
            <v>40633</v>
          </cell>
          <cell r="AW3349" t="e">
            <v>#REF!</v>
          </cell>
          <cell r="AX3349"/>
          <cell r="AY3349"/>
          <cell r="AZ3349">
            <v>0</v>
          </cell>
          <cell r="BA3349" t="str">
            <v>-</v>
          </cell>
          <cell r="BB3349" t="str">
            <v/>
          </cell>
          <cell r="BC3349"/>
          <cell r="BD3349" t="str">
            <v/>
          </cell>
          <cell r="BE3349" t="str">
            <v/>
          </cell>
          <cell r="BF3349" t="str">
            <v/>
          </cell>
          <cell r="BG3349" t="str">
            <v/>
          </cell>
        </row>
        <row r="3350">
          <cell r="C3350" t="str">
            <v>20100110S1589-1</v>
          </cell>
          <cell r="D3350" t="str">
            <v>Proyectos 2011 - 2020</v>
          </cell>
          <cell r="E3350" t="str">
            <v>No Aplica</v>
          </cell>
          <cell r="F3350" t="str">
            <v>CERRADO</v>
          </cell>
          <cell r="G3350"/>
          <cell r="H3350" t="str">
            <v>Norte De Santander</v>
          </cell>
          <cell r="I3350">
            <v>54874</v>
          </cell>
          <cell r="J3350">
            <v>4</v>
          </cell>
          <cell r="K3350" t="str">
            <v>Villa Del  Rosario</v>
          </cell>
          <cell r="L3350" t="str">
            <v>Villa Del  Rosario-Norte De Santander</v>
          </cell>
          <cell r="M3350" t="str">
            <v/>
          </cell>
          <cell r="N3350" t="str">
            <v xml:space="preserve"> Infraestructura</v>
          </cell>
          <cell r="O3350"/>
          <cell r="P3350"/>
          <cell r="Q3350" t="str">
            <v>Construcción Coliseo Municipal De Villa Del  Rosario</v>
          </cell>
          <cell r="R3350" t="str">
            <v>Espacio Público, Recreación Y Deporte</v>
          </cell>
          <cell r="S3350"/>
          <cell r="T3350"/>
          <cell r="U3350"/>
          <cell r="V3350" t="str">
            <v>Departamento</v>
          </cell>
          <cell r="W3350"/>
          <cell r="X3350" t="str">
            <v/>
          </cell>
          <cell r="Y3350"/>
          <cell r="Z3350">
            <v>720000000</v>
          </cell>
          <cell r="AA3350"/>
          <cell r="AB3350">
            <v>720000000</v>
          </cell>
          <cell r="AC3350"/>
          <cell r="AD3350">
            <v>720000000</v>
          </cell>
          <cell r="AE3350">
            <v>0</v>
          </cell>
          <cell r="AF3350"/>
          <cell r="AG3350">
            <v>0</v>
          </cell>
          <cell r="AH3350">
            <v>720000000</v>
          </cell>
          <cell r="AI3350">
            <v>0</v>
          </cell>
          <cell r="AJ3350">
            <v>720000000</v>
          </cell>
          <cell r="AK3350">
            <v>1</v>
          </cell>
          <cell r="AL3350"/>
          <cell r="AM3350">
            <v>1</v>
          </cell>
          <cell r="AN3350">
            <v>1</v>
          </cell>
          <cell r="AO3350">
            <v>0</v>
          </cell>
          <cell r="AP3350" t="str">
            <v>Liquidado</v>
          </cell>
          <cell r="AQ3350" t="e">
            <v>#REF!</v>
          </cell>
          <cell r="AR3350" t="e">
            <v>#N/A</v>
          </cell>
          <cell r="AS3350" t="str">
            <v>Entregado en 2011.</v>
          </cell>
          <cell r="AT3350" t="str">
            <v>No Aplica</v>
          </cell>
          <cell r="AU3350" t="str">
            <v/>
          </cell>
          <cell r="AV3350">
            <v>40905</v>
          </cell>
          <cell r="AW3350" t="e">
            <v>#REF!</v>
          </cell>
          <cell r="AX3350"/>
          <cell r="AY3350"/>
          <cell r="AZ3350">
            <v>0</v>
          </cell>
          <cell r="BA3350" t="str">
            <v>-</v>
          </cell>
          <cell r="BB3350" t="str">
            <v/>
          </cell>
          <cell r="BC3350"/>
          <cell r="BD3350" t="str">
            <v/>
          </cell>
          <cell r="BE3350" t="str">
            <v/>
          </cell>
          <cell r="BF3350" t="str">
            <v/>
          </cell>
          <cell r="BG3350" t="str">
            <v/>
          </cell>
        </row>
        <row r="3351">
          <cell r="C3351" t="str">
            <v>20110042V1590-1</v>
          </cell>
          <cell r="D3351" t="str">
            <v>Proyectos 2011 - 2020</v>
          </cell>
          <cell r="E3351" t="str">
            <v>No Aplica</v>
          </cell>
          <cell r="F3351" t="str">
            <v>CERRADO</v>
          </cell>
          <cell r="G3351"/>
          <cell r="H3351" t="str">
            <v>Norte De Santander</v>
          </cell>
          <cell r="I3351">
            <v>54874</v>
          </cell>
          <cell r="J3351">
            <v>4</v>
          </cell>
          <cell r="K3351" t="str">
            <v>Villa Del  Rosario</v>
          </cell>
          <cell r="L3351" t="str">
            <v>Villa Del  Rosario-Norte De Santander</v>
          </cell>
          <cell r="M3351" t="str">
            <v/>
          </cell>
          <cell r="N3351" t="str">
            <v xml:space="preserve"> Infraestructura</v>
          </cell>
          <cell r="O3351"/>
          <cell r="P3351"/>
          <cell r="Q3351" t="str">
            <v xml:space="preserve">Mejoramiento Con Pavimento Asfaltico En La Via Hacia La Vereda El Palmar, Municipio De Villa Del  Rosario, Departamento De Norte De Santander </v>
          </cell>
          <cell r="R3351" t="str">
            <v>Vías Red Terciaria</v>
          </cell>
          <cell r="S3351"/>
          <cell r="T3351"/>
          <cell r="U3351"/>
          <cell r="V3351" t="str">
            <v>Departamento</v>
          </cell>
          <cell r="W3351"/>
          <cell r="X3351" t="str">
            <v/>
          </cell>
          <cell r="Y3351"/>
          <cell r="Z3351">
            <v>1625785325</v>
          </cell>
          <cell r="AA3351"/>
          <cell r="AB3351">
            <v>1625785325</v>
          </cell>
          <cell r="AC3351"/>
          <cell r="AD3351">
            <v>1625785325</v>
          </cell>
          <cell r="AE3351">
            <v>0</v>
          </cell>
          <cell r="AF3351"/>
          <cell r="AG3351">
            <v>0</v>
          </cell>
          <cell r="AH3351">
            <v>1625785325</v>
          </cell>
          <cell r="AI3351">
            <v>0</v>
          </cell>
          <cell r="AJ3351">
            <v>1625785325</v>
          </cell>
          <cell r="AK3351">
            <v>1</v>
          </cell>
          <cell r="AL3351"/>
          <cell r="AM3351">
            <v>1</v>
          </cell>
          <cell r="AN3351">
            <v>1</v>
          </cell>
          <cell r="AO3351">
            <v>0</v>
          </cell>
          <cell r="AP3351" t="str">
            <v>Liquidado</v>
          </cell>
          <cell r="AQ3351" t="e">
            <v>#REF!</v>
          </cell>
          <cell r="AR3351" t="e">
            <v>#N/A</v>
          </cell>
          <cell r="AS3351" t="str">
            <v>Entregado en 2012.</v>
          </cell>
          <cell r="AT3351" t="str">
            <v>No Aplica</v>
          </cell>
          <cell r="AU3351" t="str">
            <v/>
          </cell>
          <cell r="AV3351">
            <v>41261</v>
          </cell>
          <cell r="AW3351" t="e">
            <v>#REF!</v>
          </cell>
          <cell r="AX3351"/>
          <cell r="AY3351"/>
          <cell r="AZ3351">
            <v>0</v>
          </cell>
          <cell r="BA3351" t="str">
            <v>-</v>
          </cell>
          <cell r="BB3351" t="str">
            <v/>
          </cell>
          <cell r="BC3351"/>
          <cell r="BD3351" t="str">
            <v/>
          </cell>
          <cell r="BE3351" t="str">
            <v/>
          </cell>
          <cell r="BF3351" t="str">
            <v/>
          </cell>
          <cell r="BG3351" t="str">
            <v/>
          </cell>
        </row>
        <row r="3352">
          <cell r="C3352" t="str">
            <v>20120040S0058-1</v>
          </cell>
          <cell r="D3352" t="str">
            <v>Proyectos 2011 - 2020</v>
          </cell>
          <cell r="E3352" t="str">
            <v>No Aplica</v>
          </cell>
          <cell r="F3352" t="str">
            <v>CERRADO</v>
          </cell>
          <cell r="G3352" t="str">
            <v>B58</v>
          </cell>
          <cell r="H3352" t="str">
            <v>Norte De Santander</v>
          </cell>
          <cell r="I3352">
            <v>54874</v>
          </cell>
          <cell r="J3352">
            <v>4</v>
          </cell>
          <cell r="K3352" t="str">
            <v>Villa Del  Rosario</v>
          </cell>
          <cell r="L3352" t="str">
            <v>Villa Del  Rosario-Norte De Santander</v>
          </cell>
          <cell r="M3352">
            <v>40</v>
          </cell>
          <cell r="N3352" t="str">
            <v>Fonade 2</v>
          </cell>
          <cell r="O3352"/>
          <cell r="P3352"/>
          <cell r="Q3352" t="str">
            <v>Construcción Cubierta Polideportivo Nariño Municipio De Villa Del  Rosario - Norte De Santander</v>
          </cell>
          <cell r="R3352" t="str">
            <v>Espacio Público, Recreación Y Deporte</v>
          </cell>
          <cell r="S3352"/>
          <cell r="T3352"/>
          <cell r="U3352"/>
          <cell r="V3352" t="str">
            <v>Departamento</v>
          </cell>
          <cell r="W3352"/>
          <cell r="X3352" t="str">
            <v/>
          </cell>
          <cell r="Y3352"/>
          <cell r="Z3352">
            <v>255090459</v>
          </cell>
          <cell r="AA3352"/>
          <cell r="AB3352">
            <v>255090459</v>
          </cell>
          <cell r="AC3352"/>
          <cell r="AD3352">
            <v>255090459</v>
          </cell>
          <cell r="AE3352">
            <v>11738761</v>
          </cell>
          <cell r="AF3352"/>
          <cell r="AG3352">
            <v>11738761</v>
          </cell>
          <cell r="AH3352">
            <v>266829220</v>
          </cell>
          <cell r="AI3352">
            <v>0</v>
          </cell>
          <cell r="AJ3352">
            <v>266829220</v>
          </cell>
          <cell r="AK3352">
            <v>0.99</v>
          </cell>
          <cell r="AL3352"/>
          <cell r="AM3352">
            <v>1</v>
          </cell>
          <cell r="AN3352">
            <v>1</v>
          </cell>
          <cell r="AO3352">
            <v>0</v>
          </cell>
          <cell r="AP3352" t="str">
            <v>Liquidado</v>
          </cell>
          <cell r="AQ3352" t="e">
            <v>#REF!</v>
          </cell>
          <cell r="AR3352" t="e">
            <v>#N/A</v>
          </cell>
          <cell r="AS3352" t="str">
            <v>CONVENIO LIQUIDADO EL 29 DE SEPTIEMBRE 2021.</v>
          </cell>
          <cell r="AT3352" t="str">
            <v>No Aplica</v>
          </cell>
          <cell r="AU3352">
            <v>41584</v>
          </cell>
          <cell r="AV3352">
            <v>41639</v>
          </cell>
          <cell r="AW3352" t="e">
            <v>#REF!</v>
          </cell>
          <cell r="AX3352"/>
          <cell r="AY3352"/>
          <cell r="AZ3352">
            <v>0</v>
          </cell>
          <cell r="BA3352" t="str">
            <v>-</v>
          </cell>
          <cell r="BB3352" t="str">
            <v>CUBIERTA PARA CANCHA MULTIPLE 310 M2</v>
          </cell>
          <cell r="BC3352"/>
          <cell r="BD3352">
            <v>41592</v>
          </cell>
          <cell r="BE3352">
            <v>41656</v>
          </cell>
          <cell r="BF3352">
            <v>41656</v>
          </cell>
          <cell r="BG3352">
            <v>2000</v>
          </cell>
        </row>
        <row r="3353">
          <cell r="C3353" t="str">
            <v>20120040S0061-1</v>
          </cell>
          <cell r="D3353" t="str">
            <v>Proyectos 2011 - 2020</v>
          </cell>
          <cell r="E3353" t="str">
            <v>No Aplica</v>
          </cell>
          <cell r="F3353" t="str">
            <v>CERRADO</v>
          </cell>
          <cell r="G3353" t="str">
            <v>B61</v>
          </cell>
          <cell r="H3353" t="str">
            <v>Norte De Santander</v>
          </cell>
          <cell r="I3353">
            <v>54874</v>
          </cell>
          <cell r="J3353">
            <v>4</v>
          </cell>
          <cell r="K3353" t="str">
            <v>Villa Del  Rosario</v>
          </cell>
          <cell r="L3353" t="str">
            <v>Villa Del  Rosario-Norte De Santander</v>
          </cell>
          <cell r="M3353">
            <v>40</v>
          </cell>
          <cell r="N3353" t="str">
            <v>Fonade 2</v>
          </cell>
          <cell r="O3353"/>
          <cell r="P3353"/>
          <cell r="Q3353" t="str">
            <v>Construcción Cubierta Polideportivo Villagraciela Municipio De Villa Del  Rosario - Norte De Santander</v>
          </cell>
          <cell r="R3353" t="str">
            <v>Espacio Público, Recreación Y Deporte</v>
          </cell>
          <cell r="S3353"/>
          <cell r="T3353"/>
          <cell r="U3353"/>
          <cell r="V3353" t="str">
            <v>Departamento</v>
          </cell>
          <cell r="W3353"/>
          <cell r="X3353" t="str">
            <v/>
          </cell>
          <cell r="Y3353"/>
          <cell r="Z3353">
            <v>212294596</v>
          </cell>
          <cell r="AA3353"/>
          <cell r="AB3353">
            <v>212294596</v>
          </cell>
          <cell r="AC3353"/>
          <cell r="AD3353">
            <v>212294596</v>
          </cell>
          <cell r="AE3353">
            <v>11738761</v>
          </cell>
          <cell r="AF3353"/>
          <cell r="AG3353">
            <v>11738761</v>
          </cell>
          <cell r="AH3353">
            <v>224033357</v>
          </cell>
          <cell r="AI3353">
            <v>0</v>
          </cell>
          <cell r="AJ3353">
            <v>224033357</v>
          </cell>
          <cell r="AK3353">
            <v>0</v>
          </cell>
          <cell r="AL3353"/>
          <cell r="AM3353">
            <v>1</v>
          </cell>
          <cell r="AN3353">
            <v>1</v>
          </cell>
          <cell r="AO3353">
            <v>0</v>
          </cell>
          <cell r="AP3353" t="str">
            <v>Liquidado</v>
          </cell>
          <cell r="AQ3353" t="e">
            <v>#REF!</v>
          </cell>
          <cell r="AR3353" t="e">
            <v>#N/A</v>
          </cell>
          <cell r="AS3353" t="str">
            <v>CONVENIO LIQUIDADO EL 29 DE SEPTIEMBRE 2021.</v>
          </cell>
          <cell r="AT3353" t="str">
            <v>No Aplica</v>
          </cell>
          <cell r="AU3353">
            <v>41584</v>
          </cell>
          <cell r="AV3353">
            <v>41639</v>
          </cell>
          <cell r="AW3353" t="e">
            <v>#REF!</v>
          </cell>
          <cell r="AX3353"/>
          <cell r="AY3353"/>
          <cell r="AZ3353">
            <v>0</v>
          </cell>
          <cell r="BA3353" t="str">
            <v>-</v>
          </cell>
          <cell r="BB3353" t="str">
            <v>CUBIERTA PARA CANCHA MULTIPLE 310 M2</v>
          </cell>
          <cell r="BC3353"/>
          <cell r="BD3353">
            <v>41592</v>
          </cell>
          <cell r="BE3353">
            <v>41656</v>
          </cell>
          <cell r="BF3353">
            <v>41656</v>
          </cell>
          <cell r="BG3353">
            <v>2000</v>
          </cell>
        </row>
        <row r="3354">
          <cell r="C3354" t="str">
            <v>20120069S0255-1</v>
          </cell>
          <cell r="D3354" t="str">
            <v>Proyectos 2011 - 2020</v>
          </cell>
          <cell r="E3354" t="str">
            <v>No Aplica</v>
          </cell>
          <cell r="F3354" t="str">
            <v>CERRADO</v>
          </cell>
          <cell r="G3354" t="str">
            <v>C255</v>
          </cell>
          <cell r="H3354" t="str">
            <v>Norte De Santander</v>
          </cell>
          <cell r="I3354">
            <v>54874</v>
          </cell>
          <cell r="J3354">
            <v>4</v>
          </cell>
          <cell r="K3354" t="str">
            <v>Villa Del  Rosario</v>
          </cell>
          <cell r="L3354" t="str">
            <v>Villa Del  Rosario-Norte De Santander</v>
          </cell>
          <cell r="M3354">
            <v>69</v>
          </cell>
          <cell r="N3354" t="str">
            <v>Fonade 3</v>
          </cell>
          <cell r="O3354"/>
          <cell r="P3354"/>
          <cell r="Q3354" t="str">
            <v>Construccion Cancha Multifuncional Barrio El Paramo, Municipio De Villa Del  Rosario</v>
          </cell>
          <cell r="R3354" t="str">
            <v>Espacio Público, Recreación Y Deporte</v>
          </cell>
          <cell r="S3354"/>
          <cell r="T3354"/>
          <cell r="U3354"/>
          <cell r="V3354" t="str">
            <v>Departamento</v>
          </cell>
          <cell r="W3354"/>
          <cell r="X3354" t="str">
            <v/>
          </cell>
          <cell r="Y3354"/>
          <cell r="Z3354">
            <v>130547729.6832159</v>
          </cell>
          <cell r="AA3354"/>
          <cell r="AB3354">
            <v>130547729.6832159</v>
          </cell>
          <cell r="AC3354"/>
          <cell r="AD3354">
            <v>130547729.6832159</v>
          </cell>
          <cell r="AE3354">
            <v>22966851.699999999</v>
          </cell>
          <cell r="AF3354"/>
          <cell r="AG3354">
            <v>22966851.699999999</v>
          </cell>
          <cell r="AH3354">
            <v>153514581.3832159</v>
          </cell>
          <cell r="AI3354">
            <v>0</v>
          </cell>
          <cell r="AJ3354">
            <v>153514581.3832159</v>
          </cell>
          <cell r="AK3354">
            <v>0</v>
          </cell>
          <cell r="AL3354"/>
          <cell r="AM3354">
            <v>1</v>
          </cell>
          <cell r="AN3354">
            <v>1</v>
          </cell>
          <cell r="AO3354">
            <v>0</v>
          </cell>
          <cell r="AP3354" t="str">
            <v>En Liquidación</v>
          </cell>
          <cell r="AQ3354" t="e">
            <v>#REF!</v>
          </cell>
          <cell r="AR3354" t="e">
            <v>#N/A</v>
          </cell>
          <cell r="AS335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54" t="str">
            <v>No Aplica</v>
          </cell>
          <cell r="AU3354">
            <v>42140</v>
          </cell>
          <cell r="AV3354">
            <v>42369</v>
          </cell>
          <cell r="AW3354" t="e">
            <v>#REF!</v>
          </cell>
          <cell r="AX3354"/>
          <cell r="AY3354"/>
          <cell r="AZ3354">
            <v>0</v>
          </cell>
          <cell r="BA3354" t="str">
            <v>-</v>
          </cell>
          <cell r="BB3354" t="str">
            <v>CANCHA MULTIFUNCIONAL</v>
          </cell>
          <cell r="BC3354"/>
          <cell r="BD3354">
            <v>42279</v>
          </cell>
          <cell r="BE3354">
            <v>42279</v>
          </cell>
          <cell r="BF3354">
            <v>42458</v>
          </cell>
          <cell r="BG3354">
            <v>84414</v>
          </cell>
        </row>
        <row r="3355">
          <cell r="C3355" t="str">
            <v>20120069S0256-1</v>
          </cell>
          <cell r="D3355" t="str">
            <v>Proyectos 2011 - 2020</v>
          </cell>
          <cell r="E3355" t="str">
            <v>No Aplica</v>
          </cell>
          <cell r="F3355" t="str">
            <v>CERRADO</v>
          </cell>
          <cell r="G3355" t="str">
            <v>C256</v>
          </cell>
          <cell r="H3355" t="str">
            <v>Norte De Santander</v>
          </cell>
          <cell r="I3355">
            <v>54874</v>
          </cell>
          <cell r="J3355">
            <v>4</v>
          </cell>
          <cell r="K3355" t="str">
            <v>Villa Del  Rosario</v>
          </cell>
          <cell r="L3355" t="str">
            <v>Villa Del  Rosario-Norte De Santander</v>
          </cell>
          <cell r="M3355">
            <v>69</v>
          </cell>
          <cell r="N3355" t="str">
            <v>Fonade 3</v>
          </cell>
          <cell r="O3355"/>
          <cell r="P3355"/>
          <cell r="Q3355" t="str">
            <v>Construccion Gradas, Camerinos Y Baterias Sanitarias, Coliseo De Villa Del  Rosario, Barrio Bellavista En El Municipio De Villa Del  Rosario - Norte De Santander</v>
          </cell>
          <cell r="R3355" t="str">
            <v>Espacio Público, Recreación Y Deporte</v>
          </cell>
          <cell r="S3355"/>
          <cell r="T3355"/>
          <cell r="U3355"/>
          <cell r="V3355" t="str">
            <v>Departamento</v>
          </cell>
          <cell r="W3355"/>
          <cell r="X3355" t="str">
            <v/>
          </cell>
          <cell r="Y3355"/>
          <cell r="Z3355">
            <v>247766898.87421045</v>
          </cell>
          <cell r="AA3355"/>
          <cell r="AB3355">
            <v>247766898.87421045</v>
          </cell>
          <cell r="AC3355"/>
          <cell r="AD3355">
            <v>247766898.87421045</v>
          </cell>
          <cell r="AE3355">
            <v>13046333.450000001</v>
          </cell>
          <cell r="AF3355"/>
          <cell r="AG3355">
            <v>13046333.450000001</v>
          </cell>
          <cell r="AH3355">
            <v>260813232.32421044</v>
          </cell>
          <cell r="AI3355">
            <v>0</v>
          </cell>
          <cell r="AJ3355">
            <v>260813232.32421044</v>
          </cell>
          <cell r="AK3355">
            <v>0</v>
          </cell>
          <cell r="AL3355"/>
          <cell r="AM3355">
            <v>1</v>
          </cell>
          <cell r="AN3355">
            <v>1</v>
          </cell>
          <cell r="AO3355">
            <v>0</v>
          </cell>
          <cell r="AP3355" t="str">
            <v>En Liquidación</v>
          </cell>
          <cell r="AQ3355" t="e">
            <v>#REF!</v>
          </cell>
          <cell r="AR3355" t="e">
            <v>#N/A</v>
          </cell>
          <cell r="AS335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55" t="str">
            <v>No Aplica</v>
          </cell>
          <cell r="AU3355">
            <v>42080</v>
          </cell>
          <cell r="AV3355">
            <v>42195</v>
          </cell>
          <cell r="AW3355" t="e">
            <v>#REF!</v>
          </cell>
          <cell r="AX3355"/>
          <cell r="AY3355"/>
          <cell r="AZ3355">
            <v>0</v>
          </cell>
          <cell r="BA3355" t="str">
            <v>-</v>
          </cell>
          <cell r="BB3355" t="str">
            <v>CONSTRUCCION GRADAS, CAMERINOS Y BATERIA SANITARIA</v>
          </cell>
          <cell r="BC3355"/>
          <cell r="BD3355">
            <v>42121</v>
          </cell>
          <cell r="BE3355" t="str">
            <v xml:space="preserve"> </v>
          </cell>
          <cell r="BF3355">
            <v>42230</v>
          </cell>
          <cell r="BG3355">
            <v>84414</v>
          </cell>
        </row>
        <row r="3356">
          <cell r="C3356" t="str">
            <v>20120069V0254-1</v>
          </cell>
          <cell r="D3356" t="str">
            <v>Proyectos 2011 - 2020</v>
          </cell>
          <cell r="E3356" t="str">
            <v>No Aplica</v>
          </cell>
          <cell r="F3356" t="str">
            <v>CERRADO</v>
          </cell>
          <cell r="G3356" t="str">
            <v>C254</v>
          </cell>
          <cell r="H3356" t="str">
            <v>Norte De Santander</v>
          </cell>
          <cell r="I3356">
            <v>54874</v>
          </cell>
          <cell r="J3356">
            <v>4</v>
          </cell>
          <cell r="K3356" t="str">
            <v>Villa Del  Rosario</v>
          </cell>
          <cell r="L3356" t="str">
            <v>Villa Del  Rosario-Norte De Santander</v>
          </cell>
          <cell r="M3356">
            <v>69</v>
          </cell>
          <cell r="N3356" t="str">
            <v>Fonade 3</v>
          </cell>
          <cell r="O3356"/>
          <cell r="P3356"/>
          <cell r="Q3356" t="str">
            <v xml:space="preserve">Construccion Box Coulvert Y Accesos Vehicular En La  Calle 20 Entre Carreras 14 Y 15 Del  Barrio San Judas Y San Jose Del  Municipio De Villa Del  Rosario Departamento De Norte De Santander </v>
          </cell>
          <cell r="R3356" t="str">
            <v>Vías Urbanas</v>
          </cell>
          <cell r="S3356"/>
          <cell r="T3356"/>
          <cell r="U3356"/>
          <cell r="V3356" t="str">
            <v>Municipio</v>
          </cell>
          <cell r="W3356"/>
          <cell r="X3356" t="str">
            <v/>
          </cell>
          <cell r="Y3356"/>
          <cell r="Z3356">
            <v>544713619.04999995</v>
          </cell>
          <cell r="AA3356"/>
          <cell r="AB3356">
            <v>544713619.04999995</v>
          </cell>
          <cell r="AC3356"/>
          <cell r="AD3356">
            <v>544713619.04999995</v>
          </cell>
          <cell r="AE3356">
            <v>31840529.950000003</v>
          </cell>
          <cell r="AF3356"/>
          <cell r="AG3356">
            <v>31840529.950000003</v>
          </cell>
          <cell r="AH3356">
            <v>576554149</v>
          </cell>
          <cell r="AI3356">
            <v>0</v>
          </cell>
          <cell r="AJ3356">
            <v>576554149</v>
          </cell>
          <cell r="AK3356">
            <v>0</v>
          </cell>
          <cell r="AL3356"/>
          <cell r="AM3356">
            <v>1</v>
          </cell>
          <cell r="AN3356">
            <v>1</v>
          </cell>
          <cell r="AO3356">
            <v>0</v>
          </cell>
          <cell r="AP3356" t="str">
            <v>En Liquidación</v>
          </cell>
          <cell r="AQ3356" t="e">
            <v>#REF!</v>
          </cell>
          <cell r="AR3356" t="e">
            <v>#N/A</v>
          </cell>
          <cell r="AS335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56" t="str">
            <v>No Aplica</v>
          </cell>
          <cell r="AU3356">
            <v>41964</v>
          </cell>
          <cell r="AV3356">
            <v>42093</v>
          </cell>
          <cell r="AW3356" t="e">
            <v>#REF!</v>
          </cell>
          <cell r="AX3356"/>
          <cell r="AY3356"/>
          <cell r="AZ3356">
            <v>0</v>
          </cell>
          <cell r="BA3356" t="str">
            <v>-</v>
          </cell>
          <cell r="BB3356" t="str">
            <v>1 UNIDAD</v>
          </cell>
          <cell r="BC3356"/>
          <cell r="BD3356">
            <v>42076</v>
          </cell>
          <cell r="BE3356">
            <v>42076</v>
          </cell>
          <cell r="BF3356">
            <v>42110</v>
          </cell>
          <cell r="BG3356">
            <v>55109</v>
          </cell>
        </row>
        <row r="3357">
          <cell r="C3357" t="str">
            <v>20130242S0243-1</v>
          </cell>
          <cell r="D3357" t="str">
            <v>Proyectos 2011 - 2020</v>
          </cell>
          <cell r="E3357" t="str">
            <v>No Aplica</v>
          </cell>
          <cell r="F3357" t="str">
            <v>CERRADO</v>
          </cell>
          <cell r="G3357"/>
          <cell r="H3357" t="str">
            <v>Norte De Santander</v>
          </cell>
          <cell r="I3357">
            <v>54874</v>
          </cell>
          <cell r="J3357">
            <v>4</v>
          </cell>
          <cell r="K3357" t="str">
            <v>Villa Del  Rosario</v>
          </cell>
          <cell r="L3357" t="str">
            <v>Villa Del  Rosario-Norte De Santander</v>
          </cell>
          <cell r="M3357">
            <v>242</v>
          </cell>
          <cell r="N3357" t="str">
            <v>DPS 2013</v>
          </cell>
          <cell r="O3357"/>
          <cell r="P3357"/>
          <cell r="Q3357" t="str">
            <v>Construcción De La Cancha Sintética Maracaná En El Barrio Santander, Municipio De Villa Del  Rosario - Norte De Santander</v>
          </cell>
          <cell r="R3357" t="str">
            <v>Espacio Público, Recreación Y Deporte</v>
          </cell>
          <cell r="S3357"/>
          <cell r="T3357"/>
          <cell r="U3357"/>
          <cell r="V3357" t="str">
            <v>Municipio</v>
          </cell>
          <cell r="W3357"/>
          <cell r="X3357" t="str">
            <v>Santander</v>
          </cell>
          <cell r="Y3357"/>
          <cell r="Z3357">
            <v>2766037502</v>
          </cell>
          <cell r="AA3357"/>
          <cell r="AB3357">
            <v>2766037502</v>
          </cell>
          <cell r="AC3357"/>
          <cell r="AD3357">
            <v>2766037502</v>
          </cell>
          <cell r="AE3357">
            <v>293850915.90000004</v>
          </cell>
          <cell r="AF3357"/>
          <cell r="AG3357">
            <v>293850915.90000004</v>
          </cell>
          <cell r="AH3357">
            <v>3059888417.9000001</v>
          </cell>
          <cell r="AI3357">
            <v>0</v>
          </cell>
          <cell r="AJ3357">
            <v>3059888417.9000001</v>
          </cell>
          <cell r="AK3357">
            <v>1</v>
          </cell>
          <cell r="AL3357"/>
          <cell r="AM3357">
            <v>1</v>
          </cell>
          <cell r="AN3357">
            <v>1</v>
          </cell>
          <cell r="AO3357">
            <v>0</v>
          </cell>
          <cell r="AP3357" t="str">
            <v>Liquidado</v>
          </cell>
          <cell r="AQ3357" t="e">
            <v>#REF!</v>
          </cell>
          <cell r="AR3357" t="e">
            <v>#N/A</v>
          </cell>
          <cell r="AS3357" t="str">
            <v xml:space="preserve">Liquidado
Entregada en 2015.     
Se Liquido el convenio 242 de 2013   el  29 de Diciembre de 2018, el dia 31 de Diciembre de 2018 se expidio el Acta de Liquidación Bilateral del convenio firmada por Subdirección de  Contratación, Supervisor, y Entidad Territorial.
</v>
          </cell>
          <cell r="AT3357" t="str">
            <v>No Aplica</v>
          </cell>
          <cell r="AU3357">
            <v>42023</v>
          </cell>
          <cell r="AV3357">
            <v>42204</v>
          </cell>
          <cell r="AW3357" t="e">
            <v>#REF!</v>
          </cell>
          <cell r="AX3357"/>
          <cell r="AY3357"/>
          <cell r="AZ3357">
            <v>0</v>
          </cell>
          <cell r="BA3357" t="str">
            <v>-</v>
          </cell>
          <cell r="BB3357" t="str">
            <v>6500 m2</v>
          </cell>
          <cell r="BC3357"/>
          <cell r="BD3357">
            <v>42040</v>
          </cell>
          <cell r="BE3357">
            <v>42166</v>
          </cell>
          <cell r="BF3357">
            <v>42326</v>
          </cell>
          <cell r="BG3357">
            <v>80152</v>
          </cell>
        </row>
        <row r="3358">
          <cell r="C3358" t="str">
            <v>20130242S0351-1</v>
          </cell>
          <cell r="D3358" t="str">
            <v>Proyectos 2011 - 2020</v>
          </cell>
          <cell r="E3358" t="str">
            <v>No Aplica</v>
          </cell>
          <cell r="F3358" t="str">
            <v>CERRADO</v>
          </cell>
          <cell r="G3358"/>
          <cell r="H3358" t="str">
            <v>Norte De Santander</v>
          </cell>
          <cell r="I3358">
            <v>54874</v>
          </cell>
          <cell r="J3358">
            <v>4</v>
          </cell>
          <cell r="K3358" t="str">
            <v>Villa Del  Rosario</v>
          </cell>
          <cell r="L3358" t="str">
            <v>Villa Del  Rosario-Norte De Santander</v>
          </cell>
          <cell r="M3358">
            <v>242</v>
          </cell>
          <cell r="N3358" t="str">
            <v>DPS 2013</v>
          </cell>
          <cell r="O3358"/>
          <cell r="P3358"/>
          <cell r="Q3358" t="str">
            <v>Adecuacion Del  Coliseo Deportivo Y Mejoramiento De La Bateria Sanitaria Del  Colegio Manuel Antonio Rueda Jara En El Municipio De Villa Del  Rosario - Norte De Santander</v>
          </cell>
          <cell r="R3358" t="str">
            <v>Espacio Público, Recreación Y Deporte</v>
          </cell>
          <cell r="S3358"/>
          <cell r="T3358"/>
          <cell r="U3358"/>
          <cell r="V3358" t="str">
            <v>Municipio</v>
          </cell>
          <cell r="W3358"/>
          <cell r="X3358" t="str">
            <v xml:space="preserve">San Martín , San José,  Gramalote, Vista Hermos,  Santa Barbara, Santander, </v>
          </cell>
          <cell r="Y3358"/>
          <cell r="Z3358">
            <v>510702492</v>
          </cell>
          <cell r="AA3358"/>
          <cell r="AB3358">
            <v>510702492</v>
          </cell>
          <cell r="AC3358"/>
          <cell r="AD3358">
            <v>510702492</v>
          </cell>
          <cell r="AE3358">
            <v>51070249.200000003</v>
          </cell>
          <cell r="AF3358"/>
          <cell r="AG3358">
            <v>51070249.200000003</v>
          </cell>
          <cell r="AH3358">
            <v>561772741.20000005</v>
          </cell>
          <cell r="AI3358">
            <v>0</v>
          </cell>
          <cell r="AJ3358">
            <v>561772741.20000005</v>
          </cell>
          <cell r="AK3358">
            <v>1</v>
          </cell>
          <cell r="AL3358"/>
          <cell r="AM3358">
            <v>1</v>
          </cell>
          <cell r="AN3358">
            <v>1</v>
          </cell>
          <cell r="AO3358">
            <v>0</v>
          </cell>
          <cell r="AP3358" t="str">
            <v>Liquidado</v>
          </cell>
          <cell r="AQ3358" t="e">
            <v>#REF!</v>
          </cell>
          <cell r="AR3358" t="e">
            <v>#N/A</v>
          </cell>
          <cell r="AS3358" t="str">
            <v>Liquidado
Entregada en 2015.  
Se Liquido el convenio 242 de 2013   el  29 de Diciembre de 2018, el dia 31 de Diciembre de 2018 se expidio el Acta de Liquidación Bilateral del convenio firmada por Subdirección de  Contratación, Supervisor, y Entidad Territorial.</v>
          </cell>
          <cell r="AT3358" t="str">
            <v>No Aplica</v>
          </cell>
          <cell r="AU3358">
            <v>42023</v>
          </cell>
          <cell r="AV3358">
            <v>42221</v>
          </cell>
          <cell r="AW3358" t="e">
            <v>#REF!</v>
          </cell>
          <cell r="AX3358"/>
          <cell r="AY3358"/>
          <cell r="AZ3358">
            <v>0</v>
          </cell>
          <cell r="BA3358" t="str">
            <v>-</v>
          </cell>
          <cell r="BB3358" t="str">
            <v>1350 m2</v>
          </cell>
          <cell r="BC3358"/>
          <cell r="BD3358">
            <v>42040</v>
          </cell>
          <cell r="BE3358">
            <v>42171</v>
          </cell>
          <cell r="BF3358">
            <v>42221</v>
          </cell>
          <cell r="BG3358">
            <v>1187</v>
          </cell>
        </row>
        <row r="3359">
          <cell r="C3359" t="str">
            <v>20130242S0447-1</v>
          </cell>
          <cell r="D3359" t="str">
            <v>Proyectos 2011 - 2020</v>
          </cell>
          <cell r="E3359" t="str">
            <v>No Aplica</v>
          </cell>
          <cell r="F3359" t="str">
            <v>CERRADO</v>
          </cell>
          <cell r="G3359"/>
          <cell r="H3359" t="str">
            <v>Norte De Santander</v>
          </cell>
          <cell r="I3359">
            <v>54874</v>
          </cell>
          <cell r="J3359">
            <v>4</v>
          </cell>
          <cell r="K3359" t="str">
            <v>Villa Del  Rosario</v>
          </cell>
          <cell r="L3359" t="str">
            <v>Villa Del  Rosario-Norte De Santander</v>
          </cell>
          <cell r="M3359">
            <v>242</v>
          </cell>
          <cell r="N3359" t="str">
            <v>DPS 2013</v>
          </cell>
          <cell r="O3359"/>
          <cell r="P3359"/>
          <cell r="Q3359" t="str">
            <v>Construcción Cubierta Y Adecuación Del  Escenario Deportivo Ubicado Entre Las Carreras 9 Y 10 Con Calle 20 Y 21 Del  Barrio Santa Bárbara En El Municipio De Villa Del  Rosario - Norte De Santander</v>
          </cell>
          <cell r="R3359" t="str">
            <v>Espacio Público, Recreación Y Deporte</v>
          </cell>
          <cell r="S3359"/>
          <cell r="T3359"/>
          <cell r="U3359"/>
          <cell r="V3359" t="str">
            <v>Municipio</v>
          </cell>
          <cell r="W3359"/>
          <cell r="X3359" t="str">
            <v xml:space="preserve">Senderos de Paz, San Judas Tadeo, Santa Barbara, Gran Colombia, </v>
          </cell>
          <cell r="Y3359"/>
          <cell r="Z3359">
            <v>280373094</v>
          </cell>
          <cell r="AA3359"/>
          <cell r="AB3359">
            <v>280373094</v>
          </cell>
          <cell r="AC3359"/>
          <cell r="AD3359">
            <v>280373094</v>
          </cell>
          <cell r="AE3359">
            <v>28037383.200000003</v>
          </cell>
          <cell r="AF3359"/>
          <cell r="AG3359">
            <v>28037383.200000003</v>
          </cell>
          <cell r="AH3359">
            <v>308410477.19999999</v>
          </cell>
          <cell r="AI3359">
            <v>0</v>
          </cell>
          <cell r="AJ3359">
            <v>308410477.19999999</v>
          </cell>
          <cell r="AK3359">
            <v>0.99990000000000001</v>
          </cell>
          <cell r="AL3359"/>
          <cell r="AM3359">
            <v>1</v>
          </cell>
          <cell r="AN3359">
            <v>1</v>
          </cell>
          <cell r="AO3359">
            <v>0</v>
          </cell>
          <cell r="AP3359" t="str">
            <v>Liquidado</v>
          </cell>
          <cell r="AQ3359" t="e">
            <v>#REF!</v>
          </cell>
          <cell r="AR3359" t="e">
            <v>#N/A</v>
          </cell>
          <cell r="AS3359" t="str">
            <v>Liquidado</v>
          </cell>
          <cell r="AT3359" t="str">
            <v>No Aplica</v>
          </cell>
          <cell r="AU3359">
            <v>42023</v>
          </cell>
          <cell r="AV3359">
            <v>42153</v>
          </cell>
          <cell r="AW3359" t="e">
            <v>#REF!</v>
          </cell>
          <cell r="AX3359"/>
          <cell r="AY3359"/>
          <cell r="AZ3359">
            <v>0</v>
          </cell>
          <cell r="BA3359" t="str">
            <v>-</v>
          </cell>
          <cell r="BB3359" t="str">
            <v>740 m2</v>
          </cell>
          <cell r="BC3359"/>
          <cell r="BD3359">
            <v>42041</v>
          </cell>
          <cell r="BE3359">
            <v>42174</v>
          </cell>
          <cell r="BF3359">
            <v>42343</v>
          </cell>
          <cell r="BG3359">
            <v>1500</v>
          </cell>
        </row>
        <row r="3360">
          <cell r="C3360" t="str">
            <v>20130242V0350-1</v>
          </cell>
          <cell r="D3360" t="str">
            <v>Proyectos 2011 - 2020</v>
          </cell>
          <cell r="E3360" t="str">
            <v>No Aplica</v>
          </cell>
          <cell r="F3360" t="str">
            <v>CERRADO</v>
          </cell>
          <cell r="G3360"/>
          <cell r="H3360" t="str">
            <v>Norte De Santander</v>
          </cell>
          <cell r="I3360">
            <v>54874</v>
          </cell>
          <cell r="J3360">
            <v>4</v>
          </cell>
          <cell r="K3360" t="str">
            <v>Villa Del  Rosario</v>
          </cell>
          <cell r="L3360" t="str">
            <v>Villa Del  Rosario-Norte De Santander</v>
          </cell>
          <cell r="M3360">
            <v>242</v>
          </cell>
          <cell r="N3360" t="str">
            <v>DPS 2013</v>
          </cell>
          <cell r="O3360"/>
          <cell r="P3360"/>
          <cell r="Q3360" t="str">
            <v>Pavimentacion Y Mejoramiento De La Malla Vial Urbana De Villa Del  Rosario - Norte De Santander</v>
          </cell>
          <cell r="R3360" t="str">
            <v>Vías Urbanas</v>
          </cell>
          <cell r="S3360"/>
          <cell r="T3360"/>
          <cell r="U3360"/>
          <cell r="V3360" t="str">
            <v>Municipio</v>
          </cell>
          <cell r="W3360"/>
          <cell r="X3360" t="str">
            <v>Nariño, San Gregorio, Santander, 20 de julio, Cúcuta</v>
          </cell>
          <cell r="Y3360"/>
          <cell r="Z3360">
            <v>4162194705</v>
          </cell>
          <cell r="AA3360"/>
          <cell r="AB3360">
            <v>4162194705</v>
          </cell>
          <cell r="AC3360"/>
          <cell r="AD3360">
            <v>4162194705</v>
          </cell>
          <cell r="AE3360">
            <v>416219470.5</v>
          </cell>
          <cell r="AF3360"/>
          <cell r="AG3360">
            <v>416219470.5</v>
          </cell>
          <cell r="AH3360">
            <v>4578414175.5</v>
          </cell>
          <cell r="AI3360">
            <v>0</v>
          </cell>
          <cell r="AJ3360">
            <v>4578414175.5</v>
          </cell>
          <cell r="AK3360">
            <v>1</v>
          </cell>
          <cell r="AL3360"/>
          <cell r="AM3360">
            <v>1</v>
          </cell>
          <cell r="AN3360">
            <v>1</v>
          </cell>
          <cell r="AO3360">
            <v>0</v>
          </cell>
          <cell r="AP3360" t="str">
            <v>Liquidado</v>
          </cell>
          <cell r="AQ3360" t="e">
            <v>#REF!</v>
          </cell>
          <cell r="AR3360" t="e">
            <v>#N/A</v>
          </cell>
          <cell r="AS3360" t="str">
            <v>Liquidado</v>
          </cell>
          <cell r="AT3360" t="str">
            <v>No Aplica</v>
          </cell>
          <cell r="AU3360">
            <v>42153</v>
          </cell>
          <cell r="AV3360">
            <v>42613</v>
          </cell>
          <cell r="AW3360" t="e">
            <v>#REF!</v>
          </cell>
          <cell r="AX3360"/>
          <cell r="AY3360"/>
          <cell r="AZ3360">
            <v>0</v>
          </cell>
          <cell r="BA3360" t="str">
            <v>-</v>
          </cell>
          <cell r="BB3360" t="str">
            <v>0,75 kms</v>
          </cell>
          <cell r="BC3360"/>
          <cell r="BD3360">
            <v>42192</v>
          </cell>
          <cell r="BE3360">
            <v>42319</v>
          </cell>
          <cell r="BF3360">
            <v>42458</v>
          </cell>
          <cell r="BG3360">
            <v>80152</v>
          </cell>
        </row>
        <row r="3361">
          <cell r="C3361" t="str">
            <v>20130242V0492-1</v>
          </cell>
          <cell r="D3361" t="str">
            <v>Proyectos 2011 - 2020</v>
          </cell>
          <cell r="E3361" t="str">
            <v>No Aplica</v>
          </cell>
          <cell r="F3361" t="str">
            <v>CERRADO</v>
          </cell>
          <cell r="G3361"/>
          <cell r="H3361" t="str">
            <v>Norte De Santander</v>
          </cell>
          <cell r="I3361">
            <v>54874</v>
          </cell>
          <cell r="J3361">
            <v>4</v>
          </cell>
          <cell r="K3361" t="str">
            <v>Villa Del  Rosario</v>
          </cell>
          <cell r="L3361" t="str">
            <v>Villa Del  Rosario-Norte De Santander</v>
          </cell>
          <cell r="M3361">
            <v>242</v>
          </cell>
          <cell r="N3361" t="str">
            <v>DPS 2013</v>
          </cell>
          <cell r="O3361"/>
          <cell r="P3361"/>
          <cell r="Q3361" t="str">
            <v>Construccion De Box Coulvert Y Accesos Vehiculares En La Calle 5N Entre Carreras 10 Y11, Barrio Santander Y Antonio Nariño, Y Recuperacion En Pavimento Asfaltico De La Via Bicentenaria En Los Diferentes Sectores De Los Barrios Antonio Nariño, Santander Y Bellavista En El Municipio De Villa Del  Rosario - Norte De Santander</v>
          </cell>
          <cell r="R3361" t="str">
            <v>Vías Urbanas</v>
          </cell>
          <cell r="S3361"/>
          <cell r="T3361"/>
          <cell r="U3361"/>
          <cell r="V3361" t="str">
            <v>Municipio</v>
          </cell>
          <cell r="W3361"/>
          <cell r="X3361" t="str">
            <v>Nariño, San Gregorio, Santander, 20 de julio, Cúcuta</v>
          </cell>
          <cell r="Y3361"/>
          <cell r="Z3361">
            <v>2287597281</v>
          </cell>
          <cell r="AA3361"/>
          <cell r="AB3361">
            <v>2287597281</v>
          </cell>
          <cell r="AC3361"/>
          <cell r="AD3361">
            <v>2287597281</v>
          </cell>
          <cell r="AE3361">
            <v>201273888.60000002</v>
          </cell>
          <cell r="AF3361"/>
          <cell r="AG3361">
            <v>201273888.60000002</v>
          </cell>
          <cell r="AH3361">
            <v>2488871169.5999999</v>
          </cell>
          <cell r="AI3361">
            <v>0</v>
          </cell>
          <cell r="AJ3361">
            <v>2488871169.5999999</v>
          </cell>
          <cell r="AK3361">
            <v>1</v>
          </cell>
          <cell r="AL3361"/>
          <cell r="AM3361">
            <v>1</v>
          </cell>
          <cell r="AN3361">
            <v>1</v>
          </cell>
          <cell r="AO3361">
            <v>0</v>
          </cell>
          <cell r="AP3361" t="str">
            <v>Liquidado</v>
          </cell>
          <cell r="AQ3361" t="e">
            <v>#REF!</v>
          </cell>
          <cell r="AR3361" t="e">
            <v>#N/A</v>
          </cell>
          <cell r="AS3361" t="str">
            <v>Liquidado</v>
          </cell>
          <cell r="AT3361" t="str">
            <v>No Aplica</v>
          </cell>
          <cell r="AU3361">
            <v>42164</v>
          </cell>
          <cell r="AV3361">
            <v>42446</v>
          </cell>
          <cell r="AW3361" t="e">
            <v>#REF!</v>
          </cell>
          <cell r="AX3361"/>
          <cell r="AY3361"/>
          <cell r="AZ3361">
            <v>0</v>
          </cell>
          <cell r="BA3361" t="str">
            <v>-</v>
          </cell>
          <cell r="BB3361" t="str">
            <v>1,5 kms</v>
          </cell>
          <cell r="BC3361"/>
          <cell r="BD3361">
            <v>42192</v>
          </cell>
          <cell r="BE3361">
            <v>42317</v>
          </cell>
          <cell r="BF3361">
            <v>42457</v>
          </cell>
          <cell r="BG3361">
            <v>80152</v>
          </cell>
        </row>
        <row r="3362">
          <cell r="C3362" t="str">
            <v>20130253S0348-3</v>
          </cell>
          <cell r="D3362" t="str">
            <v>Proyectos 2011 - 2020</v>
          </cell>
          <cell r="E3362" t="str">
            <v>No Aplica</v>
          </cell>
          <cell r="F3362" t="str">
            <v>CERRADO</v>
          </cell>
          <cell r="G3362"/>
          <cell r="H3362" t="str">
            <v>Norte De Santander</v>
          </cell>
          <cell r="I3362">
            <v>54874</v>
          </cell>
          <cell r="J3362">
            <v>4</v>
          </cell>
          <cell r="K3362" t="str">
            <v>Villa Del  Rosario</v>
          </cell>
          <cell r="L3362" t="str">
            <v>Villa Del  Rosario-Norte De Santander</v>
          </cell>
          <cell r="M3362">
            <v>253</v>
          </cell>
          <cell r="N3362" t="str">
            <v>DPS 2013</v>
          </cell>
          <cell r="O3362"/>
          <cell r="P3362"/>
          <cell r="Q3362" t="str">
            <v>Construccion Cubierta Metalica En Escenarios Deportivos Municipio De Villa Del  Rosario - Norte De Santander</v>
          </cell>
          <cell r="R3362" t="str">
            <v>Espacio Público, Recreación Y Deporte</v>
          </cell>
          <cell r="S3362"/>
          <cell r="T3362"/>
          <cell r="U3362"/>
          <cell r="V3362" t="str">
            <v>Departamento</v>
          </cell>
          <cell r="W3362"/>
          <cell r="X3362" t="str">
            <v xml:space="preserve">Turbay, San Martín, Gramalote. </v>
          </cell>
          <cell r="Y3362"/>
          <cell r="Z3362">
            <v>277734633</v>
          </cell>
          <cell r="AA3362"/>
          <cell r="AB3362">
            <v>277734633</v>
          </cell>
          <cell r="AC3362"/>
          <cell r="AD3362">
            <v>277734633</v>
          </cell>
          <cell r="AE3362">
            <v>35413223</v>
          </cell>
          <cell r="AF3362"/>
          <cell r="AG3362">
            <v>35413223</v>
          </cell>
          <cell r="AH3362">
            <v>313147856</v>
          </cell>
          <cell r="AI3362">
            <v>0</v>
          </cell>
          <cell r="AJ3362">
            <v>313147856</v>
          </cell>
          <cell r="AK3362">
            <v>1</v>
          </cell>
          <cell r="AL3362"/>
          <cell r="AM3362">
            <v>0</v>
          </cell>
          <cell r="AN3362">
            <v>1</v>
          </cell>
          <cell r="AO3362">
            <v>1</v>
          </cell>
          <cell r="AP3362" t="str">
            <v>En Liquidación</v>
          </cell>
          <cell r="AQ3362" t="e">
            <v>#REF!</v>
          </cell>
          <cell r="AR3362" t="e">
            <v>#N/A</v>
          </cell>
          <cell r="AS3362" t="str">
            <v>En proceso de liquidación</v>
          </cell>
          <cell r="AT3362" t="str">
            <v>No Aplica</v>
          </cell>
          <cell r="AU3362">
            <v>42408</v>
          </cell>
          <cell r="AV3362">
            <v>42527</v>
          </cell>
          <cell r="AW3362" t="e">
            <v>#REF!</v>
          </cell>
          <cell r="AX3362"/>
          <cell r="AY3362"/>
          <cell r="AZ3362">
            <v>0</v>
          </cell>
          <cell r="BA3362" t="str">
            <v>-</v>
          </cell>
          <cell r="BB3362">
            <v>648</v>
          </cell>
          <cell r="BC3362"/>
          <cell r="BD3362">
            <v>42433</v>
          </cell>
          <cell r="BE3362">
            <v>42480</v>
          </cell>
          <cell r="BF3362">
            <v>42592</v>
          </cell>
          <cell r="BG3362">
            <v>315</v>
          </cell>
        </row>
        <row r="3363">
          <cell r="C3363" t="str">
            <v>20150231S0148-1</v>
          </cell>
          <cell r="D3363" t="str">
            <v>Proyectos 2011 - 2020</v>
          </cell>
          <cell r="E3363" t="str">
            <v>No Aplica</v>
          </cell>
          <cell r="F3363" t="str">
            <v>CERRADO</v>
          </cell>
          <cell r="G3363"/>
          <cell r="H3363" t="str">
            <v>Norte De Santander</v>
          </cell>
          <cell r="I3363">
            <v>54874</v>
          </cell>
          <cell r="J3363">
            <v>4</v>
          </cell>
          <cell r="K3363" t="str">
            <v>Villa Del  Rosario</v>
          </cell>
          <cell r="L3363" t="str">
            <v>Villa Del  Rosario-Norte De Santander</v>
          </cell>
          <cell r="M3363">
            <v>231</v>
          </cell>
          <cell r="N3363" t="str">
            <v>DPS 2015</v>
          </cell>
          <cell r="O3363"/>
          <cell r="P3363"/>
          <cell r="Q3363" t="str">
            <v>Construcción Primera Etapa Del  Complejo Deportivo Ubicado En Carreras 13 Y 14 Con Calle 9 Y 10 Del  Barrio Gramalote, Municipio De Villa Del  Rosario, Departamento Norte Del  Santander</v>
          </cell>
          <cell r="R3363" t="str">
            <v>Espacio Público, Recreación Y Deporte</v>
          </cell>
          <cell r="S3363"/>
          <cell r="T3363"/>
          <cell r="U3363"/>
          <cell r="V3363" t="str">
            <v>Municipio</v>
          </cell>
          <cell r="W3363"/>
          <cell r="X3363" t="str">
            <v>Barrio Gramalote,</v>
          </cell>
          <cell r="Y3363"/>
          <cell r="Z3363">
            <v>1379791244</v>
          </cell>
          <cell r="AA3363"/>
          <cell r="AB3363">
            <v>1379791244</v>
          </cell>
          <cell r="AC3363"/>
          <cell r="AD3363">
            <v>1379791244</v>
          </cell>
          <cell r="AE3363">
            <v>137979124.40000001</v>
          </cell>
          <cell r="AF3363"/>
          <cell r="AG3363">
            <v>137979124.40000001</v>
          </cell>
          <cell r="AH3363">
            <v>1517770368.4000001</v>
          </cell>
          <cell r="AI3363">
            <v>0</v>
          </cell>
          <cell r="AJ3363">
            <v>1517770368.4000001</v>
          </cell>
          <cell r="AK3363">
            <v>0.99960000000000004</v>
          </cell>
          <cell r="AL3363"/>
          <cell r="AM3363">
            <v>1</v>
          </cell>
          <cell r="AN3363">
            <v>1</v>
          </cell>
          <cell r="AO3363">
            <v>0</v>
          </cell>
          <cell r="AP3363" t="str">
            <v>Liquidado</v>
          </cell>
          <cell r="AQ3363" t="e">
            <v>#REF!</v>
          </cell>
          <cell r="AR3363" t="e">
            <v>#N/A</v>
          </cell>
          <cell r="AS3363" t="str">
            <v>Entregado en 2016.</v>
          </cell>
          <cell r="AT3363" t="str">
            <v>No Aplica</v>
          </cell>
          <cell r="AU3363">
            <v>42325</v>
          </cell>
          <cell r="AV3363">
            <v>42507</v>
          </cell>
          <cell r="AW3363" t="e">
            <v>#REF!</v>
          </cell>
          <cell r="AX3363"/>
          <cell r="AY3363"/>
          <cell r="AZ3363">
            <v>0</v>
          </cell>
          <cell r="BA3363" t="str">
            <v>-</v>
          </cell>
          <cell r="BB3363" t="str">
            <v>6533M2</v>
          </cell>
          <cell r="BC3363"/>
          <cell r="BD3363">
            <v>42360</v>
          </cell>
          <cell r="BE3363">
            <v>42439</v>
          </cell>
          <cell r="BF3363">
            <v>42562</v>
          </cell>
          <cell r="BG3363">
            <v>2000</v>
          </cell>
        </row>
        <row r="3364">
          <cell r="C3364" t="str">
            <v>20150410S0150-1</v>
          </cell>
          <cell r="D3364" t="str">
            <v>Proyectos 2011 - 2020</v>
          </cell>
          <cell r="E3364" t="str">
            <v>No Aplica</v>
          </cell>
          <cell r="F3364" t="str">
            <v>CERRADO</v>
          </cell>
          <cell r="G3364"/>
          <cell r="H3364" t="str">
            <v>Norte De Santander</v>
          </cell>
          <cell r="I3364">
            <v>54874</v>
          </cell>
          <cell r="J3364">
            <v>4</v>
          </cell>
          <cell r="K3364" t="str">
            <v>Villa Del  Rosario</v>
          </cell>
          <cell r="L3364" t="str">
            <v>Villa Del  Rosario-Norte De Santander</v>
          </cell>
          <cell r="M3364">
            <v>410</v>
          </cell>
          <cell r="N3364" t="str">
            <v>DPS 2015</v>
          </cell>
          <cell r="O3364"/>
          <cell r="P3364"/>
          <cell r="Q3364" t="str">
            <v>Construcción Complejo Deportivo Barrio 20 De Julio Municipio De Villa Del  Rosario - Norte De Santander</v>
          </cell>
          <cell r="R3364" t="str">
            <v>Espacio Público, Recreación Y Deporte</v>
          </cell>
          <cell r="S3364"/>
          <cell r="T3364"/>
          <cell r="U3364"/>
          <cell r="V3364" t="str">
            <v>Departamento</v>
          </cell>
          <cell r="W3364"/>
          <cell r="X3364" t="str">
            <v>arrio 20 De Julio</v>
          </cell>
          <cell r="Y3364"/>
          <cell r="Z3364">
            <v>566795440</v>
          </cell>
          <cell r="AA3364"/>
          <cell r="AB3364">
            <v>566795440</v>
          </cell>
          <cell r="AC3364"/>
          <cell r="AD3364">
            <v>566795440</v>
          </cell>
          <cell r="AE3364">
            <v>85614909</v>
          </cell>
          <cell r="AF3364"/>
          <cell r="AG3364">
            <v>85614909</v>
          </cell>
          <cell r="AH3364">
            <v>652410349</v>
          </cell>
          <cell r="AI3364">
            <v>0</v>
          </cell>
          <cell r="AJ3364">
            <v>652410349</v>
          </cell>
          <cell r="AK3364">
            <v>1</v>
          </cell>
          <cell r="AL3364"/>
          <cell r="AM3364">
            <v>0</v>
          </cell>
          <cell r="AN3364">
            <v>1</v>
          </cell>
          <cell r="AO3364">
            <v>1</v>
          </cell>
          <cell r="AP3364" t="str">
            <v>Liquidado</v>
          </cell>
          <cell r="AQ3364" t="e">
            <v>#REF!</v>
          </cell>
          <cell r="AR3364" t="e">
            <v>#N/A</v>
          </cell>
          <cell r="AS3364" t="str">
            <v>Liquidado el 24 de febrero 2021.</v>
          </cell>
          <cell r="AT3364" t="str">
            <v>No Aplica</v>
          </cell>
          <cell r="AU3364">
            <v>42556</v>
          </cell>
          <cell r="AV3364">
            <v>42790</v>
          </cell>
          <cell r="AW3364" t="e">
            <v>#REF!</v>
          </cell>
          <cell r="AX3364"/>
          <cell r="AY3364"/>
          <cell r="AZ3364">
            <v>0</v>
          </cell>
          <cell r="BA3364" t="str">
            <v>-</v>
          </cell>
          <cell r="BB3364" t="str">
            <v>1800M2</v>
          </cell>
          <cell r="BC3364"/>
          <cell r="BD3364">
            <v>42360</v>
          </cell>
          <cell r="BE3364">
            <v>42439</v>
          </cell>
          <cell r="BF3364">
            <v>42562</v>
          </cell>
          <cell r="BG3364">
            <v>700</v>
          </cell>
        </row>
        <row r="3365">
          <cell r="C3365" t="str">
            <v>2017522AV10587-1</v>
          </cell>
          <cell r="D3365" t="str">
            <v>Proyectos 2011 - 2020</v>
          </cell>
          <cell r="E3365" t="str">
            <v>ANTES 2018</v>
          </cell>
          <cell r="F3365" t="str">
            <v>VIGENTE</v>
          </cell>
          <cell r="G3365"/>
          <cell r="H3365" t="str">
            <v>Norte De Santander</v>
          </cell>
          <cell r="I3365">
            <v>54874</v>
          </cell>
          <cell r="J3365">
            <v>4</v>
          </cell>
          <cell r="K3365" t="str">
            <v>Villa Del  Rosario</v>
          </cell>
          <cell r="L3365" t="str">
            <v>Villa Del  Rosario-Norte De Santander</v>
          </cell>
          <cell r="M3365" t="str">
            <v>522A</v>
          </cell>
          <cell r="N3365" t="str">
            <v>DPS 2017</v>
          </cell>
          <cell r="O3365"/>
          <cell r="P3365"/>
          <cell r="Q3365" t="str">
            <v>Pavimentación De Vías Urbanas En Concreto Rígido Municipio De Villa Del  Rosario - Norte De Santander</v>
          </cell>
          <cell r="R3365" t="str">
            <v>Vías Urbanas</v>
          </cell>
          <cell r="S3365"/>
          <cell r="T3365"/>
          <cell r="U3365"/>
          <cell r="V3365" t="str">
            <v>Municipio</v>
          </cell>
          <cell r="W3365" t="str">
            <v>Urbano</v>
          </cell>
          <cell r="X3365" t="str">
            <v>Barrios: El Páramo, Antonio Nariño,Navarro Wolf, La Esperanza, SanJose, 20 de Julio, Turbay Ayala,Montevideo, Gramalote,  SantaBarbara.</v>
          </cell>
          <cell r="Y3365"/>
          <cell r="Z3365">
            <v>4676224153</v>
          </cell>
          <cell r="AA3365"/>
          <cell r="AB3365">
            <v>4676224153</v>
          </cell>
          <cell r="AC3365"/>
          <cell r="AD3365">
            <v>4676224153</v>
          </cell>
          <cell r="AE3365">
            <v>467622415</v>
          </cell>
          <cell r="AF3365"/>
          <cell r="AG3365">
            <v>467622415</v>
          </cell>
          <cell r="AH3365">
            <v>5143846568</v>
          </cell>
          <cell r="AI3365">
            <v>0</v>
          </cell>
          <cell r="AJ3365">
            <v>5143846568</v>
          </cell>
          <cell r="AK3365">
            <v>1</v>
          </cell>
          <cell r="AL3365"/>
          <cell r="AM3365">
            <v>1</v>
          </cell>
          <cell r="AN3365">
            <v>1</v>
          </cell>
          <cell r="AO3365">
            <v>0</v>
          </cell>
          <cell r="AP3365" t="str">
            <v>En Liquidación</v>
          </cell>
          <cell r="AQ3365" t="e">
            <v>#REF!</v>
          </cell>
          <cell r="AR3365" t="e">
            <v>#N/A</v>
          </cell>
          <cell r="AS3365" t="str">
            <v>En proceso de liquidación del convenio.
Se realiza la Av3 el 13/07/2021.
Se tramita bajo memorando M-2021-4301-039349 del 01/12/2021 el pago del pasivo exigible por 1.545.687.910.
El 30/12/2021 se remite la carpeta con documentos técnicos al grupo de liquidaciones del DPS.
El 03/03/2022 se firmó informe de cierre y bajo memorando M-2022-4301-008012 se solicita liquidación del convenio a la subdirección de contratación.</v>
          </cell>
          <cell r="AT3365" t="str">
            <v>No Aplica</v>
          </cell>
          <cell r="AU3365">
            <v>43598</v>
          </cell>
          <cell r="AV3365">
            <v>44193</v>
          </cell>
          <cell r="AW3365" t="e">
            <v>#REF!</v>
          </cell>
          <cell r="AX3365"/>
          <cell r="AY3365"/>
          <cell r="AZ3365">
            <v>0</v>
          </cell>
          <cell r="BA3365" t="str">
            <v>-</v>
          </cell>
          <cell r="BB3365" t="str">
            <v>2920,84 m</v>
          </cell>
          <cell r="BC3365"/>
          <cell r="BD3365">
            <v>43643</v>
          </cell>
          <cell r="BE3365">
            <v>44106</v>
          </cell>
          <cell r="BF3365">
            <v>44390</v>
          </cell>
          <cell r="BG3365">
            <v>40000</v>
          </cell>
        </row>
        <row r="3366">
          <cell r="C3366" t="str">
            <v>2017524AV9211-1</v>
          </cell>
          <cell r="D3366" t="str">
            <v>Proyectos 2011 - 2020</v>
          </cell>
          <cell r="E3366" t="str">
            <v>No Aplica</v>
          </cell>
          <cell r="F3366" t="str">
            <v>CERRADO</v>
          </cell>
          <cell r="G3366"/>
          <cell r="H3366" t="str">
            <v>Norte De Santander</v>
          </cell>
          <cell r="I3366">
            <v>54874</v>
          </cell>
          <cell r="J3366">
            <v>4</v>
          </cell>
          <cell r="K3366" t="str">
            <v>Villa Del  Rosario</v>
          </cell>
          <cell r="L3366" t="str">
            <v>Villa Del  Rosario-Norte De Santander</v>
          </cell>
          <cell r="M3366" t="str">
            <v>524A</v>
          </cell>
          <cell r="N3366" t="str">
            <v>DPS 2017</v>
          </cell>
          <cell r="O3366"/>
          <cell r="P3366"/>
          <cell r="Q3366" t="str">
            <v>Pavimentacion En Concreto Rigido Diferentes Sectores Del  Casco Urbano Del  Municipio De Villa Del  Rosario Norte De Santander</v>
          </cell>
          <cell r="R3366" t="str">
            <v>Vías Urbanas</v>
          </cell>
          <cell r="S3366"/>
          <cell r="T3366"/>
          <cell r="U3366"/>
          <cell r="V3366" t="str">
            <v>Municipio</v>
          </cell>
          <cell r="W3366"/>
          <cell r="X3366" t="str">
            <v>Barrio San Gregorio - AntonioNariño - Fátima - Bella vista - GranColombia</v>
          </cell>
          <cell r="Y3366"/>
          <cell r="Z3366">
            <v>2244647569</v>
          </cell>
          <cell r="AA3366"/>
          <cell r="AB3366">
            <v>2244647569</v>
          </cell>
          <cell r="AC3366"/>
          <cell r="AD3366">
            <v>2244647569</v>
          </cell>
          <cell r="AE3366">
            <v>224464757</v>
          </cell>
          <cell r="AF3366"/>
          <cell r="AG3366">
            <v>224464757</v>
          </cell>
          <cell r="AH3366">
            <v>2469112326</v>
          </cell>
          <cell r="AI3366">
            <v>0</v>
          </cell>
          <cell r="AJ3366">
            <v>2469112326</v>
          </cell>
          <cell r="AK3366">
            <v>0.7</v>
          </cell>
          <cell r="AL3366"/>
          <cell r="AM3366">
            <v>1</v>
          </cell>
          <cell r="AN3366">
            <v>1</v>
          </cell>
          <cell r="AO3366">
            <v>0</v>
          </cell>
          <cell r="AP3366" t="str">
            <v>Liquidado</v>
          </cell>
          <cell r="AQ3366" t="e">
            <v>#REF!</v>
          </cell>
          <cell r="AR3366" t="e">
            <v>#N/A</v>
          </cell>
          <cell r="AS3366" t="str">
            <v>Liquidado el 16 de junio 2021.</v>
          </cell>
          <cell r="AT3366" t="str">
            <v>No Aplica</v>
          </cell>
          <cell r="AU3366">
            <v>43598</v>
          </cell>
          <cell r="AV3366">
            <v>43791</v>
          </cell>
          <cell r="AW3366" t="e">
            <v>#REF!</v>
          </cell>
          <cell r="AX3366"/>
          <cell r="AY3366"/>
          <cell r="AZ3366">
            <v>0</v>
          </cell>
          <cell r="BA3366" t="str">
            <v>-</v>
          </cell>
          <cell r="BB3366" t="str">
            <v>8747.70 m2</v>
          </cell>
          <cell r="BC3366"/>
          <cell r="BD3366">
            <v>43643</v>
          </cell>
          <cell r="BE3366">
            <v>43747</v>
          </cell>
          <cell r="BF3366">
            <v>43817</v>
          </cell>
          <cell r="BG3366">
            <v>5000</v>
          </cell>
        </row>
        <row r="3367">
          <cell r="C3367" t="str">
            <v>E-2020-2203-233891</v>
          </cell>
          <cell r="D3367" t="str">
            <v>CV 001-2020</v>
          </cell>
          <cell r="E3367" t="str">
            <v>2018-2022</v>
          </cell>
          <cell r="F3367" t="str">
            <v>VIGENTE</v>
          </cell>
          <cell r="G3367"/>
          <cell r="H3367" t="str">
            <v>Norte De Santander</v>
          </cell>
          <cell r="I3367"/>
          <cell r="J3367"/>
          <cell r="K3367" t="str">
            <v>Villa Del Rosario</v>
          </cell>
          <cell r="L3367" t="str">
            <v>Villa Del Rosario-Norte De Santander</v>
          </cell>
          <cell r="M3367" t="str">
            <v>541 FIP 2022</v>
          </cell>
          <cell r="N3367" t="str">
            <v>DPS 2022</v>
          </cell>
          <cell r="O3367">
            <v>44755</v>
          </cell>
          <cell r="P3367" t="str">
            <v>-</v>
          </cell>
          <cell r="Q3367" t="str">
            <v>Construcción De Pavimento En Adoquín De Gres Para Vías Y Andenes Sector Villa Antigua, Municipio Villa Del Rosario - Norte De Santander</v>
          </cell>
          <cell r="R3367" t="str">
            <v>Vias y Transporte</v>
          </cell>
          <cell r="S3367" t="str">
            <v>Vias Urbanas</v>
          </cell>
          <cell r="T3367"/>
          <cell r="U3367">
            <v>1</v>
          </cell>
          <cell r="V3367"/>
          <cell r="W3367"/>
          <cell r="X3367"/>
          <cell r="Y3367"/>
          <cell r="Z3367">
            <v>1136516141</v>
          </cell>
          <cell r="AA3367"/>
          <cell r="AB3367">
            <v>1136516141</v>
          </cell>
          <cell r="AC3367">
            <v>0</v>
          </cell>
          <cell r="AD3367">
            <v>1136516141</v>
          </cell>
          <cell r="AE3367"/>
          <cell r="AF3367"/>
          <cell r="AG3367">
            <v>0</v>
          </cell>
          <cell r="AH3367">
            <v>1136516141</v>
          </cell>
          <cell r="AI3367">
            <v>0</v>
          </cell>
          <cell r="AJ3367">
            <v>1136516141</v>
          </cell>
          <cell r="AK3367"/>
          <cell r="AL3367"/>
          <cell r="AM3367"/>
          <cell r="AN3367"/>
          <cell r="AO3367">
            <v>0</v>
          </cell>
          <cell r="AP3367" t="str">
            <v>En Maduración</v>
          </cell>
          <cell r="AQ3367" t="e">
            <v>#REF!</v>
          </cell>
          <cell r="AR3367" t="e">
            <v>#N/A</v>
          </cell>
          <cell r="AS3367" t="str">
            <v>-</v>
          </cell>
          <cell r="AT3367"/>
          <cell r="AU3367" t="str">
            <v>-</v>
          </cell>
          <cell r="AV3367" t="str">
            <v>-</v>
          </cell>
          <cell r="AW3367" t="e">
            <v>#REF!</v>
          </cell>
          <cell r="AX3367">
            <v>6</v>
          </cell>
          <cell r="AY3367"/>
          <cell r="AZ3367">
            <v>6</v>
          </cell>
          <cell r="BA3367"/>
          <cell r="BB3367" t="str">
            <v>1000 ML</v>
          </cell>
          <cell r="BC3367"/>
          <cell r="BD3367" t="str">
            <v>-</v>
          </cell>
          <cell r="BE3367" t="str">
            <v>-</v>
          </cell>
          <cell r="BF3367" t="str">
            <v>-</v>
          </cell>
          <cell r="BG3367" t="str">
            <v>-</v>
          </cell>
        </row>
        <row r="3368">
          <cell r="C3368" t="str">
            <v>E-2020-2203-255954</v>
          </cell>
          <cell r="D3368" t="str">
            <v>CV 001-2020</v>
          </cell>
          <cell r="E3368" t="str">
            <v>2018-2022</v>
          </cell>
          <cell r="F3368" t="str">
            <v>VIGENTE</v>
          </cell>
          <cell r="G3368"/>
          <cell r="H3368" t="str">
            <v>Norte De Santander</v>
          </cell>
          <cell r="I3368"/>
          <cell r="J3368"/>
          <cell r="K3368" t="str">
            <v>Villa Del Rosario</v>
          </cell>
          <cell r="L3368" t="str">
            <v>Villa Del Rosario-Norte De Santander</v>
          </cell>
          <cell r="M3368" t="str">
            <v>653 FIP 2021</v>
          </cell>
          <cell r="N3368" t="str">
            <v>DPS 2021</v>
          </cell>
          <cell r="O3368">
            <v>44512</v>
          </cell>
          <cell r="P3368">
            <v>44773</v>
          </cell>
          <cell r="Q3368" t="str">
            <v>Construcción Pavimento Rígido Vías Urbanas Municipio De Villa Del Rosario - Norte De Santander</v>
          </cell>
          <cell r="R3368" t="str">
            <v>Vias y Transporte</v>
          </cell>
          <cell r="S3368" t="str">
            <v>Vias Urbanas</v>
          </cell>
          <cell r="T3368"/>
          <cell r="U3368">
            <v>1</v>
          </cell>
          <cell r="V3368"/>
          <cell r="W3368"/>
          <cell r="X3368"/>
          <cell r="Y3368"/>
          <cell r="Z3368">
            <v>2377974730</v>
          </cell>
          <cell r="AA3368"/>
          <cell r="AB3368">
            <v>2377974730</v>
          </cell>
          <cell r="AC3368">
            <v>0</v>
          </cell>
          <cell r="AD3368">
            <v>2377974730</v>
          </cell>
          <cell r="AE3368"/>
          <cell r="AF3368"/>
          <cell r="AG3368">
            <v>0</v>
          </cell>
          <cell r="AH3368">
            <v>2377974730</v>
          </cell>
          <cell r="AI3368">
            <v>0</v>
          </cell>
          <cell r="AJ3368">
            <v>2377974730</v>
          </cell>
          <cell r="AK3368"/>
          <cell r="AL3368"/>
          <cell r="AM3368"/>
          <cell r="AN3368"/>
          <cell r="AO3368">
            <v>0</v>
          </cell>
          <cell r="AP3368" t="str">
            <v>Adjudicado</v>
          </cell>
          <cell r="AQ3368" t="e">
            <v>#REF!</v>
          </cell>
          <cell r="AR3368" t="e">
            <v>#N/A</v>
          </cell>
          <cell r="AS3368" t="str">
            <v>-</v>
          </cell>
          <cell r="AT3368"/>
          <cell r="AU3368" t="str">
            <v>-</v>
          </cell>
          <cell r="AV3368" t="str">
            <v>-</v>
          </cell>
          <cell r="AW3368" t="e">
            <v>#REF!</v>
          </cell>
          <cell r="AX3368">
            <v>9</v>
          </cell>
          <cell r="AY3368"/>
          <cell r="AZ3368">
            <v>9</v>
          </cell>
          <cell r="BA3368"/>
          <cell r="BB3368" t="str">
            <v>1700 ML</v>
          </cell>
          <cell r="BC3368"/>
          <cell r="BD3368" t="str">
            <v>-</v>
          </cell>
          <cell r="BE3368" t="str">
            <v>-</v>
          </cell>
          <cell r="BF3368" t="str">
            <v>-</v>
          </cell>
          <cell r="BG3368" t="str">
            <v>-</v>
          </cell>
        </row>
        <row r="3369">
          <cell r="C3369" t="str">
            <v>20130284M0446-1</v>
          </cell>
          <cell r="D3369" t="str">
            <v>Proyectos 2011 - 2020</v>
          </cell>
          <cell r="E3369" t="str">
            <v>No Aplica</v>
          </cell>
          <cell r="F3369" t="str">
            <v>CERRADO</v>
          </cell>
          <cell r="G3369"/>
          <cell r="H3369" t="str">
            <v>Norte De Santander</v>
          </cell>
          <cell r="I3369">
            <v>54871</v>
          </cell>
          <cell r="J3369">
            <v>6</v>
          </cell>
          <cell r="K3369" t="str">
            <v>Villacaro</v>
          </cell>
          <cell r="L3369" t="str">
            <v>Villacaro-Norte De Santander</v>
          </cell>
          <cell r="M3369">
            <v>284</v>
          </cell>
          <cell r="N3369" t="str">
            <v>DPS 2013</v>
          </cell>
          <cell r="O3369"/>
          <cell r="P3369"/>
          <cell r="Q3369" t="str">
            <v>Construccion Cocinas Reguladoras De Humo En El Municipio De Villacaro - Norte De Santander</v>
          </cell>
          <cell r="R3369" t="str">
            <v>Mejoramiento Condiciones De Habitabilidad</v>
          </cell>
          <cell r="S3369"/>
          <cell r="T3369"/>
          <cell r="U3369"/>
          <cell r="V3369" t="str">
            <v>Municipio</v>
          </cell>
          <cell r="W3369"/>
          <cell r="X3369" t="str">
            <v/>
          </cell>
          <cell r="Y3369"/>
          <cell r="Z3369">
            <v>327102804</v>
          </cell>
          <cell r="AA3369"/>
          <cell r="AB3369">
            <v>327102804</v>
          </cell>
          <cell r="AC3369"/>
          <cell r="AD3369">
            <v>327102804</v>
          </cell>
          <cell r="AE3369">
            <v>32683189</v>
          </cell>
          <cell r="AF3369"/>
          <cell r="AG3369">
            <v>32683189</v>
          </cell>
          <cell r="AH3369">
            <v>359785993</v>
          </cell>
          <cell r="AI3369">
            <v>0</v>
          </cell>
          <cell r="AJ3369">
            <v>359785993</v>
          </cell>
          <cell r="AK3369">
            <v>0.99919999999999998</v>
          </cell>
          <cell r="AL3369"/>
          <cell r="AM3369">
            <v>1</v>
          </cell>
          <cell r="AN3369">
            <v>1</v>
          </cell>
          <cell r="AO3369">
            <v>0</v>
          </cell>
          <cell r="AP3369" t="str">
            <v>Liquidado</v>
          </cell>
          <cell r="AQ3369" t="e">
            <v>#REF!</v>
          </cell>
          <cell r="AR3369" t="e">
            <v>#N/A</v>
          </cell>
          <cell r="AS3369" t="str">
            <v>Entregado el 13 de agosto de 2016.
Liquidado.</v>
          </cell>
          <cell r="AT3369"/>
          <cell r="AU3369">
            <v>42408</v>
          </cell>
          <cell r="AV3369">
            <v>42656</v>
          </cell>
          <cell r="AW3369" t="e">
            <v>#REF!</v>
          </cell>
          <cell r="AX3369"/>
          <cell r="AY3369"/>
          <cell r="AZ3369">
            <v>0</v>
          </cell>
          <cell r="BA3369" t="str">
            <v>-</v>
          </cell>
          <cell r="BB3369" t="str">
            <v xml:space="preserve">  Viviendas</v>
          </cell>
          <cell r="BC3369"/>
          <cell r="BD3369">
            <v>42483</v>
          </cell>
          <cell r="BE3369">
            <v>42593</v>
          </cell>
          <cell r="BF3369">
            <v>42663</v>
          </cell>
          <cell r="BG3369">
            <v>0</v>
          </cell>
        </row>
        <row r="3370">
          <cell r="C3370" t="str">
            <v>20160561M5780-1</v>
          </cell>
          <cell r="D3370" t="str">
            <v>Proyectos 2011 - 2020</v>
          </cell>
          <cell r="E3370" t="str">
            <v>ANTES 2018</v>
          </cell>
          <cell r="F3370" t="str">
            <v>VIGENTE</v>
          </cell>
          <cell r="G3370"/>
          <cell r="H3370" t="str">
            <v>Putumayo</v>
          </cell>
          <cell r="I3370">
            <v>86219</v>
          </cell>
          <cell r="J3370">
            <v>6</v>
          </cell>
          <cell r="K3370" t="str">
            <v>Colon</v>
          </cell>
          <cell r="L3370" t="str">
            <v>Colon-Putumayo</v>
          </cell>
          <cell r="M3370">
            <v>561</v>
          </cell>
          <cell r="N3370" t="str">
            <v>DPS 2016</v>
          </cell>
          <cell r="O3370"/>
          <cell r="P3370"/>
          <cell r="Q3370" t="str">
            <v>Mejoramiento De Condiciones De Habitabilidad</v>
          </cell>
          <cell r="R3370" t="str">
            <v>Mejoramiento Condiciones De Habitabilidad</v>
          </cell>
          <cell r="S3370"/>
          <cell r="T3370"/>
          <cell r="U3370"/>
          <cell r="V3370" t="str">
            <v>Municipio</v>
          </cell>
          <cell r="W3370"/>
          <cell r="X3370" t="str">
            <v/>
          </cell>
          <cell r="Y3370"/>
          <cell r="Z3370">
            <v>924424132</v>
          </cell>
          <cell r="AA3370"/>
          <cell r="AB3370">
            <v>924424132</v>
          </cell>
          <cell r="AC3370"/>
          <cell r="AD3370">
            <v>924424132</v>
          </cell>
          <cell r="AE3370">
            <v>198312709.84</v>
          </cell>
          <cell r="AF3370"/>
          <cell r="AG3370">
            <v>198312709.84</v>
          </cell>
          <cell r="AH3370">
            <v>1122736841.8399999</v>
          </cell>
          <cell r="AI3370">
            <v>0</v>
          </cell>
          <cell r="AJ3370">
            <v>1122736841.8399999</v>
          </cell>
          <cell r="AK3370">
            <v>0</v>
          </cell>
          <cell r="AL3370"/>
          <cell r="AM3370">
            <v>0.33750000000000002</v>
          </cell>
          <cell r="AN3370">
            <v>0.12889999999999999</v>
          </cell>
          <cell r="AO3370">
            <v>-0.20860000000000004</v>
          </cell>
          <cell r="AP3370" t="str">
            <v>Suspendido</v>
          </cell>
          <cell r="AQ3370" t="e">
            <v>#REF!</v>
          </cell>
          <cell r="AR3370" t="str">
            <v>EN EJECUCIÓN</v>
          </cell>
          <cell r="AS3370" t="str">
            <v>Estado:Suspendido desde el 13 de junio hasta el 13 de julio, dificultad acceso de material
Se presenta en Mesa Tecnica No.166 el dia 4 de marzo de 2022, y se da aprobacion de la mesa directiva del DPS.
A la fecha en ejecucion 10 viviedas</v>
          </cell>
          <cell r="AT3370">
            <v>44068</v>
          </cell>
          <cell r="AU3370">
            <v>44068</v>
          </cell>
          <cell r="AV3370"/>
          <cell r="AW3370" t="e">
            <v>#REF!</v>
          </cell>
          <cell r="AX3370"/>
          <cell r="AY3370"/>
          <cell r="AZ3370">
            <v>0</v>
          </cell>
          <cell r="BA3370" t="str">
            <v>CAUSAS EXÓGENAS (Lluvias, Sequía, Derrumbes, Terremotos, Enfermedades, Pandemias)</v>
          </cell>
          <cell r="BB3370" t="str">
            <v>66  Viviendas</v>
          </cell>
          <cell r="BC3370"/>
          <cell r="BD3370" t="str">
            <v/>
          </cell>
          <cell r="BE3370" t="str">
            <v/>
          </cell>
          <cell r="BF3370" t="str">
            <v/>
          </cell>
          <cell r="BG3370">
            <v>237.6</v>
          </cell>
        </row>
        <row r="3371">
          <cell r="C3371" t="str">
            <v>20120069S0393-1</v>
          </cell>
          <cell r="D3371" t="str">
            <v>Proyectos 2011 - 2020</v>
          </cell>
          <cell r="E3371" t="str">
            <v>No Aplica</v>
          </cell>
          <cell r="F3371" t="str">
            <v>CERRADO</v>
          </cell>
          <cell r="G3371" t="str">
            <v>C393</v>
          </cell>
          <cell r="H3371" t="str">
            <v>Putumayo</v>
          </cell>
          <cell r="I3371">
            <v>86001</v>
          </cell>
          <cell r="J3371">
            <v>6</v>
          </cell>
          <cell r="K3371" t="str">
            <v>Mocoa</v>
          </cell>
          <cell r="L3371" t="str">
            <v>Mocoa-Putumayo</v>
          </cell>
          <cell r="M3371">
            <v>69</v>
          </cell>
          <cell r="N3371" t="str">
            <v>Fonade 3</v>
          </cell>
          <cell r="O3371"/>
          <cell r="P3371"/>
          <cell r="Q3371" t="str">
            <v>Construcción Primera Etapa Vías Internas Y Parque Los Mocoanitos En El Municipio De Mocoa - Putumayo</v>
          </cell>
          <cell r="R3371" t="str">
            <v>Espacio Público, Recreación Y Deporte</v>
          </cell>
          <cell r="S3371"/>
          <cell r="T3371"/>
          <cell r="U3371"/>
          <cell r="V3371" t="str">
            <v>Municipio</v>
          </cell>
          <cell r="W3371"/>
          <cell r="X3371" t="str">
            <v/>
          </cell>
          <cell r="Y3371"/>
          <cell r="Z3371">
            <v>1939799357</v>
          </cell>
          <cell r="AA3371"/>
          <cell r="AB3371">
            <v>1939799357</v>
          </cell>
          <cell r="AC3371"/>
          <cell r="AD3371">
            <v>1939799357</v>
          </cell>
          <cell r="AE3371">
            <v>0</v>
          </cell>
          <cell r="AF3371"/>
          <cell r="AG3371">
            <v>0</v>
          </cell>
          <cell r="AH3371">
            <v>1939799357</v>
          </cell>
          <cell r="AI3371">
            <v>0</v>
          </cell>
          <cell r="AJ3371">
            <v>1939799357</v>
          </cell>
          <cell r="AK3371">
            <v>0</v>
          </cell>
          <cell r="AL3371"/>
          <cell r="AM3371">
            <v>1</v>
          </cell>
          <cell r="AN3371">
            <v>1</v>
          </cell>
          <cell r="AO3371">
            <v>0</v>
          </cell>
          <cell r="AP3371" t="str">
            <v>En Liquidación</v>
          </cell>
          <cell r="AQ3371" t="e">
            <v>#REF!</v>
          </cell>
          <cell r="AR3371" t="e">
            <v>#N/A</v>
          </cell>
          <cell r="AS3371" t="str">
            <v>PROYECTO TERMINADO EN LIQUIDACION CONVENIO
1. INFORMACION Y ESTADO LIQUIDACION OBRA:Liquidado. Acta de liquidación suscrita el 30/10/2018 con pendientes de calidad.
2. INFORMACION Y ESTADO LIQUIDACION CONVENIO:  En tramite.
ANTECEDENTES:
Dado que el contratista cumplio con los requerimientos de calidad hasta el mes de Octubre de 2019 (de acuerdo al paz y  salvo remitido por el municipio). Y el contratista realizo el tramite del cobro final hasta el mes Diciembre de 2019, se logro la amortización del anticipo por valor de $53.993.915, el cual fue pagado en el mes de Enero 2020.   
ACTIVIDADES REALIZADAS:
- Suscripción de Constancia de Archivo del  11 de Diciembre de 2020. 
-Memorando 20205400174523_Constancia de archivo_2133855. 11 de Diciembre de 2020. 
Recomendaciones
- Imputabilidad: E.T y contratista de obra
- Pendientes: (documentales, firmas, gestión)</v>
          </cell>
          <cell r="AT3371" t="str">
            <v>No Aplica</v>
          </cell>
          <cell r="AU3371">
            <v>42184</v>
          </cell>
          <cell r="AV3371">
            <v>42673</v>
          </cell>
          <cell r="AW3371" t="e">
            <v>#REF!</v>
          </cell>
          <cell r="AX3371"/>
          <cell r="AY3371"/>
          <cell r="AZ3371">
            <v>0</v>
          </cell>
          <cell r="BA3371" t="str">
            <v>-</v>
          </cell>
          <cell r="BB3371" t="str">
            <v>2,279 KM</v>
          </cell>
          <cell r="BC3371"/>
          <cell r="BD3371">
            <v>42438</v>
          </cell>
          <cell r="BE3371">
            <v>42587</v>
          </cell>
          <cell r="BF3371">
            <v>42847</v>
          </cell>
          <cell r="BG3371" t="str">
            <v/>
          </cell>
        </row>
        <row r="3372">
          <cell r="C3372" t="str">
            <v>20160244MU049-1</v>
          </cell>
          <cell r="D3372" t="str">
            <v>Proyectos 2011 - 2020</v>
          </cell>
          <cell r="E3372" t="str">
            <v>ANTES 2018</v>
          </cell>
          <cell r="F3372" t="str">
            <v>VIGENTE</v>
          </cell>
          <cell r="G3372"/>
          <cell r="H3372" t="str">
            <v>Putumayo</v>
          </cell>
          <cell r="I3372">
            <v>86001</v>
          </cell>
          <cell r="J3372">
            <v>6</v>
          </cell>
          <cell r="K3372" t="str">
            <v>Mocoa</v>
          </cell>
          <cell r="L3372" t="str">
            <v>Mocoa-Putumayo</v>
          </cell>
          <cell r="M3372">
            <v>244</v>
          </cell>
          <cell r="N3372" t="str">
            <v>Unops
DPS 2016</v>
          </cell>
          <cell r="O3372"/>
          <cell r="P3372"/>
          <cell r="Q3372" t="str">
            <v>Mejoramiento De Condiciones De Habitabilidad</v>
          </cell>
          <cell r="R3372" t="str">
            <v>Mejoramiento Condiciones De Habitabilidad</v>
          </cell>
          <cell r="S3372"/>
          <cell r="T3372"/>
          <cell r="U3372"/>
          <cell r="V3372" t="str">
            <v>Unops</v>
          </cell>
          <cell r="W3372"/>
          <cell r="X3372" t="str">
            <v/>
          </cell>
          <cell r="Y3372"/>
          <cell r="Z3372">
            <v>3474848160</v>
          </cell>
          <cell r="AA3372"/>
          <cell r="AB3372">
            <v>3474848160</v>
          </cell>
          <cell r="AC3372"/>
          <cell r="AD3372">
            <v>3474848160</v>
          </cell>
          <cell r="AE3372">
            <v>188274760</v>
          </cell>
          <cell r="AF3372"/>
          <cell r="AG3372">
            <v>188274760</v>
          </cell>
          <cell r="AH3372">
            <v>3663122920</v>
          </cell>
          <cell r="AI3372">
            <v>0</v>
          </cell>
          <cell r="AJ3372">
            <v>3663122920</v>
          </cell>
          <cell r="AK3372">
            <v>0.67</v>
          </cell>
          <cell r="AL3372"/>
          <cell r="AM3372">
            <v>1</v>
          </cell>
          <cell r="AN3372">
            <v>0.69</v>
          </cell>
          <cell r="AO3372">
            <v>-0.31000000000000005</v>
          </cell>
          <cell r="AP3372" t="str">
            <v>En Liquidación</v>
          </cell>
          <cell r="AQ3372" t="e">
            <v>#REF!</v>
          </cell>
          <cell r="AR3372" t="str">
            <v>TERMINADO</v>
          </cell>
          <cell r="AS3372" t="str">
            <v>Estado: En Liquidacion.
Etapa 1 terminada, número MCH Etapa 1: 100 para 180 intervenciones. 
Etapa 2 actividades realizadas 41 hogares certificados</v>
          </cell>
          <cell r="AT3372"/>
          <cell r="AU3372">
            <v>43206</v>
          </cell>
          <cell r="AV3372" t="str">
            <v/>
          </cell>
          <cell r="AW3372" t="e">
            <v>#REF!</v>
          </cell>
          <cell r="AX3372"/>
          <cell r="AY3372"/>
          <cell r="AZ3372">
            <v>0</v>
          </cell>
          <cell r="BA3372" t="str">
            <v>-</v>
          </cell>
          <cell r="BB3372" t="str">
            <v>141  Viviendas</v>
          </cell>
          <cell r="BC3372"/>
          <cell r="BD3372" t="str">
            <v>Etapa 1: 1/03/2018
Etapa 3: 24/07/2019</v>
          </cell>
          <cell r="BE3372" t="str">
            <v>Etapa 1: 27/03/2019
Etapa 2: 24/07/2019</v>
          </cell>
          <cell r="BF3372">
            <v>43551</v>
          </cell>
          <cell r="BG3372">
            <v>141</v>
          </cell>
        </row>
        <row r="3373">
          <cell r="C3373" t="str">
            <v>20170713S0999-1</v>
          </cell>
          <cell r="D3373" t="str">
            <v>Proyectos 2011 - 2020</v>
          </cell>
          <cell r="E3373" t="str">
            <v>ANTES 2018</v>
          </cell>
          <cell r="F3373" t="str">
            <v>VIGENTE</v>
          </cell>
          <cell r="G3373"/>
          <cell r="H3373" t="str">
            <v>Putumayo</v>
          </cell>
          <cell r="I3373">
            <v>91540</v>
          </cell>
          <cell r="J3373">
            <v>6</v>
          </cell>
          <cell r="K3373" t="str">
            <v>Mocoa</v>
          </cell>
          <cell r="L3373" t="str">
            <v>Mocoa-Putumayo</v>
          </cell>
          <cell r="M3373">
            <v>713</v>
          </cell>
          <cell r="N3373" t="str">
            <v>DPS 2017</v>
          </cell>
          <cell r="O3373"/>
          <cell r="P3373"/>
          <cell r="Q3373" t="str">
            <v>Reconstrucción Plaza De Mercado Del Municipio De Mocoa - Putumayo</v>
          </cell>
          <cell r="R3373" t="str">
            <v>Social Comunitario</v>
          </cell>
          <cell r="S3373"/>
          <cell r="T3373"/>
          <cell r="U3373"/>
          <cell r="V3373" t="str">
            <v>Fondo Nacional De Gestion Del Riesgo De Desastres</v>
          </cell>
          <cell r="W3373" t="str">
            <v>Urbano</v>
          </cell>
          <cell r="X3373" t="str">
            <v/>
          </cell>
          <cell r="Y3373"/>
          <cell r="Z3373">
            <v>6000000000</v>
          </cell>
          <cell r="AA3373"/>
          <cell r="AB3373">
            <v>6000000000</v>
          </cell>
          <cell r="AC3373"/>
          <cell r="AD3373">
            <v>6000000000</v>
          </cell>
          <cell r="AE3373">
            <v>0</v>
          </cell>
          <cell r="AF3373"/>
          <cell r="AG3373">
            <v>0</v>
          </cell>
          <cell r="AH3373">
            <v>6000000000</v>
          </cell>
          <cell r="AI3373">
            <v>0</v>
          </cell>
          <cell r="AJ3373">
            <v>6000000000</v>
          </cell>
          <cell r="AK3373">
            <v>0</v>
          </cell>
          <cell r="AL3373"/>
          <cell r="AM3373">
            <v>0</v>
          </cell>
          <cell r="AN3373">
            <v>0</v>
          </cell>
          <cell r="AO3373">
            <v>0</v>
          </cell>
          <cell r="AP3373" t="str">
            <v>Cancelado</v>
          </cell>
          <cell r="AQ3373" t="e">
            <v>#REF!</v>
          </cell>
          <cell r="AR3373" t="e">
            <v>#N/A</v>
          </cell>
          <cell r="AS3373" t="str">
            <v xml:space="preserve">Proyecto en proceso de liquidación bilateral
reintegro de recursos no ejecutados (por valor de $6.000.000.000)  </v>
          </cell>
          <cell r="AT3373" t="str">
            <v>No Aplica</v>
          </cell>
          <cell r="AU3373" t="str">
            <v/>
          </cell>
          <cell r="AV3373" t="str">
            <v/>
          </cell>
          <cell r="AW3373" t="e">
            <v>#REF!</v>
          </cell>
          <cell r="AX3373"/>
          <cell r="AY3373"/>
          <cell r="AZ3373">
            <v>0</v>
          </cell>
          <cell r="BA3373" t="str">
            <v>-</v>
          </cell>
          <cell r="BB3373" t="str">
            <v>3000 mt2</v>
          </cell>
          <cell r="BC3373"/>
          <cell r="BD3373" t="str">
            <v/>
          </cell>
          <cell r="BE3373" t="str">
            <v/>
          </cell>
          <cell r="BF3373" t="str">
            <v/>
          </cell>
          <cell r="BG3373">
            <v>386</v>
          </cell>
        </row>
        <row r="3374">
          <cell r="C3374" t="str">
            <v>E-2020-2203-254227</v>
          </cell>
          <cell r="D3374" t="str">
            <v>CV 001-2020</v>
          </cell>
          <cell r="E3374" t="str">
            <v>2018-2022</v>
          </cell>
          <cell r="F3374" t="str">
            <v>VIGENTE</v>
          </cell>
          <cell r="G3374"/>
          <cell r="H3374" t="str">
            <v>Putumayo</v>
          </cell>
          <cell r="I3374"/>
          <cell r="J3374"/>
          <cell r="K3374" t="str">
            <v>Mocoa</v>
          </cell>
          <cell r="L3374" t="str">
            <v>Mocoa-Putumayo</v>
          </cell>
          <cell r="M3374" t="str">
            <v>339 FIP 2021</v>
          </cell>
          <cell r="N3374" t="str">
            <v>DPS 2021</v>
          </cell>
          <cell r="O3374">
            <v>44347</v>
          </cell>
          <cell r="P3374">
            <v>44773</v>
          </cell>
          <cell r="Q3374" t="str">
            <v>Mejoramiento De La Malla Vial Del Municipio De Mocoa - Putumayo Mediante La Pavimentación En Concreto Hidráulico De La Cll 23 Entre Avenida Colombia Y Cra 13 Urbanización Prado Norte</v>
          </cell>
          <cell r="R3374" t="str">
            <v>Vias y Transporte</v>
          </cell>
          <cell r="S3374" t="str">
            <v>Vias Urbanas</v>
          </cell>
          <cell r="T3374"/>
          <cell r="U3374">
            <v>1</v>
          </cell>
          <cell r="V3374"/>
          <cell r="W3374"/>
          <cell r="X3374"/>
          <cell r="Y3374"/>
          <cell r="Z3374">
            <v>1322708881</v>
          </cell>
          <cell r="AA3374"/>
          <cell r="AB3374">
            <v>1322708881</v>
          </cell>
          <cell r="AC3374">
            <v>0</v>
          </cell>
          <cell r="AD3374">
            <v>1322708881</v>
          </cell>
          <cell r="AE3374"/>
          <cell r="AF3374"/>
          <cell r="AG3374">
            <v>0</v>
          </cell>
          <cell r="AH3374">
            <v>1322708881</v>
          </cell>
          <cell r="AI3374">
            <v>0</v>
          </cell>
          <cell r="AJ3374">
            <v>1322708881</v>
          </cell>
          <cell r="AK3374"/>
          <cell r="AL3374"/>
          <cell r="AM3374"/>
          <cell r="AN3374"/>
          <cell r="AO3374">
            <v>0</v>
          </cell>
          <cell r="AP3374" t="str">
            <v>Adjudicado</v>
          </cell>
          <cell r="AQ3374" t="e">
            <v>#REF!</v>
          </cell>
          <cell r="AR3374" t="e">
            <v>#N/A</v>
          </cell>
          <cell r="AS3374" t="str">
            <v>-</v>
          </cell>
          <cell r="AT3374"/>
          <cell r="AU3374" t="str">
            <v>-</v>
          </cell>
          <cell r="AV3374" t="str">
            <v>-</v>
          </cell>
          <cell r="AW3374" t="e">
            <v>#REF!</v>
          </cell>
          <cell r="AX3374">
            <v>6</v>
          </cell>
          <cell r="AY3374"/>
          <cell r="AZ3374">
            <v>6</v>
          </cell>
          <cell r="BA3374"/>
          <cell r="BB3374" t="str">
            <v>500 ML</v>
          </cell>
          <cell r="BC3374"/>
          <cell r="BD3374" t="str">
            <v>-</v>
          </cell>
          <cell r="BE3374" t="str">
            <v>-</v>
          </cell>
          <cell r="BF3374" t="str">
            <v>-</v>
          </cell>
          <cell r="BG3374" t="str">
            <v>-</v>
          </cell>
        </row>
        <row r="3375">
          <cell r="C3375" t="str">
            <v>20160569M6044-1</v>
          </cell>
          <cell r="D3375" t="str">
            <v>Proyectos 2011 - 2020</v>
          </cell>
          <cell r="E3375" t="str">
            <v>No Aplica</v>
          </cell>
          <cell r="F3375" t="str">
            <v>CERRADO</v>
          </cell>
          <cell r="G3375"/>
          <cell r="H3375" t="str">
            <v>Putumayo</v>
          </cell>
          <cell r="I3375">
            <v>86320</v>
          </cell>
          <cell r="J3375">
            <v>6</v>
          </cell>
          <cell r="K3375" t="str">
            <v>Orito</v>
          </cell>
          <cell r="L3375" t="str">
            <v>Orito-Putumayo</v>
          </cell>
          <cell r="M3375">
            <v>569</v>
          </cell>
          <cell r="N3375" t="str">
            <v>DPS 2016</v>
          </cell>
          <cell r="O3375"/>
          <cell r="P3375"/>
          <cell r="Q3375" t="str">
            <v>Mejoramiento De Condiciones De Habitabilidad</v>
          </cell>
          <cell r="R3375" t="str">
            <v>Mejoramiento Condiciones De Habitabilidad</v>
          </cell>
          <cell r="S3375"/>
          <cell r="T3375"/>
          <cell r="U3375"/>
          <cell r="V3375" t="str">
            <v>Municipio</v>
          </cell>
          <cell r="W3375"/>
          <cell r="X3375" t="str">
            <v/>
          </cell>
          <cell r="Y3375"/>
          <cell r="Z3375">
            <v>1271186441</v>
          </cell>
          <cell r="AA3375"/>
          <cell r="AB3375">
            <v>1271186441</v>
          </cell>
          <cell r="AC3375"/>
          <cell r="AD3375">
            <v>1271186441</v>
          </cell>
          <cell r="AE3375">
            <v>182404988</v>
          </cell>
          <cell r="AF3375"/>
          <cell r="AG3375">
            <v>182404988</v>
          </cell>
          <cell r="AH3375">
            <v>1453591429</v>
          </cell>
          <cell r="AI3375">
            <v>0</v>
          </cell>
          <cell r="AJ3375">
            <v>1453591429</v>
          </cell>
          <cell r="AK3375">
            <v>0</v>
          </cell>
          <cell r="AL3375"/>
          <cell r="AM3375">
            <v>0</v>
          </cell>
          <cell r="AN3375">
            <v>0</v>
          </cell>
          <cell r="AO3375">
            <v>0</v>
          </cell>
          <cell r="AP3375" t="str">
            <v>Liquidación Anticipada</v>
          </cell>
          <cell r="AQ3375" t="e">
            <v>#REF!</v>
          </cell>
          <cell r="AR3375" t="str">
            <v>LIQUIDACIÓN ANTICIPADA</v>
          </cell>
          <cell r="AS3375" t="str">
            <v>Estado: Suspendido PR. No.7  SUSP No.2: 24/12/2021 - 45 DIAS
Contratista radica preconstruccion a Interventoria el 24 de agosto de 2021, interventoria realiza devolución el 25 de agosto de 2021 con plazo de entrega por parte del contratista el 1 de septiembre de 2021, a la fecha se encuentra pendiente por radicar
Se solicita a la Interventoria informe de presunto incumplimiento.
Pendiente informe tecnico y juridico de interventoria con respecto al tramite de polizas aprobadas con una fianza.
Se convoca reunion el 15 de febrero de 2022, se solicita a la interventoria informe de estado de garantias.
04/03/2022: Supervisión DPS a Subdirección Contratos , Envía MEMO solicitud de aplicación de la Clausula DÉCIMO NOVENA – MECANISMOS DE SOLUCION DE CONTROVERSIAS.  A la espera de respuesta.
Se realiza audiencia de solucion de contrversias por parte de la Direccion de Contratacion de PS el dia 5 de abril de 2022, se llega a un acuerdo por las partes de realizar la terminacion anticipada del Convenio, dado que no se tiene cumplimiento del componente de preconstruccion ni legalizacion de polizas.</v>
          </cell>
          <cell r="AT3375">
            <v>44284</v>
          </cell>
          <cell r="AU3375"/>
          <cell r="AV3375"/>
          <cell r="AW3375" t="e">
            <v>#REF!</v>
          </cell>
          <cell r="AX3375"/>
          <cell r="AY3375"/>
          <cell r="AZ3375">
            <v>0</v>
          </cell>
          <cell r="BA3375" t="str">
            <v>-</v>
          </cell>
          <cell r="BB3375" t="str">
            <v>92  Viviendas</v>
          </cell>
          <cell r="BC3375"/>
          <cell r="BD3375" t="str">
            <v/>
          </cell>
          <cell r="BE3375" t="str">
            <v/>
          </cell>
          <cell r="BF3375" t="str">
            <v/>
          </cell>
          <cell r="BG3375">
            <v>331.2</v>
          </cell>
        </row>
        <row r="3376">
          <cell r="C3376" t="str">
            <v>E-2020-2203-253743</v>
          </cell>
          <cell r="D3376" t="str">
            <v>CV 001-2020</v>
          </cell>
          <cell r="E3376" t="str">
            <v>2018-2022</v>
          </cell>
          <cell r="F3376" t="str">
            <v>VIGENTE</v>
          </cell>
          <cell r="G3376"/>
          <cell r="H3376" t="str">
            <v>Putumayo</v>
          </cell>
          <cell r="I3376"/>
          <cell r="J3376"/>
          <cell r="K3376" t="str">
            <v>Orito</v>
          </cell>
          <cell r="L3376" t="str">
            <v>Orito-Putumayo</v>
          </cell>
          <cell r="M3376" t="str">
            <v>455 FIP 2021</v>
          </cell>
          <cell r="N3376" t="str">
            <v>DPS 2021</v>
          </cell>
          <cell r="O3376">
            <v>44411</v>
          </cell>
          <cell r="P3376">
            <v>44773</v>
          </cell>
          <cell r="Q3376" t="str">
            <v>Construcción De Pavimentación Rígido De La Cll 2C Entre Cra 4 Y Cra 3. Cra 4 Entre Cll 8 Y Cll 2Cy Cll 3A Surentre Cra 3 Y Cra 2 Del Barrio Porvenir Del Municipio De Orito - Putumayo</v>
          </cell>
          <cell r="R3376" t="str">
            <v>Vias y Transporte</v>
          </cell>
          <cell r="S3376" t="str">
            <v>Vias Urbanas</v>
          </cell>
          <cell r="T3376"/>
          <cell r="U3376">
            <v>1</v>
          </cell>
          <cell r="V3376"/>
          <cell r="W3376"/>
          <cell r="X3376"/>
          <cell r="Y3376"/>
          <cell r="Z3376">
            <v>1000124705</v>
          </cell>
          <cell r="AA3376"/>
          <cell r="AB3376">
            <v>1000124705</v>
          </cell>
          <cell r="AC3376">
            <v>0</v>
          </cell>
          <cell r="AD3376">
            <v>1000124705</v>
          </cell>
          <cell r="AE3376"/>
          <cell r="AF3376"/>
          <cell r="AG3376">
            <v>0</v>
          </cell>
          <cell r="AH3376">
            <v>1000124705</v>
          </cell>
          <cell r="AI3376">
            <v>0</v>
          </cell>
          <cell r="AJ3376">
            <v>1000124705</v>
          </cell>
          <cell r="AK3376"/>
          <cell r="AL3376"/>
          <cell r="AM3376">
            <v>0.53410000000000002</v>
          </cell>
          <cell r="AN3376">
            <v>0.30020000000000002</v>
          </cell>
          <cell r="AO3376">
            <v>-0.2339</v>
          </cell>
          <cell r="AP3376" t="str">
            <v>Suspendido</v>
          </cell>
          <cell r="AQ3376" t="e">
            <v>#REF!</v>
          </cell>
          <cell r="AR3376" t="e">
            <v>#N/A</v>
          </cell>
          <cell r="AS3376" t="str">
            <v>-</v>
          </cell>
          <cell r="AT3376"/>
          <cell r="AU3376">
            <v>44607</v>
          </cell>
          <cell r="AV3376">
            <v>44797</v>
          </cell>
          <cell r="AW3376" t="e">
            <v>#REF!</v>
          </cell>
          <cell r="AX3376">
            <v>4</v>
          </cell>
          <cell r="AY3376"/>
          <cell r="AZ3376">
            <v>4</v>
          </cell>
          <cell r="BA3376"/>
          <cell r="BB3376" t="str">
            <v>467 ML</v>
          </cell>
          <cell r="BC3376"/>
          <cell r="BD3376" t="str">
            <v>-</v>
          </cell>
          <cell r="BE3376" t="str">
            <v>-</v>
          </cell>
          <cell r="BF3376" t="str">
            <v>-</v>
          </cell>
          <cell r="BG3376">
            <v>20787</v>
          </cell>
        </row>
        <row r="3377">
          <cell r="C3377" t="str">
            <v>20080359S1604-1</v>
          </cell>
          <cell r="D3377" t="str">
            <v>Proyectos 2011 - 2020</v>
          </cell>
          <cell r="E3377" t="str">
            <v>No Aplica</v>
          </cell>
          <cell r="F3377" t="str">
            <v>CERRADO</v>
          </cell>
          <cell r="G3377"/>
          <cell r="H3377" t="str">
            <v>Putumayo</v>
          </cell>
          <cell r="I3377">
            <v>86568</v>
          </cell>
          <cell r="J3377">
            <v>6</v>
          </cell>
          <cell r="K3377" t="str">
            <v>Puerto Asis</v>
          </cell>
          <cell r="L3377" t="str">
            <v>Puerto Asis-Putumayo</v>
          </cell>
          <cell r="M3377" t="str">
            <v/>
          </cell>
          <cell r="N3377" t="str">
            <v>Infraestructura</v>
          </cell>
          <cell r="O3377"/>
          <cell r="P3377"/>
          <cell r="Q3377" t="str">
            <v>Convenio Interadministrativo Entre Acción Social, La Gobernación De Putumayo Y Los Municipio De Valle Del Guamuez, Puerto Asis Y Puerto Leguizamo, Para Aunar Esfuerzos Y Contribuir Con La Construcción De 3 Colegios Internados, Uno En Cada De Estos Municipios De Putumayo.</v>
          </cell>
          <cell r="R3377" t="str">
            <v>Social Comunitario</v>
          </cell>
          <cell r="S3377"/>
          <cell r="T3377"/>
          <cell r="U3377"/>
          <cell r="V3377" t="str">
            <v>Municipio</v>
          </cell>
          <cell r="W3377"/>
          <cell r="X3377" t="str">
            <v/>
          </cell>
          <cell r="Y3377"/>
          <cell r="Z3377">
            <v>143497291.21000001</v>
          </cell>
          <cell r="AA3377"/>
          <cell r="AB3377">
            <v>143497291.21000001</v>
          </cell>
          <cell r="AC3377"/>
          <cell r="AD3377">
            <v>143497291.21000001</v>
          </cell>
          <cell r="AE3377">
            <v>0</v>
          </cell>
          <cell r="AF3377"/>
          <cell r="AG3377">
            <v>0</v>
          </cell>
          <cell r="AH3377">
            <v>143497291.21000001</v>
          </cell>
          <cell r="AI3377">
            <v>0</v>
          </cell>
          <cell r="AJ3377">
            <v>143497291.21000001</v>
          </cell>
          <cell r="AK3377">
            <v>1</v>
          </cell>
          <cell r="AL3377"/>
          <cell r="AM3377">
            <v>1</v>
          </cell>
          <cell r="AN3377">
            <v>1</v>
          </cell>
          <cell r="AO3377">
            <v>0</v>
          </cell>
          <cell r="AP3377" t="str">
            <v>Liquidado</v>
          </cell>
          <cell r="AQ3377" t="e">
            <v>#REF!</v>
          </cell>
          <cell r="AR3377" t="e">
            <v>#N/A</v>
          </cell>
          <cell r="AS3377" t="str">
            <v>Entregado el 3 de Diciembre de 2010.</v>
          </cell>
          <cell r="AT3377" t="str">
            <v>No Aplica</v>
          </cell>
          <cell r="AU3377" t="str">
            <v/>
          </cell>
          <cell r="AV3377">
            <v>40515</v>
          </cell>
          <cell r="AW3377" t="e">
            <v>#REF!</v>
          </cell>
          <cell r="AX3377"/>
          <cell r="AY3377"/>
          <cell r="AZ3377">
            <v>0</v>
          </cell>
          <cell r="BA3377" t="str">
            <v>-</v>
          </cell>
          <cell r="BB3377" t="str">
            <v/>
          </cell>
          <cell r="BC3377"/>
          <cell r="BD3377" t="str">
            <v/>
          </cell>
          <cell r="BE3377" t="str">
            <v/>
          </cell>
          <cell r="BF3377" t="str">
            <v/>
          </cell>
          <cell r="BG3377" t="str">
            <v/>
          </cell>
        </row>
        <row r="3378">
          <cell r="C3378" t="str">
            <v>20100026S1605-1</v>
          </cell>
          <cell r="D3378" t="str">
            <v>Proyectos 2011 - 2020</v>
          </cell>
          <cell r="E3378" t="str">
            <v>No Aplica</v>
          </cell>
          <cell r="F3378" t="str">
            <v>CERRADO</v>
          </cell>
          <cell r="G3378"/>
          <cell r="H3378" t="str">
            <v>Putumayo</v>
          </cell>
          <cell r="I3378">
            <v>86568</v>
          </cell>
          <cell r="J3378">
            <v>6</v>
          </cell>
          <cell r="K3378" t="str">
            <v>Puerto Asis</v>
          </cell>
          <cell r="L3378" t="str">
            <v>Puerto Asis-Putumayo</v>
          </cell>
          <cell r="M3378" t="str">
            <v/>
          </cell>
          <cell r="N3378" t="str">
            <v>Infraestructura</v>
          </cell>
          <cell r="O3378"/>
          <cell r="P3378"/>
          <cell r="Q3378" t="str">
            <v>Convenio Interadministrativo Con La Federación Nacional De Cafeteros - Comité Departamental De Cafeteros Del Valle Del Cauca, Para Aunar Esfuerzos Para La Elaboración De Diseños Y/O Ajustes A Diseños Y/O Construcción Del Internado En Teteye, Municipio De Puerto Asis - Putumayo.</v>
          </cell>
          <cell r="R3378" t="str">
            <v>Social Comunitario</v>
          </cell>
          <cell r="S3378"/>
          <cell r="T3378"/>
          <cell r="U3378"/>
          <cell r="V3378" t="str">
            <v>Federación Nacional De Cafeteros</v>
          </cell>
          <cell r="W3378"/>
          <cell r="X3378" t="str">
            <v/>
          </cell>
          <cell r="Y3378"/>
          <cell r="Z3378">
            <v>131000000</v>
          </cell>
          <cell r="AA3378"/>
          <cell r="AB3378">
            <v>131000000</v>
          </cell>
          <cell r="AC3378"/>
          <cell r="AD3378">
            <v>131000000</v>
          </cell>
          <cell r="AE3378">
            <v>0</v>
          </cell>
          <cell r="AF3378"/>
          <cell r="AG3378">
            <v>0</v>
          </cell>
          <cell r="AH3378">
            <v>131000000</v>
          </cell>
          <cell r="AI3378">
            <v>0</v>
          </cell>
          <cell r="AJ3378">
            <v>131000000</v>
          </cell>
          <cell r="AK3378">
            <v>1</v>
          </cell>
          <cell r="AL3378"/>
          <cell r="AM3378">
            <v>1</v>
          </cell>
          <cell r="AN3378">
            <v>1</v>
          </cell>
          <cell r="AO3378">
            <v>0</v>
          </cell>
          <cell r="AP3378" t="str">
            <v>Liquidado</v>
          </cell>
          <cell r="AQ3378" t="e">
            <v>#REF!</v>
          </cell>
          <cell r="AR3378" t="e">
            <v>#N/A</v>
          </cell>
          <cell r="AS3378" t="str">
            <v>Entregado el 31 de Diciembre de 2011.</v>
          </cell>
          <cell r="AT3378" t="str">
            <v>No Aplica</v>
          </cell>
          <cell r="AU3378" t="str">
            <v/>
          </cell>
          <cell r="AV3378">
            <v>40908</v>
          </cell>
          <cell r="AW3378" t="e">
            <v>#REF!</v>
          </cell>
          <cell r="AX3378"/>
          <cell r="AY3378"/>
          <cell r="AZ3378">
            <v>0</v>
          </cell>
          <cell r="BA3378" t="str">
            <v>-</v>
          </cell>
          <cell r="BB3378" t="str">
            <v/>
          </cell>
          <cell r="BC3378"/>
          <cell r="BD3378" t="str">
            <v/>
          </cell>
          <cell r="BE3378" t="str">
            <v/>
          </cell>
          <cell r="BF3378" t="str">
            <v/>
          </cell>
          <cell r="BG3378" t="str">
            <v/>
          </cell>
        </row>
        <row r="3379">
          <cell r="C3379" t="str">
            <v>20100026V1606-1</v>
          </cell>
          <cell r="D3379" t="str">
            <v>Proyectos 2011 - 2020</v>
          </cell>
          <cell r="E3379" t="str">
            <v>No Aplica</v>
          </cell>
          <cell r="F3379" t="str">
            <v>CERRADO</v>
          </cell>
          <cell r="G3379"/>
          <cell r="H3379" t="str">
            <v>Putumayo</v>
          </cell>
          <cell r="I3379">
            <v>86568</v>
          </cell>
          <cell r="J3379">
            <v>6</v>
          </cell>
          <cell r="K3379" t="str">
            <v>Puerto Asis</v>
          </cell>
          <cell r="L3379" t="str">
            <v>Puerto Asis-Putumayo</v>
          </cell>
          <cell r="M3379" t="str">
            <v/>
          </cell>
          <cell r="N3379" t="str">
            <v>Infraestructura</v>
          </cell>
          <cell r="O3379"/>
          <cell r="P3379"/>
          <cell r="Q3379" t="str">
            <v>Adecuación De Parte De La Vía Terciaria La Libertad - Nueva Albania, En El Municipio De Puertos Asis - Putumayo.</v>
          </cell>
          <cell r="R3379" t="str">
            <v>Vías Red Terciaria</v>
          </cell>
          <cell r="S3379"/>
          <cell r="T3379"/>
          <cell r="U3379"/>
          <cell r="V3379" t="str">
            <v>Federación Nacional De Cafeteros</v>
          </cell>
          <cell r="W3379"/>
          <cell r="X3379" t="str">
            <v/>
          </cell>
          <cell r="Y3379"/>
          <cell r="Z3379">
            <v>30000000</v>
          </cell>
          <cell r="AA3379"/>
          <cell r="AB3379">
            <v>30000000</v>
          </cell>
          <cell r="AC3379"/>
          <cell r="AD3379">
            <v>30000000</v>
          </cell>
          <cell r="AE3379">
            <v>0</v>
          </cell>
          <cell r="AF3379"/>
          <cell r="AG3379">
            <v>0</v>
          </cell>
          <cell r="AH3379">
            <v>30000000</v>
          </cell>
          <cell r="AI3379">
            <v>0</v>
          </cell>
          <cell r="AJ3379">
            <v>30000000</v>
          </cell>
          <cell r="AK3379">
            <v>1</v>
          </cell>
          <cell r="AL3379"/>
          <cell r="AM3379">
            <v>1</v>
          </cell>
          <cell r="AN3379">
            <v>1</v>
          </cell>
          <cell r="AO3379">
            <v>0</v>
          </cell>
          <cell r="AP3379" t="str">
            <v>Liquidado</v>
          </cell>
          <cell r="AQ3379" t="e">
            <v>#REF!</v>
          </cell>
          <cell r="AR3379" t="e">
            <v>#N/A</v>
          </cell>
          <cell r="AS3379" t="str">
            <v>Entregado el 31 de Diciembre de 2011.</v>
          </cell>
          <cell r="AT3379" t="str">
            <v>No Aplica</v>
          </cell>
          <cell r="AU3379" t="str">
            <v/>
          </cell>
          <cell r="AV3379">
            <v>40908</v>
          </cell>
          <cell r="AW3379" t="e">
            <v>#REF!</v>
          </cell>
          <cell r="AX3379"/>
          <cell r="AY3379"/>
          <cell r="AZ3379">
            <v>0</v>
          </cell>
          <cell r="BA3379" t="str">
            <v>-</v>
          </cell>
          <cell r="BB3379" t="str">
            <v/>
          </cell>
          <cell r="BC3379"/>
          <cell r="BD3379" t="str">
            <v/>
          </cell>
          <cell r="BE3379" t="str">
            <v/>
          </cell>
          <cell r="BF3379" t="str">
            <v/>
          </cell>
          <cell r="BG3379" t="str">
            <v/>
          </cell>
        </row>
        <row r="3380">
          <cell r="C3380" t="str">
            <v>20120160S0384-1</v>
          </cell>
          <cell r="D3380" t="str">
            <v>Proyectos 2011 - 2020</v>
          </cell>
          <cell r="E3380" t="str">
            <v>No Aplica</v>
          </cell>
          <cell r="F3380" t="str">
            <v>CERRADO</v>
          </cell>
          <cell r="G3380" t="str">
            <v>A384</v>
          </cell>
          <cell r="H3380" t="str">
            <v>Putumayo</v>
          </cell>
          <cell r="I3380">
            <v>86568</v>
          </cell>
          <cell r="J3380">
            <v>6</v>
          </cell>
          <cell r="K3380" t="str">
            <v>Puerto Asis</v>
          </cell>
          <cell r="L3380" t="str">
            <v>Puerto Asis-Putumayo</v>
          </cell>
          <cell r="M3380">
            <v>160</v>
          </cell>
          <cell r="N3380" t="str">
            <v>Fonade 1</v>
          </cell>
          <cell r="O3380"/>
          <cell r="P3380"/>
          <cell r="Q3380" t="str">
            <v>Adecuación Parque Principal En El Municipio De Puerto Asís - Putumayo</v>
          </cell>
          <cell r="R3380" t="str">
            <v>Espacio Público, Recreación Y Deporte</v>
          </cell>
          <cell r="S3380"/>
          <cell r="T3380"/>
          <cell r="U3380"/>
          <cell r="V3380" t="str">
            <v>Municipio</v>
          </cell>
          <cell r="W3380"/>
          <cell r="X3380" t="str">
            <v/>
          </cell>
          <cell r="Y3380"/>
          <cell r="Z3380">
            <v>2000000000</v>
          </cell>
          <cell r="AA3380"/>
          <cell r="AB3380">
            <v>2000000000</v>
          </cell>
          <cell r="AC3380"/>
          <cell r="AD3380">
            <v>2000000000</v>
          </cell>
          <cell r="AE3380">
            <v>0</v>
          </cell>
          <cell r="AF3380"/>
          <cell r="AG3380">
            <v>0</v>
          </cell>
          <cell r="AH3380">
            <v>2000000000</v>
          </cell>
          <cell r="AI3380">
            <v>0</v>
          </cell>
          <cell r="AJ3380">
            <v>2000000000</v>
          </cell>
          <cell r="AK3380">
            <v>0</v>
          </cell>
          <cell r="AL3380"/>
          <cell r="AM3380">
            <v>1</v>
          </cell>
          <cell r="AN3380">
            <v>1</v>
          </cell>
          <cell r="AO3380">
            <v>0</v>
          </cell>
          <cell r="AP3380" t="str">
            <v>En Liquidación</v>
          </cell>
          <cell r="AQ3380" t="e">
            <v>#REF!</v>
          </cell>
          <cell r="AR3380" t="e">
            <v>#N/A</v>
          </cell>
          <cell r="AS338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80" t="str">
            <v>No Aplica</v>
          </cell>
          <cell r="AU3380">
            <v>41847</v>
          </cell>
          <cell r="AV3380">
            <v>42388</v>
          </cell>
          <cell r="AW3380" t="e">
            <v>#REF!</v>
          </cell>
          <cell r="AX3380"/>
          <cell r="AY3380"/>
          <cell r="AZ3380">
            <v>0</v>
          </cell>
          <cell r="BA3380" t="str">
            <v>-</v>
          </cell>
          <cell r="BB3380" t="str">
            <v xml:space="preserve">CONSTRUCCION DEL PARQUE PRINCIPAL DEL MUNICIPIO CUENTA CON UNA FUENTE INTERACTIVA , LA CONSTRUCCION DE UNOS CHOLADEROS (LOCALES) CONSTRUCCION DE MATERAS Y ZONAS BLANDAS Y ZONAS DE CIRCULACION  AREA 3000 M2 </v>
          </cell>
          <cell r="BC3380"/>
          <cell r="BD3380">
            <v>41905</v>
          </cell>
          <cell r="BE3380">
            <v>41948</v>
          </cell>
          <cell r="BF3380">
            <v>42530</v>
          </cell>
          <cell r="BG3380">
            <v>45745</v>
          </cell>
        </row>
        <row r="3381">
          <cell r="C3381" t="str">
            <v>E-2020-2203-217504</v>
          </cell>
          <cell r="D3381" t="str">
            <v>CV 001-2020</v>
          </cell>
          <cell r="E3381" t="str">
            <v>2018-2022</v>
          </cell>
          <cell r="F3381" t="str">
            <v>VIGENTE</v>
          </cell>
          <cell r="G3381"/>
          <cell r="H3381" t="str">
            <v>Putumayo</v>
          </cell>
          <cell r="I3381"/>
          <cell r="J3381"/>
          <cell r="K3381" t="str">
            <v>Puerto Asis</v>
          </cell>
          <cell r="L3381" t="str">
            <v>Puerto Asis-Putumayo</v>
          </cell>
          <cell r="M3381" t="str">
            <v>374 FIP 2021</v>
          </cell>
          <cell r="N3381" t="str">
            <v>DPS 2021</v>
          </cell>
          <cell r="O3381">
            <v>44362</v>
          </cell>
          <cell r="P3381">
            <v>44773</v>
          </cell>
          <cell r="Q3381" t="str">
            <v>Pavimentación En Concreto Hidráulico Cll 34 Entre Cra 42 Y Cra 50 Barrio Simón - Bolívar Del Municipio De Puerto Asís - Putumayo</v>
          </cell>
          <cell r="R3381" t="str">
            <v>Vias y Transporte</v>
          </cell>
          <cell r="S3381" t="str">
            <v>Vias Urbanas</v>
          </cell>
          <cell r="T3381"/>
          <cell r="U3381">
            <v>1</v>
          </cell>
          <cell r="V3381"/>
          <cell r="W3381"/>
          <cell r="X3381"/>
          <cell r="Y3381"/>
          <cell r="Z3381">
            <v>1500000000</v>
          </cell>
          <cell r="AA3381"/>
          <cell r="AB3381">
            <v>1500000000</v>
          </cell>
          <cell r="AC3381">
            <v>0</v>
          </cell>
          <cell r="AD3381">
            <v>1500000000</v>
          </cell>
          <cell r="AE3381"/>
          <cell r="AF3381"/>
          <cell r="AG3381">
            <v>0</v>
          </cell>
          <cell r="AH3381">
            <v>1500000000</v>
          </cell>
          <cell r="AI3381">
            <v>0</v>
          </cell>
          <cell r="AJ3381">
            <v>1500000000</v>
          </cell>
          <cell r="AK3381"/>
          <cell r="AL3381"/>
          <cell r="AM3381">
            <v>0.45340000000000003</v>
          </cell>
          <cell r="AN3381">
            <v>0.40429999999999999</v>
          </cell>
          <cell r="AO3381">
            <v>-4.9100000000000033E-2</v>
          </cell>
          <cell r="AP3381" t="str">
            <v>En Ejecución</v>
          </cell>
          <cell r="AQ3381" t="e">
            <v>#REF!</v>
          </cell>
          <cell r="AR3381" t="e">
            <v>#N/A</v>
          </cell>
          <cell r="AS3381" t="str">
            <v>-</v>
          </cell>
          <cell r="AT3381"/>
          <cell r="AU3381">
            <v>44650</v>
          </cell>
          <cell r="AV3381">
            <v>44767</v>
          </cell>
          <cell r="AW3381" t="e">
            <v>#REF!</v>
          </cell>
          <cell r="AX3381">
            <v>6</v>
          </cell>
          <cell r="AY3381"/>
          <cell r="AZ3381">
            <v>6</v>
          </cell>
          <cell r="BA3381"/>
          <cell r="BB3381" t="str">
            <v>1313 ML</v>
          </cell>
          <cell r="BC3381"/>
          <cell r="BD3381" t="str">
            <v>-</v>
          </cell>
          <cell r="BE3381" t="str">
            <v>-</v>
          </cell>
          <cell r="BF3381" t="str">
            <v>-</v>
          </cell>
          <cell r="BG3381" t="str">
            <v>1170</v>
          </cell>
        </row>
        <row r="3382">
          <cell r="C3382" t="str">
            <v>E-2020-2203-235593</v>
          </cell>
          <cell r="D3382" t="str">
            <v>CV 001-2020</v>
          </cell>
          <cell r="E3382" t="str">
            <v>2018-2022</v>
          </cell>
          <cell r="F3382" t="str">
            <v>VIGENTE</v>
          </cell>
          <cell r="G3382"/>
          <cell r="H3382" t="str">
            <v>Putumayo</v>
          </cell>
          <cell r="I3382"/>
          <cell r="J3382"/>
          <cell r="K3382" t="str">
            <v>Puerto Caicedo</v>
          </cell>
          <cell r="L3382" t="str">
            <v>Puerto Caicedo-Putumayo</v>
          </cell>
          <cell r="M3382" t="str">
            <v>340 FIP 2021</v>
          </cell>
          <cell r="N3382" t="str">
            <v>DPS 2021</v>
          </cell>
          <cell r="O3382">
            <v>44347</v>
          </cell>
          <cell r="P3382">
            <v>44773</v>
          </cell>
          <cell r="Q3382" t="str">
            <v xml:space="preserve">Construcción De Planta De Procesamiento Industrial De Pescado En El Municipio De Puerto Caicedo - Putumayo </v>
          </cell>
          <cell r="R3382" t="str">
            <v>Social Comunitario</v>
          </cell>
          <cell r="S3382" t="str">
            <v>Centro de Transformación Productiva</v>
          </cell>
          <cell r="T3382"/>
          <cell r="U3382">
            <v>1</v>
          </cell>
          <cell r="V3382"/>
          <cell r="W3382"/>
          <cell r="X3382"/>
          <cell r="Y3382"/>
          <cell r="Z3382">
            <v>0</v>
          </cell>
          <cell r="AA3382"/>
          <cell r="AB3382">
            <v>0</v>
          </cell>
          <cell r="AC3382">
            <v>0</v>
          </cell>
          <cell r="AD3382">
            <v>0</v>
          </cell>
          <cell r="AE3382"/>
          <cell r="AF3382"/>
          <cell r="AG3382">
            <v>0</v>
          </cell>
          <cell r="AH3382">
            <v>0</v>
          </cell>
          <cell r="AI3382">
            <v>0</v>
          </cell>
          <cell r="AJ3382">
            <v>0</v>
          </cell>
          <cell r="AK3382"/>
          <cell r="AL3382"/>
          <cell r="AM3382"/>
          <cell r="AN3382"/>
          <cell r="AO3382">
            <v>0</v>
          </cell>
          <cell r="AP3382" t="str">
            <v>Cancelado</v>
          </cell>
          <cell r="AQ3382" t="e">
            <v>#REF!</v>
          </cell>
          <cell r="AR3382" t="e">
            <v>#N/A</v>
          </cell>
          <cell r="AS3382" t="str">
            <v>Maduración</v>
          </cell>
          <cell r="AT3382"/>
          <cell r="AU3382" t="str">
            <v>-</v>
          </cell>
          <cell r="AV3382" t="str">
            <v>-</v>
          </cell>
          <cell r="AW3382" t="e">
            <v>#REF!</v>
          </cell>
          <cell r="AX3382">
            <v>5</v>
          </cell>
          <cell r="AY3382"/>
          <cell r="AZ3382">
            <v>5</v>
          </cell>
          <cell r="BA3382"/>
          <cell r="BB3382" t="str">
            <v>487 M2</v>
          </cell>
          <cell r="BC3382"/>
          <cell r="BD3382" t="str">
            <v>-</v>
          </cell>
          <cell r="BE3382" t="str">
            <v>-</v>
          </cell>
          <cell r="BF3382" t="str">
            <v>-</v>
          </cell>
          <cell r="BG3382" t="str">
            <v>-</v>
          </cell>
        </row>
        <row r="3383">
          <cell r="C3383" t="str">
            <v>20100124V1610-1</v>
          </cell>
          <cell r="D3383" t="str">
            <v>Proyectos 2011 - 2020</v>
          </cell>
          <cell r="E3383" t="str">
            <v>No Aplica</v>
          </cell>
          <cell r="F3383" t="str">
            <v>CERRADO</v>
          </cell>
          <cell r="G3383"/>
          <cell r="H3383" t="str">
            <v>Putumayo</v>
          </cell>
          <cell r="I3383">
            <v>86571</v>
          </cell>
          <cell r="J3383">
            <v>6</v>
          </cell>
          <cell r="K3383" t="str">
            <v>Puerto Guzman</v>
          </cell>
          <cell r="L3383" t="str">
            <v>Puerto Guzman-Putumayo</v>
          </cell>
          <cell r="M3383" t="str">
            <v/>
          </cell>
          <cell r="N3383" t="str">
            <v>Infraestructura</v>
          </cell>
          <cell r="O3383"/>
          <cell r="P3383"/>
          <cell r="Q3383" t="str">
            <v>Pavimentación Calles Urbanas Parte Central Del Municipio De Puerto Guzmán - Putumayo.</v>
          </cell>
          <cell r="R3383" t="str">
            <v>Vías Urbanas</v>
          </cell>
          <cell r="S3383"/>
          <cell r="T3383"/>
          <cell r="U3383"/>
          <cell r="V3383" t="str">
            <v>Federación Nacional De Cafeteros</v>
          </cell>
          <cell r="W3383"/>
          <cell r="X3383" t="str">
            <v/>
          </cell>
          <cell r="Y3383"/>
          <cell r="Z3383">
            <v>400000000</v>
          </cell>
          <cell r="AA3383"/>
          <cell r="AB3383">
            <v>400000000</v>
          </cell>
          <cell r="AC3383"/>
          <cell r="AD3383">
            <v>400000000</v>
          </cell>
          <cell r="AE3383">
            <v>0</v>
          </cell>
          <cell r="AF3383"/>
          <cell r="AG3383">
            <v>0</v>
          </cell>
          <cell r="AH3383">
            <v>400000000</v>
          </cell>
          <cell r="AI3383">
            <v>0</v>
          </cell>
          <cell r="AJ3383">
            <v>400000000</v>
          </cell>
          <cell r="AK3383">
            <v>1</v>
          </cell>
          <cell r="AL3383"/>
          <cell r="AM3383">
            <v>1</v>
          </cell>
          <cell r="AN3383">
            <v>1</v>
          </cell>
          <cell r="AO3383">
            <v>0</v>
          </cell>
          <cell r="AP3383" t="str">
            <v>Liquidado</v>
          </cell>
          <cell r="AQ3383" t="e">
            <v>#REF!</v>
          </cell>
          <cell r="AR3383" t="e">
            <v>#N/A</v>
          </cell>
          <cell r="AS3383" t="str">
            <v>Entregado en 2011.</v>
          </cell>
          <cell r="AT3383" t="str">
            <v>No Aplica</v>
          </cell>
          <cell r="AU3383" t="str">
            <v/>
          </cell>
          <cell r="AV3383">
            <v>40908</v>
          </cell>
          <cell r="AW3383" t="e">
            <v>#REF!</v>
          </cell>
          <cell r="AX3383"/>
          <cell r="AY3383"/>
          <cell r="AZ3383">
            <v>0</v>
          </cell>
          <cell r="BA3383" t="str">
            <v>-</v>
          </cell>
          <cell r="BB3383" t="str">
            <v/>
          </cell>
          <cell r="BC3383"/>
          <cell r="BD3383" t="str">
            <v/>
          </cell>
          <cell r="BE3383" t="str">
            <v/>
          </cell>
          <cell r="BF3383" t="str">
            <v/>
          </cell>
          <cell r="BG3383" t="str">
            <v/>
          </cell>
        </row>
        <row r="3384">
          <cell r="C3384" t="str">
            <v>20160244MU038-1</v>
          </cell>
          <cell r="D3384" t="str">
            <v>Proyectos 2011 - 2020</v>
          </cell>
          <cell r="E3384" t="str">
            <v>No Aplica</v>
          </cell>
          <cell r="F3384" t="str">
            <v>CERRADO</v>
          </cell>
          <cell r="G3384"/>
          <cell r="H3384" t="str">
            <v>Putumayo</v>
          </cell>
          <cell r="I3384">
            <v>86571</v>
          </cell>
          <cell r="J3384">
            <v>6</v>
          </cell>
          <cell r="K3384" t="str">
            <v>Puerto Guzman</v>
          </cell>
          <cell r="L3384" t="str">
            <v>Puerto Guzman-Putumayo</v>
          </cell>
          <cell r="M3384">
            <v>244</v>
          </cell>
          <cell r="N3384" t="str">
            <v>Unops
DPS 2016</v>
          </cell>
          <cell r="O3384"/>
          <cell r="P3384"/>
          <cell r="Q3384" t="str">
            <v>Mejoramiento De Condiciones De Habitabilidad</v>
          </cell>
          <cell r="R3384" t="str">
            <v>Mejoramiento Condiciones De Habitabilidad</v>
          </cell>
          <cell r="S3384"/>
          <cell r="T3384"/>
          <cell r="U3384"/>
          <cell r="V3384" t="str">
            <v>Unops</v>
          </cell>
          <cell r="W3384"/>
          <cell r="X3384" t="str">
            <v/>
          </cell>
          <cell r="Y3384"/>
          <cell r="Z3384">
            <v>929523420</v>
          </cell>
          <cell r="AA3384"/>
          <cell r="AB3384">
            <v>929523420</v>
          </cell>
          <cell r="AC3384"/>
          <cell r="AD3384">
            <v>929523420</v>
          </cell>
          <cell r="AE3384">
            <v>9295234</v>
          </cell>
          <cell r="AF3384"/>
          <cell r="AG3384">
            <v>9295234</v>
          </cell>
          <cell r="AH3384">
            <v>938818654</v>
          </cell>
          <cell r="AI3384">
            <v>0</v>
          </cell>
          <cell r="AJ3384">
            <v>938818654</v>
          </cell>
          <cell r="AK3384">
            <v>0</v>
          </cell>
          <cell r="AL3384"/>
          <cell r="AM3384">
            <v>0</v>
          </cell>
          <cell r="AN3384">
            <v>0</v>
          </cell>
          <cell r="AO3384">
            <v>0</v>
          </cell>
          <cell r="AP3384" t="str">
            <v>Liquidación Anticipada</v>
          </cell>
          <cell r="AQ3384" t="e">
            <v>#REF!</v>
          </cell>
          <cell r="AR3384" t="str">
            <v>LIQUIDACIÓN ANTICIPADA</v>
          </cell>
          <cell r="AS3384" t="str">
            <v>Estado: proyecto MCH-UNOPS no se ejecutó.Proyecto de interventoría en liquidación
Número MCH: 4 para 74 intervenciones. asignada interventoria, contratista no inició obra.
El convenio no fue prorrogado luego de que este llego a su fecha de vencimiento el 30 de junio de 2019.</v>
          </cell>
          <cell r="AT3384"/>
          <cell r="AU3384" t="str">
            <v/>
          </cell>
          <cell r="AV3384" t="str">
            <v/>
          </cell>
          <cell r="AW3384" t="e">
            <v>#REF!</v>
          </cell>
          <cell r="AX3384"/>
          <cell r="AY3384"/>
          <cell r="AZ3384">
            <v>0</v>
          </cell>
          <cell r="BA3384" t="str">
            <v>-</v>
          </cell>
          <cell r="BB3384" t="str">
            <v>4  Viviendas</v>
          </cell>
          <cell r="BC3384"/>
          <cell r="BD3384" t="str">
            <v/>
          </cell>
          <cell r="BE3384" t="str">
            <v/>
          </cell>
          <cell r="BF3384" t="str">
            <v/>
          </cell>
          <cell r="BG3384">
            <v>4</v>
          </cell>
        </row>
        <row r="3385">
          <cell r="C3385" t="str">
            <v>20080359S1615-1</v>
          </cell>
          <cell r="D3385" t="str">
            <v>Proyectos 2011 - 2020</v>
          </cell>
          <cell r="E3385" t="str">
            <v>No Aplica</v>
          </cell>
          <cell r="F3385" t="str">
            <v>CERRADO</v>
          </cell>
          <cell r="G3385"/>
          <cell r="H3385" t="str">
            <v>Putumayo</v>
          </cell>
          <cell r="I3385">
            <v>86573</v>
          </cell>
          <cell r="J3385">
            <v>6</v>
          </cell>
          <cell r="K3385" t="str">
            <v>Puerto Leguizamo</v>
          </cell>
          <cell r="L3385" t="str">
            <v>Puerto Leguizamo-Putumayo</v>
          </cell>
          <cell r="M3385" t="str">
            <v/>
          </cell>
          <cell r="N3385" t="str">
            <v>Infraestructura</v>
          </cell>
          <cell r="O3385"/>
          <cell r="P3385"/>
          <cell r="Q3385" t="str">
            <v>Convenio Interadministrativo Entre Acción Social, La Gobernación De Putumayo Y Los Municipio De Valle Del Guamuez, Puerto Asis Y Puerto Leguizamo, Para Aunar Esfuerzos Y Contribuir Con La Construcción De 3 Colegios Internados, Uno En Cada De Estos Municipios De Putumayo.</v>
          </cell>
          <cell r="R3385" t="str">
            <v>Social Comunitario</v>
          </cell>
          <cell r="S3385"/>
          <cell r="T3385"/>
          <cell r="U3385"/>
          <cell r="V3385" t="str">
            <v>Municipio</v>
          </cell>
          <cell r="W3385"/>
          <cell r="X3385" t="str">
            <v/>
          </cell>
          <cell r="Y3385"/>
          <cell r="Z3385">
            <v>178668627.21000001</v>
          </cell>
          <cell r="AA3385"/>
          <cell r="AB3385">
            <v>178668627.21000001</v>
          </cell>
          <cell r="AC3385"/>
          <cell r="AD3385">
            <v>178668627.21000001</v>
          </cell>
          <cell r="AE3385">
            <v>0</v>
          </cell>
          <cell r="AF3385"/>
          <cell r="AG3385">
            <v>0</v>
          </cell>
          <cell r="AH3385">
            <v>178668627.21000001</v>
          </cell>
          <cell r="AI3385">
            <v>0</v>
          </cell>
          <cell r="AJ3385">
            <v>178668627.21000001</v>
          </cell>
          <cell r="AK3385">
            <v>1</v>
          </cell>
          <cell r="AL3385"/>
          <cell r="AM3385">
            <v>1</v>
          </cell>
          <cell r="AN3385">
            <v>1</v>
          </cell>
          <cell r="AO3385">
            <v>0</v>
          </cell>
          <cell r="AP3385" t="str">
            <v>Liquidado</v>
          </cell>
          <cell r="AQ3385" t="e">
            <v>#REF!</v>
          </cell>
          <cell r="AR3385" t="e">
            <v>#N/A</v>
          </cell>
          <cell r="AS3385" t="str">
            <v>Entregado en 2010.</v>
          </cell>
          <cell r="AT3385" t="str">
            <v>No Aplica</v>
          </cell>
          <cell r="AU3385" t="str">
            <v/>
          </cell>
          <cell r="AV3385">
            <v>40515</v>
          </cell>
          <cell r="AW3385" t="e">
            <v>#REF!</v>
          </cell>
          <cell r="AX3385"/>
          <cell r="AY3385"/>
          <cell r="AZ3385">
            <v>0</v>
          </cell>
          <cell r="BA3385" t="str">
            <v>-</v>
          </cell>
          <cell r="BB3385" t="str">
            <v/>
          </cell>
          <cell r="BC3385"/>
          <cell r="BD3385" t="str">
            <v/>
          </cell>
          <cell r="BE3385" t="str">
            <v/>
          </cell>
          <cell r="BF3385" t="str">
            <v/>
          </cell>
          <cell r="BG3385" t="str">
            <v/>
          </cell>
        </row>
        <row r="3386">
          <cell r="C3386" t="str">
            <v>20120040S0124-1</v>
          </cell>
          <cell r="D3386" t="str">
            <v>Proyectos 2011 - 2020</v>
          </cell>
          <cell r="E3386" t="str">
            <v>No Aplica</v>
          </cell>
          <cell r="F3386" t="str">
            <v>CERRADO</v>
          </cell>
          <cell r="G3386" t="str">
            <v>B124</v>
          </cell>
          <cell r="H3386" t="str">
            <v>Putumayo</v>
          </cell>
          <cell r="I3386">
            <v>86573</v>
          </cell>
          <cell r="J3386">
            <v>6</v>
          </cell>
          <cell r="K3386" t="str">
            <v>Puerto Leguizamo</v>
          </cell>
          <cell r="L3386" t="str">
            <v>Puerto Leguizamo-Putumayo</v>
          </cell>
          <cell r="M3386">
            <v>40</v>
          </cell>
          <cell r="N3386" t="str">
            <v>Fonade 2</v>
          </cell>
          <cell r="O3386"/>
          <cell r="P3386"/>
          <cell r="Q3386" t="str">
            <v>Adecuacion Y Mejoramiento De Las Vias Urbanas En El Municipio De Puerto Leguizamo</v>
          </cell>
          <cell r="R3386" t="str">
            <v>Vías Urbanas</v>
          </cell>
          <cell r="S3386"/>
          <cell r="T3386"/>
          <cell r="U3386"/>
          <cell r="V3386" t="str">
            <v>Fonade</v>
          </cell>
          <cell r="W3386"/>
          <cell r="X3386" t="str">
            <v/>
          </cell>
          <cell r="Y3386"/>
          <cell r="Z3386">
            <v>448000000</v>
          </cell>
          <cell r="AA3386"/>
          <cell r="AB3386">
            <v>448000000</v>
          </cell>
          <cell r="AC3386"/>
          <cell r="AD3386">
            <v>448000000</v>
          </cell>
          <cell r="AE3386">
            <v>0</v>
          </cell>
          <cell r="AF3386"/>
          <cell r="AG3386">
            <v>0</v>
          </cell>
          <cell r="AH3386">
            <v>448000000</v>
          </cell>
          <cell r="AI3386">
            <v>0</v>
          </cell>
          <cell r="AJ3386">
            <v>448000000</v>
          </cell>
          <cell r="AK3386">
            <v>1</v>
          </cell>
          <cell r="AL3386"/>
          <cell r="AM3386">
            <v>1</v>
          </cell>
          <cell r="AN3386">
            <v>1</v>
          </cell>
          <cell r="AO3386">
            <v>0</v>
          </cell>
          <cell r="AP3386" t="str">
            <v>Liquidado</v>
          </cell>
          <cell r="AQ3386" t="e">
            <v>#REF!</v>
          </cell>
          <cell r="AR3386" t="e">
            <v>#N/A</v>
          </cell>
          <cell r="AS3386" t="str">
            <v>CONVENIO LIQUIDADO EL 29 DE SEPTIEMBRE 2021.</v>
          </cell>
          <cell r="AT3386" t="str">
            <v>No Aplica</v>
          </cell>
          <cell r="AU3386">
            <v>42175</v>
          </cell>
          <cell r="AV3386">
            <v>42234</v>
          </cell>
          <cell r="AW3386" t="e">
            <v>#REF!</v>
          </cell>
          <cell r="AX3386"/>
          <cell r="AY3386"/>
          <cell r="AZ3386">
            <v>0</v>
          </cell>
          <cell r="BA3386" t="str">
            <v>-</v>
          </cell>
          <cell r="BB3386" t="str">
            <v>ADECUACION DE 180 M DE VIAS EN EL MUNICIPIO CON PAVIMENTO RÍGIDO.</v>
          </cell>
          <cell r="BC3386"/>
          <cell r="BD3386" t="str">
            <v/>
          </cell>
          <cell r="BE3386" t="str">
            <v/>
          </cell>
          <cell r="BF3386">
            <v>42312</v>
          </cell>
          <cell r="BG3386" t="str">
            <v/>
          </cell>
        </row>
        <row r="3387">
          <cell r="C3387" t="str">
            <v>E-2020-2203-248886</v>
          </cell>
          <cell r="D3387" t="str">
            <v>CV 001-2020</v>
          </cell>
          <cell r="E3387" t="str">
            <v>2018-2022</v>
          </cell>
          <cell r="F3387" t="str">
            <v>VIGENTE</v>
          </cell>
          <cell r="G3387"/>
          <cell r="H3387" t="str">
            <v>Putumayo</v>
          </cell>
          <cell r="I3387"/>
          <cell r="J3387"/>
          <cell r="K3387" t="str">
            <v>San Francisco</v>
          </cell>
          <cell r="L3387" t="str">
            <v>San Francisco-Putumayo</v>
          </cell>
          <cell r="M3387" t="str">
            <v>690 FIP 2021</v>
          </cell>
          <cell r="N3387" t="str">
            <v>DPS 2021</v>
          </cell>
          <cell r="O3387">
            <v>44512</v>
          </cell>
          <cell r="P3387">
            <v>44773</v>
          </cell>
          <cell r="Q3387" t="str">
            <v>Mejoramiento De Vías Rurales Mediante La Pavimentación En Concreto Hidráulico En La Vereda De San Javier Del Municipio De San Francisco - Putumayo</v>
          </cell>
          <cell r="R3387" t="str">
            <v>Vias y Transporte</v>
          </cell>
          <cell r="S3387" t="str">
            <v>Vias Rurales</v>
          </cell>
          <cell r="T3387"/>
          <cell r="U3387">
            <v>1</v>
          </cell>
          <cell r="V3387"/>
          <cell r="W3387"/>
          <cell r="X3387"/>
          <cell r="Y3387"/>
          <cell r="Z3387">
            <v>0</v>
          </cell>
          <cell r="AA3387"/>
          <cell r="AB3387">
            <v>0</v>
          </cell>
          <cell r="AC3387">
            <v>0</v>
          </cell>
          <cell r="AD3387">
            <v>0</v>
          </cell>
          <cell r="AE3387"/>
          <cell r="AF3387"/>
          <cell r="AG3387">
            <v>0</v>
          </cell>
          <cell r="AH3387">
            <v>0</v>
          </cell>
          <cell r="AI3387">
            <v>0</v>
          </cell>
          <cell r="AJ3387">
            <v>0</v>
          </cell>
          <cell r="AK3387"/>
          <cell r="AL3387"/>
          <cell r="AM3387"/>
          <cell r="AN3387"/>
          <cell r="AO3387">
            <v>0</v>
          </cell>
          <cell r="AP3387" t="str">
            <v>Cancelado</v>
          </cell>
          <cell r="AQ3387" t="e">
            <v>#REF!</v>
          </cell>
          <cell r="AR3387" t="e">
            <v>#N/A</v>
          </cell>
          <cell r="AS3387" t="str">
            <v>Condición Resolutoria [Maduración]</v>
          </cell>
          <cell r="AT3387"/>
          <cell r="AU3387" t="str">
            <v>-</v>
          </cell>
          <cell r="AV3387" t="str">
            <v>-</v>
          </cell>
          <cell r="AW3387" t="e">
            <v>#REF!</v>
          </cell>
          <cell r="AX3387">
            <v>4</v>
          </cell>
          <cell r="AY3387"/>
          <cell r="AZ3387">
            <v>4</v>
          </cell>
          <cell r="BA3387"/>
          <cell r="BB3387" t="str">
            <v>600 ML</v>
          </cell>
          <cell r="BC3387"/>
          <cell r="BD3387" t="str">
            <v>-</v>
          </cell>
          <cell r="BE3387" t="str">
            <v>-</v>
          </cell>
          <cell r="BF3387" t="str">
            <v>-</v>
          </cell>
          <cell r="BG3387" t="str">
            <v>-</v>
          </cell>
        </row>
        <row r="3388">
          <cell r="C3388" t="str">
            <v>20100026S1629-1</v>
          </cell>
          <cell r="D3388" t="str">
            <v>Proyectos 2011 - 2020</v>
          </cell>
          <cell r="E3388" t="str">
            <v>No Aplica</v>
          </cell>
          <cell r="F3388" t="str">
            <v>CERRADO</v>
          </cell>
          <cell r="G3388"/>
          <cell r="H3388" t="str">
            <v>Putumayo</v>
          </cell>
          <cell r="I3388">
            <v>86757</v>
          </cell>
          <cell r="J3388">
            <v>6</v>
          </cell>
          <cell r="K3388" t="str">
            <v>San Miguel</v>
          </cell>
          <cell r="L3388" t="str">
            <v>San Miguel-Putumayo</v>
          </cell>
          <cell r="M3388" t="str">
            <v/>
          </cell>
          <cell r="N3388" t="str">
            <v>Infraestructura</v>
          </cell>
          <cell r="O3388"/>
          <cell r="P3388"/>
          <cell r="Q3388" t="str">
            <v>Convenio Interadministrativo Con La Federación Nacional De Cafeteros - Comité Departamental De Cafeteros Del Valle Del Cauca, Para Aunar Esfuerzos Para La Elaboración De Diseños Y/O Ajustes A Diseños Y/O Reconstrucción De Caseta Comunal Y De Viviendas Afectados Por Atentado Terrorista Vereda La Cabaña, Municipio De San Miguel - Putumayo.</v>
          </cell>
          <cell r="R3388" t="str">
            <v>Social Comunitario</v>
          </cell>
          <cell r="S3388"/>
          <cell r="T3388"/>
          <cell r="U3388"/>
          <cell r="V3388" t="str">
            <v>Federación Nacional De Cafeteros</v>
          </cell>
          <cell r="W3388"/>
          <cell r="X3388" t="str">
            <v/>
          </cell>
          <cell r="Y3388"/>
          <cell r="Z3388">
            <v>99000000</v>
          </cell>
          <cell r="AA3388"/>
          <cell r="AB3388">
            <v>99000000</v>
          </cell>
          <cell r="AC3388"/>
          <cell r="AD3388">
            <v>99000000</v>
          </cell>
          <cell r="AE3388">
            <v>0</v>
          </cell>
          <cell r="AF3388"/>
          <cell r="AG3388">
            <v>0</v>
          </cell>
          <cell r="AH3388">
            <v>99000000</v>
          </cell>
          <cell r="AI3388">
            <v>0</v>
          </cell>
          <cell r="AJ3388">
            <v>99000000</v>
          </cell>
          <cell r="AK3388">
            <v>1</v>
          </cell>
          <cell r="AL3388"/>
          <cell r="AM3388">
            <v>1</v>
          </cell>
          <cell r="AN3388">
            <v>1</v>
          </cell>
          <cell r="AO3388">
            <v>0</v>
          </cell>
          <cell r="AP3388" t="str">
            <v>Liquidado</v>
          </cell>
          <cell r="AQ3388" t="e">
            <v>#REF!</v>
          </cell>
          <cell r="AR3388" t="e">
            <v>#N/A</v>
          </cell>
          <cell r="AS3388" t="str">
            <v>Entregado en 2012.</v>
          </cell>
          <cell r="AT3388" t="str">
            <v>No Aplica</v>
          </cell>
          <cell r="AU3388" t="str">
            <v/>
          </cell>
          <cell r="AV3388">
            <v>40908</v>
          </cell>
          <cell r="AW3388" t="e">
            <v>#REF!</v>
          </cell>
          <cell r="AX3388"/>
          <cell r="AY3388"/>
          <cell r="AZ3388">
            <v>0</v>
          </cell>
          <cell r="BA3388" t="str">
            <v>-</v>
          </cell>
          <cell r="BB3388" t="str">
            <v/>
          </cell>
          <cell r="BC3388"/>
          <cell r="BD3388" t="str">
            <v/>
          </cell>
          <cell r="BE3388" t="str">
            <v/>
          </cell>
          <cell r="BF3388" t="str">
            <v/>
          </cell>
          <cell r="BG3388" t="str">
            <v/>
          </cell>
        </row>
        <row r="3389">
          <cell r="C3389" t="str">
            <v>20110202S0056-1</v>
          </cell>
          <cell r="D3389" t="str">
            <v>Proyectos 2011 - 2020</v>
          </cell>
          <cell r="E3389" t="str">
            <v>No Aplica</v>
          </cell>
          <cell r="F3389" t="str">
            <v>CERRADO</v>
          </cell>
          <cell r="G3389"/>
          <cell r="H3389" t="str">
            <v>Putumayo</v>
          </cell>
          <cell r="I3389">
            <v>86757</v>
          </cell>
          <cell r="J3389">
            <v>6</v>
          </cell>
          <cell r="K3389" t="str">
            <v>San Miguel</v>
          </cell>
          <cell r="L3389" t="str">
            <v>San Miguel-Putumayo</v>
          </cell>
          <cell r="M3389" t="str">
            <v/>
          </cell>
          <cell r="N3389" t="str">
            <v>Otras Fuentes</v>
          </cell>
          <cell r="O3389"/>
          <cell r="P3389"/>
          <cell r="Q3389" t="str">
            <v>Construcción De Un Internado En La Institución Educativa Rural Vereda El Sabalo Del Municipio De San Miguel - Putumayo.</v>
          </cell>
          <cell r="R3389" t="str">
            <v>Social Comunitario</v>
          </cell>
          <cell r="S3389"/>
          <cell r="T3389"/>
          <cell r="U3389"/>
          <cell r="V3389" t="str">
            <v>Acción Social</v>
          </cell>
          <cell r="W3389"/>
          <cell r="X3389" t="str">
            <v/>
          </cell>
          <cell r="Y3389"/>
          <cell r="Z3389">
            <v>190000000</v>
          </cell>
          <cell r="AA3389"/>
          <cell r="AB3389">
            <v>190000000</v>
          </cell>
          <cell r="AC3389"/>
          <cell r="AD3389">
            <v>190000000</v>
          </cell>
          <cell r="AE3389">
            <v>0</v>
          </cell>
          <cell r="AF3389"/>
          <cell r="AG3389">
            <v>0</v>
          </cell>
          <cell r="AH3389">
            <v>190000000</v>
          </cell>
          <cell r="AI3389">
            <v>0</v>
          </cell>
          <cell r="AJ3389">
            <v>190000000</v>
          </cell>
          <cell r="AK3389">
            <v>1</v>
          </cell>
          <cell r="AL3389"/>
          <cell r="AM3389">
            <v>1</v>
          </cell>
          <cell r="AN3389">
            <v>1</v>
          </cell>
          <cell r="AO3389">
            <v>0</v>
          </cell>
          <cell r="AP3389" t="str">
            <v>Liquidado</v>
          </cell>
          <cell r="AQ3389" t="e">
            <v>#REF!</v>
          </cell>
          <cell r="AR3389" t="e">
            <v>#N/A</v>
          </cell>
          <cell r="AS3389" t="str">
            <v>Entregado en 2012.</v>
          </cell>
          <cell r="AT3389" t="str">
            <v>No Aplica</v>
          </cell>
          <cell r="AU3389" t="str">
            <v/>
          </cell>
          <cell r="AV3389">
            <v>41273</v>
          </cell>
          <cell r="AW3389" t="e">
            <v>#REF!</v>
          </cell>
          <cell r="AX3389"/>
          <cell r="AY3389"/>
          <cell r="AZ3389">
            <v>0</v>
          </cell>
          <cell r="BA3389" t="str">
            <v>-</v>
          </cell>
          <cell r="BB3389" t="str">
            <v/>
          </cell>
          <cell r="BC3389"/>
          <cell r="BD3389" t="str">
            <v/>
          </cell>
          <cell r="BE3389" t="str">
            <v/>
          </cell>
          <cell r="BF3389" t="str">
            <v/>
          </cell>
          <cell r="BG3389" t="str">
            <v/>
          </cell>
        </row>
        <row r="3390">
          <cell r="C3390" t="str">
            <v>20110202S1631-1</v>
          </cell>
          <cell r="D3390" t="str">
            <v>Proyectos 2011 - 2020</v>
          </cell>
          <cell r="E3390" t="str">
            <v>No Aplica</v>
          </cell>
          <cell r="F3390" t="str">
            <v>CERRADO</v>
          </cell>
          <cell r="G3390"/>
          <cell r="H3390" t="str">
            <v>Putumayo</v>
          </cell>
          <cell r="I3390">
            <v>86757</v>
          </cell>
          <cell r="J3390">
            <v>6</v>
          </cell>
          <cell r="K3390" t="str">
            <v>San Miguel</v>
          </cell>
          <cell r="L3390" t="str">
            <v>San Miguel-Putumayo</v>
          </cell>
          <cell r="M3390" t="str">
            <v/>
          </cell>
          <cell r="N3390" t="str">
            <v>Infraestructura</v>
          </cell>
          <cell r="O3390"/>
          <cell r="P3390"/>
          <cell r="Q3390" t="str">
            <v>Construcción De Un Internado En La Institución Educativa Rural Vereda El Sabalo Del Municipio De San Miguel - Putumayo.</v>
          </cell>
          <cell r="R3390" t="str">
            <v>Social Comunitario</v>
          </cell>
          <cell r="S3390"/>
          <cell r="T3390"/>
          <cell r="U3390"/>
          <cell r="V3390" t="str">
            <v>Consorcio Edificar</v>
          </cell>
          <cell r="W3390"/>
          <cell r="X3390" t="str">
            <v/>
          </cell>
          <cell r="Y3390"/>
          <cell r="Z3390">
            <v>330799539.56999999</v>
          </cell>
          <cell r="AA3390"/>
          <cell r="AB3390">
            <v>330799539.56999999</v>
          </cell>
          <cell r="AC3390"/>
          <cell r="AD3390">
            <v>330799539.56999999</v>
          </cell>
          <cell r="AE3390">
            <v>0</v>
          </cell>
          <cell r="AF3390"/>
          <cell r="AG3390">
            <v>0</v>
          </cell>
          <cell r="AH3390">
            <v>330799539.56999999</v>
          </cell>
          <cell r="AI3390">
            <v>0</v>
          </cell>
          <cell r="AJ3390">
            <v>330799539.56999999</v>
          </cell>
          <cell r="AK3390">
            <v>1</v>
          </cell>
          <cell r="AL3390"/>
          <cell r="AM3390">
            <v>1</v>
          </cell>
          <cell r="AN3390">
            <v>1</v>
          </cell>
          <cell r="AO3390">
            <v>0</v>
          </cell>
          <cell r="AP3390" t="str">
            <v>Liquidado</v>
          </cell>
          <cell r="AQ3390" t="e">
            <v>#REF!</v>
          </cell>
          <cell r="AR3390" t="e">
            <v>#N/A</v>
          </cell>
          <cell r="AS3390" t="str">
            <v>Entregado en 2012.</v>
          </cell>
          <cell r="AT3390" t="str">
            <v>No Aplica</v>
          </cell>
          <cell r="AU3390" t="str">
            <v/>
          </cell>
          <cell r="AV3390" t="str">
            <v/>
          </cell>
          <cell r="AW3390" t="e">
            <v>#REF!</v>
          </cell>
          <cell r="AX3390"/>
          <cell r="AY3390"/>
          <cell r="AZ3390">
            <v>0</v>
          </cell>
          <cell r="BA3390" t="str">
            <v>-</v>
          </cell>
          <cell r="BB3390" t="str">
            <v/>
          </cell>
          <cell r="BC3390"/>
          <cell r="BD3390" t="str">
            <v/>
          </cell>
          <cell r="BE3390" t="str">
            <v/>
          </cell>
          <cell r="BF3390" t="str">
            <v/>
          </cell>
          <cell r="BG3390" t="str">
            <v/>
          </cell>
        </row>
        <row r="3391">
          <cell r="C3391" t="str">
            <v>2014040S0173-1</v>
          </cell>
          <cell r="D3391" t="str">
            <v>Proyectos 2011 - 2020</v>
          </cell>
          <cell r="E3391" t="str">
            <v>No Aplica</v>
          </cell>
          <cell r="F3391" t="str">
            <v>CERRADO</v>
          </cell>
          <cell r="G3391" t="str">
            <v>B173</v>
          </cell>
          <cell r="H3391" t="str">
            <v>Putumayo</v>
          </cell>
          <cell r="I3391">
            <v>86757</v>
          </cell>
          <cell r="J3391">
            <v>6</v>
          </cell>
          <cell r="K3391" t="str">
            <v>San Miguel</v>
          </cell>
          <cell r="L3391" t="str">
            <v>San Miguel-Putumayo</v>
          </cell>
          <cell r="M3391">
            <v>40</v>
          </cell>
          <cell r="N3391" t="str">
            <v>Fonade 2</v>
          </cell>
          <cell r="O3391"/>
          <cell r="P3391"/>
          <cell r="Q3391" t="str">
            <v xml:space="preserve">Construcción Restaurante Escolar Vereda Agua Clara, Municipio De San Miguel – Putumayo </v>
          </cell>
          <cell r="R3391" t="str">
            <v>Social Comunitario</v>
          </cell>
          <cell r="S3391"/>
          <cell r="T3391"/>
          <cell r="U3391"/>
          <cell r="V3391" t="str">
            <v>Fonade</v>
          </cell>
          <cell r="W3391"/>
          <cell r="X3391" t="str">
            <v/>
          </cell>
          <cell r="Y3391"/>
          <cell r="Z3391">
            <v>357116767</v>
          </cell>
          <cell r="AA3391"/>
          <cell r="AB3391">
            <v>357116767</v>
          </cell>
          <cell r="AC3391"/>
          <cell r="AD3391">
            <v>357116767</v>
          </cell>
          <cell r="AE3391">
            <v>0</v>
          </cell>
          <cell r="AF3391"/>
          <cell r="AG3391">
            <v>0</v>
          </cell>
          <cell r="AH3391">
            <v>357116767</v>
          </cell>
          <cell r="AI3391">
            <v>0</v>
          </cell>
          <cell r="AJ3391">
            <v>357116767</v>
          </cell>
          <cell r="AK3391">
            <v>0</v>
          </cell>
          <cell r="AL3391"/>
          <cell r="AM3391">
            <v>0.73399999999999999</v>
          </cell>
          <cell r="AN3391">
            <v>0.51290000000000002</v>
          </cell>
          <cell r="AO3391">
            <v>-0.22109999999999996</v>
          </cell>
          <cell r="AP3391" t="str">
            <v>Liquidado</v>
          </cell>
          <cell r="AQ3391" t="e">
            <v>#REF!</v>
          </cell>
          <cell r="AR3391" t="e">
            <v>#N/A</v>
          </cell>
          <cell r="AS3391" t="str">
            <v>CONVENIO LIQUIDADO EL 29 DE SEPTIEMBRE 2021.</v>
          </cell>
          <cell r="AT3391" t="str">
            <v>No Aplica</v>
          </cell>
          <cell r="AU3391">
            <v>42858</v>
          </cell>
          <cell r="AV3391"/>
          <cell r="AW3391" t="e">
            <v>#REF!</v>
          </cell>
          <cell r="AX3391"/>
          <cell r="AY3391"/>
          <cell r="AZ3391">
            <v>0</v>
          </cell>
          <cell r="BA3391" t="str">
            <v>-</v>
          </cell>
          <cell r="BB3391" t="str">
            <v/>
          </cell>
          <cell r="BC3391"/>
          <cell r="BD3391">
            <v>42871</v>
          </cell>
          <cell r="BE3391">
            <v>42871</v>
          </cell>
          <cell r="BF3391" t="str">
            <v xml:space="preserve"> </v>
          </cell>
          <cell r="BG3391" t="str">
            <v/>
          </cell>
        </row>
        <row r="3392">
          <cell r="C3392" t="str">
            <v>2014040V0167-1</v>
          </cell>
          <cell r="D3392" t="str">
            <v>Proyectos 2011 - 2020</v>
          </cell>
          <cell r="E3392" t="str">
            <v>No Aplica</v>
          </cell>
          <cell r="F3392" t="str">
            <v>CERRADO</v>
          </cell>
          <cell r="G3392" t="str">
            <v>B167</v>
          </cell>
          <cell r="H3392" t="str">
            <v>Putumayo</v>
          </cell>
          <cell r="I3392">
            <v>86757</v>
          </cell>
          <cell r="J3392">
            <v>6</v>
          </cell>
          <cell r="K3392" t="str">
            <v>San Miguel</v>
          </cell>
          <cell r="L3392" t="str">
            <v>San Miguel-Putumayo</v>
          </cell>
          <cell r="M3392">
            <v>40</v>
          </cell>
          <cell r="N3392" t="str">
            <v>Fonade 2</v>
          </cell>
          <cell r="O3392"/>
          <cell r="P3392"/>
          <cell r="Q3392" t="str">
            <v>Pavimentación En Concreto Rígido De Las Vías De Acceso De La Institución Educativa Rural Puerto Colon. Municipio De San Miguel - Departamento Del Putumayo</v>
          </cell>
          <cell r="R3392" t="str">
            <v>Vías Red Terciaria</v>
          </cell>
          <cell r="S3392"/>
          <cell r="T3392"/>
          <cell r="U3392"/>
          <cell r="V3392" t="str">
            <v>Fonade</v>
          </cell>
          <cell r="W3392"/>
          <cell r="X3392" t="str">
            <v/>
          </cell>
          <cell r="Y3392"/>
          <cell r="Z3392">
            <v>268762927</v>
          </cell>
          <cell r="AA3392"/>
          <cell r="AB3392">
            <v>268762927</v>
          </cell>
          <cell r="AC3392"/>
          <cell r="AD3392">
            <v>268762927</v>
          </cell>
          <cell r="AE3392">
            <v>0</v>
          </cell>
          <cell r="AF3392"/>
          <cell r="AG3392">
            <v>0</v>
          </cell>
          <cell r="AH3392">
            <v>268762927</v>
          </cell>
          <cell r="AI3392">
            <v>0</v>
          </cell>
          <cell r="AJ3392">
            <v>268762927</v>
          </cell>
          <cell r="AK3392">
            <v>1</v>
          </cell>
          <cell r="AL3392"/>
          <cell r="AM3392">
            <v>1</v>
          </cell>
          <cell r="AN3392">
            <v>1</v>
          </cell>
          <cell r="AO3392">
            <v>0</v>
          </cell>
          <cell r="AP3392" t="str">
            <v>Liquidado</v>
          </cell>
          <cell r="AQ3392" t="e">
            <v>#REF!</v>
          </cell>
          <cell r="AR3392" t="e">
            <v>#N/A</v>
          </cell>
          <cell r="AS3392" t="str">
            <v>CONVENIO LIQUIDADO EL 29 DE SEPTIEMBRE 2021.</v>
          </cell>
          <cell r="AT3392" t="str">
            <v>No Aplica</v>
          </cell>
          <cell r="AU3392">
            <v>42495</v>
          </cell>
          <cell r="AV3392">
            <v>42618</v>
          </cell>
          <cell r="AW3392" t="e">
            <v>#REF!</v>
          </cell>
          <cell r="AX3392"/>
          <cell r="AY3392"/>
          <cell r="AZ3392">
            <v>0</v>
          </cell>
          <cell r="BA3392" t="str">
            <v>-</v>
          </cell>
          <cell r="BB3392" t="str">
            <v>PAVIMENTACION DE ACCESO 182 ML EN  LA I.E. RURAL EN PUERTO COLON MUNICIPIO DE SAN MIGUEL PUTUMAYO</v>
          </cell>
          <cell r="BC3392"/>
          <cell r="BD3392">
            <v>42535</v>
          </cell>
          <cell r="BE3392">
            <v>42585</v>
          </cell>
          <cell r="BF3392">
            <v>42664</v>
          </cell>
          <cell r="BG3392" t="str">
            <v/>
          </cell>
        </row>
        <row r="3393">
          <cell r="C3393" t="str">
            <v>20160563M5777-1</v>
          </cell>
          <cell r="D3393" t="str">
            <v>Proyectos 2011 - 2020</v>
          </cell>
          <cell r="E3393" t="str">
            <v>No Aplica</v>
          </cell>
          <cell r="F3393" t="str">
            <v>CERRADO</v>
          </cell>
          <cell r="G3393"/>
          <cell r="H3393" t="str">
            <v>Putumayo</v>
          </cell>
          <cell r="I3393">
            <v>86757</v>
          </cell>
          <cell r="J3393">
            <v>6</v>
          </cell>
          <cell r="K3393" t="str">
            <v>San Miguel</v>
          </cell>
          <cell r="L3393" t="str">
            <v>San Miguel-Putumayo</v>
          </cell>
          <cell r="M3393">
            <v>563</v>
          </cell>
          <cell r="N3393" t="str">
            <v>DPS 2016</v>
          </cell>
          <cell r="O3393"/>
          <cell r="P3393"/>
          <cell r="Q3393" t="str">
            <v>Mejoramiento De Condiciones De Habitabilidad</v>
          </cell>
          <cell r="R3393" t="str">
            <v>Mejoramiento Condiciones De Habitabilidad</v>
          </cell>
          <cell r="S3393"/>
          <cell r="T3393"/>
          <cell r="U3393"/>
          <cell r="V3393" t="str">
            <v>Municipio</v>
          </cell>
          <cell r="W3393"/>
          <cell r="X3393" t="str">
            <v/>
          </cell>
          <cell r="Y3393"/>
          <cell r="Z3393">
            <v>889830508</v>
          </cell>
          <cell r="AA3393"/>
          <cell r="AB3393">
            <v>889830508</v>
          </cell>
          <cell r="AC3393"/>
          <cell r="AD3393">
            <v>889830508</v>
          </cell>
          <cell r="AE3393">
            <v>90983081</v>
          </cell>
          <cell r="AF3393"/>
          <cell r="AG3393">
            <v>90983081</v>
          </cell>
          <cell r="AH3393">
            <v>980813589</v>
          </cell>
          <cell r="AI3393">
            <v>0</v>
          </cell>
          <cell r="AJ3393">
            <v>980813589</v>
          </cell>
          <cell r="AK3393">
            <v>0</v>
          </cell>
          <cell r="AL3393"/>
          <cell r="AM3393">
            <v>0</v>
          </cell>
          <cell r="AN3393">
            <v>0</v>
          </cell>
          <cell r="AO3393">
            <v>0</v>
          </cell>
          <cell r="AP3393" t="str">
            <v>Liquidación Anticipada</v>
          </cell>
          <cell r="AQ3393" t="e">
            <v>#REF!</v>
          </cell>
          <cell r="AR3393" t="str">
            <v>LIQUIDACIÓN ANTICIPADA</v>
          </cell>
          <cell r="AS3393" t="str">
            <v>Reunion el 19 de abril de 2021, conclusiones el Contratista menciona la no continuidad. se solicita a la interventoria mediante correo electrónico un certificado o comunicado donde manifiesten la no entrega de la preconstruccion por parte del contratista y así se da el incumplimiento al compromiso del acta del arreglo directo que se llevó acabo con el Municipio y el área de contratacion de PS, lo anterior con el fin de continuar el trámite de liquidación unilateral del convenio.
Se remite a ET el 19 de mayo de 2021 el acta de terminación anticipada del convenio para su respectiva firma, con plazo de entrega de fecha 26 de mayo de 2021.
Se reitera el 1 de junio de 2021, al ET el Acta de Terminación anticipada, se dio 3 días hábiles para enviar el documento viernes 4 de junio de 2021.
La entidad Territorial, por medio de correo electrónico enviado el 10 de junio de 2021,  solicita a Prosperidad Social una nueva Citación de arreglo directo y requiere que la interventoria entregue un informe final de incumplimiento.
pendiente de las directriz del área de Subcontratos del DPS, para continuar tramite del acta de terminación anticipada.
Se envía a Revision jurídica para conminar al Municipio, solicitando apoyo al profesional el Dr. Otto Rodriguez. Se tramita oficio solicitando apoyo a la oficina asesora jurídica, con el fin de dar directriz para conminar al Municipio.
Sigue pendiente la firma del terminación, se envio comunicación a la oficina juridica</v>
          </cell>
          <cell r="AT3393">
            <v>43665</v>
          </cell>
          <cell r="AU3393"/>
          <cell r="AV3393" t="str">
            <v/>
          </cell>
          <cell r="AW3393" t="e">
            <v>#REF!</v>
          </cell>
          <cell r="AX3393"/>
          <cell r="AY3393"/>
          <cell r="AZ3393">
            <v>0</v>
          </cell>
          <cell r="BA3393" t="str">
            <v>-</v>
          </cell>
          <cell r="BB3393" t="str">
            <v>64  Viviendas</v>
          </cell>
          <cell r="BC3393"/>
          <cell r="BD3393" t="str">
            <v/>
          </cell>
          <cell r="BE3393" t="str">
            <v/>
          </cell>
          <cell r="BF3393" t="str">
            <v/>
          </cell>
          <cell r="BG3393">
            <v>230.4</v>
          </cell>
        </row>
        <row r="3394">
          <cell r="C3394" t="str">
            <v>20110160I0232-1</v>
          </cell>
          <cell r="D3394" t="str">
            <v>Proyectos 2011 - 2020</v>
          </cell>
          <cell r="E3394" t="str">
            <v>No Aplica</v>
          </cell>
          <cell r="F3394" t="str">
            <v>CERRADO</v>
          </cell>
          <cell r="G3394" t="str">
            <v>A232</v>
          </cell>
          <cell r="H3394" t="str">
            <v>Putumayo</v>
          </cell>
          <cell r="I3394">
            <v>86757</v>
          </cell>
          <cell r="J3394">
            <v>6</v>
          </cell>
          <cell r="K3394" t="str">
            <v>San Miguel</v>
          </cell>
          <cell r="L3394" t="str">
            <v>San Miguel-Putumayo</v>
          </cell>
          <cell r="M3394">
            <v>160</v>
          </cell>
          <cell r="N3394" t="str">
            <v>Fonade 1</v>
          </cell>
          <cell r="O3394"/>
          <cell r="P3394"/>
          <cell r="Q3394" t="str">
            <v>INTERVENTORÍA TÉCNICA, ADMINISTRATIVA, FINANCIERA, AMBIENTAL Y LEGAL DE LA CONSTRUCCIÓN DE UN INTERNADO EN LA INSTITUCIÓN EDUCATIVA RURAL VEREDA EL SÁBALO DEL MUNICIPIO DE SAN MIGUEL - PUTUMAYO.</v>
          </cell>
          <cell r="R3394" t="str">
            <v>Interventorias</v>
          </cell>
          <cell r="S3394"/>
          <cell r="T3394"/>
          <cell r="U3394"/>
          <cell r="V3394" t="str">
            <v>ENTERRITORIO</v>
          </cell>
          <cell r="W3394"/>
          <cell r="X3394" t="str">
            <v/>
          </cell>
          <cell r="Y3394"/>
          <cell r="Z3394">
            <v>40099273</v>
          </cell>
          <cell r="AA3394"/>
          <cell r="AB3394">
            <v>40099273</v>
          </cell>
          <cell r="AC3394"/>
          <cell r="AD3394">
            <v>40099273</v>
          </cell>
          <cell r="AE3394">
            <v>0</v>
          </cell>
          <cell r="AF3394"/>
          <cell r="AG3394">
            <v>0</v>
          </cell>
          <cell r="AH3394">
            <v>40099273</v>
          </cell>
          <cell r="AI3394">
            <v>0</v>
          </cell>
          <cell r="AJ3394">
            <v>40099273</v>
          </cell>
          <cell r="AK3394">
            <v>0</v>
          </cell>
          <cell r="AL3394"/>
          <cell r="AM3394">
            <v>1</v>
          </cell>
          <cell r="AN3394">
            <v>1</v>
          </cell>
          <cell r="AO3394">
            <v>0</v>
          </cell>
          <cell r="AP3394" t="str">
            <v>En Liquidación</v>
          </cell>
          <cell r="AQ3394" t="e">
            <v>#REF!</v>
          </cell>
          <cell r="AR3394" t="e">
            <v>#N/A</v>
          </cell>
          <cell r="AS3394" t="str">
            <v xml:space="preserve">                                       LIQUIDADO</v>
          </cell>
          <cell r="AT3394" t="str">
            <v>No Aplica</v>
          </cell>
          <cell r="AU3394">
            <v>41122</v>
          </cell>
          <cell r="AV3394">
            <v>41276</v>
          </cell>
          <cell r="AW3394" t="e">
            <v>#REF!</v>
          </cell>
          <cell r="AX3394"/>
          <cell r="AY3394"/>
          <cell r="AZ3394">
            <v>0</v>
          </cell>
          <cell r="BA3394" t="str">
            <v>-</v>
          </cell>
          <cell r="BB3394" t="str">
            <v>INTERVENTORIA AL PROYECTO</v>
          </cell>
          <cell r="BC3394"/>
          <cell r="BD3394">
            <v>41144</v>
          </cell>
          <cell r="BE3394">
            <v>41221</v>
          </cell>
          <cell r="BF3394">
            <v>41144</v>
          </cell>
          <cell r="BG3394">
            <v>70</v>
          </cell>
        </row>
        <row r="3395">
          <cell r="C3395" t="str">
            <v>20110160S0431-1</v>
          </cell>
          <cell r="D3395" t="str">
            <v>Proyectos 2011 - 2020</v>
          </cell>
          <cell r="E3395" t="str">
            <v>ANTES 2018</v>
          </cell>
          <cell r="F3395" t="str">
            <v>VIGENTE</v>
          </cell>
          <cell r="G3395" t="str">
            <v>A431</v>
          </cell>
          <cell r="H3395" t="str">
            <v>Putumayo</v>
          </cell>
          <cell r="I3395">
            <v>86757</v>
          </cell>
          <cell r="J3395">
            <v>6</v>
          </cell>
          <cell r="K3395" t="str">
            <v>San Miguel</v>
          </cell>
          <cell r="L3395" t="str">
            <v>San Miguel-Putumayo</v>
          </cell>
          <cell r="M3395">
            <v>160</v>
          </cell>
          <cell r="N3395" t="str">
            <v>Fonade 1</v>
          </cell>
          <cell r="O3395"/>
          <cell r="P3395"/>
          <cell r="Q3395" t="str">
            <v xml:space="preserve">TERMINACION DE LA CONSTRUCCIÓN RESTAURANTE ESCOLAR VEREDA AGUA CLARA, MUNICIPIO DE SAN MIGUEL – PUTUMAYO </v>
          </cell>
          <cell r="R3395" t="str">
            <v>Social Comunitario</v>
          </cell>
          <cell r="S3395"/>
          <cell r="T3395"/>
          <cell r="U3395"/>
          <cell r="V3395" t="str">
            <v>ENTERRITORIO</v>
          </cell>
          <cell r="W3395"/>
          <cell r="X3395" t="str">
            <v/>
          </cell>
          <cell r="Y3395"/>
          <cell r="Z3395">
            <v>139777804</v>
          </cell>
          <cell r="AA3395"/>
          <cell r="AB3395">
            <v>139777804</v>
          </cell>
          <cell r="AC3395"/>
          <cell r="AD3395">
            <v>139777804</v>
          </cell>
          <cell r="AE3395">
            <v>0</v>
          </cell>
          <cell r="AF3395"/>
          <cell r="AG3395">
            <v>0</v>
          </cell>
          <cell r="AH3395">
            <v>139777804</v>
          </cell>
          <cell r="AI3395">
            <v>0</v>
          </cell>
          <cell r="AJ3395">
            <v>139777804</v>
          </cell>
          <cell r="AK3395">
            <v>0</v>
          </cell>
          <cell r="AL3395"/>
          <cell r="AM3395">
            <v>1</v>
          </cell>
          <cell r="AN3395">
            <v>1</v>
          </cell>
          <cell r="AO3395">
            <v>0</v>
          </cell>
          <cell r="AP3395" t="str">
            <v>En Liquidación</v>
          </cell>
          <cell r="AQ3395" t="e">
            <v>#REF!</v>
          </cell>
          <cell r="AR3395" t="e">
            <v>#N/A</v>
          </cell>
          <cell r="AS3395" t="str">
            <v>PROYECTO TERMINADO
FECHA:  31/12/2019
*  Gestiones realizadas durante el periodo: 
- Se cuenta con la suscripción del acta de entrega y sostenibilidad del proyecto por parte de Prosperidad Social.</v>
          </cell>
          <cell r="AT3395" t="str">
            <v>No Aplica</v>
          </cell>
          <cell r="AU3395">
            <v>43766</v>
          </cell>
          <cell r="AV3395">
            <v>43830</v>
          </cell>
          <cell r="AW3395" t="e">
            <v>#REF!</v>
          </cell>
          <cell r="AX3395"/>
          <cell r="AY3395"/>
          <cell r="AZ3395">
            <v>0</v>
          </cell>
          <cell r="BA3395" t="str">
            <v>-</v>
          </cell>
          <cell r="BB3395" t="str">
            <v>CONSTRUCCIÓN DE RESTAURANTE ESCOLAR,  QUE CONTIENE ÁREA DE COMEDOR, VIGAS AÉREAS, ALISTADO DE PISO, ENCHAPES, PAÑETES, PINTURA, DEPOSITO, BAÑOS Y CUBIERTA.</v>
          </cell>
          <cell r="BC3395"/>
          <cell r="BD3395" t="str">
            <v/>
          </cell>
          <cell r="BE3395" t="str">
            <v/>
          </cell>
          <cell r="BF3395">
            <v>44055</v>
          </cell>
          <cell r="BG3395">
            <v>1300</v>
          </cell>
        </row>
        <row r="3396">
          <cell r="C3396" t="str">
            <v>20160379M5776-1</v>
          </cell>
          <cell r="D3396" t="str">
            <v>Proyectos 2011 - 2020</v>
          </cell>
          <cell r="E3396" t="str">
            <v>ANTES 2018</v>
          </cell>
          <cell r="F3396" t="str">
            <v>VIGENTE</v>
          </cell>
          <cell r="G3396"/>
          <cell r="H3396" t="str">
            <v>Putumayo</v>
          </cell>
          <cell r="I3396">
            <v>86760</v>
          </cell>
          <cell r="J3396">
            <v>6</v>
          </cell>
          <cell r="K3396" t="str">
            <v>Santiago</v>
          </cell>
          <cell r="L3396" t="str">
            <v>Santiago-Putumayo</v>
          </cell>
          <cell r="M3396">
            <v>379</v>
          </cell>
          <cell r="N3396" t="str">
            <v>DPS 2016</v>
          </cell>
          <cell r="O3396"/>
          <cell r="P3396"/>
          <cell r="Q3396" t="str">
            <v>Mejoramiento De Condiciones De Habitabilidad</v>
          </cell>
          <cell r="R3396" t="str">
            <v>Mejoramiento Condiciones De Habitabilidad</v>
          </cell>
          <cell r="S3396"/>
          <cell r="T3396"/>
          <cell r="U3396"/>
          <cell r="V3396" t="str">
            <v>Municipio</v>
          </cell>
          <cell r="W3396"/>
          <cell r="X3396" t="str">
            <v/>
          </cell>
          <cell r="Y3396"/>
          <cell r="Z3396">
            <v>888747009</v>
          </cell>
          <cell r="AA3396"/>
          <cell r="AB3396">
            <v>888747009</v>
          </cell>
          <cell r="AC3396"/>
          <cell r="AD3396">
            <v>888747009</v>
          </cell>
          <cell r="AE3396">
            <v>197743142.24000001</v>
          </cell>
          <cell r="AF3396"/>
          <cell r="AG3396">
            <v>197743142.24000001</v>
          </cell>
          <cell r="AH3396">
            <v>1086490151.24</v>
          </cell>
          <cell r="AI3396">
            <v>0</v>
          </cell>
          <cell r="AJ3396">
            <v>1086490151.24</v>
          </cell>
          <cell r="AK3396">
            <v>0</v>
          </cell>
          <cell r="AL3396"/>
          <cell r="AM3396">
            <v>5.3600000000000002E-2</v>
          </cell>
          <cell r="AN3396">
            <v>5.4800000000000001E-2</v>
          </cell>
          <cell r="AO3396">
            <v>1.1999999999999997E-3</v>
          </cell>
          <cell r="AP3396" t="str">
            <v>Suspendido</v>
          </cell>
          <cell r="AQ3396" t="e">
            <v>#REF!</v>
          </cell>
          <cell r="AR3396" t="str">
            <v>EN EJECUCIÓN</v>
          </cell>
          <cell r="AS3396" t="str">
            <v>Estado:Ejecucion 
Inicio el 1 de junio de 2022, en ejecucion 8 viviendas, se realizara visita el 30 de junio de 2022 por parte de supervision de PS.</v>
          </cell>
          <cell r="AT3396">
            <v>44075</v>
          </cell>
          <cell r="AU3396">
            <v>44075</v>
          </cell>
          <cell r="AV3396"/>
          <cell r="AW3396" t="e">
            <v>#REF!</v>
          </cell>
          <cell r="AX3396"/>
          <cell r="AY3396"/>
          <cell r="AZ3396">
            <v>0</v>
          </cell>
          <cell r="BA3396" t="str">
            <v>-</v>
          </cell>
          <cell r="BB3396" t="str">
            <v>64  Viviendas</v>
          </cell>
          <cell r="BC3396"/>
          <cell r="BD3396" t="str">
            <v/>
          </cell>
          <cell r="BE3396" t="str">
            <v/>
          </cell>
          <cell r="BF3396" t="str">
            <v/>
          </cell>
          <cell r="BG3396">
            <v>230.4</v>
          </cell>
        </row>
        <row r="3397">
          <cell r="C3397" t="str">
            <v>20160564M5642-1</v>
          </cell>
          <cell r="D3397" t="str">
            <v>Proyectos 2011 - 2020</v>
          </cell>
          <cell r="E3397" t="str">
            <v>ANTES 2018</v>
          </cell>
          <cell r="F3397" t="str">
            <v>VIGENTE</v>
          </cell>
          <cell r="G3397"/>
          <cell r="H3397" t="str">
            <v>Putumayo</v>
          </cell>
          <cell r="I3397">
            <v>86749</v>
          </cell>
          <cell r="J3397">
            <v>6</v>
          </cell>
          <cell r="K3397" t="str">
            <v>Sibundoy</v>
          </cell>
          <cell r="L3397" t="str">
            <v>Sibundoy-Putumayo</v>
          </cell>
          <cell r="M3397">
            <v>564</v>
          </cell>
          <cell r="N3397" t="str">
            <v>DPS 2016</v>
          </cell>
          <cell r="O3397"/>
          <cell r="P3397"/>
          <cell r="Q3397" t="str">
            <v>Mejoramiento De Condiciones De Habitabilidad</v>
          </cell>
          <cell r="R3397" t="str">
            <v>Mejoramiento Condiciones De Habitabilidad</v>
          </cell>
          <cell r="S3397"/>
          <cell r="T3397"/>
          <cell r="U3397"/>
          <cell r="V3397" t="str">
            <v>Municipio</v>
          </cell>
          <cell r="W3397"/>
          <cell r="X3397" t="str">
            <v/>
          </cell>
          <cell r="Y3397"/>
          <cell r="Z3397">
            <v>932203390</v>
          </cell>
          <cell r="AA3397"/>
          <cell r="AB3397">
            <v>932203390</v>
          </cell>
          <cell r="AC3397"/>
          <cell r="AD3397">
            <v>932203390</v>
          </cell>
          <cell r="AE3397">
            <v>193010621.83000001</v>
          </cell>
          <cell r="AF3397"/>
          <cell r="AG3397">
            <v>193010621.83000001</v>
          </cell>
          <cell r="AH3397">
            <v>1125214011.8299999</v>
          </cell>
          <cell r="AI3397">
            <v>0</v>
          </cell>
          <cell r="AJ3397">
            <v>1125214011.8299999</v>
          </cell>
          <cell r="AK3397">
            <v>0</v>
          </cell>
          <cell r="AL3397"/>
          <cell r="AM3397">
            <v>0.84189999999999998</v>
          </cell>
          <cell r="AN3397">
            <v>0.84370000000000001</v>
          </cell>
          <cell r="AO3397">
            <v>1.8000000000000238E-3</v>
          </cell>
          <cell r="AP3397" t="str">
            <v>En Ejecución</v>
          </cell>
          <cell r="AQ3397" t="e">
            <v>#REF!</v>
          </cell>
          <cell r="AR3397" t="str">
            <v>EN EJECUCIÓN</v>
          </cell>
          <cell r="AS3397" t="str">
            <v xml:space="preserve">Estado:suspension la etapa de obra desde el 23 de mayo de 2022
hasta el 07 de julio de 2022, problematica: escases de materiales.
</v>
          </cell>
          <cell r="AT3397">
            <v>44123</v>
          </cell>
          <cell r="AU3397">
            <v>44573</v>
          </cell>
          <cell r="AV3397"/>
          <cell r="AW3397" t="e">
            <v>#REF!</v>
          </cell>
          <cell r="AX3397"/>
          <cell r="AY3397"/>
          <cell r="AZ3397">
            <v>0</v>
          </cell>
          <cell r="BA3397" t="str">
            <v>ESTUDIOS Y DISEÑOS (Calidad, Ajustes requeridos)</v>
          </cell>
          <cell r="BB3397" t="str">
            <v>67  Viviendas</v>
          </cell>
          <cell r="BC3397"/>
          <cell r="BD3397">
            <v>44614</v>
          </cell>
          <cell r="BE3397" t="str">
            <v/>
          </cell>
          <cell r="BF3397" t="str">
            <v/>
          </cell>
          <cell r="BG3397">
            <v>241.20000000000002</v>
          </cell>
        </row>
        <row r="3398">
          <cell r="C3398">
            <v>4280</v>
          </cell>
          <cell r="D3398" t="str">
            <v>Proyectos 2011 - 2020</v>
          </cell>
          <cell r="E3398" t="str">
            <v>No Aplica</v>
          </cell>
          <cell r="F3398" t="str">
            <v>CERRADO</v>
          </cell>
          <cell r="G3398" t="str">
            <v>C508</v>
          </cell>
          <cell r="H3398" t="str">
            <v>Putumayo</v>
          </cell>
          <cell r="I3398">
            <v>86865</v>
          </cell>
          <cell r="J3398">
            <v>6</v>
          </cell>
          <cell r="K3398" t="str">
            <v>Valle Del  Guamuez</v>
          </cell>
          <cell r="L3398" t="str">
            <v>Valle Del  Guamuez-Putumayo</v>
          </cell>
          <cell r="M3398">
            <v>69</v>
          </cell>
          <cell r="N3398" t="str">
            <v>Fonade 3</v>
          </cell>
          <cell r="O3398"/>
          <cell r="P3398"/>
          <cell r="Q3398" t="str">
            <v>Construcción Del  Parque De La Memoria En La Inspección El Tigre, Municipio Valle Del  Guamez- Putumayo</v>
          </cell>
          <cell r="R3398" t="str">
            <v>Espacio Público, Recreación Y Deporte</v>
          </cell>
          <cell r="S3398"/>
          <cell r="T3398"/>
          <cell r="U3398"/>
          <cell r="V3398" t="str">
            <v>Fonade</v>
          </cell>
          <cell r="W3398"/>
          <cell r="X3398" t="str">
            <v/>
          </cell>
          <cell r="Y3398"/>
          <cell r="Z3398">
            <v>1424053349</v>
          </cell>
          <cell r="AA3398"/>
          <cell r="AB3398">
            <v>1424053349</v>
          </cell>
          <cell r="AC3398"/>
          <cell r="AD3398">
            <v>1424053349</v>
          </cell>
          <cell r="AE3398">
            <v>0</v>
          </cell>
          <cell r="AF3398"/>
          <cell r="AG3398">
            <v>0</v>
          </cell>
          <cell r="AH3398">
            <v>1424053349</v>
          </cell>
          <cell r="AI3398">
            <v>0</v>
          </cell>
          <cell r="AJ3398">
            <v>1424053349</v>
          </cell>
          <cell r="AK3398">
            <v>0</v>
          </cell>
          <cell r="AL3398"/>
          <cell r="AM3398">
            <v>1</v>
          </cell>
          <cell r="AN3398">
            <v>1</v>
          </cell>
          <cell r="AO3398">
            <v>0</v>
          </cell>
          <cell r="AP3398" t="str">
            <v>En Liquidación</v>
          </cell>
          <cell r="AQ3398" t="e">
            <v>#REF!</v>
          </cell>
          <cell r="AR3398" t="e">
            <v>#N/A</v>
          </cell>
          <cell r="AS339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398" t="str">
            <v>No Aplica</v>
          </cell>
          <cell r="AU3398">
            <v>42885</v>
          </cell>
          <cell r="AV3398">
            <v>43150</v>
          </cell>
          <cell r="AW3398" t="e">
            <v>#REF!</v>
          </cell>
          <cell r="AX3398"/>
          <cell r="AY3398"/>
          <cell r="AZ3398">
            <v>0</v>
          </cell>
          <cell r="BA3398" t="str">
            <v>-</v>
          </cell>
          <cell r="BB3398" t="str">
            <v/>
          </cell>
          <cell r="BC3398"/>
          <cell r="BD3398">
            <v>43011</v>
          </cell>
          <cell r="BE3398">
            <v>43011</v>
          </cell>
          <cell r="BF3398">
            <v>43237</v>
          </cell>
          <cell r="BG3398" t="str">
            <v/>
          </cell>
        </row>
        <row r="3399">
          <cell r="C3399" t="str">
            <v>20080359S1638-1</v>
          </cell>
          <cell r="D3399" t="str">
            <v>Proyectos 2011 - 2020</v>
          </cell>
          <cell r="E3399" t="str">
            <v>No Aplica</v>
          </cell>
          <cell r="F3399" t="str">
            <v>CERRADO</v>
          </cell>
          <cell r="G3399"/>
          <cell r="H3399" t="str">
            <v>Putumayo</v>
          </cell>
          <cell r="I3399">
            <v>86865</v>
          </cell>
          <cell r="J3399">
            <v>6</v>
          </cell>
          <cell r="K3399" t="str">
            <v>Valle Del  Guamuez</v>
          </cell>
          <cell r="L3399" t="str">
            <v>Valle Del  Guamuez-Putumayo</v>
          </cell>
          <cell r="M3399" t="str">
            <v/>
          </cell>
          <cell r="N3399" t="str">
            <v>Infraestructura</v>
          </cell>
          <cell r="O3399"/>
          <cell r="P3399"/>
          <cell r="Q3399" t="str">
            <v>Convenio Interadministrativo Entre Acción Social, La Gobernación De Putumayo Y Los Municipio De Valle Del  Guamuez, Puerto Asis Y Puerto Leguizamo, Para Aunar Esfuerzos Y Contribuir Con La Construcción De 3 Colegios Internados, Uno En Cada De Estos Municipios De Putumayo.</v>
          </cell>
          <cell r="R3399" t="str">
            <v>Social Comunitario</v>
          </cell>
          <cell r="S3399"/>
          <cell r="T3399"/>
          <cell r="U3399"/>
          <cell r="V3399" t="str">
            <v>Municipio</v>
          </cell>
          <cell r="W3399"/>
          <cell r="X3399" t="str">
            <v/>
          </cell>
          <cell r="Y3399"/>
          <cell r="Z3399">
            <v>177834081.58000001</v>
          </cell>
          <cell r="AA3399"/>
          <cell r="AB3399">
            <v>177834081.58000001</v>
          </cell>
          <cell r="AC3399"/>
          <cell r="AD3399">
            <v>177834081.58000001</v>
          </cell>
          <cell r="AE3399">
            <v>0</v>
          </cell>
          <cell r="AF3399"/>
          <cell r="AG3399">
            <v>0</v>
          </cell>
          <cell r="AH3399">
            <v>177834081.58000001</v>
          </cell>
          <cell r="AI3399">
            <v>0</v>
          </cell>
          <cell r="AJ3399">
            <v>177834081.58000001</v>
          </cell>
          <cell r="AK3399">
            <v>1</v>
          </cell>
          <cell r="AL3399"/>
          <cell r="AM3399">
            <v>1</v>
          </cell>
          <cell r="AN3399">
            <v>1</v>
          </cell>
          <cell r="AO3399">
            <v>0</v>
          </cell>
          <cell r="AP3399" t="str">
            <v>Liquidado</v>
          </cell>
          <cell r="AQ3399" t="e">
            <v>#REF!</v>
          </cell>
          <cell r="AR3399" t="e">
            <v>#N/A</v>
          </cell>
          <cell r="AS3399" t="str">
            <v>Entregado en 2010.</v>
          </cell>
          <cell r="AT3399" t="str">
            <v>No Aplica</v>
          </cell>
          <cell r="AU3399" t="str">
            <v/>
          </cell>
          <cell r="AV3399">
            <v>40515</v>
          </cell>
          <cell r="AW3399" t="e">
            <v>#REF!</v>
          </cell>
          <cell r="AX3399"/>
          <cell r="AY3399"/>
          <cell r="AZ3399">
            <v>0</v>
          </cell>
          <cell r="BA3399" t="str">
            <v>-</v>
          </cell>
          <cell r="BB3399" t="str">
            <v/>
          </cell>
          <cell r="BC3399"/>
          <cell r="BD3399" t="str">
            <v/>
          </cell>
          <cell r="BE3399" t="str">
            <v/>
          </cell>
          <cell r="BF3399" t="str">
            <v/>
          </cell>
          <cell r="BG3399" t="str">
            <v/>
          </cell>
        </row>
        <row r="3400">
          <cell r="C3400" t="str">
            <v>20100181S0055-1</v>
          </cell>
          <cell r="D3400" t="str">
            <v>Proyectos 2011 - 2020</v>
          </cell>
          <cell r="E3400" t="str">
            <v>No Aplica</v>
          </cell>
          <cell r="F3400" t="str">
            <v>CERRADO</v>
          </cell>
          <cell r="G3400"/>
          <cell r="H3400" t="str">
            <v>Putumayo</v>
          </cell>
          <cell r="I3400">
            <v>86865</v>
          </cell>
          <cell r="J3400">
            <v>6</v>
          </cell>
          <cell r="K3400" t="str">
            <v>Valle Del  Guamuez</v>
          </cell>
          <cell r="L3400" t="str">
            <v>Valle Del  Guamuez-Putumayo</v>
          </cell>
          <cell r="M3400" t="str">
            <v/>
          </cell>
          <cell r="N3400" t="str">
            <v>Otras Fuentes</v>
          </cell>
          <cell r="O3400"/>
          <cell r="P3400"/>
          <cell r="Q3400" t="str">
            <v>Construcción Polideportivo En La Inspección El Tigre Del  Municipio De Valle Del  Guamuez - Putumayo.</v>
          </cell>
          <cell r="R3400" t="str">
            <v>Espacio Público, Recreación Y Deporte</v>
          </cell>
          <cell r="S3400"/>
          <cell r="T3400"/>
          <cell r="U3400"/>
          <cell r="V3400" t="str">
            <v>Federación Nacional De Cafeteros</v>
          </cell>
          <cell r="W3400"/>
          <cell r="X3400" t="str">
            <v/>
          </cell>
          <cell r="Y3400"/>
          <cell r="Z3400">
            <v>100000000</v>
          </cell>
          <cell r="AA3400"/>
          <cell r="AB3400">
            <v>100000000</v>
          </cell>
          <cell r="AC3400"/>
          <cell r="AD3400">
            <v>100000000</v>
          </cell>
          <cell r="AE3400">
            <v>0</v>
          </cell>
          <cell r="AF3400"/>
          <cell r="AG3400">
            <v>0</v>
          </cell>
          <cell r="AH3400">
            <v>100000000</v>
          </cell>
          <cell r="AI3400">
            <v>0</v>
          </cell>
          <cell r="AJ3400">
            <v>100000000</v>
          </cell>
          <cell r="AK3400">
            <v>1</v>
          </cell>
          <cell r="AL3400"/>
          <cell r="AM3400">
            <v>1</v>
          </cell>
          <cell r="AN3400">
            <v>1</v>
          </cell>
          <cell r="AO3400">
            <v>0</v>
          </cell>
          <cell r="AP3400" t="str">
            <v>Liquidado</v>
          </cell>
          <cell r="AQ3400" t="e">
            <v>#REF!</v>
          </cell>
          <cell r="AR3400" t="e">
            <v>#N/A</v>
          </cell>
          <cell r="AS3400" t="str">
            <v>Entregado en 2011.</v>
          </cell>
          <cell r="AT3400" t="str">
            <v>No Aplica</v>
          </cell>
          <cell r="AU3400" t="str">
            <v/>
          </cell>
          <cell r="AV3400">
            <v>40908</v>
          </cell>
          <cell r="AW3400" t="e">
            <v>#REF!</v>
          </cell>
          <cell r="AX3400"/>
          <cell r="AY3400"/>
          <cell r="AZ3400">
            <v>0</v>
          </cell>
          <cell r="BA3400" t="str">
            <v>-</v>
          </cell>
          <cell r="BB3400" t="str">
            <v/>
          </cell>
          <cell r="BC3400"/>
          <cell r="BD3400" t="str">
            <v/>
          </cell>
          <cell r="BE3400" t="str">
            <v/>
          </cell>
          <cell r="BF3400" t="str">
            <v/>
          </cell>
          <cell r="BG3400" t="str">
            <v/>
          </cell>
        </row>
        <row r="3401">
          <cell r="C3401" t="str">
            <v>20120040S0108-1</v>
          </cell>
          <cell r="D3401" t="str">
            <v>Proyectos 2011 - 2020</v>
          </cell>
          <cell r="E3401" t="str">
            <v>No Aplica</v>
          </cell>
          <cell r="F3401" t="str">
            <v>CERRADO</v>
          </cell>
          <cell r="G3401" t="str">
            <v>B108</v>
          </cell>
          <cell r="H3401" t="str">
            <v>Putumayo</v>
          </cell>
          <cell r="I3401">
            <v>86865</v>
          </cell>
          <cell r="J3401">
            <v>6</v>
          </cell>
          <cell r="K3401" t="str">
            <v>Valle Del  Guamuez</v>
          </cell>
          <cell r="L3401" t="str">
            <v>Valle Del  Guamuez-Putumayo</v>
          </cell>
          <cell r="M3401">
            <v>40</v>
          </cell>
          <cell r="N3401" t="str">
            <v>Fonade 2</v>
          </cell>
          <cell r="O3401"/>
          <cell r="P3401"/>
          <cell r="Q3401" t="str">
            <v xml:space="preserve">Construccion De Cubierta Y Graderia Para El Polideportivo De La Institucion Educativa Rural El Rosal Sede Escuela Rural Mixta La Manuelita De La Vereda San Andres, Municipio Valle Del  Guamuez - Putumayo </v>
          </cell>
          <cell r="R3401" t="str">
            <v>Espacio Público, Recreación Y Deporte</v>
          </cell>
          <cell r="S3401"/>
          <cell r="T3401"/>
          <cell r="U3401"/>
          <cell r="V3401" t="str">
            <v>Fonade</v>
          </cell>
          <cell r="W3401"/>
          <cell r="X3401" t="str">
            <v/>
          </cell>
          <cell r="Y3401"/>
          <cell r="Z3401">
            <v>577600645</v>
          </cell>
          <cell r="AA3401"/>
          <cell r="AB3401">
            <v>577600645</v>
          </cell>
          <cell r="AC3401"/>
          <cell r="AD3401">
            <v>577600645</v>
          </cell>
          <cell r="AE3401">
            <v>0</v>
          </cell>
          <cell r="AF3401"/>
          <cell r="AG3401">
            <v>0</v>
          </cell>
          <cell r="AH3401">
            <v>577600645</v>
          </cell>
          <cell r="AI3401">
            <v>0</v>
          </cell>
          <cell r="AJ3401">
            <v>577600645</v>
          </cell>
          <cell r="AK3401">
            <v>1</v>
          </cell>
          <cell r="AL3401"/>
          <cell r="AM3401">
            <v>1</v>
          </cell>
          <cell r="AN3401">
            <v>1</v>
          </cell>
          <cell r="AO3401">
            <v>0</v>
          </cell>
          <cell r="AP3401" t="str">
            <v>Liquidado</v>
          </cell>
          <cell r="AQ3401" t="e">
            <v>#REF!</v>
          </cell>
          <cell r="AR3401" t="e">
            <v>#N/A</v>
          </cell>
          <cell r="AS3401" t="str">
            <v>CONVENIO LIQUIDADO EL 29 DE SEPTIEMBRE 2021.</v>
          </cell>
          <cell r="AT3401" t="str">
            <v>No Aplica</v>
          </cell>
          <cell r="AU3401">
            <v>42495</v>
          </cell>
          <cell r="AV3401">
            <v>42618</v>
          </cell>
          <cell r="AW3401" t="e">
            <v>#REF!</v>
          </cell>
          <cell r="AX3401"/>
          <cell r="AY3401"/>
          <cell r="AZ3401">
            <v>0</v>
          </cell>
          <cell r="BA3401" t="str">
            <v>-</v>
          </cell>
          <cell r="BB3401" t="str">
            <v>CONSTRUCCION DE CUBIERTA DE 95M2 Y GRADERIAS DE 40M2 EN LA SEDE ESCUELA RURAL MIXTA LA MANUELITA VEREDA SAN ANDRES</v>
          </cell>
          <cell r="BC3401"/>
          <cell r="BD3401">
            <v>42534</v>
          </cell>
          <cell r="BE3401">
            <v>42585</v>
          </cell>
          <cell r="BF3401">
            <v>42663</v>
          </cell>
          <cell r="BG3401" t="str">
            <v/>
          </cell>
        </row>
        <row r="3402">
          <cell r="C3402" t="str">
            <v>2014069E0486-1</v>
          </cell>
          <cell r="D3402" t="str">
            <v>Proyectos 2011 - 2020</v>
          </cell>
          <cell r="E3402" t="str">
            <v>No Aplica</v>
          </cell>
          <cell r="F3402" t="str">
            <v>CERRADO</v>
          </cell>
          <cell r="G3402" t="str">
            <v>C486</v>
          </cell>
          <cell r="H3402" t="str">
            <v>Putumayo</v>
          </cell>
          <cell r="I3402">
            <v>86865</v>
          </cell>
          <cell r="J3402">
            <v>6</v>
          </cell>
          <cell r="K3402" t="str">
            <v>Valle Del  Guamuez</v>
          </cell>
          <cell r="L3402" t="str">
            <v>Valle Del  Guamuez-Putumayo</v>
          </cell>
          <cell r="M3402">
            <v>69</v>
          </cell>
          <cell r="N3402" t="str">
            <v>Fonade 3</v>
          </cell>
          <cell r="O3402"/>
          <cell r="P3402"/>
          <cell r="Q3402" t="str">
            <v>Estudios Y Diseños Del  Parque De  La Memoria, En La Inspección De Policía El Tigre, Municipio Del  Valle Del  Guamuez, Departamento Del  Putumayo</v>
          </cell>
          <cell r="R3402" t="str">
            <v>Social Comunitario</v>
          </cell>
          <cell r="S3402"/>
          <cell r="T3402"/>
          <cell r="U3402"/>
          <cell r="V3402" t="str">
            <v>Fonade</v>
          </cell>
          <cell r="W3402"/>
          <cell r="X3402" t="str">
            <v/>
          </cell>
          <cell r="Y3402"/>
          <cell r="Z3402">
            <v>114559532</v>
          </cell>
          <cell r="AA3402"/>
          <cell r="AB3402">
            <v>114559532</v>
          </cell>
          <cell r="AC3402"/>
          <cell r="AD3402">
            <v>114559532</v>
          </cell>
          <cell r="AE3402">
            <v>0</v>
          </cell>
          <cell r="AF3402"/>
          <cell r="AG3402">
            <v>0</v>
          </cell>
          <cell r="AH3402">
            <v>114559532</v>
          </cell>
          <cell r="AI3402">
            <v>0</v>
          </cell>
          <cell r="AJ3402">
            <v>114559532</v>
          </cell>
          <cell r="AK3402">
            <v>1</v>
          </cell>
          <cell r="AL3402"/>
          <cell r="AM3402">
            <v>1</v>
          </cell>
          <cell r="AN3402">
            <v>1</v>
          </cell>
          <cell r="AO3402">
            <v>0</v>
          </cell>
          <cell r="AP3402" t="str">
            <v>En Liquidación</v>
          </cell>
          <cell r="AQ3402" t="e">
            <v>#REF!</v>
          </cell>
          <cell r="AR3402" t="e">
            <v>#N/A</v>
          </cell>
          <cell r="AS3402" t="str">
            <v>ACTA DE SERVICIO CERRADA:Se realizo cierre del acta de este proyecto que se encontraba en estado pendiente ,programado en el mes de septiembre</v>
          </cell>
          <cell r="AT3402" t="str">
            <v>No Aplica</v>
          </cell>
          <cell r="AU3402" t="str">
            <v/>
          </cell>
          <cell r="AV3402">
            <v>42334</v>
          </cell>
          <cell r="AW3402" t="e">
            <v>#REF!</v>
          </cell>
          <cell r="AX3402"/>
          <cell r="AY3402"/>
          <cell r="AZ3402">
            <v>0</v>
          </cell>
          <cell r="BA3402" t="str">
            <v>-</v>
          </cell>
          <cell r="BB3402" t="str">
            <v/>
          </cell>
          <cell r="BC3402"/>
          <cell r="BD3402" t="str">
            <v/>
          </cell>
          <cell r="BE3402" t="str">
            <v/>
          </cell>
          <cell r="BF3402" t="str">
            <v>diseños</v>
          </cell>
          <cell r="BG3402" t="str">
            <v/>
          </cell>
        </row>
        <row r="3403">
          <cell r="C3403" t="str">
            <v>20160244MU039-1</v>
          </cell>
          <cell r="D3403" t="str">
            <v>Proyectos 2011 - 2020</v>
          </cell>
          <cell r="E3403" t="str">
            <v>No Aplica</v>
          </cell>
          <cell r="F3403" t="str">
            <v>CERRADO</v>
          </cell>
          <cell r="G3403"/>
          <cell r="H3403" t="str">
            <v>Putumayo</v>
          </cell>
          <cell r="I3403">
            <v>86865</v>
          </cell>
          <cell r="J3403">
            <v>6</v>
          </cell>
          <cell r="K3403" t="str">
            <v>Valle Del  Guamuez</v>
          </cell>
          <cell r="L3403" t="str">
            <v>Valle Del  Guamuez-Putumayo</v>
          </cell>
          <cell r="M3403">
            <v>244</v>
          </cell>
          <cell r="N3403" t="str">
            <v>Unops
DPS 2016</v>
          </cell>
          <cell r="O3403"/>
          <cell r="P3403"/>
          <cell r="Q3403" t="str">
            <v>Mejoramiento De Condiciones De Habitabilidad</v>
          </cell>
          <cell r="R3403" t="str">
            <v>Mejoramiento Condiciones De Habitabilidad</v>
          </cell>
          <cell r="S3403"/>
          <cell r="T3403"/>
          <cell r="U3403"/>
          <cell r="V3403" t="str">
            <v>Unops</v>
          </cell>
          <cell r="W3403"/>
          <cell r="X3403" t="str">
            <v/>
          </cell>
          <cell r="Y3403"/>
          <cell r="Z3403">
            <v>929523420</v>
          </cell>
          <cell r="AA3403"/>
          <cell r="AB3403">
            <v>929523420</v>
          </cell>
          <cell r="AC3403"/>
          <cell r="AD3403">
            <v>929523420</v>
          </cell>
          <cell r="AE3403">
            <v>92952342</v>
          </cell>
          <cell r="AF3403"/>
          <cell r="AG3403">
            <v>92952342</v>
          </cell>
          <cell r="AH3403">
            <v>1022475762</v>
          </cell>
          <cell r="AI3403">
            <v>0</v>
          </cell>
          <cell r="AJ3403">
            <v>1022475762</v>
          </cell>
          <cell r="AK3403">
            <v>0</v>
          </cell>
          <cell r="AL3403"/>
          <cell r="AM3403">
            <v>0</v>
          </cell>
          <cell r="AN3403">
            <v>0</v>
          </cell>
          <cell r="AO3403">
            <v>0</v>
          </cell>
          <cell r="AP3403" t="str">
            <v>Pendiente Asignacion De Recursos</v>
          </cell>
          <cell r="AQ3403" t="e">
            <v>#REF!</v>
          </cell>
          <cell r="AR3403" t="e">
            <v>#N/A</v>
          </cell>
          <cell r="AS3403" t="str">
            <v xml:space="preserve">Estado del proyecto: No viabilizado
Numero MCH inicial: 75
En el comité de seguimiento del 26 de octubre de 2018 se decidió que este proyecto no se ejecutará en marco del convenio 244 de 2016.
Acciones para continar: se ejecutará por fuera del convenio. </v>
          </cell>
          <cell r="AT3403"/>
          <cell r="AU3403" t="str">
            <v>No Aplica</v>
          </cell>
          <cell r="AV3403" t="str">
            <v/>
          </cell>
          <cell r="AW3403" t="e">
            <v>#REF!</v>
          </cell>
          <cell r="AX3403"/>
          <cell r="AY3403"/>
          <cell r="AZ3403">
            <v>0</v>
          </cell>
          <cell r="BA3403" t="str">
            <v>-</v>
          </cell>
          <cell r="BB3403" t="str">
            <v>75  Viviendas</v>
          </cell>
          <cell r="BC3403"/>
          <cell r="BD3403" t="str">
            <v/>
          </cell>
          <cell r="BE3403" t="str">
            <v/>
          </cell>
          <cell r="BF3403" t="str">
            <v/>
          </cell>
          <cell r="BG3403">
            <v>75</v>
          </cell>
        </row>
        <row r="3404">
          <cell r="C3404" t="str">
            <v>20100022A1642-1</v>
          </cell>
          <cell r="D3404" t="str">
            <v>Proyectos 2011 - 2020</v>
          </cell>
          <cell r="E3404" t="str">
            <v>No Aplica</v>
          </cell>
          <cell r="F3404" t="str">
            <v>CERRADO</v>
          </cell>
          <cell r="G3404"/>
          <cell r="H3404" t="str">
            <v>Quindio</v>
          </cell>
          <cell r="I3404">
            <v>63001</v>
          </cell>
          <cell r="J3404">
            <v>1</v>
          </cell>
          <cell r="K3404" t="str">
            <v>Armenia</v>
          </cell>
          <cell r="L3404" t="str">
            <v>Armenia-Quindio</v>
          </cell>
          <cell r="M3404" t="str">
            <v/>
          </cell>
          <cell r="N3404" t="str">
            <v>Infraestructura</v>
          </cell>
          <cell r="O3404"/>
          <cell r="P3404"/>
          <cell r="Q3404" t="str">
            <v>Convenio Interinstitucional De Cooperación Entre Acción Social - Fip Y La Federación Nacional De Cafeteros De Colombia - Comité Departamental De Cafeteros Del Quindio, Para Aunar Esfuerzos Para Que El Comité Ejecute La Construcción De Redes De Acueducto, Alcantarillado Y Electricas Para La Urbanización Villa Yolanda, Municipio De Armenia - Quindio.</v>
          </cell>
          <cell r="R3404" t="str">
            <v>Agua Potable Y Saneamiento Básico</v>
          </cell>
          <cell r="S3404"/>
          <cell r="T3404"/>
          <cell r="U3404"/>
          <cell r="V3404" t="str">
            <v>Federación Nacional De Cafeteros</v>
          </cell>
          <cell r="W3404"/>
          <cell r="X3404" t="str">
            <v/>
          </cell>
          <cell r="Y3404"/>
          <cell r="Z3404">
            <v>991207137</v>
          </cell>
          <cell r="AA3404"/>
          <cell r="AB3404">
            <v>991207137</v>
          </cell>
          <cell r="AC3404"/>
          <cell r="AD3404">
            <v>991207137</v>
          </cell>
          <cell r="AE3404">
            <v>0</v>
          </cell>
          <cell r="AF3404"/>
          <cell r="AG3404">
            <v>0</v>
          </cell>
          <cell r="AH3404">
            <v>991207137</v>
          </cell>
          <cell r="AI3404">
            <v>0</v>
          </cell>
          <cell r="AJ3404">
            <v>991207137</v>
          </cell>
          <cell r="AK3404">
            <v>1</v>
          </cell>
          <cell r="AL3404"/>
          <cell r="AM3404">
            <v>1</v>
          </cell>
          <cell r="AN3404">
            <v>1</v>
          </cell>
          <cell r="AO3404">
            <v>0</v>
          </cell>
          <cell r="AP3404" t="str">
            <v>Liquidado</v>
          </cell>
          <cell r="AQ3404" t="e">
            <v>#REF!</v>
          </cell>
          <cell r="AR3404" t="e">
            <v>#N/A</v>
          </cell>
          <cell r="AS3404" t="str">
            <v>Entregado en 2011.</v>
          </cell>
          <cell r="AT3404" t="str">
            <v>No Aplica</v>
          </cell>
          <cell r="AU3404" t="str">
            <v/>
          </cell>
          <cell r="AV3404">
            <v>40766</v>
          </cell>
          <cell r="AW3404" t="e">
            <v>#REF!</v>
          </cell>
          <cell r="AX3404"/>
          <cell r="AY3404"/>
          <cell r="AZ3404">
            <v>0</v>
          </cell>
          <cell r="BA3404" t="str">
            <v>-</v>
          </cell>
          <cell r="BB3404" t="str">
            <v/>
          </cell>
          <cell r="BC3404"/>
          <cell r="BD3404" t="str">
            <v/>
          </cell>
          <cell r="BE3404" t="str">
            <v/>
          </cell>
          <cell r="BF3404" t="str">
            <v/>
          </cell>
          <cell r="BG3404" t="str">
            <v/>
          </cell>
        </row>
        <row r="3405">
          <cell r="C3405" t="str">
            <v>20160516V5360-1</v>
          </cell>
          <cell r="D3405" t="str">
            <v>Proyectos 2011 - 2020</v>
          </cell>
          <cell r="E3405" t="str">
            <v>ANTES 2018</v>
          </cell>
          <cell r="F3405" t="str">
            <v>VIGENTE</v>
          </cell>
          <cell r="G3405"/>
          <cell r="H3405" t="str">
            <v>Quindio</v>
          </cell>
          <cell r="I3405">
            <v>63001</v>
          </cell>
          <cell r="J3405">
            <v>1</v>
          </cell>
          <cell r="K3405" t="str">
            <v>Armenia</v>
          </cell>
          <cell r="L3405" t="str">
            <v>Armenia-Quindio</v>
          </cell>
          <cell r="M3405">
            <v>516</v>
          </cell>
          <cell r="N3405" t="str">
            <v>DPS 2016</v>
          </cell>
          <cell r="O3405"/>
          <cell r="P3405"/>
          <cell r="Q3405" t="str">
            <v>Pavimentación De La Red De Vías Urbanas En Zonas Estratégicas De Las Comunas 2,3 Y 6 Del Municipio De Armenia</v>
          </cell>
          <cell r="R3405" t="str">
            <v>Vías Urbanas</v>
          </cell>
          <cell r="S3405"/>
          <cell r="T3405"/>
          <cell r="U3405"/>
          <cell r="V3405" t="str">
            <v>Municipio</v>
          </cell>
          <cell r="W3405" t="str">
            <v>Urbano</v>
          </cell>
          <cell r="X3405" t="str">
            <v/>
          </cell>
          <cell r="Y3405"/>
          <cell r="Z3405">
            <v>1917515036</v>
          </cell>
          <cell r="AA3405"/>
          <cell r="AB3405">
            <v>1917515036</v>
          </cell>
          <cell r="AC3405"/>
          <cell r="AD3405">
            <v>1917515036</v>
          </cell>
          <cell r="AE3405">
            <v>165620811.25</v>
          </cell>
          <cell r="AF3405"/>
          <cell r="AG3405">
            <v>165620811.25</v>
          </cell>
          <cell r="AH3405">
            <v>2083135847.25</v>
          </cell>
          <cell r="AI3405">
            <v>0</v>
          </cell>
          <cell r="AJ3405">
            <v>2083135847.25</v>
          </cell>
          <cell r="AK3405">
            <v>1</v>
          </cell>
          <cell r="AL3405"/>
          <cell r="AM3405">
            <v>1</v>
          </cell>
          <cell r="AN3405">
            <v>1</v>
          </cell>
          <cell r="AO3405">
            <v>0</v>
          </cell>
          <cell r="AP3405" t="str">
            <v>En Liquidación</v>
          </cell>
          <cell r="AQ3405" t="e">
            <v>#REF!</v>
          </cell>
          <cell r="AR3405" t="e">
            <v>#N/A</v>
          </cell>
          <cell r="AS3405" t="str">
            <v xml:space="preserve">Proyecto terminado y entregado al Municipio.
En trámite de liquidación del Convenio. 
Acta de entrega y recibo final a satisfacción 17-07-2020; Acta de entrega de obra y compromiso de sostenibilidad 14-10-2020. </v>
          </cell>
          <cell r="AT3405" t="str">
            <v>No Aplica</v>
          </cell>
          <cell r="AU3405">
            <v>43577</v>
          </cell>
          <cell r="AV3405">
            <v>44014</v>
          </cell>
          <cell r="AW3405" t="e">
            <v>#REF!</v>
          </cell>
          <cell r="AX3405"/>
          <cell r="AY3405"/>
          <cell r="AZ3405">
            <v>0</v>
          </cell>
          <cell r="BA3405" t="str">
            <v>-</v>
          </cell>
          <cell r="BB3405" t="str">
            <v>1.101 m</v>
          </cell>
          <cell r="BC3405"/>
          <cell r="BD3405">
            <v>43613</v>
          </cell>
          <cell r="BE3405">
            <v>43784</v>
          </cell>
          <cell r="BF3405">
            <v>44118</v>
          </cell>
          <cell r="BG3405">
            <v>14371</v>
          </cell>
        </row>
        <row r="3406">
          <cell r="C3406" t="str">
            <v>20160516V5361-1</v>
          </cell>
          <cell r="D3406" t="str">
            <v>Proyectos 2011 - 2020</v>
          </cell>
          <cell r="E3406" t="str">
            <v>ANTES 2018</v>
          </cell>
          <cell r="F3406" t="str">
            <v>VIGENTE</v>
          </cell>
          <cell r="G3406"/>
          <cell r="H3406" t="str">
            <v>Quindio</v>
          </cell>
          <cell r="I3406">
            <v>63001</v>
          </cell>
          <cell r="J3406">
            <v>1</v>
          </cell>
          <cell r="K3406" t="str">
            <v>Armenia</v>
          </cell>
          <cell r="L3406" t="str">
            <v>Armenia-Quindio</v>
          </cell>
          <cell r="M3406">
            <v>516</v>
          </cell>
          <cell r="N3406" t="str">
            <v>DPS 2016</v>
          </cell>
          <cell r="O3406"/>
          <cell r="P3406"/>
          <cell r="Q3406" t="str">
            <v>Pavimentación De La Red De Vías Urbanas En Zonas Estratégicas De La Comuna 1 Del Municipio De Armenia</v>
          </cell>
          <cell r="R3406" t="str">
            <v>Vías Urbanas</v>
          </cell>
          <cell r="S3406"/>
          <cell r="T3406"/>
          <cell r="U3406"/>
          <cell r="V3406" t="str">
            <v>Municipio</v>
          </cell>
          <cell r="W3406" t="str">
            <v>Urbano</v>
          </cell>
          <cell r="X3406" t="str">
            <v>Barrios: Portal del Edén Alto - Portal del Edén Bajo - Génesis - El Palmar - Bambusa - Nuestra Señora de la Paz - Simón Bolívar</v>
          </cell>
          <cell r="Y3406"/>
          <cell r="Z3406">
            <v>1944576200</v>
          </cell>
          <cell r="AA3406"/>
          <cell r="AB3406">
            <v>1944576200</v>
          </cell>
          <cell r="AC3406"/>
          <cell r="AD3406">
            <v>1944576200</v>
          </cell>
          <cell r="AE3406">
            <v>168112478.75</v>
          </cell>
          <cell r="AF3406"/>
          <cell r="AG3406">
            <v>168112478.75</v>
          </cell>
          <cell r="AH3406">
            <v>2112688678.75</v>
          </cell>
          <cell r="AI3406">
            <v>0</v>
          </cell>
          <cell r="AJ3406">
            <v>2112688678.75</v>
          </cell>
          <cell r="AK3406">
            <v>1</v>
          </cell>
          <cell r="AL3406"/>
          <cell r="AM3406">
            <v>1</v>
          </cell>
          <cell r="AN3406">
            <v>1</v>
          </cell>
          <cell r="AO3406">
            <v>0</v>
          </cell>
          <cell r="AP3406" t="str">
            <v>En Liquidación</v>
          </cell>
          <cell r="AQ3406" t="e">
            <v>#REF!</v>
          </cell>
          <cell r="AR3406" t="e">
            <v>#N/A</v>
          </cell>
          <cell r="AS3406" t="str">
            <v xml:space="preserve">Proyecto terminado y entregado al Municipio.
En trámite de liquidación del Convenio. 
Acta de entrega y recibo final a satisfacción 17-07-2020; Acta de entrega de obra y compromiso de sostenibilidad 14-10-2020. </v>
          </cell>
          <cell r="AT3406" t="str">
            <v>No Aplica</v>
          </cell>
          <cell r="AU3406">
            <v>43577</v>
          </cell>
          <cell r="AV3406">
            <v>44014</v>
          </cell>
          <cell r="AW3406" t="e">
            <v>#REF!</v>
          </cell>
          <cell r="AX3406"/>
          <cell r="AY3406"/>
          <cell r="AZ3406">
            <v>0</v>
          </cell>
          <cell r="BA3406" t="str">
            <v>-</v>
          </cell>
          <cell r="BB3406" t="str">
            <v>1.135 m</v>
          </cell>
          <cell r="BC3406"/>
          <cell r="BD3406">
            <v>43613</v>
          </cell>
          <cell r="BE3406">
            <v>43783</v>
          </cell>
          <cell r="BF3406">
            <v>44118</v>
          </cell>
          <cell r="BG3406">
            <v>8030</v>
          </cell>
        </row>
        <row r="3407">
          <cell r="C3407" t="str">
            <v>20090247S1645-1</v>
          </cell>
          <cell r="D3407" t="str">
            <v>Proyectos 2011 - 2020</v>
          </cell>
          <cell r="E3407" t="str">
            <v>No Aplica</v>
          </cell>
          <cell r="F3407" t="str">
            <v>CERRADO</v>
          </cell>
          <cell r="G3407"/>
          <cell r="H3407" t="str">
            <v>Quindio</v>
          </cell>
          <cell r="I3407">
            <v>63130</v>
          </cell>
          <cell r="J3407">
            <v>5</v>
          </cell>
          <cell r="K3407" t="str">
            <v>Calarca</v>
          </cell>
          <cell r="L3407" t="str">
            <v>Calarca-Quindio</v>
          </cell>
          <cell r="M3407" t="str">
            <v/>
          </cell>
          <cell r="N3407" t="str">
            <v>Infraestructura</v>
          </cell>
          <cell r="O3407"/>
          <cell r="P3407"/>
          <cell r="Q3407" t="str">
            <v>Convenio Interadminsitrativo Con Al Gobernación De Quindio Para Que Con Plena Autonomia   Tecnica Y Administrativa Se Aunen Esfuerzos Y Se Contribuya Con La Construcción De La Cubierta De La Cancha Multiple De La Institución Educativa Antonio Nariño Del Municipio De Calarca - Qindio</v>
          </cell>
          <cell r="R3407" t="str">
            <v>Espacio Público, Recreación Y Deporte</v>
          </cell>
          <cell r="S3407"/>
          <cell r="T3407"/>
          <cell r="U3407"/>
          <cell r="V3407" t="str">
            <v>Departamento</v>
          </cell>
          <cell r="W3407"/>
          <cell r="X3407" t="str">
            <v/>
          </cell>
          <cell r="Y3407"/>
          <cell r="Z3407">
            <v>378656000</v>
          </cell>
          <cell r="AA3407"/>
          <cell r="AB3407">
            <v>378656000</v>
          </cell>
          <cell r="AC3407"/>
          <cell r="AD3407">
            <v>378656000</v>
          </cell>
          <cell r="AE3407">
            <v>0</v>
          </cell>
          <cell r="AF3407"/>
          <cell r="AG3407">
            <v>0</v>
          </cell>
          <cell r="AH3407">
            <v>378656000</v>
          </cell>
          <cell r="AI3407">
            <v>0</v>
          </cell>
          <cell r="AJ3407">
            <v>378656000</v>
          </cell>
          <cell r="AK3407">
            <v>1</v>
          </cell>
          <cell r="AL3407"/>
          <cell r="AM3407">
            <v>1</v>
          </cell>
          <cell r="AN3407">
            <v>1</v>
          </cell>
          <cell r="AO3407">
            <v>0</v>
          </cell>
          <cell r="AP3407" t="str">
            <v>Liquidado</v>
          </cell>
          <cell r="AQ3407" t="e">
            <v>#REF!</v>
          </cell>
          <cell r="AR3407" t="e">
            <v>#N/A</v>
          </cell>
          <cell r="AS3407" t="str">
            <v>Entregado en 2011.</v>
          </cell>
          <cell r="AT3407" t="str">
            <v>No Aplica</v>
          </cell>
          <cell r="AU3407" t="str">
            <v/>
          </cell>
          <cell r="AV3407">
            <v>40613</v>
          </cell>
          <cell r="AW3407" t="e">
            <v>#REF!</v>
          </cell>
          <cell r="AX3407"/>
          <cell r="AY3407"/>
          <cell r="AZ3407">
            <v>0</v>
          </cell>
          <cell r="BA3407" t="str">
            <v>-</v>
          </cell>
          <cell r="BB3407" t="str">
            <v/>
          </cell>
          <cell r="BC3407"/>
          <cell r="BD3407" t="str">
            <v/>
          </cell>
          <cell r="BE3407" t="str">
            <v/>
          </cell>
          <cell r="BF3407" t="str">
            <v/>
          </cell>
          <cell r="BG3407" t="str">
            <v/>
          </cell>
        </row>
        <row r="3408">
          <cell r="C3408" t="str">
            <v>20100080V1646-1</v>
          </cell>
          <cell r="D3408" t="str">
            <v>Proyectos 2011 - 2020</v>
          </cell>
          <cell r="E3408" t="str">
            <v>No Aplica</v>
          </cell>
          <cell r="F3408" t="str">
            <v>CERRADO</v>
          </cell>
          <cell r="G3408"/>
          <cell r="H3408" t="str">
            <v>Quindio</v>
          </cell>
          <cell r="I3408">
            <v>63130</v>
          </cell>
          <cell r="J3408">
            <v>5</v>
          </cell>
          <cell r="K3408" t="str">
            <v>Calarca</v>
          </cell>
          <cell r="L3408" t="str">
            <v>Calarca-Quindio</v>
          </cell>
          <cell r="M3408" t="str">
            <v/>
          </cell>
          <cell r="N3408" t="str">
            <v>Infraestructura</v>
          </cell>
          <cell r="O3408"/>
          <cell r="P3408"/>
          <cell r="Q3408" t="str">
            <v>Recuperación Y Construcción  De Pavimento Flexible En El Anillo Vial De La Bella, El Danubio, Quebrada Negra Y La Rochela Del Municipio De Calarca - Quindio.</v>
          </cell>
          <cell r="R3408" t="str">
            <v>Vías Red Terciaria</v>
          </cell>
          <cell r="S3408"/>
          <cell r="T3408"/>
          <cell r="U3408"/>
          <cell r="V3408" t="str">
            <v>Federación Nacional De Cafeteros</v>
          </cell>
          <cell r="W3408"/>
          <cell r="X3408" t="str">
            <v/>
          </cell>
          <cell r="Y3408"/>
          <cell r="Z3408">
            <v>1500000000</v>
          </cell>
          <cell r="AA3408"/>
          <cell r="AB3408">
            <v>1500000000</v>
          </cell>
          <cell r="AC3408"/>
          <cell r="AD3408">
            <v>1500000000</v>
          </cell>
          <cell r="AE3408">
            <v>0</v>
          </cell>
          <cell r="AF3408"/>
          <cell r="AG3408">
            <v>0</v>
          </cell>
          <cell r="AH3408">
            <v>1500000000</v>
          </cell>
          <cell r="AI3408">
            <v>0</v>
          </cell>
          <cell r="AJ3408">
            <v>1500000000</v>
          </cell>
          <cell r="AK3408">
            <v>1</v>
          </cell>
          <cell r="AL3408"/>
          <cell r="AM3408">
            <v>1</v>
          </cell>
          <cell r="AN3408">
            <v>1</v>
          </cell>
          <cell r="AO3408">
            <v>0</v>
          </cell>
          <cell r="AP3408" t="str">
            <v>Liquidado</v>
          </cell>
          <cell r="AQ3408" t="e">
            <v>#REF!</v>
          </cell>
          <cell r="AR3408" t="e">
            <v>#N/A</v>
          </cell>
          <cell r="AS3408" t="str">
            <v>Entregado en 2011.</v>
          </cell>
          <cell r="AT3408" t="str">
            <v>No Aplica</v>
          </cell>
          <cell r="AU3408" t="str">
            <v/>
          </cell>
          <cell r="AV3408">
            <v>40877</v>
          </cell>
          <cell r="AW3408" t="e">
            <v>#REF!</v>
          </cell>
          <cell r="AX3408"/>
          <cell r="AY3408"/>
          <cell r="AZ3408">
            <v>0</v>
          </cell>
          <cell r="BA3408" t="str">
            <v>-</v>
          </cell>
          <cell r="BB3408" t="str">
            <v/>
          </cell>
          <cell r="BC3408"/>
          <cell r="BD3408" t="str">
            <v/>
          </cell>
          <cell r="BE3408" t="str">
            <v/>
          </cell>
          <cell r="BF3408" t="str">
            <v/>
          </cell>
          <cell r="BG3408" t="str">
            <v/>
          </cell>
        </row>
        <row r="3409">
          <cell r="C3409" t="str">
            <v>20120069V0261-1</v>
          </cell>
          <cell r="D3409" t="str">
            <v>Proyectos 2011 - 2020</v>
          </cell>
          <cell r="E3409" t="str">
            <v>No Aplica</v>
          </cell>
          <cell r="F3409" t="str">
            <v>CERRADO</v>
          </cell>
          <cell r="G3409" t="str">
            <v>C261</v>
          </cell>
          <cell r="H3409" t="str">
            <v>Quindio</v>
          </cell>
          <cell r="I3409">
            <v>63130</v>
          </cell>
          <cell r="J3409">
            <v>5</v>
          </cell>
          <cell r="K3409" t="str">
            <v>Calarca</v>
          </cell>
          <cell r="L3409" t="str">
            <v>Calarca-Quindio</v>
          </cell>
          <cell r="M3409">
            <v>69</v>
          </cell>
          <cell r="N3409" t="str">
            <v>Fonade 3</v>
          </cell>
          <cell r="O3409"/>
          <cell r="P3409"/>
          <cell r="Q3409" t="str">
            <v>Construccion Pavimento Rigido Y Obras Complementarias Barrio Guaduales Iv Etapa Las Palmas En El Municipio De Calarca Quidio</v>
          </cell>
          <cell r="R3409" t="str">
            <v>Vías Urbanas</v>
          </cell>
          <cell r="S3409"/>
          <cell r="T3409"/>
          <cell r="U3409"/>
          <cell r="V3409" t="str">
            <v>Municipio</v>
          </cell>
          <cell r="W3409"/>
          <cell r="X3409" t="str">
            <v/>
          </cell>
          <cell r="Y3409"/>
          <cell r="Z3409">
            <v>520304996</v>
          </cell>
          <cell r="AA3409"/>
          <cell r="AB3409">
            <v>520304996</v>
          </cell>
          <cell r="AC3409"/>
          <cell r="AD3409">
            <v>520304996</v>
          </cell>
          <cell r="AE3409">
            <v>0</v>
          </cell>
          <cell r="AF3409"/>
          <cell r="AG3409">
            <v>0</v>
          </cell>
          <cell r="AH3409">
            <v>520304996</v>
          </cell>
          <cell r="AI3409">
            <v>0</v>
          </cell>
          <cell r="AJ3409">
            <v>520304996</v>
          </cell>
          <cell r="AK3409">
            <v>0</v>
          </cell>
          <cell r="AL3409"/>
          <cell r="AM3409">
            <v>1</v>
          </cell>
          <cell r="AN3409">
            <v>1</v>
          </cell>
          <cell r="AO3409">
            <v>0</v>
          </cell>
          <cell r="AP3409" t="str">
            <v>En Liquidación</v>
          </cell>
          <cell r="AQ3409" t="e">
            <v>#REF!</v>
          </cell>
          <cell r="AR3409" t="e">
            <v>#N/A</v>
          </cell>
          <cell r="AS340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09" t="str">
            <v>No Aplica</v>
          </cell>
          <cell r="AU3409">
            <v>41962</v>
          </cell>
          <cell r="AV3409">
            <v>42099</v>
          </cell>
          <cell r="AW3409" t="e">
            <v>#REF!</v>
          </cell>
          <cell r="AX3409"/>
          <cell r="AY3409"/>
          <cell r="AZ3409">
            <v>0</v>
          </cell>
          <cell r="BA3409" t="str">
            <v>-</v>
          </cell>
          <cell r="BB3409" t="str">
            <v>0,21 KM</v>
          </cell>
          <cell r="BC3409"/>
          <cell r="BD3409">
            <v>42089</v>
          </cell>
          <cell r="BE3409">
            <v>42089</v>
          </cell>
          <cell r="BF3409">
            <v>42326</v>
          </cell>
          <cell r="BG3409" t="str">
            <v/>
          </cell>
        </row>
        <row r="3410">
          <cell r="C3410" t="str">
            <v>20120069V0262-1</v>
          </cell>
          <cell r="D3410" t="str">
            <v>Proyectos 2011 - 2020</v>
          </cell>
          <cell r="E3410" t="str">
            <v>No Aplica</v>
          </cell>
          <cell r="F3410" t="str">
            <v>CERRADO</v>
          </cell>
          <cell r="G3410" t="str">
            <v>C262</v>
          </cell>
          <cell r="H3410" t="str">
            <v>Quindio</v>
          </cell>
          <cell r="I3410">
            <v>63130</v>
          </cell>
          <cell r="J3410">
            <v>5</v>
          </cell>
          <cell r="K3410" t="str">
            <v>Calarca</v>
          </cell>
          <cell r="L3410" t="str">
            <v>Calarca-Quindio</v>
          </cell>
          <cell r="M3410">
            <v>69</v>
          </cell>
          <cell r="N3410" t="str">
            <v>Fonade 3</v>
          </cell>
          <cell r="O3410"/>
          <cell r="P3410"/>
          <cell r="Q3410" t="str">
            <v>Construccion Pavimento Rigido Y Obras Complementarias En Dos Tramos Calle 12 Acceso Sector Playa Rica Del Centro Del Poblado Corregimiento Barcelona En El Municipio De Calarca Quidio</v>
          </cell>
          <cell r="R3410" t="str">
            <v>Vías Urbanas</v>
          </cell>
          <cell r="S3410"/>
          <cell r="T3410"/>
          <cell r="U3410"/>
          <cell r="V3410" t="str">
            <v>Municipio</v>
          </cell>
          <cell r="W3410"/>
          <cell r="X3410" t="str">
            <v/>
          </cell>
          <cell r="Y3410"/>
          <cell r="Z3410">
            <v>273412902</v>
          </cell>
          <cell r="AA3410"/>
          <cell r="AB3410">
            <v>273412902</v>
          </cell>
          <cell r="AC3410"/>
          <cell r="AD3410">
            <v>273412902</v>
          </cell>
          <cell r="AE3410">
            <v>0</v>
          </cell>
          <cell r="AF3410"/>
          <cell r="AG3410">
            <v>0</v>
          </cell>
          <cell r="AH3410">
            <v>273412902</v>
          </cell>
          <cell r="AI3410">
            <v>0</v>
          </cell>
          <cell r="AJ3410">
            <v>273412902</v>
          </cell>
          <cell r="AK3410">
            <v>0</v>
          </cell>
          <cell r="AL3410"/>
          <cell r="AM3410">
            <v>1</v>
          </cell>
          <cell r="AN3410">
            <v>1</v>
          </cell>
          <cell r="AO3410">
            <v>0</v>
          </cell>
          <cell r="AP3410" t="str">
            <v>En Liquidación</v>
          </cell>
          <cell r="AQ3410" t="e">
            <v>#REF!</v>
          </cell>
          <cell r="AR3410" t="e">
            <v>#N/A</v>
          </cell>
          <cell r="AS341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10" t="str">
            <v>No Aplica</v>
          </cell>
          <cell r="AU3410">
            <v>41962</v>
          </cell>
          <cell r="AV3410">
            <v>42076</v>
          </cell>
          <cell r="AW3410" t="e">
            <v>#REF!</v>
          </cell>
          <cell r="AX3410"/>
          <cell r="AY3410"/>
          <cell r="AZ3410">
            <v>0</v>
          </cell>
          <cell r="BA3410" t="str">
            <v>-</v>
          </cell>
          <cell r="BB3410" t="str">
            <v>0,27 KM</v>
          </cell>
          <cell r="BC3410"/>
          <cell r="BD3410">
            <v>42089</v>
          </cell>
          <cell r="BE3410">
            <v>42089</v>
          </cell>
          <cell r="BF3410">
            <v>42531</v>
          </cell>
          <cell r="BG3410" t="str">
            <v/>
          </cell>
        </row>
        <row r="3411">
          <cell r="C3411" t="str">
            <v>20160517V4455-1</v>
          </cell>
          <cell r="D3411" t="str">
            <v>Proyectos 2011 - 2020</v>
          </cell>
          <cell r="E3411" t="str">
            <v>ANTES 2018</v>
          </cell>
          <cell r="F3411" t="str">
            <v>VIGENTE</v>
          </cell>
          <cell r="G3411"/>
          <cell r="H3411" t="str">
            <v>Quindio</v>
          </cell>
          <cell r="I3411">
            <v>63130</v>
          </cell>
          <cell r="J3411">
            <v>5</v>
          </cell>
          <cell r="K3411" t="str">
            <v>Calarca</v>
          </cell>
          <cell r="L3411" t="str">
            <v>Calarca-Quindio</v>
          </cell>
          <cell r="M3411">
            <v>517</v>
          </cell>
          <cell r="N3411" t="str">
            <v>DPS 2016</v>
          </cell>
          <cell r="O3411"/>
          <cell r="P3411"/>
          <cell r="Q3411" t="str">
            <v>Mejoramiento De Vías Urbanas En Sectores Vulnerables Del Municipio De Calarcá Quindio</v>
          </cell>
          <cell r="R3411" t="str">
            <v>Vías Urbanas</v>
          </cell>
          <cell r="S3411"/>
          <cell r="T3411"/>
          <cell r="U3411"/>
          <cell r="V3411" t="str">
            <v>Municipio</v>
          </cell>
          <cell r="W3411" t="str">
            <v>Urbano</v>
          </cell>
          <cell r="X3411" t="str">
            <v xml:space="preserve">Barrios: La Primavera - El Recuerdo - Villa Italia - Manantial - Oscar Tobón </v>
          </cell>
          <cell r="Y3411"/>
          <cell r="Z3411">
            <v>580227717</v>
          </cell>
          <cell r="AA3411"/>
          <cell r="AB3411">
            <v>580227717</v>
          </cell>
          <cell r="AC3411"/>
          <cell r="AD3411">
            <v>580227717</v>
          </cell>
          <cell r="AE3411">
            <v>130400328</v>
          </cell>
          <cell r="AF3411"/>
          <cell r="AG3411">
            <v>130400328</v>
          </cell>
          <cell r="AH3411">
            <v>710628045</v>
          </cell>
          <cell r="AI3411">
            <v>0</v>
          </cell>
          <cell r="AJ3411">
            <v>710628045</v>
          </cell>
          <cell r="AK3411">
            <v>1</v>
          </cell>
          <cell r="AL3411"/>
          <cell r="AM3411">
            <v>1</v>
          </cell>
          <cell r="AN3411">
            <v>1</v>
          </cell>
          <cell r="AO3411">
            <v>0</v>
          </cell>
          <cell r="AP3411" t="str">
            <v>En Liquidación</v>
          </cell>
          <cell r="AQ3411" t="e">
            <v>#REF!</v>
          </cell>
          <cell r="AR3411" t="e">
            <v>#N/A</v>
          </cell>
          <cell r="AS3411" t="str">
            <v>Proyecto terminado y entregado al Municipio.
En trámite de liquidación del Convenio. 
Acta de entrega y recibo final a satisfacción 25-07-2020; Acta de entrega de obra y compromiso de sostenibilidad 24-08-2020.</v>
          </cell>
          <cell r="AT3411" t="str">
            <v>No Aplica</v>
          </cell>
          <cell r="AU3411">
            <v>43410</v>
          </cell>
          <cell r="AV3411">
            <v>44402</v>
          </cell>
          <cell r="AW3411" t="e">
            <v>#REF!</v>
          </cell>
          <cell r="AX3411"/>
          <cell r="AY3411"/>
          <cell r="AZ3411">
            <v>0</v>
          </cell>
          <cell r="BA3411" t="str">
            <v>-</v>
          </cell>
          <cell r="BB3411" t="str">
            <v>285 m</v>
          </cell>
          <cell r="BC3411"/>
          <cell r="BD3411">
            <v>43426</v>
          </cell>
          <cell r="BE3411">
            <v>44008</v>
          </cell>
          <cell r="BF3411">
            <v>44067</v>
          </cell>
          <cell r="BG3411">
            <v>2335</v>
          </cell>
        </row>
        <row r="3412">
          <cell r="C3412" t="str">
            <v>20170461V3659-1</v>
          </cell>
          <cell r="D3412" t="str">
            <v>Proyectos 2011 - 2020</v>
          </cell>
          <cell r="E3412" t="str">
            <v>ANTES 2018</v>
          </cell>
          <cell r="F3412" t="str">
            <v>VIGENTE</v>
          </cell>
          <cell r="G3412"/>
          <cell r="H3412" t="str">
            <v>Quindio</v>
          </cell>
          <cell r="I3412">
            <v>63130</v>
          </cell>
          <cell r="J3412">
            <v>5</v>
          </cell>
          <cell r="K3412" t="str">
            <v>Calarca</v>
          </cell>
          <cell r="L3412" t="str">
            <v>Calarca-Quindio</v>
          </cell>
          <cell r="M3412">
            <v>461</v>
          </cell>
          <cell r="N3412" t="str">
            <v>DPS 2017</v>
          </cell>
          <cell r="O3412"/>
          <cell r="P3412"/>
          <cell r="Q3412" t="str">
            <v xml:space="preserve">Mejoramiento De Red Vial Urbana Del Corregimiento De Barcelona Muncipio De Calarca Quindio </v>
          </cell>
          <cell r="R3412" t="str">
            <v>Vías Urbanas</v>
          </cell>
          <cell r="S3412"/>
          <cell r="T3412"/>
          <cell r="U3412"/>
          <cell r="V3412" t="str">
            <v>Municipio</v>
          </cell>
          <cell r="W3412" t="str">
            <v>Urbano</v>
          </cell>
          <cell r="X3412" t="str">
            <v>Corregimiento de Barcelona, Barrio Palmar de la Sierra, Barrio Predera Alta y Barrio Antonio Nariño.</v>
          </cell>
          <cell r="Y3412"/>
          <cell r="Z3412">
            <v>1857245500</v>
          </cell>
          <cell r="AA3412"/>
          <cell r="AB3412">
            <v>1857245500</v>
          </cell>
          <cell r="AC3412"/>
          <cell r="AD3412">
            <v>1857245500</v>
          </cell>
          <cell r="AE3412">
            <v>240724550</v>
          </cell>
          <cell r="AF3412"/>
          <cell r="AG3412">
            <v>240724550</v>
          </cell>
          <cell r="AH3412">
            <v>2097970050</v>
          </cell>
          <cell r="AI3412">
            <v>0</v>
          </cell>
          <cell r="AJ3412">
            <v>2097970050</v>
          </cell>
          <cell r="AK3412">
            <v>0.89999999999999991</v>
          </cell>
          <cell r="AL3412"/>
          <cell r="AM3412">
            <v>1</v>
          </cell>
          <cell r="AN3412">
            <v>1</v>
          </cell>
          <cell r="AO3412">
            <v>0</v>
          </cell>
          <cell r="AP3412" t="str">
            <v>Entregado A Municipio</v>
          </cell>
          <cell r="AQ3412" t="e">
            <v>#REF!</v>
          </cell>
          <cell r="AR3412" t="e">
            <v>#N/A</v>
          </cell>
          <cell r="AS3412" t="str">
            <v>Proyecto terminado y entregado al Municipio. 
Acta de entrega y recibo final a satisfacción 10-09-2021; Acta de entrega de obra y compromiso de sostenibilidad 29-09-2021.
Mediante memorando M-2021-4301-039909 del 03 de diciembre de 2021 se tramitó el último desembolso.
En elaboración el acta de liquidación del contrato de obra.</v>
          </cell>
          <cell r="AT3412" t="str">
            <v>No Aplica</v>
          </cell>
          <cell r="AU3412">
            <v>43732</v>
          </cell>
          <cell r="AV3412">
            <v>44375</v>
          </cell>
          <cell r="AW3412" t="e">
            <v>#REF!</v>
          </cell>
          <cell r="AX3412"/>
          <cell r="AY3412"/>
          <cell r="AZ3412">
            <v>0</v>
          </cell>
          <cell r="BA3412" t="str">
            <v>-</v>
          </cell>
          <cell r="BB3412" t="str">
            <v>1.033,45 m</v>
          </cell>
          <cell r="BC3412"/>
          <cell r="BD3412">
            <v>43782</v>
          </cell>
          <cell r="BE3412">
            <v>44250</v>
          </cell>
          <cell r="BF3412">
            <v>44468</v>
          </cell>
          <cell r="BG3412">
            <v>8278</v>
          </cell>
        </row>
        <row r="3413">
          <cell r="C3413" t="str">
            <v>20170512M8853-1</v>
          </cell>
          <cell r="D3413" t="str">
            <v>Proyectos 2011 - 2020</v>
          </cell>
          <cell r="E3413" t="str">
            <v>ANTES 2018</v>
          </cell>
          <cell r="F3413" t="str">
            <v>VIGENTE</v>
          </cell>
          <cell r="G3413"/>
          <cell r="H3413" t="str">
            <v>Quindio</v>
          </cell>
          <cell r="I3413">
            <v>63130</v>
          </cell>
          <cell r="J3413">
            <v>5</v>
          </cell>
          <cell r="K3413" t="str">
            <v>Calarca</v>
          </cell>
          <cell r="L3413" t="str">
            <v>Calarca-Quindio</v>
          </cell>
          <cell r="M3413">
            <v>512</v>
          </cell>
          <cell r="N3413" t="str">
            <v>DPS 2017</v>
          </cell>
          <cell r="O3413"/>
          <cell r="P3413"/>
          <cell r="Q3413" t="str">
            <v>Mejoramiento De Condiciones De Vivienda</v>
          </cell>
          <cell r="R3413" t="str">
            <v>Mejoramiento Condiciones De Habitabilidad</v>
          </cell>
          <cell r="S3413"/>
          <cell r="T3413"/>
          <cell r="U3413"/>
          <cell r="V3413" t="str">
            <v>Municipio</v>
          </cell>
          <cell r="W3413" t="str">
            <v>Urbano y Rural</v>
          </cell>
          <cell r="X3413" t="str">
            <v/>
          </cell>
          <cell r="Y3413"/>
          <cell r="Z3413">
            <v>1271186440</v>
          </cell>
          <cell r="AA3413"/>
          <cell r="AB3413">
            <v>1271186440</v>
          </cell>
          <cell r="AC3413"/>
          <cell r="AD3413">
            <v>1271186440</v>
          </cell>
          <cell r="AE3413">
            <v>127118644</v>
          </cell>
          <cell r="AF3413"/>
          <cell r="AG3413">
            <v>127118644</v>
          </cell>
          <cell r="AH3413">
            <v>1398305084</v>
          </cell>
          <cell r="AI3413">
            <v>0</v>
          </cell>
          <cell r="AJ3413">
            <v>1398305084</v>
          </cell>
          <cell r="AK3413">
            <v>0.15000000000000002</v>
          </cell>
          <cell r="AL3413"/>
          <cell r="AM3413">
            <v>1</v>
          </cell>
          <cell r="AN3413">
            <v>0.37709999999999999</v>
          </cell>
          <cell r="AO3413">
            <v>-0.62290000000000001</v>
          </cell>
          <cell r="AP3413" t="str">
            <v>En Ejecución</v>
          </cell>
          <cell r="AQ3413" t="e">
            <v>#REF!</v>
          </cell>
          <cell r="AR3413" t="str">
            <v>EN EJECUCIÓN</v>
          </cell>
          <cell r="AS3413" t="str">
            <v>Proyecto crítico.
  Se envia el 7 de marzo de 2022 comunicación a la procuraduria informando el incumplimiento del contratista y del municipio sobre la ejecución del convenio. se realizo audiencia de arreglo directo el 23 de mayo de 2022 donde se le dio al municipio hasta el 15 de junio de 2022 de realizar la publicacion de nuevo proceso de contratacion con el fin de terminar las viviendas intervenidas.</v>
          </cell>
          <cell r="AT3413">
            <v>44006</v>
          </cell>
          <cell r="AU3413">
            <v>44319</v>
          </cell>
          <cell r="AV3413">
            <v>44480</v>
          </cell>
          <cell r="AW3413" t="e">
            <v>#REF!</v>
          </cell>
          <cell r="AX3413"/>
          <cell r="AY3413"/>
          <cell r="AZ3413">
            <v>0</v>
          </cell>
          <cell r="BA3413" t="str">
            <v>-</v>
          </cell>
          <cell r="BB3413" t="str">
            <v>91  Viviendas</v>
          </cell>
          <cell r="BC3413"/>
          <cell r="BD3413">
            <v>44377</v>
          </cell>
          <cell r="BE3413" t="str">
            <v/>
          </cell>
          <cell r="BF3413" t="str">
            <v/>
          </cell>
          <cell r="BG3413">
            <v>392</v>
          </cell>
        </row>
        <row r="3414">
          <cell r="C3414" t="str">
            <v>20160244MU034-1</v>
          </cell>
          <cell r="D3414" t="str">
            <v>Proyectos 2011 - 2020</v>
          </cell>
          <cell r="E3414" t="str">
            <v>ANTES 2018</v>
          </cell>
          <cell r="F3414" t="str">
            <v>VIGENTE</v>
          </cell>
          <cell r="G3414"/>
          <cell r="H3414" t="str">
            <v>Quindio</v>
          </cell>
          <cell r="I3414">
            <v>63190</v>
          </cell>
          <cell r="J3414">
            <v>6</v>
          </cell>
          <cell r="K3414" t="str">
            <v>Circasia</v>
          </cell>
          <cell r="L3414" t="str">
            <v>Circasia-Quindio</v>
          </cell>
          <cell r="M3414">
            <v>244</v>
          </cell>
          <cell r="N3414" t="str">
            <v>Unops
DPS 2016</v>
          </cell>
          <cell r="O3414"/>
          <cell r="P3414"/>
          <cell r="Q3414" t="str">
            <v>Mejoramiento De Condiciones De Habitabilidad</v>
          </cell>
          <cell r="R3414" t="str">
            <v>Mejoramiento Condiciones De Habitabilidad</v>
          </cell>
          <cell r="S3414"/>
          <cell r="T3414"/>
          <cell r="U3414"/>
          <cell r="V3414" t="str">
            <v>Unops</v>
          </cell>
          <cell r="W3414"/>
          <cell r="X3414" t="str">
            <v/>
          </cell>
          <cell r="Y3414"/>
          <cell r="Z3414">
            <v>1239364560</v>
          </cell>
          <cell r="AA3414"/>
          <cell r="AB3414">
            <v>1239364560</v>
          </cell>
          <cell r="AC3414"/>
          <cell r="AD3414">
            <v>1239364560</v>
          </cell>
          <cell r="AE3414">
            <v>123936456</v>
          </cell>
          <cell r="AF3414"/>
          <cell r="AG3414">
            <v>123936456</v>
          </cell>
          <cell r="AH3414">
            <v>1363301016</v>
          </cell>
          <cell r="AI3414">
            <v>0</v>
          </cell>
          <cell r="AJ3414">
            <v>1363301016</v>
          </cell>
          <cell r="AK3414">
            <v>0.67</v>
          </cell>
          <cell r="AL3414"/>
          <cell r="AM3414">
            <v>1</v>
          </cell>
          <cell r="AN3414">
            <v>0.85</v>
          </cell>
          <cell r="AO3414">
            <v>-0.15000000000000002</v>
          </cell>
          <cell r="AP3414" t="str">
            <v>En Liquidación</v>
          </cell>
          <cell r="AQ3414" t="e">
            <v>#REF!</v>
          </cell>
          <cell r="AR3414" t="str">
            <v>TERMINADO</v>
          </cell>
          <cell r="AS3414" t="str">
            <v>ESTADO: En Liquidación.
Numero de MCH: 71 para 167 intervenciones.</v>
          </cell>
          <cell r="AT3414"/>
          <cell r="AU3414">
            <v>43479</v>
          </cell>
          <cell r="AV3414" t="str">
            <v/>
          </cell>
          <cell r="AW3414" t="e">
            <v>#REF!</v>
          </cell>
          <cell r="AX3414"/>
          <cell r="AY3414"/>
          <cell r="AZ3414">
            <v>0</v>
          </cell>
          <cell r="BA3414" t="str">
            <v>-</v>
          </cell>
          <cell r="BB3414" t="str">
            <v>71  Viviendas</v>
          </cell>
          <cell r="BC3414"/>
          <cell r="BD3414">
            <v>43516</v>
          </cell>
          <cell r="BE3414">
            <v>43580</v>
          </cell>
          <cell r="BF3414" t="str">
            <v/>
          </cell>
          <cell r="BG3414">
            <v>71</v>
          </cell>
        </row>
        <row r="3415">
          <cell r="C3415" t="str">
            <v>20160601V4457-1</v>
          </cell>
          <cell r="D3415" t="str">
            <v>Proyectos 2011 - 2020</v>
          </cell>
          <cell r="E3415" t="str">
            <v>ANTES 2018</v>
          </cell>
          <cell r="F3415" t="str">
            <v>VIGENTE</v>
          </cell>
          <cell r="G3415"/>
          <cell r="H3415" t="str">
            <v>Quindio</v>
          </cell>
          <cell r="I3415">
            <v>63190</v>
          </cell>
          <cell r="J3415">
            <v>6</v>
          </cell>
          <cell r="K3415" t="str">
            <v>Circasia</v>
          </cell>
          <cell r="L3415" t="str">
            <v>Circasia-Quindio</v>
          </cell>
          <cell r="M3415">
            <v>601</v>
          </cell>
          <cell r="N3415" t="str">
            <v>DPS 2016</v>
          </cell>
          <cell r="O3415"/>
          <cell r="P3415"/>
          <cell r="Q3415" t="str">
            <v>Mejoramiento De Vías Urbanas En Sectores Vulnerables Del Municipio De Circasia Quindio</v>
          </cell>
          <cell r="R3415" t="str">
            <v>Vías Urbanas</v>
          </cell>
          <cell r="S3415"/>
          <cell r="T3415"/>
          <cell r="U3415"/>
          <cell r="V3415" t="str">
            <v>Municipio</v>
          </cell>
          <cell r="W3415" t="str">
            <v>Urbano</v>
          </cell>
          <cell r="X3415" t="str">
            <v>Barrio: Villa Nohemy</v>
          </cell>
          <cell r="Y3415"/>
          <cell r="Z3415">
            <v>335984026</v>
          </cell>
          <cell r="AA3415"/>
          <cell r="AB3415">
            <v>335984026</v>
          </cell>
          <cell r="AC3415"/>
          <cell r="AD3415">
            <v>335984026</v>
          </cell>
          <cell r="AE3415">
            <v>30106420</v>
          </cell>
          <cell r="AF3415"/>
          <cell r="AG3415">
            <v>30106420</v>
          </cell>
          <cell r="AH3415">
            <v>366090446</v>
          </cell>
          <cell r="AI3415">
            <v>0</v>
          </cell>
          <cell r="AJ3415">
            <v>366090446</v>
          </cell>
          <cell r="AK3415">
            <v>1</v>
          </cell>
          <cell r="AL3415"/>
          <cell r="AM3415">
            <v>1</v>
          </cell>
          <cell r="AN3415">
            <v>1</v>
          </cell>
          <cell r="AO3415">
            <v>0</v>
          </cell>
          <cell r="AP3415" t="str">
            <v>Entregado A Municipio</v>
          </cell>
          <cell r="AQ3415" t="e">
            <v>#REF!</v>
          </cell>
          <cell r="AR3415" t="e">
            <v>#N/A</v>
          </cell>
          <cell r="AS3415" t="str">
            <v>Proyecto terminado y entregado al Municipio. 
Acta de entrega y recibo final a satisfacción 21-05-2021; Acta de entrega de obra y compromiso de sostenibilidad 09-06-2021. 
Se debe proceder con el inicio de la liquidación del convenio para cual el supervisor del convenio informa que apartir del mes de abril del 2022 hace las gestiones correspondientes.</v>
          </cell>
          <cell r="AT3415" t="str">
            <v>No Aplica</v>
          </cell>
          <cell r="AU3415">
            <v>44018</v>
          </cell>
          <cell r="AV3415">
            <v>44230</v>
          </cell>
          <cell r="AW3415" t="e">
            <v>#REF!</v>
          </cell>
          <cell r="AX3415"/>
          <cell r="AY3415"/>
          <cell r="AZ3415">
            <v>0</v>
          </cell>
          <cell r="BA3415" t="str">
            <v>-</v>
          </cell>
          <cell r="BB3415" t="str">
            <v>257,94 m</v>
          </cell>
          <cell r="BC3415"/>
          <cell r="BD3415">
            <v>44056</v>
          </cell>
          <cell r="BE3415">
            <v>44099</v>
          </cell>
          <cell r="BF3415">
            <v>44356</v>
          </cell>
          <cell r="BG3415">
            <v>750</v>
          </cell>
        </row>
        <row r="3416">
          <cell r="C3416" t="str">
            <v>20130079V0257-1</v>
          </cell>
          <cell r="D3416" t="str">
            <v>Proyectos 2011 - 2020</v>
          </cell>
          <cell r="E3416" t="str">
            <v>No Aplica</v>
          </cell>
          <cell r="F3416" t="str">
            <v>CERRADO</v>
          </cell>
          <cell r="G3416"/>
          <cell r="H3416" t="str">
            <v>Quindio</v>
          </cell>
          <cell r="I3416">
            <v>63212</v>
          </cell>
          <cell r="J3416">
            <v>6</v>
          </cell>
          <cell r="K3416" t="str">
            <v>Cordoba</v>
          </cell>
          <cell r="L3416" t="str">
            <v>Cordoba-Quindio</v>
          </cell>
          <cell r="M3416">
            <v>79</v>
          </cell>
          <cell r="N3416" t="str">
            <v>DPS 2013</v>
          </cell>
          <cell r="O3416"/>
          <cell r="P3416"/>
          <cell r="Q3416" t="str">
            <v xml:space="preserve">Construccion Puente Peatonal Villa Teresa, Martiniano, Montoya Y La Española En El Municipio De Córdoba - Quindío </v>
          </cell>
          <cell r="R3416" t="str">
            <v>Vías Urbanas</v>
          </cell>
          <cell r="S3416"/>
          <cell r="T3416"/>
          <cell r="U3416"/>
          <cell r="V3416" t="str">
            <v>Municipio</v>
          </cell>
          <cell r="W3416"/>
          <cell r="X3416" t="str">
            <v>Villa Teresa, Martiniano, Montoya, La Española</v>
          </cell>
          <cell r="Y3416"/>
          <cell r="Z3416">
            <v>747663551</v>
          </cell>
          <cell r="AA3416"/>
          <cell r="AB3416">
            <v>747663551</v>
          </cell>
          <cell r="AC3416"/>
          <cell r="AD3416">
            <v>747663551</v>
          </cell>
          <cell r="AE3416">
            <v>74766355.100000009</v>
          </cell>
          <cell r="AF3416"/>
          <cell r="AG3416">
            <v>74766355.100000009</v>
          </cell>
          <cell r="AH3416">
            <v>822429906.10000002</v>
          </cell>
          <cell r="AI3416">
            <v>0</v>
          </cell>
          <cell r="AJ3416">
            <v>822429906.10000002</v>
          </cell>
          <cell r="AK3416">
            <v>0.99770000000000003</v>
          </cell>
          <cell r="AL3416"/>
          <cell r="AM3416">
            <v>1</v>
          </cell>
          <cell r="AN3416">
            <v>1</v>
          </cell>
          <cell r="AO3416">
            <v>0</v>
          </cell>
          <cell r="AP3416" t="str">
            <v>Liquidado</v>
          </cell>
          <cell r="AQ3416" t="e">
            <v>#REF!</v>
          </cell>
          <cell r="AR3416" t="e">
            <v>#N/A</v>
          </cell>
          <cell r="AS3416" t="str">
            <v>Entregado en Mayo de 2016.</v>
          </cell>
          <cell r="AT3416" t="str">
            <v>No Aplica</v>
          </cell>
          <cell r="AU3416">
            <v>42268</v>
          </cell>
          <cell r="AV3416">
            <v>42114</v>
          </cell>
          <cell r="AW3416" t="e">
            <v>#REF!</v>
          </cell>
          <cell r="AX3416"/>
          <cell r="AY3416"/>
          <cell r="AZ3416">
            <v>0</v>
          </cell>
          <cell r="BA3416" t="str">
            <v>-</v>
          </cell>
          <cell r="BB3416">
            <v>450</v>
          </cell>
          <cell r="BC3416"/>
          <cell r="BD3416">
            <v>42249</v>
          </cell>
          <cell r="BE3416">
            <v>42425</v>
          </cell>
          <cell r="BF3416">
            <v>42518</v>
          </cell>
          <cell r="BG3416">
            <v>5238</v>
          </cell>
        </row>
        <row r="3417">
          <cell r="C3417" t="str">
            <v>20100134V1647-1</v>
          </cell>
          <cell r="D3417" t="str">
            <v>Proyectos 2011 - 2020</v>
          </cell>
          <cell r="E3417" t="str">
            <v>No Aplica</v>
          </cell>
          <cell r="F3417" t="str">
            <v>CERRADO</v>
          </cell>
          <cell r="G3417"/>
          <cell r="H3417" t="str">
            <v>Quindio</v>
          </cell>
          <cell r="I3417">
            <v>63272</v>
          </cell>
          <cell r="J3417">
            <v>6</v>
          </cell>
          <cell r="K3417" t="str">
            <v>Filandia</v>
          </cell>
          <cell r="L3417" t="str">
            <v>Filandia-Quindio</v>
          </cell>
          <cell r="M3417" t="str">
            <v/>
          </cell>
          <cell r="N3417" t="str">
            <v>Infraestructura</v>
          </cell>
          <cell r="O3417"/>
          <cell r="P3417"/>
          <cell r="Q3417" t="str">
            <v>Mejoramiento Y Adecuación De Vías Rurales En El Municipio De Filandia - Quindío.</v>
          </cell>
          <cell r="R3417" t="str">
            <v>Vías Red Terciaria</v>
          </cell>
          <cell r="S3417"/>
          <cell r="T3417"/>
          <cell r="U3417"/>
          <cell r="V3417" t="str">
            <v>Consorcio  Andes</v>
          </cell>
          <cell r="W3417"/>
          <cell r="X3417" t="str">
            <v/>
          </cell>
          <cell r="Y3417"/>
          <cell r="Z3417">
            <v>270054549.73000002</v>
          </cell>
          <cell r="AA3417"/>
          <cell r="AB3417">
            <v>270054549.73000002</v>
          </cell>
          <cell r="AC3417"/>
          <cell r="AD3417">
            <v>270054549.73000002</v>
          </cell>
          <cell r="AE3417">
            <v>0</v>
          </cell>
          <cell r="AF3417"/>
          <cell r="AG3417">
            <v>0</v>
          </cell>
          <cell r="AH3417">
            <v>270054549.73000002</v>
          </cell>
          <cell r="AI3417">
            <v>0</v>
          </cell>
          <cell r="AJ3417">
            <v>270054549.73000002</v>
          </cell>
          <cell r="AK3417">
            <v>1</v>
          </cell>
          <cell r="AL3417"/>
          <cell r="AM3417">
            <v>1</v>
          </cell>
          <cell r="AN3417">
            <v>1</v>
          </cell>
          <cell r="AO3417">
            <v>0</v>
          </cell>
          <cell r="AP3417" t="str">
            <v>Liquidado</v>
          </cell>
          <cell r="AQ3417" t="e">
            <v>#REF!</v>
          </cell>
          <cell r="AR3417" t="e">
            <v>#N/A</v>
          </cell>
          <cell r="AS3417" t="str">
            <v>Entregado en 2011.</v>
          </cell>
          <cell r="AT3417" t="str">
            <v>No Aplica</v>
          </cell>
          <cell r="AU3417" t="str">
            <v/>
          </cell>
          <cell r="AV3417">
            <v>40667</v>
          </cell>
          <cell r="AW3417" t="e">
            <v>#REF!</v>
          </cell>
          <cell r="AX3417"/>
          <cell r="AY3417"/>
          <cell r="AZ3417">
            <v>0</v>
          </cell>
          <cell r="BA3417" t="str">
            <v>-</v>
          </cell>
          <cell r="BB3417" t="str">
            <v/>
          </cell>
          <cell r="BC3417"/>
          <cell r="BD3417" t="str">
            <v/>
          </cell>
          <cell r="BE3417" t="str">
            <v/>
          </cell>
          <cell r="BF3417" t="str">
            <v/>
          </cell>
          <cell r="BG3417" t="str">
            <v/>
          </cell>
        </row>
        <row r="3418">
          <cell r="C3418" t="str">
            <v>20160519V3740-1</v>
          </cell>
          <cell r="D3418" t="str">
            <v>Proyectos 2011 - 2020</v>
          </cell>
          <cell r="E3418" t="str">
            <v>No Aplica</v>
          </cell>
          <cell r="F3418" t="str">
            <v>CERRADO</v>
          </cell>
          <cell r="G3418"/>
          <cell r="H3418" t="str">
            <v>Quindio</v>
          </cell>
          <cell r="I3418">
            <v>63272</v>
          </cell>
          <cell r="J3418">
            <v>6</v>
          </cell>
          <cell r="K3418" t="str">
            <v>Filandia</v>
          </cell>
          <cell r="L3418" t="str">
            <v>Filandia-Quindio</v>
          </cell>
          <cell r="M3418">
            <v>519</v>
          </cell>
          <cell r="N3418" t="str">
            <v>DPS 2016</v>
          </cell>
          <cell r="O3418"/>
          <cell r="P3418"/>
          <cell r="Q3418" t="str">
            <v>Construcción Y Reposición De La Red Vial Urbana Del Municipio De Filandia - Quindio</v>
          </cell>
          <cell r="R3418" t="str">
            <v>Vías Urbanas</v>
          </cell>
          <cell r="S3418"/>
          <cell r="T3418"/>
          <cell r="U3418"/>
          <cell r="V3418" t="str">
            <v>Municipio</v>
          </cell>
          <cell r="W3418"/>
          <cell r="X3418" t="str">
            <v>Barrios: El Román - El Recuerdo - Los Andes</v>
          </cell>
          <cell r="Y3418"/>
          <cell r="Z3418">
            <v>2100993948</v>
          </cell>
          <cell r="AA3418"/>
          <cell r="AB3418">
            <v>2100993948</v>
          </cell>
          <cell r="AC3418"/>
          <cell r="AD3418">
            <v>2100993948</v>
          </cell>
          <cell r="AE3418">
            <v>200619349</v>
          </cell>
          <cell r="AF3418"/>
          <cell r="AG3418">
            <v>200619349</v>
          </cell>
          <cell r="AH3418">
            <v>2301613297</v>
          </cell>
          <cell r="AI3418">
            <v>0</v>
          </cell>
          <cell r="AJ3418">
            <v>2301613297</v>
          </cell>
          <cell r="AK3418">
            <v>1</v>
          </cell>
          <cell r="AL3418"/>
          <cell r="AM3418">
            <v>1</v>
          </cell>
          <cell r="AN3418">
            <v>1</v>
          </cell>
          <cell r="AO3418">
            <v>0</v>
          </cell>
          <cell r="AP3418" t="str">
            <v>Liquidado</v>
          </cell>
          <cell r="AQ3418" t="e">
            <v>#REF!</v>
          </cell>
          <cell r="AR3418" t="e">
            <v>#N/A</v>
          </cell>
          <cell r="AS3418" t="str">
            <v>Liquidado el 12 de enero 2022.</v>
          </cell>
          <cell r="AT3418" t="str">
            <v>No Aplica</v>
          </cell>
          <cell r="AU3418">
            <v>43355</v>
          </cell>
          <cell r="AV3418">
            <v>43534</v>
          </cell>
          <cell r="AW3418" t="e">
            <v>#REF!</v>
          </cell>
          <cell r="AX3418"/>
          <cell r="AY3418"/>
          <cell r="AZ3418">
            <v>0</v>
          </cell>
          <cell r="BA3418" t="str">
            <v>-</v>
          </cell>
          <cell r="BB3418" t="str">
            <v>0,856 Km</v>
          </cell>
          <cell r="BC3418"/>
          <cell r="BD3418">
            <v>43427</v>
          </cell>
          <cell r="BE3418">
            <v>43613</v>
          </cell>
          <cell r="BF3418">
            <v>43613</v>
          </cell>
          <cell r="BG3418">
            <v>2040</v>
          </cell>
        </row>
        <row r="3419">
          <cell r="C3419" t="str">
            <v>20100134V1649-1</v>
          </cell>
          <cell r="D3419" t="str">
            <v>Proyectos 2011 - 2020</v>
          </cell>
          <cell r="E3419" t="str">
            <v>No Aplica</v>
          </cell>
          <cell r="F3419" t="str">
            <v>CERRADO</v>
          </cell>
          <cell r="G3419"/>
          <cell r="H3419" t="str">
            <v>Quindio</v>
          </cell>
          <cell r="I3419">
            <v>63302</v>
          </cell>
          <cell r="J3419">
            <v>6</v>
          </cell>
          <cell r="K3419" t="str">
            <v>Genova</v>
          </cell>
          <cell r="L3419" t="str">
            <v>Genova-Quindio</v>
          </cell>
          <cell r="M3419" t="str">
            <v/>
          </cell>
          <cell r="N3419" t="str">
            <v>Infraestructura</v>
          </cell>
          <cell r="O3419"/>
          <cell r="P3419"/>
          <cell r="Q3419" t="str">
            <v>Construcción De Pavimento Rigido En Concreto Hidraulico En La Carrera 13 Entre Calles 15 Y 18, Y Calle 15 Entre Carreras 12 Y 13,  Municipio De Genova - Quindio.</v>
          </cell>
          <cell r="R3419" t="str">
            <v>Vías Urbanas</v>
          </cell>
          <cell r="S3419"/>
          <cell r="T3419"/>
          <cell r="U3419"/>
          <cell r="V3419" t="str">
            <v>Consorcio  Andes</v>
          </cell>
          <cell r="W3419"/>
          <cell r="X3419" t="str">
            <v/>
          </cell>
          <cell r="Y3419"/>
          <cell r="Z3419">
            <v>217645261.72999999</v>
          </cell>
          <cell r="AA3419"/>
          <cell r="AB3419">
            <v>217645261.72999999</v>
          </cell>
          <cell r="AC3419"/>
          <cell r="AD3419">
            <v>217645261.72999999</v>
          </cell>
          <cell r="AE3419">
            <v>0</v>
          </cell>
          <cell r="AF3419"/>
          <cell r="AG3419">
            <v>0</v>
          </cell>
          <cell r="AH3419">
            <v>217645261.72999999</v>
          </cell>
          <cell r="AI3419">
            <v>0</v>
          </cell>
          <cell r="AJ3419">
            <v>217645261.72999999</v>
          </cell>
          <cell r="AK3419">
            <v>1</v>
          </cell>
          <cell r="AL3419"/>
          <cell r="AM3419">
            <v>1</v>
          </cell>
          <cell r="AN3419">
            <v>1</v>
          </cell>
          <cell r="AO3419">
            <v>0</v>
          </cell>
          <cell r="AP3419" t="str">
            <v>Liquidado</v>
          </cell>
          <cell r="AQ3419" t="e">
            <v>#REF!</v>
          </cell>
          <cell r="AR3419" t="e">
            <v>#N/A</v>
          </cell>
          <cell r="AS3419" t="str">
            <v>Entregado en 2011.</v>
          </cell>
          <cell r="AT3419" t="str">
            <v>No Aplica</v>
          </cell>
          <cell r="AU3419" t="str">
            <v/>
          </cell>
          <cell r="AV3419">
            <v>40665</v>
          </cell>
          <cell r="AW3419" t="e">
            <v>#REF!</v>
          </cell>
          <cell r="AX3419"/>
          <cell r="AY3419"/>
          <cell r="AZ3419">
            <v>0</v>
          </cell>
          <cell r="BA3419" t="str">
            <v>-</v>
          </cell>
          <cell r="BB3419" t="str">
            <v/>
          </cell>
          <cell r="BC3419"/>
          <cell r="BD3419" t="str">
            <v/>
          </cell>
          <cell r="BE3419" t="str">
            <v/>
          </cell>
          <cell r="BF3419" t="str">
            <v/>
          </cell>
          <cell r="BG3419" t="str">
            <v/>
          </cell>
        </row>
        <row r="3420">
          <cell r="C3420" t="str">
            <v>20120069V0264-1</v>
          </cell>
          <cell r="D3420" t="str">
            <v>Proyectos 2011 - 2020</v>
          </cell>
          <cell r="E3420" t="str">
            <v>No Aplica</v>
          </cell>
          <cell r="F3420" t="str">
            <v>CERRADO</v>
          </cell>
          <cell r="G3420" t="str">
            <v>C264</v>
          </cell>
          <cell r="H3420" t="str">
            <v>Quindio</v>
          </cell>
          <cell r="I3420">
            <v>63401</v>
          </cell>
          <cell r="J3420">
            <v>6</v>
          </cell>
          <cell r="K3420" t="str">
            <v>La Tebaida</v>
          </cell>
          <cell r="L3420" t="str">
            <v>La Tebaida-Quindio</v>
          </cell>
          <cell r="M3420">
            <v>69</v>
          </cell>
          <cell r="N3420" t="str">
            <v>Fonade 3</v>
          </cell>
          <cell r="O3420"/>
          <cell r="P3420"/>
          <cell r="Q3420" t="str">
            <v>Pavimentacion En Concreto Hidraulico Via De Acceso  A Urbanizacion Nueva Tebaida En El Municipio De Tebaida</v>
          </cell>
          <cell r="R3420" t="str">
            <v>Vías Urbanas</v>
          </cell>
          <cell r="S3420"/>
          <cell r="T3420"/>
          <cell r="U3420"/>
          <cell r="V3420" t="str">
            <v>Municipio</v>
          </cell>
          <cell r="W3420"/>
          <cell r="X3420" t="str">
            <v/>
          </cell>
          <cell r="Y3420"/>
          <cell r="Z3420">
            <v>600043303</v>
          </cell>
          <cell r="AA3420"/>
          <cell r="AB3420">
            <v>600043303</v>
          </cell>
          <cell r="AC3420"/>
          <cell r="AD3420">
            <v>600043303</v>
          </cell>
          <cell r="AE3420">
            <v>0</v>
          </cell>
          <cell r="AF3420"/>
          <cell r="AG3420">
            <v>0</v>
          </cell>
          <cell r="AH3420">
            <v>600043303</v>
          </cell>
          <cell r="AI3420">
            <v>0</v>
          </cell>
          <cell r="AJ3420">
            <v>600043303</v>
          </cell>
          <cell r="AK3420">
            <v>0</v>
          </cell>
          <cell r="AL3420"/>
          <cell r="AM3420">
            <v>1</v>
          </cell>
          <cell r="AN3420">
            <v>1</v>
          </cell>
          <cell r="AO3420">
            <v>0</v>
          </cell>
          <cell r="AP3420" t="str">
            <v>En Liquidación</v>
          </cell>
          <cell r="AQ3420" t="e">
            <v>#REF!</v>
          </cell>
          <cell r="AR3420" t="e">
            <v>#N/A</v>
          </cell>
          <cell r="AS342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20" t="str">
            <v>No Aplica</v>
          </cell>
          <cell r="AU3420">
            <v>41947</v>
          </cell>
          <cell r="AV3420">
            <v>42112</v>
          </cell>
          <cell r="AW3420" t="e">
            <v>#REF!</v>
          </cell>
          <cell r="AX3420"/>
          <cell r="AY3420"/>
          <cell r="AZ3420">
            <v>0</v>
          </cell>
          <cell r="BA3420" t="str">
            <v>-</v>
          </cell>
          <cell r="BB3420" t="str">
            <v>0,435 KM</v>
          </cell>
          <cell r="BC3420"/>
          <cell r="BD3420">
            <v>42090</v>
          </cell>
          <cell r="BE3420" t="str">
            <v/>
          </cell>
          <cell r="BF3420">
            <v>42327</v>
          </cell>
          <cell r="BG3420" t="str">
            <v/>
          </cell>
        </row>
        <row r="3421">
          <cell r="C3421" t="str">
            <v>20170482M8930-1</v>
          </cell>
          <cell r="D3421" t="str">
            <v>Proyectos 2011 - 2020</v>
          </cell>
          <cell r="E3421" t="str">
            <v>ANTES 2018</v>
          </cell>
          <cell r="F3421" t="str">
            <v>VIGENTE</v>
          </cell>
          <cell r="G3421"/>
          <cell r="H3421" t="str">
            <v>Quindio</v>
          </cell>
          <cell r="I3421">
            <v>63401</v>
          </cell>
          <cell r="J3421">
            <v>6</v>
          </cell>
          <cell r="K3421" t="str">
            <v>La Tebaida</v>
          </cell>
          <cell r="L3421" t="str">
            <v>La Tebaida-Quindio</v>
          </cell>
          <cell r="M3421">
            <v>482</v>
          </cell>
          <cell r="N3421" t="str">
            <v>DPS 2017</v>
          </cell>
          <cell r="O3421"/>
          <cell r="P3421"/>
          <cell r="Q3421" t="str">
            <v>Mejoramiento De Condiciones De Vivienda</v>
          </cell>
          <cell r="R3421" t="str">
            <v>Mejoramiento Condiciones De Habitabilidad</v>
          </cell>
          <cell r="S3421"/>
          <cell r="T3421"/>
          <cell r="U3421"/>
          <cell r="V3421" t="str">
            <v>Municipio</v>
          </cell>
          <cell r="W3421" t="str">
            <v>Urbano y Rural</v>
          </cell>
          <cell r="X3421" t="str">
            <v/>
          </cell>
          <cell r="Y3421"/>
          <cell r="Z3421">
            <v>508474577</v>
          </cell>
          <cell r="AA3421"/>
          <cell r="AB3421">
            <v>508474577</v>
          </cell>
          <cell r="AC3421"/>
          <cell r="AD3421">
            <v>508474577</v>
          </cell>
          <cell r="AE3421">
            <v>50847458</v>
          </cell>
          <cell r="AF3421"/>
          <cell r="AG3421">
            <v>50847458</v>
          </cell>
          <cell r="AH3421">
            <v>559322035</v>
          </cell>
          <cell r="AI3421">
            <v>0</v>
          </cell>
          <cell r="AJ3421">
            <v>559322035</v>
          </cell>
          <cell r="AK3421">
            <v>0.6</v>
          </cell>
          <cell r="AL3421"/>
          <cell r="AM3421">
            <v>1</v>
          </cell>
          <cell r="AN3421">
            <v>1</v>
          </cell>
          <cell r="AO3421">
            <v>0</v>
          </cell>
          <cell r="AP3421" t="str">
            <v>Entregado A Municipio</v>
          </cell>
          <cell r="AQ3421" t="e">
            <v>#REF!</v>
          </cell>
          <cell r="AR3421" t="str">
            <v>TERMINADO</v>
          </cell>
          <cell r="AS3421" t="str">
            <v xml:space="preserve">Proyecto terminado (37 MCH) y entregado al Municipio. 
Acta de entrega y recibo final a satisfacción 19-11-2021; Acta de cierre del proyecto 14-12-2021.
3-04-2022, en tramite ultimo desembolso, para posterior inicio de liquidacion de contrato de obra y convenio, se esta realizando seguimiento semanal con la coordinacion y supervisor proxima reunion 26 de junio de 2022 </v>
          </cell>
          <cell r="AT3421">
            <v>44013</v>
          </cell>
          <cell r="AU3421">
            <v>44362</v>
          </cell>
          <cell r="AV3421">
            <v>44491</v>
          </cell>
          <cell r="AW3421" t="e">
            <v>#REF!</v>
          </cell>
          <cell r="AX3421"/>
          <cell r="AY3421"/>
          <cell r="AZ3421">
            <v>0</v>
          </cell>
          <cell r="BA3421" t="str">
            <v>-</v>
          </cell>
          <cell r="BB3421" t="str">
            <v>37  Viviendas</v>
          </cell>
          <cell r="BC3421"/>
          <cell r="BD3421">
            <v>44386</v>
          </cell>
          <cell r="BE3421" t="str">
            <v/>
          </cell>
          <cell r="BF3421">
            <v>44544</v>
          </cell>
          <cell r="BG3421">
            <v>119</v>
          </cell>
        </row>
        <row r="3422">
          <cell r="C3422" t="str">
            <v>20120069V0263-1</v>
          </cell>
          <cell r="D3422" t="str">
            <v>Proyectos 2011 - 2020</v>
          </cell>
          <cell r="E3422" t="str">
            <v>No Aplica</v>
          </cell>
          <cell r="F3422" t="str">
            <v>CERRADO</v>
          </cell>
          <cell r="G3422" t="str">
            <v>C263</v>
          </cell>
          <cell r="H3422" t="str">
            <v>Quindio</v>
          </cell>
          <cell r="I3422">
            <v>63470</v>
          </cell>
          <cell r="J3422">
            <v>6</v>
          </cell>
          <cell r="K3422" t="str">
            <v>Montenegro</v>
          </cell>
          <cell r="L3422" t="str">
            <v>Montenegro-Quindio</v>
          </cell>
          <cell r="M3422">
            <v>69</v>
          </cell>
          <cell r="N3422" t="str">
            <v>Fonade 3</v>
          </cell>
          <cell r="O3422"/>
          <cell r="P3422"/>
          <cell r="Q3422" t="str">
            <v xml:space="preserve"> Construccion De Obras De Estabilizacion Para La Recuperacion Del Paso Vial Y Peatonal Del Sector De La Avanzada Tramo Ii En El Municipio De Montegro Departamento Del Quindio</v>
          </cell>
          <cell r="R3422" t="str">
            <v>Vías Red Terciaria</v>
          </cell>
          <cell r="S3422"/>
          <cell r="T3422"/>
          <cell r="U3422"/>
          <cell r="V3422" t="str">
            <v>Municipio</v>
          </cell>
          <cell r="W3422"/>
          <cell r="X3422" t="str">
            <v/>
          </cell>
          <cell r="Y3422"/>
          <cell r="Z3422">
            <v>606238799</v>
          </cell>
          <cell r="AA3422"/>
          <cell r="AB3422">
            <v>606238799</v>
          </cell>
          <cell r="AC3422"/>
          <cell r="AD3422">
            <v>606238799</v>
          </cell>
          <cell r="AE3422">
            <v>0</v>
          </cell>
          <cell r="AF3422"/>
          <cell r="AG3422">
            <v>0</v>
          </cell>
          <cell r="AH3422">
            <v>606238799</v>
          </cell>
          <cell r="AI3422">
            <v>0</v>
          </cell>
          <cell r="AJ3422">
            <v>606238799</v>
          </cell>
          <cell r="AK3422">
            <v>0</v>
          </cell>
          <cell r="AL3422"/>
          <cell r="AM3422">
            <v>1</v>
          </cell>
          <cell r="AN3422">
            <v>1</v>
          </cell>
          <cell r="AO3422">
            <v>0</v>
          </cell>
          <cell r="AP3422" t="str">
            <v>En Liquidación</v>
          </cell>
          <cell r="AQ3422" t="e">
            <v>#REF!</v>
          </cell>
          <cell r="AR3422" t="e">
            <v>#N/A</v>
          </cell>
          <cell r="AS342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22" t="str">
            <v>No Aplica</v>
          </cell>
          <cell r="AU3422">
            <v>41908</v>
          </cell>
          <cell r="AV3422">
            <v>42088</v>
          </cell>
          <cell r="AW3422" t="e">
            <v>#REF!</v>
          </cell>
          <cell r="AX3422"/>
          <cell r="AY3422"/>
          <cell r="AZ3422">
            <v>0</v>
          </cell>
          <cell r="BA3422" t="str">
            <v>-</v>
          </cell>
          <cell r="BB3422" t="str">
            <v>1 UNIDAD</v>
          </cell>
          <cell r="BC3422"/>
          <cell r="BD3422">
            <v>41989</v>
          </cell>
          <cell r="BE3422">
            <v>42067</v>
          </cell>
          <cell r="BF3422">
            <v>42157</v>
          </cell>
          <cell r="BG3422" t="str">
            <v/>
          </cell>
        </row>
        <row r="3423">
          <cell r="C3423" t="str">
            <v>E-2020-2203-252782</v>
          </cell>
          <cell r="D3423" t="str">
            <v>CV 001-2020</v>
          </cell>
          <cell r="E3423" t="str">
            <v>2018-2022</v>
          </cell>
          <cell r="F3423" t="str">
            <v>VIGENTE</v>
          </cell>
          <cell r="G3423"/>
          <cell r="H3423" t="str">
            <v>Quindio</v>
          </cell>
          <cell r="I3423"/>
          <cell r="J3423"/>
          <cell r="K3423" t="str">
            <v>Montenegro</v>
          </cell>
          <cell r="L3423" t="str">
            <v>Montenegro-Quindio</v>
          </cell>
          <cell r="M3423" t="str">
            <v>394 FIP 2021</v>
          </cell>
          <cell r="N3423" t="str">
            <v>DPS 2021</v>
          </cell>
          <cell r="O3423">
            <v>44364</v>
          </cell>
          <cell r="P3423">
            <v>44773</v>
          </cell>
          <cell r="Q3423" t="str">
            <v>Construcción De Pavimento En El Barrio Villa Jerusalén Del Municipio De Montenegro - Quindío</v>
          </cell>
          <cell r="R3423" t="str">
            <v>Vias y Transporte</v>
          </cell>
          <cell r="S3423" t="str">
            <v>Vias Urbanas</v>
          </cell>
          <cell r="T3423"/>
          <cell r="U3423">
            <v>1</v>
          </cell>
          <cell r="V3423"/>
          <cell r="W3423"/>
          <cell r="X3423"/>
          <cell r="Y3423"/>
          <cell r="Z3423">
            <v>859733915</v>
          </cell>
          <cell r="AA3423"/>
          <cell r="AB3423">
            <v>859733915</v>
          </cell>
          <cell r="AC3423">
            <v>0</v>
          </cell>
          <cell r="AD3423">
            <v>859733915</v>
          </cell>
          <cell r="AE3423"/>
          <cell r="AF3423"/>
          <cell r="AG3423">
            <v>0</v>
          </cell>
          <cell r="AH3423">
            <v>859733915</v>
          </cell>
          <cell r="AI3423">
            <v>0</v>
          </cell>
          <cell r="AJ3423">
            <v>859733915</v>
          </cell>
          <cell r="AK3423"/>
          <cell r="AL3423"/>
          <cell r="AM3423"/>
          <cell r="AN3423"/>
          <cell r="AO3423">
            <v>0</v>
          </cell>
          <cell r="AP3423" t="str">
            <v>En Proceso Licitatorio</v>
          </cell>
          <cell r="AQ3423" t="e">
            <v>#REF!</v>
          </cell>
          <cell r="AR3423" t="e">
            <v>#N/A</v>
          </cell>
          <cell r="AS3423" t="str">
            <v>-</v>
          </cell>
          <cell r="AT3423"/>
          <cell r="AU3423" t="str">
            <v>-</v>
          </cell>
          <cell r="AV3423" t="str">
            <v>-</v>
          </cell>
          <cell r="AW3423" t="e">
            <v>#REF!</v>
          </cell>
          <cell r="AX3423">
            <v>4</v>
          </cell>
          <cell r="AY3423"/>
          <cell r="AZ3423">
            <v>4</v>
          </cell>
          <cell r="BA3423"/>
          <cell r="BB3423" t="str">
            <v>270 ML</v>
          </cell>
          <cell r="BC3423"/>
          <cell r="BD3423" t="str">
            <v>-</v>
          </cell>
          <cell r="BE3423" t="str">
            <v>-</v>
          </cell>
          <cell r="BF3423" t="str">
            <v>-</v>
          </cell>
          <cell r="BG3423" t="str">
            <v>-</v>
          </cell>
        </row>
        <row r="3424">
          <cell r="C3424" t="str">
            <v>20090213S1652-1</v>
          </cell>
          <cell r="D3424" t="str">
            <v>Proyectos 2011 - 2020</v>
          </cell>
          <cell r="E3424" t="str">
            <v>No Aplica</v>
          </cell>
          <cell r="F3424" t="str">
            <v>CERRADO</v>
          </cell>
          <cell r="G3424"/>
          <cell r="H3424" t="str">
            <v>Quindio</v>
          </cell>
          <cell r="I3424">
            <v>63548</v>
          </cell>
          <cell r="J3424">
            <v>6</v>
          </cell>
          <cell r="K3424" t="str">
            <v>Pijao</v>
          </cell>
          <cell r="L3424" t="str">
            <v>Pijao-Quindio</v>
          </cell>
          <cell r="M3424" t="str">
            <v/>
          </cell>
          <cell r="N3424" t="str">
            <v>Infraestructura</v>
          </cell>
          <cell r="O3424"/>
          <cell r="P3424"/>
          <cell r="Q3424" t="str">
            <v>Convenio De Cooperación Entre Acción Social Y El Municipio De Pijao Para La Construcción De Graderias Del Estadio Municipal Del Municipio De Pijao - Quindio</v>
          </cell>
          <cell r="R3424" t="str">
            <v>Espacio Público, Recreación Y Deporte</v>
          </cell>
          <cell r="S3424"/>
          <cell r="T3424"/>
          <cell r="U3424"/>
          <cell r="V3424" t="str">
            <v>Municipio</v>
          </cell>
          <cell r="W3424"/>
          <cell r="X3424" t="str">
            <v/>
          </cell>
          <cell r="Y3424"/>
          <cell r="Z3424">
            <v>150000000</v>
          </cell>
          <cell r="AA3424"/>
          <cell r="AB3424">
            <v>150000000</v>
          </cell>
          <cell r="AC3424"/>
          <cell r="AD3424">
            <v>150000000</v>
          </cell>
          <cell r="AE3424">
            <v>0</v>
          </cell>
          <cell r="AF3424"/>
          <cell r="AG3424">
            <v>0</v>
          </cell>
          <cell r="AH3424">
            <v>150000000</v>
          </cell>
          <cell r="AI3424">
            <v>0</v>
          </cell>
          <cell r="AJ3424">
            <v>150000000</v>
          </cell>
          <cell r="AK3424">
            <v>1</v>
          </cell>
          <cell r="AL3424"/>
          <cell r="AM3424">
            <v>1</v>
          </cell>
          <cell r="AN3424">
            <v>1</v>
          </cell>
          <cell r="AO3424">
            <v>0</v>
          </cell>
          <cell r="AP3424" t="str">
            <v>Liquidado</v>
          </cell>
          <cell r="AQ3424" t="e">
            <v>#REF!</v>
          </cell>
          <cell r="AR3424" t="e">
            <v>#N/A</v>
          </cell>
          <cell r="AS3424" t="str">
            <v>Entregado en 2011.</v>
          </cell>
          <cell r="AT3424" t="str">
            <v>No Aplica</v>
          </cell>
          <cell r="AU3424" t="str">
            <v/>
          </cell>
          <cell r="AV3424">
            <v>40648</v>
          </cell>
          <cell r="AW3424" t="e">
            <v>#REF!</v>
          </cell>
          <cell r="AX3424"/>
          <cell r="AY3424"/>
          <cell r="AZ3424">
            <v>0</v>
          </cell>
          <cell r="BA3424" t="str">
            <v>-</v>
          </cell>
          <cell r="BB3424" t="str">
            <v/>
          </cell>
          <cell r="BC3424"/>
          <cell r="BD3424" t="str">
            <v/>
          </cell>
          <cell r="BE3424" t="str">
            <v/>
          </cell>
          <cell r="BF3424" t="str">
            <v/>
          </cell>
          <cell r="BG3424" t="str">
            <v/>
          </cell>
        </row>
        <row r="3425">
          <cell r="C3425" t="str">
            <v>20100144S1653-1</v>
          </cell>
          <cell r="D3425" t="str">
            <v>Proyectos 2011 - 2020</v>
          </cell>
          <cell r="E3425" t="str">
            <v>No Aplica</v>
          </cell>
          <cell r="F3425" t="str">
            <v>CERRADO</v>
          </cell>
          <cell r="G3425"/>
          <cell r="H3425" t="str">
            <v>Quindio</v>
          </cell>
          <cell r="I3425">
            <v>63548</v>
          </cell>
          <cell r="J3425">
            <v>6</v>
          </cell>
          <cell r="K3425" t="str">
            <v>Pijao</v>
          </cell>
          <cell r="L3425" t="str">
            <v>Pijao-Quindio</v>
          </cell>
          <cell r="M3425" t="str">
            <v/>
          </cell>
          <cell r="N3425" t="str">
            <v>Infraestructura</v>
          </cell>
          <cell r="O3425"/>
          <cell r="P3425"/>
          <cell r="Q3425" t="str">
            <v>Segunda Etapa De Las Graderias Del Estadio Municipal, Municpio De Pijao - Quindio.</v>
          </cell>
          <cell r="R3425" t="str">
            <v>Espacio Público, Recreación Y Deporte</v>
          </cell>
          <cell r="S3425"/>
          <cell r="T3425"/>
          <cell r="U3425"/>
          <cell r="V3425" t="str">
            <v>Municipio</v>
          </cell>
          <cell r="W3425"/>
          <cell r="X3425" t="str">
            <v/>
          </cell>
          <cell r="Y3425"/>
          <cell r="Z3425">
            <v>150000000</v>
          </cell>
          <cell r="AA3425"/>
          <cell r="AB3425">
            <v>150000000</v>
          </cell>
          <cell r="AC3425"/>
          <cell r="AD3425">
            <v>150000000</v>
          </cell>
          <cell r="AE3425">
            <v>0</v>
          </cell>
          <cell r="AF3425"/>
          <cell r="AG3425">
            <v>0</v>
          </cell>
          <cell r="AH3425">
            <v>150000000</v>
          </cell>
          <cell r="AI3425">
            <v>0</v>
          </cell>
          <cell r="AJ3425">
            <v>150000000</v>
          </cell>
          <cell r="AK3425">
            <v>1</v>
          </cell>
          <cell r="AL3425"/>
          <cell r="AM3425">
            <v>1</v>
          </cell>
          <cell r="AN3425">
            <v>1</v>
          </cell>
          <cell r="AO3425">
            <v>0</v>
          </cell>
          <cell r="AP3425" t="str">
            <v>Liquidado</v>
          </cell>
          <cell r="AQ3425" t="e">
            <v>#REF!</v>
          </cell>
          <cell r="AR3425" t="e">
            <v>#N/A</v>
          </cell>
          <cell r="AS3425" t="str">
            <v>Entregado en 2011.</v>
          </cell>
          <cell r="AT3425" t="str">
            <v>No Aplica</v>
          </cell>
          <cell r="AU3425" t="str">
            <v/>
          </cell>
          <cell r="AV3425">
            <v>40924</v>
          </cell>
          <cell r="AW3425" t="e">
            <v>#REF!</v>
          </cell>
          <cell r="AX3425"/>
          <cell r="AY3425"/>
          <cell r="AZ3425">
            <v>0</v>
          </cell>
          <cell r="BA3425" t="str">
            <v>-</v>
          </cell>
          <cell r="BB3425" t="str">
            <v/>
          </cell>
          <cell r="BC3425"/>
          <cell r="BD3425" t="str">
            <v/>
          </cell>
          <cell r="BE3425" t="str">
            <v/>
          </cell>
          <cell r="BF3425" t="str">
            <v/>
          </cell>
          <cell r="BG3425" t="str">
            <v/>
          </cell>
        </row>
        <row r="3426">
          <cell r="C3426" t="str">
            <v>20110160S0233-1</v>
          </cell>
          <cell r="D3426" t="str">
            <v>Proyectos 2011 - 2020</v>
          </cell>
          <cell r="E3426" t="str">
            <v>No Aplica</v>
          </cell>
          <cell r="F3426" t="str">
            <v>CERRADO</v>
          </cell>
          <cell r="G3426" t="str">
            <v>A233</v>
          </cell>
          <cell r="H3426" t="str">
            <v>Quindio</v>
          </cell>
          <cell r="I3426">
            <v>63548</v>
          </cell>
          <cell r="J3426">
            <v>6</v>
          </cell>
          <cell r="K3426" t="str">
            <v>Pijao</v>
          </cell>
          <cell r="L3426" t="str">
            <v>Pijao-Quindio</v>
          </cell>
          <cell r="M3426">
            <v>160</v>
          </cell>
          <cell r="N3426" t="str">
            <v>Fonade 1</v>
          </cell>
          <cell r="O3426"/>
          <cell r="P3426"/>
          <cell r="Q3426" t="str">
            <v>Construcción Tercera Etapa Muro De Cerramiento , Obras Menores Y Complementarias Del Estadio Municipal De Las Garzas  Del Municipio De Pijao En El Departamento Del Quindío.</v>
          </cell>
          <cell r="R3426" t="str">
            <v>Espacio Público, Recreación Y Deporte</v>
          </cell>
          <cell r="S3426"/>
          <cell r="T3426"/>
          <cell r="U3426"/>
          <cell r="V3426" t="str">
            <v>Fonade</v>
          </cell>
          <cell r="W3426"/>
          <cell r="X3426" t="str">
            <v/>
          </cell>
          <cell r="Y3426"/>
          <cell r="Z3426">
            <v>75000000</v>
          </cell>
          <cell r="AA3426"/>
          <cell r="AB3426">
            <v>75000000</v>
          </cell>
          <cell r="AC3426"/>
          <cell r="AD3426">
            <v>75000000</v>
          </cell>
          <cell r="AE3426">
            <v>0</v>
          </cell>
          <cell r="AF3426"/>
          <cell r="AG3426">
            <v>0</v>
          </cell>
          <cell r="AH3426">
            <v>75000000</v>
          </cell>
          <cell r="AI3426">
            <v>0</v>
          </cell>
          <cell r="AJ3426">
            <v>75000000</v>
          </cell>
          <cell r="AK3426">
            <v>0</v>
          </cell>
          <cell r="AL3426"/>
          <cell r="AM3426">
            <v>1</v>
          </cell>
          <cell r="AN3426">
            <v>1</v>
          </cell>
          <cell r="AO3426">
            <v>0</v>
          </cell>
          <cell r="AP3426" t="str">
            <v>En Liquidación</v>
          </cell>
          <cell r="AQ3426" t="e">
            <v>#REF!</v>
          </cell>
          <cell r="AR3426" t="e">
            <v>#N/A</v>
          </cell>
          <cell r="AS342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26" t="str">
            <v>No Aplica</v>
          </cell>
          <cell r="AU3426">
            <v>41965</v>
          </cell>
          <cell r="AV3426">
            <v>42231</v>
          </cell>
          <cell r="AW3426" t="e">
            <v>#REF!</v>
          </cell>
          <cell r="AX3426"/>
          <cell r="AY3426"/>
          <cell r="AZ3426">
            <v>0</v>
          </cell>
          <cell r="BA3426" t="str">
            <v>-</v>
          </cell>
          <cell r="BB3426" t="str">
            <v>MANTENIMIENTO 3RA ETAPA ESTADIO LAS GARZAS PIJAO CONSTRUCION DE MURO DE CERRAMIENTO EN MALLA ESLABONADA INCLUYE CIMENTACION POSTES Y MALLA, MANTENIMIENTO DE BARANDAS , SUMINISTRO E INSTALACION DE CANAL Y OBRAS MENORES DE MANTENIMIENTO.</v>
          </cell>
          <cell r="BC3426"/>
          <cell r="BD3426">
            <v>41996</v>
          </cell>
          <cell r="BE3426">
            <v>41996</v>
          </cell>
          <cell r="BF3426">
            <v>43041</v>
          </cell>
          <cell r="BG3426">
            <v>3686</v>
          </cell>
        </row>
        <row r="3427">
          <cell r="C3427" t="str">
            <v>20100151A1656-1</v>
          </cell>
          <cell r="D3427" t="str">
            <v>Proyectos 2011 - 2020</v>
          </cell>
          <cell r="E3427" t="str">
            <v>No Aplica</v>
          </cell>
          <cell r="F3427" t="str">
            <v>CERRADO</v>
          </cell>
          <cell r="G3427"/>
          <cell r="H3427" t="str">
            <v>Quindio</v>
          </cell>
          <cell r="I3427">
            <v>63594</v>
          </cell>
          <cell r="J3427">
            <v>6</v>
          </cell>
          <cell r="K3427" t="str">
            <v>Quimbaya</v>
          </cell>
          <cell r="L3427" t="str">
            <v>Quimbaya-Quindio</v>
          </cell>
          <cell r="M3427" t="str">
            <v/>
          </cell>
          <cell r="N3427" t="str">
            <v>Infraestructura</v>
          </cell>
          <cell r="O3427"/>
          <cell r="P3427"/>
          <cell r="Q3427" t="str">
            <v>Optimización De Redes De Alcantarillado En Los Barrios El Cacique Y Laureles Del Municipio De Quimbaya - Quindio.</v>
          </cell>
          <cell r="R3427" t="str">
            <v>Agua Potable Y Saneamiento Básico</v>
          </cell>
          <cell r="S3427"/>
          <cell r="T3427"/>
          <cell r="U3427"/>
          <cell r="V3427" t="str">
            <v>Consorcio Obras De Quimbaya 2010</v>
          </cell>
          <cell r="W3427"/>
          <cell r="X3427" t="str">
            <v/>
          </cell>
          <cell r="Y3427"/>
          <cell r="Z3427">
            <v>1090890249</v>
          </cell>
          <cell r="AA3427"/>
          <cell r="AB3427">
            <v>1090890249</v>
          </cell>
          <cell r="AC3427"/>
          <cell r="AD3427">
            <v>1090890249</v>
          </cell>
          <cell r="AE3427">
            <v>0</v>
          </cell>
          <cell r="AF3427"/>
          <cell r="AG3427">
            <v>0</v>
          </cell>
          <cell r="AH3427">
            <v>1090890249</v>
          </cell>
          <cell r="AI3427">
            <v>0</v>
          </cell>
          <cell r="AJ3427">
            <v>1090890249</v>
          </cell>
          <cell r="AK3427">
            <v>1</v>
          </cell>
          <cell r="AL3427"/>
          <cell r="AM3427">
            <v>1</v>
          </cell>
          <cell r="AN3427">
            <v>1</v>
          </cell>
          <cell r="AO3427">
            <v>0</v>
          </cell>
          <cell r="AP3427" t="str">
            <v>Liquidado</v>
          </cell>
          <cell r="AQ3427" t="e">
            <v>#REF!</v>
          </cell>
          <cell r="AR3427" t="e">
            <v>#N/A</v>
          </cell>
          <cell r="AS3427" t="str">
            <v>Entregado en 2011.</v>
          </cell>
          <cell r="AT3427" t="str">
            <v>No Aplica</v>
          </cell>
          <cell r="AU3427" t="str">
            <v/>
          </cell>
          <cell r="AV3427">
            <v>40776</v>
          </cell>
          <cell r="AW3427" t="e">
            <v>#REF!</v>
          </cell>
          <cell r="AX3427"/>
          <cell r="AY3427"/>
          <cell r="AZ3427">
            <v>0</v>
          </cell>
          <cell r="BA3427" t="str">
            <v>-</v>
          </cell>
          <cell r="BB3427" t="str">
            <v/>
          </cell>
          <cell r="BC3427"/>
          <cell r="BD3427" t="str">
            <v/>
          </cell>
          <cell r="BE3427" t="str">
            <v/>
          </cell>
          <cell r="BF3427" t="str">
            <v/>
          </cell>
          <cell r="BG3427" t="str">
            <v/>
          </cell>
        </row>
        <row r="3428">
          <cell r="C3428" t="str">
            <v>20160514V4458-1</v>
          </cell>
          <cell r="D3428" t="str">
            <v>Proyectos 2011 - 2020</v>
          </cell>
          <cell r="E3428" t="str">
            <v>ANTES 2018</v>
          </cell>
          <cell r="F3428" t="str">
            <v>VIGENTE</v>
          </cell>
          <cell r="G3428"/>
          <cell r="H3428" t="str">
            <v>Quindio</v>
          </cell>
          <cell r="I3428">
            <v>63594</v>
          </cell>
          <cell r="J3428">
            <v>6</v>
          </cell>
          <cell r="K3428" t="str">
            <v>Quimbaya</v>
          </cell>
          <cell r="L3428" t="str">
            <v>Quimbaya-Quindio</v>
          </cell>
          <cell r="M3428">
            <v>514</v>
          </cell>
          <cell r="N3428" t="str">
            <v>DPS 2016</v>
          </cell>
          <cell r="O3428"/>
          <cell r="P3428"/>
          <cell r="Q3428" t="str">
            <v>Mejoramiento De Vías Urbanas En Sectores Vulnerables Del Municipio De Quimbaya Quindio</v>
          </cell>
          <cell r="R3428" t="str">
            <v>Vías Urbanas</v>
          </cell>
          <cell r="S3428"/>
          <cell r="T3428"/>
          <cell r="U3428"/>
          <cell r="V3428" t="str">
            <v>Municipio</v>
          </cell>
          <cell r="W3428" t="str">
            <v>Urbano</v>
          </cell>
          <cell r="X3428" t="str">
            <v>Barrios: Laureles - Las Orquiedeas - Clementina López</v>
          </cell>
          <cell r="Y3428"/>
          <cell r="Z3428">
            <v>264341248.72000003</v>
          </cell>
          <cell r="AA3428"/>
          <cell r="AB3428">
            <v>264341248.72000003</v>
          </cell>
          <cell r="AC3428"/>
          <cell r="AD3428">
            <v>264341248.72000003</v>
          </cell>
          <cell r="AE3428">
            <v>85541228</v>
          </cell>
          <cell r="AF3428"/>
          <cell r="AG3428">
            <v>85541228</v>
          </cell>
          <cell r="AH3428">
            <v>349882476.72000003</v>
          </cell>
          <cell r="AI3428">
            <v>0</v>
          </cell>
          <cell r="AJ3428">
            <v>349882476.72000003</v>
          </cell>
          <cell r="AK3428">
            <v>0.5</v>
          </cell>
          <cell r="AL3428"/>
          <cell r="AM3428">
            <v>1</v>
          </cell>
          <cell r="AN3428">
            <v>1</v>
          </cell>
          <cell r="AO3428">
            <v>0</v>
          </cell>
          <cell r="AP3428" t="str">
            <v>En Liquidación</v>
          </cell>
          <cell r="AQ3428" t="e">
            <v>#REF!</v>
          </cell>
          <cell r="AR3428" t="e">
            <v>#N/A</v>
          </cell>
          <cell r="AS3428" t="str">
            <v>Proyecto terminado y entregado al Municipio.
En trámite de liquidación del Convenio. 
Acta de entrega y recibo final a satisfacción 21-12-2020; Acta de entrega de obra y compromiso de sostenibilidad 03-03-2021. 
NOTA 1: El E.T. solicitó terminación anticipada del CV. Por lo anterior, el proyecto presenta una ejecución física del 47.24% (2 tramos intervenidos de los 4 tramos contemplados en el alcance del proyecto). 
NOTA 2: El valor asignado del CV fue por $560.915.484; sin embargo, por la terminación anticipada se ejecutó el valor de $264.341.248,72. Con respecto al saldo de recursos, la supervisión del CV solicitó la respectiva liberación.</v>
          </cell>
          <cell r="AT3428" t="str">
            <v>No Aplica</v>
          </cell>
          <cell r="AU3428">
            <v>43410</v>
          </cell>
          <cell r="AV3428">
            <v>44176</v>
          </cell>
          <cell r="AW3428" t="e">
            <v>#REF!</v>
          </cell>
          <cell r="AX3428"/>
          <cell r="AY3428"/>
          <cell r="AZ3428">
            <v>0</v>
          </cell>
          <cell r="BA3428" t="str">
            <v>-</v>
          </cell>
          <cell r="BB3428" t="str">
            <v>178,5 m</v>
          </cell>
          <cell r="BC3428"/>
          <cell r="BD3428">
            <v>43446</v>
          </cell>
          <cell r="BE3428">
            <v>44258</v>
          </cell>
          <cell r="BF3428">
            <v>44258</v>
          </cell>
          <cell r="BG3428">
            <v>1400</v>
          </cell>
        </row>
        <row r="3429">
          <cell r="C3429" t="str">
            <v>20170374S9540-1</v>
          </cell>
          <cell r="D3429" t="str">
            <v>Proyectos 2011 - 2020</v>
          </cell>
          <cell r="E3429" t="str">
            <v>ANTES 2018</v>
          </cell>
          <cell r="F3429" t="str">
            <v>VIGENTE</v>
          </cell>
          <cell r="G3429"/>
          <cell r="H3429" t="str">
            <v>Quindio</v>
          </cell>
          <cell r="I3429">
            <v>63594</v>
          </cell>
          <cell r="J3429">
            <v>6</v>
          </cell>
          <cell r="K3429" t="str">
            <v>Quimbaya</v>
          </cell>
          <cell r="L3429" t="str">
            <v>Quimbaya-Quindio</v>
          </cell>
          <cell r="M3429">
            <v>374</v>
          </cell>
          <cell r="N3429" t="str">
            <v>DPS 2017</v>
          </cell>
          <cell r="O3429"/>
          <cell r="P3429"/>
          <cell r="Q3429" t="str">
            <v>Construcción Cancha Sintética Y Adecuación De Polideportivo En El Sector El Naranjal, Municipio De Quimbaya Quindio</v>
          </cell>
          <cell r="R3429" t="str">
            <v>Espacio Público, Recreación Y Deporte</v>
          </cell>
          <cell r="S3429"/>
          <cell r="T3429"/>
          <cell r="U3429"/>
          <cell r="V3429" t="str">
            <v>Departamento</v>
          </cell>
          <cell r="W3429" t="str">
            <v>Rural</v>
          </cell>
          <cell r="X3429" t="str">
            <v>Vereda Naranjal</v>
          </cell>
          <cell r="Y3429"/>
          <cell r="Z3429">
            <v>1991557295</v>
          </cell>
          <cell r="AA3429"/>
          <cell r="AB3429">
            <v>1991557295</v>
          </cell>
          <cell r="AC3429"/>
          <cell r="AD3429">
            <v>1991557295</v>
          </cell>
          <cell r="AE3429">
            <v>230493797</v>
          </cell>
          <cell r="AF3429"/>
          <cell r="AG3429">
            <v>230493797</v>
          </cell>
          <cell r="AH3429">
            <v>2222051092</v>
          </cell>
          <cell r="AI3429">
            <v>0</v>
          </cell>
          <cell r="AJ3429">
            <v>2222051092</v>
          </cell>
          <cell r="AK3429">
            <v>0.7</v>
          </cell>
          <cell r="AL3429"/>
          <cell r="AM3429">
            <v>1</v>
          </cell>
          <cell r="AN3429">
            <v>1</v>
          </cell>
          <cell r="AO3429">
            <v>0</v>
          </cell>
          <cell r="AP3429" t="str">
            <v>Terminado</v>
          </cell>
          <cell r="AQ3429" t="e">
            <v>#REF!</v>
          </cell>
          <cell r="AR3429" t="e">
            <v>#N/A</v>
          </cell>
          <cell r="AS3429" t="str">
            <v>Proyecto terminado. 
Mediante memorando M-2021-4301-036608 del 10 de noviembre de 2021, se tramitó desembolso correspondiente al 90%.
Se radicó a la DISH memorando M-2021-4301-043451 de solicitud de constitución de reserva presupuestal.
El E.T. mediante radicado E-2021-0007-348969 dio traslado a PS sobre requerimiento de la CGR. El 23 de diciembre, mediante radicado S-2021-4300-445686 se dio respuesta.
Se inicia la liquidacion del convenio.</v>
          </cell>
          <cell r="AT3429" t="str">
            <v>No Aplica</v>
          </cell>
          <cell r="AU3429">
            <v>44053</v>
          </cell>
          <cell r="AV3429">
            <v>44484</v>
          </cell>
          <cell r="AW3429" t="e">
            <v>#REF!</v>
          </cell>
          <cell r="AX3429"/>
          <cell r="AY3429"/>
          <cell r="AZ3429">
            <v>0</v>
          </cell>
          <cell r="BA3429" t="str">
            <v>-</v>
          </cell>
          <cell r="BB3429" t="str">
            <v>6.157 m2</v>
          </cell>
          <cell r="BC3429"/>
          <cell r="BD3429">
            <v>44104</v>
          </cell>
          <cell r="BE3429">
            <v>44314</v>
          </cell>
          <cell r="BF3429" t="str">
            <v/>
          </cell>
          <cell r="BG3429">
            <v>2020</v>
          </cell>
        </row>
        <row r="3430">
          <cell r="C3430" t="str">
            <v>E-2020-1726-235389</v>
          </cell>
          <cell r="D3430" t="str">
            <v>CV 001-2020</v>
          </cell>
          <cell r="E3430" t="str">
            <v>2018-2022</v>
          </cell>
          <cell r="F3430" t="str">
            <v>VIGENTE</v>
          </cell>
          <cell r="G3430"/>
          <cell r="H3430" t="str">
            <v>Quindio</v>
          </cell>
          <cell r="I3430"/>
          <cell r="J3430"/>
          <cell r="K3430" t="str">
            <v>Quimbaya</v>
          </cell>
          <cell r="L3430" t="str">
            <v>Quimbaya-Quindio</v>
          </cell>
          <cell r="M3430" t="str">
            <v>368 FIP 2021</v>
          </cell>
          <cell r="N3430" t="str">
            <v>DPS 2021</v>
          </cell>
          <cell r="O3430">
            <v>44351</v>
          </cell>
          <cell r="P3430">
            <v>44773</v>
          </cell>
          <cell r="Q3430" t="str">
            <v>Construcción De Pavimento En La Cll 12 Entre Cra 7 Y 9 Del Municipio De Quimbaya - Quindío</v>
          </cell>
          <cell r="R3430" t="str">
            <v>Vias y Transporte</v>
          </cell>
          <cell r="S3430" t="str">
            <v>Vias Urbanas</v>
          </cell>
          <cell r="T3430"/>
          <cell r="U3430">
            <v>1</v>
          </cell>
          <cell r="V3430"/>
          <cell r="W3430"/>
          <cell r="X3430"/>
          <cell r="Y3430"/>
          <cell r="Z3430">
            <v>1159904609</v>
          </cell>
          <cell r="AA3430"/>
          <cell r="AB3430">
            <v>1159904609</v>
          </cell>
          <cell r="AC3430">
            <v>0</v>
          </cell>
          <cell r="AD3430">
            <v>1159904609</v>
          </cell>
          <cell r="AE3430"/>
          <cell r="AF3430"/>
          <cell r="AG3430">
            <v>0</v>
          </cell>
          <cell r="AH3430">
            <v>1159904609</v>
          </cell>
          <cell r="AI3430">
            <v>0</v>
          </cell>
          <cell r="AJ3430">
            <v>1159904609</v>
          </cell>
          <cell r="AK3430"/>
          <cell r="AL3430"/>
          <cell r="AM3430">
            <v>7.6600000000000001E-2</v>
          </cell>
          <cell r="AN3430">
            <v>0.1237</v>
          </cell>
          <cell r="AO3430">
            <v>4.7100000000000003E-2</v>
          </cell>
          <cell r="AP3430" t="str">
            <v>En Ejecución</v>
          </cell>
          <cell r="AQ3430" t="e">
            <v>#REF!</v>
          </cell>
          <cell r="AR3430" t="e">
            <v>#N/A</v>
          </cell>
          <cell r="AS3430" t="str">
            <v>-</v>
          </cell>
          <cell r="AT3430"/>
          <cell r="AU3430">
            <v>44735</v>
          </cell>
          <cell r="AV3430">
            <v>44827</v>
          </cell>
          <cell r="AW3430" t="e">
            <v>#REF!</v>
          </cell>
          <cell r="AX3430">
            <v>4</v>
          </cell>
          <cell r="AY3430"/>
          <cell r="AZ3430">
            <v>4</v>
          </cell>
          <cell r="BA3430"/>
          <cell r="BB3430" t="str">
            <v>148 ML</v>
          </cell>
          <cell r="BC3430"/>
          <cell r="BD3430" t="str">
            <v>-</v>
          </cell>
          <cell r="BE3430" t="str">
            <v>-</v>
          </cell>
          <cell r="BF3430" t="str">
            <v>-</v>
          </cell>
          <cell r="BG3430">
            <v>29287</v>
          </cell>
        </row>
        <row r="3431">
          <cell r="C3431" t="str">
            <v>20110165V1639-1</v>
          </cell>
          <cell r="D3431" t="str">
            <v>Proyectos 2011 - 2020</v>
          </cell>
          <cell r="E3431" t="str">
            <v>No Aplica</v>
          </cell>
          <cell r="F3431" t="str">
            <v>CERRADO</v>
          </cell>
          <cell r="G3431"/>
          <cell r="H3431" t="str">
            <v>Quindio</v>
          </cell>
          <cell r="I3431">
            <v>0</v>
          </cell>
          <cell r="J3431">
            <v>0</v>
          </cell>
          <cell r="K3431" t="str">
            <v>Quindio (Dp)</v>
          </cell>
          <cell r="L3431" t="str">
            <v>Quindio (Dp)-Quindio</v>
          </cell>
          <cell r="M3431" t="str">
            <v/>
          </cell>
          <cell r="N3431" t="str">
            <v>Infraestructura</v>
          </cell>
          <cell r="O3431"/>
          <cell r="P3431"/>
          <cell r="Q3431" t="str">
            <v>Camineros Para La Prosperidad En Varios Municipios Del Departamento De Quindio.</v>
          </cell>
          <cell r="R3431" t="str">
            <v>Vías Red Terciaria</v>
          </cell>
          <cell r="S3431"/>
          <cell r="T3431"/>
          <cell r="U3431"/>
          <cell r="V3431" t="str">
            <v>Federación Nacional De Cafeteros</v>
          </cell>
          <cell r="W3431"/>
          <cell r="X3431" t="str">
            <v/>
          </cell>
          <cell r="Y3431"/>
          <cell r="Z3431">
            <v>601464931.55555546</v>
          </cell>
          <cell r="AA3431"/>
          <cell r="AB3431">
            <v>601464931.55555546</v>
          </cell>
          <cell r="AC3431"/>
          <cell r="AD3431">
            <v>601464931.55555546</v>
          </cell>
          <cell r="AE3431">
            <v>0</v>
          </cell>
          <cell r="AF3431"/>
          <cell r="AG3431">
            <v>0</v>
          </cell>
          <cell r="AH3431">
            <v>601464931.55555546</v>
          </cell>
          <cell r="AI3431">
            <v>0</v>
          </cell>
          <cell r="AJ3431">
            <v>601464931.55555546</v>
          </cell>
          <cell r="AK3431">
            <v>1</v>
          </cell>
          <cell r="AL3431"/>
          <cell r="AM3431">
            <v>1</v>
          </cell>
          <cell r="AN3431">
            <v>1</v>
          </cell>
          <cell r="AO3431">
            <v>0</v>
          </cell>
          <cell r="AP3431" t="str">
            <v>Liquidado</v>
          </cell>
          <cell r="AQ3431" t="e">
            <v>#REF!</v>
          </cell>
          <cell r="AR3431" t="e">
            <v>#N/A</v>
          </cell>
          <cell r="AS3431" t="str">
            <v>Entregado en 2012</v>
          </cell>
          <cell r="AT3431" t="str">
            <v>No Aplica</v>
          </cell>
          <cell r="AU3431" t="str">
            <v/>
          </cell>
          <cell r="AV3431" t="str">
            <v/>
          </cell>
          <cell r="AW3431" t="e">
            <v>#REF!</v>
          </cell>
          <cell r="AX3431"/>
          <cell r="AY3431"/>
          <cell r="AZ3431">
            <v>0</v>
          </cell>
          <cell r="BA3431" t="str">
            <v>-</v>
          </cell>
          <cell r="BB3431" t="str">
            <v/>
          </cell>
          <cell r="BC3431"/>
          <cell r="BD3431" t="str">
            <v/>
          </cell>
          <cell r="BE3431" t="str">
            <v/>
          </cell>
          <cell r="BF3431" t="str">
            <v/>
          </cell>
          <cell r="BG3431" t="str">
            <v/>
          </cell>
        </row>
        <row r="3432">
          <cell r="C3432" t="str">
            <v>E-2020-1726-235338</v>
          </cell>
          <cell r="D3432" t="str">
            <v>CV 001-2020</v>
          </cell>
          <cell r="E3432" t="str">
            <v>2018-2022</v>
          </cell>
          <cell r="F3432" t="str">
            <v>VIGENTE</v>
          </cell>
          <cell r="G3432"/>
          <cell r="H3432" t="str">
            <v>Quindio</v>
          </cell>
          <cell r="I3432"/>
          <cell r="J3432"/>
          <cell r="K3432" t="str">
            <v>Varios</v>
          </cell>
          <cell r="L3432" t="str">
            <v>Varios-Quindio</v>
          </cell>
          <cell r="M3432" t="str">
            <v>670 FIP 2021</v>
          </cell>
          <cell r="N3432" t="str">
            <v>DPS 2021</v>
          </cell>
          <cell r="O3432">
            <v>44512</v>
          </cell>
          <cell r="P3432">
            <v>44773</v>
          </cell>
          <cell r="Q3432" t="str">
            <v>Mejoramiento De Vías Urbanas De Bajo Transito, En Varios Municipios - Quindío</v>
          </cell>
          <cell r="R3432" t="str">
            <v>Vias y Transporte</v>
          </cell>
          <cell r="S3432" t="str">
            <v>Vias Urbanas</v>
          </cell>
          <cell r="T3432"/>
          <cell r="U3432">
            <v>9</v>
          </cell>
          <cell r="V3432"/>
          <cell r="W3432"/>
          <cell r="X3432"/>
          <cell r="Y3432"/>
          <cell r="Z3432">
            <v>45036471918</v>
          </cell>
          <cell r="AA3432"/>
          <cell r="AB3432">
            <v>45036471918</v>
          </cell>
          <cell r="AC3432">
            <v>800000000</v>
          </cell>
          <cell r="AD3432">
            <v>45836471918</v>
          </cell>
          <cell r="AE3432"/>
          <cell r="AF3432"/>
          <cell r="AG3432">
            <v>0</v>
          </cell>
          <cell r="AH3432">
            <v>45036471918</v>
          </cell>
          <cell r="AI3432">
            <v>800000000</v>
          </cell>
          <cell r="AJ3432">
            <v>45836471918</v>
          </cell>
          <cell r="AK3432"/>
          <cell r="AL3432"/>
          <cell r="AM3432"/>
          <cell r="AN3432"/>
          <cell r="AO3432">
            <v>0</v>
          </cell>
          <cell r="AP3432" t="str">
            <v>En Ejecución</v>
          </cell>
          <cell r="AQ3432" t="e">
            <v>#REF!</v>
          </cell>
          <cell r="AR3432" t="e">
            <v>#N/A</v>
          </cell>
          <cell r="AS3432" t="str">
            <v>-</v>
          </cell>
          <cell r="AT3432"/>
          <cell r="AU3432" t="str">
            <v>-</v>
          </cell>
          <cell r="AV3432" t="str">
            <v>-</v>
          </cell>
          <cell r="AW3432" t="e">
            <v>#REF!</v>
          </cell>
          <cell r="AX3432"/>
          <cell r="AY3432"/>
          <cell r="AZ3432">
            <v>0</v>
          </cell>
          <cell r="BA3432"/>
          <cell r="BB3432" t="str">
            <v>- ML</v>
          </cell>
          <cell r="BC3432"/>
          <cell r="BD3432" t="str">
            <v>-</v>
          </cell>
          <cell r="BE3432" t="str">
            <v>-</v>
          </cell>
          <cell r="BF3432" t="str">
            <v>-</v>
          </cell>
          <cell r="BG3432" t="str">
            <v>-</v>
          </cell>
        </row>
        <row r="3433">
          <cell r="C3433" t="str">
            <v>E-2020-2203-253207</v>
          </cell>
          <cell r="D3433" t="str">
            <v>CV 001-2020</v>
          </cell>
          <cell r="E3433" t="str">
            <v>2018-2022</v>
          </cell>
          <cell r="F3433" t="str">
            <v>VIGENTE</v>
          </cell>
          <cell r="G3433"/>
          <cell r="H3433" t="str">
            <v>Quindio</v>
          </cell>
          <cell r="I3433"/>
          <cell r="J3433"/>
          <cell r="K3433" t="str">
            <v>Varios</v>
          </cell>
          <cell r="L3433" t="str">
            <v>Varios-Quindio</v>
          </cell>
          <cell r="M3433" t="str">
            <v>501 FIP 2021</v>
          </cell>
          <cell r="N3433" t="str">
            <v>DPS 2021</v>
          </cell>
          <cell r="O3433">
            <v>44559</v>
          </cell>
          <cell r="P3433">
            <v>44773</v>
          </cell>
          <cell r="Q3433" t="str">
            <v>Mejoramiento De Vías Terciarias Mediante El Uso De Placa Huellas En Los Municipios De Circasia Y Córdoba - Quindío</v>
          </cell>
          <cell r="R3433" t="str">
            <v>Vias y Transporte</v>
          </cell>
          <cell r="S3433" t="str">
            <v>Vias Rurales</v>
          </cell>
          <cell r="T3433"/>
          <cell r="U3433">
            <v>2</v>
          </cell>
          <cell r="V3433"/>
          <cell r="W3433"/>
          <cell r="X3433"/>
          <cell r="Y3433"/>
          <cell r="Z3433">
            <v>3316274377</v>
          </cell>
          <cell r="AA3433"/>
          <cell r="AB3433">
            <v>3316274377</v>
          </cell>
          <cell r="AC3433">
            <v>0</v>
          </cell>
          <cell r="AD3433">
            <v>3316274377</v>
          </cell>
          <cell r="AE3433"/>
          <cell r="AF3433"/>
          <cell r="AG3433">
            <v>0</v>
          </cell>
          <cell r="AH3433">
            <v>3316274377</v>
          </cell>
          <cell r="AI3433">
            <v>0</v>
          </cell>
          <cell r="AJ3433">
            <v>3316274377</v>
          </cell>
          <cell r="AK3433"/>
          <cell r="AL3433"/>
          <cell r="AM3433"/>
          <cell r="AN3433"/>
          <cell r="AO3433">
            <v>0</v>
          </cell>
          <cell r="AP3433" t="str">
            <v>Adjudicado</v>
          </cell>
          <cell r="AQ3433" t="e">
            <v>#REF!</v>
          </cell>
          <cell r="AR3433" t="e">
            <v>#N/A</v>
          </cell>
          <cell r="AS3433" t="str">
            <v>-</v>
          </cell>
          <cell r="AT3433"/>
          <cell r="AU3433" t="str">
            <v>-</v>
          </cell>
          <cell r="AV3433" t="str">
            <v>-</v>
          </cell>
          <cell r="AW3433" t="e">
            <v>#REF!</v>
          </cell>
          <cell r="AX3433"/>
          <cell r="AY3433"/>
          <cell r="AZ3433">
            <v>0</v>
          </cell>
          <cell r="BA3433"/>
          <cell r="BB3433" t="str">
            <v>- ML</v>
          </cell>
          <cell r="BC3433"/>
          <cell r="BD3433" t="str">
            <v>-</v>
          </cell>
          <cell r="BE3433" t="str">
            <v>-</v>
          </cell>
          <cell r="BF3433" t="str">
            <v>-</v>
          </cell>
          <cell r="BG3433" t="str">
            <v>-</v>
          </cell>
        </row>
        <row r="3434">
          <cell r="C3434" t="str">
            <v>20090150S1658-1</v>
          </cell>
          <cell r="D3434" t="str">
            <v>Proyectos 2011 - 2020</v>
          </cell>
          <cell r="E3434" t="str">
            <v>No Aplica</v>
          </cell>
          <cell r="F3434" t="str">
            <v>CERRADO</v>
          </cell>
          <cell r="G3434"/>
          <cell r="H3434" t="str">
            <v>Risaralda</v>
          </cell>
          <cell r="I3434">
            <v>66045</v>
          </cell>
          <cell r="J3434">
            <v>6</v>
          </cell>
          <cell r="K3434" t="str">
            <v>Apia</v>
          </cell>
          <cell r="L3434" t="str">
            <v>Apia-Risaralda</v>
          </cell>
          <cell r="M3434" t="str">
            <v/>
          </cell>
          <cell r="N3434" t="str">
            <v>Infraestructura</v>
          </cell>
          <cell r="O3434"/>
          <cell r="P3434"/>
          <cell r="Q3434" t="str">
            <v>Convenio Interadministrativo De Cooperación Entre Acción Social Y El Municipio De Apía, Para Aunar Esfuerzos Y Contribuir Con La Remodelación Y Adecuación De La Planta Física Para El Centro De Rehabilitación Para Discapacitados, En El Municipio De Apía - Risaralda.</v>
          </cell>
          <cell r="R3434" t="str">
            <v>Social Comunitario</v>
          </cell>
          <cell r="S3434"/>
          <cell r="T3434"/>
          <cell r="U3434"/>
          <cell r="V3434" t="str">
            <v>Municipio</v>
          </cell>
          <cell r="W3434"/>
          <cell r="X3434" t="str">
            <v/>
          </cell>
          <cell r="Y3434"/>
          <cell r="Z3434">
            <v>194000000</v>
          </cell>
          <cell r="AA3434"/>
          <cell r="AB3434">
            <v>194000000</v>
          </cell>
          <cell r="AC3434"/>
          <cell r="AD3434">
            <v>194000000</v>
          </cell>
          <cell r="AE3434">
            <v>0</v>
          </cell>
          <cell r="AF3434"/>
          <cell r="AG3434">
            <v>0</v>
          </cell>
          <cell r="AH3434">
            <v>194000000</v>
          </cell>
          <cell r="AI3434">
            <v>0</v>
          </cell>
          <cell r="AJ3434">
            <v>194000000</v>
          </cell>
          <cell r="AK3434">
            <v>1</v>
          </cell>
          <cell r="AL3434"/>
          <cell r="AM3434">
            <v>1</v>
          </cell>
          <cell r="AN3434">
            <v>1</v>
          </cell>
          <cell r="AO3434">
            <v>0</v>
          </cell>
          <cell r="AP3434" t="str">
            <v>Liquidado</v>
          </cell>
          <cell r="AQ3434" t="e">
            <v>#REF!</v>
          </cell>
          <cell r="AR3434" t="e">
            <v>#N/A</v>
          </cell>
          <cell r="AS3434" t="str">
            <v>Entregado en 2011.</v>
          </cell>
          <cell r="AT3434" t="str">
            <v>No Aplica</v>
          </cell>
          <cell r="AU3434" t="str">
            <v/>
          </cell>
          <cell r="AV3434">
            <v>40601</v>
          </cell>
          <cell r="AW3434" t="e">
            <v>#REF!</v>
          </cell>
          <cell r="AX3434"/>
          <cell r="AY3434"/>
          <cell r="AZ3434">
            <v>0</v>
          </cell>
          <cell r="BA3434" t="str">
            <v>-</v>
          </cell>
          <cell r="BB3434" t="str">
            <v/>
          </cell>
          <cell r="BC3434"/>
          <cell r="BD3434" t="str">
            <v/>
          </cell>
          <cell r="BE3434" t="str">
            <v/>
          </cell>
          <cell r="BF3434" t="str">
            <v/>
          </cell>
          <cell r="BG3434" t="str">
            <v/>
          </cell>
        </row>
        <row r="3435">
          <cell r="C3435" t="str">
            <v>20140147V0078-1</v>
          </cell>
          <cell r="D3435" t="str">
            <v>Proyectos 2011 - 2020</v>
          </cell>
          <cell r="E3435" t="str">
            <v>No Aplica</v>
          </cell>
          <cell r="F3435" t="str">
            <v>CERRADO</v>
          </cell>
          <cell r="G3435"/>
          <cell r="H3435" t="str">
            <v>Risaralda</v>
          </cell>
          <cell r="I3435">
            <v>66045</v>
          </cell>
          <cell r="J3435">
            <v>6</v>
          </cell>
          <cell r="K3435" t="str">
            <v>Apia</v>
          </cell>
          <cell r="L3435" t="str">
            <v>Apia-Risaralda</v>
          </cell>
          <cell r="M3435">
            <v>147</v>
          </cell>
          <cell r="N3435" t="str">
            <v>DPS 2014</v>
          </cell>
          <cell r="O3435"/>
          <cell r="P3435"/>
          <cell r="Q3435" t="str">
            <v>Adecuación Vías Terciarias Veredas La Floresta San Andres Del Municipio De Apía - Risaralda</v>
          </cell>
          <cell r="R3435" t="str">
            <v>Vías Red Terciaria</v>
          </cell>
          <cell r="S3435"/>
          <cell r="T3435"/>
          <cell r="U3435"/>
          <cell r="V3435" t="str">
            <v>Municipio</v>
          </cell>
          <cell r="W3435"/>
          <cell r="X3435" t="str">
            <v>Vereda San Andres Alto y Bajo, Vereda Guarne, Vereda Dos Quebradas, Vereda San Agustin, Vereda La Floresta.</v>
          </cell>
          <cell r="Y3435"/>
          <cell r="Z3435">
            <v>261900000</v>
          </cell>
          <cell r="AA3435"/>
          <cell r="AB3435">
            <v>261900000</v>
          </cell>
          <cell r="AC3435"/>
          <cell r="AD3435">
            <v>261900000</v>
          </cell>
          <cell r="AE3435">
            <v>26190000</v>
          </cell>
          <cell r="AF3435"/>
          <cell r="AG3435">
            <v>26190000</v>
          </cell>
          <cell r="AH3435">
            <v>288090000</v>
          </cell>
          <cell r="AI3435">
            <v>0</v>
          </cell>
          <cell r="AJ3435">
            <v>288090000</v>
          </cell>
          <cell r="AK3435">
            <v>0.97789999999999999</v>
          </cell>
          <cell r="AL3435"/>
          <cell r="AM3435">
            <v>1</v>
          </cell>
          <cell r="AN3435">
            <v>1</v>
          </cell>
          <cell r="AO3435">
            <v>0</v>
          </cell>
          <cell r="AP3435" t="str">
            <v>Liquidado</v>
          </cell>
          <cell r="AQ3435" t="e">
            <v>#REF!</v>
          </cell>
          <cell r="AR3435" t="e">
            <v>#N/A</v>
          </cell>
          <cell r="AS3435" t="str">
            <v>Entregada el 09/03/2017 
Proyecto Liquidado.</v>
          </cell>
          <cell r="AT3435" t="str">
            <v>No Aplica</v>
          </cell>
          <cell r="AU3435">
            <v>42651</v>
          </cell>
          <cell r="AV3435">
            <v>42742</v>
          </cell>
          <cell r="AW3435" t="e">
            <v>#REF!</v>
          </cell>
          <cell r="AX3435"/>
          <cell r="AY3435"/>
          <cell r="AZ3435">
            <v>0</v>
          </cell>
          <cell r="BA3435" t="str">
            <v>-</v>
          </cell>
          <cell r="BB3435" t="str">
            <v>0,36 Km</v>
          </cell>
          <cell r="BC3435"/>
          <cell r="BD3435">
            <v>42683</v>
          </cell>
          <cell r="BE3435">
            <v>42803</v>
          </cell>
          <cell r="BF3435">
            <v>42803</v>
          </cell>
          <cell r="BG3435">
            <v>400</v>
          </cell>
        </row>
        <row r="3436">
          <cell r="C3436" t="str">
            <v>20150298V2573-1</v>
          </cell>
          <cell r="D3436" t="str">
            <v>Proyectos 2011 - 2020</v>
          </cell>
          <cell r="E3436" t="str">
            <v>No Aplica</v>
          </cell>
          <cell r="F3436" t="str">
            <v>CERRADO</v>
          </cell>
          <cell r="G3436"/>
          <cell r="H3436" t="str">
            <v>Risaralda</v>
          </cell>
          <cell r="I3436">
            <v>66045</v>
          </cell>
          <cell r="J3436">
            <v>6</v>
          </cell>
          <cell r="K3436" t="str">
            <v>Apia</v>
          </cell>
          <cell r="L3436" t="str">
            <v>Apia-Risaralda</v>
          </cell>
          <cell r="M3436">
            <v>298</v>
          </cell>
          <cell r="N3436" t="str">
            <v>DPS 2015</v>
          </cell>
          <cell r="O3436"/>
          <cell r="P3436"/>
          <cell r="Q3436" t="str">
            <v>Construcción Y Rehabilitación De Pavimentos Urbanos Municipio De Apia - Risaralda</v>
          </cell>
          <cell r="R3436" t="str">
            <v>Vías Urbanas</v>
          </cell>
          <cell r="S3436"/>
          <cell r="T3436"/>
          <cell r="U3436"/>
          <cell r="V3436" t="str">
            <v>Municipio</v>
          </cell>
          <cell r="W3436"/>
          <cell r="X3436" t="str">
            <v xml:space="preserve">Barrios Acosma , Acosma1, Bermesa </v>
          </cell>
          <cell r="Y3436"/>
          <cell r="Z3436">
            <v>1018518519</v>
          </cell>
          <cell r="AA3436"/>
          <cell r="AB3436">
            <v>1018518519</v>
          </cell>
          <cell r="AC3436"/>
          <cell r="AD3436">
            <v>1018518519</v>
          </cell>
          <cell r="AE3436">
            <v>101851851.90000001</v>
          </cell>
          <cell r="AF3436"/>
          <cell r="AG3436">
            <v>101851851.90000001</v>
          </cell>
          <cell r="AH3436">
            <v>1120370370.9000001</v>
          </cell>
          <cell r="AI3436">
            <v>0</v>
          </cell>
          <cell r="AJ3436">
            <v>1120370370.9000001</v>
          </cell>
          <cell r="AK3436">
            <v>1</v>
          </cell>
          <cell r="AL3436"/>
          <cell r="AM3436">
            <v>0</v>
          </cell>
          <cell r="AN3436">
            <v>1</v>
          </cell>
          <cell r="AO3436">
            <v>1</v>
          </cell>
          <cell r="AP3436" t="str">
            <v>Liquidado</v>
          </cell>
          <cell r="AQ3436" t="e">
            <v>#REF!</v>
          </cell>
          <cell r="AR3436" t="e">
            <v>#N/A</v>
          </cell>
          <cell r="AS3436" t="str">
            <v>Liquidado 30 de agosto 2021.</v>
          </cell>
          <cell r="AT3436" t="str">
            <v>No Aplica</v>
          </cell>
          <cell r="AU3436">
            <v>42583</v>
          </cell>
          <cell r="AV3436">
            <v>42825</v>
          </cell>
          <cell r="AW3436" t="e">
            <v>#REF!</v>
          </cell>
          <cell r="AX3436"/>
          <cell r="AY3436"/>
          <cell r="AZ3436">
            <v>0</v>
          </cell>
          <cell r="BA3436" t="str">
            <v>-</v>
          </cell>
          <cell r="BB3436" t="str">
            <v>6533M2</v>
          </cell>
          <cell r="BC3436"/>
          <cell r="BD3436">
            <v>42642</v>
          </cell>
          <cell r="BE3436">
            <v>42683</v>
          </cell>
          <cell r="BF3436">
            <v>42993</v>
          </cell>
          <cell r="BG3436">
            <v>8143</v>
          </cell>
        </row>
        <row r="3437">
          <cell r="C3437" t="str">
            <v>20160545M7922-1</v>
          </cell>
          <cell r="D3437" t="str">
            <v>Proyectos 2011 - 2020</v>
          </cell>
          <cell r="E3437" t="str">
            <v>ANTES 2018</v>
          </cell>
          <cell r="F3437" t="str">
            <v>VIGENTE</v>
          </cell>
          <cell r="G3437"/>
          <cell r="H3437" t="str">
            <v>Risaralda</v>
          </cell>
          <cell r="I3437">
            <v>66045</v>
          </cell>
          <cell r="J3437">
            <v>6</v>
          </cell>
          <cell r="K3437" t="str">
            <v>Apia</v>
          </cell>
          <cell r="L3437" t="str">
            <v>Apia-Risaralda</v>
          </cell>
          <cell r="M3437">
            <v>545</v>
          </cell>
          <cell r="N3437" t="str">
            <v>DPS 2016</v>
          </cell>
          <cell r="O3437"/>
          <cell r="P3437"/>
          <cell r="Q3437" t="str">
            <v>Mejoramiento De Condiciones De Habitabilidad</v>
          </cell>
          <cell r="R3437" t="str">
            <v>Mejoramiento Condiciones De Habitabilidad</v>
          </cell>
          <cell r="S3437"/>
          <cell r="T3437"/>
          <cell r="U3437"/>
          <cell r="V3437" t="str">
            <v>Municipio</v>
          </cell>
          <cell r="W3437" t="str">
            <v>Urbano y Rural</v>
          </cell>
          <cell r="X3437" t="str">
            <v/>
          </cell>
          <cell r="Y3437"/>
          <cell r="Z3437">
            <v>593220339</v>
          </cell>
          <cell r="AA3437"/>
          <cell r="AB3437">
            <v>593220339</v>
          </cell>
          <cell r="AC3437"/>
          <cell r="AD3437">
            <v>593220339</v>
          </cell>
          <cell r="AE3437">
            <v>59322034</v>
          </cell>
          <cell r="AF3437"/>
          <cell r="AG3437">
            <v>59322034</v>
          </cell>
          <cell r="AH3437">
            <v>652542373</v>
          </cell>
          <cell r="AI3437">
            <v>0</v>
          </cell>
          <cell r="AJ3437">
            <v>652542373</v>
          </cell>
          <cell r="AK3437">
            <v>0.7</v>
          </cell>
          <cell r="AL3437"/>
          <cell r="AM3437">
            <v>1</v>
          </cell>
          <cell r="AN3437">
            <v>1</v>
          </cell>
          <cell r="AO3437">
            <v>0</v>
          </cell>
          <cell r="AP3437" t="str">
            <v>Terminado</v>
          </cell>
          <cell r="AQ3437" t="e">
            <v>#REF!</v>
          </cell>
          <cell r="AR3437" t="str">
            <v>TERMINADO</v>
          </cell>
          <cell r="AS3437" t="str">
            <v xml:space="preserve">Proyecto terminado (43 MCH). 
Se inicia la liquidacion del convenio </v>
          </cell>
          <cell r="AT3437">
            <v>43634</v>
          </cell>
          <cell r="AU3437">
            <v>44228</v>
          </cell>
          <cell r="AV3437">
            <v>44443</v>
          </cell>
          <cell r="AW3437" t="e">
            <v>#REF!</v>
          </cell>
          <cell r="AX3437"/>
          <cell r="AY3437"/>
          <cell r="AZ3437">
            <v>0</v>
          </cell>
          <cell r="BA3437" t="str">
            <v>-</v>
          </cell>
          <cell r="BB3437" t="str">
            <v>43  Viviendas</v>
          </cell>
          <cell r="BC3437"/>
          <cell r="BD3437">
            <v>44278</v>
          </cell>
          <cell r="BE3437" t="str">
            <v/>
          </cell>
          <cell r="BF3437" t="str">
            <v/>
          </cell>
          <cell r="BG3437">
            <v>168</v>
          </cell>
        </row>
        <row r="3438">
          <cell r="C3438" t="str">
            <v>E-2020-1727-235626</v>
          </cell>
          <cell r="D3438" t="str">
            <v>CV 001-2020</v>
          </cell>
          <cell r="E3438" t="str">
            <v>2018-2022</v>
          </cell>
          <cell r="F3438" t="str">
            <v>VIGENTE</v>
          </cell>
          <cell r="G3438"/>
          <cell r="H3438" t="str">
            <v>Risaralda</v>
          </cell>
          <cell r="I3438"/>
          <cell r="J3438"/>
          <cell r="K3438" t="str">
            <v xml:space="preserve">Apia </v>
          </cell>
          <cell r="L3438" t="str">
            <v>Apia -Risaralda</v>
          </cell>
          <cell r="M3438" t="str">
            <v>531 FIP 2021</v>
          </cell>
          <cell r="N3438" t="str">
            <v>DPS 2021</v>
          </cell>
          <cell r="O3438">
            <v>44477</v>
          </cell>
          <cell r="P3438">
            <v>44773</v>
          </cell>
          <cell r="Q3438" t="str">
            <v>Construcción De 2 Km De Vías Terciarias Para El Mejoramiento De Vías Mediante Placa Huellas En Las Veredas Buena Vista Y La Nubia Campo Alegre Del Municipio De Apia - Risaralda</v>
          </cell>
          <cell r="R3438" t="str">
            <v>Vias y Transporte</v>
          </cell>
          <cell r="S3438" t="str">
            <v>Vias Rurales</v>
          </cell>
          <cell r="T3438"/>
          <cell r="U3438">
            <v>1</v>
          </cell>
          <cell r="V3438"/>
          <cell r="W3438"/>
          <cell r="X3438"/>
          <cell r="Y3438"/>
          <cell r="Z3438">
            <v>2879270552</v>
          </cell>
          <cell r="AA3438"/>
          <cell r="AB3438">
            <v>2879270552</v>
          </cell>
          <cell r="AC3438">
            <v>0</v>
          </cell>
          <cell r="AD3438">
            <v>2879270552</v>
          </cell>
          <cell r="AE3438"/>
          <cell r="AF3438"/>
          <cell r="AG3438">
            <v>0</v>
          </cell>
          <cell r="AH3438">
            <v>2879270552</v>
          </cell>
          <cell r="AI3438">
            <v>0</v>
          </cell>
          <cell r="AJ3438">
            <v>2879270552</v>
          </cell>
          <cell r="AK3438"/>
          <cell r="AL3438"/>
          <cell r="AM3438"/>
          <cell r="AN3438"/>
          <cell r="AO3438">
            <v>0</v>
          </cell>
          <cell r="AP3438" t="str">
            <v>Adjudicado</v>
          </cell>
          <cell r="AQ3438" t="e">
            <v>#REF!</v>
          </cell>
          <cell r="AR3438" t="e">
            <v>#N/A</v>
          </cell>
          <cell r="AS3438" t="str">
            <v>-</v>
          </cell>
          <cell r="AT3438"/>
          <cell r="AU3438" t="str">
            <v>-</v>
          </cell>
          <cell r="AV3438" t="str">
            <v>-</v>
          </cell>
          <cell r="AW3438" t="e">
            <v>#REF!</v>
          </cell>
          <cell r="AX3438">
            <v>9</v>
          </cell>
          <cell r="AY3438"/>
          <cell r="AZ3438">
            <v>9</v>
          </cell>
          <cell r="BA3438"/>
          <cell r="BB3438" t="str">
            <v>2000 ML</v>
          </cell>
          <cell r="BC3438"/>
          <cell r="BD3438" t="str">
            <v>-</v>
          </cell>
          <cell r="BE3438" t="str">
            <v>-</v>
          </cell>
          <cell r="BF3438" t="str">
            <v>-</v>
          </cell>
          <cell r="BG3438" t="str">
            <v>-</v>
          </cell>
        </row>
        <row r="3439">
          <cell r="C3439" t="str">
            <v>20090252S1659-1</v>
          </cell>
          <cell r="D3439" t="str">
            <v>Proyectos 2011 - 2020</v>
          </cell>
          <cell r="E3439" t="str">
            <v>No Aplica</v>
          </cell>
          <cell r="F3439" t="str">
            <v>CERRADO</v>
          </cell>
          <cell r="G3439"/>
          <cell r="H3439" t="str">
            <v>Risaralda</v>
          </cell>
          <cell r="I3439">
            <v>66075</v>
          </cell>
          <cell r="J3439">
            <v>6</v>
          </cell>
          <cell r="K3439" t="str">
            <v>Balboa</v>
          </cell>
          <cell r="L3439" t="str">
            <v>Balboa-Risaralda</v>
          </cell>
          <cell r="M3439" t="str">
            <v/>
          </cell>
          <cell r="N3439" t="str">
            <v>Infraestructura</v>
          </cell>
          <cell r="O3439"/>
          <cell r="P3439"/>
          <cell r="Q3439" t="str">
            <v>Convenio Interadministrativo Entre Acción Social Y La Federación Nacional De Cafeteros Comité Departamental De Risaralda Para La Costrucción De La Segunda Etapa Del Colisio Del Municipio De Balboa - Risaralda</v>
          </cell>
          <cell r="R3439" t="str">
            <v>Espacio Público, Recreación Y Deporte</v>
          </cell>
          <cell r="S3439"/>
          <cell r="T3439"/>
          <cell r="U3439"/>
          <cell r="V3439" t="str">
            <v>Federación Nacional De Cafeteros</v>
          </cell>
          <cell r="W3439"/>
          <cell r="X3439" t="str">
            <v/>
          </cell>
          <cell r="Y3439"/>
          <cell r="Z3439">
            <v>300000000</v>
          </cell>
          <cell r="AA3439"/>
          <cell r="AB3439">
            <v>300000000</v>
          </cell>
          <cell r="AC3439"/>
          <cell r="AD3439">
            <v>300000000</v>
          </cell>
          <cell r="AE3439">
            <v>0</v>
          </cell>
          <cell r="AF3439"/>
          <cell r="AG3439">
            <v>0</v>
          </cell>
          <cell r="AH3439">
            <v>300000000</v>
          </cell>
          <cell r="AI3439">
            <v>0</v>
          </cell>
          <cell r="AJ3439">
            <v>300000000</v>
          </cell>
          <cell r="AK3439">
            <v>1</v>
          </cell>
          <cell r="AL3439"/>
          <cell r="AM3439">
            <v>1</v>
          </cell>
          <cell r="AN3439">
            <v>1</v>
          </cell>
          <cell r="AO3439">
            <v>0</v>
          </cell>
          <cell r="AP3439" t="str">
            <v>Liquidado</v>
          </cell>
          <cell r="AQ3439" t="e">
            <v>#REF!</v>
          </cell>
          <cell r="AR3439" t="e">
            <v>#N/A</v>
          </cell>
          <cell r="AS3439" t="str">
            <v>Entregado en 2011.</v>
          </cell>
          <cell r="AT3439" t="str">
            <v>No Aplica</v>
          </cell>
          <cell r="AU3439" t="str">
            <v/>
          </cell>
          <cell r="AV3439" t="str">
            <v/>
          </cell>
          <cell r="AW3439" t="e">
            <v>#REF!</v>
          </cell>
          <cell r="AX3439"/>
          <cell r="AY3439"/>
          <cell r="AZ3439">
            <v>0</v>
          </cell>
          <cell r="BA3439" t="str">
            <v>-</v>
          </cell>
          <cell r="BB3439" t="str">
            <v/>
          </cell>
          <cell r="BC3439"/>
          <cell r="BD3439" t="str">
            <v/>
          </cell>
          <cell r="BE3439" t="str">
            <v/>
          </cell>
          <cell r="BF3439" t="str">
            <v/>
          </cell>
          <cell r="BG3439" t="str">
            <v/>
          </cell>
        </row>
        <row r="3440">
          <cell r="C3440" t="str">
            <v>E-2020-1727-235595</v>
          </cell>
          <cell r="D3440" t="str">
            <v>CV 001-2020</v>
          </cell>
          <cell r="E3440" t="str">
            <v>2018-2022</v>
          </cell>
          <cell r="F3440" t="str">
            <v>VIGENTE</v>
          </cell>
          <cell r="G3440"/>
          <cell r="H3440" t="str">
            <v>Risaralda</v>
          </cell>
          <cell r="I3440"/>
          <cell r="J3440"/>
          <cell r="K3440" t="str">
            <v>Balboa</v>
          </cell>
          <cell r="L3440" t="str">
            <v>Balboa-Risaralda</v>
          </cell>
          <cell r="M3440" t="str">
            <v>501 FIP 2021</v>
          </cell>
          <cell r="N3440" t="str">
            <v>DPS 2021</v>
          </cell>
          <cell r="O3440">
            <v>44434</v>
          </cell>
          <cell r="P3440">
            <v>44773</v>
          </cell>
          <cell r="Q3440" t="str">
            <v>Construcción Y Mantenimiento De La Vía Del Predio La Tribuna Al Centro Recreacional La Gloria Del Municipio De Balboa - Risaralda</v>
          </cell>
          <cell r="R3440" t="str">
            <v>Vias y Transporte</v>
          </cell>
          <cell r="S3440" t="str">
            <v>Vias Rurales</v>
          </cell>
          <cell r="T3440"/>
          <cell r="U3440">
            <v>1</v>
          </cell>
          <cell r="V3440"/>
          <cell r="W3440"/>
          <cell r="X3440"/>
          <cell r="Y3440"/>
          <cell r="Z3440">
            <v>749020027</v>
          </cell>
          <cell r="AA3440"/>
          <cell r="AB3440">
            <v>749020027</v>
          </cell>
          <cell r="AC3440">
            <v>0</v>
          </cell>
          <cell r="AD3440">
            <v>749020027</v>
          </cell>
          <cell r="AE3440"/>
          <cell r="AF3440"/>
          <cell r="AG3440">
            <v>0</v>
          </cell>
          <cell r="AH3440">
            <v>749020027</v>
          </cell>
          <cell r="AI3440">
            <v>0</v>
          </cell>
          <cell r="AJ3440">
            <v>749020027</v>
          </cell>
          <cell r="AK3440"/>
          <cell r="AL3440"/>
          <cell r="AM3440">
            <v>0.9073</v>
          </cell>
          <cell r="AN3440">
            <v>0.70120000000000005</v>
          </cell>
          <cell r="AO3440">
            <v>-0.20609999999999995</v>
          </cell>
          <cell r="AP3440" t="str">
            <v>En Ejecución</v>
          </cell>
          <cell r="AQ3440" t="e">
            <v>#REF!</v>
          </cell>
          <cell r="AR3440" t="e">
            <v>#N/A</v>
          </cell>
          <cell r="AS3440" t="str">
            <v>-</v>
          </cell>
          <cell r="AT3440"/>
          <cell r="AU3440">
            <v>0</v>
          </cell>
          <cell r="AV3440" t="str">
            <v>-</v>
          </cell>
          <cell r="AW3440" t="e">
            <v>#REF!</v>
          </cell>
          <cell r="AX3440">
            <v>4</v>
          </cell>
          <cell r="AY3440"/>
          <cell r="AZ3440">
            <v>4</v>
          </cell>
          <cell r="BA3440"/>
          <cell r="BB3440" t="str">
            <v>- ML</v>
          </cell>
          <cell r="BC3440"/>
          <cell r="BD3440" t="str">
            <v>-</v>
          </cell>
          <cell r="BE3440" t="str">
            <v>-</v>
          </cell>
          <cell r="BF3440" t="str">
            <v>-</v>
          </cell>
          <cell r="BG3440" t="str">
            <v>-</v>
          </cell>
        </row>
        <row r="3441">
          <cell r="C3441" t="str">
            <v>20100061V1660-1</v>
          </cell>
          <cell r="D3441" t="str">
            <v>Proyectos 2011 - 2020</v>
          </cell>
          <cell r="E3441" t="str">
            <v>No Aplica</v>
          </cell>
          <cell r="F3441" t="str">
            <v>CERRADO</v>
          </cell>
          <cell r="G3441"/>
          <cell r="H3441" t="str">
            <v>Risaralda</v>
          </cell>
          <cell r="I3441">
            <v>66088</v>
          </cell>
          <cell r="J3441">
            <v>6</v>
          </cell>
          <cell r="K3441" t="str">
            <v>Belen De Umbria</v>
          </cell>
          <cell r="L3441" t="str">
            <v>Belen De Umbria-Risaralda</v>
          </cell>
          <cell r="M3441" t="str">
            <v/>
          </cell>
          <cell r="N3441" t="str">
            <v>Infraestructura</v>
          </cell>
          <cell r="O3441"/>
          <cell r="P3441"/>
          <cell r="Q3441" t="str">
            <v>Pavimentación En Concreto Asfaltico De La Calle 6 Entre Carrera 5 Y Via Taparcal, En El Municipio De Belen De Unbia - Risaralda</v>
          </cell>
          <cell r="R3441" t="str">
            <v>Vías Urbanas</v>
          </cell>
          <cell r="S3441"/>
          <cell r="T3441"/>
          <cell r="U3441"/>
          <cell r="V3441" t="str">
            <v>Jose Orlando Ossa Zuluaga</v>
          </cell>
          <cell r="W3441"/>
          <cell r="X3441" t="str">
            <v/>
          </cell>
          <cell r="Y3441"/>
          <cell r="Z3441">
            <v>237874821</v>
          </cell>
          <cell r="AA3441"/>
          <cell r="AB3441">
            <v>237874821</v>
          </cell>
          <cell r="AC3441"/>
          <cell r="AD3441">
            <v>237874821</v>
          </cell>
          <cell r="AE3441">
            <v>0</v>
          </cell>
          <cell r="AF3441"/>
          <cell r="AG3441">
            <v>0</v>
          </cell>
          <cell r="AH3441">
            <v>237874821</v>
          </cell>
          <cell r="AI3441">
            <v>0</v>
          </cell>
          <cell r="AJ3441">
            <v>237874821</v>
          </cell>
          <cell r="AK3441">
            <v>1</v>
          </cell>
          <cell r="AL3441"/>
          <cell r="AM3441">
            <v>1</v>
          </cell>
          <cell r="AN3441">
            <v>1</v>
          </cell>
          <cell r="AO3441">
            <v>0</v>
          </cell>
          <cell r="AP3441" t="str">
            <v>Liquidado</v>
          </cell>
          <cell r="AQ3441" t="e">
            <v>#REF!</v>
          </cell>
          <cell r="AR3441" t="e">
            <v>#N/A</v>
          </cell>
          <cell r="AS3441" t="str">
            <v>Entregado en 2011.</v>
          </cell>
          <cell r="AT3441" t="str">
            <v>No Aplica</v>
          </cell>
          <cell r="AU3441" t="str">
            <v/>
          </cell>
          <cell r="AV3441">
            <v>40568</v>
          </cell>
          <cell r="AW3441" t="e">
            <v>#REF!</v>
          </cell>
          <cell r="AX3441"/>
          <cell r="AY3441"/>
          <cell r="AZ3441">
            <v>0</v>
          </cell>
          <cell r="BA3441" t="str">
            <v>-</v>
          </cell>
          <cell r="BB3441" t="str">
            <v/>
          </cell>
          <cell r="BC3441"/>
          <cell r="BD3441" t="str">
            <v/>
          </cell>
          <cell r="BE3441" t="str">
            <v/>
          </cell>
          <cell r="BF3441" t="str">
            <v/>
          </cell>
          <cell r="BG3441" t="str">
            <v/>
          </cell>
        </row>
        <row r="3442">
          <cell r="C3442" t="str">
            <v>20100118S1661-1</v>
          </cell>
          <cell r="D3442" t="str">
            <v>Proyectos 2011 - 2020</v>
          </cell>
          <cell r="E3442" t="str">
            <v>No Aplica</v>
          </cell>
          <cell r="F3442" t="str">
            <v>CERRADO</v>
          </cell>
          <cell r="G3442"/>
          <cell r="H3442" t="str">
            <v>Risaralda</v>
          </cell>
          <cell r="I3442">
            <v>66088</v>
          </cell>
          <cell r="J3442">
            <v>6</v>
          </cell>
          <cell r="K3442" t="str">
            <v>Belen De Umbria</v>
          </cell>
          <cell r="L3442" t="str">
            <v>Belen De Umbria-Risaralda</v>
          </cell>
          <cell r="M3442" t="str">
            <v/>
          </cell>
          <cell r="N3442" t="str">
            <v>Infraestructura</v>
          </cell>
          <cell r="O3442"/>
          <cell r="P3442"/>
          <cell r="Q3442" t="str">
            <v>Remodelación Primera Fase Del Parque Principal Del Municipio De Belén De Umbría - Risaralda.</v>
          </cell>
          <cell r="R3442" t="str">
            <v>Espacio Público, Recreación Y Deporte</v>
          </cell>
          <cell r="S3442"/>
          <cell r="T3442"/>
          <cell r="U3442"/>
          <cell r="V3442" t="str">
            <v>Edgar Alfonso Parrado Granados</v>
          </cell>
          <cell r="W3442"/>
          <cell r="X3442" t="str">
            <v/>
          </cell>
          <cell r="Y3442"/>
          <cell r="Z3442">
            <v>555297980.38999999</v>
          </cell>
          <cell r="AA3442"/>
          <cell r="AB3442">
            <v>555297980.38999999</v>
          </cell>
          <cell r="AC3442"/>
          <cell r="AD3442">
            <v>555297980.38999999</v>
          </cell>
          <cell r="AE3442">
            <v>0</v>
          </cell>
          <cell r="AF3442"/>
          <cell r="AG3442">
            <v>0</v>
          </cell>
          <cell r="AH3442">
            <v>555297980.38999999</v>
          </cell>
          <cell r="AI3442">
            <v>0</v>
          </cell>
          <cell r="AJ3442">
            <v>555297980.38999999</v>
          </cell>
          <cell r="AK3442">
            <v>1</v>
          </cell>
          <cell r="AL3442"/>
          <cell r="AM3442">
            <v>1</v>
          </cell>
          <cell r="AN3442">
            <v>1</v>
          </cell>
          <cell r="AO3442">
            <v>0</v>
          </cell>
          <cell r="AP3442" t="str">
            <v>Liquidado</v>
          </cell>
          <cell r="AQ3442" t="e">
            <v>#REF!</v>
          </cell>
          <cell r="AR3442" t="e">
            <v>#N/A</v>
          </cell>
          <cell r="AS3442" t="str">
            <v>Entregado en 2011.</v>
          </cell>
          <cell r="AT3442" t="str">
            <v>No Aplica</v>
          </cell>
          <cell r="AU3442" t="str">
            <v/>
          </cell>
          <cell r="AV3442">
            <v>40829</v>
          </cell>
          <cell r="AW3442" t="e">
            <v>#REF!</v>
          </cell>
          <cell r="AX3442"/>
          <cell r="AY3442"/>
          <cell r="AZ3442">
            <v>0</v>
          </cell>
          <cell r="BA3442" t="str">
            <v>-</v>
          </cell>
          <cell r="BB3442" t="str">
            <v/>
          </cell>
          <cell r="BC3442"/>
          <cell r="BD3442" t="str">
            <v/>
          </cell>
          <cell r="BE3442" t="str">
            <v/>
          </cell>
          <cell r="BF3442" t="str">
            <v/>
          </cell>
          <cell r="BG3442" t="str">
            <v/>
          </cell>
        </row>
        <row r="3443">
          <cell r="C3443" t="str">
            <v>20110160V0235-1</v>
          </cell>
          <cell r="D3443" t="str">
            <v>Proyectos 2011 - 2020</v>
          </cell>
          <cell r="E3443" t="str">
            <v>No Aplica</v>
          </cell>
          <cell r="F3443" t="str">
            <v>CERRADO</v>
          </cell>
          <cell r="G3443" t="str">
            <v>A235</v>
          </cell>
          <cell r="H3443" t="str">
            <v>Risaralda</v>
          </cell>
          <cell r="I3443">
            <v>66088</v>
          </cell>
          <cell r="J3443">
            <v>6</v>
          </cell>
          <cell r="K3443" t="str">
            <v>Belen De Umbria</v>
          </cell>
          <cell r="L3443" t="str">
            <v>Belen De Umbria-Risaralda</v>
          </cell>
          <cell r="M3443">
            <v>160</v>
          </cell>
          <cell r="N3443" t="str">
            <v>Fonade 1</v>
          </cell>
          <cell r="O3443"/>
          <cell r="P3443"/>
          <cell r="Q3443" t="str">
            <v>Mejoramiento Y Mantenimiento De Las Vías De La Vereda Tachigui Entrada Al Corregimiento De Columbia Hasta La Vereda Caucayá Escuela En El Km 8.8 Y Vía Entrada Vereda El Porvenir Hasta El Porvenir Bajo Km 1.7, Del Municipio De Belén De Umbría - Risaralda.</v>
          </cell>
          <cell r="R3443" t="str">
            <v>Vías Red Terciaria</v>
          </cell>
          <cell r="S3443"/>
          <cell r="T3443"/>
          <cell r="U3443"/>
          <cell r="V3443" t="str">
            <v>Municipio</v>
          </cell>
          <cell r="W3443"/>
          <cell r="X3443" t="str">
            <v/>
          </cell>
          <cell r="Y3443"/>
          <cell r="Z3443">
            <v>1000000000</v>
          </cell>
          <cell r="AA3443"/>
          <cell r="AB3443">
            <v>1000000000</v>
          </cell>
          <cell r="AC3443"/>
          <cell r="AD3443">
            <v>1000000000</v>
          </cell>
          <cell r="AE3443">
            <v>0</v>
          </cell>
          <cell r="AF3443"/>
          <cell r="AG3443">
            <v>0</v>
          </cell>
          <cell r="AH3443">
            <v>1000000000</v>
          </cell>
          <cell r="AI3443">
            <v>0</v>
          </cell>
          <cell r="AJ3443">
            <v>1000000000</v>
          </cell>
          <cell r="AK3443">
            <v>0</v>
          </cell>
          <cell r="AL3443"/>
          <cell r="AM3443">
            <v>1</v>
          </cell>
          <cell r="AN3443">
            <v>1</v>
          </cell>
          <cell r="AO3443">
            <v>0</v>
          </cell>
          <cell r="AP3443" t="str">
            <v>En Liquidación</v>
          </cell>
          <cell r="AQ3443" t="e">
            <v>#REF!</v>
          </cell>
          <cell r="AR3443" t="e">
            <v>#N/A</v>
          </cell>
          <cell r="AS344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43" t="str">
            <v>No Aplica</v>
          </cell>
          <cell r="AU3443">
            <v>42157</v>
          </cell>
          <cell r="AV3443">
            <v>42359</v>
          </cell>
          <cell r="AW3443" t="e">
            <v>#REF!</v>
          </cell>
          <cell r="AX3443"/>
          <cell r="AY3443"/>
          <cell r="AZ3443">
            <v>0</v>
          </cell>
          <cell r="BA3443" t="str">
            <v>-</v>
          </cell>
          <cell r="BB3443" t="str">
            <v xml:space="preserve"> MEJORAMIENTO Y MANTENIMIENTO DE LAS VIAS DE LA VEREDA TACHIGUI ENTREDA AL CORREGIMIENTO DE COLUMBIA HASTA LA VEREDA CAUCAYA ESCUELA EN EL KILOMETRO 8.8; Y LA VÍA ENTREDA A LA VEREDA EL PORVENIR HASTA EL PROVENIR BAJO KILOMETRO 1.7; DEL MUNICIPIO DE BELEN DE UMBRIA RISARALDA.CONSTRUCCION DE ESTRUCTURAS  DRENAJES
Y  PLACA HUELLAS
· SUBDRENES CON GEOTEXTIL Y MATERIAL GRANULAR,NTERVENCIONES A SITIOS CRITICOS MEDIANTE ESTRUCTURAS EN GAVION.</v>
          </cell>
          <cell r="BC3443"/>
          <cell r="BD3443">
            <v>42200</v>
          </cell>
          <cell r="BE3443">
            <v>42306</v>
          </cell>
          <cell r="BF3443">
            <v>42720</v>
          </cell>
          <cell r="BG3443">
            <v>600</v>
          </cell>
        </row>
        <row r="3444">
          <cell r="C3444" t="str">
            <v>20120160S0363-1</v>
          </cell>
          <cell r="D3444" t="str">
            <v>Proyectos 2011 - 2020</v>
          </cell>
          <cell r="E3444" t="str">
            <v>ANTES 2018</v>
          </cell>
          <cell r="F3444" t="str">
            <v>VIGENTE</v>
          </cell>
          <cell r="G3444" t="str">
            <v>A363</v>
          </cell>
          <cell r="H3444" t="str">
            <v>Risaralda</v>
          </cell>
          <cell r="I3444">
            <v>66088</v>
          </cell>
          <cell r="J3444">
            <v>6</v>
          </cell>
          <cell r="K3444" t="str">
            <v>Belen De Umbria</v>
          </cell>
          <cell r="L3444" t="str">
            <v>Belen De Umbria-Risaralda</v>
          </cell>
          <cell r="M3444">
            <v>160</v>
          </cell>
          <cell r="N3444" t="str">
            <v>Fonade 1</v>
          </cell>
          <cell r="O3444"/>
          <cell r="P3444"/>
          <cell r="Q3444" t="str">
            <v xml:space="preserve">Remodelación Fase Ii Del Parque Principal Del Municipio De Belén De Umbría - Risaralda. </v>
          </cell>
          <cell r="R3444" t="str">
            <v>Espacio Público, Recreación Y Deporte</v>
          </cell>
          <cell r="S3444"/>
          <cell r="T3444"/>
          <cell r="U3444"/>
          <cell r="V3444" t="str">
            <v>Municipio</v>
          </cell>
          <cell r="W3444"/>
          <cell r="X3444" t="str">
            <v/>
          </cell>
          <cell r="Y3444"/>
          <cell r="Z3444">
            <v>2396000000</v>
          </cell>
          <cell r="AA3444"/>
          <cell r="AB3444">
            <v>2396000000</v>
          </cell>
          <cell r="AC3444"/>
          <cell r="AD3444">
            <v>2396000000</v>
          </cell>
          <cell r="AE3444">
            <v>149597006</v>
          </cell>
          <cell r="AF3444"/>
          <cell r="AG3444">
            <v>149597006</v>
          </cell>
          <cell r="AH3444">
            <v>2545597006</v>
          </cell>
          <cell r="AI3444">
            <v>0</v>
          </cell>
          <cell r="AJ3444">
            <v>2545597006</v>
          </cell>
          <cell r="AK3444">
            <v>0</v>
          </cell>
          <cell r="AL3444"/>
          <cell r="AM3444">
            <v>1</v>
          </cell>
          <cell r="AN3444">
            <v>1</v>
          </cell>
          <cell r="AO3444">
            <v>0</v>
          </cell>
          <cell r="AP3444" t="str">
            <v>Terminado</v>
          </cell>
          <cell r="AQ3444" t="e">
            <v>#REF!</v>
          </cell>
          <cell r="AR3444" t="e">
            <v>#N/A</v>
          </cell>
          <cell r="AS3444" t="str">
            <v>PROYECTO TERMINADO PENDIENTE ENTREGA MUNICIPIO
Fase I:
1. LIQUIDACION CONTRATO DE OBRA:  el acta presenta observaciones.
2. LIQUIDACION CONTRATO INTERADMINISTRATIVO: no se puede liquidar debido a que se deben saldos de anticipo y no se ejecutó el proyecto al 100%.          
Se adelantó accion judicial de presunto incumplimiento por parte del municipio. FAP900. Amortización de la totalidad del anticipo.
*Gestiones realizadas durante el periodo:
-Mediante radicado No. 20202700187611 del 24-09-2020, se informó a Prosperidad Social que ENTerritorio adelantó proceso de demanda ante el JUZGADO 6 ADMINISTRATIVO ORAL PEREIRA el 19 de diciembre de 2019 en contra del municipio de Belén de Umbría – Risaralda, teniendo en cuenta que no se cuenta con la amortización del saldo del anticipo por valor de CIENTO OCHENTA Y TRES MILLONES CUATROCIENTOS TREINTA Y SEIS MIL NOVECIENTOS OCHENTA Y DOS PESOS M/CTE ($ 183.436.982,00). Del mismo modo, se han efectuado diversos requerimientos a la entidad territorial con el fin de efectuar el cierre del proyecto.
- Entrega del proyecto
- Imputabilidad:  contratista / municipio
Fase II:  teniendo en cuenta que la fase I no se terminó en su totalidad, se estructuró el proyecto para lograr la terminación de los pendientes de la fase I (pérgolas y redes eléctricas). Las actividades se ejecutaron con recursos de la aseguradora por reclamación de siniestro. A la fecha, está pendiente la certificación RETILAP para poder suscribir el acta de entrega de obra y recibo final a satisfacción.
Una vez se cuente con dicha acta, se tramitará la entrega de la obra al Municipio.</v>
          </cell>
          <cell r="AT3444" t="str">
            <v>No Aplica</v>
          </cell>
          <cell r="AU3444">
            <v>42164</v>
          </cell>
          <cell r="AV3444">
            <v>42665</v>
          </cell>
          <cell r="AW3444" t="e">
            <v>#REF!</v>
          </cell>
          <cell r="AX3444"/>
          <cell r="AY3444"/>
          <cell r="AZ3444">
            <v>0</v>
          </cell>
          <cell r="BA3444" t="str">
            <v>-</v>
          </cell>
          <cell r="BB3444" t="str">
            <v>3000 M2</v>
          </cell>
          <cell r="BC3444"/>
          <cell r="BD3444">
            <v>42201</v>
          </cell>
          <cell r="BE3444">
            <v>42530</v>
          </cell>
          <cell r="BF3444">
            <v>42530</v>
          </cell>
          <cell r="BG3444">
            <v>12328</v>
          </cell>
        </row>
        <row r="3445">
          <cell r="C3445" t="str">
            <v>20130298V0072-1</v>
          </cell>
          <cell r="D3445" t="str">
            <v>Proyectos 2011 - 2020</v>
          </cell>
          <cell r="E3445" t="str">
            <v>No Aplica</v>
          </cell>
          <cell r="F3445" t="str">
            <v>CERRADO</v>
          </cell>
          <cell r="G3445"/>
          <cell r="H3445" t="str">
            <v>Risaralda</v>
          </cell>
          <cell r="I3445">
            <v>66088</v>
          </cell>
          <cell r="J3445">
            <v>6</v>
          </cell>
          <cell r="K3445" t="str">
            <v>Belen De Umbria</v>
          </cell>
          <cell r="L3445" t="str">
            <v>Belen De Umbria-Risaralda</v>
          </cell>
          <cell r="M3445">
            <v>298</v>
          </cell>
          <cell r="N3445" t="str">
            <v>DPS 2013</v>
          </cell>
          <cell r="O3445"/>
          <cell r="P3445"/>
          <cell r="Q3445" t="str">
            <v xml:space="preserve">Rehabilitacion De Vias Terciarias A Traves De La Construccion De Placa Huellas En El Municipio De Belén De Umbría - Risaralda </v>
          </cell>
          <cell r="R3445" t="str">
            <v>Vías Red Terciaria</v>
          </cell>
          <cell r="S3445"/>
          <cell r="T3445"/>
          <cell r="U3445"/>
          <cell r="V3445" t="str">
            <v>Municipio</v>
          </cell>
          <cell r="W3445"/>
          <cell r="X3445" t="str">
            <v>Veredas Sirguia, Andica, Serna, Piñales, Santa Emilia, Firsolera y El Bosque</v>
          </cell>
          <cell r="Y3445"/>
          <cell r="Z3445">
            <v>280373832</v>
          </cell>
          <cell r="AA3445"/>
          <cell r="AB3445">
            <v>280373832</v>
          </cell>
          <cell r="AC3445"/>
          <cell r="AD3445">
            <v>280373832</v>
          </cell>
          <cell r="AE3445">
            <v>28037383.200000003</v>
          </cell>
          <cell r="AF3445"/>
          <cell r="AG3445">
            <v>28037383.200000003</v>
          </cell>
          <cell r="AH3445">
            <v>308411215.19999999</v>
          </cell>
          <cell r="AI3445">
            <v>0</v>
          </cell>
          <cell r="AJ3445">
            <v>308411215.19999999</v>
          </cell>
          <cell r="AK3445">
            <v>0.999</v>
          </cell>
          <cell r="AL3445"/>
          <cell r="AM3445">
            <v>1</v>
          </cell>
          <cell r="AN3445">
            <v>1</v>
          </cell>
          <cell r="AO3445">
            <v>0</v>
          </cell>
          <cell r="AP3445" t="str">
            <v>Liquidado</v>
          </cell>
          <cell r="AQ3445" t="e">
            <v>#REF!</v>
          </cell>
          <cell r="AR3445" t="e">
            <v>#N/A</v>
          </cell>
          <cell r="AS3445" t="str">
            <v>Entregado en febrero de 2016.</v>
          </cell>
          <cell r="AT3445" t="str">
            <v>No Aplica</v>
          </cell>
          <cell r="AU3445">
            <v>42249</v>
          </cell>
          <cell r="AV3445">
            <v>42370</v>
          </cell>
          <cell r="AW3445" t="e">
            <v>#REF!</v>
          </cell>
          <cell r="AX3445"/>
          <cell r="AY3445"/>
          <cell r="AZ3445">
            <v>0</v>
          </cell>
          <cell r="BA3445" t="str">
            <v>-</v>
          </cell>
          <cell r="BB3445" t="str">
            <v>0,605 km</v>
          </cell>
          <cell r="BC3445"/>
          <cell r="BD3445">
            <v>42317</v>
          </cell>
          <cell r="BE3445">
            <v>42424</v>
          </cell>
          <cell r="BF3445">
            <v>42424</v>
          </cell>
          <cell r="BG3445">
            <v>2360</v>
          </cell>
        </row>
        <row r="3446">
          <cell r="C3446" t="str">
            <v>20150312R2859-1</v>
          </cell>
          <cell r="D3446" t="str">
            <v>Proyectos 2011 - 2020</v>
          </cell>
          <cell r="E3446" t="str">
            <v>ANTES 2018</v>
          </cell>
          <cell r="F3446" t="str">
            <v>VIGENTE</v>
          </cell>
          <cell r="G3446"/>
          <cell r="H3446" t="str">
            <v>Risaralda</v>
          </cell>
          <cell r="I3446">
            <v>66088</v>
          </cell>
          <cell r="J3446">
            <v>6</v>
          </cell>
          <cell r="K3446" t="str">
            <v>Belen De Umbria</v>
          </cell>
          <cell r="L3446" t="str">
            <v>Belen De Umbria-Risaralda</v>
          </cell>
          <cell r="M3446">
            <v>312</v>
          </cell>
          <cell r="N3446" t="str">
            <v>DPS 2015</v>
          </cell>
          <cell r="O3446"/>
          <cell r="P3446"/>
          <cell r="Q3446" t="str">
            <v>Obras De Estabilización, Canalización Y Saneamiento Drenaje Quebrada Arenales Cabecera Urbana Del Municipio De Belén De Umbría - Risaralda</v>
          </cell>
          <cell r="R3446" t="str">
            <v>Otros</v>
          </cell>
          <cell r="S3446"/>
          <cell r="T3446"/>
          <cell r="U3446"/>
          <cell r="V3446" t="str">
            <v>Corporación Autonoma Regional De Risaralda</v>
          </cell>
          <cell r="W3446" t="str">
            <v>Urbano</v>
          </cell>
          <cell r="X3446" t="str">
            <v>Avenida Umbria, Alto de la Cruz y Belen</v>
          </cell>
          <cell r="Y3446"/>
          <cell r="Z3446">
            <v>3891000000</v>
          </cell>
          <cell r="AA3446"/>
          <cell r="AB3446">
            <v>3891000000</v>
          </cell>
          <cell r="AC3446"/>
          <cell r="AD3446">
            <v>3891000000</v>
          </cell>
          <cell r="AE3446">
            <v>292145201</v>
          </cell>
          <cell r="AF3446"/>
          <cell r="AG3446">
            <v>292145201</v>
          </cell>
          <cell r="AH3446">
            <v>4183145201</v>
          </cell>
          <cell r="AI3446">
            <v>0</v>
          </cell>
          <cell r="AJ3446">
            <v>4183145201</v>
          </cell>
          <cell r="AK3446">
            <v>0.86539999999999995</v>
          </cell>
          <cell r="AL3446"/>
          <cell r="AM3446">
            <v>1</v>
          </cell>
          <cell r="AN3446">
            <v>1</v>
          </cell>
          <cell r="AO3446">
            <v>0</v>
          </cell>
          <cell r="AP3446" t="str">
            <v>En Liquidación</v>
          </cell>
          <cell r="AQ3446" t="e">
            <v>#REF!</v>
          </cell>
          <cell r="AR3446" t="e">
            <v>#N/A</v>
          </cell>
          <cell r="AS3446" t="str">
            <v xml:space="preserve">Proyecto terminado y entregado al Municipio.
En trámite de liquidación del Convenio. 
Acta de entrega y recibo final a satisfacción 03-12-2020; Acta de entrega de obra y compromiso de sostenibilidad 22-10-2021. </v>
          </cell>
          <cell r="AT3446" t="str">
            <v>No Aplica</v>
          </cell>
          <cell r="AU3446">
            <v>42811</v>
          </cell>
          <cell r="AV3446">
            <v>44089</v>
          </cell>
          <cell r="AW3446" t="e">
            <v>#REF!</v>
          </cell>
          <cell r="AX3446"/>
          <cell r="AY3446"/>
          <cell r="AZ3446">
            <v>0</v>
          </cell>
          <cell r="BA3446" t="str">
            <v>-</v>
          </cell>
          <cell r="BB3446" t="str">
            <v>4.224 m2</v>
          </cell>
          <cell r="BC3446"/>
          <cell r="BD3446">
            <v>43172</v>
          </cell>
          <cell r="BE3446">
            <v>43314</v>
          </cell>
          <cell r="BF3446">
            <v>44176</v>
          </cell>
          <cell r="BG3446">
            <v>1850</v>
          </cell>
        </row>
        <row r="3447">
          <cell r="C3447" t="str">
            <v>20170322V10553-1</v>
          </cell>
          <cell r="D3447" t="str">
            <v>Proyectos 2011 - 2020</v>
          </cell>
          <cell r="E3447" t="str">
            <v>ANTES 2018</v>
          </cell>
          <cell r="F3447" t="str">
            <v>VIGENTE</v>
          </cell>
          <cell r="G3447"/>
          <cell r="H3447" t="str">
            <v>Risaralda</v>
          </cell>
          <cell r="I3447">
            <v>66088</v>
          </cell>
          <cell r="J3447">
            <v>6</v>
          </cell>
          <cell r="K3447" t="str">
            <v>Belen De Umbria</v>
          </cell>
          <cell r="L3447" t="str">
            <v>Belen De Umbria-Risaralda</v>
          </cell>
          <cell r="M3447">
            <v>322</v>
          </cell>
          <cell r="N3447" t="str">
            <v>DPS 2017</v>
          </cell>
          <cell r="O3447"/>
          <cell r="P3447"/>
          <cell r="Q3447" t="str">
            <v>Pavimentación En Concreto Rígido De Vías Urbanas En Los Barrios Manantial, Mocatan, Palmarcito, 28 De Febrero, Villa De Los Rosales, Gaviotas, Zona Centro Y Otros Sectores Para El Mejoramiento De La Movilidad En El Municipio De Belén De Umbría.</v>
          </cell>
          <cell r="R3447" t="str">
            <v>Vías Urbanas</v>
          </cell>
          <cell r="S3447"/>
          <cell r="T3447"/>
          <cell r="U3447"/>
          <cell r="V3447" t="str">
            <v>Municipio</v>
          </cell>
          <cell r="W3447" t="str">
            <v>Urbano</v>
          </cell>
          <cell r="X3447" t="str">
            <v>Barrios 28 de febrero, Villa de los Rosale, Barrio Mantial, Barrio Palmarcito Bajo.</v>
          </cell>
          <cell r="Y3447"/>
          <cell r="Z3447">
            <v>2296267436</v>
          </cell>
          <cell r="AA3447"/>
          <cell r="AB3447">
            <v>2296267436</v>
          </cell>
          <cell r="AC3447"/>
          <cell r="AD3447">
            <v>2296267436</v>
          </cell>
          <cell r="AE3447">
            <v>265813086</v>
          </cell>
          <cell r="AF3447"/>
          <cell r="AG3447">
            <v>265813086</v>
          </cell>
          <cell r="AH3447">
            <v>2562080522</v>
          </cell>
          <cell r="AI3447">
            <v>0</v>
          </cell>
          <cell r="AJ3447">
            <v>2562080522</v>
          </cell>
          <cell r="AK3447">
            <v>0.99999999999999989</v>
          </cell>
          <cell r="AL3447"/>
          <cell r="AM3447">
            <v>1</v>
          </cell>
          <cell r="AN3447">
            <v>1</v>
          </cell>
          <cell r="AO3447">
            <v>0</v>
          </cell>
          <cell r="AP3447" t="str">
            <v>En Liquidación</v>
          </cell>
          <cell r="AQ3447" t="e">
            <v>#REF!</v>
          </cell>
          <cell r="AR3447" t="e">
            <v>#N/A</v>
          </cell>
          <cell r="AS3447" t="str">
            <v xml:space="preserve">Proyecto terminado y entregado al Municipio.
En trámite de liquidación del Convenio. 
Acta de entrega y recibo final a satisfacción 23-02-2021; Acta de entrega de obra y compromiso de sostenibilidad 26-03-2021. </v>
          </cell>
          <cell r="AT3447" t="str">
            <v>No Aplica</v>
          </cell>
          <cell r="AU3447">
            <v>43664</v>
          </cell>
          <cell r="AV3447">
            <v>44179</v>
          </cell>
          <cell r="AW3447" t="e">
            <v>#REF!</v>
          </cell>
          <cell r="AX3447"/>
          <cell r="AY3447"/>
          <cell r="AZ3447">
            <v>0</v>
          </cell>
          <cell r="BA3447" t="str">
            <v>-</v>
          </cell>
          <cell r="BB3447" t="str">
            <v>1.536,14 m</v>
          </cell>
          <cell r="BC3447"/>
          <cell r="BD3447">
            <v>43748</v>
          </cell>
          <cell r="BE3447">
            <v>44057</v>
          </cell>
          <cell r="BF3447">
            <v>44281</v>
          </cell>
          <cell r="BG3447">
            <v>13020</v>
          </cell>
        </row>
        <row r="3448">
          <cell r="C3448" t="str">
            <v>20130291V0532-1</v>
          </cell>
          <cell r="D3448" t="str">
            <v>Proyectos 2011 - 2020</v>
          </cell>
          <cell r="E3448" t="str">
            <v>No Aplica</v>
          </cell>
          <cell r="F3448" t="str">
            <v>CERRADO</v>
          </cell>
          <cell r="G3448"/>
          <cell r="H3448" t="str">
            <v>Risaralda</v>
          </cell>
          <cell r="I3448">
            <v>66170</v>
          </cell>
          <cell r="J3448">
            <v>2</v>
          </cell>
          <cell r="K3448" t="str">
            <v>Dos Quebradas</v>
          </cell>
          <cell r="L3448" t="str">
            <v>Dos Quebradas-Risaralda</v>
          </cell>
          <cell r="M3448">
            <v>291</v>
          </cell>
          <cell r="N3448" t="str">
            <v>DPS 2013</v>
          </cell>
          <cell r="O3448"/>
          <cell r="P3448"/>
          <cell r="Q3448" t="str">
            <v>Conexión Vial Que Comunica El Sector Frailes Con La Vereda Alto Del Toro-Las Marcadas En El Municipio De Dosquebradas - Risaralda</v>
          </cell>
          <cell r="R3448" t="str">
            <v>Vías Red Terciaria</v>
          </cell>
          <cell r="S3448"/>
          <cell r="T3448"/>
          <cell r="U3448"/>
          <cell r="V3448" t="str">
            <v>Municipio</v>
          </cell>
          <cell r="W3448"/>
          <cell r="X3448" t="str">
            <v>vereda alto del toro-las marcadas</v>
          </cell>
          <cell r="Y3448"/>
          <cell r="Z3448">
            <v>607476636</v>
          </cell>
          <cell r="AA3448"/>
          <cell r="AB3448">
            <v>607476636</v>
          </cell>
          <cell r="AC3448"/>
          <cell r="AD3448">
            <v>607476636</v>
          </cell>
          <cell r="AE3448">
            <v>60747663.600000001</v>
          </cell>
          <cell r="AF3448"/>
          <cell r="AG3448">
            <v>60747663.600000001</v>
          </cell>
          <cell r="AH3448">
            <v>668224299.60000002</v>
          </cell>
          <cell r="AI3448">
            <v>0</v>
          </cell>
          <cell r="AJ3448">
            <v>668224299.60000002</v>
          </cell>
          <cell r="AK3448">
            <v>1</v>
          </cell>
          <cell r="AL3448"/>
          <cell r="AM3448">
            <v>1</v>
          </cell>
          <cell r="AN3448">
            <v>1</v>
          </cell>
          <cell r="AO3448">
            <v>0</v>
          </cell>
          <cell r="AP3448" t="str">
            <v>Liquidado</v>
          </cell>
          <cell r="AQ3448" t="e">
            <v>#REF!</v>
          </cell>
          <cell r="AR3448" t="e">
            <v>#N/A</v>
          </cell>
          <cell r="AS3448" t="str">
            <v xml:space="preserve">Entregado en mayo de 2016. </v>
          </cell>
          <cell r="AT3448" t="str">
            <v>No Aplica</v>
          </cell>
          <cell r="AU3448">
            <v>42263</v>
          </cell>
          <cell r="AV3448">
            <v>42415</v>
          </cell>
          <cell r="AW3448" t="e">
            <v>#REF!</v>
          </cell>
          <cell r="AX3448"/>
          <cell r="AY3448"/>
          <cell r="AZ3448">
            <v>0</v>
          </cell>
          <cell r="BA3448" t="str">
            <v>-</v>
          </cell>
          <cell r="BB3448" t="str">
            <v>0,02 km</v>
          </cell>
          <cell r="BC3448"/>
          <cell r="BD3448">
            <v>42279</v>
          </cell>
          <cell r="BE3448">
            <v>42425</v>
          </cell>
          <cell r="BF3448">
            <v>42518</v>
          </cell>
          <cell r="BG3448">
            <v>7187</v>
          </cell>
        </row>
        <row r="3449">
          <cell r="C3449" t="str">
            <v>20150312R2821-1</v>
          </cell>
          <cell r="D3449" t="str">
            <v>Proyectos 2011 - 2020</v>
          </cell>
          <cell r="E3449" t="str">
            <v>ANTES 2018</v>
          </cell>
          <cell r="F3449" t="str">
            <v>VIGENTE</v>
          </cell>
          <cell r="G3449"/>
          <cell r="H3449" t="str">
            <v>Risaralda</v>
          </cell>
          <cell r="I3449">
            <v>66170</v>
          </cell>
          <cell r="J3449">
            <v>2</v>
          </cell>
          <cell r="K3449" t="str">
            <v>Dos Quebradas</v>
          </cell>
          <cell r="L3449" t="str">
            <v>Dos Quebradas-Risaralda</v>
          </cell>
          <cell r="M3449">
            <v>312</v>
          </cell>
          <cell r="N3449" t="str">
            <v>DPS 2015</v>
          </cell>
          <cell r="O3449"/>
          <cell r="P3449"/>
          <cell r="Q3449" t="str">
            <v>Obras De Estabilización, Recuperación De Cauce Y Mejoramiento Integral Sectores Varios Municipio De Pereira, Municipio De Dosquebradas Departamento De Risaralda</v>
          </cell>
          <cell r="R3449" t="str">
            <v>Otros</v>
          </cell>
          <cell r="S3449"/>
          <cell r="T3449"/>
          <cell r="U3449"/>
          <cell r="V3449" t="str">
            <v>Corporación Autonoma Regional De Risaralda</v>
          </cell>
          <cell r="W3449" t="str">
            <v>Urbano y Rural</v>
          </cell>
          <cell r="X3449" t="str">
            <v/>
          </cell>
          <cell r="Y3449"/>
          <cell r="Z3449">
            <v>11415972306</v>
          </cell>
          <cell r="AA3449"/>
          <cell r="AB3449">
            <v>11415972306</v>
          </cell>
          <cell r="AC3449"/>
          <cell r="AD3449">
            <v>11415972306</v>
          </cell>
          <cell r="AE3449">
            <v>1003658001</v>
          </cell>
          <cell r="AF3449"/>
          <cell r="AG3449">
            <v>1003658001</v>
          </cell>
          <cell r="AH3449">
            <v>12419630307</v>
          </cell>
          <cell r="AI3449">
            <v>0</v>
          </cell>
          <cell r="AJ3449">
            <v>12419630307</v>
          </cell>
          <cell r="AK3449">
            <v>0.84660000000000002</v>
          </cell>
          <cell r="AL3449"/>
          <cell r="AM3449">
            <v>1</v>
          </cell>
          <cell r="AN3449">
            <v>1</v>
          </cell>
          <cell r="AO3449">
            <v>0</v>
          </cell>
          <cell r="AP3449" t="str">
            <v>En Liquidación</v>
          </cell>
          <cell r="AQ3449" t="e">
            <v>#REF!</v>
          </cell>
          <cell r="AR3449" t="e">
            <v>#N/A</v>
          </cell>
          <cell r="AS3449" t="str">
            <v xml:space="preserve">Proyecto terminado y entregado al Municipio.
En trámite de liquidación del Convenio. 
Acta de entrega y recibo final a satisfacción 25-08-2020; Acta de entrega de obra y compromiso de sostenibilidad 22-10-2021. </v>
          </cell>
          <cell r="AT3449" t="str">
            <v>No Aplica</v>
          </cell>
          <cell r="AU3449">
            <v>42811</v>
          </cell>
          <cell r="AV3449">
            <v>43910</v>
          </cell>
          <cell r="AW3449" t="e">
            <v>#REF!</v>
          </cell>
          <cell r="AX3449"/>
          <cell r="AY3449"/>
          <cell r="AZ3449">
            <v>0</v>
          </cell>
          <cell r="BA3449" t="str">
            <v>-</v>
          </cell>
          <cell r="BB3449" t="str">
            <v>11.480 m2</v>
          </cell>
          <cell r="BC3449"/>
          <cell r="BD3449">
            <v>43173</v>
          </cell>
          <cell r="BE3449">
            <v>43315</v>
          </cell>
          <cell r="BF3449">
            <v>44127</v>
          </cell>
          <cell r="BG3449">
            <v>55000</v>
          </cell>
        </row>
        <row r="3450">
          <cell r="C3450" t="str">
            <v>20150315M3233-1</v>
          </cell>
          <cell r="D3450" t="str">
            <v>Proyectos 2011 - 2020</v>
          </cell>
          <cell r="E3450" t="str">
            <v>ANTES 2018</v>
          </cell>
          <cell r="F3450" t="str">
            <v>VIGENTE</v>
          </cell>
          <cell r="G3450"/>
          <cell r="H3450" t="str">
            <v>Risaralda</v>
          </cell>
          <cell r="I3450">
            <v>66170</v>
          </cell>
          <cell r="J3450">
            <v>2</v>
          </cell>
          <cell r="K3450" t="str">
            <v>Dos Quebradas</v>
          </cell>
          <cell r="L3450" t="str">
            <v>Dos Quebradas-Risaralda</v>
          </cell>
          <cell r="M3450">
            <v>315</v>
          </cell>
          <cell r="N3450" t="str">
            <v>DPS 2015</v>
          </cell>
          <cell r="O3450"/>
          <cell r="P3450"/>
          <cell r="Q3450" t="str">
            <v>Mejoramiento De Condiciones De Habitabilidad En El Municipio De Dosquebradas - Risaralda</v>
          </cell>
          <cell r="R3450" t="str">
            <v>Mejoramiento Condiciones De Habitabilidad</v>
          </cell>
          <cell r="S3450"/>
          <cell r="T3450"/>
          <cell r="U3450"/>
          <cell r="V3450" t="str">
            <v>Municipio</v>
          </cell>
          <cell r="W3450" t="str">
            <v>Urbano y Rural</v>
          </cell>
          <cell r="X3450" t="str">
            <v/>
          </cell>
          <cell r="Y3450"/>
          <cell r="Z3450">
            <v>446428572</v>
          </cell>
          <cell r="AA3450"/>
          <cell r="AB3450">
            <v>446428572</v>
          </cell>
          <cell r="AC3450"/>
          <cell r="AD3450">
            <v>446428572</v>
          </cell>
          <cell r="AE3450">
            <v>44642857</v>
          </cell>
          <cell r="AF3450"/>
          <cell r="AG3450">
            <v>44642857</v>
          </cell>
          <cell r="AH3450">
            <v>491071429</v>
          </cell>
          <cell r="AI3450">
            <v>0</v>
          </cell>
          <cell r="AJ3450">
            <v>491071429</v>
          </cell>
          <cell r="AK3450">
            <v>0.61119999999999997</v>
          </cell>
          <cell r="AL3450"/>
          <cell r="AM3450">
            <v>1</v>
          </cell>
          <cell r="AN3450">
            <v>1</v>
          </cell>
          <cell r="AO3450">
            <v>0</v>
          </cell>
          <cell r="AP3450" t="str">
            <v>Entregado A Municipio</v>
          </cell>
          <cell r="AQ3450" t="e">
            <v>#REF!</v>
          </cell>
          <cell r="AR3450" t="str">
            <v>TERMINADO</v>
          </cell>
          <cell r="AS3450" t="str">
            <v>Proyecto terminado (38 MCH). 
En trámite de firma el acta de entrega de obra y recibo final a satisfacción. Una vez se cuente con el acta de entrega de obra se podrá programar la AV3.
Reducción de alcance inicial de 40 MCH a 38 MCH. 
En trámite ante la Subdirección de Contratación, la solicitud de modificación al CV (prórroga).</v>
          </cell>
          <cell r="AT3450">
            <v>44061</v>
          </cell>
          <cell r="AU3450">
            <v>44061</v>
          </cell>
          <cell r="AV3450" t="str">
            <v/>
          </cell>
          <cell r="AW3450" t="e">
            <v>#REF!</v>
          </cell>
          <cell r="AX3450"/>
          <cell r="AY3450"/>
          <cell r="AZ3450">
            <v>0</v>
          </cell>
          <cell r="BA3450" t="str">
            <v>-</v>
          </cell>
          <cell r="BB3450" t="str">
            <v>38  Viviendas</v>
          </cell>
          <cell r="BC3450"/>
          <cell r="BD3450">
            <v>44124</v>
          </cell>
          <cell r="BE3450" t="str">
            <v/>
          </cell>
          <cell r="BF3450">
            <v>44680</v>
          </cell>
          <cell r="BG3450">
            <v>149</v>
          </cell>
        </row>
        <row r="3451">
          <cell r="C3451" t="str">
            <v>E-2020-1727-235317</v>
          </cell>
          <cell r="D3451" t="str">
            <v>CV 001-2020</v>
          </cell>
          <cell r="E3451" t="str">
            <v>2018-2022</v>
          </cell>
          <cell r="F3451" t="str">
            <v>VIGENTE</v>
          </cell>
          <cell r="G3451"/>
          <cell r="H3451" t="str">
            <v>Risaralda</v>
          </cell>
          <cell r="I3451"/>
          <cell r="J3451"/>
          <cell r="K3451" t="str">
            <v>Dosquebradas</v>
          </cell>
          <cell r="L3451" t="str">
            <v>Dosquebradas-Risaralda</v>
          </cell>
          <cell r="M3451" t="str">
            <v>501 FIP 2021</v>
          </cell>
          <cell r="N3451" t="str">
            <v>DPS 2021</v>
          </cell>
          <cell r="O3451">
            <v>44434</v>
          </cell>
          <cell r="P3451">
            <v>44773</v>
          </cell>
          <cell r="Q3451" t="str">
            <v xml:space="preserve">Construcción De Dos Tramos En Pavimento Rígido En Los Barrios De La Pradera, San Rafael Y El Barrio La Macarena En El Municipio De Dosquebradas - Risaralda </v>
          </cell>
          <cell r="R3451" t="str">
            <v>Vias y Transporte</v>
          </cell>
          <cell r="S3451" t="str">
            <v>Vias Urbanas</v>
          </cell>
          <cell r="T3451"/>
          <cell r="U3451">
            <v>1</v>
          </cell>
          <cell r="V3451"/>
          <cell r="W3451"/>
          <cell r="X3451"/>
          <cell r="Y3451"/>
          <cell r="Z3451">
            <v>1467907288</v>
          </cell>
          <cell r="AA3451"/>
          <cell r="AB3451">
            <v>1467907288</v>
          </cell>
          <cell r="AC3451">
            <v>0</v>
          </cell>
          <cell r="AD3451">
            <v>1467907288</v>
          </cell>
          <cell r="AE3451"/>
          <cell r="AF3451"/>
          <cell r="AG3451">
            <v>0</v>
          </cell>
          <cell r="AH3451">
            <v>1467907288</v>
          </cell>
          <cell r="AI3451">
            <v>0</v>
          </cell>
          <cell r="AJ3451">
            <v>1467907288</v>
          </cell>
          <cell r="AK3451"/>
          <cell r="AL3451"/>
          <cell r="AM3451">
            <v>0.4163</v>
          </cell>
          <cell r="AN3451">
            <v>0.28349999999999997</v>
          </cell>
          <cell r="AO3451">
            <v>-0.13280000000000003</v>
          </cell>
          <cell r="AP3451" t="str">
            <v>En Ejecución</v>
          </cell>
          <cell r="AQ3451" t="e">
            <v>#REF!</v>
          </cell>
          <cell r="AR3451" t="e">
            <v>#N/A</v>
          </cell>
          <cell r="AS3451" t="str">
            <v>-</v>
          </cell>
          <cell r="AT3451"/>
          <cell r="AU3451">
            <v>0</v>
          </cell>
          <cell r="AV3451" t="str">
            <v>-</v>
          </cell>
          <cell r="AW3451" t="e">
            <v>#REF!</v>
          </cell>
          <cell r="AX3451">
            <v>6</v>
          </cell>
          <cell r="AY3451"/>
          <cell r="AZ3451">
            <v>6</v>
          </cell>
          <cell r="BA3451"/>
          <cell r="BB3451" t="str">
            <v>574 ML</v>
          </cell>
          <cell r="BC3451"/>
          <cell r="BD3451" t="str">
            <v>-</v>
          </cell>
          <cell r="BE3451" t="str">
            <v>-</v>
          </cell>
          <cell r="BF3451" t="str">
            <v>-</v>
          </cell>
          <cell r="BG3451" t="str">
            <v>-</v>
          </cell>
        </row>
        <row r="3452">
          <cell r="C3452" t="str">
            <v>E-2020-2203-184457</v>
          </cell>
          <cell r="D3452" t="str">
            <v>CV 001-2020</v>
          </cell>
          <cell r="E3452" t="str">
            <v>2018-2022</v>
          </cell>
          <cell r="F3452" t="str">
            <v>VIGENTE</v>
          </cell>
          <cell r="G3452"/>
          <cell r="H3452" t="str">
            <v>Risaralda</v>
          </cell>
          <cell r="I3452"/>
          <cell r="J3452"/>
          <cell r="K3452" t="str">
            <v>Dosquebradas</v>
          </cell>
          <cell r="L3452" t="str">
            <v>Dosquebradas-Risaralda</v>
          </cell>
          <cell r="M3452" t="str">
            <v>501 FIP 2021</v>
          </cell>
          <cell r="N3452" t="str">
            <v>DPS 2021</v>
          </cell>
          <cell r="O3452">
            <v>44559</v>
          </cell>
          <cell r="P3452">
            <v>44773</v>
          </cell>
          <cell r="Q3452" t="str">
            <v>Mejoramiento Vía Terciaria Frailes, Gaitán Del Municipio De Dosquebradas - Risaralda</v>
          </cell>
          <cell r="R3452" t="str">
            <v>Vias y Transporte</v>
          </cell>
          <cell r="S3452" t="str">
            <v>Vias Rurales</v>
          </cell>
          <cell r="T3452"/>
          <cell r="U3452">
            <v>1</v>
          </cell>
          <cell r="V3452"/>
          <cell r="W3452"/>
          <cell r="X3452"/>
          <cell r="Y3452"/>
          <cell r="Z3452">
            <v>3786317119</v>
          </cell>
          <cell r="AA3452"/>
          <cell r="AB3452">
            <v>3786317119</v>
          </cell>
          <cell r="AC3452">
            <v>0</v>
          </cell>
          <cell r="AD3452">
            <v>3786317119</v>
          </cell>
          <cell r="AE3452"/>
          <cell r="AF3452"/>
          <cell r="AG3452">
            <v>0</v>
          </cell>
          <cell r="AH3452">
            <v>3786317119</v>
          </cell>
          <cell r="AI3452">
            <v>0</v>
          </cell>
          <cell r="AJ3452">
            <v>3786317119</v>
          </cell>
          <cell r="AK3452"/>
          <cell r="AL3452"/>
          <cell r="AM3452">
            <v>0.15</v>
          </cell>
          <cell r="AN3452">
            <v>2.1899999999999999E-2</v>
          </cell>
          <cell r="AO3452">
            <v>-0.12809999999999999</v>
          </cell>
          <cell r="AP3452" t="str">
            <v>En Ejecución</v>
          </cell>
          <cell r="AQ3452" t="e">
            <v>#REF!</v>
          </cell>
          <cell r="AR3452" t="e">
            <v>#N/A</v>
          </cell>
          <cell r="AS3452" t="str">
            <v>-</v>
          </cell>
          <cell r="AT3452"/>
          <cell r="AU3452">
            <v>0</v>
          </cell>
          <cell r="AV3452" t="str">
            <v>-</v>
          </cell>
          <cell r="AW3452" t="e">
            <v>#REF!</v>
          </cell>
          <cell r="AX3452">
            <v>9</v>
          </cell>
          <cell r="AY3452"/>
          <cell r="AZ3452">
            <v>9</v>
          </cell>
          <cell r="BA3452"/>
          <cell r="BB3452" t="str">
            <v>2435 ML</v>
          </cell>
          <cell r="BC3452"/>
          <cell r="BD3452" t="str">
            <v>-</v>
          </cell>
          <cell r="BE3452" t="str">
            <v>-</v>
          </cell>
          <cell r="BF3452" t="str">
            <v>-</v>
          </cell>
          <cell r="BG3452" t="str">
            <v>-</v>
          </cell>
        </row>
        <row r="3453">
          <cell r="C3453" t="str">
            <v>E-2021-2203-232800</v>
          </cell>
          <cell r="D3453" t="str">
            <v>Proyectos 2021 - 2022</v>
          </cell>
          <cell r="E3453" t="str">
            <v>2018-2022</v>
          </cell>
          <cell r="F3453" t="str">
            <v>VIGENTE</v>
          </cell>
          <cell r="G3453"/>
          <cell r="H3453" t="str">
            <v>Risaralda</v>
          </cell>
          <cell r="I3453"/>
          <cell r="J3453"/>
          <cell r="K3453" t="str">
            <v>Dosquebradas</v>
          </cell>
          <cell r="L3453" t="str">
            <v>Dosquebradas-Risaralda</v>
          </cell>
          <cell r="M3453" t="str">
            <v>773 FIP 2021</v>
          </cell>
          <cell r="N3453" t="str">
            <v>DPS 2021</v>
          </cell>
          <cell r="O3453">
            <v>44559</v>
          </cell>
          <cell r="P3453">
            <v>44773</v>
          </cell>
          <cell r="Q3453" t="str">
            <v>Construcción De La Plaza Central "Plaza Mayor" Dosquebradas</v>
          </cell>
          <cell r="R3453" t="str">
            <v>Vias y Transporte</v>
          </cell>
          <cell r="S3453" t="str">
            <v>Urbanismo</v>
          </cell>
          <cell r="T3453"/>
          <cell r="U3453">
            <v>1</v>
          </cell>
          <cell r="V3453"/>
          <cell r="W3453"/>
          <cell r="X3453"/>
          <cell r="Y3453"/>
          <cell r="Z3453">
            <v>0</v>
          </cell>
          <cell r="AA3453"/>
          <cell r="AB3453">
            <v>0</v>
          </cell>
          <cell r="AC3453">
            <v>0</v>
          </cell>
          <cell r="AD3453">
            <v>0</v>
          </cell>
          <cell r="AE3453"/>
          <cell r="AF3453"/>
          <cell r="AG3453">
            <v>0</v>
          </cell>
          <cell r="AH3453">
            <v>0</v>
          </cell>
          <cell r="AI3453">
            <v>0</v>
          </cell>
          <cell r="AJ3453">
            <v>0</v>
          </cell>
          <cell r="AK3453"/>
          <cell r="AL3453"/>
          <cell r="AM3453"/>
          <cell r="AN3453"/>
          <cell r="AO3453">
            <v>0</v>
          </cell>
          <cell r="AP3453" t="str">
            <v>Cancelado</v>
          </cell>
          <cell r="AQ3453" t="e">
            <v>#REF!</v>
          </cell>
          <cell r="AR3453" t="e">
            <v>#N/A</v>
          </cell>
          <cell r="AS3453" t="str">
            <v>Fallo Ley de Garantias</v>
          </cell>
          <cell r="AT3453"/>
          <cell r="AU3453" t="str">
            <v>-</v>
          </cell>
          <cell r="AV3453" t="str">
            <v>-</v>
          </cell>
          <cell r="AW3453" t="e">
            <v>#REF!</v>
          </cell>
          <cell r="AX3453"/>
          <cell r="AY3453"/>
          <cell r="AZ3453">
            <v>0</v>
          </cell>
          <cell r="BA3453"/>
          <cell r="BB3453" t="str">
            <v>- -</v>
          </cell>
          <cell r="BC3453"/>
          <cell r="BD3453" t="str">
            <v>-</v>
          </cell>
          <cell r="BE3453" t="str">
            <v>-</v>
          </cell>
          <cell r="BF3453" t="str">
            <v>-</v>
          </cell>
          <cell r="BG3453" t="str">
            <v>-</v>
          </cell>
        </row>
        <row r="3454">
          <cell r="C3454" t="str">
            <v>20100117V1663-1</v>
          </cell>
          <cell r="D3454" t="str">
            <v>Proyectos 2011 - 2020</v>
          </cell>
          <cell r="E3454" t="str">
            <v>No Aplica</v>
          </cell>
          <cell r="F3454" t="str">
            <v>CERRADO</v>
          </cell>
          <cell r="G3454"/>
          <cell r="H3454" t="str">
            <v>Risaralda</v>
          </cell>
          <cell r="I3454">
            <v>66318</v>
          </cell>
          <cell r="J3454">
            <v>6</v>
          </cell>
          <cell r="K3454" t="str">
            <v>Guatica</v>
          </cell>
          <cell r="L3454" t="str">
            <v>Guatica-Risaralda</v>
          </cell>
          <cell r="M3454" t="str">
            <v/>
          </cell>
          <cell r="N3454" t="str">
            <v>Infraestructura</v>
          </cell>
          <cell r="O3454"/>
          <cell r="P3454"/>
          <cell r="Q3454" t="str">
            <v>Mejoramiento De La Transitabilidad Víal En El Corregimiento De Santa Ana, Municipio De Gúatica - Risaralda.</v>
          </cell>
          <cell r="R3454" t="str">
            <v>Vías Red Terciaria</v>
          </cell>
          <cell r="S3454"/>
          <cell r="T3454"/>
          <cell r="U3454"/>
          <cell r="V3454" t="str">
            <v>Edgar Alfonso Parrado Granados</v>
          </cell>
          <cell r="W3454"/>
          <cell r="X3454" t="str">
            <v/>
          </cell>
          <cell r="Y3454"/>
          <cell r="Z3454">
            <v>98014257.329999998</v>
          </cell>
          <cell r="AA3454"/>
          <cell r="AB3454">
            <v>98014257.329999998</v>
          </cell>
          <cell r="AC3454"/>
          <cell r="AD3454">
            <v>98014257.329999998</v>
          </cell>
          <cell r="AE3454">
            <v>0</v>
          </cell>
          <cell r="AF3454"/>
          <cell r="AG3454">
            <v>0</v>
          </cell>
          <cell r="AH3454">
            <v>98014257.329999998</v>
          </cell>
          <cell r="AI3454">
            <v>0</v>
          </cell>
          <cell r="AJ3454">
            <v>98014257.329999998</v>
          </cell>
          <cell r="AK3454">
            <v>1</v>
          </cell>
          <cell r="AL3454"/>
          <cell r="AM3454">
            <v>1</v>
          </cell>
          <cell r="AN3454">
            <v>1</v>
          </cell>
          <cell r="AO3454">
            <v>0</v>
          </cell>
          <cell r="AP3454" t="str">
            <v>Liquidado</v>
          </cell>
          <cell r="AQ3454" t="e">
            <v>#REF!</v>
          </cell>
          <cell r="AR3454" t="e">
            <v>#N/A</v>
          </cell>
          <cell r="AS3454" t="str">
            <v>Entregado en 2011.</v>
          </cell>
          <cell r="AT3454" t="str">
            <v>No Aplica</v>
          </cell>
          <cell r="AU3454" t="str">
            <v/>
          </cell>
          <cell r="AV3454">
            <v>40829</v>
          </cell>
          <cell r="AW3454" t="e">
            <v>#REF!</v>
          </cell>
          <cell r="AX3454"/>
          <cell r="AY3454"/>
          <cell r="AZ3454">
            <v>0</v>
          </cell>
          <cell r="BA3454" t="str">
            <v>-</v>
          </cell>
          <cell r="BB3454" t="str">
            <v/>
          </cell>
          <cell r="BC3454"/>
          <cell r="BD3454" t="str">
            <v/>
          </cell>
          <cell r="BE3454" t="str">
            <v/>
          </cell>
          <cell r="BF3454" t="str">
            <v/>
          </cell>
          <cell r="BG3454" t="str">
            <v/>
          </cell>
        </row>
        <row r="3455">
          <cell r="C3455" t="str">
            <v>20100186S1665-1</v>
          </cell>
          <cell r="D3455" t="str">
            <v>Proyectos 2011 - 2020</v>
          </cell>
          <cell r="E3455" t="str">
            <v>No Aplica</v>
          </cell>
          <cell r="F3455" t="str">
            <v>CERRADO</v>
          </cell>
          <cell r="G3455"/>
          <cell r="H3455" t="str">
            <v>Risaralda</v>
          </cell>
          <cell r="I3455">
            <v>66318</v>
          </cell>
          <cell r="J3455">
            <v>6</v>
          </cell>
          <cell r="K3455" t="str">
            <v>Guatica</v>
          </cell>
          <cell r="L3455" t="str">
            <v>Guatica-Risaralda</v>
          </cell>
          <cell r="M3455" t="str">
            <v/>
          </cell>
          <cell r="N3455" t="str">
            <v>Infraestructura</v>
          </cell>
          <cell r="O3455"/>
          <cell r="P3455"/>
          <cell r="Q3455" t="str">
            <v>Adecuación De La Casa Campesiana Del Municipio De Gúatica - Risaralda.</v>
          </cell>
          <cell r="R3455" t="str">
            <v>Social Comunitario</v>
          </cell>
          <cell r="S3455"/>
          <cell r="T3455"/>
          <cell r="U3455"/>
          <cell r="V3455" t="str">
            <v>Federación Nacional De Cafeteros</v>
          </cell>
          <cell r="W3455"/>
          <cell r="X3455" t="str">
            <v/>
          </cell>
          <cell r="Y3455"/>
          <cell r="Z3455">
            <v>140000000</v>
          </cell>
          <cell r="AA3455"/>
          <cell r="AB3455">
            <v>140000000</v>
          </cell>
          <cell r="AC3455"/>
          <cell r="AD3455">
            <v>140000000</v>
          </cell>
          <cell r="AE3455">
            <v>0</v>
          </cell>
          <cell r="AF3455"/>
          <cell r="AG3455">
            <v>0</v>
          </cell>
          <cell r="AH3455">
            <v>140000000</v>
          </cell>
          <cell r="AI3455">
            <v>0</v>
          </cell>
          <cell r="AJ3455">
            <v>140000000</v>
          </cell>
          <cell r="AK3455">
            <v>1</v>
          </cell>
          <cell r="AL3455"/>
          <cell r="AM3455">
            <v>1</v>
          </cell>
          <cell r="AN3455">
            <v>1</v>
          </cell>
          <cell r="AO3455">
            <v>0</v>
          </cell>
          <cell r="AP3455" t="str">
            <v>Liquidado</v>
          </cell>
          <cell r="AQ3455" t="e">
            <v>#REF!</v>
          </cell>
          <cell r="AR3455" t="e">
            <v>#N/A</v>
          </cell>
          <cell r="AS3455" t="str">
            <v>Entregado en 2012.</v>
          </cell>
          <cell r="AT3455" t="str">
            <v>No Aplica</v>
          </cell>
          <cell r="AU3455" t="str">
            <v/>
          </cell>
          <cell r="AV3455">
            <v>40500</v>
          </cell>
          <cell r="AW3455" t="e">
            <v>#REF!</v>
          </cell>
          <cell r="AX3455"/>
          <cell r="AY3455"/>
          <cell r="AZ3455">
            <v>0</v>
          </cell>
          <cell r="BA3455" t="str">
            <v>-</v>
          </cell>
          <cell r="BB3455" t="str">
            <v/>
          </cell>
          <cell r="BC3455"/>
          <cell r="BD3455" t="str">
            <v/>
          </cell>
          <cell r="BE3455" t="str">
            <v/>
          </cell>
          <cell r="BF3455" t="str">
            <v/>
          </cell>
          <cell r="BG3455" t="str">
            <v/>
          </cell>
        </row>
        <row r="3456">
          <cell r="C3456" t="str">
            <v>20100186S1666-1</v>
          </cell>
          <cell r="D3456" t="str">
            <v>Proyectos 2011 - 2020</v>
          </cell>
          <cell r="E3456" t="str">
            <v>No Aplica</v>
          </cell>
          <cell r="F3456" t="str">
            <v>CERRADO</v>
          </cell>
          <cell r="G3456"/>
          <cell r="H3456" t="str">
            <v>Risaralda</v>
          </cell>
          <cell r="I3456">
            <v>66318</v>
          </cell>
          <cell r="J3456">
            <v>6</v>
          </cell>
          <cell r="K3456" t="str">
            <v>Guatica</v>
          </cell>
          <cell r="L3456" t="str">
            <v>Guatica-Risaralda</v>
          </cell>
          <cell r="M3456" t="str">
            <v/>
          </cell>
          <cell r="N3456" t="str">
            <v>Infraestructura</v>
          </cell>
          <cell r="O3456"/>
          <cell r="P3456"/>
          <cell r="Q3456" t="str">
            <v>Mejoramiento Del Parque Municipal Del Casco Urbano Del Municipio De Guatica - Risaralda.</v>
          </cell>
          <cell r="R3456" t="str">
            <v>Espacio Público, Recreación Y Deporte</v>
          </cell>
          <cell r="S3456"/>
          <cell r="T3456"/>
          <cell r="U3456"/>
          <cell r="V3456" t="str">
            <v>Federación Nacional De Cafeteros</v>
          </cell>
          <cell r="W3456"/>
          <cell r="X3456" t="str">
            <v/>
          </cell>
          <cell r="Y3456"/>
          <cell r="Z3456">
            <v>100000000</v>
          </cell>
          <cell r="AA3456"/>
          <cell r="AB3456">
            <v>100000000</v>
          </cell>
          <cell r="AC3456"/>
          <cell r="AD3456">
            <v>100000000</v>
          </cell>
          <cell r="AE3456">
            <v>0</v>
          </cell>
          <cell r="AF3456"/>
          <cell r="AG3456">
            <v>0</v>
          </cell>
          <cell r="AH3456">
            <v>100000000</v>
          </cell>
          <cell r="AI3456">
            <v>0</v>
          </cell>
          <cell r="AJ3456">
            <v>100000000</v>
          </cell>
          <cell r="AK3456">
            <v>1</v>
          </cell>
          <cell r="AL3456"/>
          <cell r="AM3456">
            <v>1</v>
          </cell>
          <cell r="AN3456">
            <v>1</v>
          </cell>
          <cell r="AO3456">
            <v>0</v>
          </cell>
          <cell r="AP3456" t="str">
            <v>Liquidado</v>
          </cell>
          <cell r="AQ3456" t="e">
            <v>#REF!</v>
          </cell>
          <cell r="AR3456" t="e">
            <v>#N/A</v>
          </cell>
          <cell r="AS3456" t="str">
            <v>Entregado en 2012.</v>
          </cell>
          <cell r="AT3456" t="str">
            <v>No Aplica</v>
          </cell>
          <cell r="AU3456" t="str">
            <v/>
          </cell>
          <cell r="AV3456">
            <v>40500</v>
          </cell>
          <cell r="AW3456" t="e">
            <v>#REF!</v>
          </cell>
          <cell r="AX3456"/>
          <cell r="AY3456"/>
          <cell r="AZ3456">
            <v>0</v>
          </cell>
          <cell r="BA3456" t="str">
            <v>-</v>
          </cell>
          <cell r="BB3456" t="str">
            <v/>
          </cell>
          <cell r="BC3456"/>
          <cell r="BD3456" t="str">
            <v/>
          </cell>
          <cell r="BE3456" t="str">
            <v/>
          </cell>
          <cell r="BF3456" t="str">
            <v/>
          </cell>
          <cell r="BG3456" t="str">
            <v/>
          </cell>
        </row>
        <row r="3457">
          <cell r="C3457" t="str">
            <v>20100186V1667-1</v>
          </cell>
          <cell r="D3457" t="str">
            <v>Proyectos 2011 - 2020</v>
          </cell>
          <cell r="E3457" t="str">
            <v>No Aplica</v>
          </cell>
          <cell r="F3457" t="str">
            <v>CERRADO</v>
          </cell>
          <cell r="G3457"/>
          <cell r="H3457" t="str">
            <v>Risaralda</v>
          </cell>
          <cell r="I3457">
            <v>66318</v>
          </cell>
          <cell r="J3457">
            <v>6</v>
          </cell>
          <cell r="K3457" t="str">
            <v>Guatica</v>
          </cell>
          <cell r="L3457" t="str">
            <v>Guatica-Risaralda</v>
          </cell>
          <cell r="M3457" t="str">
            <v/>
          </cell>
          <cell r="N3457" t="str">
            <v>Infraestructura</v>
          </cell>
          <cell r="O3457"/>
          <cell r="P3457"/>
          <cell r="Q3457" t="str">
            <v>Mejoramiento De Transibilidad Vial Del Casco Urbano, Del Municipio De Guatica - Risaralda.</v>
          </cell>
          <cell r="R3457" t="str">
            <v>Vías Urbanas</v>
          </cell>
          <cell r="S3457"/>
          <cell r="T3457"/>
          <cell r="U3457"/>
          <cell r="V3457" t="str">
            <v>Federación Nacional De Cafeteros</v>
          </cell>
          <cell r="W3457"/>
          <cell r="X3457" t="str">
            <v/>
          </cell>
          <cell r="Y3457"/>
          <cell r="Z3457">
            <v>140000000</v>
          </cell>
          <cell r="AA3457"/>
          <cell r="AB3457">
            <v>140000000</v>
          </cell>
          <cell r="AC3457"/>
          <cell r="AD3457">
            <v>140000000</v>
          </cell>
          <cell r="AE3457">
            <v>0</v>
          </cell>
          <cell r="AF3457"/>
          <cell r="AG3457">
            <v>0</v>
          </cell>
          <cell r="AH3457">
            <v>140000000</v>
          </cell>
          <cell r="AI3457">
            <v>0</v>
          </cell>
          <cell r="AJ3457">
            <v>140000000</v>
          </cell>
          <cell r="AK3457">
            <v>1</v>
          </cell>
          <cell r="AL3457"/>
          <cell r="AM3457">
            <v>1</v>
          </cell>
          <cell r="AN3457">
            <v>1</v>
          </cell>
          <cell r="AO3457">
            <v>0</v>
          </cell>
          <cell r="AP3457" t="str">
            <v>Liquidado</v>
          </cell>
          <cell r="AQ3457" t="e">
            <v>#REF!</v>
          </cell>
          <cell r="AR3457" t="e">
            <v>#N/A</v>
          </cell>
          <cell r="AS3457" t="str">
            <v>Entregado en 2012.</v>
          </cell>
          <cell r="AT3457" t="str">
            <v>No Aplica</v>
          </cell>
          <cell r="AU3457" t="str">
            <v/>
          </cell>
          <cell r="AV3457">
            <v>40500</v>
          </cell>
          <cell r="AW3457" t="e">
            <v>#REF!</v>
          </cell>
          <cell r="AX3457"/>
          <cell r="AY3457"/>
          <cell r="AZ3457">
            <v>0</v>
          </cell>
          <cell r="BA3457" t="str">
            <v>-</v>
          </cell>
          <cell r="BB3457" t="str">
            <v/>
          </cell>
          <cell r="BC3457"/>
          <cell r="BD3457" t="str">
            <v/>
          </cell>
          <cell r="BE3457" t="str">
            <v/>
          </cell>
          <cell r="BF3457" t="str">
            <v/>
          </cell>
          <cell r="BG3457" t="str">
            <v/>
          </cell>
        </row>
        <row r="3458">
          <cell r="C3458" t="str">
            <v>20100252V1664-1</v>
          </cell>
          <cell r="D3458" t="str">
            <v>Proyectos 2011 - 2020</v>
          </cell>
          <cell r="E3458" t="str">
            <v>No Aplica</v>
          </cell>
          <cell r="F3458" t="str">
            <v>CERRADO</v>
          </cell>
          <cell r="G3458"/>
          <cell r="H3458" t="str">
            <v>Risaralda</v>
          </cell>
          <cell r="I3458">
            <v>66318</v>
          </cell>
          <cell r="J3458">
            <v>6</v>
          </cell>
          <cell r="K3458" t="str">
            <v>Guatica</v>
          </cell>
          <cell r="L3458" t="str">
            <v>Guatica-Risaralda</v>
          </cell>
          <cell r="M3458" t="str">
            <v/>
          </cell>
          <cell r="N3458" t="str">
            <v>Infraestructura</v>
          </cell>
          <cell r="O3458"/>
          <cell r="P3458"/>
          <cell r="Q3458" t="str">
            <v>Mejoramiento De La Transitabilidad Víal Del Casco Urbano Y Del Corregimiento De San Clemente Del Municipio De Guática - Risaralda.</v>
          </cell>
          <cell r="R3458" t="str">
            <v>Vías Urbanas</v>
          </cell>
          <cell r="S3458"/>
          <cell r="T3458"/>
          <cell r="U3458"/>
          <cell r="V3458" t="str">
            <v>Federación Nacional De Cafeteros</v>
          </cell>
          <cell r="W3458"/>
          <cell r="X3458" t="str">
            <v/>
          </cell>
          <cell r="Y3458"/>
          <cell r="Z3458">
            <v>100000000</v>
          </cell>
          <cell r="AA3458"/>
          <cell r="AB3458">
            <v>100000000</v>
          </cell>
          <cell r="AC3458"/>
          <cell r="AD3458">
            <v>100000000</v>
          </cell>
          <cell r="AE3458">
            <v>0</v>
          </cell>
          <cell r="AF3458"/>
          <cell r="AG3458">
            <v>0</v>
          </cell>
          <cell r="AH3458">
            <v>100000000</v>
          </cell>
          <cell r="AI3458">
            <v>0</v>
          </cell>
          <cell r="AJ3458">
            <v>100000000</v>
          </cell>
          <cell r="AK3458">
            <v>1</v>
          </cell>
          <cell r="AL3458"/>
          <cell r="AM3458">
            <v>1</v>
          </cell>
          <cell r="AN3458">
            <v>1</v>
          </cell>
          <cell r="AO3458">
            <v>0</v>
          </cell>
          <cell r="AP3458" t="str">
            <v>Liquidado</v>
          </cell>
          <cell r="AQ3458" t="e">
            <v>#REF!</v>
          </cell>
          <cell r="AR3458" t="e">
            <v>#N/A</v>
          </cell>
          <cell r="AS3458" t="str">
            <v>Entregado en 2011.</v>
          </cell>
          <cell r="AT3458" t="str">
            <v>No Aplica</v>
          </cell>
          <cell r="AU3458" t="str">
            <v/>
          </cell>
          <cell r="AV3458">
            <v>40469</v>
          </cell>
          <cell r="AW3458" t="e">
            <v>#REF!</v>
          </cell>
          <cell r="AX3458"/>
          <cell r="AY3458"/>
          <cell r="AZ3458">
            <v>0</v>
          </cell>
          <cell r="BA3458" t="str">
            <v>-</v>
          </cell>
          <cell r="BB3458" t="str">
            <v/>
          </cell>
          <cell r="BC3458"/>
          <cell r="BD3458" t="str">
            <v/>
          </cell>
          <cell r="BE3458" t="str">
            <v/>
          </cell>
          <cell r="BF3458" t="str">
            <v/>
          </cell>
          <cell r="BG3458" t="str">
            <v/>
          </cell>
        </row>
        <row r="3459">
          <cell r="C3459" t="str">
            <v>2011068V1668-1</v>
          </cell>
          <cell r="D3459" t="str">
            <v>Proyectos 2011 - 2020</v>
          </cell>
          <cell r="E3459" t="str">
            <v>No Aplica</v>
          </cell>
          <cell r="F3459" t="str">
            <v>CERRADO</v>
          </cell>
          <cell r="G3459"/>
          <cell r="H3459" t="str">
            <v>Risaralda</v>
          </cell>
          <cell r="I3459">
            <v>66318</v>
          </cell>
          <cell r="J3459">
            <v>6</v>
          </cell>
          <cell r="K3459" t="str">
            <v>Guatica</v>
          </cell>
          <cell r="L3459" t="str">
            <v>Guatica-Risaralda</v>
          </cell>
          <cell r="M3459" t="str">
            <v/>
          </cell>
          <cell r="N3459" t="str">
            <v>Infraestructura</v>
          </cell>
          <cell r="O3459"/>
          <cell r="P3459"/>
          <cell r="Q3459" t="str">
            <v>Ampliación De La Cobertura De Pavimento En La Malla Vial Del Casco Urbano Y Los Corregimiento De Santa Ana, San Clemente Y Travesias Del Municipio De Guatica - Risaralda.</v>
          </cell>
          <cell r="R3459" t="str">
            <v>Vías Red Terciaria</v>
          </cell>
          <cell r="S3459"/>
          <cell r="T3459"/>
          <cell r="U3459"/>
          <cell r="V3459" t="str">
            <v>James Alberto Orozco Marin</v>
          </cell>
          <cell r="W3459"/>
          <cell r="X3459" t="str">
            <v/>
          </cell>
          <cell r="Y3459"/>
          <cell r="Z3459">
            <v>487377312</v>
          </cell>
          <cell r="AA3459"/>
          <cell r="AB3459">
            <v>487377312</v>
          </cell>
          <cell r="AC3459"/>
          <cell r="AD3459">
            <v>487377312</v>
          </cell>
          <cell r="AE3459">
            <v>0</v>
          </cell>
          <cell r="AF3459"/>
          <cell r="AG3459">
            <v>0</v>
          </cell>
          <cell r="AH3459">
            <v>487377312</v>
          </cell>
          <cell r="AI3459">
            <v>0</v>
          </cell>
          <cell r="AJ3459">
            <v>487377312</v>
          </cell>
          <cell r="AK3459">
            <v>1</v>
          </cell>
          <cell r="AL3459"/>
          <cell r="AM3459">
            <v>1</v>
          </cell>
          <cell r="AN3459">
            <v>1</v>
          </cell>
          <cell r="AO3459">
            <v>0</v>
          </cell>
          <cell r="AP3459" t="str">
            <v>Liquidado</v>
          </cell>
          <cell r="AQ3459" t="e">
            <v>#REF!</v>
          </cell>
          <cell r="AR3459" t="e">
            <v>#N/A</v>
          </cell>
          <cell r="AS3459" t="str">
            <v>Entregado en 2012.</v>
          </cell>
          <cell r="AT3459" t="str">
            <v>No Aplica</v>
          </cell>
          <cell r="AU3459" t="str">
            <v/>
          </cell>
          <cell r="AV3459" t="str">
            <v/>
          </cell>
          <cell r="AW3459" t="e">
            <v>#REF!</v>
          </cell>
          <cell r="AX3459"/>
          <cell r="AY3459"/>
          <cell r="AZ3459">
            <v>0</v>
          </cell>
          <cell r="BA3459" t="str">
            <v>-</v>
          </cell>
          <cell r="BB3459" t="str">
            <v/>
          </cell>
          <cell r="BC3459"/>
          <cell r="BD3459" t="str">
            <v/>
          </cell>
          <cell r="BE3459" t="str">
            <v/>
          </cell>
          <cell r="BF3459" t="str">
            <v/>
          </cell>
          <cell r="BG3459" t="str">
            <v/>
          </cell>
        </row>
        <row r="3460">
          <cell r="C3460" t="str">
            <v>201201600353-1</v>
          </cell>
          <cell r="D3460" t="str">
            <v>Proyectos 2011 - 2020</v>
          </cell>
          <cell r="E3460" t="str">
            <v>No Aplica</v>
          </cell>
          <cell r="F3460" t="str">
            <v>CERRADO</v>
          </cell>
          <cell r="G3460" t="str">
            <v>A353</v>
          </cell>
          <cell r="H3460" t="str">
            <v>Risaralda</v>
          </cell>
          <cell r="I3460">
            <v>66318</v>
          </cell>
          <cell r="J3460">
            <v>6</v>
          </cell>
          <cell r="K3460" t="str">
            <v>Guatica</v>
          </cell>
          <cell r="L3460" t="str">
            <v>Guatica-Risaralda</v>
          </cell>
          <cell r="M3460">
            <v>160</v>
          </cell>
          <cell r="N3460" t="str">
            <v>Fonade 1</v>
          </cell>
          <cell r="O3460"/>
          <cell r="P3460"/>
          <cell r="Q3460" t="str">
            <v>Construcción De La Primera Fase Del Centro Cultural Y Deportivo Del Municipio De Guatica- Risaralda</v>
          </cell>
          <cell r="R3460" t="str">
            <v>Social Comunitario</v>
          </cell>
          <cell r="S3460"/>
          <cell r="T3460"/>
          <cell r="U3460"/>
          <cell r="V3460" t="str">
            <v>Municipio</v>
          </cell>
          <cell r="W3460"/>
          <cell r="X3460" t="str">
            <v/>
          </cell>
          <cell r="Y3460"/>
          <cell r="Z3460">
            <v>2498606560.6399999</v>
          </cell>
          <cell r="AA3460"/>
          <cell r="AB3460">
            <v>2498606560.6399999</v>
          </cell>
          <cell r="AC3460"/>
          <cell r="AD3460">
            <v>2498606560.6399999</v>
          </cell>
          <cell r="AE3460">
            <v>0</v>
          </cell>
          <cell r="AF3460"/>
          <cell r="AG3460">
            <v>0</v>
          </cell>
          <cell r="AH3460">
            <v>2498606560.6399999</v>
          </cell>
          <cell r="AI3460">
            <v>0</v>
          </cell>
          <cell r="AJ3460">
            <v>2498606560.6399999</v>
          </cell>
          <cell r="AK3460">
            <v>0</v>
          </cell>
          <cell r="AL3460"/>
          <cell r="AM3460">
            <v>1</v>
          </cell>
          <cell r="AN3460">
            <v>1</v>
          </cell>
          <cell r="AO3460">
            <v>0</v>
          </cell>
          <cell r="AP3460" t="str">
            <v>En Liquidación</v>
          </cell>
          <cell r="AQ3460" t="e">
            <v>#REF!</v>
          </cell>
          <cell r="AR3460" t="e">
            <v>#N/A</v>
          </cell>
          <cell r="AS346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60" t="str">
            <v>No Aplica</v>
          </cell>
          <cell r="AU3460">
            <v>41814</v>
          </cell>
          <cell r="AV3460">
            <v>41991</v>
          </cell>
          <cell r="AW3460" t="e">
            <v>#REF!</v>
          </cell>
          <cell r="AX3460"/>
          <cell r="AY3460"/>
          <cell r="AZ3460">
            <v>0</v>
          </cell>
          <cell r="BA3460" t="str">
            <v>-</v>
          </cell>
          <cell r="BB3460" t="str">
            <v xml:space="preserve">CONSTRUCCION DE 1780 M2 QUE INCLUYE PLACA DEPORTIVA CUBIERTA ,BATERIAS DE ABÑOS AREAS COMUNES </v>
          </cell>
          <cell r="BC3460"/>
          <cell r="BD3460">
            <v>41856</v>
          </cell>
          <cell r="BE3460">
            <v>41955</v>
          </cell>
          <cell r="BF3460">
            <v>42054</v>
          </cell>
          <cell r="BG3460">
            <v>3644</v>
          </cell>
        </row>
        <row r="3461">
          <cell r="C3461" t="str">
            <v>20130297V0066-1</v>
          </cell>
          <cell r="D3461" t="str">
            <v>Proyectos 2011 - 2020</v>
          </cell>
          <cell r="E3461" t="str">
            <v>No Aplica</v>
          </cell>
          <cell r="F3461" t="str">
            <v>CERRADO</v>
          </cell>
          <cell r="G3461"/>
          <cell r="H3461" t="str">
            <v>Risaralda</v>
          </cell>
          <cell r="I3461">
            <v>66318</v>
          </cell>
          <cell r="J3461">
            <v>6</v>
          </cell>
          <cell r="K3461" t="str">
            <v>Guatica</v>
          </cell>
          <cell r="L3461" t="str">
            <v>Guatica-Risaralda</v>
          </cell>
          <cell r="M3461">
            <v>297</v>
          </cell>
          <cell r="N3461" t="str">
            <v>DPS 2013</v>
          </cell>
          <cell r="O3461"/>
          <cell r="P3461"/>
          <cell r="Q3461" t="str">
            <v>Ampliacion De La Cobertura De Pavimento En La Malla Vial Del Corregimiento San Clemente Del Municipio De Guática - Risaralda</v>
          </cell>
          <cell r="R3461" t="str">
            <v>Vías Red Terciaria</v>
          </cell>
          <cell r="S3461"/>
          <cell r="T3461"/>
          <cell r="U3461"/>
          <cell r="V3461" t="str">
            <v>Municipio</v>
          </cell>
          <cell r="W3461"/>
          <cell r="X3461" t="str">
            <v xml:space="preserve"> San Clemente</v>
          </cell>
          <cell r="Y3461"/>
          <cell r="Z3461">
            <v>350467290</v>
          </cell>
          <cell r="AA3461"/>
          <cell r="AB3461">
            <v>350467290</v>
          </cell>
          <cell r="AC3461"/>
          <cell r="AD3461">
            <v>350467290</v>
          </cell>
          <cell r="AE3461">
            <v>35046729</v>
          </cell>
          <cell r="AF3461"/>
          <cell r="AG3461">
            <v>35046729</v>
          </cell>
          <cell r="AH3461">
            <v>385514019</v>
          </cell>
          <cell r="AI3461">
            <v>0</v>
          </cell>
          <cell r="AJ3461">
            <v>385514019</v>
          </cell>
          <cell r="AK3461">
            <v>1</v>
          </cell>
          <cell r="AL3461"/>
          <cell r="AM3461">
            <v>0</v>
          </cell>
          <cell r="AN3461">
            <v>1</v>
          </cell>
          <cell r="AO3461">
            <v>1</v>
          </cell>
          <cell r="AP3461" t="str">
            <v>Liquidado</v>
          </cell>
          <cell r="AQ3461" t="e">
            <v>#REF!</v>
          </cell>
          <cell r="AR3461" t="e">
            <v>#N/A</v>
          </cell>
          <cell r="AS3461" t="str">
            <v>Entregado en junio de 2016.</v>
          </cell>
          <cell r="AT3461" t="str">
            <v>No Aplica</v>
          </cell>
          <cell r="AU3461">
            <v>42271</v>
          </cell>
          <cell r="AV3461">
            <v>42441</v>
          </cell>
          <cell r="AW3461" t="e">
            <v>#REF!</v>
          </cell>
          <cell r="AX3461"/>
          <cell r="AY3461"/>
          <cell r="AZ3461">
            <v>0</v>
          </cell>
          <cell r="BA3461" t="str">
            <v>-</v>
          </cell>
          <cell r="BB3461" t="str">
            <v>0,215 km</v>
          </cell>
          <cell r="BC3461"/>
          <cell r="BD3461">
            <v>42327</v>
          </cell>
          <cell r="BE3461">
            <v>42395</v>
          </cell>
          <cell r="BF3461">
            <v>42529</v>
          </cell>
          <cell r="BG3461">
            <v>15588</v>
          </cell>
        </row>
        <row r="3462">
          <cell r="C3462" t="str">
            <v>20150324M3196-1</v>
          </cell>
          <cell r="D3462" t="str">
            <v>Proyectos 2011 - 2020</v>
          </cell>
          <cell r="E3462" t="str">
            <v>ANTES 2018</v>
          </cell>
          <cell r="F3462" t="str">
            <v>VIGENTE</v>
          </cell>
          <cell r="G3462"/>
          <cell r="H3462" t="str">
            <v>Risaralda</v>
          </cell>
          <cell r="I3462">
            <v>66318</v>
          </cell>
          <cell r="J3462">
            <v>6</v>
          </cell>
          <cell r="K3462" t="str">
            <v>Guatica</v>
          </cell>
          <cell r="L3462" t="str">
            <v>Guatica-Risaralda</v>
          </cell>
          <cell r="M3462">
            <v>324</v>
          </cell>
          <cell r="N3462" t="str">
            <v>DPS 2015</v>
          </cell>
          <cell r="O3462"/>
          <cell r="P3462"/>
          <cell r="Q3462" t="str">
            <v>Mejoramiento De Condiciones De Habitabilidad Municipio De Guática - Risaralda</v>
          </cell>
          <cell r="R3462" t="str">
            <v>Mejoramiento Condiciones De Habitabilidad</v>
          </cell>
          <cell r="S3462"/>
          <cell r="T3462"/>
          <cell r="U3462"/>
          <cell r="V3462" t="str">
            <v>Municipio</v>
          </cell>
          <cell r="W3462"/>
          <cell r="X3462" t="str">
            <v/>
          </cell>
          <cell r="Y3462"/>
          <cell r="Z3462">
            <v>758928572</v>
          </cell>
          <cell r="AA3462"/>
          <cell r="AB3462">
            <v>758928572</v>
          </cell>
          <cell r="AC3462"/>
          <cell r="AD3462">
            <v>758928572</v>
          </cell>
          <cell r="AE3462">
            <v>136607142.96000001</v>
          </cell>
          <cell r="AF3462"/>
          <cell r="AG3462">
            <v>136607142.96000001</v>
          </cell>
          <cell r="AH3462">
            <v>895535714.96000004</v>
          </cell>
          <cell r="AI3462">
            <v>0</v>
          </cell>
          <cell r="AJ3462">
            <v>895535714.96000004</v>
          </cell>
          <cell r="AK3462">
            <v>0.9</v>
          </cell>
          <cell r="AL3462"/>
          <cell r="AM3462">
            <v>0</v>
          </cell>
          <cell r="AN3462">
            <v>0.97499999999999998</v>
          </cell>
          <cell r="AO3462">
            <v>0.97499999999999998</v>
          </cell>
          <cell r="AP3462" t="str">
            <v>Terminado</v>
          </cell>
          <cell r="AQ3462" t="e">
            <v>#REF!</v>
          </cell>
          <cell r="AR3462" t="str">
            <v>TERMINADO</v>
          </cell>
          <cell r="AS3462" t="str">
            <v>PROYECTO TERMINADO 
Mediante oficio MCH-FONADE-2017-1511, la interventoría entregó el balance general de lo ejecutado para 78 viviendas, y ante el desistimiento de 2 beneficiarios, solicitó proceder con los trámites correspondientes para la terminación del contrato.
No se cuenta con el Acta de Terminación, puesto que el Ente Territorial no ha remitido a la interventoría los documentos que se requieren para ello.
La administración municipal ha manifestado sus dificultades administrativas debido a la emergencia sanitaria por causa de la pandemia SARS-CoV-2 (COVID-19) que aún persiste en el país. Por lo tanto, solicitó un plazo adicional para tramitar en debida forma el desistimiento de los dos beneficiarios que renunciaron al mejoramiento de vivienda y de esta manera proceder con la terminación y, entrega y recibo del contrato de obra, al igual que a la realización de la auditoría visible 3 y el respectivo cobro del último desembolso.</v>
          </cell>
          <cell r="AT3462"/>
          <cell r="AU3462">
            <v>43333</v>
          </cell>
          <cell r="AV3462">
            <v>43711</v>
          </cell>
          <cell r="AW3462" t="e">
            <v>#REF!</v>
          </cell>
          <cell r="AX3462"/>
          <cell r="AY3462"/>
          <cell r="AZ3462">
            <v>0</v>
          </cell>
          <cell r="BA3462" t="str">
            <v>-</v>
          </cell>
          <cell r="BB3462" t="str">
            <v>78  Viviendas</v>
          </cell>
          <cell r="BC3462"/>
          <cell r="BD3462">
            <v>43360</v>
          </cell>
          <cell r="BE3462" t="str">
            <v/>
          </cell>
          <cell r="BF3462" t="str">
            <v/>
          </cell>
          <cell r="BG3462">
            <v>280</v>
          </cell>
        </row>
        <row r="3463">
          <cell r="C3463" t="str">
            <v>20150324V2701-1</v>
          </cell>
          <cell r="D3463" t="str">
            <v>Proyectos 2011 - 2020</v>
          </cell>
          <cell r="E3463" t="str">
            <v>POR FUERA DE LOS 1010</v>
          </cell>
          <cell r="F3463" t="str">
            <v>VIGENTE</v>
          </cell>
          <cell r="G3463"/>
          <cell r="H3463" t="str">
            <v>Risaralda</v>
          </cell>
          <cell r="I3463">
            <v>66318</v>
          </cell>
          <cell r="J3463">
            <v>6</v>
          </cell>
          <cell r="K3463" t="str">
            <v>Guatica</v>
          </cell>
          <cell r="L3463" t="str">
            <v>Guatica-Risaralda</v>
          </cell>
          <cell r="M3463">
            <v>324</v>
          </cell>
          <cell r="N3463" t="str">
            <v>DPS 2015</v>
          </cell>
          <cell r="O3463"/>
          <cell r="P3463"/>
          <cell r="Q3463" t="str">
            <v>Rehabilitación De La Red Vial Y Urbana De Los Corregimientos De Santa Ana, San Clemente Y Travesías En El Municipio De Guática - Risaralda</v>
          </cell>
          <cell r="R3463" t="str">
            <v>Vías Urbanas</v>
          </cell>
          <cell r="S3463"/>
          <cell r="T3463"/>
          <cell r="U3463"/>
          <cell r="V3463" t="str">
            <v>Municipio</v>
          </cell>
          <cell r="W3463"/>
          <cell r="X3463" t="str">
            <v>corregimientos de Santa Ana, San Clemente y Travesías,</v>
          </cell>
          <cell r="Y3463"/>
          <cell r="Z3463">
            <v>1792024713</v>
          </cell>
          <cell r="AA3463"/>
          <cell r="AB3463">
            <v>1792024713</v>
          </cell>
          <cell r="AC3463"/>
          <cell r="AD3463">
            <v>1792024713</v>
          </cell>
          <cell r="AE3463">
            <v>179202471.30000001</v>
          </cell>
          <cell r="AF3463"/>
          <cell r="AG3463">
            <v>179202471.30000001</v>
          </cell>
          <cell r="AH3463">
            <v>1971227184.3</v>
          </cell>
          <cell r="AI3463">
            <v>0</v>
          </cell>
          <cell r="AJ3463">
            <v>1971227184.3</v>
          </cell>
          <cell r="AK3463">
            <v>0.90159999999999996</v>
          </cell>
          <cell r="AL3463"/>
          <cell r="AM3463">
            <v>0</v>
          </cell>
          <cell r="AN3463">
            <v>1</v>
          </cell>
          <cell r="AO3463">
            <v>1</v>
          </cell>
          <cell r="AP3463" t="str">
            <v>Entregado A Municipio</v>
          </cell>
          <cell r="AQ3463" t="e">
            <v>#REF!</v>
          </cell>
          <cell r="AR3463" t="e">
            <v>#N/A</v>
          </cell>
          <cell r="AS3463" t="str">
            <v>Entregado en noviembre de 2018.</v>
          </cell>
          <cell r="AT3463" t="str">
            <v>No Aplica</v>
          </cell>
          <cell r="AU3463">
            <v>43010</v>
          </cell>
          <cell r="AV3463">
            <v>43291</v>
          </cell>
          <cell r="AW3463" t="e">
            <v>#REF!</v>
          </cell>
          <cell r="AX3463"/>
          <cell r="AY3463"/>
          <cell r="AZ3463">
            <v>0</v>
          </cell>
          <cell r="BA3463" t="str">
            <v>-</v>
          </cell>
          <cell r="BB3463" t="str">
            <v>1.38 Km</v>
          </cell>
          <cell r="BC3463"/>
          <cell r="BD3463">
            <v>43021</v>
          </cell>
          <cell r="BE3463">
            <v>43125</v>
          </cell>
          <cell r="BF3463">
            <v>43444</v>
          </cell>
          <cell r="BG3463">
            <v>3700</v>
          </cell>
        </row>
        <row r="3464">
          <cell r="C3464" t="str">
            <v>20150409S2286-1</v>
          </cell>
          <cell r="D3464" t="str">
            <v>Proyectos 2011 - 2020</v>
          </cell>
          <cell r="E3464" t="str">
            <v>No Aplica</v>
          </cell>
          <cell r="F3464" t="str">
            <v>CERRADO</v>
          </cell>
          <cell r="G3464"/>
          <cell r="H3464" t="str">
            <v>Risaralda</v>
          </cell>
          <cell r="I3464">
            <v>66318</v>
          </cell>
          <cell r="J3464">
            <v>6</v>
          </cell>
          <cell r="K3464" t="str">
            <v>Guatica</v>
          </cell>
          <cell r="L3464" t="str">
            <v>Guatica-Risaralda</v>
          </cell>
          <cell r="M3464">
            <v>409</v>
          </cell>
          <cell r="N3464" t="str">
            <v>DPS 2015</v>
          </cell>
          <cell r="O3464"/>
          <cell r="P3464"/>
          <cell r="Q3464" t="str">
            <v>Construcción Segunda Fase Centro Cultural Y Deportivo Del Municipio De Guática - Risaralda</v>
          </cell>
          <cell r="R3464" t="str">
            <v>Espacio Público, Recreación Y Deporte</v>
          </cell>
          <cell r="S3464"/>
          <cell r="T3464"/>
          <cell r="U3464"/>
          <cell r="V3464" t="str">
            <v>Municipio</v>
          </cell>
          <cell r="W3464"/>
          <cell r="X3464" t="str">
            <v>Cabecera Municipal:</v>
          </cell>
          <cell r="Y3464"/>
          <cell r="Z3464">
            <v>788319854</v>
          </cell>
          <cell r="AA3464"/>
          <cell r="AB3464">
            <v>788319854</v>
          </cell>
          <cell r="AC3464"/>
          <cell r="AD3464">
            <v>788319854</v>
          </cell>
          <cell r="AE3464">
            <v>78831985.400000006</v>
          </cell>
          <cell r="AF3464"/>
          <cell r="AG3464">
            <v>78831985.400000006</v>
          </cell>
          <cell r="AH3464">
            <v>867151839.39999998</v>
          </cell>
          <cell r="AI3464">
            <v>0</v>
          </cell>
          <cell r="AJ3464">
            <v>867151839.39999998</v>
          </cell>
          <cell r="AK3464">
            <v>0.99709999999999999</v>
          </cell>
          <cell r="AL3464"/>
          <cell r="AM3464">
            <v>0</v>
          </cell>
          <cell r="AN3464">
            <v>1</v>
          </cell>
          <cell r="AO3464">
            <v>1</v>
          </cell>
          <cell r="AP3464" t="str">
            <v>Cerrado</v>
          </cell>
          <cell r="AQ3464" t="e">
            <v>#REF!</v>
          </cell>
          <cell r="AR3464" t="e">
            <v>#N/A</v>
          </cell>
          <cell r="AS3464" t="str">
            <v>Acta de cierre de expediente contractual el 24 de febrero 2022</v>
          </cell>
          <cell r="AT3464" t="str">
            <v>No Aplica</v>
          </cell>
          <cell r="AU3464">
            <v>42640</v>
          </cell>
          <cell r="AV3464">
            <v>43017</v>
          </cell>
          <cell r="AW3464" t="e">
            <v>#REF!</v>
          </cell>
          <cell r="AX3464"/>
          <cell r="AY3464"/>
          <cell r="AZ3464">
            <v>0</v>
          </cell>
          <cell r="BA3464" t="str">
            <v>-</v>
          </cell>
          <cell r="BB3464">
            <v>2500</v>
          </cell>
          <cell r="BC3464"/>
          <cell r="BD3464">
            <v>42711</v>
          </cell>
          <cell r="BE3464">
            <v>42815</v>
          </cell>
          <cell r="BF3464">
            <v>43020</v>
          </cell>
          <cell r="BG3464">
            <v>3890</v>
          </cell>
        </row>
        <row r="3465">
          <cell r="C3465" t="str">
            <v>20170306V8464-1</v>
          </cell>
          <cell r="D3465" t="str">
            <v>Proyectos 2011 - 2020</v>
          </cell>
          <cell r="E3465" t="str">
            <v>ANTES 2018</v>
          </cell>
          <cell r="F3465" t="str">
            <v>VIGENTE</v>
          </cell>
          <cell r="G3465"/>
          <cell r="H3465" t="str">
            <v>Risaralda</v>
          </cell>
          <cell r="I3465">
            <v>66318</v>
          </cell>
          <cell r="J3465">
            <v>6</v>
          </cell>
          <cell r="K3465" t="str">
            <v>Guatica</v>
          </cell>
          <cell r="L3465" t="str">
            <v>Guatica-Risaralda</v>
          </cell>
          <cell r="M3465">
            <v>306</v>
          </cell>
          <cell r="N3465" t="str">
            <v>DPS 2017</v>
          </cell>
          <cell r="O3465"/>
          <cell r="P3465"/>
          <cell r="Q3465" t="str">
            <v>Pavimentación Del Barrio Galan Corregimiento San Clemente Guatica - Risaralda</v>
          </cell>
          <cell r="R3465" t="str">
            <v>Vías Urbanas</v>
          </cell>
          <cell r="S3465"/>
          <cell r="T3465"/>
          <cell r="U3465"/>
          <cell r="V3465" t="str">
            <v>Municipio</v>
          </cell>
          <cell r="W3465" t="str">
            <v>Urbano</v>
          </cell>
          <cell r="X3465" t="str">
            <v>Corregimiento de San Clemente</v>
          </cell>
          <cell r="Y3465"/>
          <cell r="Z3465">
            <v>756668783</v>
          </cell>
          <cell r="AA3465"/>
          <cell r="AB3465">
            <v>756668783</v>
          </cell>
          <cell r="AC3465"/>
          <cell r="AD3465">
            <v>756668783</v>
          </cell>
          <cell r="AE3465">
            <v>67893125</v>
          </cell>
          <cell r="AF3465"/>
          <cell r="AG3465">
            <v>67893125</v>
          </cell>
          <cell r="AH3465">
            <v>824561908</v>
          </cell>
          <cell r="AI3465">
            <v>0</v>
          </cell>
          <cell r="AJ3465">
            <v>824561908</v>
          </cell>
          <cell r="AK3465">
            <v>1</v>
          </cell>
          <cell r="AL3465"/>
          <cell r="AM3465">
            <v>1</v>
          </cell>
          <cell r="AN3465">
            <v>1</v>
          </cell>
          <cell r="AO3465">
            <v>0</v>
          </cell>
          <cell r="AP3465" t="str">
            <v>Entregado A Municipio</v>
          </cell>
          <cell r="AQ3465" t="e">
            <v>#REF!</v>
          </cell>
          <cell r="AR3465" t="e">
            <v>#N/A</v>
          </cell>
          <cell r="AS3465" t="str">
            <v xml:space="preserve">Proyecto terminado y entregado al Municipio. 
Acta de entrega y recibo final a satisfacción 01-11-2020; Acta de entrega de obra y compromiso de sostenibilidad 26-11-2020. 
En revisión el informe final de interventoría. se inicia la liquidacion del convenio </v>
          </cell>
          <cell r="AT3465" t="str">
            <v>No Aplica</v>
          </cell>
          <cell r="AU3465">
            <v>43637</v>
          </cell>
          <cell r="AV3465">
            <v>44026</v>
          </cell>
          <cell r="AW3465" t="e">
            <v>#REF!</v>
          </cell>
          <cell r="AX3465"/>
          <cell r="AY3465"/>
          <cell r="AZ3465">
            <v>0</v>
          </cell>
          <cell r="BA3465" t="str">
            <v>-</v>
          </cell>
          <cell r="BB3465" t="str">
            <v>499,65 m</v>
          </cell>
          <cell r="BC3465"/>
          <cell r="BD3465">
            <v>43881</v>
          </cell>
          <cell r="BE3465">
            <v>43881</v>
          </cell>
          <cell r="BF3465">
            <v>44161</v>
          </cell>
          <cell r="BG3465">
            <v>495</v>
          </cell>
        </row>
        <row r="3466">
          <cell r="C3466" t="str">
            <v>20100252S1669-1</v>
          </cell>
          <cell r="D3466" t="str">
            <v>Proyectos 2011 - 2020</v>
          </cell>
          <cell r="E3466" t="str">
            <v>No Aplica</v>
          </cell>
          <cell r="F3466" t="str">
            <v>CERRADO</v>
          </cell>
          <cell r="G3466"/>
          <cell r="H3466" t="str">
            <v>Risaralda</v>
          </cell>
          <cell r="I3466">
            <v>66383</v>
          </cell>
          <cell r="J3466">
            <v>6</v>
          </cell>
          <cell r="K3466" t="str">
            <v>La Celia</v>
          </cell>
          <cell r="L3466" t="str">
            <v>La Celia-Risaralda</v>
          </cell>
          <cell r="M3466" t="str">
            <v/>
          </cell>
          <cell r="N3466" t="str">
            <v>Infraestructura</v>
          </cell>
          <cell r="O3466"/>
          <cell r="P3466"/>
          <cell r="Q3466" t="str">
            <v>Adición Convenio No. 252 De 2009 Suscrito Entre Acción Social Y La Federación Nacional De Cafeteros Comité Departamental De Risaralda Para El Cerramiento Del Coliseo Municipal De La Celia - Risaralda.</v>
          </cell>
          <cell r="R3466" t="str">
            <v>Espacio Público, Recreación Y Deporte</v>
          </cell>
          <cell r="S3466"/>
          <cell r="T3466"/>
          <cell r="U3466"/>
          <cell r="V3466" t="str">
            <v>Federación Nacional De Cafeteros</v>
          </cell>
          <cell r="W3466"/>
          <cell r="X3466" t="str">
            <v/>
          </cell>
          <cell r="Y3466"/>
          <cell r="Z3466">
            <v>133354293</v>
          </cell>
          <cell r="AA3466"/>
          <cell r="AB3466">
            <v>133354293</v>
          </cell>
          <cell r="AC3466"/>
          <cell r="AD3466">
            <v>133354293</v>
          </cell>
          <cell r="AE3466">
            <v>0</v>
          </cell>
          <cell r="AF3466"/>
          <cell r="AG3466">
            <v>0</v>
          </cell>
          <cell r="AH3466">
            <v>133354293</v>
          </cell>
          <cell r="AI3466">
            <v>0</v>
          </cell>
          <cell r="AJ3466">
            <v>133354293</v>
          </cell>
          <cell r="AK3466">
            <v>1</v>
          </cell>
          <cell r="AL3466"/>
          <cell r="AM3466">
            <v>1</v>
          </cell>
          <cell r="AN3466">
            <v>1</v>
          </cell>
          <cell r="AO3466">
            <v>0</v>
          </cell>
          <cell r="AP3466" t="str">
            <v>Liquidado</v>
          </cell>
          <cell r="AQ3466" t="e">
            <v>#REF!</v>
          </cell>
          <cell r="AR3466" t="e">
            <v>#N/A</v>
          </cell>
          <cell r="AS3466" t="str">
            <v>Entregado en 2011.</v>
          </cell>
          <cell r="AT3466" t="str">
            <v>No Aplica</v>
          </cell>
          <cell r="AU3466" t="str">
            <v/>
          </cell>
          <cell r="AV3466">
            <v>40488</v>
          </cell>
          <cell r="AW3466" t="e">
            <v>#REF!</v>
          </cell>
          <cell r="AX3466"/>
          <cell r="AY3466"/>
          <cell r="AZ3466">
            <v>0</v>
          </cell>
          <cell r="BA3466" t="str">
            <v>-</v>
          </cell>
          <cell r="BB3466" t="str">
            <v/>
          </cell>
          <cell r="BC3466"/>
          <cell r="BD3466" t="str">
            <v/>
          </cell>
          <cell r="BE3466" t="str">
            <v/>
          </cell>
          <cell r="BF3466" t="str">
            <v/>
          </cell>
          <cell r="BG3466" t="str">
            <v/>
          </cell>
        </row>
        <row r="3467">
          <cell r="C3467" t="str">
            <v>20120069V0404-1</v>
          </cell>
          <cell r="D3467" t="str">
            <v>Proyectos 2011 - 2020</v>
          </cell>
          <cell r="E3467" t="str">
            <v>No Aplica</v>
          </cell>
          <cell r="F3467" t="str">
            <v>CERRADO</v>
          </cell>
          <cell r="G3467" t="str">
            <v>C404</v>
          </cell>
          <cell r="H3467" t="str">
            <v>Risaralda</v>
          </cell>
          <cell r="I3467">
            <v>66383</v>
          </cell>
          <cell r="J3467">
            <v>6</v>
          </cell>
          <cell r="K3467" t="str">
            <v>La Celia</v>
          </cell>
          <cell r="L3467" t="str">
            <v>La Celia-Risaralda</v>
          </cell>
          <cell r="M3467">
            <v>69</v>
          </cell>
          <cell r="N3467" t="str">
            <v>Fonade 3</v>
          </cell>
          <cell r="O3467"/>
          <cell r="P3467"/>
          <cell r="Q3467" t="str">
            <v>Mejoramiento De La Red Vial Y Pavimentacion De La Carrera 2 Salida A Villanueva Municipio De La Celia</v>
          </cell>
          <cell r="R3467" t="str">
            <v>Vías Urbanas</v>
          </cell>
          <cell r="S3467"/>
          <cell r="T3467"/>
          <cell r="U3467"/>
          <cell r="V3467" t="str">
            <v>Municipio</v>
          </cell>
          <cell r="W3467"/>
          <cell r="X3467" t="str">
            <v/>
          </cell>
          <cell r="Y3467"/>
          <cell r="Z3467">
            <v>1577662128</v>
          </cell>
          <cell r="AA3467"/>
          <cell r="AB3467">
            <v>1577662128</v>
          </cell>
          <cell r="AC3467"/>
          <cell r="AD3467">
            <v>1577662128</v>
          </cell>
          <cell r="AE3467">
            <v>0</v>
          </cell>
          <cell r="AF3467"/>
          <cell r="AG3467">
            <v>0</v>
          </cell>
          <cell r="AH3467">
            <v>1577662128</v>
          </cell>
          <cell r="AI3467">
            <v>0</v>
          </cell>
          <cell r="AJ3467">
            <v>1577662128</v>
          </cell>
          <cell r="AK3467">
            <v>0.85</v>
          </cell>
          <cell r="AL3467"/>
          <cell r="AM3467">
            <v>1</v>
          </cell>
          <cell r="AN3467">
            <v>1</v>
          </cell>
          <cell r="AO3467">
            <v>0</v>
          </cell>
          <cell r="AP3467" t="str">
            <v>En Liquidación</v>
          </cell>
          <cell r="AQ3467" t="e">
            <v>#REF!</v>
          </cell>
          <cell r="AR3467" t="e">
            <v>#N/A</v>
          </cell>
          <cell r="AS346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67" t="str">
            <v>No Aplica</v>
          </cell>
          <cell r="AU3467">
            <v>42492</v>
          </cell>
          <cell r="AV3467">
            <v>42948</v>
          </cell>
          <cell r="AW3467" t="e">
            <v>#REF!</v>
          </cell>
          <cell r="AX3467"/>
          <cell r="AY3467"/>
          <cell r="AZ3467">
            <v>0</v>
          </cell>
          <cell r="BA3467" t="str">
            <v>-</v>
          </cell>
          <cell r="BB3467" t="str">
            <v>0,52 KM</v>
          </cell>
          <cell r="BC3467"/>
          <cell r="BD3467">
            <v>42592</v>
          </cell>
          <cell r="BE3467">
            <v>42654</v>
          </cell>
          <cell r="BF3467">
            <v>43159</v>
          </cell>
          <cell r="BG3467" t="str">
            <v/>
          </cell>
        </row>
        <row r="3468">
          <cell r="C3468" t="str">
            <v>20130069V0429-1</v>
          </cell>
          <cell r="D3468" t="str">
            <v>Proyectos 2011 - 2020</v>
          </cell>
          <cell r="E3468" t="str">
            <v>No Aplica</v>
          </cell>
          <cell r="F3468" t="str">
            <v>CERRADO</v>
          </cell>
          <cell r="G3468" t="str">
            <v>C429</v>
          </cell>
          <cell r="H3468" t="str">
            <v>Risaralda</v>
          </cell>
          <cell r="I3468">
            <v>66383</v>
          </cell>
          <cell r="J3468">
            <v>6</v>
          </cell>
          <cell r="K3468" t="str">
            <v>La Celia</v>
          </cell>
          <cell r="L3468" t="str">
            <v>La Celia-Risaralda</v>
          </cell>
          <cell r="M3468">
            <v>69</v>
          </cell>
          <cell r="N3468" t="str">
            <v>Fonade 3</v>
          </cell>
          <cell r="O3468"/>
          <cell r="P3468"/>
          <cell r="Q3468" t="str">
            <v>Reposición De Redes De Alcantarillado Combinado Y Reconstrucción De Pavimento En Concreto Rígido En La Cra 3 Entre Calles 3 Y Tranversal 2 Diagonal 2 Y Calle 5 Entre Carreras 2 Y 3 Del Municipio De La Celia</v>
          </cell>
          <cell r="R3468" t="str">
            <v>Agua Potable Y Saneamiento Básico</v>
          </cell>
          <cell r="S3468"/>
          <cell r="T3468"/>
          <cell r="U3468"/>
          <cell r="V3468" t="str">
            <v>Municipio</v>
          </cell>
          <cell r="W3468"/>
          <cell r="X3468" t="str">
            <v/>
          </cell>
          <cell r="Y3468"/>
          <cell r="Z3468">
            <v>902881170</v>
          </cell>
          <cell r="AA3468"/>
          <cell r="AB3468">
            <v>902881170</v>
          </cell>
          <cell r="AC3468"/>
          <cell r="AD3468">
            <v>902881170</v>
          </cell>
          <cell r="AE3468">
            <v>0</v>
          </cell>
          <cell r="AF3468"/>
          <cell r="AG3468">
            <v>0</v>
          </cell>
          <cell r="AH3468">
            <v>902881170</v>
          </cell>
          <cell r="AI3468">
            <v>0</v>
          </cell>
          <cell r="AJ3468">
            <v>902881170</v>
          </cell>
          <cell r="AK3468">
            <v>0</v>
          </cell>
          <cell r="AL3468"/>
          <cell r="AM3468">
            <v>1</v>
          </cell>
          <cell r="AN3468">
            <v>1</v>
          </cell>
          <cell r="AO3468">
            <v>0</v>
          </cell>
          <cell r="AP3468" t="str">
            <v>En Liquidación</v>
          </cell>
          <cell r="AQ3468" t="e">
            <v>#REF!</v>
          </cell>
          <cell r="AR3468" t="e">
            <v>#N/A</v>
          </cell>
          <cell r="AS346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68" t="str">
            <v>No Aplica</v>
          </cell>
          <cell r="AU3468">
            <v>42492</v>
          </cell>
          <cell r="AV3468">
            <v>42765</v>
          </cell>
          <cell r="AW3468" t="e">
            <v>#REF!</v>
          </cell>
          <cell r="AX3468"/>
          <cell r="AY3468"/>
          <cell r="AZ3468">
            <v>0</v>
          </cell>
          <cell r="BA3468" t="str">
            <v>-</v>
          </cell>
          <cell r="BB3468" t="str">
            <v xml:space="preserve">REPOSICIÓN 113 ML PAVIMENTO RIGIDO CARRERA 30 ENTRE CALLES 3° Y TRANSVERSAL 2 —DIAGONAL 2
REPOSICIÓN PAVIMENTO 96 ML RIGIDO CALLE 5 ENTRE CARRERAS 2° Y 3° </v>
          </cell>
          <cell r="BC3468"/>
          <cell r="BD3468">
            <v>42592</v>
          </cell>
          <cell r="BE3468">
            <v>42592</v>
          </cell>
          <cell r="BF3468">
            <v>42817</v>
          </cell>
          <cell r="BG3468" t="str">
            <v/>
          </cell>
        </row>
        <row r="3469">
          <cell r="C3469" t="str">
            <v>E-2020-2203-007189</v>
          </cell>
          <cell r="D3469" t="str">
            <v>CV 001-2020</v>
          </cell>
          <cell r="E3469" t="str">
            <v>2018-2022</v>
          </cell>
          <cell r="F3469" t="str">
            <v>VIGENTE</v>
          </cell>
          <cell r="G3469"/>
          <cell r="H3469" t="str">
            <v>Risaralda</v>
          </cell>
          <cell r="I3469"/>
          <cell r="J3469"/>
          <cell r="K3469" t="str">
            <v>La Celia</v>
          </cell>
          <cell r="L3469" t="str">
            <v>La Celia-Risaralda</v>
          </cell>
          <cell r="M3469" t="str">
            <v>468 FIP 2021</v>
          </cell>
          <cell r="N3469" t="str">
            <v>DPS 2021</v>
          </cell>
          <cell r="O3469">
            <v>44418</v>
          </cell>
          <cell r="P3469">
            <v>44773</v>
          </cell>
          <cell r="Q3469" t="str">
            <v>Adquisición Y Puesta En Marcha De Una Planta Procesadora De Plátano Para La Comunidad Agropecuaria Del Municipio De La Celia - Risaralda</v>
          </cell>
          <cell r="R3469" t="str">
            <v>Social Comunitario</v>
          </cell>
          <cell r="S3469" t="str">
            <v>Centro de Transformación Productiva</v>
          </cell>
          <cell r="T3469"/>
          <cell r="U3469">
            <v>1</v>
          </cell>
          <cell r="V3469"/>
          <cell r="W3469"/>
          <cell r="X3469"/>
          <cell r="Y3469"/>
          <cell r="Z3469">
            <v>831679495</v>
          </cell>
          <cell r="AA3469"/>
          <cell r="AB3469">
            <v>831679495</v>
          </cell>
          <cell r="AC3469">
            <v>0</v>
          </cell>
          <cell r="AD3469">
            <v>831679495</v>
          </cell>
          <cell r="AE3469"/>
          <cell r="AF3469"/>
          <cell r="AG3469">
            <v>0</v>
          </cell>
          <cell r="AH3469">
            <v>831679495</v>
          </cell>
          <cell r="AI3469">
            <v>0</v>
          </cell>
          <cell r="AJ3469">
            <v>831679495</v>
          </cell>
          <cell r="AK3469"/>
          <cell r="AL3469"/>
          <cell r="AM3469"/>
          <cell r="AN3469"/>
          <cell r="AO3469">
            <v>0</v>
          </cell>
          <cell r="AP3469" t="str">
            <v>Adjudicado</v>
          </cell>
          <cell r="AQ3469" t="e">
            <v>#REF!</v>
          </cell>
          <cell r="AR3469" t="e">
            <v>#N/A</v>
          </cell>
          <cell r="AS3469" t="str">
            <v>-</v>
          </cell>
          <cell r="AT3469"/>
          <cell r="AU3469" t="str">
            <v>-</v>
          </cell>
          <cell r="AV3469" t="str">
            <v>-</v>
          </cell>
          <cell r="AW3469" t="e">
            <v>#REF!</v>
          </cell>
          <cell r="AX3469">
            <v>5</v>
          </cell>
          <cell r="AY3469"/>
          <cell r="AZ3469">
            <v>5</v>
          </cell>
          <cell r="BA3469"/>
          <cell r="BB3469" t="str">
            <v>- M2</v>
          </cell>
          <cell r="BC3469"/>
          <cell r="BD3469" t="str">
            <v>-</v>
          </cell>
          <cell r="BE3469" t="str">
            <v>-</v>
          </cell>
          <cell r="BF3469" t="str">
            <v>-</v>
          </cell>
          <cell r="BG3469" t="str">
            <v>-</v>
          </cell>
        </row>
        <row r="3470">
          <cell r="C3470" t="str">
            <v>20120069S0266-1</v>
          </cell>
          <cell r="D3470" t="str">
            <v>Proyectos 2011 - 2020</v>
          </cell>
          <cell r="E3470" t="str">
            <v>No Aplica</v>
          </cell>
          <cell r="F3470" t="str">
            <v>CERRADO</v>
          </cell>
          <cell r="G3470" t="str">
            <v>C266</v>
          </cell>
          <cell r="H3470" t="str">
            <v>Risaralda</v>
          </cell>
          <cell r="I3470">
            <v>66400</v>
          </cell>
          <cell r="J3470">
            <v>6</v>
          </cell>
          <cell r="K3470" t="str">
            <v>La Virginia</v>
          </cell>
          <cell r="L3470" t="str">
            <v>La Virginia-Risaralda</v>
          </cell>
          <cell r="M3470">
            <v>69</v>
          </cell>
          <cell r="N3470" t="str">
            <v>Fonade 3</v>
          </cell>
          <cell r="O3470"/>
          <cell r="P3470"/>
          <cell r="Q3470" t="str">
            <v>Construccución Pabellon De Carne Plaza De Mercado La Virginia Risaralda</v>
          </cell>
          <cell r="R3470" t="str">
            <v>Social Comunitario</v>
          </cell>
          <cell r="S3470"/>
          <cell r="T3470"/>
          <cell r="U3470"/>
          <cell r="V3470" t="str">
            <v>Municipio</v>
          </cell>
          <cell r="W3470"/>
          <cell r="X3470" t="str">
            <v/>
          </cell>
          <cell r="Y3470"/>
          <cell r="Z3470">
            <v>2376928855</v>
          </cell>
          <cell r="AA3470"/>
          <cell r="AB3470">
            <v>2376928855</v>
          </cell>
          <cell r="AC3470"/>
          <cell r="AD3470">
            <v>2376928855</v>
          </cell>
          <cell r="AE3470">
            <v>0</v>
          </cell>
          <cell r="AF3470"/>
          <cell r="AG3470">
            <v>0</v>
          </cell>
          <cell r="AH3470">
            <v>2376928855</v>
          </cell>
          <cell r="AI3470">
            <v>0</v>
          </cell>
          <cell r="AJ3470">
            <v>2376928855</v>
          </cell>
          <cell r="AK3470">
            <v>0</v>
          </cell>
          <cell r="AL3470"/>
          <cell r="AM3470">
            <v>1</v>
          </cell>
          <cell r="AN3470">
            <v>1</v>
          </cell>
          <cell r="AO3470">
            <v>0</v>
          </cell>
          <cell r="AP3470" t="str">
            <v>En Liquidación</v>
          </cell>
          <cell r="AQ3470" t="e">
            <v>#REF!</v>
          </cell>
          <cell r="AR3470" t="e">
            <v>#N/A</v>
          </cell>
          <cell r="AS347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70" t="str">
            <v>No Aplica</v>
          </cell>
          <cell r="AU3470">
            <v>42177</v>
          </cell>
          <cell r="AV3470">
            <v>42896</v>
          </cell>
          <cell r="AW3470" t="e">
            <v>#REF!</v>
          </cell>
          <cell r="AX3470"/>
          <cell r="AY3470"/>
          <cell r="AZ3470">
            <v>0</v>
          </cell>
          <cell r="BA3470" t="str">
            <v>-</v>
          </cell>
          <cell r="BB3470" t="str">
            <v>PLAZA DE MERCADO: FASE 1</v>
          </cell>
          <cell r="BC3470"/>
          <cell r="BD3470">
            <v>42194</v>
          </cell>
          <cell r="BE3470">
            <v>42783</v>
          </cell>
          <cell r="BF3470">
            <v>42922</v>
          </cell>
          <cell r="BG3470" t="str">
            <v/>
          </cell>
        </row>
        <row r="3471">
          <cell r="C3471" t="str">
            <v>20170307S8146-1</v>
          </cell>
          <cell r="D3471" t="str">
            <v>Proyectos 2011 - 2020</v>
          </cell>
          <cell r="E3471" t="str">
            <v>ANTES 2018</v>
          </cell>
          <cell r="F3471" t="str">
            <v>VIGENTE</v>
          </cell>
          <cell r="G3471"/>
          <cell r="H3471" t="str">
            <v>Risaralda</v>
          </cell>
          <cell r="I3471">
            <v>66400</v>
          </cell>
          <cell r="J3471">
            <v>6</v>
          </cell>
          <cell r="K3471" t="str">
            <v>La Virginia</v>
          </cell>
          <cell r="L3471" t="str">
            <v>La Virginia-Risaralda</v>
          </cell>
          <cell r="M3471">
            <v>307</v>
          </cell>
          <cell r="N3471" t="str">
            <v>DPS 2017</v>
          </cell>
          <cell r="O3471"/>
          <cell r="P3471"/>
          <cell r="Q3471" t="str">
            <v>Plaza De Mercado Municipio La Virginia Risaralda</v>
          </cell>
          <cell r="R3471" t="str">
            <v>Social Comunitario</v>
          </cell>
          <cell r="S3471"/>
          <cell r="T3471"/>
          <cell r="U3471"/>
          <cell r="V3471" t="str">
            <v>Municipio</v>
          </cell>
          <cell r="W3471" t="str">
            <v>Urbano</v>
          </cell>
          <cell r="X3471" t="str">
            <v>Barrio Centro</v>
          </cell>
          <cell r="Y3471"/>
          <cell r="Z3471">
            <v>7141145860</v>
          </cell>
          <cell r="AA3471"/>
          <cell r="AB3471">
            <v>7141145860</v>
          </cell>
          <cell r="AC3471"/>
          <cell r="AD3471">
            <v>7141145860</v>
          </cell>
          <cell r="AE3471">
            <v>714114586</v>
          </cell>
          <cell r="AF3471"/>
          <cell r="AG3471">
            <v>714114586</v>
          </cell>
          <cell r="AH3471">
            <v>7855260446</v>
          </cell>
          <cell r="AI3471">
            <v>0</v>
          </cell>
          <cell r="AJ3471">
            <v>7855260446</v>
          </cell>
          <cell r="AK3471">
            <v>0.1895</v>
          </cell>
          <cell r="AL3471"/>
          <cell r="AM3471">
            <v>0.97</v>
          </cell>
          <cell r="AN3471">
            <v>0.51</v>
          </cell>
          <cell r="AO3471">
            <v>-0.45999999999999996</v>
          </cell>
          <cell r="AP3471" t="str">
            <v>En Ejecución</v>
          </cell>
          <cell r="AQ3471" t="e">
            <v>#REF!</v>
          </cell>
          <cell r="AR3471" t="e">
            <v>#N/A</v>
          </cell>
          <cell r="AS3471" t="str">
            <v>Fecha de terminación: 31 de diciembre de 2021 (El E.T. tramitará prórroga al contrato de obra)
DE acuerdo a la mesa de trabajo presencial se estan adelantando las modificaciones del convenio marco y la modificacion al contrato de interventoria con el fin de incorporar los recursos que garanticen el cierre presupuestal del convenio. la modificacion se encuentra en tramite del DPS se estima que le 30 de junio este lista.</v>
          </cell>
          <cell r="AT3471" t="str">
            <v>No Aplica</v>
          </cell>
          <cell r="AU3471">
            <v>44433</v>
          </cell>
          <cell r="AV3471"/>
          <cell r="AW3471" t="e">
            <v>#REF!</v>
          </cell>
          <cell r="AX3471"/>
          <cell r="AY3471"/>
          <cell r="AZ3471">
            <v>0</v>
          </cell>
          <cell r="BA3471" t="str">
            <v>REFORMULACIONES / AJUSTES (Presupuesto, Alcance, Definiciones Municipio)</v>
          </cell>
          <cell r="BB3471" t="str">
            <v>4.355 m2</v>
          </cell>
          <cell r="BC3471"/>
          <cell r="BD3471">
            <v>44449</v>
          </cell>
          <cell r="BE3471" t="str">
            <v/>
          </cell>
          <cell r="BF3471" t="str">
            <v/>
          </cell>
          <cell r="BG3471">
            <v>25900</v>
          </cell>
        </row>
        <row r="3472">
          <cell r="C3472" t="str">
            <v>20170308V7209-1</v>
          </cell>
          <cell r="D3472" t="str">
            <v>Proyectos 2011 - 2020</v>
          </cell>
          <cell r="E3472" t="str">
            <v>ANTES 2018</v>
          </cell>
          <cell r="F3472" t="str">
            <v>VIGENTE</v>
          </cell>
          <cell r="G3472"/>
          <cell r="H3472" t="str">
            <v>Risaralda</v>
          </cell>
          <cell r="I3472">
            <v>66400</v>
          </cell>
          <cell r="J3472">
            <v>6</v>
          </cell>
          <cell r="K3472" t="str">
            <v>La Virginia</v>
          </cell>
          <cell r="L3472" t="str">
            <v>La Virginia-Risaralda</v>
          </cell>
          <cell r="M3472">
            <v>308</v>
          </cell>
          <cell r="N3472" t="str">
            <v>DPS 2017</v>
          </cell>
          <cell r="O3472"/>
          <cell r="P3472"/>
          <cell r="Q3472" t="str">
            <v>Construcción De Pavimentos De Vías Urbanas Sector Norte Municipio De La Virginia - Risaralda</v>
          </cell>
          <cell r="R3472" t="str">
            <v>Vías Urbanas</v>
          </cell>
          <cell r="S3472"/>
          <cell r="T3472"/>
          <cell r="U3472"/>
          <cell r="V3472" t="str">
            <v>Municipio</v>
          </cell>
          <cell r="W3472" t="str">
            <v>Urbano</v>
          </cell>
          <cell r="X3472" t="str">
            <v>Ponobel lo. Ciprés, Luis Carlos 
Galán. Byron Gaviria, San Carlos, 
Tangarife I, Tangarife 2, El Prado, 
Siete de Enero</v>
          </cell>
          <cell r="Y3472"/>
          <cell r="Z3472">
            <v>1844158880</v>
          </cell>
          <cell r="AA3472"/>
          <cell r="AB3472">
            <v>1844158880</v>
          </cell>
          <cell r="AC3472"/>
          <cell r="AD3472">
            <v>1844158880</v>
          </cell>
          <cell r="AE3472">
            <v>212248746</v>
          </cell>
          <cell r="AF3472"/>
          <cell r="AG3472">
            <v>212248746</v>
          </cell>
          <cell r="AH3472">
            <v>2056407626</v>
          </cell>
          <cell r="AI3472">
            <v>0</v>
          </cell>
          <cell r="AJ3472">
            <v>2056407626</v>
          </cell>
          <cell r="AK3472">
            <v>1</v>
          </cell>
          <cell r="AL3472"/>
          <cell r="AM3472">
            <v>1</v>
          </cell>
          <cell r="AN3472">
            <v>1</v>
          </cell>
          <cell r="AO3472">
            <v>0</v>
          </cell>
          <cell r="AP3472" t="str">
            <v>Entregado A Municipio</v>
          </cell>
          <cell r="AQ3472" t="e">
            <v>#REF!</v>
          </cell>
          <cell r="AR3472" t="e">
            <v>#N/A</v>
          </cell>
          <cell r="AS3472" t="str">
            <v xml:space="preserve">Proyecto terminado y entregado al Municipio. 
Acta de entrega y recibo final a satisfacción 09-07-2021;  Acta de entrega de obra y compromiso de sostenibilidad 30-07-2021.
Mediante memorando M-2021-4301-032527 del 08 de octubre de 2021, se tramitó el último desembolso correspondiente al 10%.
El 29 de diciembre de 2021, el E.T. informó que está elaborando el acta de liquidación unilateral del contrato de obra, la cual será remitida a PS el 31 de diciembre.  se inicia la liquidacion del convenio </v>
          </cell>
          <cell r="AT3472" t="str">
            <v>No Aplica</v>
          </cell>
          <cell r="AU3472">
            <v>43747</v>
          </cell>
          <cell r="AV3472">
            <v>44325</v>
          </cell>
          <cell r="AW3472" t="e">
            <v>#REF!</v>
          </cell>
          <cell r="AX3472"/>
          <cell r="AY3472"/>
          <cell r="AZ3472">
            <v>0</v>
          </cell>
          <cell r="BA3472" t="str">
            <v>-</v>
          </cell>
          <cell r="BB3472" t="str">
            <v>1.346,5 m</v>
          </cell>
          <cell r="BC3472"/>
          <cell r="BD3472">
            <v>44120</v>
          </cell>
          <cell r="BE3472">
            <v>44120</v>
          </cell>
          <cell r="BF3472">
            <v>44407</v>
          </cell>
          <cell r="BG3472">
            <v>6551</v>
          </cell>
        </row>
        <row r="3473">
          <cell r="C3473" t="str">
            <v>20120069S0457-1</v>
          </cell>
          <cell r="D3473" t="str">
            <v>Proyectos 2011 - 2020</v>
          </cell>
          <cell r="E3473" t="str">
            <v>No Aplica</v>
          </cell>
          <cell r="F3473" t="str">
            <v>CERRADO</v>
          </cell>
          <cell r="G3473" t="str">
            <v>C457</v>
          </cell>
          <cell r="H3473" t="str">
            <v>Risaralda</v>
          </cell>
          <cell r="I3473">
            <v>66400</v>
          </cell>
          <cell r="J3473">
            <v>6</v>
          </cell>
          <cell r="K3473" t="str">
            <v>La Virginia</v>
          </cell>
          <cell r="L3473" t="str">
            <v>La Virginia-Risaralda</v>
          </cell>
          <cell r="M3473">
            <v>69</v>
          </cell>
          <cell r="N3473" t="str">
            <v>Fonade 3</v>
          </cell>
          <cell r="O3473"/>
          <cell r="P3473"/>
          <cell r="Q3473" t="str">
            <v>CONSTRUCCIÓN PLAZA DE MERCADO LA VIRGINIA RISARALDA-OCCIDENTE</v>
          </cell>
          <cell r="R3473" t="str">
            <v>Social Comunitario</v>
          </cell>
          <cell r="S3473"/>
          <cell r="T3473"/>
          <cell r="U3473"/>
          <cell r="V3473" t="str">
            <v>MUNICIPIO</v>
          </cell>
          <cell r="W3473"/>
          <cell r="X3473" t="str">
            <v/>
          </cell>
          <cell r="Y3473"/>
          <cell r="Z3473">
            <v>236401075</v>
          </cell>
          <cell r="AA3473"/>
          <cell r="AB3473">
            <v>236401075</v>
          </cell>
          <cell r="AC3473"/>
          <cell r="AD3473">
            <v>236401075</v>
          </cell>
          <cell r="AE3473">
            <v>0</v>
          </cell>
          <cell r="AF3473"/>
          <cell r="AG3473">
            <v>0</v>
          </cell>
          <cell r="AH3473">
            <v>236401075</v>
          </cell>
          <cell r="AI3473">
            <v>0</v>
          </cell>
          <cell r="AJ3473">
            <v>236401075</v>
          </cell>
          <cell r="AK3473">
            <v>0</v>
          </cell>
          <cell r="AL3473"/>
          <cell r="AM3473" t="str">
            <v>CANCELADO</v>
          </cell>
          <cell r="AN3473" t="str">
            <v>CANCELADO</v>
          </cell>
          <cell r="AO3473" t="str">
            <v>CANCELADO</v>
          </cell>
          <cell r="AP3473" t="str">
            <v>En Liquidación</v>
          </cell>
          <cell r="AQ3473" t="e">
            <v>#REF!</v>
          </cell>
          <cell r="AR3473" t="e">
            <v>#N/A</v>
          </cell>
          <cell r="AS347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73" t="str">
            <v>No Aplica</v>
          </cell>
          <cell r="AU3473" t="str">
            <v>No Aplica</v>
          </cell>
          <cell r="AV3473" t="str">
            <v>No Aplica</v>
          </cell>
          <cell r="AW3473" t="e">
            <v>#REF!</v>
          </cell>
          <cell r="AX3473"/>
          <cell r="AY3473"/>
          <cell r="AZ3473">
            <v>0</v>
          </cell>
          <cell r="BA3473" t="str">
            <v>-</v>
          </cell>
          <cell r="BB3473" t="str">
            <v>PLAZA DE MERCADO: FASE 2</v>
          </cell>
          <cell r="BC3473"/>
          <cell r="BD3473" t="str">
            <v>No Aplica</v>
          </cell>
          <cell r="BE3473" t="str">
            <v>N/A</v>
          </cell>
          <cell r="BF3473" t="str">
            <v>cancelado</v>
          </cell>
          <cell r="BG3473" t="str">
            <v/>
          </cell>
        </row>
        <row r="3474">
          <cell r="C3474" t="str">
            <v>E-2020-2203-248950</v>
          </cell>
          <cell r="D3474" t="str">
            <v>CV 001-2020</v>
          </cell>
          <cell r="E3474" t="str">
            <v>2018-2022</v>
          </cell>
          <cell r="F3474" t="str">
            <v>VIGENTE</v>
          </cell>
          <cell r="G3474"/>
          <cell r="H3474" t="str">
            <v>Risaralda</v>
          </cell>
          <cell r="I3474"/>
          <cell r="J3474"/>
          <cell r="K3474" t="str">
            <v>La Virginia</v>
          </cell>
          <cell r="L3474" t="str">
            <v>La Virginia-Risaralda</v>
          </cell>
          <cell r="M3474" t="str">
            <v>616 FIP 2021</v>
          </cell>
          <cell r="N3474" t="str">
            <v>DPS 2021</v>
          </cell>
          <cell r="O3474">
            <v>44512</v>
          </cell>
          <cell r="P3474">
            <v>44773</v>
          </cell>
          <cell r="Q3474" t="str">
            <v>Construcción Y Mejoramiento De Vías Urbanas En El Municipio De La Virginia - Risaralda</v>
          </cell>
          <cell r="R3474" t="str">
            <v>Vias y Transporte</v>
          </cell>
          <cell r="S3474" t="str">
            <v>Vias Urbanas</v>
          </cell>
          <cell r="T3474"/>
          <cell r="U3474">
            <v>1</v>
          </cell>
          <cell r="V3474"/>
          <cell r="W3474"/>
          <cell r="X3474"/>
          <cell r="Y3474"/>
          <cell r="Z3474">
            <v>1111181342</v>
          </cell>
          <cell r="AA3474"/>
          <cell r="AB3474">
            <v>1111181342</v>
          </cell>
          <cell r="AC3474">
            <v>0</v>
          </cell>
          <cell r="AD3474">
            <v>1111181342</v>
          </cell>
          <cell r="AE3474"/>
          <cell r="AF3474"/>
          <cell r="AG3474">
            <v>0</v>
          </cell>
          <cell r="AH3474">
            <v>1111181342</v>
          </cell>
          <cell r="AI3474">
            <v>0</v>
          </cell>
          <cell r="AJ3474">
            <v>1111181342</v>
          </cell>
          <cell r="AK3474"/>
          <cell r="AL3474"/>
          <cell r="AM3474"/>
          <cell r="AN3474"/>
          <cell r="AO3474">
            <v>0</v>
          </cell>
          <cell r="AP3474" t="str">
            <v>En Proceso Licitatorio</v>
          </cell>
          <cell r="AQ3474" t="e">
            <v>#REF!</v>
          </cell>
          <cell r="AR3474" t="e">
            <v>#N/A</v>
          </cell>
          <cell r="AS3474" t="str">
            <v>-</v>
          </cell>
          <cell r="AT3474"/>
          <cell r="AU3474" t="str">
            <v>-</v>
          </cell>
          <cell r="AV3474" t="str">
            <v>-</v>
          </cell>
          <cell r="AW3474" t="e">
            <v>#REF!</v>
          </cell>
          <cell r="AX3474">
            <v>6</v>
          </cell>
          <cell r="AY3474"/>
          <cell r="AZ3474">
            <v>6</v>
          </cell>
          <cell r="BA3474"/>
          <cell r="BB3474" t="str">
            <v>572 ML</v>
          </cell>
          <cell r="BC3474"/>
          <cell r="BD3474" t="str">
            <v>-</v>
          </cell>
          <cell r="BE3474" t="str">
            <v>-</v>
          </cell>
          <cell r="BF3474" t="str">
            <v>-</v>
          </cell>
          <cell r="BG3474" t="str">
            <v>-</v>
          </cell>
        </row>
        <row r="3475">
          <cell r="C3475" t="str">
            <v>20090252S1671-1</v>
          </cell>
          <cell r="D3475" t="str">
            <v>Proyectos 2011 - 2020</v>
          </cell>
          <cell r="E3475" t="str">
            <v>No Aplica</v>
          </cell>
          <cell r="F3475" t="str">
            <v>CERRADO</v>
          </cell>
          <cell r="G3475"/>
          <cell r="H3475" t="str">
            <v>Risaralda</v>
          </cell>
          <cell r="I3475">
            <v>66440</v>
          </cell>
          <cell r="J3475">
            <v>6</v>
          </cell>
          <cell r="K3475" t="str">
            <v>Marsella</v>
          </cell>
          <cell r="L3475" t="str">
            <v>Marsella-Risaralda</v>
          </cell>
          <cell r="M3475" t="str">
            <v/>
          </cell>
          <cell r="N3475" t="str">
            <v>Infraestructura</v>
          </cell>
          <cell r="O3475"/>
          <cell r="P3475"/>
          <cell r="Q3475" t="str">
            <v>Convenio Interadministrativo Entre Acción Social Y La Federación Nacional De Cafeteros Comité Departamental De Risaralda Para El Mejoramietno Del Escenario Deportivo De La Institución Educativa Mariscal Sucre Zona Urbana Del Municipio De Marsella - Risaralda</v>
          </cell>
          <cell r="R3475" t="str">
            <v>Espacio Público, Recreación Y Deporte</v>
          </cell>
          <cell r="S3475"/>
          <cell r="T3475"/>
          <cell r="U3475"/>
          <cell r="V3475" t="str">
            <v>Federación Nacional De Cafeteros</v>
          </cell>
          <cell r="W3475"/>
          <cell r="X3475" t="str">
            <v/>
          </cell>
          <cell r="Y3475"/>
          <cell r="Z3475">
            <v>243931948</v>
          </cell>
          <cell r="AA3475"/>
          <cell r="AB3475">
            <v>243931948</v>
          </cell>
          <cell r="AC3475"/>
          <cell r="AD3475">
            <v>243931948</v>
          </cell>
          <cell r="AE3475">
            <v>0</v>
          </cell>
          <cell r="AF3475"/>
          <cell r="AG3475">
            <v>0</v>
          </cell>
          <cell r="AH3475">
            <v>243931948</v>
          </cell>
          <cell r="AI3475">
            <v>0</v>
          </cell>
          <cell r="AJ3475">
            <v>243931948</v>
          </cell>
          <cell r="AK3475">
            <v>1</v>
          </cell>
          <cell r="AL3475"/>
          <cell r="AM3475">
            <v>1</v>
          </cell>
          <cell r="AN3475">
            <v>1</v>
          </cell>
          <cell r="AO3475">
            <v>0</v>
          </cell>
          <cell r="AP3475" t="str">
            <v>Liquidado</v>
          </cell>
          <cell r="AQ3475" t="e">
            <v>#REF!</v>
          </cell>
          <cell r="AR3475" t="e">
            <v>#N/A</v>
          </cell>
          <cell r="AS3475" t="str">
            <v>Entregado en 2011.</v>
          </cell>
          <cell r="AT3475" t="str">
            <v>No Aplica</v>
          </cell>
          <cell r="AU3475" t="str">
            <v/>
          </cell>
          <cell r="AV3475" t="str">
            <v/>
          </cell>
          <cell r="AW3475" t="e">
            <v>#REF!</v>
          </cell>
          <cell r="AX3475"/>
          <cell r="AY3475"/>
          <cell r="AZ3475">
            <v>0</v>
          </cell>
          <cell r="BA3475" t="str">
            <v>-</v>
          </cell>
          <cell r="BB3475" t="str">
            <v/>
          </cell>
          <cell r="BC3475"/>
          <cell r="BD3475" t="str">
            <v/>
          </cell>
          <cell r="BE3475" t="str">
            <v/>
          </cell>
          <cell r="BF3475" t="str">
            <v/>
          </cell>
          <cell r="BG3475" t="str">
            <v/>
          </cell>
        </row>
        <row r="3476">
          <cell r="C3476" t="str">
            <v>20100166V1672-1</v>
          </cell>
          <cell r="D3476" t="str">
            <v>Proyectos 2011 - 2020</v>
          </cell>
          <cell r="E3476" t="str">
            <v>No Aplica</v>
          </cell>
          <cell r="F3476" t="str">
            <v>CERRADO</v>
          </cell>
          <cell r="G3476"/>
          <cell r="H3476" t="str">
            <v>Risaralda</v>
          </cell>
          <cell r="I3476">
            <v>66440</v>
          </cell>
          <cell r="J3476">
            <v>6</v>
          </cell>
          <cell r="K3476" t="str">
            <v>Marsella</v>
          </cell>
          <cell r="L3476" t="str">
            <v>Marsella-Risaralda</v>
          </cell>
          <cell r="M3476" t="str">
            <v/>
          </cell>
          <cell r="N3476" t="str">
            <v>Infraestructura</v>
          </cell>
          <cell r="O3476"/>
          <cell r="P3476"/>
          <cell r="Q3476" t="str">
            <v>Mejoramiento De La Vía Marsella - Río San Francisco, Municipio De Marsella - Risaralda.</v>
          </cell>
          <cell r="R3476" t="str">
            <v>Vías Red Terciaria</v>
          </cell>
          <cell r="S3476"/>
          <cell r="T3476"/>
          <cell r="U3476"/>
          <cell r="V3476" t="str">
            <v>Federación Nacional De Cafeteros</v>
          </cell>
          <cell r="W3476"/>
          <cell r="X3476" t="str">
            <v/>
          </cell>
          <cell r="Y3476"/>
          <cell r="Z3476">
            <v>1000000000</v>
          </cell>
          <cell r="AA3476"/>
          <cell r="AB3476">
            <v>1000000000</v>
          </cell>
          <cell r="AC3476"/>
          <cell r="AD3476">
            <v>1000000000</v>
          </cell>
          <cell r="AE3476">
            <v>0</v>
          </cell>
          <cell r="AF3476"/>
          <cell r="AG3476">
            <v>0</v>
          </cell>
          <cell r="AH3476">
            <v>1000000000</v>
          </cell>
          <cell r="AI3476">
            <v>0</v>
          </cell>
          <cell r="AJ3476">
            <v>1000000000</v>
          </cell>
          <cell r="AK3476">
            <v>1</v>
          </cell>
          <cell r="AL3476"/>
          <cell r="AM3476">
            <v>1</v>
          </cell>
          <cell r="AN3476">
            <v>1</v>
          </cell>
          <cell r="AO3476">
            <v>0</v>
          </cell>
          <cell r="AP3476" t="str">
            <v>Liquidado</v>
          </cell>
          <cell r="AQ3476" t="e">
            <v>#REF!</v>
          </cell>
          <cell r="AR3476" t="e">
            <v>#N/A</v>
          </cell>
          <cell r="AS3476" t="str">
            <v>Entregado en 2012.</v>
          </cell>
          <cell r="AT3476" t="str">
            <v>No Aplica</v>
          </cell>
          <cell r="AU3476" t="str">
            <v/>
          </cell>
          <cell r="AV3476">
            <v>40877</v>
          </cell>
          <cell r="AW3476" t="e">
            <v>#REF!</v>
          </cell>
          <cell r="AX3476"/>
          <cell r="AY3476"/>
          <cell r="AZ3476">
            <v>0</v>
          </cell>
          <cell r="BA3476" t="str">
            <v>-</v>
          </cell>
          <cell r="BB3476" t="str">
            <v/>
          </cell>
          <cell r="BC3476"/>
          <cell r="BD3476" t="str">
            <v/>
          </cell>
          <cell r="BE3476" t="str">
            <v/>
          </cell>
          <cell r="BF3476" t="str">
            <v/>
          </cell>
          <cell r="BG3476" t="str">
            <v/>
          </cell>
        </row>
        <row r="3477">
          <cell r="C3477" t="str">
            <v>20120160S0405-1</v>
          </cell>
          <cell r="D3477" t="str">
            <v>Proyectos 2011 - 2020</v>
          </cell>
          <cell r="E3477" t="str">
            <v>No Aplica</v>
          </cell>
          <cell r="F3477" t="str">
            <v>CERRADO</v>
          </cell>
          <cell r="G3477" t="str">
            <v>A405</v>
          </cell>
          <cell r="H3477" t="str">
            <v>Risaralda</v>
          </cell>
          <cell r="I3477">
            <v>66440</v>
          </cell>
          <cell r="J3477">
            <v>6</v>
          </cell>
          <cell r="K3477" t="str">
            <v>Marsella</v>
          </cell>
          <cell r="L3477" t="str">
            <v>Marsella-Risaralda</v>
          </cell>
          <cell r="M3477">
            <v>160</v>
          </cell>
          <cell r="N3477" t="str">
            <v>Fonade 1</v>
          </cell>
          <cell r="O3477"/>
          <cell r="P3477"/>
          <cell r="Q3477" t="str">
            <v>Adecuación Del Pabellón De Carnes De La Galería Del Municipio De Marsella-  Risaralda</v>
          </cell>
          <cell r="R3477" t="str">
            <v>Social Comunitario</v>
          </cell>
          <cell r="S3477"/>
          <cell r="T3477"/>
          <cell r="U3477"/>
          <cell r="V3477" t="str">
            <v>Fonade</v>
          </cell>
          <cell r="W3477"/>
          <cell r="X3477" t="str">
            <v/>
          </cell>
          <cell r="Y3477"/>
          <cell r="Z3477">
            <v>317745721.95999998</v>
          </cell>
          <cell r="AA3477"/>
          <cell r="AB3477">
            <v>317745721.95999998</v>
          </cell>
          <cell r="AC3477"/>
          <cell r="AD3477">
            <v>317745721.95999998</v>
          </cell>
          <cell r="AE3477">
            <v>0</v>
          </cell>
          <cell r="AF3477"/>
          <cell r="AG3477">
            <v>0</v>
          </cell>
          <cell r="AH3477">
            <v>317745721.95999998</v>
          </cell>
          <cell r="AI3477">
            <v>0</v>
          </cell>
          <cell r="AJ3477">
            <v>317745721.95999998</v>
          </cell>
          <cell r="AK3477">
            <v>1</v>
          </cell>
          <cell r="AL3477"/>
          <cell r="AM3477">
            <v>1</v>
          </cell>
          <cell r="AN3477">
            <v>1</v>
          </cell>
          <cell r="AO3477">
            <v>0</v>
          </cell>
          <cell r="AP3477" t="str">
            <v>En Liquidación</v>
          </cell>
          <cell r="AQ3477" t="e">
            <v>#REF!</v>
          </cell>
          <cell r="AR3477" t="e">
            <v>#N/A</v>
          </cell>
          <cell r="AS347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77" t="str">
            <v>No Aplica</v>
          </cell>
          <cell r="AU3477">
            <v>41961</v>
          </cell>
          <cell r="AV3477">
            <v>42081</v>
          </cell>
          <cell r="AW3477" t="e">
            <v>#REF!</v>
          </cell>
          <cell r="AX3477"/>
          <cell r="AY3477"/>
          <cell r="AZ3477">
            <v>0</v>
          </cell>
          <cell r="BA3477" t="str">
            <v>-</v>
          </cell>
          <cell r="BB3477" t="str">
            <v>CONSTRUCCION DE ESTRUCTURA,MAMPOSTERIA, PISOS, REDES ELECTRICAS-SANITARIAS , ACABADOS INTERNOS, SUMINISTRO DE MESONES, DE LOS MODULOS DE VENTAS DE CARNES DE LA CENTRAL DE CARNES DEL PABELLON EXISTENTE DE LA GALERIA.</v>
          </cell>
          <cell r="BC3477"/>
          <cell r="BD3477">
            <v>41978</v>
          </cell>
          <cell r="BE3477">
            <v>42473</v>
          </cell>
          <cell r="BF3477" t="str">
            <v>29/11/2018
30/11/2018</v>
          </cell>
          <cell r="BG3477">
            <v>55426</v>
          </cell>
        </row>
        <row r="3478">
          <cell r="C3478" t="str">
            <v>20130069S0430-1</v>
          </cell>
          <cell r="D3478" t="str">
            <v>Proyectos 2011 - 2020</v>
          </cell>
          <cell r="E3478" t="str">
            <v>POR FUERA DE LOS 1010</v>
          </cell>
          <cell r="F3478" t="str">
            <v>VIGENTE</v>
          </cell>
          <cell r="G3478" t="str">
            <v>C430</v>
          </cell>
          <cell r="H3478" t="str">
            <v>Risaralda</v>
          </cell>
          <cell r="I3478">
            <v>66440</v>
          </cell>
          <cell r="J3478">
            <v>6</v>
          </cell>
          <cell r="K3478" t="str">
            <v>Marsella</v>
          </cell>
          <cell r="L3478" t="str">
            <v>Marsella-Risaralda</v>
          </cell>
          <cell r="M3478">
            <v>69</v>
          </cell>
          <cell r="N3478" t="str">
            <v>Fonade 3</v>
          </cell>
          <cell r="O3478"/>
          <cell r="P3478"/>
          <cell r="Q3478" t="str">
            <v xml:space="preserve">Renovacion Urbana De La Zona Comercial Y Plaza Principal Del Municipio De Marsella Risaralda </v>
          </cell>
          <cell r="R3478" t="str">
            <v>Espacio Público, Recreación Y Deporte</v>
          </cell>
          <cell r="S3478"/>
          <cell r="T3478"/>
          <cell r="U3478"/>
          <cell r="V3478" t="str">
            <v>Municipio</v>
          </cell>
          <cell r="W3478"/>
          <cell r="X3478" t="str">
            <v/>
          </cell>
          <cell r="Y3478"/>
          <cell r="Z3478">
            <v>1022388013</v>
          </cell>
          <cell r="AA3478"/>
          <cell r="AB3478">
            <v>1022388013</v>
          </cell>
          <cell r="AC3478"/>
          <cell r="AD3478">
            <v>1022388013</v>
          </cell>
          <cell r="AE3478">
            <v>0</v>
          </cell>
          <cell r="AF3478"/>
          <cell r="AG3478">
            <v>0</v>
          </cell>
          <cell r="AH3478">
            <v>1022388013</v>
          </cell>
          <cell r="AI3478">
            <v>0</v>
          </cell>
          <cell r="AJ3478">
            <v>1022388013</v>
          </cell>
          <cell r="AK3478">
            <v>0.85</v>
          </cell>
          <cell r="AL3478"/>
          <cell r="AM3478">
            <v>1</v>
          </cell>
          <cell r="AN3478">
            <v>0.79</v>
          </cell>
          <cell r="AO3478">
            <v>-0.20999999999999996</v>
          </cell>
          <cell r="AP3478" t="str">
            <v>Terminado</v>
          </cell>
          <cell r="AQ3478" t="e">
            <v>#REF!</v>
          </cell>
          <cell r="AR3478" t="e">
            <v>#N/A</v>
          </cell>
          <cell r="AS3478" t="str">
            <v>Terminado con Pendientes
Acta de terminación del año 2018 con pendientes que no han sido atendidos por el contratista de obra, de acuerdo con el informe de la interventoría Consorcio AIM MEDIR 02 del 21 de julio de 2020 y visita realizada al sitio de obra por parte de la supervisión de ENTerritorio el 15 de diciembre de 2020.  
ENTerritorio en calidad de gerencia integral ha solicitado en repetidas ocasiones a la entidad territorial el inicio de acciones administrativas y/o jurídicas en contra de su contratista de obra por más de tres (3) años, con el fin de subsanar dichos pendientes, sin que a la fecha se tenga respuesta positiva o evidencia de las gestiones efectivas adelantadas para ello. ENTerritorio radicó demanda de controversias contractuales contra el Municipio de Marsella por incumplimiento a sus obligaciones. 
Se realizó mesa de trabajo con el area de planeacion contractual  para solicitar costeo de las cantidades de obra para realizar las reparaciones de las materas y graderia del atrio de la iglesia para el recibo del proyecto a satisfacción por el cliente.Radicado No.: 20212700095361Respuesta a su comunicación, recibida ENTerritorio bajo el radicado No. 20214300151342 del 5 de mayo de 2021 – solicitud información a suspensiones, prórrogas y reinicio con sus debidos soportes y justificaciones, previstos dentro del desarrollo del contrato 171 de 2015.</v>
          </cell>
          <cell r="AT3478" t="str">
            <v>No Aplica</v>
          </cell>
          <cell r="AU3478">
            <v>42895</v>
          </cell>
          <cell r="AV3478">
            <v>43185</v>
          </cell>
          <cell r="AW3478" t="e">
            <v>#REF!</v>
          </cell>
          <cell r="AX3478"/>
          <cell r="AY3478"/>
          <cell r="AZ3478">
            <v>0</v>
          </cell>
          <cell r="BA3478" t="str">
            <v>-</v>
          </cell>
          <cell r="BB3478" t="str">
            <v>MEJORAMIENTO DE PARQUE PRINCIPAL</v>
          </cell>
          <cell r="BC3478"/>
          <cell r="BD3478">
            <v>42922</v>
          </cell>
          <cell r="BE3478">
            <v>42922</v>
          </cell>
          <cell r="BF3478" t="str">
            <v xml:space="preserve"> </v>
          </cell>
          <cell r="BG3478" t="str">
            <v/>
          </cell>
        </row>
        <row r="3479">
          <cell r="C3479" t="str">
            <v>20170437V9365-1</v>
          </cell>
          <cell r="D3479" t="str">
            <v>Proyectos 2011 - 2020</v>
          </cell>
          <cell r="E3479" t="str">
            <v>No Aplica</v>
          </cell>
          <cell r="F3479" t="str">
            <v>CERRADO</v>
          </cell>
          <cell r="G3479"/>
          <cell r="H3479" t="str">
            <v>Risaralda</v>
          </cell>
          <cell r="I3479">
            <v>66440</v>
          </cell>
          <cell r="J3479">
            <v>6</v>
          </cell>
          <cell r="K3479" t="str">
            <v>Marsella</v>
          </cell>
          <cell r="L3479" t="str">
            <v>Marsella-Risaralda</v>
          </cell>
          <cell r="M3479">
            <v>437</v>
          </cell>
          <cell r="N3479" t="str">
            <v>DPS 2017</v>
          </cell>
          <cell r="O3479"/>
          <cell r="P3479"/>
          <cell r="Q3479" t="str">
            <v>Pavimento De Vías Urbanas Del Municipio De Marsella - Risaralda</v>
          </cell>
          <cell r="R3479" t="str">
            <v>Vías Urbanas</v>
          </cell>
          <cell r="S3479"/>
          <cell r="T3479"/>
          <cell r="U3479"/>
          <cell r="V3479" t="str">
            <v>Municipio</v>
          </cell>
          <cell r="W3479" t="str">
            <v>Urbano</v>
          </cell>
          <cell r="X3479" t="str">
            <v>Barrio Buenos Aires, Villa Rica, Ciudadela, El Jardín, El Porvenir, Simón Bolivar y San Vicente</v>
          </cell>
          <cell r="Y3479"/>
          <cell r="Z3479">
            <v>1041857343</v>
          </cell>
          <cell r="AA3479"/>
          <cell r="AB3479">
            <v>1041857343</v>
          </cell>
          <cell r="AC3479"/>
          <cell r="AD3479">
            <v>1041857343</v>
          </cell>
          <cell r="AE3479">
            <v>123610194</v>
          </cell>
          <cell r="AF3479"/>
          <cell r="AG3479">
            <v>123610194</v>
          </cell>
          <cell r="AH3479">
            <v>1165467537</v>
          </cell>
          <cell r="AI3479">
            <v>0</v>
          </cell>
          <cell r="AJ3479">
            <v>1165467537</v>
          </cell>
          <cell r="AK3479">
            <v>1</v>
          </cell>
          <cell r="AL3479"/>
          <cell r="AM3479">
            <v>1</v>
          </cell>
          <cell r="AN3479">
            <v>1</v>
          </cell>
          <cell r="AO3479">
            <v>0</v>
          </cell>
          <cell r="AP3479" t="str">
            <v>Liquidado</v>
          </cell>
          <cell r="AQ3479" t="e">
            <v>#REF!</v>
          </cell>
          <cell r="AR3479" t="e">
            <v>#N/A</v>
          </cell>
          <cell r="AS3479" t="str">
            <v xml:space="preserve">Proyecto terminado y entregado al Municipio.
En trámite de liquidación del Convenio. 
</v>
          </cell>
          <cell r="AT3479" t="str">
            <v>No Aplica</v>
          </cell>
          <cell r="AU3479">
            <v>44015</v>
          </cell>
          <cell r="AV3479">
            <v>44182</v>
          </cell>
          <cell r="AW3479" t="e">
            <v>#REF!</v>
          </cell>
          <cell r="AX3479"/>
          <cell r="AY3479"/>
          <cell r="AZ3479">
            <v>0</v>
          </cell>
          <cell r="BA3479" t="str">
            <v>-</v>
          </cell>
          <cell r="BB3479" t="str">
            <v>898 m</v>
          </cell>
          <cell r="BC3479"/>
          <cell r="BD3479">
            <v>44056</v>
          </cell>
          <cell r="BE3479">
            <v>44133</v>
          </cell>
          <cell r="BF3479">
            <v>44314</v>
          </cell>
          <cell r="BG3479">
            <v>3354</v>
          </cell>
        </row>
        <row r="3480">
          <cell r="C3480" t="str">
            <v>20110160S0427-1</v>
          </cell>
          <cell r="D3480" t="str">
            <v>Proyectos 2011 - 2020</v>
          </cell>
          <cell r="E3480" t="str">
            <v>No Aplica</v>
          </cell>
          <cell r="F3480" t="str">
            <v>CERRADO</v>
          </cell>
          <cell r="G3480" t="str">
            <v>A427</v>
          </cell>
          <cell r="H3480" t="str">
            <v>Risaralda</v>
          </cell>
          <cell r="I3480">
            <v>66440</v>
          </cell>
          <cell r="J3480">
            <v>6</v>
          </cell>
          <cell r="K3480" t="str">
            <v>Marsella</v>
          </cell>
          <cell r="L3480" t="str">
            <v>Marsella-Risaralda</v>
          </cell>
          <cell r="M3480">
            <v>160</v>
          </cell>
          <cell r="N3480" t="str">
            <v>Fonade 1</v>
          </cell>
          <cell r="O3480"/>
          <cell r="P3480"/>
          <cell r="Q3480" t="str">
            <v>OBRAS COMPLEMENTARIAS PABELLON DE CARNES DE LA GALERIA DEL MUNICIPIO DE MARSELLA -RISARALDA.</v>
          </cell>
          <cell r="R3480" t="str">
            <v>Social Comunitario</v>
          </cell>
          <cell r="S3480"/>
          <cell r="T3480"/>
          <cell r="U3480"/>
          <cell r="V3480" t="str">
            <v>ENTERRITORIO</v>
          </cell>
          <cell r="W3480"/>
          <cell r="X3480" t="str">
            <v/>
          </cell>
          <cell r="Y3480"/>
          <cell r="Z3480">
            <v>468045330.06</v>
          </cell>
          <cell r="AA3480"/>
          <cell r="AB3480">
            <v>468045330.06</v>
          </cell>
          <cell r="AC3480"/>
          <cell r="AD3480">
            <v>468045330.06</v>
          </cell>
          <cell r="AE3480">
            <v>0</v>
          </cell>
          <cell r="AF3480"/>
          <cell r="AG3480">
            <v>0</v>
          </cell>
          <cell r="AH3480">
            <v>468045330.06</v>
          </cell>
          <cell r="AI3480">
            <v>0</v>
          </cell>
          <cell r="AJ3480">
            <v>468045330.06</v>
          </cell>
          <cell r="AK3480">
            <v>0</v>
          </cell>
          <cell r="AL3480"/>
          <cell r="AM3480">
            <v>1</v>
          </cell>
          <cell r="AN3480">
            <v>1</v>
          </cell>
          <cell r="AO3480">
            <v>0</v>
          </cell>
          <cell r="AP3480" t="str">
            <v>En Liquidación</v>
          </cell>
          <cell r="AQ3480" t="e">
            <v>#REF!</v>
          </cell>
          <cell r="AR3480" t="e">
            <v>#N/A</v>
          </cell>
          <cell r="AS348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80" t="str">
            <v>No Aplica</v>
          </cell>
          <cell r="AU3480">
            <v>43032</v>
          </cell>
          <cell r="AV3480">
            <v>43371</v>
          </cell>
          <cell r="AW3480" t="e">
            <v>#REF!</v>
          </cell>
          <cell r="AX3480"/>
          <cell r="AY3480"/>
          <cell r="AZ3480">
            <v>0</v>
          </cell>
          <cell r="BA3480" t="str">
            <v>-</v>
          </cell>
          <cell r="BB3480" t="str">
            <v>SE REALIZARÁ SOBRE UN ÁREA INTERNA DE APROXIMADA DE 400 METROS CUADRADOS, QUE INCLUYEN LOS 10 EXPENDIOS DE CARNES, ACCESO Y CIRCULACIÓN DE COMPRADORES Y ÁREA DE CUARTO FRIO EN DONDE SE REALIZARA EL DESCARGUE, DEPÓSITO Y DESPOSTE DE CANALES (RESES Y CERDO ) -</v>
          </cell>
          <cell r="BC3480"/>
          <cell r="BD3480">
            <v>43054</v>
          </cell>
          <cell r="BE3480">
            <v>43277</v>
          </cell>
          <cell r="BF3480">
            <v>43433</v>
          </cell>
          <cell r="BG3480">
            <v>23299</v>
          </cell>
        </row>
        <row r="3481">
          <cell r="C3481" t="str">
            <v>20100252S1673-1</v>
          </cell>
          <cell r="D3481" t="str">
            <v>Proyectos 2011 - 2020</v>
          </cell>
          <cell r="E3481" t="str">
            <v>No Aplica</v>
          </cell>
          <cell r="F3481" t="str">
            <v>CERRADO</v>
          </cell>
          <cell r="G3481"/>
          <cell r="H3481" t="str">
            <v>Risaralda</v>
          </cell>
          <cell r="I3481">
            <v>66456</v>
          </cell>
          <cell r="J3481">
            <v>6</v>
          </cell>
          <cell r="K3481" t="str">
            <v>Mistrato</v>
          </cell>
          <cell r="L3481" t="str">
            <v>Mistrato-Risaralda</v>
          </cell>
          <cell r="M3481" t="str">
            <v/>
          </cell>
          <cell r="N3481" t="str">
            <v>Infraestructura</v>
          </cell>
          <cell r="O3481"/>
          <cell r="P3481"/>
          <cell r="Q3481" t="str">
            <v>Adición Convenio No. 252 De 2009 Suscrito Entre Acción Social Y La Federación Nacional De Cafeteros Comité Departamental De Risaralda Para La Rehabilitación Y Adecuación Del Parque Principal Del Municipio De Mistrato  - Risaralda.</v>
          </cell>
          <cell r="R3481" t="str">
            <v>Espacio Público, Recreación Y Deporte</v>
          </cell>
          <cell r="S3481"/>
          <cell r="T3481"/>
          <cell r="U3481"/>
          <cell r="V3481" t="str">
            <v>Federación Nacional De Cafeteros</v>
          </cell>
          <cell r="W3481"/>
          <cell r="X3481" t="str">
            <v/>
          </cell>
          <cell r="Y3481"/>
          <cell r="Z3481">
            <v>189037711</v>
          </cell>
          <cell r="AA3481"/>
          <cell r="AB3481">
            <v>189037711</v>
          </cell>
          <cell r="AC3481"/>
          <cell r="AD3481">
            <v>189037711</v>
          </cell>
          <cell r="AE3481">
            <v>0</v>
          </cell>
          <cell r="AF3481"/>
          <cell r="AG3481">
            <v>0</v>
          </cell>
          <cell r="AH3481">
            <v>189037711</v>
          </cell>
          <cell r="AI3481">
            <v>0</v>
          </cell>
          <cell r="AJ3481">
            <v>189037711</v>
          </cell>
          <cell r="AK3481">
            <v>1</v>
          </cell>
          <cell r="AL3481"/>
          <cell r="AM3481">
            <v>1</v>
          </cell>
          <cell r="AN3481">
            <v>1</v>
          </cell>
          <cell r="AO3481">
            <v>0</v>
          </cell>
          <cell r="AP3481" t="str">
            <v>Liquidado</v>
          </cell>
          <cell r="AQ3481" t="e">
            <v>#REF!</v>
          </cell>
          <cell r="AR3481" t="e">
            <v>#N/A</v>
          </cell>
          <cell r="AS3481" t="str">
            <v>Entregado en 2011.</v>
          </cell>
          <cell r="AT3481" t="str">
            <v>No Aplica</v>
          </cell>
          <cell r="AU3481" t="str">
            <v/>
          </cell>
          <cell r="AV3481">
            <v>40543</v>
          </cell>
          <cell r="AW3481" t="e">
            <v>#REF!</v>
          </cell>
          <cell r="AX3481"/>
          <cell r="AY3481"/>
          <cell r="AZ3481">
            <v>0</v>
          </cell>
          <cell r="BA3481" t="str">
            <v>-</v>
          </cell>
          <cell r="BB3481" t="str">
            <v/>
          </cell>
          <cell r="BC3481"/>
          <cell r="BD3481" t="str">
            <v/>
          </cell>
          <cell r="BE3481" t="str">
            <v/>
          </cell>
          <cell r="BF3481" t="str">
            <v/>
          </cell>
          <cell r="BG3481" t="str">
            <v/>
          </cell>
        </row>
        <row r="3482">
          <cell r="C3482" t="str">
            <v>20110165V1674-1</v>
          </cell>
          <cell r="D3482" t="str">
            <v>Proyectos 2011 - 2020</v>
          </cell>
          <cell r="E3482" t="str">
            <v>No Aplica</v>
          </cell>
          <cell r="F3482" t="str">
            <v>CERRADO</v>
          </cell>
          <cell r="G3482"/>
          <cell r="H3482" t="str">
            <v>Risaralda</v>
          </cell>
          <cell r="I3482">
            <v>66456</v>
          </cell>
          <cell r="J3482">
            <v>6</v>
          </cell>
          <cell r="K3482" t="str">
            <v>Mistrato</v>
          </cell>
          <cell r="L3482" t="str">
            <v>Mistrato-Risaralda</v>
          </cell>
          <cell r="M3482" t="str">
            <v/>
          </cell>
          <cell r="N3482" t="str">
            <v>Infraestructura</v>
          </cell>
          <cell r="O3482"/>
          <cell r="P3482"/>
          <cell r="Q3482" t="str">
            <v>Construcción Obras De Arte Y De Infraestructura Para La Recuperación De Puntos Criticos Afectados Por La Ola Invernal En Vías Terciarias En El Municipio De Mistrato - Risaralda.</v>
          </cell>
          <cell r="R3482" t="str">
            <v>Vías Red Terciaria</v>
          </cell>
          <cell r="S3482"/>
          <cell r="T3482"/>
          <cell r="U3482"/>
          <cell r="V3482" t="str">
            <v>Federación Nacional De Cafeteros</v>
          </cell>
          <cell r="W3482"/>
          <cell r="X3482" t="str">
            <v/>
          </cell>
          <cell r="Y3482"/>
          <cell r="Z3482">
            <v>464123271.96296293</v>
          </cell>
          <cell r="AA3482"/>
          <cell r="AB3482">
            <v>464123271.96296293</v>
          </cell>
          <cell r="AC3482"/>
          <cell r="AD3482">
            <v>464123271.96296293</v>
          </cell>
          <cell r="AE3482">
            <v>0</v>
          </cell>
          <cell r="AF3482"/>
          <cell r="AG3482">
            <v>0</v>
          </cell>
          <cell r="AH3482">
            <v>464123271.96296293</v>
          </cell>
          <cell r="AI3482">
            <v>0</v>
          </cell>
          <cell r="AJ3482">
            <v>464123271.96296293</v>
          </cell>
          <cell r="AK3482">
            <v>1</v>
          </cell>
          <cell r="AL3482"/>
          <cell r="AM3482">
            <v>1</v>
          </cell>
          <cell r="AN3482">
            <v>1</v>
          </cell>
          <cell r="AO3482">
            <v>0</v>
          </cell>
          <cell r="AP3482" t="str">
            <v>Liquidado</v>
          </cell>
          <cell r="AQ3482" t="e">
            <v>#REF!</v>
          </cell>
          <cell r="AR3482" t="e">
            <v>#N/A</v>
          </cell>
          <cell r="AS3482" t="str">
            <v>Entregado en 2013.</v>
          </cell>
          <cell r="AT3482" t="str">
            <v>No Aplica</v>
          </cell>
          <cell r="AU3482" t="str">
            <v/>
          </cell>
          <cell r="AV3482">
            <v>41500</v>
          </cell>
          <cell r="AW3482" t="e">
            <v>#REF!</v>
          </cell>
          <cell r="AX3482"/>
          <cell r="AY3482"/>
          <cell r="AZ3482">
            <v>0</v>
          </cell>
          <cell r="BA3482" t="str">
            <v>-</v>
          </cell>
          <cell r="BB3482" t="str">
            <v/>
          </cell>
          <cell r="BC3482"/>
          <cell r="BD3482" t="str">
            <v/>
          </cell>
          <cell r="BE3482" t="str">
            <v/>
          </cell>
          <cell r="BF3482" t="str">
            <v/>
          </cell>
          <cell r="BG3482" t="str">
            <v/>
          </cell>
        </row>
        <row r="3483">
          <cell r="C3483" t="str">
            <v>20130103V0399-1</v>
          </cell>
          <cell r="D3483" t="str">
            <v>Proyectos 2011 - 2020</v>
          </cell>
          <cell r="E3483" t="str">
            <v>No Aplica</v>
          </cell>
          <cell r="F3483" t="str">
            <v>CERRADO</v>
          </cell>
          <cell r="G3483"/>
          <cell r="H3483" t="str">
            <v>Risaralda</v>
          </cell>
          <cell r="I3483">
            <v>66456</v>
          </cell>
          <cell r="J3483">
            <v>6</v>
          </cell>
          <cell r="K3483" t="str">
            <v>Mistrato</v>
          </cell>
          <cell r="L3483" t="str">
            <v>Mistrato-Risaralda</v>
          </cell>
          <cell r="M3483">
            <v>103</v>
          </cell>
          <cell r="N3483" t="str">
            <v>DPS 2013</v>
          </cell>
          <cell r="O3483"/>
          <cell r="P3483"/>
          <cell r="Q3483" t="str">
            <v>Mejoramiento De La Malla Vial Del Casco Urbano Del Municipio De Mistrato - Risaralda</v>
          </cell>
          <cell r="R3483" t="str">
            <v>Vías Urbanas</v>
          </cell>
          <cell r="S3483"/>
          <cell r="T3483"/>
          <cell r="U3483"/>
          <cell r="V3483" t="str">
            <v>Municipio</v>
          </cell>
          <cell r="W3483"/>
          <cell r="X3483" t="str">
            <v>Buenos Aires, Quebrada Arriba, Centro</v>
          </cell>
          <cell r="Y3483"/>
          <cell r="Z3483">
            <v>589651339</v>
          </cell>
          <cell r="AA3483"/>
          <cell r="AB3483">
            <v>589651339</v>
          </cell>
          <cell r="AC3483"/>
          <cell r="AD3483">
            <v>589651339</v>
          </cell>
          <cell r="AE3483">
            <v>58965133.900000006</v>
          </cell>
          <cell r="AF3483"/>
          <cell r="AG3483">
            <v>58965133.900000006</v>
          </cell>
          <cell r="AH3483">
            <v>648616472.89999998</v>
          </cell>
          <cell r="AI3483">
            <v>0</v>
          </cell>
          <cell r="AJ3483">
            <v>648616472.89999998</v>
          </cell>
          <cell r="AK3483">
            <v>0.99219999999999997</v>
          </cell>
          <cell r="AL3483"/>
          <cell r="AM3483">
            <v>1</v>
          </cell>
          <cell r="AN3483">
            <v>1</v>
          </cell>
          <cell r="AO3483">
            <v>0</v>
          </cell>
          <cell r="AP3483" t="str">
            <v>Liquidado</v>
          </cell>
          <cell r="AQ3483" t="e">
            <v>#REF!</v>
          </cell>
          <cell r="AR3483" t="e">
            <v>#N/A</v>
          </cell>
          <cell r="AS3483" t="str">
            <v>Entregado en febrero de 2017.</v>
          </cell>
          <cell r="AT3483" t="str">
            <v>No Aplica</v>
          </cell>
          <cell r="AU3483">
            <v>42303</v>
          </cell>
          <cell r="AV3483">
            <v>42715</v>
          </cell>
          <cell r="AW3483" t="e">
            <v>#REF!</v>
          </cell>
          <cell r="AX3483"/>
          <cell r="AY3483"/>
          <cell r="AZ3483">
            <v>0</v>
          </cell>
          <cell r="BA3483" t="str">
            <v>-</v>
          </cell>
          <cell r="BB3483">
            <v>0.52500000000000002</v>
          </cell>
          <cell r="BC3483"/>
          <cell r="BD3483">
            <v>42395</v>
          </cell>
          <cell r="BE3483">
            <v>42395</v>
          </cell>
          <cell r="BF3483">
            <v>42789</v>
          </cell>
          <cell r="BG3483">
            <v>17000</v>
          </cell>
        </row>
        <row r="3484">
          <cell r="C3484" t="str">
            <v>E-2020-1727-099860</v>
          </cell>
          <cell r="D3484" t="str">
            <v>CV 001-2020</v>
          </cell>
          <cell r="E3484" t="str">
            <v>2018-2022</v>
          </cell>
          <cell r="F3484" t="str">
            <v>VIGENTE</v>
          </cell>
          <cell r="G3484"/>
          <cell r="H3484" t="str">
            <v>Risaralda</v>
          </cell>
          <cell r="I3484"/>
          <cell r="J3484"/>
          <cell r="K3484" t="str">
            <v>Mistrato</v>
          </cell>
          <cell r="L3484" t="str">
            <v>Mistrato-Risaralda</v>
          </cell>
          <cell r="M3484" t="str">
            <v>558 FIP 2021</v>
          </cell>
          <cell r="N3484" t="str">
            <v>DPS 2021</v>
          </cell>
          <cell r="O3484">
            <v>44512</v>
          </cell>
          <cell r="P3484">
            <v>44773</v>
          </cell>
          <cell r="Q3484" t="str">
            <v>Mejoramiento De Vías Urbanas En El Municipio Mistrató - Risaralda</v>
          </cell>
          <cell r="R3484" t="str">
            <v>Vias y Transporte</v>
          </cell>
          <cell r="S3484" t="str">
            <v>Vias Urbanas</v>
          </cell>
          <cell r="T3484"/>
          <cell r="U3484">
            <v>1</v>
          </cell>
          <cell r="V3484"/>
          <cell r="W3484"/>
          <cell r="X3484"/>
          <cell r="Y3484"/>
          <cell r="Z3484">
            <v>877418735</v>
          </cell>
          <cell r="AA3484"/>
          <cell r="AB3484">
            <v>877418735</v>
          </cell>
          <cell r="AC3484">
            <v>0</v>
          </cell>
          <cell r="AD3484">
            <v>877418735</v>
          </cell>
          <cell r="AE3484"/>
          <cell r="AF3484"/>
          <cell r="AG3484">
            <v>0</v>
          </cell>
          <cell r="AH3484">
            <v>877418735</v>
          </cell>
          <cell r="AI3484">
            <v>0</v>
          </cell>
          <cell r="AJ3484">
            <v>877418735</v>
          </cell>
          <cell r="AK3484"/>
          <cell r="AL3484"/>
          <cell r="AM3484">
            <v>3.9800000000000002E-2</v>
          </cell>
          <cell r="AN3484">
            <v>0</v>
          </cell>
          <cell r="AO3484">
            <v>-3.9800000000000002E-2</v>
          </cell>
          <cell r="AP3484" t="str">
            <v>En Ejecución</v>
          </cell>
          <cell r="AQ3484" t="e">
            <v>#REF!</v>
          </cell>
          <cell r="AR3484" t="e">
            <v>#N/A</v>
          </cell>
          <cell r="AS3484" t="str">
            <v>-</v>
          </cell>
          <cell r="AT3484"/>
          <cell r="AU3484">
            <v>44747</v>
          </cell>
          <cell r="AV3484">
            <v>0</v>
          </cell>
          <cell r="AW3484" t="e">
            <v>#REF!</v>
          </cell>
          <cell r="AX3484">
            <v>4</v>
          </cell>
          <cell r="AY3484"/>
          <cell r="AZ3484">
            <v>4</v>
          </cell>
          <cell r="BA3484"/>
          <cell r="BB3484" t="str">
            <v>376 ML</v>
          </cell>
          <cell r="BC3484"/>
          <cell r="BD3484" t="str">
            <v>-</v>
          </cell>
          <cell r="BE3484" t="str">
            <v>-</v>
          </cell>
          <cell r="BF3484" t="str">
            <v>-</v>
          </cell>
          <cell r="BG3484">
            <v>0</v>
          </cell>
        </row>
        <row r="3485">
          <cell r="C3485" t="str">
            <v>20100018S1675-1</v>
          </cell>
          <cell r="D3485" t="str">
            <v>Proyectos 2011 - 2020</v>
          </cell>
          <cell r="E3485" t="str">
            <v>No Aplica</v>
          </cell>
          <cell r="F3485" t="str">
            <v>CERRADO</v>
          </cell>
          <cell r="G3485"/>
          <cell r="H3485" t="str">
            <v>Risaralda</v>
          </cell>
          <cell r="I3485">
            <v>66001</v>
          </cell>
          <cell r="J3485">
            <v>1</v>
          </cell>
          <cell r="K3485" t="str">
            <v>Pereira</v>
          </cell>
          <cell r="L3485" t="str">
            <v>Pereira-Risaralda</v>
          </cell>
          <cell r="M3485" t="str">
            <v/>
          </cell>
          <cell r="N3485" t="str">
            <v>Infraestructura</v>
          </cell>
          <cell r="O3485"/>
          <cell r="P3485"/>
          <cell r="Q3485" t="str">
            <v>Convenio Interistitucional Para Aunar Esfuerzos Para Que La Federación Nacinal De Cafeteros De Colombia - Comité Departamental De Cafeteros De Risaralda, Ejecute La Construcción Del Centro Integral Comunitario Juntos En El Barrio El Remanso Etapa I, Municipio De Pereira - Risaralda.</v>
          </cell>
          <cell r="R3485" t="str">
            <v>Social Comunitario</v>
          </cell>
          <cell r="S3485"/>
          <cell r="T3485"/>
          <cell r="U3485"/>
          <cell r="V3485" t="str">
            <v>Federación Nacional De Cafeteros</v>
          </cell>
          <cell r="W3485"/>
          <cell r="X3485" t="str">
            <v/>
          </cell>
          <cell r="Y3485"/>
          <cell r="Z3485">
            <v>500000000</v>
          </cell>
          <cell r="AA3485"/>
          <cell r="AB3485">
            <v>500000000</v>
          </cell>
          <cell r="AC3485"/>
          <cell r="AD3485">
            <v>500000000</v>
          </cell>
          <cell r="AE3485">
            <v>0</v>
          </cell>
          <cell r="AF3485"/>
          <cell r="AG3485">
            <v>0</v>
          </cell>
          <cell r="AH3485">
            <v>500000000</v>
          </cell>
          <cell r="AI3485">
            <v>0</v>
          </cell>
          <cell r="AJ3485">
            <v>500000000</v>
          </cell>
          <cell r="AK3485">
            <v>1</v>
          </cell>
          <cell r="AL3485"/>
          <cell r="AM3485">
            <v>1</v>
          </cell>
          <cell r="AN3485">
            <v>1</v>
          </cell>
          <cell r="AO3485">
            <v>0</v>
          </cell>
          <cell r="AP3485" t="str">
            <v>Liquidado</v>
          </cell>
          <cell r="AQ3485" t="e">
            <v>#REF!</v>
          </cell>
          <cell r="AR3485" t="e">
            <v>#N/A</v>
          </cell>
          <cell r="AS3485" t="str">
            <v>Entregado en 2011.</v>
          </cell>
          <cell r="AT3485" t="str">
            <v>No Aplica</v>
          </cell>
          <cell r="AU3485" t="str">
            <v/>
          </cell>
          <cell r="AV3485">
            <v>40908</v>
          </cell>
          <cell r="AW3485" t="e">
            <v>#REF!</v>
          </cell>
          <cell r="AX3485"/>
          <cell r="AY3485"/>
          <cell r="AZ3485">
            <v>0</v>
          </cell>
          <cell r="BA3485" t="str">
            <v>-</v>
          </cell>
          <cell r="BB3485" t="str">
            <v/>
          </cell>
          <cell r="BC3485"/>
          <cell r="BD3485" t="str">
            <v/>
          </cell>
          <cell r="BE3485" t="str">
            <v/>
          </cell>
          <cell r="BF3485" t="str">
            <v/>
          </cell>
          <cell r="BG3485" t="str">
            <v/>
          </cell>
        </row>
        <row r="3486">
          <cell r="C3486" t="str">
            <v>20100043V0057-1</v>
          </cell>
          <cell r="D3486" t="str">
            <v>Proyectos 2011 - 2020</v>
          </cell>
          <cell r="E3486" t="str">
            <v>No Aplica</v>
          </cell>
          <cell r="F3486" t="str">
            <v>CERRADO</v>
          </cell>
          <cell r="G3486"/>
          <cell r="H3486" t="str">
            <v>Risaralda</v>
          </cell>
          <cell r="I3486">
            <v>66001</v>
          </cell>
          <cell r="J3486">
            <v>1</v>
          </cell>
          <cell r="K3486" t="str">
            <v>Pereira</v>
          </cell>
          <cell r="L3486" t="str">
            <v>Pereira-Risaralda</v>
          </cell>
          <cell r="M3486" t="str">
            <v/>
          </cell>
          <cell r="N3486" t="str">
            <v>Otras Fuentes</v>
          </cell>
          <cell r="O3486"/>
          <cell r="P3486"/>
          <cell r="Q3486" t="str">
            <v>Mejoramiento De Vías Y Obras Complementarias De Vías Rurales, Mediante La Construcción De Obras De Drenaje, Andenes Y Obras De Estabilización En Pereira - Risaralda.</v>
          </cell>
          <cell r="R3486" t="str">
            <v>Vías Red Terciaria</v>
          </cell>
          <cell r="S3486"/>
          <cell r="T3486"/>
          <cell r="U3486"/>
          <cell r="V3486" t="str">
            <v>Federación Nacional De Cafeteros</v>
          </cell>
          <cell r="W3486"/>
          <cell r="X3486" t="str">
            <v/>
          </cell>
          <cell r="Y3486"/>
          <cell r="Z3486">
            <v>2628980556</v>
          </cell>
          <cell r="AA3486"/>
          <cell r="AB3486">
            <v>2628980556</v>
          </cell>
          <cell r="AC3486"/>
          <cell r="AD3486">
            <v>2628980556</v>
          </cell>
          <cell r="AE3486">
            <v>0</v>
          </cell>
          <cell r="AF3486"/>
          <cell r="AG3486">
            <v>0</v>
          </cell>
          <cell r="AH3486">
            <v>2628980556</v>
          </cell>
          <cell r="AI3486">
            <v>0</v>
          </cell>
          <cell r="AJ3486">
            <v>2628980556</v>
          </cell>
          <cell r="AK3486">
            <v>1</v>
          </cell>
          <cell r="AL3486"/>
          <cell r="AM3486">
            <v>1</v>
          </cell>
          <cell r="AN3486">
            <v>1</v>
          </cell>
          <cell r="AO3486">
            <v>0</v>
          </cell>
          <cell r="AP3486" t="str">
            <v>Liquidado</v>
          </cell>
          <cell r="AQ3486" t="e">
            <v>#REF!</v>
          </cell>
          <cell r="AR3486" t="e">
            <v>#N/A</v>
          </cell>
          <cell r="AS3486" t="str">
            <v>Entregado en 2010.</v>
          </cell>
          <cell r="AT3486" t="str">
            <v>No Aplica</v>
          </cell>
          <cell r="AU3486" t="str">
            <v/>
          </cell>
          <cell r="AV3486">
            <v>40543</v>
          </cell>
          <cell r="AW3486" t="e">
            <v>#REF!</v>
          </cell>
          <cell r="AX3486"/>
          <cell r="AY3486"/>
          <cell r="AZ3486">
            <v>0</v>
          </cell>
          <cell r="BA3486" t="str">
            <v>-</v>
          </cell>
          <cell r="BB3486" t="str">
            <v/>
          </cell>
          <cell r="BC3486"/>
          <cell r="BD3486" t="str">
            <v/>
          </cell>
          <cell r="BE3486" t="str">
            <v/>
          </cell>
          <cell r="BF3486" t="str">
            <v/>
          </cell>
          <cell r="BG3486" t="str">
            <v/>
          </cell>
        </row>
        <row r="3487">
          <cell r="C3487" t="str">
            <v>20100043V0058-1</v>
          </cell>
          <cell r="D3487" t="str">
            <v>Proyectos 2011 - 2020</v>
          </cell>
          <cell r="E3487" t="str">
            <v>No Aplica</v>
          </cell>
          <cell r="F3487" t="str">
            <v>CERRADO</v>
          </cell>
          <cell r="G3487"/>
          <cell r="H3487" t="str">
            <v>Risaralda</v>
          </cell>
          <cell r="I3487">
            <v>66001</v>
          </cell>
          <cell r="J3487">
            <v>1</v>
          </cell>
          <cell r="K3487" t="str">
            <v>Pereira</v>
          </cell>
          <cell r="L3487" t="str">
            <v>Pereira-Risaralda</v>
          </cell>
          <cell r="M3487" t="str">
            <v/>
          </cell>
          <cell r="N3487" t="str">
            <v>Otras Fuentes</v>
          </cell>
          <cell r="O3487"/>
          <cell r="P3487"/>
          <cell r="Q3487" t="str">
            <v>Mejoramiento De Vías Y Obras Complementarias De Vías Urbanas, Mediante La Construcción De Obras De Drenaje, Andenes Y Obras De Estabilización En Pereira - Risaralda.</v>
          </cell>
          <cell r="R3487" t="str">
            <v>Vías Urbanas</v>
          </cell>
          <cell r="S3487"/>
          <cell r="T3487"/>
          <cell r="U3487"/>
          <cell r="V3487" t="str">
            <v>Federación Nacional De Cafeteros</v>
          </cell>
          <cell r="W3487"/>
          <cell r="X3487" t="str">
            <v/>
          </cell>
          <cell r="Y3487"/>
          <cell r="Z3487">
            <v>5102419444</v>
          </cell>
          <cell r="AA3487"/>
          <cell r="AB3487">
            <v>5102419444</v>
          </cell>
          <cell r="AC3487"/>
          <cell r="AD3487">
            <v>5102419444</v>
          </cell>
          <cell r="AE3487">
            <v>0</v>
          </cell>
          <cell r="AF3487"/>
          <cell r="AG3487">
            <v>0</v>
          </cell>
          <cell r="AH3487">
            <v>5102419444</v>
          </cell>
          <cell r="AI3487">
            <v>0</v>
          </cell>
          <cell r="AJ3487">
            <v>5102419444</v>
          </cell>
          <cell r="AK3487">
            <v>1</v>
          </cell>
          <cell r="AL3487"/>
          <cell r="AM3487">
            <v>1</v>
          </cell>
          <cell r="AN3487">
            <v>1</v>
          </cell>
          <cell r="AO3487">
            <v>0</v>
          </cell>
          <cell r="AP3487" t="str">
            <v>Liquidado</v>
          </cell>
          <cell r="AQ3487" t="e">
            <v>#REF!</v>
          </cell>
          <cell r="AR3487" t="e">
            <v>#N/A</v>
          </cell>
          <cell r="AS3487" t="str">
            <v>Entregado en 2010.</v>
          </cell>
          <cell r="AT3487" t="str">
            <v>No Aplica</v>
          </cell>
          <cell r="AU3487" t="str">
            <v/>
          </cell>
          <cell r="AV3487">
            <v>40543</v>
          </cell>
          <cell r="AW3487" t="e">
            <v>#REF!</v>
          </cell>
          <cell r="AX3487"/>
          <cell r="AY3487"/>
          <cell r="AZ3487">
            <v>0</v>
          </cell>
          <cell r="BA3487" t="str">
            <v>-</v>
          </cell>
          <cell r="BB3487" t="str">
            <v/>
          </cell>
          <cell r="BC3487"/>
          <cell r="BD3487" t="str">
            <v/>
          </cell>
          <cell r="BE3487" t="str">
            <v/>
          </cell>
          <cell r="BF3487" t="str">
            <v/>
          </cell>
          <cell r="BG3487" t="str">
            <v/>
          </cell>
        </row>
        <row r="3488">
          <cell r="C3488" t="str">
            <v>20100043V0059-1</v>
          </cell>
          <cell r="D3488" t="str">
            <v>Proyectos 2011 - 2020</v>
          </cell>
          <cell r="E3488" t="str">
            <v>No Aplica</v>
          </cell>
          <cell r="F3488" t="str">
            <v>CERRADO</v>
          </cell>
          <cell r="G3488"/>
          <cell r="H3488" t="str">
            <v>Risaralda</v>
          </cell>
          <cell r="I3488">
            <v>66001</v>
          </cell>
          <cell r="J3488">
            <v>1</v>
          </cell>
          <cell r="K3488" t="str">
            <v>Pereira</v>
          </cell>
          <cell r="L3488" t="str">
            <v>Pereira-Risaralda</v>
          </cell>
          <cell r="M3488" t="str">
            <v/>
          </cell>
          <cell r="N3488" t="str">
            <v>Otras Fuentes</v>
          </cell>
          <cell r="O3488"/>
          <cell r="P3488"/>
          <cell r="Q3488" t="str">
            <v>Peones Camineros, Encargados Del Mantenimiento Vial De 370,15 Km. De Red Terciaria Del Municipio De Pereira - Risaralda.</v>
          </cell>
          <cell r="R3488" t="str">
            <v>Vías Red Terciaria</v>
          </cell>
          <cell r="S3488"/>
          <cell r="T3488"/>
          <cell r="U3488"/>
          <cell r="V3488" t="str">
            <v>Federación Nacional De Cafeteros</v>
          </cell>
          <cell r="W3488"/>
          <cell r="X3488" t="str">
            <v/>
          </cell>
          <cell r="Y3488"/>
          <cell r="Z3488">
            <v>579600000</v>
          </cell>
          <cell r="AA3488"/>
          <cell r="AB3488">
            <v>579600000</v>
          </cell>
          <cell r="AC3488"/>
          <cell r="AD3488">
            <v>579600000</v>
          </cell>
          <cell r="AE3488">
            <v>0</v>
          </cell>
          <cell r="AF3488"/>
          <cell r="AG3488">
            <v>0</v>
          </cell>
          <cell r="AH3488">
            <v>579600000</v>
          </cell>
          <cell r="AI3488">
            <v>0</v>
          </cell>
          <cell r="AJ3488">
            <v>579600000</v>
          </cell>
          <cell r="AK3488">
            <v>1</v>
          </cell>
          <cell r="AL3488"/>
          <cell r="AM3488">
            <v>1</v>
          </cell>
          <cell r="AN3488">
            <v>1</v>
          </cell>
          <cell r="AO3488">
            <v>0</v>
          </cell>
          <cell r="AP3488" t="str">
            <v>Liquidado</v>
          </cell>
          <cell r="AQ3488" t="e">
            <v>#REF!</v>
          </cell>
          <cell r="AR3488" t="e">
            <v>#N/A</v>
          </cell>
          <cell r="AS3488" t="str">
            <v>Entregado en 2010.</v>
          </cell>
          <cell r="AT3488" t="str">
            <v>No Aplica</v>
          </cell>
          <cell r="AU3488" t="str">
            <v/>
          </cell>
          <cell r="AV3488">
            <v>40543</v>
          </cell>
          <cell r="AW3488" t="e">
            <v>#REF!</v>
          </cell>
          <cell r="AX3488"/>
          <cell r="AY3488"/>
          <cell r="AZ3488">
            <v>0</v>
          </cell>
          <cell r="BA3488" t="str">
            <v>-</v>
          </cell>
          <cell r="BB3488" t="str">
            <v/>
          </cell>
          <cell r="BC3488"/>
          <cell r="BD3488" t="str">
            <v/>
          </cell>
          <cell r="BE3488" t="str">
            <v/>
          </cell>
          <cell r="BF3488" t="str">
            <v/>
          </cell>
          <cell r="BG3488" t="str">
            <v/>
          </cell>
        </row>
        <row r="3489">
          <cell r="C3489" t="str">
            <v>20100043V0060-1</v>
          </cell>
          <cell r="D3489" t="str">
            <v>Proyectos 2011 - 2020</v>
          </cell>
          <cell r="E3489" t="str">
            <v>No Aplica</v>
          </cell>
          <cell r="F3489" t="str">
            <v>CERRADO</v>
          </cell>
          <cell r="G3489"/>
          <cell r="H3489" t="str">
            <v>Risaralda</v>
          </cell>
          <cell r="I3489">
            <v>66001</v>
          </cell>
          <cell r="J3489">
            <v>1</v>
          </cell>
          <cell r="K3489" t="str">
            <v>Pereira</v>
          </cell>
          <cell r="L3489" t="str">
            <v>Pereira-Risaralda</v>
          </cell>
          <cell r="M3489" t="str">
            <v/>
          </cell>
          <cell r="N3489" t="str">
            <v>Otras Fuentes</v>
          </cell>
          <cell r="O3489"/>
          <cell r="P3489"/>
          <cell r="Q3489" t="str">
            <v>Guardianes Del Riesgo, Mediante La Vinculación De Madres Cabeza De Familia Para Cuidar Las Zonas Liberadas Por Procesos De Reubicación En La Zona Rural Y Urbana, Monitoreo De Zonas Expuestas A Amenazas De Origen Natural, Monitoreo Y E Intervención Correctiva Y Preventiva En Zonas Con Riesgos Antrópicos (160 Mujeres) En Pereira - Risaralda.</v>
          </cell>
          <cell r="R3489" t="str">
            <v>Social Comunitario</v>
          </cell>
          <cell r="S3489"/>
          <cell r="T3489"/>
          <cell r="U3489"/>
          <cell r="V3489" t="str">
            <v>Federación Nacional De Cafeteros</v>
          </cell>
          <cell r="W3489"/>
          <cell r="X3489" t="str">
            <v/>
          </cell>
          <cell r="Y3489"/>
          <cell r="Z3489">
            <v>1224000000</v>
          </cell>
          <cell r="AA3489"/>
          <cell r="AB3489">
            <v>1224000000</v>
          </cell>
          <cell r="AC3489"/>
          <cell r="AD3489">
            <v>1224000000</v>
          </cell>
          <cell r="AE3489">
            <v>0</v>
          </cell>
          <cell r="AF3489"/>
          <cell r="AG3489">
            <v>0</v>
          </cell>
          <cell r="AH3489">
            <v>1224000000</v>
          </cell>
          <cell r="AI3489">
            <v>0</v>
          </cell>
          <cell r="AJ3489">
            <v>1224000000</v>
          </cell>
          <cell r="AK3489">
            <v>1</v>
          </cell>
          <cell r="AL3489"/>
          <cell r="AM3489">
            <v>1</v>
          </cell>
          <cell r="AN3489">
            <v>1</v>
          </cell>
          <cell r="AO3489">
            <v>0</v>
          </cell>
          <cell r="AP3489" t="str">
            <v>Liquidado</v>
          </cell>
          <cell r="AQ3489" t="e">
            <v>#REF!</v>
          </cell>
          <cell r="AR3489" t="e">
            <v>#N/A</v>
          </cell>
          <cell r="AS3489" t="str">
            <v>Entregado en 2010.</v>
          </cell>
          <cell r="AT3489" t="str">
            <v>No Aplica</v>
          </cell>
          <cell r="AU3489" t="str">
            <v/>
          </cell>
          <cell r="AV3489">
            <v>40543</v>
          </cell>
          <cell r="AW3489" t="e">
            <v>#REF!</v>
          </cell>
          <cell r="AX3489"/>
          <cell r="AY3489"/>
          <cell r="AZ3489">
            <v>0</v>
          </cell>
          <cell r="BA3489" t="str">
            <v>-</v>
          </cell>
          <cell r="BB3489" t="str">
            <v/>
          </cell>
          <cell r="BC3489"/>
          <cell r="BD3489" t="str">
            <v/>
          </cell>
          <cell r="BE3489" t="str">
            <v/>
          </cell>
          <cell r="BF3489" t="str">
            <v/>
          </cell>
          <cell r="BG3489" t="str">
            <v/>
          </cell>
        </row>
        <row r="3490">
          <cell r="C3490" t="str">
            <v>20100043V0061-1</v>
          </cell>
          <cell r="D3490" t="str">
            <v>Proyectos 2011 - 2020</v>
          </cell>
          <cell r="E3490" t="str">
            <v>No Aplica</v>
          </cell>
          <cell r="F3490" t="str">
            <v>CERRADO</v>
          </cell>
          <cell r="G3490"/>
          <cell r="H3490" t="str">
            <v>Risaralda</v>
          </cell>
          <cell r="I3490">
            <v>66001</v>
          </cell>
          <cell r="J3490">
            <v>1</v>
          </cell>
          <cell r="K3490" t="str">
            <v>Pereira</v>
          </cell>
          <cell r="L3490" t="str">
            <v>Pereira-Risaralda</v>
          </cell>
          <cell r="M3490" t="str">
            <v/>
          </cell>
          <cell r="N3490" t="str">
            <v>Otras Fuentes</v>
          </cell>
          <cell r="O3490"/>
          <cell r="P3490"/>
          <cell r="Q3490" t="str">
            <v>Fortalecimiento Integral De La Cadena Productiva Del Maíz, Mediante Labores De Siembra Y Fortalecimiento Del Maíz, En Pereira - Risaralda.</v>
          </cell>
          <cell r="R3490" t="str">
            <v>Social Comunitario</v>
          </cell>
          <cell r="S3490"/>
          <cell r="T3490"/>
          <cell r="U3490"/>
          <cell r="V3490" t="str">
            <v>Federación Nacional De Cafeteros</v>
          </cell>
          <cell r="W3490"/>
          <cell r="X3490" t="str">
            <v/>
          </cell>
          <cell r="Y3490"/>
          <cell r="Z3490">
            <v>200000000</v>
          </cell>
          <cell r="AA3490"/>
          <cell r="AB3490">
            <v>200000000</v>
          </cell>
          <cell r="AC3490"/>
          <cell r="AD3490">
            <v>200000000</v>
          </cell>
          <cell r="AE3490">
            <v>0</v>
          </cell>
          <cell r="AF3490"/>
          <cell r="AG3490">
            <v>0</v>
          </cell>
          <cell r="AH3490">
            <v>200000000</v>
          </cell>
          <cell r="AI3490">
            <v>0</v>
          </cell>
          <cell r="AJ3490">
            <v>200000000</v>
          </cell>
          <cell r="AK3490">
            <v>1</v>
          </cell>
          <cell r="AL3490"/>
          <cell r="AM3490">
            <v>1</v>
          </cell>
          <cell r="AN3490">
            <v>1</v>
          </cell>
          <cell r="AO3490">
            <v>0</v>
          </cell>
          <cell r="AP3490" t="str">
            <v>Liquidado</v>
          </cell>
          <cell r="AQ3490" t="e">
            <v>#REF!</v>
          </cell>
          <cell r="AR3490" t="e">
            <v>#N/A</v>
          </cell>
          <cell r="AS3490" t="str">
            <v>Entregado en 2010.</v>
          </cell>
          <cell r="AT3490" t="str">
            <v>No Aplica</v>
          </cell>
          <cell r="AU3490" t="str">
            <v/>
          </cell>
          <cell r="AV3490">
            <v>40543</v>
          </cell>
          <cell r="AW3490" t="e">
            <v>#REF!</v>
          </cell>
          <cell r="AX3490"/>
          <cell r="AY3490"/>
          <cell r="AZ3490">
            <v>0</v>
          </cell>
          <cell r="BA3490" t="str">
            <v>-</v>
          </cell>
          <cell r="BB3490" t="str">
            <v/>
          </cell>
          <cell r="BC3490"/>
          <cell r="BD3490" t="str">
            <v/>
          </cell>
          <cell r="BE3490" t="str">
            <v/>
          </cell>
          <cell r="BF3490" t="str">
            <v/>
          </cell>
          <cell r="BG3490" t="str">
            <v/>
          </cell>
        </row>
        <row r="3491">
          <cell r="C3491" t="str">
            <v>20100043V0062-1</v>
          </cell>
          <cell r="D3491" t="str">
            <v>Proyectos 2011 - 2020</v>
          </cell>
          <cell r="E3491" t="str">
            <v>No Aplica</v>
          </cell>
          <cell r="F3491" t="str">
            <v>CERRADO</v>
          </cell>
          <cell r="G3491"/>
          <cell r="H3491" t="str">
            <v>Risaralda</v>
          </cell>
          <cell r="I3491">
            <v>66001</v>
          </cell>
          <cell r="J3491">
            <v>1</v>
          </cell>
          <cell r="K3491" t="str">
            <v>Pereira</v>
          </cell>
          <cell r="L3491" t="str">
            <v>Pereira-Risaralda</v>
          </cell>
          <cell r="M3491" t="str">
            <v/>
          </cell>
          <cell r="N3491" t="str">
            <v>Otras Fuentes</v>
          </cell>
          <cell r="O3491"/>
          <cell r="P3491"/>
          <cell r="Q3491" t="str">
            <v>Fortalecimiento  De La Caficultura En El  Municipio, Dando Apoyo Al Pequeño Y Mediano Productor Para Establecimiento De 150 Hectáreas De Café, En Pereira - Risaralda.</v>
          </cell>
          <cell r="R3491" t="str">
            <v>Social Comunitario</v>
          </cell>
          <cell r="S3491"/>
          <cell r="T3491"/>
          <cell r="U3491"/>
          <cell r="V3491" t="str">
            <v>Federación Nacional De Cafeteros</v>
          </cell>
          <cell r="W3491"/>
          <cell r="X3491" t="str">
            <v/>
          </cell>
          <cell r="Y3491"/>
          <cell r="Z3491">
            <v>265000000</v>
          </cell>
          <cell r="AA3491"/>
          <cell r="AB3491">
            <v>265000000</v>
          </cell>
          <cell r="AC3491"/>
          <cell r="AD3491">
            <v>265000000</v>
          </cell>
          <cell r="AE3491">
            <v>0</v>
          </cell>
          <cell r="AF3491"/>
          <cell r="AG3491">
            <v>0</v>
          </cell>
          <cell r="AH3491">
            <v>265000000</v>
          </cell>
          <cell r="AI3491">
            <v>0</v>
          </cell>
          <cell r="AJ3491">
            <v>265000000</v>
          </cell>
          <cell r="AK3491">
            <v>1</v>
          </cell>
          <cell r="AL3491"/>
          <cell r="AM3491">
            <v>1</v>
          </cell>
          <cell r="AN3491">
            <v>1</v>
          </cell>
          <cell r="AO3491">
            <v>0</v>
          </cell>
          <cell r="AP3491" t="str">
            <v>Liquidado</v>
          </cell>
          <cell r="AQ3491" t="e">
            <v>#REF!</v>
          </cell>
          <cell r="AR3491" t="e">
            <v>#N/A</v>
          </cell>
          <cell r="AS3491" t="str">
            <v>Entregado en 2010.</v>
          </cell>
          <cell r="AT3491" t="str">
            <v>No Aplica</v>
          </cell>
          <cell r="AU3491" t="str">
            <v/>
          </cell>
          <cell r="AV3491">
            <v>40543</v>
          </cell>
          <cell r="AW3491" t="e">
            <v>#REF!</v>
          </cell>
          <cell r="AX3491"/>
          <cell r="AY3491"/>
          <cell r="AZ3491">
            <v>0</v>
          </cell>
          <cell r="BA3491" t="str">
            <v>-</v>
          </cell>
          <cell r="BB3491" t="str">
            <v/>
          </cell>
          <cell r="BC3491"/>
          <cell r="BD3491" t="str">
            <v/>
          </cell>
          <cell r="BE3491" t="str">
            <v/>
          </cell>
          <cell r="BF3491" t="str">
            <v/>
          </cell>
          <cell r="BG3491" t="str">
            <v/>
          </cell>
        </row>
        <row r="3492">
          <cell r="C3492" t="str">
            <v>20110033V1677-1</v>
          </cell>
          <cell r="D3492" t="str">
            <v>Proyectos 2011 - 2020</v>
          </cell>
          <cell r="E3492" t="str">
            <v>No Aplica</v>
          </cell>
          <cell r="F3492" t="str">
            <v>CERRADO</v>
          </cell>
          <cell r="G3492"/>
          <cell r="H3492" t="str">
            <v>Risaralda</v>
          </cell>
          <cell r="I3492">
            <v>66001</v>
          </cell>
          <cell r="J3492">
            <v>1</v>
          </cell>
          <cell r="K3492" t="str">
            <v>Pereira</v>
          </cell>
          <cell r="L3492" t="str">
            <v>Pereira-Risaralda</v>
          </cell>
          <cell r="M3492" t="str">
            <v/>
          </cell>
          <cell r="N3492" t="str">
            <v>Infraestructura</v>
          </cell>
          <cell r="O3492"/>
          <cell r="P3492"/>
          <cell r="Q3492" t="str">
            <v>A) Mejoramiento De Vías Y Obras Complementarias De Vías Rurales Y Urbanas; B) Implementación Del Programa Camineros Por La Prosperidad; C) Implementación Del Programa Guardianas Del Riesgo; D) Fortalecimiento De La Cadena Productiva Del Café Y Del Maíz; Y E) Construcción Y/O Mejoramiento De Casetas Comunales, Todos Los Proyectos En El Municipio De Pereira - Risaralda.</v>
          </cell>
          <cell r="R3492" t="str">
            <v>Social Comunitario</v>
          </cell>
          <cell r="S3492"/>
          <cell r="T3492"/>
          <cell r="U3492"/>
          <cell r="V3492" t="str">
            <v>Municipio</v>
          </cell>
          <cell r="W3492"/>
          <cell r="X3492" t="str">
            <v/>
          </cell>
          <cell r="Y3492"/>
          <cell r="Z3492">
            <v>7500000000</v>
          </cell>
          <cell r="AA3492"/>
          <cell r="AB3492">
            <v>7500000000</v>
          </cell>
          <cell r="AC3492"/>
          <cell r="AD3492">
            <v>7500000000</v>
          </cell>
          <cell r="AE3492">
            <v>0</v>
          </cell>
          <cell r="AF3492"/>
          <cell r="AG3492">
            <v>0</v>
          </cell>
          <cell r="AH3492">
            <v>7500000000</v>
          </cell>
          <cell r="AI3492">
            <v>0</v>
          </cell>
          <cell r="AJ3492">
            <v>7500000000</v>
          </cell>
          <cell r="AK3492">
            <v>1</v>
          </cell>
          <cell r="AL3492"/>
          <cell r="AM3492">
            <v>1</v>
          </cell>
          <cell r="AN3492">
            <v>1</v>
          </cell>
          <cell r="AO3492">
            <v>0</v>
          </cell>
          <cell r="AP3492" t="str">
            <v>Liquidado</v>
          </cell>
          <cell r="AQ3492" t="e">
            <v>#REF!</v>
          </cell>
          <cell r="AR3492" t="e">
            <v>#N/A</v>
          </cell>
          <cell r="AS3492" t="str">
            <v>Entregado en 2012.</v>
          </cell>
          <cell r="AT3492" t="str">
            <v>No Aplica</v>
          </cell>
          <cell r="AU3492" t="str">
            <v/>
          </cell>
          <cell r="AV3492">
            <v>40998</v>
          </cell>
          <cell r="AW3492" t="e">
            <v>#REF!</v>
          </cell>
          <cell r="AX3492"/>
          <cell r="AY3492"/>
          <cell r="AZ3492">
            <v>0</v>
          </cell>
          <cell r="BA3492" t="str">
            <v>-</v>
          </cell>
          <cell r="BB3492" t="str">
            <v/>
          </cell>
          <cell r="BC3492"/>
          <cell r="BD3492" t="str">
            <v/>
          </cell>
          <cell r="BE3492" t="str">
            <v/>
          </cell>
          <cell r="BF3492" t="str">
            <v/>
          </cell>
          <cell r="BG3492" t="str">
            <v/>
          </cell>
        </row>
        <row r="3493">
          <cell r="C3493" t="str">
            <v>20110160S0239-1</v>
          </cell>
          <cell r="D3493" t="str">
            <v>Proyectos 2011 - 2020</v>
          </cell>
          <cell r="E3493" t="str">
            <v>No Aplica</v>
          </cell>
          <cell r="F3493" t="str">
            <v>CERRADO</v>
          </cell>
          <cell r="G3493" t="str">
            <v>A239</v>
          </cell>
          <cell r="H3493" t="str">
            <v>Risaralda</v>
          </cell>
          <cell r="I3493">
            <v>66001</v>
          </cell>
          <cell r="J3493">
            <v>1</v>
          </cell>
          <cell r="K3493" t="str">
            <v>Pereira</v>
          </cell>
          <cell r="L3493" t="str">
            <v>Pereira-Risaralda</v>
          </cell>
          <cell r="M3493">
            <v>160</v>
          </cell>
          <cell r="N3493" t="str">
            <v>Fonade 1</v>
          </cell>
          <cell r="O3493"/>
          <cell r="P3493"/>
          <cell r="Q3493" t="str">
            <v>Implementación De Programas De Generación De Empleo En El Municipio De Pereira Fase Ii</v>
          </cell>
          <cell r="R3493" t="str">
            <v>Vías Red Terciaria</v>
          </cell>
          <cell r="S3493"/>
          <cell r="T3493"/>
          <cell r="U3493"/>
          <cell r="V3493" t="str">
            <v>Municipio</v>
          </cell>
          <cell r="W3493"/>
          <cell r="X3493" t="str">
            <v/>
          </cell>
          <cell r="Y3493"/>
          <cell r="Z3493">
            <v>1823171928</v>
          </cell>
          <cell r="AA3493"/>
          <cell r="AB3493">
            <v>1823171928</v>
          </cell>
          <cell r="AC3493"/>
          <cell r="AD3493">
            <v>1823171928</v>
          </cell>
          <cell r="AE3493">
            <v>0</v>
          </cell>
          <cell r="AF3493"/>
          <cell r="AG3493">
            <v>0</v>
          </cell>
          <cell r="AH3493">
            <v>1823171928</v>
          </cell>
          <cell r="AI3493">
            <v>0</v>
          </cell>
          <cell r="AJ3493">
            <v>1823171928</v>
          </cell>
          <cell r="AK3493">
            <v>1</v>
          </cell>
          <cell r="AL3493"/>
          <cell r="AM3493">
            <v>1</v>
          </cell>
          <cell r="AN3493">
            <v>1</v>
          </cell>
          <cell r="AO3493">
            <v>0</v>
          </cell>
          <cell r="AP3493" t="str">
            <v>En Liquidación</v>
          </cell>
          <cell r="AQ3493" t="e">
            <v>#REF!</v>
          </cell>
          <cell r="AR3493" t="e">
            <v>#N/A</v>
          </cell>
          <cell r="AS349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93" t="str">
            <v>No Aplica</v>
          </cell>
          <cell r="AU3493">
            <v>41214</v>
          </cell>
          <cell r="AV3493">
            <v>41451</v>
          </cell>
          <cell r="AW3493" t="e">
            <v>#REF!</v>
          </cell>
          <cell r="AX3493"/>
          <cell r="AY3493"/>
          <cell r="AZ3493">
            <v>0</v>
          </cell>
          <cell r="BA3493" t="str">
            <v>-</v>
          </cell>
          <cell r="BB3493" t="str">
            <v xml:space="preserve">GENERACION DE EMPLEOS PARA LA COMUNIDAD DE PEREIRA </v>
          </cell>
          <cell r="BC3493"/>
          <cell r="BD3493">
            <v>41229</v>
          </cell>
          <cell r="BE3493">
            <v>41264</v>
          </cell>
          <cell r="BF3493">
            <v>41450</v>
          </cell>
          <cell r="BG3493">
            <v>464719</v>
          </cell>
        </row>
        <row r="3494">
          <cell r="C3494" t="str">
            <v>20130069S0467-1</v>
          </cell>
          <cell r="D3494" t="str">
            <v>Proyectos 2011 - 2020</v>
          </cell>
          <cell r="E3494" t="str">
            <v>No Aplica</v>
          </cell>
          <cell r="F3494" t="str">
            <v>CERRADO</v>
          </cell>
          <cell r="G3494" t="str">
            <v>C467</v>
          </cell>
          <cell r="H3494" t="str">
            <v>Risaralda</v>
          </cell>
          <cell r="I3494">
            <v>66001</v>
          </cell>
          <cell r="J3494">
            <v>1</v>
          </cell>
          <cell r="K3494" t="str">
            <v>Pereira</v>
          </cell>
          <cell r="L3494" t="str">
            <v>Pereira-Risaralda</v>
          </cell>
          <cell r="M3494">
            <v>69</v>
          </cell>
          <cell r="N3494" t="str">
            <v>Fonade 3</v>
          </cell>
          <cell r="O3494"/>
          <cell r="P3494"/>
          <cell r="Q3494" t="str">
            <v>Mejoramiento De Condiciones De Habitabilidad Municipio De Pereira Departamento De Risaralda</v>
          </cell>
          <cell r="R3494" t="str">
            <v>Mejoramiento Condiciones De Habitabilidad</v>
          </cell>
          <cell r="S3494"/>
          <cell r="T3494"/>
          <cell r="U3494"/>
          <cell r="V3494" t="str">
            <v>Municipio</v>
          </cell>
          <cell r="W3494"/>
          <cell r="X3494" t="str">
            <v/>
          </cell>
          <cell r="Y3494"/>
          <cell r="Z3494">
            <v>1620347033</v>
          </cell>
          <cell r="AA3494"/>
          <cell r="AB3494">
            <v>1620347033</v>
          </cell>
          <cell r="AC3494"/>
          <cell r="AD3494">
            <v>1620347033</v>
          </cell>
          <cell r="AE3494">
            <v>0</v>
          </cell>
          <cell r="AF3494"/>
          <cell r="AG3494">
            <v>0</v>
          </cell>
          <cell r="AH3494">
            <v>1620347033</v>
          </cell>
          <cell r="AI3494">
            <v>0</v>
          </cell>
          <cell r="AJ3494">
            <v>1620347033</v>
          </cell>
          <cell r="AK3494">
            <v>0</v>
          </cell>
          <cell r="AL3494"/>
          <cell r="AM3494">
            <v>1</v>
          </cell>
          <cell r="AN3494">
            <v>1</v>
          </cell>
          <cell r="AO3494">
            <v>0</v>
          </cell>
          <cell r="AP3494" t="str">
            <v>En Liquidación</v>
          </cell>
          <cell r="AQ3494" t="e">
            <v>#REF!</v>
          </cell>
          <cell r="AR3494" t="e">
            <v>#N/A</v>
          </cell>
          <cell r="AS349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94"/>
          <cell r="AU3494">
            <v>42598</v>
          </cell>
          <cell r="AV3494">
            <v>43000</v>
          </cell>
          <cell r="AW3494" t="e">
            <v>#REF!</v>
          </cell>
          <cell r="AX3494"/>
          <cell r="AY3494"/>
          <cell r="AZ3494">
            <v>0</v>
          </cell>
          <cell r="BA3494" t="str">
            <v>-</v>
          </cell>
          <cell r="BB3494" t="str">
            <v>348  Viviendas</v>
          </cell>
          <cell r="BC3494"/>
          <cell r="BD3494">
            <v>42591</v>
          </cell>
          <cell r="BE3494">
            <v>42921</v>
          </cell>
          <cell r="BF3494">
            <v>43042</v>
          </cell>
          <cell r="BG3494">
            <v>348</v>
          </cell>
        </row>
        <row r="3495">
          <cell r="C3495" t="str">
            <v>20090252S1678-1</v>
          </cell>
          <cell r="D3495" t="str">
            <v>Proyectos 2011 - 2020</v>
          </cell>
          <cell r="E3495" t="str">
            <v>No Aplica</v>
          </cell>
          <cell r="F3495" t="str">
            <v>CERRADO</v>
          </cell>
          <cell r="G3495"/>
          <cell r="H3495" t="str">
            <v>Risaralda</v>
          </cell>
          <cell r="I3495">
            <v>66572</v>
          </cell>
          <cell r="J3495">
            <v>6</v>
          </cell>
          <cell r="K3495" t="str">
            <v>Pueblo Rico</v>
          </cell>
          <cell r="L3495" t="str">
            <v>Pueblo Rico-Risaralda</v>
          </cell>
          <cell r="M3495" t="str">
            <v/>
          </cell>
          <cell r="N3495" t="str">
            <v>Infraestructura</v>
          </cell>
          <cell r="O3495"/>
          <cell r="P3495"/>
          <cell r="Q3495" t="str">
            <v>Convenio Interadministrativo Entre Acción Social Y La Federación Nacional De Cafeteros Comité Departamental De Risaralda Para La Construcciòn De Una Etapa Del Nuevo Hospital De Pueblo Rico - Risaralda</v>
          </cell>
          <cell r="R3495" t="str">
            <v>Social Comunitario</v>
          </cell>
          <cell r="S3495"/>
          <cell r="T3495"/>
          <cell r="U3495"/>
          <cell r="V3495" t="str">
            <v>Federación Nacional De Cafeteros</v>
          </cell>
          <cell r="W3495"/>
          <cell r="X3495" t="str">
            <v/>
          </cell>
          <cell r="Y3495"/>
          <cell r="Z3495">
            <v>320000000</v>
          </cell>
          <cell r="AA3495"/>
          <cell r="AB3495">
            <v>320000000</v>
          </cell>
          <cell r="AC3495"/>
          <cell r="AD3495">
            <v>320000000</v>
          </cell>
          <cell r="AE3495">
            <v>0</v>
          </cell>
          <cell r="AF3495"/>
          <cell r="AG3495">
            <v>0</v>
          </cell>
          <cell r="AH3495">
            <v>320000000</v>
          </cell>
          <cell r="AI3495">
            <v>0</v>
          </cell>
          <cell r="AJ3495">
            <v>320000000</v>
          </cell>
          <cell r="AK3495">
            <v>1</v>
          </cell>
          <cell r="AL3495"/>
          <cell r="AM3495">
            <v>1</v>
          </cell>
          <cell r="AN3495">
            <v>1</v>
          </cell>
          <cell r="AO3495">
            <v>0</v>
          </cell>
          <cell r="AP3495" t="str">
            <v>Liquidado</v>
          </cell>
          <cell r="AQ3495" t="e">
            <v>#REF!</v>
          </cell>
          <cell r="AR3495" t="e">
            <v>#N/A</v>
          </cell>
          <cell r="AS3495" t="str">
            <v>Entregado en 2011.</v>
          </cell>
          <cell r="AT3495" t="str">
            <v>No Aplica</v>
          </cell>
          <cell r="AU3495" t="str">
            <v/>
          </cell>
          <cell r="AV3495">
            <v>40599</v>
          </cell>
          <cell r="AW3495" t="e">
            <v>#REF!</v>
          </cell>
          <cell r="AX3495"/>
          <cell r="AY3495"/>
          <cell r="AZ3495">
            <v>0</v>
          </cell>
          <cell r="BA3495" t="str">
            <v>-</v>
          </cell>
          <cell r="BB3495" t="str">
            <v/>
          </cell>
          <cell r="BC3495"/>
          <cell r="BD3495" t="str">
            <v/>
          </cell>
          <cell r="BE3495" t="str">
            <v/>
          </cell>
          <cell r="BF3495" t="str">
            <v/>
          </cell>
          <cell r="BG3495" t="str">
            <v/>
          </cell>
        </row>
        <row r="3496">
          <cell r="C3496" t="str">
            <v>20150273M3234-1</v>
          </cell>
          <cell r="D3496" t="str">
            <v>Proyectos 2011 - 2020</v>
          </cell>
          <cell r="E3496" t="str">
            <v>ANTES 2018</v>
          </cell>
          <cell r="F3496" t="str">
            <v>VIGENTE</v>
          </cell>
          <cell r="G3496"/>
          <cell r="H3496" t="str">
            <v>Risaralda</v>
          </cell>
          <cell r="I3496">
            <v>66572</v>
          </cell>
          <cell r="J3496">
            <v>6</v>
          </cell>
          <cell r="K3496" t="str">
            <v>Pueblo Rico</v>
          </cell>
          <cell r="L3496" t="str">
            <v>Pueblo Rico-Risaralda</v>
          </cell>
          <cell r="M3496">
            <v>273</v>
          </cell>
          <cell r="N3496" t="str">
            <v>DPS 2015</v>
          </cell>
          <cell r="O3496"/>
          <cell r="P3496"/>
          <cell r="Q3496" t="str">
            <v>Mejoramiento De Condiciones De Habitabilidad En El Municipio De Pueblo Rico - Risaralda</v>
          </cell>
          <cell r="R3496" t="str">
            <v>Mejoramiento Condiciones De Habitabilidad</v>
          </cell>
          <cell r="S3496"/>
          <cell r="T3496"/>
          <cell r="U3496"/>
          <cell r="V3496" t="str">
            <v>Municipio</v>
          </cell>
          <cell r="W3496" t="str">
            <v>Urbano y Rural</v>
          </cell>
          <cell r="X3496" t="str">
            <v/>
          </cell>
          <cell r="Y3496"/>
          <cell r="Z3496">
            <v>446428572</v>
          </cell>
          <cell r="AA3496"/>
          <cell r="AB3496">
            <v>446428572</v>
          </cell>
          <cell r="AC3496"/>
          <cell r="AD3496">
            <v>446428572</v>
          </cell>
          <cell r="AE3496">
            <v>14025630</v>
          </cell>
          <cell r="AF3496"/>
          <cell r="AG3496">
            <v>14025630</v>
          </cell>
          <cell r="AH3496">
            <v>460454202</v>
          </cell>
          <cell r="AI3496">
            <v>0</v>
          </cell>
          <cell r="AJ3496">
            <v>460454202</v>
          </cell>
          <cell r="AK3496">
            <v>1.12E-2</v>
          </cell>
          <cell r="AL3496"/>
          <cell r="AM3496">
            <v>0.96</v>
          </cell>
          <cell r="AN3496">
            <v>0.74</v>
          </cell>
          <cell r="AO3496">
            <v>-0.21999999999999997</v>
          </cell>
          <cell r="AP3496" t="str">
            <v>Suspendido</v>
          </cell>
          <cell r="AQ3496" t="e">
            <v>#REF!</v>
          </cell>
          <cell r="AR3496" t="str">
            <v>EN EJECUCIÓN</v>
          </cell>
          <cell r="AS3496" t="str">
            <v>Se envio por municipio el CDP para mayor permanencia de interventoria con solicitud de adcion de los recursos al convenio el 26 de abril de 2026.
Se realiza mesa de trabajo el dia 11 de mayo de 2022, DPS aclara al muncipio el procedimiento para el pago de la mayor permanencia de la interventoria. pendiente de modificacion en DPS.</v>
          </cell>
          <cell r="AT3496">
            <v>44445</v>
          </cell>
          <cell r="AU3496"/>
          <cell r="AV3496"/>
          <cell r="AW3496" t="e">
            <v>#REF!</v>
          </cell>
          <cell r="AX3496"/>
          <cell r="AY3496"/>
          <cell r="AZ3496">
            <v>0</v>
          </cell>
          <cell r="BA3496" t="str">
            <v>CAUSAS ATRIBUIBLES AL CONTRATISTA (Atrasos cronograma, Incumplimientos, Multas, Sanciones, Apremios, Cesiones)</v>
          </cell>
          <cell r="BB3496" t="str">
            <v>40  Viviendas</v>
          </cell>
          <cell r="BC3496"/>
          <cell r="BD3496" t="str">
            <v/>
          </cell>
          <cell r="BE3496">
            <v>44652</v>
          </cell>
          <cell r="BF3496" t="str">
            <v/>
          </cell>
          <cell r="BG3496">
            <v>193</v>
          </cell>
        </row>
        <row r="3497">
          <cell r="C3497" t="str">
            <v>E-2020-2203-218332</v>
          </cell>
          <cell r="D3497" t="str">
            <v>CV 001-2020</v>
          </cell>
          <cell r="E3497" t="str">
            <v>2018-2022</v>
          </cell>
          <cell r="F3497" t="str">
            <v>VIGENTE</v>
          </cell>
          <cell r="G3497"/>
          <cell r="H3497" t="str">
            <v>Risaralda</v>
          </cell>
          <cell r="I3497"/>
          <cell r="J3497"/>
          <cell r="K3497" t="str">
            <v>Pueblo Rico</v>
          </cell>
          <cell r="L3497" t="str">
            <v>Pueblo Rico-Risaralda</v>
          </cell>
          <cell r="M3497" t="str">
            <v>739 FIP 2021</v>
          </cell>
          <cell r="N3497" t="str">
            <v>DPS 2021</v>
          </cell>
          <cell r="O3497">
            <v>44551</v>
          </cell>
          <cell r="P3497">
            <v>44773</v>
          </cell>
          <cell r="Q3497" t="str">
            <v>Mejoramiento De Pavimento De La Plaza Principal Del Municipio De Pueblo Rico - Risaralda</v>
          </cell>
          <cell r="R3497" t="str">
            <v>Social Comunitario</v>
          </cell>
          <cell r="S3497" t="str">
            <v>Plaza de Mercado</v>
          </cell>
          <cell r="T3497"/>
          <cell r="U3497">
            <v>1</v>
          </cell>
          <cell r="V3497"/>
          <cell r="W3497"/>
          <cell r="X3497"/>
          <cell r="Y3497"/>
          <cell r="Z3497">
            <v>0</v>
          </cell>
          <cell r="AA3497"/>
          <cell r="AB3497">
            <v>0</v>
          </cell>
          <cell r="AC3497">
            <v>0</v>
          </cell>
          <cell r="AD3497">
            <v>0</v>
          </cell>
          <cell r="AE3497"/>
          <cell r="AF3497"/>
          <cell r="AG3497">
            <v>0</v>
          </cell>
          <cell r="AH3497">
            <v>0</v>
          </cell>
          <cell r="AI3497">
            <v>0</v>
          </cell>
          <cell r="AJ3497">
            <v>0</v>
          </cell>
          <cell r="AK3497"/>
          <cell r="AL3497"/>
          <cell r="AM3497"/>
          <cell r="AN3497"/>
          <cell r="AO3497">
            <v>0</v>
          </cell>
          <cell r="AP3497" t="str">
            <v>Cancelado</v>
          </cell>
          <cell r="AQ3497" t="e">
            <v>#REF!</v>
          </cell>
          <cell r="AR3497" t="e">
            <v>#N/A</v>
          </cell>
          <cell r="AS3497" t="str">
            <v>Fallo Ley de Garantias</v>
          </cell>
          <cell r="AT3497"/>
          <cell r="AU3497" t="str">
            <v>-</v>
          </cell>
          <cell r="AV3497" t="str">
            <v>-</v>
          </cell>
          <cell r="AW3497" t="e">
            <v>#REF!</v>
          </cell>
          <cell r="AX3497">
            <v>5</v>
          </cell>
          <cell r="AY3497"/>
          <cell r="AZ3497">
            <v>5</v>
          </cell>
          <cell r="BA3497"/>
          <cell r="BB3497" t="str">
            <v>3.781.59  M2</v>
          </cell>
          <cell r="BC3497"/>
          <cell r="BD3497" t="str">
            <v>-</v>
          </cell>
          <cell r="BE3497" t="str">
            <v>-</v>
          </cell>
          <cell r="BF3497" t="str">
            <v>-</v>
          </cell>
          <cell r="BG3497" t="str">
            <v>-</v>
          </cell>
        </row>
        <row r="3498">
          <cell r="C3498" t="str">
            <v>E-2020-2203-218333</v>
          </cell>
          <cell r="D3498" t="str">
            <v>CV 001-2020</v>
          </cell>
          <cell r="E3498" t="str">
            <v>2018-2022</v>
          </cell>
          <cell r="F3498" t="str">
            <v>VIGENTE</v>
          </cell>
          <cell r="G3498"/>
          <cell r="H3498" t="str">
            <v>Risaralda</v>
          </cell>
          <cell r="I3498"/>
          <cell r="J3498"/>
          <cell r="K3498" t="str">
            <v>Pueblo Rico</v>
          </cell>
          <cell r="L3498" t="str">
            <v>Pueblo Rico-Risaralda</v>
          </cell>
          <cell r="M3498" t="str">
            <v>501 FIP 2021</v>
          </cell>
          <cell r="N3498" t="str">
            <v>DPS 2021</v>
          </cell>
          <cell r="O3498">
            <v>44434</v>
          </cell>
          <cell r="P3498">
            <v>44773</v>
          </cell>
          <cell r="Q3498" t="str">
            <v>Mejoramiento De Vías Urbanas En El Municipio De Pueblo Rico - Risaralda</v>
          </cell>
          <cell r="R3498" t="str">
            <v>Vias y Transporte</v>
          </cell>
          <cell r="S3498" t="str">
            <v>Vias Urbanas</v>
          </cell>
          <cell r="T3498"/>
          <cell r="U3498">
            <v>1</v>
          </cell>
          <cell r="V3498"/>
          <cell r="W3498"/>
          <cell r="X3498"/>
          <cell r="Y3498"/>
          <cell r="Z3498">
            <v>612167130</v>
          </cell>
          <cell r="AA3498"/>
          <cell r="AB3498">
            <v>612167130</v>
          </cell>
          <cell r="AC3498">
            <v>0</v>
          </cell>
          <cell r="AD3498">
            <v>612167130</v>
          </cell>
          <cell r="AE3498"/>
          <cell r="AF3498"/>
          <cell r="AG3498">
            <v>0</v>
          </cell>
          <cell r="AH3498">
            <v>612167130</v>
          </cell>
          <cell r="AI3498">
            <v>0</v>
          </cell>
          <cell r="AJ3498">
            <v>612167130</v>
          </cell>
          <cell r="AK3498"/>
          <cell r="AL3498"/>
          <cell r="AM3498">
            <v>0.32150000000000001</v>
          </cell>
          <cell r="AN3498">
            <v>0.31</v>
          </cell>
          <cell r="AO3498">
            <v>-1.150000000000001E-2</v>
          </cell>
          <cell r="AP3498" t="str">
            <v>Suspendido</v>
          </cell>
          <cell r="AQ3498" t="e">
            <v>#REF!</v>
          </cell>
          <cell r="AR3498" t="e">
            <v>#N/A</v>
          </cell>
          <cell r="AS3498" t="str">
            <v>-</v>
          </cell>
          <cell r="AT3498"/>
          <cell r="AU3498">
            <v>0</v>
          </cell>
          <cell r="AV3498" t="str">
            <v>-</v>
          </cell>
          <cell r="AW3498" t="e">
            <v>#REF!</v>
          </cell>
          <cell r="AX3498">
            <v>4</v>
          </cell>
          <cell r="AY3498"/>
          <cell r="AZ3498">
            <v>4</v>
          </cell>
          <cell r="BA3498"/>
          <cell r="BB3498" t="str">
            <v>766.55 ML</v>
          </cell>
          <cell r="BC3498"/>
          <cell r="BD3498" t="str">
            <v>-</v>
          </cell>
          <cell r="BE3498" t="str">
            <v>-</v>
          </cell>
          <cell r="BF3498" t="str">
            <v>-</v>
          </cell>
          <cell r="BG3498" t="str">
            <v>-</v>
          </cell>
        </row>
        <row r="3499">
          <cell r="C3499" t="str">
            <v>20120069V0403-1</v>
          </cell>
          <cell r="D3499" t="str">
            <v>Proyectos 2011 - 2020</v>
          </cell>
          <cell r="E3499" t="str">
            <v>No Aplica</v>
          </cell>
          <cell r="F3499" t="str">
            <v>CERRADO</v>
          </cell>
          <cell r="G3499" t="str">
            <v>C403</v>
          </cell>
          <cell r="H3499" t="str">
            <v>Risaralda</v>
          </cell>
          <cell r="I3499">
            <v>66594</v>
          </cell>
          <cell r="J3499">
            <v>6</v>
          </cell>
          <cell r="K3499" t="str">
            <v>Quinchia</v>
          </cell>
          <cell r="L3499" t="str">
            <v>Quinchia-Risaralda</v>
          </cell>
          <cell r="M3499">
            <v>69</v>
          </cell>
          <cell r="N3499" t="str">
            <v>Fonade 3</v>
          </cell>
          <cell r="O3499"/>
          <cell r="P3499"/>
          <cell r="Q3499" t="str">
            <v>Resposicón Pavimento Rigido Tercera Etapa Zona Urbana Municipio De Quinchia</v>
          </cell>
          <cell r="R3499" t="str">
            <v>Vías Urbanas</v>
          </cell>
          <cell r="S3499"/>
          <cell r="T3499"/>
          <cell r="U3499"/>
          <cell r="V3499" t="str">
            <v>Municipio</v>
          </cell>
          <cell r="W3499"/>
          <cell r="X3499" t="str">
            <v/>
          </cell>
          <cell r="Y3499"/>
          <cell r="Z3499">
            <v>1018000000</v>
          </cell>
          <cell r="AA3499"/>
          <cell r="AB3499">
            <v>1018000000</v>
          </cell>
          <cell r="AC3499"/>
          <cell r="AD3499">
            <v>1018000000</v>
          </cell>
          <cell r="AE3499">
            <v>0</v>
          </cell>
          <cell r="AF3499"/>
          <cell r="AG3499">
            <v>0</v>
          </cell>
          <cell r="AH3499">
            <v>1018000000</v>
          </cell>
          <cell r="AI3499">
            <v>0</v>
          </cell>
          <cell r="AJ3499">
            <v>1018000000</v>
          </cell>
          <cell r="AK3499">
            <v>0</v>
          </cell>
          <cell r="AL3499"/>
          <cell r="AM3499">
            <v>1</v>
          </cell>
          <cell r="AN3499">
            <v>1</v>
          </cell>
          <cell r="AO3499">
            <v>0</v>
          </cell>
          <cell r="AP3499" t="str">
            <v>En Liquidación</v>
          </cell>
          <cell r="AQ3499" t="e">
            <v>#REF!</v>
          </cell>
          <cell r="AR3499" t="e">
            <v>#N/A</v>
          </cell>
          <cell r="AS349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499" t="str">
            <v>No Aplica</v>
          </cell>
          <cell r="AU3499">
            <v>42488</v>
          </cell>
          <cell r="AV3499">
            <v>43008</v>
          </cell>
          <cell r="AW3499" t="e">
            <v>#REF!</v>
          </cell>
          <cell r="AX3499"/>
          <cell r="AY3499"/>
          <cell r="AZ3499">
            <v>0</v>
          </cell>
          <cell r="BA3499" t="str">
            <v>-</v>
          </cell>
          <cell r="BB3499" t="str">
            <v>0,11 KM</v>
          </cell>
          <cell r="BC3499"/>
          <cell r="BD3499">
            <v>42572</v>
          </cell>
          <cell r="BE3499">
            <v>42655</v>
          </cell>
          <cell r="BF3499">
            <v>43082</v>
          </cell>
          <cell r="BG3499" t="str">
            <v/>
          </cell>
        </row>
        <row r="3500">
          <cell r="C3500" t="str">
            <v>20130074V0398-1</v>
          </cell>
          <cell r="D3500" t="str">
            <v>Proyectos 2011 - 2020</v>
          </cell>
          <cell r="E3500" t="str">
            <v>No Aplica</v>
          </cell>
          <cell r="F3500" t="str">
            <v>CERRADO</v>
          </cell>
          <cell r="G3500"/>
          <cell r="H3500" t="str">
            <v>Risaralda</v>
          </cell>
          <cell r="I3500">
            <v>66594</v>
          </cell>
          <cell r="J3500">
            <v>6</v>
          </cell>
          <cell r="K3500" t="str">
            <v>Quinchia</v>
          </cell>
          <cell r="L3500" t="str">
            <v>Quinchia-Risaralda</v>
          </cell>
          <cell r="M3500">
            <v>74</v>
          </cell>
          <cell r="N3500" t="str">
            <v>DPS 2013</v>
          </cell>
          <cell r="O3500"/>
          <cell r="P3500"/>
          <cell r="Q3500" t="str">
            <v xml:space="preserve">Reposición Pavimento Rigido Segunda Etapa Zona Urbana Municipio De Quinchia Departamento De Risaralda </v>
          </cell>
          <cell r="R3500" t="str">
            <v>Vías Urbanas</v>
          </cell>
          <cell r="S3500"/>
          <cell r="T3500"/>
          <cell r="U3500"/>
          <cell r="V3500" t="str">
            <v>Municipio</v>
          </cell>
          <cell r="W3500"/>
          <cell r="X3500" t="str">
            <v>Niño Jesús, Miraflores, Galán, La Plazuela</v>
          </cell>
          <cell r="Y3500"/>
          <cell r="Z3500">
            <v>616573496</v>
          </cell>
          <cell r="AA3500"/>
          <cell r="AB3500">
            <v>616573496</v>
          </cell>
          <cell r="AC3500"/>
          <cell r="AD3500">
            <v>616573496</v>
          </cell>
          <cell r="AE3500">
            <v>61657349.600000001</v>
          </cell>
          <cell r="AF3500"/>
          <cell r="AG3500">
            <v>61657349.600000001</v>
          </cell>
          <cell r="AH3500">
            <v>678230845.60000002</v>
          </cell>
          <cell r="AI3500">
            <v>0</v>
          </cell>
          <cell r="AJ3500">
            <v>678230845.60000002</v>
          </cell>
          <cell r="AK3500">
            <v>0.88419999999999999</v>
          </cell>
          <cell r="AL3500"/>
          <cell r="AM3500">
            <v>1</v>
          </cell>
          <cell r="AN3500">
            <v>1</v>
          </cell>
          <cell r="AO3500">
            <v>0</v>
          </cell>
          <cell r="AP3500" t="str">
            <v>Liquidado</v>
          </cell>
          <cell r="AQ3500" t="e">
            <v>#REF!</v>
          </cell>
          <cell r="AR3500" t="e">
            <v>#N/A</v>
          </cell>
          <cell r="AS3500" t="str">
            <v>La obra se entregó el 4/05/2017.  
Proyecto Liquidado</v>
          </cell>
          <cell r="AT3500" t="str">
            <v>No Aplica</v>
          </cell>
          <cell r="AU3500">
            <v>42598</v>
          </cell>
          <cell r="AV3500">
            <v>42771</v>
          </cell>
          <cell r="AW3500" t="e">
            <v>#REF!</v>
          </cell>
          <cell r="AX3500"/>
          <cell r="AY3500"/>
          <cell r="AZ3500">
            <v>0</v>
          </cell>
          <cell r="BA3500" t="str">
            <v>-</v>
          </cell>
          <cell r="BB3500">
            <v>0.29399999999999998</v>
          </cell>
          <cell r="BC3500"/>
          <cell r="BD3500">
            <v>42641</v>
          </cell>
          <cell r="BE3500">
            <v>42684</v>
          </cell>
          <cell r="BF3500">
            <v>42859</v>
          </cell>
          <cell r="BG3500">
            <v>10000</v>
          </cell>
        </row>
        <row r="3501">
          <cell r="C3501" t="str">
            <v>20160546M5769-1</v>
          </cell>
          <cell r="D3501" t="str">
            <v>Proyectos 2011 - 2020</v>
          </cell>
          <cell r="E3501" t="str">
            <v>ANTES 2018</v>
          </cell>
          <cell r="F3501" t="str">
            <v>VIGENTE</v>
          </cell>
          <cell r="G3501"/>
          <cell r="H3501" t="str">
            <v>Risaralda</v>
          </cell>
          <cell r="I3501">
            <v>66594</v>
          </cell>
          <cell r="J3501">
            <v>6</v>
          </cell>
          <cell r="K3501" t="str">
            <v>Quinchia</v>
          </cell>
          <cell r="L3501" t="str">
            <v>Quinchia-Risaralda</v>
          </cell>
          <cell r="M3501">
            <v>546</v>
          </cell>
          <cell r="N3501" t="str">
            <v>DPS 2016</v>
          </cell>
          <cell r="O3501"/>
          <cell r="P3501"/>
          <cell r="Q3501" t="str">
            <v>Mejoramiento De Condiciones De Habitabilidad</v>
          </cell>
          <cell r="R3501" t="str">
            <v>Mejoramiento Condiciones De Habitabilidad</v>
          </cell>
          <cell r="S3501"/>
          <cell r="T3501"/>
          <cell r="U3501"/>
          <cell r="V3501" t="str">
            <v>Municipio</v>
          </cell>
          <cell r="W3501" t="str">
            <v>Urbano y Rural</v>
          </cell>
          <cell r="X3501" t="str">
            <v/>
          </cell>
          <cell r="Y3501"/>
          <cell r="Z3501">
            <v>423728814</v>
          </cell>
          <cell r="AA3501"/>
          <cell r="AB3501">
            <v>423728814</v>
          </cell>
          <cell r="AC3501"/>
          <cell r="AD3501">
            <v>423728814</v>
          </cell>
          <cell r="AE3501">
            <v>42372881</v>
          </cell>
          <cell r="AF3501"/>
          <cell r="AG3501">
            <v>42372881</v>
          </cell>
          <cell r="AH3501">
            <v>466101695</v>
          </cell>
          <cell r="AI3501">
            <v>0</v>
          </cell>
          <cell r="AJ3501">
            <v>466101695</v>
          </cell>
          <cell r="AK3501">
            <v>0.65</v>
          </cell>
          <cell r="AL3501"/>
          <cell r="AM3501">
            <v>1</v>
          </cell>
          <cell r="AN3501">
            <v>1</v>
          </cell>
          <cell r="AO3501">
            <v>0</v>
          </cell>
          <cell r="AP3501" t="str">
            <v>Entregado A Municipio</v>
          </cell>
          <cell r="AQ3501" t="e">
            <v>#REF!</v>
          </cell>
          <cell r="AR3501" t="str">
            <v>TERMINADO</v>
          </cell>
          <cell r="AS3501" t="str">
            <v xml:space="preserve">Proyecto terminado y entregado al Municipio. 
Acta de entrega y recibo final a satisfacción 24-09-2021; Acta de cierre del proyecto 28-10-2021.
Mediante memorando M-2021-4301-036609 del 10 de noviembre de 2021, se tramitó el desembolso correspondiente al 90%. Mediante memorando M-2021-4301-045492 del 29 de diciembre de 2021, se tramitó el último desembolso (vigencia expirada).  se inicia la liquidacion del convenio </v>
          </cell>
          <cell r="AT3501">
            <v>43899</v>
          </cell>
          <cell r="AU3501">
            <v>44152</v>
          </cell>
          <cell r="AV3501">
            <v>44460</v>
          </cell>
          <cell r="AW3501" t="e">
            <v>#REF!</v>
          </cell>
          <cell r="AX3501"/>
          <cell r="AY3501"/>
          <cell r="AZ3501">
            <v>0</v>
          </cell>
          <cell r="BA3501" t="str">
            <v>-</v>
          </cell>
          <cell r="BB3501" t="str">
            <v>31  Viviendas</v>
          </cell>
          <cell r="BC3501"/>
          <cell r="BD3501">
            <v>44161</v>
          </cell>
          <cell r="BE3501">
            <v>44242</v>
          </cell>
          <cell r="BF3501">
            <v>44497</v>
          </cell>
          <cell r="BG3501">
            <v>126</v>
          </cell>
        </row>
        <row r="3502">
          <cell r="C3502" t="str">
            <v>E-2020-2203-164321</v>
          </cell>
          <cell r="D3502" t="str">
            <v>CV 001-2020</v>
          </cell>
          <cell r="E3502" t="str">
            <v>2018-2022</v>
          </cell>
          <cell r="F3502" t="str">
            <v>VIGENTE</v>
          </cell>
          <cell r="G3502"/>
          <cell r="H3502" t="str">
            <v>Risaralda</v>
          </cell>
          <cell r="I3502"/>
          <cell r="J3502"/>
          <cell r="K3502" t="str">
            <v>Quinchia</v>
          </cell>
          <cell r="L3502" t="str">
            <v>Quinchia-Risaralda</v>
          </cell>
          <cell r="M3502" t="str">
            <v>530 FIP 2021</v>
          </cell>
          <cell r="N3502" t="str">
            <v>DPS 2021</v>
          </cell>
          <cell r="O3502">
            <v>44477</v>
          </cell>
          <cell r="P3502">
            <v>44773</v>
          </cell>
          <cell r="Q3502" t="str">
            <v>Construcción Placa Huella En Vías Tercer Orden, Fase 1 En El Municipio De Quinchía - Risaralda</v>
          </cell>
          <cell r="R3502" t="str">
            <v>Vias y Transporte</v>
          </cell>
          <cell r="S3502" t="str">
            <v>Vias Rurales</v>
          </cell>
          <cell r="T3502"/>
          <cell r="U3502">
            <v>1</v>
          </cell>
          <cell r="V3502"/>
          <cell r="W3502"/>
          <cell r="X3502"/>
          <cell r="Y3502"/>
          <cell r="Z3502">
            <v>998166654</v>
          </cell>
          <cell r="AA3502"/>
          <cell r="AB3502">
            <v>998166654</v>
          </cell>
          <cell r="AC3502">
            <v>0</v>
          </cell>
          <cell r="AD3502">
            <v>998166654</v>
          </cell>
          <cell r="AE3502"/>
          <cell r="AF3502"/>
          <cell r="AG3502">
            <v>0</v>
          </cell>
          <cell r="AH3502">
            <v>998166654</v>
          </cell>
          <cell r="AI3502">
            <v>0</v>
          </cell>
          <cell r="AJ3502">
            <v>998166654</v>
          </cell>
          <cell r="AK3502"/>
          <cell r="AL3502"/>
          <cell r="AM3502"/>
          <cell r="AN3502"/>
          <cell r="AO3502">
            <v>0</v>
          </cell>
          <cell r="AP3502" t="str">
            <v>Adjudicado</v>
          </cell>
          <cell r="AQ3502" t="e">
            <v>#REF!</v>
          </cell>
          <cell r="AR3502" t="e">
            <v>#N/A</v>
          </cell>
          <cell r="AS3502" t="str">
            <v>-</v>
          </cell>
          <cell r="AT3502"/>
          <cell r="AU3502" t="str">
            <v>-</v>
          </cell>
          <cell r="AV3502" t="str">
            <v>-</v>
          </cell>
          <cell r="AW3502" t="e">
            <v>#REF!</v>
          </cell>
          <cell r="AX3502">
            <v>4</v>
          </cell>
          <cell r="AY3502"/>
          <cell r="AZ3502">
            <v>4</v>
          </cell>
          <cell r="BA3502"/>
          <cell r="BB3502" t="str">
            <v>1075 ML</v>
          </cell>
          <cell r="BC3502"/>
          <cell r="BD3502" t="str">
            <v>-</v>
          </cell>
          <cell r="BE3502" t="str">
            <v>-</v>
          </cell>
          <cell r="BF3502" t="str">
            <v>-</v>
          </cell>
          <cell r="BG3502" t="str">
            <v>-</v>
          </cell>
        </row>
        <row r="3503">
          <cell r="C3503" t="str">
            <v>20120069V0265-1</v>
          </cell>
          <cell r="D3503" t="str">
            <v>Proyectos 2011 - 2020</v>
          </cell>
          <cell r="E3503" t="str">
            <v>No Aplica</v>
          </cell>
          <cell r="F3503" t="str">
            <v>CERRADO</v>
          </cell>
          <cell r="G3503" t="str">
            <v>C265</v>
          </cell>
          <cell r="H3503" t="str">
            <v>Risaralda</v>
          </cell>
          <cell r="I3503">
            <v>66682</v>
          </cell>
          <cell r="J3503">
            <v>5</v>
          </cell>
          <cell r="K3503" t="str">
            <v>Santa Rosa De Cabal</v>
          </cell>
          <cell r="L3503" t="str">
            <v>Santa Rosa De Cabal-Risaralda</v>
          </cell>
          <cell r="M3503">
            <v>69</v>
          </cell>
          <cell r="N3503" t="str">
            <v>Fonade 3</v>
          </cell>
          <cell r="O3503"/>
          <cell r="P3503"/>
          <cell r="Q3503" t="str">
            <v>Proyecto De Optimización Del Sistema De Alcantarillado Y Acueducto Y Reposición De Pavimento En La Carrera 11 Entre Calles 16A Y 18 Y La Calle 18 Entre Carrera 11 Y Que Brada Italia. En El Municipio De Santa Rosa De Cabal - Risaralda</v>
          </cell>
          <cell r="R3503" t="str">
            <v>Vías Urbanas</v>
          </cell>
          <cell r="S3503"/>
          <cell r="T3503"/>
          <cell r="U3503"/>
          <cell r="V3503" t="str">
            <v>Municipio</v>
          </cell>
          <cell r="W3503"/>
          <cell r="X3503" t="str">
            <v/>
          </cell>
          <cell r="Y3503"/>
          <cell r="Z3503">
            <v>1876515097</v>
          </cell>
          <cell r="AA3503"/>
          <cell r="AB3503">
            <v>1876515097</v>
          </cell>
          <cell r="AC3503"/>
          <cell r="AD3503">
            <v>1876515097</v>
          </cell>
          <cell r="AE3503">
            <v>0</v>
          </cell>
          <cell r="AF3503"/>
          <cell r="AG3503">
            <v>0</v>
          </cell>
          <cell r="AH3503">
            <v>1876515097</v>
          </cell>
          <cell r="AI3503">
            <v>0</v>
          </cell>
          <cell r="AJ3503">
            <v>1876515097</v>
          </cell>
          <cell r="AK3503">
            <v>0</v>
          </cell>
          <cell r="AL3503"/>
          <cell r="AM3503">
            <v>1</v>
          </cell>
          <cell r="AN3503">
            <v>1</v>
          </cell>
          <cell r="AO3503">
            <v>0</v>
          </cell>
          <cell r="AP3503" t="str">
            <v>En Liquidación</v>
          </cell>
          <cell r="AQ3503" t="e">
            <v>#REF!</v>
          </cell>
          <cell r="AR3503" t="e">
            <v>#N/A</v>
          </cell>
          <cell r="AS350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503" t="str">
            <v>No Aplica</v>
          </cell>
          <cell r="AU3503">
            <v>42307</v>
          </cell>
          <cell r="AV3503">
            <v>42459</v>
          </cell>
          <cell r="AW3503" t="e">
            <v>#REF!</v>
          </cell>
          <cell r="AX3503"/>
          <cell r="AY3503"/>
          <cell r="AZ3503">
            <v>0</v>
          </cell>
          <cell r="BA3503" t="str">
            <v>-</v>
          </cell>
          <cell r="BB3503" t="str">
            <v xml:space="preserve">CONTRUCCION DE 336 ML DE ALCANTARILLADO Y ACUEDUCTO Y
517 ML REPOSICIÓN DE PAVIMENTO </v>
          </cell>
          <cell r="BC3503"/>
          <cell r="BD3503">
            <v>42395</v>
          </cell>
          <cell r="BE3503">
            <v>42438</v>
          </cell>
          <cell r="BF3503">
            <v>42524</v>
          </cell>
          <cell r="BG3503" t="str">
            <v/>
          </cell>
        </row>
        <row r="3504">
          <cell r="C3504" t="str">
            <v>20120160S0385-1</v>
          </cell>
          <cell r="D3504" t="str">
            <v>Proyectos 2011 - 2020</v>
          </cell>
          <cell r="E3504" t="str">
            <v>No Aplica</v>
          </cell>
          <cell r="F3504" t="str">
            <v>CERRADO</v>
          </cell>
          <cell r="G3504" t="str">
            <v>A385</v>
          </cell>
          <cell r="H3504" t="str">
            <v>Risaralda</v>
          </cell>
          <cell r="I3504">
            <v>66682</v>
          </cell>
          <cell r="J3504">
            <v>5</v>
          </cell>
          <cell r="K3504" t="str">
            <v>Santa Rosa De Cabal</v>
          </cell>
          <cell r="L3504" t="str">
            <v>Santa Rosa De Cabal-Risaralda</v>
          </cell>
          <cell r="M3504">
            <v>160</v>
          </cell>
          <cell r="N3504" t="str">
            <v>Fonade 1</v>
          </cell>
          <cell r="O3504"/>
          <cell r="P3504"/>
          <cell r="Q3504" t="str">
            <v>Parque Recreacional, Deportivo, Cultural Y Ecológico La Hermosa. Municipio De Santa Rosa De Cabal - Risaralda</v>
          </cell>
          <cell r="R3504" t="str">
            <v>Espacio Público, Recreación Y Deporte</v>
          </cell>
          <cell r="S3504"/>
          <cell r="T3504"/>
          <cell r="U3504"/>
          <cell r="V3504" t="str">
            <v>Municipio</v>
          </cell>
          <cell r="W3504"/>
          <cell r="X3504" t="str">
            <v/>
          </cell>
          <cell r="Y3504"/>
          <cell r="Z3504">
            <v>2193731297</v>
          </cell>
          <cell r="AA3504"/>
          <cell r="AB3504">
            <v>2193731297</v>
          </cell>
          <cell r="AC3504"/>
          <cell r="AD3504">
            <v>2193731297</v>
          </cell>
          <cell r="AE3504">
            <v>0</v>
          </cell>
          <cell r="AF3504"/>
          <cell r="AG3504">
            <v>0</v>
          </cell>
          <cell r="AH3504">
            <v>2193731297</v>
          </cell>
          <cell r="AI3504">
            <v>0</v>
          </cell>
          <cell r="AJ3504">
            <v>2193731297</v>
          </cell>
          <cell r="AK3504">
            <v>0</v>
          </cell>
          <cell r="AL3504"/>
          <cell r="AM3504">
            <v>1</v>
          </cell>
          <cell r="AN3504">
            <v>1</v>
          </cell>
          <cell r="AO3504">
            <v>0</v>
          </cell>
          <cell r="AP3504" t="str">
            <v>En Liquidación</v>
          </cell>
          <cell r="AQ3504" t="e">
            <v>#REF!</v>
          </cell>
          <cell r="AR3504" t="e">
            <v>#N/A</v>
          </cell>
          <cell r="AS350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504" t="str">
            <v>No Aplica</v>
          </cell>
          <cell r="AU3504">
            <v>42221</v>
          </cell>
          <cell r="AV3504">
            <v>42576</v>
          </cell>
          <cell r="AW3504" t="e">
            <v>#REF!</v>
          </cell>
          <cell r="AX3504"/>
          <cell r="AY3504"/>
          <cell r="AZ3504">
            <v>0</v>
          </cell>
          <cell r="BA3504" t="str">
            <v>-</v>
          </cell>
          <cell r="BB3504" t="str">
            <v>CONSISTE EN LA CONSTRUCCION DE UNA PISTA DE BICICROSS Y UN PATINODROMO CON GRADERIAS AREA 10.000 M2</v>
          </cell>
          <cell r="BC3504"/>
          <cell r="BD3504">
            <v>42265</v>
          </cell>
          <cell r="BE3504">
            <v>42356</v>
          </cell>
          <cell r="BF3504">
            <v>42598</v>
          </cell>
          <cell r="BG3504">
            <v>54407</v>
          </cell>
        </row>
        <row r="3505">
          <cell r="C3505" t="str">
            <v>20130167S0150-1</v>
          </cell>
          <cell r="D3505" t="str">
            <v>Proyectos 2011 - 2020</v>
          </cell>
          <cell r="E3505" t="str">
            <v>No Aplica</v>
          </cell>
          <cell r="F3505" t="str">
            <v>CERRADO</v>
          </cell>
          <cell r="G3505"/>
          <cell r="H3505" t="str">
            <v>Risaralda</v>
          </cell>
          <cell r="I3505">
            <v>66682</v>
          </cell>
          <cell r="J3505">
            <v>5</v>
          </cell>
          <cell r="K3505" t="str">
            <v>Santa Rosa De Cabal</v>
          </cell>
          <cell r="L3505" t="str">
            <v>Santa Rosa De Cabal-Risaralda</v>
          </cell>
          <cell r="M3505">
            <v>167</v>
          </cell>
          <cell r="N3505" t="str">
            <v>DPS 2013</v>
          </cell>
          <cell r="O3505"/>
          <cell r="P3505"/>
          <cell r="Q3505" t="str">
            <v>Adecuación De Escenarios Deportivos Del Municipio De Santa Rosa De Cabal - Risaralda - Parque Caldas</v>
          </cell>
          <cell r="R3505" t="str">
            <v>Espacio Público, Recreación Y Deporte</v>
          </cell>
          <cell r="S3505"/>
          <cell r="T3505"/>
          <cell r="U3505"/>
          <cell r="V3505" t="str">
            <v>Municipio</v>
          </cell>
          <cell r="W3505"/>
          <cell r="X3505" t="str">
            <v>La Hermosa, Centro, Veracruz</v>
          </cell>
          <cell r="Y3505"/>
          <cell r="Z3505">
            <v>352518460</v>
          </cell>
          <cell r="AA3505"/>
          <cell r="AB3505">
            <v>352518460</v>
          </cell>
          <cell r="AC3505"/>
          <cell r="AD3505">
            <v>352518460</v>
          </cell>
          <cell r="AE3505">
            <v>35251846</v>
          </cell>
          <cell r="AF3505"/>
          <cell r="AG3505">
            <v>35251846</v>
          </cell>
          <cell r="AH3505">
            <v>387770306</v>
          </cell>
          <cell r="AI3505">
            <v>0</v>
          </cell>
          <cell r="AJ3505">
            <v>387770306</v>
          </cell>
          <cell r="AK3505">
            <v>0.99560000000000004</v>
          </cell>
          <cell r="AL3505"/>
          <cell r="AM3505">
            <v>0</v>
          </cell>
          <cell r="AN3505">
            <v>1</v>
          </cell>
          <cell r="AO3505">
            <v>1</v>
          </cell>
          <cell r="AP3505" t="str">
            <v>Cerrado</v>
          </cell>
          <cell r="AQ3505" t="e">
            <v>#REF!</v>
          </cell>
          <cell r="AR3505" t="e">
            <v>#N/A</v>
          </cell>
          <cell r="AS3505" t="str">
            <v>Cerrado el 20 de octubre de 2020.</v>
          </cell>
          <cell r="AT3505" t="str">
            <v>No Aplica</v>
          </cell>
          <cell r="AU3505">
            <v>42249</v>
          </cell>
          <cell r="AV3505">
            <v>42386</v>
          </cell>
          <cell r="AW3505" t="e">
            <v>#REF!</v>
          </cell>
          <cell r="AX3505"/>
          <cell r="AY3505"/>
          <cell r="AZ3505">
            <v>0</v>
          </cell>
          <cell r="BA3505" t="str">
            <v>-</v>
          </cell>
          <cell r="BB3505">
            <v>1800</v>
          </cell>
          <cell r="BC3505"/>
          <cell r="BD3505">
            <v>42250</v>
          </cell>
          <cell r="BE3505">
            <v>42394</v>
          </cell>
          <cell r="BF3505">
            <v>42426</v>
          </cell>
          <cell r="BG3505">
            <v>34000</v>
          </cell>
        </row>
        <row r="3506">
          <cell r="C3506" t="str">
            <v>20130167S0150-2</v>
          </cell>
          <cell r="D3506" t="str">
            <v>Proyectos 2011 - 2020</v>
          </cell>
          <cell r="E3506" t="str">
            <v>No Aplica</v>
          </cell>
          <cell r="F3506" t="str">
            <v>CERRADO</v>
          </cell>
          <cell r="G3506"/>
          <cell r="H3506" t="str">
            <v>Risaralda</v>
          </cell>
          <cell r="I3506">
            <v>66682</v>
          </cell>
          <cell r="J3506">
            <v>5</v>
          </cell>
          <cell r="K3506" t="str">
            <v>Santa Rosa De Cabal</v>
          </cell>
          <cell r="L3506" t="str">
            <v>Santa Rosa De Cabal-Risaralda</v>
          </cell>
          <cell r="M3506">
            <v>167</v>
          </cell>
          <cell r="N3506" t="str">
            <v>DPS 2013</v>
          </cell>
          <cell r="O3506"/>
          <cell r="P3506"/>
          <cell r="Q3506" t="str">
            <v>Adecuación De Escenarios Deportivos Del Municipio De Santa Rosa De Cabal - Risaralda -Cancha Multiple - Barrio La Hermosa</v>
          </cell>
          <cell r="R3506" t="str">
            <v>Espacio Público, Recreación Y Deporte</v>
          </cell>
          <cell r="S3506"/>
          <cell r="T3506"/>
          <cell r="U3506"/>
          <cell r="V3506" t="str">
            <v>Municipio</v>
          </cell>
          <cell r="W3506"/>
          <cell r="X3506" t="str">
            <v>La Hermosa</v>
          </cell>
          <cell r="Y3506"/>
          <cell r="Z3506">
            <v>452965943</v>
          </cell>
          <cell r="AA3506"/>
          <cell r="AB3506">
            <v>452965943</v>
          </cell>
          <cell r="AC3506"/>
          <cell r="AD3506">
            <v>452965943</v>
          </cell>
          <cell r="AE3506">
            <v>45296594.300000004</v>
          </cell>
          <cell r="AF3506"/>
          <cell r="AG3506">
            <v>45296594.300000004</v>
          </cell>
          <cell r="AH3506">
            <v>498262537.30000001</v>
          </cell>
          <cell r="AI3506">
            <v>0</v>
          </cell>
          <cell r="AJ3506">
            <v>498262537.30000001</v>
          </cell>
          <cell r="AK3506">
            <v>1</v>
          </cell>
          <cell r="AL3506"/>
          <cell r="AM3506">
            <v>0</v>
          </cell>
          <cell r="AN3506">
            <v>1</v>
          </cell>
          <cell r="AO3506">
            <v>1</v>
          </cell>
          <cell r="AP3506" t="str">
            <v>Cerrado</v>
          </cell>
          <cell r="AQ3506" t="e">
            <v>#REF!</v>
          </cell>
          <cell r="AR3506" t="e">
            <v>#N/A</v>
          </cell>
          <cell r="AS3506" t="str">
            <v>Cerrado el 20 de octubre de 2020.</v>
          </cell>
          <cell r="AT3506" t="str">
            <v>No Aplica</v>
          </cell>
          <cell r="AU3506">
            <v>42249</v>
          </cell>
          <cell r="AV3506">
            <v>42386</v>
          </cell>
          <cell r="AW3506" t="e">
            <v>#REF!</v>
          </cell>
          <cell r="AX3506"/>
          <cell r="AY3506"/>
          <cell r="AZ3506">
            <v>0</v>
          </cell>
          <cell r="BA3506" t="str">
            <v>-</v>
          </cell>
          <cell r="BB3506">
            <v>1800</v>
          </cell>
          <cell r="BC3506"/>
          <cell r="BD3506">
            <v>42250</v>
          </cell>
          <cell r="BE3506">
            <v>42394</v>
          </cell>
          <cell r="BF3506">
            <v>42426</v>
          </cell>
          <cell r="BG3506">
            <v>17800</v>
          </cell>
        </row>
        <row r="3507">
          <cell r="C3507" t="str">
            <v>20130167S0150-3</v>
          </cell>
          <cell r="D3507" t="str">
            <v>Proyectos 2011 - 2020</v>
          </cell>
          <cell r="E3507" t="str">
            <v>No Aplica</v>
          </cell>
          <cell r="F3507" t="str">
            <v>CERRADO</v>
          </cell>
          <cell r="G3507"/>
          <cell r="H3507" t="str">
            <v>Risaralda</v>
          </cell>
          <cell r="I3507">
            <v>66682</v>
          </cell>
          <cell r="J3507">
            <v>5</v>
          </cell>
          <cell r="K3507" t="str">
            <v>Santa Rosa De Cabal</v>
          </cell>
          <cell r="L3507" t="str">
            <v>Santa Rosa De Cabal-Risaralda</v>
          </cell>
          <cell r="M3507">
            <v>167</v>
          </cell>
          <cell r="N3507" t="str">
            <v>DPS 2013</v>
          </cell>
          <cell r="O3507"/>
          <cell r="P3507"/>
          <cell r="Q3507" t="str">
            <v>Adecuación De Escenarios Deportivos Del Municipio De Santa Rosa De Cabal - Risaralda  - Cancha Sintetica - Parque La Hermosa</v>
          </cell>
          <cell r="R3507" t="str">
            <v>Espacio Público, Recreación Y Deporte</v>
          </cell>
          <cell r="S3507"/>
          <cell r="T3507"/>
          <cell r="U3507"/>
          <cell r="V3507" t="str">
            <v>Municipio</v>
          </cell>
          <cell r="W3507"/>
          <cell r="X3507" t="str">
            <v>La Hermosa</v>
          </cell>
          <cell r="Y3507"/>
          <cell r="Z3507">
            <v>783300644</v>
          </cell>
          <cell r="AA3507"/>
          <cell r="AB3507">
            <v>783300644</v>
          </cell>
          <cell r="AC3507"/>
          <cell r="AD3507">
            <v>783300644</v>
          </cell>
          <cell r="AE3507">
            <v>78330064.400000006</v>
          </cell>
          <cell r="AF3507"/>
          <cell r="AG3507">
            <v>78330064.400000006</v>
          </cell>
          <cell r="AH3507">
            <v>861630708.39999998</v>
          </cell>
          <cell r="AI3507">
            <v>0</v>
          </cell>
          <cell r="AJ3507">
            <v>861630708.39999998</v>
          </cell>
          <cell r="AK3507">
            <v>0.99850000000000005</v>
          </cell>
          <cell r="AL3507"/>
          <cell r="AM3507">
            <v>0</v>
          </cell>
          <cell r="AN3507">
            <v>1</v>
          </cell>
          <cell r="AO3507">
            <v>1</v>
          </cell>
          <cell r="AP3507" t="str">
            <v>Cerrado</v>
          </cell>
          <cell r="AQ3507" t="e">
            <v>#REF!</v>
          </cell>
          <cell r="AR3507" t="e">
            <v>#N/A</v>
          </cell>
          <cell r="AS3507" t="str">
            <v>Cerrado el 20 de octubre de 2020.</v>
          </cell>
          <cell r="AT3507" t="str">
            <v>No Aplica</v>
          </cell>
          <cell r="AU3507">
            <v>42249</v>
          </cell>
          <cell r="AV3507">
            <v>42386</v>
          </cell>
          <cell r="AW3507" t="e">
            <v>#REF!</v>
          </cell>
          <cell r="AX3507"/>
          <cell r="AY3507"/>
          <cell r="AZ3507">
            <v>0</v>
          </cell>
          <cell r="BA3507" t="str">
            <v>-</v>
          </cell>
          <cell r="BB3507">
            <v>8600</v>
          </cell>
          <cell r="BC3507"/>
          <cell r="BD3507">
            <v>42250</v>
          </cell>
          <cell r="BE3507">
            <v>42394</v>
          </cell>
          <cell r="BF3507">
            <v>42426</v>
          </cell>
          <cell r="BG3507">
            <v>17800</v>
          </cell>
        </row>
        <row r="3508">
          <cell r="C3508" t="str">
            <v>20130167V0032-1</v>
          </cell>
          <cell r="D3508" t="str">
            <v>Proyectos 2011 - 2020</v>
          </cell>
          <cell r="E3508" t="str">
            <v>No Aplica</v>
          </cell>
          <cell r="F3508" t="str">
            <v>CERRADO</v>
          </cell>
          <cell r="G3508"/>
          <cell r="H3508" t="str">
            <v>Risaralda</v>
          </cell>
          <cell r="I3508">
            <v>66682</v>
          </cell>
          <cell r="J3508">
            <v>5</v>
          </cell>
          <cell r="K3508" t="str">
            <v>Santa Rosa De Cabal</v>
          </cell>
          <cell r="L3508" t="str">
            <v>Santa Rosa De Cabal-Risaralda</v>
          </cell>
          <cell r="M3508">
            <v>167</v>
          </cell>
          <cell r="N3508" t="str">
            <v>DPS 2013</v>
          </cell>
          <cell r="O3508"/>
          <cell r="P3508"/>
          <cell r="Q3508" t="str">
            <v>Obras Completarias Pavimento, Andenes Y Estructura De Base (Afirmado, Base, Sub-Base) De La Carrera 12 Entre Calles 6 Y 7, Calle 7 Entre Carreras 12 Y 13, Carrera 13 Entre Calles 7 Y 10 Y Carrera 14 Entre Calles 16 Y 20 Del Municipio De Santa Rosa De Cabal - Risaralda</v>
          </cell>
          <cell r="R3508" t="str">
            <v>Vías Urbanas</v>
          </cell>
          <cell r="S3508"/>
          <cell r="T3508"/>
          <cell r="U3508"/>
          <cell r="V3508" t="str">
            <v>Municipio</v>
          </cell>
          <cell r="W3508"/>
          <cell r="X3508" t="str">
            <v>Colinas del Rosario, Centro</v>
          </cell>
          <cell r="Y3508"/>
          <cell r="Z3508">
            <v>3034000647.8499999</v>
          </cell>
          <cell r="AA3508"/>
          <cell r="AB3508">
            <v>3034000647.8499999</v>
          </cell>
          <cell r="AC3508"/>
          <cell r="AD3508">
            <v>3034000647.8499999</v>
          </cell>
          <cell r="AE3508">
            <v>303400064.78500003</v>
          </cell>
          <cell r="AF3508"/>
          <cell r="AG3508">
            <v>303400064.78500003</v>
          </cell>
          <cell r="AH3508">
            <v>3337400712.6349998</v>
          </cell>
          <cell r="AI3508">
            <v>0</v>
          </cell>
          <cell r="AJ3508">
            <v>3337400712.6349998</v>
          </cell>
          <cell r="AK3508">
            <v>0.6</v>
          </cell>
          <cell r="AL3508"/>
          <cell r="AM3508">
            <v>0</v>
          </cell>
          <cell r="AN3508">
            <v>1</v>
          </cell>
          <cell r="AO3508">
            <v>1</v>
          </cell>
          <cell r="AP3508" t="str">
            <v>Cerrado</v>
          </cell>
          <cell r="AQ3508" t="e">
            <v>#REF!</v>
          </cell>
          <cell r="AR3508" t="e">
            <v>#N/A</v>
          </cell>
          <cell r="AS3508" t="str">
            <v>Cerrado el 20 de octubre de 2020.</v>
          </cell>
          <cell r="AT3508" t="str">
            <v>No Aplica</v>
          </cell>
          <cell r="AU3508">
            <v>42384</v>
          </cell>
          <cell r="AV3508">
            <v>42549</v>
          </cell>
          <cell r="AW3508" t="e">
            <v>#REF!</v>
          </cell>
          <cell r="AX3508"/>
          <cell r="AY3508"/>
          <cell r="AZ3508">
            <v>0</v>
          </cell>
          <cell r="BA3508" t="str">
            <v>-</v>
          </cell>
          <cell r="BB3508" t="str">
            <v>556,60 m3 pavimento concreto hidráulico</v>
          </cell>
          <cell r="BC3508"/>
          <cell r="BD3508">
            <v>42577</v>
          </cell>
          <cell r="BE3508">
            <v>42577</v>
          </cell>
          <cell r="BF3508">
            <v>42577</v>
          </cell>
          <cell r="BG3508">
            <v>966</v>
          </cell>
        </row>
        <row r="3509">
          <cell r="C3509" t="str">
            <v>20130167V0178-1</v>
          </cell>
          <cell r="D3509" t="str">
            <v>Proyectos 2011 - 2020</v>
          </cell>
          <cell r="E3509" t="str">
            <v>No Aplica</v>
          </cell>
          <cell r="F3509" t="str">
            <v>CERRADO</v>
          </cell>
          <cell r="G3509"/>
          <cell r="H3509" t="str">
            <v>Risaralda</v>
          </cell>
          <cell r="I3509">
            <v>66682</v>
          </cell>
          <cell r="J3509">
            <v>5</v>
          </cell>
          <cell r="K3509" t="str">
            <v>Santa Rosa De Cabal</v>
          </cell>
          <cell r="L3509" t="str">
            <v>Santa Rosa De Cabal-Risaralda</v>
          </cell>
          <cell r="M3509">
            <v>167</v>
          </cell>
          <cell r="N3509" t="str">
            <v>DPS 2013</v>
          </cell>
          <cell r="O3509"/>
          <cell r="P3509"/>
          <cell r="Q3509" t="str">
            <v>Pavimentacion Carrera 23 Comuna Uno Barrio La Hermosa - Fase Uno Pavimentacion Carrera 23 Entre Calle 26 Y Calle 32 Del Municipio De Santa Rosa De Cabal - Risaralda</v>
          </cell>
          <cell r="R3509" t="str">
            <v>Vías Urbanas</v>
          </cell>
          <cell r="S3509"/>
          <cell r="T3509"/>
          <cell r="U3509"/>
          <cell r="V3509" t="str">
            <v>Municipio</v>
          </cell>
          <cell r="W3509"/>
          <cell r="X3509" t="str">
            <v>La Hermosa</v>
          </cell>
          <cell r="Y3509"/>
          <cell r="Z3509">
            <v>934579439</v>
          </cell>
          <cell r="AA3509"/>
          <cell r="AB3509">
            <v>934579439</v>
          </cell>
          <cell r="AC3509"/>
          <cell r="AD3509">
            <v>934579439</v>
          </cell>
          <cell r="AE3509">
            <v>93457943.900000006</v>
          </cell>
          <cell r="AF3509"/>
          <cell r="AG3509">
            <v>93457943.900000006</v>
          </cell>
          <cell r="AH3509">
            <v>1028037382.9</v>
          </cell>
          <cell r="AI3509">
            <v>0</v>
          </cell>
          <cell r="AJ3509">
            <v>1028037382.9</v>
          </cell>
          <cell r="AK3509">
            <v>0.99390000000000001</v>
          </cell>
          <cell r="AL3509"/>
          <cell r="AM3509">
            <v>0</v>
          </cell>
          <cell r="AN3509">
            <v>1</v>
          </cell>
          <cell r="AO3509">
            <v>1</v>
          </cell>
          <cell r="AP3509" t="str">
            <v>Cerrado</v>
          </cell>
          <cell r="AQ3509" t="e">
            <v>#REF!</v>
          </cell>
          <cell r="AR3509" t="e">
            <v>#N/A</v>
          </cell>
          <cell r="AS3509" t="str">
            <v>Cerrado el 20 de octubre de 2020.</v>
          </cell>
          <cell r="AT3509" t="str">
            <v>No Aplica</v>
          </cell>
          <cell r="AU3509">
            <v>42178</v>
          </cell>
          <cell r="AV3509">
            <v>42501</v>
          </cell>
          <cell r="AW3509" t="e">
            <v>#REF!</v>
          </cell>
          <cell r="AX3509"/>
          <cell r="AY3509"/>
          <cell r="AZ3509">
            <v>0</v>
          </cell>
          <cell r="BA3509" t="str">
            <v>-</v>
          </cell>
          <cell r="BB3509" t="str">
            <v>564,07 m3 pavimento concreto hidráulico</v>
          </cell>
          <cell r="BC3509"/>
          <cell r="BD3509">
            <v>42194</v>
          </cell>
          <cell r="BE3509">
            <v>42394</v>
          </cell>
          <cell r="BF3509">
            <v>42577</v>
          </cell>
          <cell r="BG3509">
            <v>16500</v>
          </cell>
        </row>
        <row r="3510">
          <cell r="C3510" t="str">
            <v>20130167V0493-1</v>
          </cell>
          <cell r="D3510" t="str">
            <v>Proyectos 2011 - 2020</v>
          </cell>
          <cell r="E3510" t="str">
            <v>No Aplica</v>
          </cell>
          <cell r="F3510" t="str">
            <v>CERRADO</v>
          </cell>
          <cell r="G3510"/>
          <cell r="H3510" t="str">
            <v>Risaralda</v>
          </cell>
          <cell r="I3510">
            <v>66682</v>
          </cell>
          <cell r="J3510">
            <v>5</v>
          </cell>
          <cell r="K3510" t="str">
            <v>Santa Rosa De Cabal</v>
          </cell>
          <cell r="L3510" t="str">
            <v>Santa Rosa De Cabal-Risaralda</v>
          </cell>
          <cell r="M3510">
            <v>167</v>
          </cell>
          <cell r="N3510" t="str">
            <v>DPS 2013</v>
          </cell>
          <cell r="O3510"/>
          <cell r="P3510"/>
          <cell r="Q3510" t="str">
            <v>Construcción De Conexiones Viales En Calle 23 Entre Carreras 8 Y 10, Calle 23 Entre Carreras 6 Bis Y 7 Bis, Cra 8 Entre Calles 23 Y 23 Bis, Cra 12 Entre Calles 28 Y 29, Cra 12 Entre Calles 29 Y 30 Del Municipio De Santa Rosa De Cabal - Risaralda</v>
          </cell>
          <cell r="R3510" t="str">
            <v>Vías Urbanas</v>
          </cell>
          <cell r="S3510"/>
          <cell r="T3510"/>
          <cell r="U3510"/>
          <cell r="V3510" t="str">
            <v>Municipio</v>
          </cell>
          <cell r="W3510"/>
          <cell r="X3510" t="str">
            <v>Centro, La Hermosa IV</v>
          </cell>
          <cell r="Y3510"/>
          <cell r="Z3510">
            <v>538190625</v>
          </cell>
          <cell r="AA3510"/>
          <cell r="AB3510">
            <v>538190625</v>
          </cell>
          <cell r="AC3510"/>
          <cell r="AD3510">
            <v>538190625</v>
          </cell>
          <cell r="AE3510">
            <v>53819062.5</v>
          </cell>
          <cell r="AF3510"/>
          <cell r="AG3510">
            <v>53819062.5</v>
          </cell>
          <cell r="AH3510">
            <v>592009687.5</v>
          </cell>
          <cell r="AI3510">
            <v>0</v>
          </cell>
          <cell r="AJ3510">
            <v>592009687.5</v>
          </cell>
          <cell r="AK3510">
            <v>0.94899999999999995</v>
          </cell>
          <cell r="AL3510"/>
          <cell r="AM3510">
            <v>0</v>
          </cell>
          <cell r="AN3510">
            <v>1</v>
          </cell>
          <cell r="AO3510">
            <v>1</v>
          </cell>
          <cell r="AP3510" t="str">
            <v>Cerrado</v>
          </cell>
          <cell r="AQ3510" t="e">
            <v>#REF!</v>
          </cell>
          <cell r="AR3510" t="e">
            <v>#N/A</v>
          </cell>
          <cell r="AS3510" t="str">
            <v>Cerrado el 20 de octubre de 2020.</v>
          </cell>
          <cell r="AT3510" t="str">
            <v>No Aplica</v>
          </cell>
          <cell r="AU3510">
            <v>42249</v>
          </cell>
          <cell r="AV3510">
            <v>42752</v>
          </cell>
          <cell r="AW3510" t="e">
            <v>#REF!</v>
          </cell>
          <cell r="AX3510"/>
          <cell r="AY3510"/>
          <cell r="AZ3510">
            <v>0</v>
          </cell>
          <cell r="BA3510" t="str">
            <v>-</v>
          </cell>
          <cell r="BB3510" t="str">
            <v>329 m3 pavimento concreto hidráulico</v>
          </cell>
          <cell r="BC3510"/>
          <cell r="BD3510">
            <v>42250</v>
          </cell>
          <cell r="BE3510">
            <v>42394</v>
          </cell>
          <cell r="BF3510">
            <v>43006</v>
          </cell>
          <cell r="BG3510">
            <v>8000</v>
          </cell>
        </row>
        <row r="3511">
          <cell r="C3511" t="str">
            <v>E-2020-2203-248793</v>
          </cell>
          <cell r="D3511" t="str">
            <v>CV 001-2020</v>
          </cell>
          <cell r="E3511" t="str">
            <v>2018-2022</v>
          </cell>
          <cell r="F3511" t="str">
            <v>VIGENTE</v>
          </cell>
          <cell r="G3511"/>
          <cell r="H3511" t="str">
            <v>Risaralda</v>
          </cell>
          <cell r="I3511"/>
          <cell r="J3511"/>
          <cell r="K3511" t="str">
            <v>Santa Rosa De Cabal</v>
          </cell>
          <cell r="L3511" t="str">
            <v>Santa Rosa De Cabal-Risaralda</v>
          </cell>
          <cell r="M3511" t="str">
            <v>447 FIP 2021</v>
          </cell>
          <cell r="N3511" t="str">
            <v>DPS 2021</v>
          </cell>
          <cell r="O3511">
            <v>44410</v>
          </cell>
          <cell r="P3511">
            <v>44773</v>
          </cell>
          <cell r="Q3511" t="str">
            <v>Pavimentación De La Vía Comprendida Entre Cerros De Monserrate, Los Pinos, La Flora, Santa Helena, Con Pavimento Flexible Del Municipio De Santa Rosa De Cabal - Risaralda</v>
          </cell>
          <cell r="R3511" t="str">
            <v>Vias y Transporte</v>
          </cell>
          <cell r="S3511" t="str">
            <v>Vias Rurales</v>
          </cell>
          <cell r="T3511"/>
          <cell r="U3511">
            <v>1</v>
          </cell>
          <cell r="V3511"/>
          <cell r="W3511"/>
          <cell r="X3511"/>
          <cell r="Y3511"/>
          <cell r="Z3511">
            <v>1477442168</v>
          </cell>
          <cell r="AA3511"/>
          <cell r="AB3511">
            <v>1477442168</v>
          </cell>
          <cell r="AC3511">
            <v>0</v>
          </cell>
          <cell r="AD3511">
            <v>1477442168</v>
          </cell>
          <cell r="AE3511"/>
          <cell r="AF3511"/>
          <cell r="AG3511">
            <v>0</v>
          </cell>
          <cell r="AH3511">
            <v>1477442168</v>
          </cell>
          <cell r="AI3511">
            <v>0</v>
          </cell>
          <cell r="AJ3511">
            <v>1477442168</v>
          </cell>
          <cell r="AK3511"/>
          <cell r="AL3511"/>
          <cell r="AM3511">
            <v>2.7799999999999998E-2</v>
          </cell>
          <cell r="AN3511">
            <v>2.3E-3</v>
          </cell>
          <cell r="AO3511">
            <v>-2.5499999999999998E-2</v>
          </cell>
          <cell r="AP3511" t="str">
            <v>Suspendido</v>
          </cell>
          <cell r="AQ3511" t="e">
            <v>#REF!</v>
          </cell>
          <cell r="AR3511" t="e">
            <v>#N/A</v>
          </cell>
          <cell r="AS3511" t="str">
            <v>-</v>
          </cell>
          <cell r="AT3511"/>
          <cell r="AU3511">
            <v>44718</v>
          </cell>
          <cell r="AV3511">
            <v>44852</v>
          </cell>
          <cell r="AW3511" t="e">
            <v>#REF!</v>
          </cell>
          <cell r="AX3511">
            <v>6</v>
          </cell>
          <cell r="AY3511"/>
          <cell r="AZ3511">
            <v>6</v>
          </cell>
          <cell r="BA3511"/>
          <cell r="BB3511" t="str">
            <v>1200 ML</v>
          </cell>
          <cell r="BC3511"/>
          <cell r="BD3511" t="str">
            <v>-</v>
          </cell>
          <cell r="BE3511" t="str">
            <v>-</v>
          </cell>
          <cell r="BF3511" t="str">
            <v>-</v>
          </cell>
          <cell r="BG3511">
            <v>12372</v>
          </cell>
        </row>
        <row r="3512">
          <cell r="C3512" t="str">
            <v>20090252S1679-1</v>
          </cell>
          <cell r="D3512" t="str">
            <v>Proyectos 2011 - 2020</v>
          </cell>
          <cell r="E3512" t="str">
            <v>No Aplica</v>
          </cell>
          <cell r="F3512" t="str">
            <v>CERRADO</v>
          </cell>
          <cell r="G3512"/>
          <cell r="H3512" t="str">
            <v>Risaralda</v>
          </cell>
          <cell r="I3512">
            <v>66687</v>
          </cell>
          <cell r="J3512">
            <v>6</v>
          </cell>
          <cell r="K3512" t="str">
            <v>Santuario</v>
          </cell>
          <cell r="L3512" t="str">
            <v>Santuario-Risaralda</v>
          </cell>
          <cell r="M3512" t="str">
            <v/>
          </cell>
          <cell r="N3512" t="str">
            <v>Infraestructura</v>
          </cell>
          <cell r="O3512"/>
          <cell r="P3512"/>
          <cell r="Q3512" t="str">
            <v>Convenio Interinstitucional Entre Acción Social Y La Federación Nacional De Cafeteros Comité Departamental De Risaralda Para La Construcción De Una Plaza De Mercado En El Municipio De Santuario - Risaralda</v>
          </cell>
          <cell r="R3512" t="str">
            <v>Social Comunitario</v>
          </cell>
          <cell r="S3512"/>
          <cell r="T3512"/>
          <cell r="U3512"/>
          <cell r="V3512" t="str">
            <v>Federación Nacional De Cafeteros</v>
          </cell>
          <cell r="W3512"/>
          <cell r="X3512" t="str">
            <v/>
          </cell>
          <cell r="Y3512"/>
          <cell r="Z3512">
            <v>272000000</v>
          </cell>
          <cell r="AA3512"/>
          <cell r="AB3512">
            <v>272000000</v>
          </cell>
          <cell r="AC3512"/>
          <cell r="AD3512">
            <v>272000000</v>
          </cell>
          <cell r="AE3512">
            <v>0</v>
          </cell>
          <cell r="AF3512"/>
          <cell r="AG3512">
            <v>0</v>
          </cell>
          <cell r="AH3512">
            <v>272000000</v>
          </cell>
          <cell r="AI3512">
            <v>0</v>
          </cell>
          <cell r="AJ3512">
            <v>272000000</v>
          </cell>
          <cell r="AK3512">
            <v>1</v>
          </cell>
          <cell r="AL3512"/>
          <cell r="AM3512">
            <v>1</v>
          </cell>
          <cell r="AN3512">
            <v>1</v>
          </cell>
          <cell r="AO3512">
            <v>0</v>
          </cell>
          <cell r="AP3512" t="str">
            <v>Liquidado</v>
          </cell>
          <cell r="AQ3512" t="e">
            <v>#REF!</v>
          </cell>
          <cell r="AR3512" t="e">
            <v>#N/A</v>
          </cell>
          <cell r="AS3512" t="str">
            <v>Entregado en 2011.</v>
          </cell>
          <cell r="AT3512" t="str">
            <v>No Aplica</v>
          </cell>
          <cell r="AU3512" t="str">
            <v/>
          </cell>
          <cell r="AV3512" t="str">
            <v/>
          </cell>
          <cell r="AW3512" t="e">
            <v>#REF!</v>
          </cell>
          <cell r="AX3512"/>
          <cell r="AY3512"/>
          <cell r="AZ3512">
            <v>0</v>
          </cell>
          <cell r="BA3512" t="str">
            <v>-</v>
          </cell>
          <cell r="BB3512" t="str">
            <v/>
          </cell>
          <cell r="BC3512"/>
          <cell r="BD3512" t="str">
            <v/>
          </cell>
          <cell r="BE3512" t="str">
            <v/>
          </cell>
          <cell r="BF3512" t="str">
            <v/>
          </cell>
          <cell r="BG3512" t="str">
            <v/>
          </cell>
        </row>
        <row r="3513">
          <cell r="C3513" t="str">
            <v>20100186S1680-1</v>
          </cell>
          <cell r="D3513" t="str">
            <v>Proyectos 2011 - 2020</v>
          </cell>
          <cell r="E3513" t="str">
            <v>No Aplica</v>
          </cell>
          <cell r="F3513" t="str">
            <v>CERRADO</v>
          </cell>
          <cell r="G3513"/>
          <cell r="H3513" t="str">
            <v>Risaralda</v>
          </cell>
          <cell r="I3513">
            <v>66687</v>
          </cell>
          <cell r="J3513">
            <v>6</v>
          </cell>
          <cell r="K3513" t="str">
            <v>Santuario</v>
          </cell>
          <cell r="L3513" t="str">
            <v>Santuario-Risaralda</v>
          </cell>
          <cell r="M3513" t="str">
            <v/>
          </cell>
          <cell r="N3513" t="str">
            <v>Infraestructura</v>
          </cell>
          <cell r="O3513"/>
          <cell r="P3513"/>
          <cell r="Q3513" t="str">
            <v>Construcción Tercera Fase De La Plaza De Mercado En El Municipio De Santuario - Risaralda.</v>
          </cell>
          <cell r="R3513" t="str">
            <v>Social Comunitario</v>
          </cell>
          <cell r="S3513"/>
          <cell r="T3513"/>
          <cell r="U3513"/>
          <cell r="V3513" t="str">
            <v>Federación Nacional De Cafeteros</v>
          </cell>
          <cell r="W3513"/>
          <cell r="X3513" t="str">
            <v/>
          </cell>
          <cell r="Y3513"/>
          <cell r="Z3513">
            <v>250000000</v>
          </cell>
          <cell r="AA3513"/>
          <cell r="AB3513">
            <v>250000000</v>
          </cell>
          <cell r="AC3513"/>
          <cell r="AD3513">
            <v>250000000</v>
          </cell>
          <cell r="AE3513">
            <v>0</v>
          </cell>
          <cell r="AF3513"/>
          <cell r="AG3513">
            <v>0</v>
          </cell>
          <cell r="AH3513">
            <v>250000000</v>
          </cell>
          <cell r="AI3513">
            <v>0</v>
          </cell>
          <cell r="AJ3513">
            <v>250000000</v>
          </cell>
          <cell r="AK3513">
            <v>1</v>
          </cell>
          <cell r="AL3513"/>
          <cell r="AM3513">
            <v>1</v>
          </cell>
          <cell r="AN3513">
            <v>1</v>
          </cell>
          <cell r="AO3513">
            <v>0</v>
          </cell>
          <cell r="AP3513" t="str">
            <v>Liquidado</v>
          </cell>
          <cell r="AQ3513" t="e">
            <v>#REF!</v>
          </cell>
          <cell r="AR3513" t="e">
            <v>#N/A</v>
          </cell>
          <cell r="AS3513" t="str">
            <v>Entregado en 2012.</v>
          </cell>
          <cell r="AT3513" t="str">
            <v>No Aplica</v>
          </cell>
          <cell r="AU3513" t="str">
            <v/>
          </cell>
          <cell r="AV3513">
            <v>40543</v>
          </cell>
          <cell r="AW3513" t="e">
            <v>#REF!</v>
          </cell>
          <cell r="AX3513"/>
          <cell r="AY3513"/>
          <cell r="AZ3513">
            <v>0</v>
          </cell>
          <cell r="BA3513" t="str">
            <v>-</v>
          </cell>
          <cell r="BB3513" t="str">
            <v/>
          </cell>
          <cell r="BC3513"/>
          <cell r="BD3513" t="str">
            <v/>
          </cell>
          <cell r="BE3513" t="str">
            <v/>
          </cell>
          <cell r="BF3513" t="str">
            <v/>
          </cell>
          <cell r="BG3513" t="str">
            <v/>
          </cell>
        </row>
        <row r="3514">
          <cell r="C3514" t="str">
            <v>20120160S0366-1</v>
          </cell>
          <cell r="D3514" t="str">
            <v>Proyectos 2011 - 2020</v>
          </cell>
          <cell r="E3514" t="str">
            <v>No Aplica</v>
          </cell>
          <cell r="F3514" t="str">
            <v>CERRADO</v>
          </cell>
          <cell r="G3514" t="str">
            <v>A366</v>
          </cell>
          <cell r="H3514" t="str">
            <v>Risaralda</v>
          </cell>
          <cell r="I3514">
            <v>66687</v>
          </cell>
          <cell r="J3514">
            <v>6</v>
          </cell>
          <cell r="K3514" t="str">
            <v>Santuario</v>
          </cell>
          <cell r="L3514" t="str">
            <v>Santuario-Risaralda</v>
          </cell>
          <cell r="M3514">
            <v>160</v>
          </cell>
          <cell r="N3514" t="str">
            <v>Fonade 1</v>
          </cell>
          <cell r="O3514"/>
          <cell r="P3514"/>
          <cell r="Q3514" t="str">
            <v>Construcción Cubierta Termo Acústica Para La Cancha Múltiple En El Municipio De Santuario - Risaralda.</v>
          </cell>
          <cell r="R3514" t="str">
            <v>Espacio Público, Recreación Y Deporte</v>
          </cell>
          <cell r="S3514"/>
          <cell r="T3514"/>
          <cell r="U3514"/>
          <cell r="V3514" t="str">
            <v>Municipio</v>
          </cell>
          <cell r="W3514"/>
          <cell r="X3514" t="str">
            <v/>
          </cell>
          <cell r="Y3514"/>
          <cell r="Z3514">
            <v>513574306</v>
          </cell>
          <cell r="AA3514"/>
          <cell r="AB3514">
            <v>513574306</v>
          </cell>
          <cell r="AC3514"/>
          <cell r="AD3514">
            <v>513574306</v>
          </cell>
          <cell r="AE3514">
            <v>0</v>
          </cell>
          <cell r="AF3514"/>
          <cell r="AG3514">
            <v>0</v>
          </cell>
          <cell r="AH3514">
            <v>513574306</v>
          </cell>
          <cell r="AI3514">
            <v>0</v>
          </cell>
          <cell r="AJ3514">
            <v>513574306</v>
          </cell>
          <cell r="AK3514">
            <v>0</v>
          </cell>
          <cell r="AL3514"/>
          <cell r="AM3514">
            <v>1</v>
          </cell>
          <cell r="AN3514">
            <v>1</v>
          </cell>
          <cell r="AO3514">
            <v>0</v>
          </cell>
          <cell r="AP3514" t="str">
            <v>En Liquidación</v>
          </cell>
          <cell r="AQ3514" t="e">
            <v>#REF!</v>
          </cell>
          <cell r="AR3514" t="e">
            <v>#N/A</v>
          </cell>
          <cell r="AS3514" t="str">
            <v>PROYECTO TERMINADO Y ENTREGADO EN LIQUIDACION OBRA  
1. LIQUIDACION CONTRATO DE OBRA: el proyecto cuenta con dos actas de liquidacion del contrato de obra por tal razon no se puede liquidar.  En tramite.
2. LIQUIDACION  CONTRATO  INTERADMINISTRATIVO: 
 Pendiente de liquidación del convenio interadministrativo.
ANTECEDENTES:
Clase de proceso       : Controversias Contractuales.
Radicación                 : 66001-33-33-001-2018-00182-00
Demandante              : UNIÓN TEMPORAL SANTUARIO CANCHA
Demandada               : MUNICIPIO DE SANTUARIO - RISARALDA Y FONDO FINANCIERO DE PROYECTOS DE DESARROLLO – FONADE. 
- Actividades Realizadas:
- Se consulta con el abogado encargado del caso por parte de ENTerritorio, quien informa  que  se esta la espera de audiencia de pruebas.</v>
          </cell>
          <cell r="AT3514" t="str">
            <v>No Aplica</v>
          </cell>
          <cell r="AU3514">
            <v>42243</v>
          </cell>
          <cell r="AV3514">
            <v>42583</v>
          </cell>
          <cell r="AW3514" t="e">
            <v>#REF!</v>
          </cell>
          <cell r="AX3514"/>
          <cell r="AY3514"/>
          <cell r="AZ3514">
            <v>0</v>
          </cell>
          <cell r="BA3514" t="str">
            <v>-</v>
          </cell>
          <cell r="BB3514" t="str">
            <v>CONSTRUCCION DE UNA CUBIERTA PARA POLIDEPORTIVO AREA 700 M2</v>
          </cell>
          <cell r="BC3514"/>
          <cell r="BD3514">
            <v>42319</v>
          </cell>
          <cell r="BE3514">
            <v>42355</v>
          </cell>
          <cell r="BF3514">
            <v>42640</v>
          </cell>
          <cell r="BG3514">
            <v>6587</v>
          </cell>
        </row>
        <row r="3515">
          <cell r="C3515" t="str">
            <v>20120160S0367-1</v>
          </cell>
          <cell r="D3515" t="str">
            <v>Proyectos 2011 - 2020</v>
          </cell>
          <cell r="E3515" t="str">
            <v>No Aplica</v>
          </cell>
          <cell r="F3515" t="str">
            <v>CERRADO</v>
          </cell>
          <cell r="G3515" t="str">
            <v>A367</v>
          </cell>
          <cell r="H3515" t="str">
            <v>Risaralda</v>
          </cell>
          <cell r="I3515">
            <v>66687</v>
          </cell>
          <cell r="J3515">
            <v>6</v>
          </cell>
          <cell r="K3515" t="str">
            <v>Santuario</v>
          </cell>
          <cell r="L3515" t="str">
            <v>Santuario-Risaralda</v>
          </cell>
          <cell r="M3515">
            <v>160</v>
          </cell>
          <cell r="N3515" t="str">
            <v>Fonade 1</v>
          </cell>
          <cell r="O3515"/>
          <cell r="P3515"/>
          <cell r="Q3515" t="str">
            <v>Adecuación Parque Principal  En El Municipio De Santuario - Risaralda.</v>
          </cell>
          <cell r="R3515" t="str">
            <v>Espacio Público, Recreación Y Deporte</v>
          </cell>
          <cell r="S3515"/>
          <cell r="T3515"/>
          <cell r="U3515"/>
          <cell r="V3515" t="str">
            <v>Municipio</v>
          </cell>
          <cell r="W3515"/>
          <cell r="X3515" t="str">
            <v/>
          </cell>
          <cell r="Y3515"/>
          <cell r="Z3515">
            <v>1083108558</v>
          </cell>
          <cell r="AA3515"/>
          <cell r="AB3515">
            <v>1083108558</v>
          </cell>
          <cell r="AC3515"/>
          <cell r="AD3515">
            <v>1083108558</v>
          </cell>
          <cell r="AE3515">
            <v>0</v>
          </cell>
          <cell r="AF3515"/>
          <cell r="AG3515">
            <v>0</v>
          </cell>
          <cell r="AH3515">
            <v>1083108558</v>
          </cell>
          <cell r="AI3515">
            <v>0</v>
          </cell>
          <cell r="AJ3515">
            <v>1083108558</v>
          </cell>
          <cell r="AK3515">
            <v>0</v>
          </cell>
          <cell r="AL3515"/>
          <cell r="AM3515">
            <v>1</v>
          </cell>
          <cell r="AN3515">
            <v>1</v>
          </cell>
          <cell r="AO3515">
            <v>0</v>
          </cell>
          <cell r="AP3515" t="str">
            <v>En Liquidación</v>
          </cell>
          <cell r="AQ3515" t="e">
            <v>#REF!</v>
          </cell>
          <cell r="AR3515" t="e">
            <v>#N/A</v>
          </cell>
          <cell r="AS351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515" t="str">
            <v>No Aplica</v>
          </cell>
          <cell r="AU3515">
            <v>42217</v>
          </cell>
          <cell r="AV3515">
            <v>42388</v>
          </cell>
          <cell r="AW3515" t="e">
            <v>#REF!</v>
          </cell>
          <cell r="AX3515"/>
          <cell r="AY3515"/>
          <cell r="AZ3515">
            <v>0</v>
          </cell>
          <cell r="BA3515" t="str">
            <v>-</v>
          </cell>
          <cell r="BB3515" t="str">
            <v xml:space="preserve">CONSISTE EN LA ADECUACION DEL PARQUE DEL MUNICIPIO AL CUAL SE LE CONSTRUIRAN AREAS DE CIURCULACION , AMOBLAMIENTO  ZONAS BLANDAS AREA 2500 M2 </v>
          </cell>
          <cell r="BC3515"/>
          <cell r="BD3515">
            <v>42270</v>
          </cell>
          <cell r="BE3515">
            <v>42319</v>
          </cell>
          <cell r="BF3515">
            <v>42633</v>
          </cell>
          <cell r="BG3515">
            <v>6587</v>
          </cell>
        </row>
        <row r="3516">
          <cell r="C3516" t="str">
            <v>20150257M3235-1</v>
          </cell>
          <cell r="D3516" t="str">
            <v>Proyectos 2011 - 2020</v>
          </cell>
          <cell r="E3516" t="str">
            <v>No Aplica</v>
          </cell>
          <cell r="F3516" t="str">
            <v>CERRADO</v>
          </cell>
          <cell r="G3516"/>
          <cell r="H3516" t="str">
            <v>Risaralda</v>
          </cell>
          <cell r="I3516">
            <v>66687</v>
          </cell>
          <cell r="J3516">
            <v>6</v>
          </cell>
          <cell r="K3516" t="str">
            <v>Santuario</v>
          </cell>
          <cell r="L3516" t="str">
            <v>Santuario-Risaralda</v>
          </cell>
          <cell r="M3516">
            <v>257</v>
          </cell>
          <cell r="N3516" t="str">
            <v>DPS 2015</v>
          </cell>
          <cell r="O3516"/>
          <cell r="P3516"/>
          <cell r="Q3516" t="str">
            <v>Mejoramiento De Condiciones De Habitabilidad En El Municipio De El Santuario - Risaralda</v>
          </cell>
          <cell r="R3516" t="str">
            <v>Mejoramiento Condiciones De Habitabilidad</v>
          </cell>
          <cell r="S3516"/>
          <cell r="T3516"/>
          <cell r="U3516"/>
          <cell r="V3516" t="str">
            <v>Municipio</v>
          </cell>
          <cell r="W3516" t="str">
            <v>Urbano y Rural</v>
          </cell>
          <cell r="X3516" t="str">
            <v/>
          </cell>
          <cell r="Y3516"/>
          <cell r="Z3516">
            <v>446428572</v>
          </cell>
          <cell r="AA3516"/>
          <cell r="AB3516">
            <v>446428572</v>
          </cell>
          <cell r="AC3516"/>
          <cell r="AD3516">
            <v>446428572</v>
          </cell>
          <cell r="AE3516">
            <v>14025630</v>
          </cell>
          <cell r="AF3516"/>
          <cell r="AG3516">
            <v>14025630</v>
          </cell>
          <cell r="AH3516">
            <v>460454202</v>
          </cell>
          <cell r="AI3516">
            <v>0</v>
          </cell>
          <cell r="AJ3516">
            <v>460454202</v>
          </cell>
          <cell r="AK3516">
            <v>0</v>
          </cell>
          <cell r="AL3516"/>
          <cell r="AM3516">
            <v>0</v>
          </cell>
          <cell r="AN3516">
            <v>0</v>
          </cell>
          <cell r="AO3516">
            <v>0</v>
          </cell>
          <cell r="AP3516" t="str">
            <v>Liquidación Anticipada</v>
          </cell>
          <cell r="AQ3516" t="e">
            <v>#REF!</v>
          </cell>
          <cell r="AR3516" t="str">
            <v>LIQUIDACIÓN ANTICIPADA</v>
          </cell>
          <cell r="AS3516" t="str">
            <v>Acta de terminación anticipada del convenio 28-04-2021.
NOTA: Etapa de pre-construcción: sin aprobación por parte de la interventoría. Etapa de obra: sin ejecución.
Mediante memorando M-2021-4301-029128 del 10 de septiembre de 2021, se solicitó el reintegro definitivo de recursos DTN del convenio.
Mediante memorando M-2021-4301-032184 del 06 de octubre de 2021 se solicitó a la DISH, el desistimiento y liberación de recursos  del Acta de Servicio de la interventoría Consorcio Nacional XVII.</v>
          </cell>
          <cell r="AT3516">
            <v>43437</v>
          </cell>
          <cell r="AU3516"/>
          <cell r="AV3516" t="str">
            <v>No Aplica</v>
          </cell>
          <cell r="AW3516" t="e">
            <v>#REF!</v>
          </cell>
          <cell r="AX3516"/>
          <cell r="AY3516"/>
          <cell r="AZ3516">
            <v>0</v>
          </cell>
          <cell r="BA3516" t="str">
            <v>-</v>
          </cell>
          <cell r="BB3516" t="str">
            <v>40  Viviendas</v>
          </cell>
          <cell r="BC3516"/>
          <cell r="BD3516" t="str">
            <v>No Aplica</v>
          </cell>
          <cell r="BE3516" t="str">
            <v>N/A</v>
          </cell>
          <cell r="BF3516" t="str">
            <v>N/A</v>
          </cell>
          <cell r="BG3516">
            <v>0</v>
          </cell>
        </row>
        <row r="3517">
          <cell r="C3517" t="str">
            <v>E-2020-1727-235249</v>
          </cell>
          <cell r="D3517" t="str">
            <v>CV 001-2020</v>
          </cell>
          <cell r="E3517" t="str">
            <v>2018-2022</v>
          </cell>
          <cell r="F3517" t="str">
            <v>VIGENTE</v>
          </cell>
          <cell r="G3517"/>
          <cell r="H3517" t="str">
            <v>Risaralda</v>
          </cell>
          <cell r="I3517"/>
          <cell r="J3517"/>
          <cell r="K3517" t="str">
            <v>Varios</v>
          </cell>
          <cell r="L3517" t="str">
            <v>Varios-Risaralda</v>
          </cell>
          <cell r="M3517" t="str">
            <v>315 FIP 2021</v>
          </cell>
          <cell r="N3517" t="str">
            <v>DPS 2021</v>
          </cell>
          <cell r="O3517">
            <v>44340</v>
          </cell>
          <cell r="P3517">
            <v>44773</v>
          </cell>
          <cell r="Q3517" t="str">
            <v xml:space="preserve">Mejoramiento De Vías Terciarias Mediante La Construcción De Placa Huella En Los Municipios De Apia Sector Vía San Agustín, Limite Viterbo (La Maria) Balboa Sector Vía Granatal. Belén De Umbría Sector Vía Columbia, El Diamante Y Santa Rosa Del Cabal Sector Vía Santa Rosa De Cabal, Monserrate - Risaralda </v>
          </cell>
          <cell r="R3517" t="str">
            <v>Vias y Transporte</v>
          </cell>
          <cell r="S3517" t="str">
            <v>Vias Rurales</v>
          </cell>
          <cell r="T3517"/>
          <cell r="U3517">
            <v>3</v>
          </cell>
          <cell r="V3517"/>
          <cell r="W3517"/>
          <cell r="X3517"/>
          <cell r="Y3517"/>
          <cell r="Z3517">
            <v>970148109</v>
          </cell>
          <cell r="AA3517"/>
          <cell r="AB3517">
            <v>970148109</v>
          </cell>
          <cell r="AC3517">
            <v>0</v>
          </cell>
          <cell r="AD3517">
            <v>970148109</v>
          </cell>
          <cell r="AE3517"/>
          <cell r="AF3517"/>
          <cell r="AG3517">
            <v>0</v>
          </cell>
          <cell r="AH3517">
            <v>970148109</v>
          </cell>
          <cell r="AI3517">
            <v>0</v>
          </cell>
          <cell r="AJ3517">
            <v>970148109</v>
          </cell>
          <cell r="AK3517"/>
          <cell r="AL3517"/>
          <cell r="AM3517"/>
          <cell r="AN3517"/>
          <cell r="AO3517">
            <v>0</v>
          </cell>
          <cell r="AP3517" t="str">
            <v>Adjudicado</v>
          </cell>
          <cell r="AQ3517" t="e">
            <v>#REF!</v>
          </cell>
          <cell r="AR3517" t="e">
            <v>#N/A</v>
          </cell>
          <cell r="AS3517" t="str">
            <v>-</v>
          </cell>
          <cell r="AT3517"/>
          <cell r="AU3517" t="str">
            <v>-</v>
          </cell>
          <cell r="AV3517" t="str">
            <v>-</v>
          </cell>
          <cell r="AW3517" t="e">
            <v>#REF!</v>
          </cell>
          <cell r="AX3517"/>
          <cell r="AY3517"/>
          <cell r="AZ3517">
            <v>0</v>
          </cell>
          <cell r="BA3517"/>
          <cell r="BB3517" t="str">
            <v>- ML</v>
          </cell>
          <cell r="BC3517"/>
          <cell r="BD3517" t="str">
            <v>-</v>
          </cell>
          <cell r="BE3517" t="str">
            <v>-</v>
          </cell>
          <cell r="BF3517" t="str">
            <v>-</v>
          </cell>
          <cell r="BG3517" t="str">
            <v>-</v>
          </cell>
        </row>
        <row r="3518">
          <cell r="C3518" t="str">
            <v>E-2020-2203-253627</v>
          </cell>
          <cell r="D3518" t="str">
            <v>CV 001-2020</v>
          </cell>
          <cell r="E3518" t="str">
            <v>2018-2022</v>
          </cell>
          <cell r="F3518" t="str">
            <v>VIGENTE</v>
          </cell>
          <cell r="G3518"/>
          <cell r="H3518" t="str">
            <v>Risaralda</v>
          </cell>
          <cell r="I3518"/>
          <cell r="J3518"/>
          <cell r="K3518" t="str">
            <v>Varios</v>
          </cell>
          <cell r="L3518" t="str">
            <v>Varios-Risaralda</v>
          </cell>
          <cell r="M3518" t="str">
            <v>367 FIP 2021</v>
          </cell>
          <cell r="N3518" t="str">
            <v>DPS 2021</v>
          </cell>
          <cell r="O3518">
            <v>44351</v>
          </cell>
          <cell r="P3518">
            <v>44773</v>
          </cell>
          <cell r="Q3518" t="str">
            <v>Mejoramiento De Vías Mediante La Construcción De Placa Huella En El Municipio De Dosquebradas Sectores Vía Molinos, La Aurora, Vía El Chaquiro, La Unión, Playa Rica, Vía Playa Rica, La Cima Y Municipio De Marsella Sector Vía La Oriental, Las Tazas, La Argentina - Risaralda</v>
          </cell>
          <cell r="R3518" t="str">
            <v>Vias y Transporte</v>
          </cell>
          <cell r="S3518" t="str">
            <v>Vias Rurales</v>
          </cell>
          <cell r="T3518"/>
          <cell r="U3518">
            <v>2</v>
          </cell>
          <cell r="V3518"/>
          <cell r="W3518"/>
          <cell r="X3518"/>
          <cell r="Y3518"/>
          <cell r="Z3518">
            <v>1352846058</v>
          </cell>
          <cell r="AA3518"/>
          <cell r="AB3518">
            <v>1352846058</v>
          </cell>
          <cell r="AC3518">
            <v>0</v>
          </cell>
          <cell r="AD3518">
            <v>1352846058</v>
          </cell>
          <cell r="AE3518"/>
          <cell r="AF3518"/>
          <cell r="AG3518">
            <v>0</v>
          </cell>
          <cell r="AH3518">
            <v>1352846058</v>
          </cell>
          <cell r="AI3518">
            <v>0</v>
          </cell>
          <cell r="AJ3518">
            <v>1352846058</v>
          </cell>
          <cell r="AK3518"/>
          <cell r="AL3518"/>
          <cell r="AM3518"/>
          <cell r="AN3518"/>
          <cell r="AO3518">
            <v>0</v>
          </cell>
          <cell r="AP3518" t="str">
            <v>Suspendido</v>
          </cell>
          <cell r="AQ3518" t="e">
            <v>#REF!</v>
          </cell>
          <cell r="AR3518" t="e">
            <v>#N/A</v>
          </cell>
          <cell r="AS3518" t="str">
            <v>-</v>
          </cell>
          <cell r="AT3518"/>
          <cell r="AU3518" t="str">
            <v>-</v>
          </cell>
          <cell r="AV3518" t="str">
            <v>-</v>
          </cell>
          <cell r="AW3518" t="e">
            <v>#REF!</v>
          </cell>
          <cell r="AX3518"/>
          <cell r="AY3518"/>
          <cell r="AZ3518">
            <v>0</v>
          </cell>
          <cell r="BA3518"/>
          <cell r="BB3518" t="str">
            <v>- ML</v>
          </cell>
          <cell r="BC3518"/>
          <cell r="BD3518" t="str">
            <v>-</v>
          </cell>
          <cell r="BE3518" t="str">
            <v>-</v>
          </cell>
          <cell r="BF3518" t="str">
            <v>-</v>
          </cell>
          <cell r="BG3518" t="str">
            <v>-</v>
          </cell>
        </row>
        <row r="3519">
          <cell r="C3519" t="str">
            <v>2014069S0478-1</v>
          </cell>
          <cell r="D3519" t="str">
            <v>Proyectos 2011 - 2020</v>
          </cell>
          <cell r="E3519" t="str">
            <v>No Aplica</v>
          </cell>
          <cell r="F3519" t="str">
            <v>CERRADO</v>
          </cell>
          <cell r="G3519" t="str">
            <v>C478</v>
          </cell>
          <cell r="H3519" t="str">
            <v>San Andres, Prov. Y Sta Cat.</v>
          </cell>
          <cell r="I3519">
            <v>88564</v>
          </cell>
          <cell r="J3519">
            <v>5</v>
          </cell>
          <cell r="K3519" t="str">
            <v>Providencia</v>
          </cell>
          <cell r="L3519" t="str">
            <v>Providencia-San Andres, Prov. Y Sta Cat.</v>
          </cell>
          <cell r="M3519">
            <v>69</v>
          </cell>
          <cell r="N3519" t="str">
            <v>Fonade 3</v>
          </cell>
          <cell r="O3519"/>
          <cell r="P3519"/>
          <cell r="Q3519" t="str">
            <v>Construcción De La Estación De Bomberos Y La Unidad De Atención De Emergencias Municipio De Providencia</v>
          </cell>
          <cell r="R3519" t="str">
            <v>Otros</v>
          </cell>
          <cell r="S3519"/>
          <cell r="T3519"/>
          <cell r="U3519"/>
          <cell r="V3519" t="str">
            <v>Fonade</v>
          </cell>
          <cell r="W3519"/>
          <cell r="X3519" t="str">
            <v/>
          </cell>
          <cell r="Y3519"/>
          <cell r="Z3519">
            <v>3181284855</v>
          </cell>
          <cell r="AA3519"/>
          <cell r="AB3519">
            <v>3181284855</v>
          </cell>
          <cell r="AC3519"/>
          <cell r="AD3519">
            <v>3181284855</v>
          </cell>
          <cell r="AE3519">
            <v>0</v>
          </cell>
          <cell r="AF3519"/>
          <cell r="AG3519">
            <v>0</v>
          </cell>
          <cell r="AH3519">
            <v>3181284855</v>
          </cell>
          <cell r="AI3519">
            <v>0</v>
          </cell>
          <cell r="AJ3519">
            <v>3181284855</v>
          </cell>
          <cell r="AK3519">
            <v>0</v>
          </cell>
          <cell r="AL3519"/>
          <cell r="AM3519">
            <v>1</v>
          </cell>
          <cell r="AN3519">
            <v>1</v>
          </cell>
          <cell r="AO3519">
            <v>0</v>
          </cell>
          <cell r="AP3519" t="str">
            <v>En Liquidación</v>
          </cell>
          <cell r="AQ3519" t="e">
            <v>#REF!</v>
          </cell>
          <cell r="AR3519" t="e">
            <v>#N/A</v>
          </cell>
          <cell r="AS3519" t="str">
            <v>CONTRATOS LIQUIDADOS PENDIENTE CIERRE COSTOS FIJOS Y VARIABLES - INTERVENTORIA.
1. INFORMACIÓN Y ESTADO CONTRATO DE OBRA:                                                                         Acta de liquidación suscrita el 28/06/2018
                                                                                                                                                                                                                                                                                                                                                                                                                                                                                                                                                                           2.  INFORMACION Y ESTADO CONVENIO INTERADMINISTRATIVO:  N/A
3.  INFORMACION Y ESTADO INTERVENTORIA:  Se encuentra en cierre de costos fijos y variables.</v>
          </cell>
          <cell r="AT3519" t="str">
            <v>No Aplica</v>
          </cell>
          <cell r="AU3519">
            <v>42422</v>
          </cell>
          <cell r="AV3519">
            <v>42933</v>
          </cell>
          <cell r="AW3519" t="e">
            <v>#REF!</v>
          </cell>
          <cell r="AX3519"/>
          <cell r="AY3519"/>
          <cell r="AZ3519">
            <v>0</v>
          </cell>
          <cell r="BA3519" t="str">
            <v>-</v>
          </cell>
          <cell r="BB3519" t="str">
            <v xml:space="preserve">ESTACIÓN DE BOMBEROS COMPUESTA POR GARAJE CON CAPACIDAD PARA DOS CARROS CISTERNAS, PATIO DE ENTRENAMIENTO, UNIDAD DE ATENCIÓN A EMERGENCIAS, OFICINA DE ATENCIÓN DEL COMANDANTE DE BOMBEROS, DORMITORIOS PARA BOMBEROS, GIMNASIO,  TANQUES DE ALMACENAMIENTO DE AGUA Y DE RECOLECCIÓN DE AGUAS LLUVIAS PARA UN TOTAL DE 1053 METROS CUADRADOS EFECTIVOS. </v>
          </cell>
          <cell r="BC3519"/>
          <cell r="BD3519">
            <v>42465</v>
          </cell>
          <cell r="BE3519">
            <v>42378</v>
          </cell>
          <cell r="BF3519">
            <v>42899</v>
          </cell>
          <cell r="BG3519" t="str">
            <v/>
          </cell>
        </row>
        <row r="3520">
          <cell r="C3520" t="str">
            <v>20160244MU019-1</v>
          </cell>
          <cell r="D3520" t="str">
            <v>Proyectos 2011 - 2020</v>
          </cell>
          <cell r="E3520" t="str">
            <v>No Aplica</v>
          </cell>
          <cell r="F3520" t="str">
            <v>CERRADO</v>
          </cell>
          <cell r="G3520"/>
          <cell r="H3520" t="str">
            <v>San Andres, Prov. Y Sta Cat.</v>
          </cell>
          <cell r="I3520">
            <v>88564</v>
          </cell>
          <cell r="J3520">
            <v>5</v>
          </cell>
          <cell r="K3520" t="str">
            <v>Providencia</v>
          </cell>
          <cell r="L3520" t="str">
            <v>Providencia-San Andres, Prov. Y Sta Cat.</v>
          </cell>
          <cell r="M3520">
            <v>244</v>
          </cell>
          <cell r="N3520" t="str">
            <v>Unops
DPS 2016</v>
          </cell>
          <cell r="O3520"/>
          <cell r="P3520"/>
          <cell r="Q3520" t="str">
            <v>Mejoramiento De Condiciones De Habitabilidad</v>
          </cell>
          <cell r="R3520" t="str">
            <v>Mejoramiento Condiciones De Habitabilidad</v>
          </cell>
          <cell r="S3520"/>
          <cell r="T3520"/>
          <cell r="U3520"/>
          <cell r="V3520" t="str">
            <v>Unops</v>
          </cell>
          <cell r="W3520"/>
          <cell r="X3520" t="str">
            <v/>
          </cell>
          <cell r="Y3520"/>
          <cell r="Z3520">
            <v>579141360</v>
          </cell>
          <cell r="AA3520"/>
          <cell r="AB3520">
            <v>579141360</v>
          </cell>
          <cell r="AC3520"/>
          <cell r="AD3520">
            <v>579141360</v>
          </cell>
          <cell r="AE3520">
            <v>111542810.39999999</v>
          </cell>
          <cell r="AF3520"/>
          <cell r="AG3520">
            <v>111542810.39999999</v>
          </cell>
          <cell r="AH3520">
            <v>690684170.39999998</v>
          </cell>
          <cell r="AI3520">
            <v>0</v>
          </cell>
          <cell r="AJ3520">
            <v>690684170.39999998</v>
          </cell>
          <cell r="AK3520">
            <v>0</v>
          </cell>
          <cell r="AL3520"/>
          <cell r="AM3520">
            <v>0</v>
          </cell>
          <cell r="AN3520">
            <v>0</v>
          </cell>
          <cell r="AO3520">
            <v>0</v>
          </cell>
          <cell r="AP3520" t="str">
            <v>Pendiente Asignacion De Recursos</v>
          </cell>
          <cell r="AQ3520" t="e">
            <v>#REF!</v>
          </cell>
          <cell r="AR3520" t="e">
            <v>#N/A</v>
          </cell>
          <cell r="AS3520" t="str">
            <v>Numero de MCH incial: 48
ESTADO: NO VIABILIZADO por costos de transporte; no se ejecutara dentro del convenio 244 de 2016. se encuentra pendiente de asignacion de recursos para iniciar la fase de ejecución.</v>
          </cell>
          <cell r="AT3520"/>
          <cell r="AU3520" t="str">
            <v>No Aplica</v>
          </cell>
          <cell r="AV3520" t="str">
            <v/>
          </cell>
          <cell r="AW3520" t="e">
            <v>#REF!</v>
          </cell>
          <cell r="AX3520"/>
          <cell r="AY3520"/>
          <cell r="AZ3520">
            <v>0</v>
          </cell>
          <cell r="BA3520" t="str">
            <v>-</v>
          </cell>
          <cell r="BB3520" t="str">
            <v>48  Viviendas</v>
          </cell>
          <cell r="BC3520"/>
          <cell r="BD3520" t="str">
            <v/>
          </cell>
          <cell r="BE3520" t="str">
            <v/>
          </cell>
          <cell r="BF3520" t="str">
            <v/>
          </cell>
          <cell r="BG3520">
            <v>48</v>
          </cell>
        </row>
        <row r="3521">
          <cell r="C3521" t="str">
            <v>20110160S0244-1</v>
          </cell>
          <cell r="D3521" t="str">
            <v>Proyectos 2011 - 2020</v>
          </cell>
          <cell r="E3521" t="str">
            <v>No Aplica</v>
          </cell>
          <cell r="F3521" t="str">
            <v>CERRADO</v>
          </cell>
          <cell r="G3521" t="str">
            <v>A244</v>
          </cell>
          <cell r="H3521" t="str">
            <v>San Andres, Prov. Y Sta Cat.</v>
          </cell>
          <cell r="I3521">
            <v>0</v>
          </cell>
          <cell r="J3521">
            <v>0</v>
          </cell>
          <cell r="K3521" t="str">
            <v>San Andres</v>
          </cell>
          <cell r="L3521" t="str">
            <v>San Andres-San Andres, Prov. Y Sta Cat.</v>
          </cell>
          <cell r="M3521">
            <v>160</v>
          </cell>
          <cell r="N3521" t="str">
            <v>Fonade 1</v>
          </cell>
          <cell r="O3521"/>
          <cell r="P3521"/>
          <cell r="Q3521" t="str">
            <v>Terminación Casa De La Cultura En La Isla De San Andrés - San Andrés Y Providencia Islas.</v>
          </cell>
          <cell r="R3521" t="str">
            <v>Social Comunitario</v>
          </cell>
          <cell r="S3521"/>
          <cell r="T3521"/>
          <cell r="U3521"/>
          <cell r="V3521" t="str">
            <v>Fonade</v>
          </cell>
          <cell r="W3521"/>
          <cell r="X3521" t="str">
            <v/>
          </cell>
          <cell r="Y3521"/>
          <cell r="Z3521">
            <v>470832288</v>
          </cell>
          <cell r="AA3521"/>
          <cell r="AB3521">
            <v>470832288</v>
          </cell>
          <cell r="AC3521"/>
          <cell r="AD3521">
            <v>470832288</v>
          </cell>
          <cell r="AE3521">
            <v>0</v>
          </cell>
          <cell r="AF3521"/>
          <cell r="AG3521">
            <v>0</v>
          </cell>
          <cell r="AH3521">
            <v>470832288</v>
          </cell>
          <cell r="AI3521">
            <v>0</v>
          </cell>
          <cell r="AJ3521">
            <v>470832288</v>
          </cell>
          <cell r="AK3521">
            <v>1</v>
          </cell>
          <cell r="AL3521"/>
          <cell r="AM3521">
            <v>1</v>
          </cell>
          <cell r="AN3521">
            <v>1</v>
          </cell>
          <cell r="AO3521">
            <v>0</v>
          </cell>
          <cell r="AP3521" t="str">
            <v>En Liquidación</v>
          </cell>
          <cell r="AQ3521" t="e">
            <v>#REF!</v>
          </cell>
          <cell r="AR3521" t="e">
            <v>#N/A</v>
          </cell>
          <cell r="AS352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521" t="str">
            <v>No Aplica</v>
          </cell>
          <cell r="AU3521">
            <v>41334</v>
          </cell>
          <cell r="AV3521">
            <v>41455</v>
          </cell>
          <cell r="AW3521" t="e">
            <v>#REF!</v>
          </cell>
          <cell r="AX3521"/>
          <cell r="AY3521"/>
          <cell r="AZ3521">
            <v>0</v>
          </cell>
          <cell r="BA3521" t="str">
            <v>-</v>
          </cell>
          <cell r="BB3521" t="str">
            <v/>
          </cell>
          <cell r="BC3521"/>
          <cell r="BD3521">
            <v>41353</v>
          </cell>
          <cell r="BE3521">
            <v>41389</v>
          </cell>
          <cell r="BF3521">
            <v>41472</v>
          </cell>
          <cell r="BG3521">
            <v>55426</v>
          </cell>
        </row>
        <row r="3522">
          <cell r="C3522" t="str">
            <v>20120040S0064-1</v>
          </cell>
          <cell r="D3522" t="str">
            <v>Proyectos 2011 - 2020</v>
          </cell>
          <cell r="E3522" t="str">
            <v>No Aplica</v>
          </cell>
          <cell r="F3522" t="str">
            <v>CERRADO</v>
          </cell>
          <cell r="G3522" t="str">
            <v>B64</v>
          </cell>
          <cell r="H3522" t="str">
            <v>San Andres, Prov. Y Sta Cat.</v>
          </cell>
          <cell r="I3522">
            <v>0</v>
          </cell>
          <cell r="J3522">
            <v>0</v>
          </cell>
          <cell r="K3522" t="str">
            <v>San Andres</v>
          </cell>
          <cell r="L3522" t="str">
            <v>San Andres-San Andres, Prov. Y Sta Cat.</v>
          </cell>
          <cell r="M3522">
            <v>40</v>
          </cell>
          <cell r="N3522" t="str">
            <v>Fonade 2</v>
          </cell>
          <cell r="O3522"/>
          <cell r="P3522"/>
          <cell r="Q3522" t="str">
            <v>Estudios Y Diseños Pista De Patinaje</v>
          </cell>
          <cell r="R3522" t="str">
            <v>Espacio Público, Recreación Y Deporte</v>
          </cell>
          <cell r="S3522"/>
          <cell r="T3522"/>
          <cell r="U3522"/>
          <cell r="V3522" t="str">
            <v>Fonade</v>
          </cell>
          <cell r="W3522"/>
          <cell r="X3522" t="str">
            <v/>
          </cell>
          <cell r="Y3522"/>
          <cell r="Z3522">
            <v>11247230</v>
          </cell>
          <cell r="AA3522"/>
          <cell r="AB3522">
            <v>11247230</v>
          </cell>
          <cell r="AC3522"/>
          <cell r="AD3522">
            <v>11247230</v>
          </cell>
          <cell r="AE3522">
            <v>0</v>
          </cell>
          <cell r="AF3522"/>
          <cell r="AG3522">
            <v>0</v>
          </cell>
          <cell r="AH3522">
            <v>11247230</v>
          </cell>
          <cell r="AI3522">
            <v>0</v>
          </cell>
          <cell r="AJ3522">
            <v>11247230</v>
          </cell>
          <cell r="AK3522">
            <v>1</v>
          </cell>
          <cell r="AL3522"/>
          <cell r="AM3522">
            <v>1</v>
          </cell>
          <cell r="AN3522">
            <v>1</v>
          </cell>
          <cell r="AO3522">
            <v>0</v>
          </cell>
          <cell r="AP3522" t="str">
            <v>Liquidado</v>
          </cell>
          <cell r="AQ3522" t="e">
            <v>#REF!</v>
          </cell>
          <cell r="AR3522" t="e">
            <v>#N/A</v>
          </cell>
          <cell r="AS3522" t="str">
            <v>CONVENIO LIQUIDADO EL 29 DE SEPTIEMBRE 2021.</v>
          </cell>
          <cell r="AT3522" t="str">
            <v>No Aplica</v>
          </cell>
          <cell r="AU3522" t="str">
            <v/>
          </cell>
          <cell r="AV3522">
            <v>41585</v>
          </cell>
          <cell r="AW3522" t="e">
            <v>#REF!</v>
          </cell>
          <cell r="AX3522"/>
          <cell r="AY3522"/>
          <cell r="AZ3522">
            <v>0</v>
          </cell>
          <cell r="BA3522" t="str">
            <v>-</v>
          </cell>
          <cell r="BB3522" t="str">
            <v>DISEÑOS M2</v>
          </cell>
          <cell r="BC3522"/>
          <cell r="BD3522" t="str">
            <v/>
          </cell>
          <cell r="BE3522" t="str">
            <v/>
          </cell>
          <cell r="BF3522" t="str">
            <v/>
          </cell>
          <cell r="BG3522">
            <v>20000</v>
          </cell>
        </row>
        <row r="3523">
          <cell r="C3523" t="str">
            <v>20120040S0066-1</v>
          </cell>
          <cell r="D3523" t="str">
            <v>Proyectos 2011 - 2020</v>
          </cell>
          <cell r="E3523" t="str">
            <v>No Aplica</v>
          </cell>
          <cell r="F3523" t="str">
            <v>CERRADO</v>
          </cell>
          <cell r="G3523" t="str">
            <v>B66</v>
          </cell>
          <cell r="H3523" t="str">
            <v>San Andres, Prov. Y Sta Cat.</v>
          </cell>
          <cell r="I3523">
            <v>0</v>
          </cell>
          <cell r="J3523">
            <v>0</v>
          </cell>
          <cell r="K3523" t="str">
            <v>San Andres</v>
          </cell>
          <cell r="L3523" t="str">
            <v>San Andres-San Andres, Prov. Y Sta Cat.</v>
          </cell>
          <cell r="M3523">
            <v>40</v>
          </cell>
          <cell r="N3523" t="str">
            <v>Fonade 2</v>
          </cell>
          <cell r="O3523"/>
          <cell r="P3523"/>
          <cell r="Q3523" t="str">
            <v xml:space="preserve">Terminacion Cancha De Beisbol </v>
          </cell>
          <cell r="R3523" t="str">
            <v>Espacio Público, Recreación Y Deporte</v>
          </cell>
          <cell r="S3523"/>
          <cell r="T3523"/>
          <cell r="U3523"/>
          <cell r="V3523" t="str">
            <v>Fonade</v>
          </cell>
          <cell r="W3523"/>
          <cell r="X3523" t="str">
            <v/>
          </cell>
          <cell r="Y3523"/>
          <cell r="Z3523">
            <v>1035689697</v>
          </cell>
          <cell r="AA3523"/>
          <cell r="AB3523">
            <v>1035689697</v>
          </cell>
          <cell r="AC3523"/>
          <cell r="AD3523">
            <v>1035689697</v>
          </cell>
          <cell r="AE3523">
            <v>0</v>
          </cell>
          <cell r="AF3523"/>
          <cell r="AG3523">
            <v>0</v>
          </cell>
          <cell r="AH3523">
            <v>1035689697</v>
          </cell>
          <cell r="AI3523">
            <v>0</v>
          </cell>
          <cell r="AJ3523">
            <v>1035689697</v>
          </cell>
          <cell r="AK3523">
            <v>1</v>
          </cell>
          <cell r="AL3523"/>
          <cell r="AM3523">
            <v>1</v>
          </cell>
          <cell r="AN3523">
            <v>1</v>
          </cell>
          <cell r="AO3523">
            <v>0</v>
          </cell>
          <cell r="AP3523" t="str">
            <v>Liquidado</v>
          </cell>
          <cell r="AQ3523" t="e">
            <v>#REF!</v>
          </cell>
          <cell r="AR3523" t="e">
            <v>#N/A</v>
          </cell>
          <cell r="AS3523" t="str">
            <v>CONVENIO LIQUIDADO EL 29 DE SEPTIEMBRE 2021.</v>
          </cell>
          <cell r="AT3523" t="str">
            <v>No Aplica</v>
          </cell>
          <cell r="AU3523">
            <v>41499</v>
          </cell>
          <cell r="AV3523">
            <v>41755</v>
          </cell>
          <cell r="AW3523" t="e">
            <v>#REF!</v>
          </cell>
          <cell r="AX3523"/>
          <cell r="AY3523"/>
          <cell r="AZ3523">
            <v>0</v>
          </cell>
          <cell r="BA3523" t="str">
            <v>-</v>
          </cell>
          <cell r="BB3523" t="str">
            <v>6500 M2</v>
          </cell>
          <cell r="BC3523"/>
          <cell r="BD3523">
            <v>41499</v>
          </cell>
          <cell r="BE3523">
            <v>41718</v>
          </cell>
          <cell r="BF3523">
            <v>41912</v>
          </cell>
          <cell r="BG3523">
            <v>5542</v>
          </cell>
        </row>
        <row r="3524">
          <cell r="C3524" t="str">
            <v>20120069S0527-1</v>
          </cell>
          <cell r="D3524" t="str">
            <v>Proyectos 2011 - 2020</v>
          </cell>
          <cell r="E3524" t="str">
            <v>ANTES 2018</v>
          </cell>
          <cell r="F3524" t="str">
            <v>VIGENTE</v>
          </cell>
          <cell r="G3524" t="str">
            <v>C527</v>
          </cell>
          <cell r="H3524" t="str">
            <v>San Andres, Prov. Y Sta Cat.</v>
          </cell>
          <cell r="I3524">
            <v>0</v>
          </cell>
          <cell r="J3524">
            <v>0</v>
          </cell>
          <cell r="K3524" t="str">
            <v>San Andres</v>
          </cell>
          <cell r="L3524" t="str">
            <v>San Andres-San Andres, Prov. Y Sta Cat.</v>
          </cell>
          <cell r="M3524">
            <v>69</v>
          </cell>
          <cell r="N3524" t="str">
            <v>Fonade 3</v>
          </cell>
          <cell r="O3524"/>
          <cell r="P3524"/>
          <cell r="Q3524" t="str">
            <v xml:space="preserve">Construcción Y Adecuación Del Restaurante Y Centro Fishermen Place En El Sector El Cove -  San Andres Islas
</v>
          </cell>
          <cell r="R3524" t="str">
            <v>Social Comunitario</v>
          </cell>
          <cell r="S3524"/>
          <cell r="T3524"/>
          <cell r="U3524"/>
          <cell r="V3524" t="str">
            <v>Fonade</v>
          </cell>
          <cell r="W3524" t="str">
            <v>Urbano</v>
          </cell>
          <cell r="X3524" t="str">
            <v/>
          </cell>
          <cell r="Y3524"/>
          <cell r="Z3524">
            <v>2781452848</v>
          </cell>
          <cell r="AA3524"/>
          <cell r="AB3524">
            <v>2781452848</v>
          </cell>
          <cell r="AC3524"/>
          <cell r="AD3524">
            <v>2781452848</v>
          </cell>
          <cell r="AE3524">
            <v>450364673</v>
          </cell>
          <cell r="AF3524"/>
          <cell r="AG3524">
            <v>450364673</v>
          </cell>
          <cell r="AH3524">
            <v>3231817521</v>
          </cell>
          <cell r="AI3524">
            <v>0</v>
          </cell>
          <cell r="AJ3524">
            <v>3231817521</v>
          </cell>
          <cell r="AK3524">
            <v>0</v>
          </cell>
          <cell r="AL3524"/>
          <cell r="AM3524">
            <v>0</v>
          </cell>
          <cell r="AN3524">
            <v>0</v>
          </cell>
          <cell r="AO3524">
            <v>0</v>
          </cell>
          <cell r="AP3524" t="str">
            <v>Suspendido</v>
          </cell>
          <cell r="AQ3524" t="e">
            <v>#REF!</v>
          </cell>
          <cell r="AR3524" t="e">
            <v>#N/A</v>
          </cell>
          <cell r="AS3524" t="str">
            <v>Proyecto suspendido desde el 22 diciembre de 2021 por la licencia de construcción del proyecto.
Actualmente el contratista realizar ante SOPESA la radicación de planos y  diseños eléctricos del  proyecto para su estudio y aprobación.
Contratista de obra elabora análisis de precios unitarios para el componente eléctrico de acuerdo con las recomendaciones y viabilidad entregada por SOPESA.
Se tiene previsto inicio el día 21 de junio de 2022</v>
          </cell>
          <cell r="AT3524" t="str">
            <v>No Aplica</v>
          </cell>
          <cell r="AU3524">
            <v>44159</v>
          </cell>
          <cell r="AV3524"/>
          <cell r="AW3524" t="e">
            <v>#REF!</v>
          </cell>
          <cell r="AX3524"/>
          <cell r="AY3524"/>
          <cell r="AZ3524">
            <v>0</v>
          </cell>
          <cell r="BA3524" t="str">
            <v>LICENCIAS / PERMISOS (Licencias, Permisos, Gestión Municipio)</v>
          </cell>
          <cell r="BB3524" t="str">
            <v>Restaurante y centro de acopio con un área total de 413,14 m2 distribuidos de la siguiente manera: zona de equipos (2,70 m2), cocina (13,95 m2), tres baños (10,60 m2), depósito (2,73 m2) , oficina (15,67m2) , cuarto frio (10,50 m2), lockers para pescadores (18,00 m2), comedor (141,80 m2), muelle (39,10 m2), rampa (30,00 m2) y sendero peatonal (128,58 m2)</v>
          </cell>
          <cell r="BC3524"/>
          <cell r="BD3524" t="str">
            <v/>
          </cell>
          <cell r="BE3524" t="str">
            <v/>
          </cell>
          <cell r="BF3524" t="str">
            <v/>
          </cell>
          <cell r="BG3524">
            <v>270</v>
          </cell>
        </row>
        <row r="3525">
          <cell r="C3525" t="str">
            <v>2014069D0480-1</v>
          </cell>
          <cell r="D3525" t="str">
            <v>Proyectos 2011 - 2020</v>
          </cell>
          <cell r="E3525" t="str">
            <v>No Aplica</v>
          </cell>
          <cell r="F3525" t="str">
            <v>CERRADO</v>
          </cell>
          <cell r="G3525" t="str">
            <v>C480</v>
          </cell>
          <cell r="H3525" t="str">
            <v>San Andres, Prov. Y Sta Cat.</v>
          </cell>
          <cell r="I3525">
            <v>0</v>
          </cell>
          <cell r="J3525">
            <v>0</v>
          </cell>
          <cell r="K3525" t="str">
            <v>San Andres</v>
          </cell>
          <cell r="L3525" t="str">
            <v>San Andres-San Andres, Prov. Y Sta Cat.</v>
          </cell>
          <cell r="M3525">
            <v>69</v>
          </cell>
          <cell r="N3525" t="str">
            <v>Fonade 3</v>
          </cell>
          <cell r="O3525"/>
          <cell r="P3525"/>
          <cell r="Q3525" t="str">
            <v xml:space="preserve">Estudios Diseños Y Tramite De Licencias Y Permisos De Conseción Para El Restaurante Y Centro De Acopio En El Sector El Cove - San Andres </v>
          </cell>
          <cell r="R3525" t="str">
            <v>Social Comunitario</v>
          </cell>
          <cell r="S3525"/>
          <cell r="T3525"/>
          <cell r="U3525"/>
          <cell r="V3525" t="str">
            <v>Fonade</v>
          </cell>
          <cell r="W3525"/>
          <cell r="X3525" t="str">
            <v/>
          </cell>
          <cell r="Y3525"/>
          <cell r="Z3525">
            <v>200000000</v>
          </cell>
          <cell r="AA3525"/>
          <cell r="AB3525">
            <v>200000000</v>
          </cell>
          <cell r="AC3525"/>
          <cell r="AD3525">
            <v>200000000</v>
          </cell>
          <cell r="AE3525">
            <v>0</v>
          </cell>
          <cell r="AF3525"/>
          <cell r="AG3525">
            <v>0</v>
          </cell>
          <cell r="AH3525">
            <v>200000000</v>
          </cell>
          <cell r="AI3525">
            <v>0</v>
          </cell>
          <cell r="AJ3525">
            <v>200000000</v>
          </cell>
          <cell r="AK3525">
            <v>0</v>
          </cell>
          <cell r="AL3525"/>
          <cell r="AM3525">
            <v>1</v>
          </cell>
          <cell r="AN3525">
            <v>1</v>
          </cell>
          <cell r="AO3525">
            <v>0</v>
          </cell>
          <cell r="AP3525" t="str">
            <v>En Liquidación</v>
          </cell>
          <cell r="AQ3525" t="e">
            <v>#REF!</v>
          </cell>
          <cell r="AR3525" t="e">
            <v>#N/A</v>
          </cell>
          <cell r="AS352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525" t="str">
            <v>No Aplica</v>
          </cell>
          <cell r="AU3525" t="str">
            <v/>
          </cell>
          <cell r="AV3525">
            <v>42296</v>
          </cell>
          <cell r="AW3525" t="e">
            <v>#REF!</v>
          </cell>
          <cell r="AX3525"/>
          <cell r="AY3525"/>
          <cell r="AZ3525">
            <v>0</v>
          </cell>
          <cell r="BA3525" t="str">
            <v>-</v>
          </cell>
          <cell r="BB3525" t="str">
            <v>RESTAURANTE DE DOS NIVELES CON BATERÍAS SANITARIAS Y ÁREA ADMINISTRATIVA, CENTRO DE ACOPIO Y CORREDORES DE CONEXIÓN ENTRE LAS ESTRUCTURAS</v>
          </cell>
          <cell r="BC3525"/>
          <cell r="BD3525" t="str">
            <v xml:space="preserve"> </v>
          </cell>
          <cell r="BE3525" t="str">
            <v xml:space="preserve"> </v>
          </cell>
          <cell r="BF3525" t="str">
            <v>estudios, diseños, licencias</v>
          </cell>
          <cell r="BG3525" t="str">
            <v/>
          </cell>
        </row>
        <row r="3526">
          <cell r="C3526" t="str">
            <v>20160244MU018-1</v>
          </cell>
          <cell r="D3526" t="str">
            <v>Proyectos 2011 - 2020</v>
          </cell>
          <cell r="E3526" t="str">
            <v>No Aplica</v>
          </cell>
          <cell r="F3526" t="str">
            <v>CERRADO</v>
          </cell>
          <cell r="G3526"/>
          <cell r="H3526" t="str">
            <v>San Andres, Prov. Y Sta Cat.</v>
          </cell>
          <cell r="I3526">
            <v>0</v>
          </cell>
          <cell r="J3526">
            <v>0</v>
          </cell>
          <cell r="K3526" t="str">
            <v>San Andres</v>
          </cell>
          <cell r="L3526" t="str">
            <v>San Andres-San Andres, Prov. Y Sta Cat.</v>
          </cell>
          <cell r="M3526">
            <v>244</v>
          </cell>
          <cell r="N3526" t="str">
            <v>Unops
DPS 2016</v>
          </cell>
          <cell r="O3526"/>
          <cell r="P3526"/>
          <cell r="Q3526" t="str">
            <v>Mejoramiento De Condiciones De Habitabilidad</v>
          </cell>
          <cell r="R3526" t="str">
            <v>Mejoramiento Condiciones De Habitabilidad</v>
          </cell>
          <cell r="S3526"/>
          <cell r="T3526"/>
          <cell r="U3526"/>
          <cell r="V3526" t="str">
            <v>Unops</v>
          </cell>
          <cell r="W3526"/>
          <cell r="X3526" t="str">
            <v/>
          </cell>
          <cell r="Y3526"/>
          <cell r="Z3526">
            <v>2316565440</v>
          </cell>
          <cell r="AA3526"/>
          <cell r="AB3526">
            <v>2316565440</v>
          </cell>
          <cell r="AC3526"/>
          <cell r="AD3526">
            <v>2316565440</v>
          </cell>
          <cell r="AE3526">
            <v>446171241.59999996</v>
          </cell>
          <cell r="AF3526"/>
          <cell r="AG3526">
            <v>446171241.59999996</v>
          </cell>
          <cell r="AH3526">
            <v>2762736681.5999999</v>
          </cell>
          <cell r="AI3526">
            <v>0</v>
          </cell>
          <cell r="AJ3526">
            <v>2762736681.5999999</v>
          </cell>
          <cell r="AK3526">
            <v>0</v>
          </cell>
          <cell r="AL3526"/>
          <cell r="AM3526">
            <v>0</v>
          </cell>
          <cell r="AN3526">
            <v>0</v>
          </cell>
          <cell r="AO3526">
            <v>0</v>
          </cell>
          <cell r="AP3526" t="str">
            <v>Pendiente Asignacion De Recursos</v>
          </cell>
          <cell r="AQ3526" t="e">
            <v>#REF!</v>
          </cell>
          <cell r="AR3526" t="e">
            <v>#N/A</v>
          </cell>
          <cell r="AS3526" t="str">
            <v xml:space="preserve">Numero de MCH: 200
ESTADO: NO VIABILIZADO por costos de transporte; no se ejecutara dentro del convenio 244 de 2016. se encuentra pendiente de asignacion de recursos para iniciar la fase de ejecucion.
</v>
          </cell>
          <cell r="AT3526"/>
          <cell r="AU3526" t="str">
            <v>No Aplica</v>
          </cell>
          <cell r="AV3526" t="str">
            <v/>
          </cell>
          <cell r="AW3526" t="e">
            <v>#REF!</v>
          </cell>
          <cell r="AX3526"/>
          <cell r="AY3526"/>
          <cell r="AZ3526">
            <v>0</v>
          </cell>
          <cell r="BA3526" t="str">
            <v>-</v>
          </cell>
          <cell r="BB3526" t="str">
            <v>200  Viviendas</v>
          </cell>
          <cell r="BC3526"/>
          <cell r="BD3526" t="str">
            <v/>
          </cell>
          <cell r="BE3526" t="str">
            <v/>
          </cell>
          <cell r="BF3526" t="str">
            <v/>
          </cell>
          <cell r="BG3526">
            <v>200</v>
          </cell>
        </row>
        <row r="3527">
          <cell r="C3527" t="str">
            <v>20170652V6094-1</v>
          </cell>
          <cell r="D3527" t="str">
            <v>Proyectos 2011 - 2020</v>
          </cell>
          <cell r="E3527" t="str">
            <v>No Aplica</v>
          </cell>
          <cell r="F3527" t="str">
            <v>CERRADO</v>
          </cell>
          <cell r="G3527"/>
          <cell r="H3527" t="str">
            <v>Santander</v>
          </cell>
          <cell r="I3527">
            <v>68020</v>
          </cell>
          <cell r="J3527">
            <v>6</v>
          </cell>
          <cell r="K3527" t="str">
            <v>Aguada</v>
          </cell>
          <cell r="L3527" t="str">
            <v>Aguada-Santander</v>
          </cell>
          <cell r="M3527">
            <v>652</v>
          </cell>
          <cell r="N3527" t="str">
            <v>DPS 2017</v>
          </cell>
          <cell r="O3527"/>
          <cell r="P3527"/>
          <cell r="Q3527" t="str">
            <v>Construcción De Empedrado En Los Accesos Vía La Paz Del Municipio De Aguada - Santander</v>
          </cell>
          <cell r="R3527" t="str">
            <v>Vías Urbanas</v>
          </cell>
          <cell r="S3527"/>
          <cell r="T3527"/>
          <cell r="U3527"/>
          <cell r="V3527" t="str">
            <v>Municipio</v>
          </cell>
          <cell r="W3527"/>
          <cell r="X3527" t="str">
            <v>Aguada</v>
          </cell>
          <cell r="Y3527"/>
          <cell r="Z3527">
            <v>1307627740</v>
          </cell>
          <cell r="AA3527"/>
          <cell r="AB3527">
            <v>1307627740</v>
          </cell>
          <cell r="AC3527"/>
          <cell r="AD3527">
            <v>1307627740</v>
          </cell>
          <cell r="AE3527">
            <v>130762774</v>
          </cell>
          <cell r="AF3527"/>
          <cell r="AG3527">
            <v>130762774</v>
          </cell>
          <cell r="AH3527">
            <v>1438390514</v>
          </cell>
          <cell r="AI3527">
            <v>0</v>
          </cell>
          <cell r="AJ3527">
            <v>1438390514</v>
          </cell>
          <cell r="AK3527">
            <v>1</v>
          </cell>
          <cell r="AL3527"/>
          <cell r="AM3527">
            <v>1</v>
          </cell>
          <cell r="AN3527">
            <v>1</v>
          </cell>
          <cell r="AO3527">
            <v>0</v>
          </cell>
          <cell r="AP3527" t="str">
            <v>Liquidado</v>
          </cell>
          <cell r="AQ3527" t="e">
            <v>#REF!</v>
          </cell>
          <cell r="AR3527" t="e">
            <v>#N/A</v>
          </cell>
          <cell r="AS3527" t="str">
            <v>Liquidado el 12 de enero 2022.</v>
          </cell>
          <cell r="AT3527" t="str">
            <v>No Aplica</v>
          </cell>
          <cell r="AU3527">
            <v>43600</v>
          </cell>
          <cell r="AV3527">
            <v>43822</v>
          </cell>
          <cell r="AW3527" t="e">
            <v>#REF!</v>
          </cell>
          <cell r="AX3527"/>
          <cell r="AY3527"/>
          <cell r="AZ3527">
            <v>0</v>
          </cell>
          <cell r="BA3527" t="str">
            <v>-</v>
          </cell>
          <cell r="BB3527" t="str">
            <v>431mt</v>
          </cell>
          <cell r="BC3527"/>
          <cell r="BD3527">
            <v>43706</v>
          </cell>
          <cell r="BE3527">
            <v>43706</v>
          </cell>
          <cell r="BF3527">
            <v>43825</v>
          </cell>
          <cell r="BG3527">
            <v>100</v>
          </cell>
        </row>
        <row r="3528">
          <cell r="C3528" t="str">
            <v>20100027M1692-1</v>
          </cell>
          <cell r="D3528" t="str">
            <v>Proyectos 2011 - 2020</v>
          </cell>
          <cell r="E3528" t="str">
            <v>No Aplica</v>
          </cell>
          <cell r="F3528" t="str">
            <v>CERRADO</v>
          </cell>
          <cell r="G3528"/>
          <cell r="H3528" t="str">
            <v>Santander</v>
          </cell>
          <cell r="I3528">
            <v>68020</v>
          </cell>
          <cell r="J3528">
            <v>6</v>
          </cell>
          <cell r="K3528" t="str">
            <v>Albania</v>
          </cell>
          <cell r="L3528" t="str">
            <v>Albania-Santander</v>
          </cell>
          <cell r="M3528" t="str">
            <v/>
          </cell>
          <cell r="N3528" t="str">
            <v>Infraestructura</v>
          </cell>
          <cell r="O3528"/>
          <cell r="P3528"/>
          <cell r="Q3528" t="str">
            <v>Convenio Interadministrativo Entre Acción Social - Fip Y Gensa S.A. E.S.P. Para Aunar Esfuerzos Y Asi Gensa Preste El Apoyo Técnico Y Asesoria Para La Construcción De Unidades Sanitarias Para El Saneamiento Basico Rural, Municipio De Albania - Santander.</v>
          </cell>
          <cell r="R3528" t="str">
            <v>Mejoramiento Condiciones De Habitabilidad</v>
          </cell>
          <cell r="S3528"/>
          <cell r="T3528"/>
          <cell r="U3528"/>
          <cell r="V3528" t="str">
            <v>Gestión Energetica S.A. - Gensa S.A. E.S.P.</v>
          </cell>
          <cell r="W3528"/>
          <cell r="X3528" t="str">
            <v/>
          </cell>
          <cell r="Y3528"/>
          <cell r="Z3528">
            <v>650000000</v>
          </cell>
          <cell r="AA3528"/>
          <cell r="AB3528">
            <v>650000000</v>
          </cell>
          <cell r="AC3528"/>
          <cell r="AD3528">
            <v>650000000</v>
          </cell>
          <cell r="AE3528">
            <v>0</v>
          </cell>
          <cell r="AF3528"/>
          <cell r="AG3528">
            <v>0</v>
          </cell>
          <cell r="AH3528">
            <v>650000000</v>
          </cell>
          <cell r="AI3528">
            <v>0</v>
          </cell>
          <cell r="AJ3528">
            <v>650000000</v>
          </cell>
          <cell r="AK3528">
            <v>1</v>
          </cell>
          <cell r="AL3528"/>
          <cell r="AM3528">
            <v>1</v>
          </cell>
          <cell r="AN3528">
            <v>1</v>
          </cell>
          <cell r="AO3528">
            <v>0</v>
          </cell>
          <cell r="AP3528" t="str">
            <v>Liquidado</v>
          </cell>
          <cell r="AQ3528" t="e">
            <v>#REF!</v>
          </cell>
          <cell r="AR3528" t="e">
            <v>#N/A</v>
          </cell>
          <cell r="AS3528" t="str">
            <v>Entregado en 2011.</v>
          </cell>
          <cell r="AT3528"/>
          <cell r="AU3528" t="str">
            <v/>
          </cell>
          <cell r="AV3528">
            <v>40759</v>
          </cell>
          <cell r="AW3528" t="e">
            <v>#REF!</v>
          </cell>
          <cell r="AX3528"/>
          <cell r="AY3528"/>
          <cell r="AZ3528">
            <v>0</v>
          </cell>
          <cell r="BA3528" t="str">
            <v>-</v>
          </cell>
          <cell r="BB3528" t="str">
            <v xml:space="preserve">  Viviendas</v>
          </cell>
          <cell r="BC3528"/>
          <cell r="BD3528" t="str">
            <v/>
          </cell>
          <cell r="BE3528" t="str">
            <v/>
          </cell>
          <cell r="BF3528" t="str">
            <v/>
          </cell>
          <cell r="BG3528">
            <v>0</v>
          </cell>
        </row>
        <row r="3529">
          <cell r="C3529" t="str">
            <v>20160539M7257-1</v>
          </cell>
          <cell r="D3529" t="str">
            <v>Proyectos 2011 - 2020</v>
          </cell>
          <cell r="E3529" t="str">
            <v>ANTES 2018</v>
          </cell>
          <cell r="F3529" t="str">
            <v>VIGENTE</v>
          </cell>
          <cell r="G3529"/>
          <cell r="H3529" t="str">
            <v>Santander</v>
          </cell>
          <cell r="I3529">
            <v>68051</v>
          </cell>
          <cell r="J3529">
            <v>6</v>
          </cell>
          <cell r="K3529" t="str">
            <v>Aratoca</v>
          </cell>
          <cell r="L3529" t="str">
            <v>Aratoca-Santander</v>
          </cell>
          <cell r="M3529">
            <v>539</v>
          </cell>
          <cell r="N3529" t="str">
            <v>DPS 2016</v>
          </cell>
          <cell r="O3529"/>
          <cell r="P3529"/>
          <cell r="Q3529" t="str">
            <v>Mejoramiento De Condiciones De Habitabilidad</v>
          </cell>
          <cell r="R3529" t="str">
            <v>Mejoramiento Condiciones De Habitabilidad</v>
          </cell>
          <cell r="S3529"/>
          <cell r="T3529"/>
          <cell r="U3529"/>
          <cell r="V3529" t="str">
            <v>Municipio</v>
          </cell>
          <cell r="W3529" t="str">
            <v>Urbano y Rural</v>
          </cell>
          <cell r="X3529" t="str">
            <v/>
          </cell>
          <cell r="Y3529"/>
          <cell r="Z3529">
            <v>593220339</v>
          </cell>
          <cell r="AA3529"/>
          <cell r="AB3529">
            <v>593220339</v>
          </cell>
          <cell r="AC3529"/>
          <cell r="AD3529">
            <v>593220339</v>
          </cell>
          <cell r="AE3529">
            <v>59322033.900000006</v>
          </cell>
          <cell r="AF3529"/>
          <cell r="AG3529">
            <v>59322033.900000006</v>
          </cell>
          <cell r="AH3529">
            <v>652542372.89999998</v>
          </cell>
          <cell r="AI3529">
            <v>0</v>
          </cell>
          <cell r="AJ3529">
            <v>652542372.89999998</v>
          </cell>
          <cell r="AK3529">
            <v>1</v>
          </cell>
          <cell r="AL3529"/>
          <cell r="AM3529">
            <v>1</v>
          </cell>
          <cell r="AN3529">
            <v>1</v>
          </cell>
          <cell r="AO3529">
            <v>0</v>
          </cell>
          <cell r="AP3529" t="str">
            <v>Entregado A Municipio</v>
          </cell>
          <cell r="AQ3529" t="e">
            <v>#REF!</v>
          </cell>
          <cell r="AR3529" t="str">
            <v>TERMINADO</v>
          </cell>
          <cell r="AS3529" t="str">
            <v>Se da terminación contractual el 13/09/2021.                                                 
ii. Se remite la documentación para el inicio de la liquidación del convenio al grupo de liquidación el 28/12/2021.                                                                                           Se reporta pago efectivo el 31 de diciembre de 2021.</v>
          </cell>
          <cell r="AT3529">
            <v>43607</v>
          </cell>
          <cell r="AU3529">
            <v>44123</v>
          </cell>
          <cell r="AV3529">
            <v>44452</v>
          </cell>
          <cell r="AW3529" t="e">
            <v>#REF!</v>
          </cell>
          <cell r="AX3529"/>
          <cell r="AY3529"/>
          <cell r="AZ3529">
            <v>0</v>
          </cell>
          <cell r="BA3529" t="str">
            <v>-</v>
          </cell>
          <cell r="BB3529" t="str">
            <v>44  Viviendas</v>
          </cell>
          <cell r="BC3529"/>
          <cell r="BD3529">
            <v>44176</v>
          </cell>
          <cell r="BE3529">
            <v>44439</v>
          </cell>
          <cell r="BF3529">
            <v>44531</v>
          </cell>
          <cell r="BG3529">
            <v>154.80000000000001</v>
          </cell>
        </row>
        <row r="3530">
          <cell r="C3530" t="str">
            <v>E-2020-2203-233382</v>
          </cell>
          <cell r="D3530" t="str">
            <v>CV 001-2020</v>
          </cell>
          <cell r="E3530" t="str">
            <v>2018-2022</v>
          </cell>
          <cell r="F3530" t="str">
            <v>VIGENTE</v>
          </cell>
          <cell r="G3530"/>
          <cell r="H3530" t="str">
            <v>Santander</v>
          </cell>
          <cell r="I3530"/>
          <cell r="J3530"/>
          <cell r="K3530" t="str">
            <v>Aratoca</v>
          </cell>
          <cell r="L3530" t="str">
            <v>Aratoca-Santander</v>
          </cell>
          <cell r="M3530" t="str">
            <v>540 FIP 2022</v>
          </cell>
          <cell r="N3530" t="str">
            <v>DPS 2022</v>
          </cell>
          <cell r="O3530">
            <v>44755</v>
          </cell>
          <cell r="P3530" t="str">
            <v>-</v>
          </cell>
          <cell r="Q3530" t="str">
            <v>Mejoramiento De Vía Terciaria Mediante La Construcción De Pavimento Tipo Placa Huella En La Vía El Picacho Del Municipio De Aratoca - Santander</v>
          </cell>
          <cell r="R3530" t="str">
            <v>Vias y Transporte</v>
          </cell>
          <cell r="S3530" t="str">
            <v>Vias Rurales</v>
          </cell>
          <cell r="T3530"/>
          <cell r="U3530">
            <v>1</v>
          </cell>
          <cell r="V3530"/>
          <cell r="W3530"/>
          <cell r="X3530"/>
          <cell r="Y3530"/>
          <cell r="Z3530">
            <v>1414404891</v>
          </cell>
          <cell r="AA3530"/>
          <cell r="AB3530">
            <v>1414404891</v>
          </cell>
          <cell r="AC3530">
            <v>0</v>
          </cell>
          <cell r="AD3530">
            <v>1414404891</v>
          </cell>
          <cell r="AE3530"/>
          <cell r="AF3530"/>
          <cell r="AG3530">
            <v>0</v>
          </cell>
          <cell r="AH3530">
            <v>1414404891</v>
          </cell>
          <cell r="AI3530">
            <v>0</v>
          </cell>
          <cell r="AJ3530">
            <v>1414404891</v>
          </cell>
          <cell r="AK3530"/>
          <cell r="AL3530"/>
          <cell r="AM3530"/>
          <cell r="AN3530"/>
          <cell r="AO3530">
            <v>0</v>
          </cell>
          <cell r="AP3530" t="str">
            <v>En Maduración</v>
          </cell>
          <cell r="AQ3530" t="e">
            <v>#REF!</v>
          </cell>
          <cell r="AR3530" t="e">
            <v>#N/A</v>
          </cell>
          <cell r="AS3530" t="str">
            <v>-</v>
          </cell>
          <cell r="AT3530"/>
          <cell r="AU3530" t="str">
            <v>-</v>
          </cell>
          <cell r="AV3530" t="str">
            <v>-</v>
          </cell>
          <cell r="AW3530" t="e">
            <v>#REF!</v>
          </cell>
          <cell r="AX3530">
            <v>4</v>
          </cell>
          <cell r="AY3530"/>
          <cell r="AZ3530">
            <v>4</v>
          </cell>
          <cell r="BA3530"/>
          <cell r="BB3530" t="str">
            <v>873 ML</v>
          </cell>
          <cell r="BC3530"/>
          <cell r="BD3530" t="str">
            <v>-</v>
          </cell>
          <cell r="BE3530" t="str">
            <v>-</v>
          </cell>
          <cell r="BF3530" t="str">
            <v>-</v>
          </cell>
          <cell r="BG3530" t="str">
            <v>-</v>
          </cell>
        </row>
        <row r="3531">
          <cell r="C3531" t="str">
            <v>20090149V1696-1</v>
          </cell>
          <cell r="D3531" t="str">
            <v>Proyectos 2011 - 2020</v>
          </cell>
          <cell r="E3531" t="str">
            <v>No Aplica</v>
          </cell>
          <cell r="F3531" t="str">
            <v>CERRADO</v>
          </cell>
          <cell r="G3531"/>
          <cell r="H3531" t="str">
            <v>Santander</v>
          </cell>
          <cell r="I3531">
            <v>68077</v>
          </cell>
          <cell r="J3531">
            <v>6</v>
          </cell>
          <cell r="K3531" t="str">
            <v>Barbosa</v>
          </cell>
          <cell r="L3531" t="str">
            <v>Barbosa-Santander</v>
          </cell>
          <cell r="M3531" t="str">
            <v/>
          </cell>
          <cell r="N3531" t="str">
            <v>Infraestructura</v>
          </cell>
          <cell r="O3531"/>
          <cell r="P3531"/>
          <cell r="Q3531" t="str">
            <v>Convenio Interadministrtivo Entre Acción Social Y El Municipio De Barbosa Para Que Con Autonomia Tecnica, Administrativa Se Aunen Esfuezos Y Se Contribuya Con La Pavimentación En Piedra De La Cra 2A Entre Calles 4  Y 5 Del Centro De Porblado De Cite En El Municipio De Barbosa - Santander.</v>
          </cell>
          <cell r="R3531" t="str">
            <v>Vías Urbanas</v>
          </cell>
          <cell r="S3531"/>
          <cell r="T3531"/>
          <cell r="U3531"/>
          <cell r="V3531" t="str">
            <v>Municipio</v>
          </cell>
          <cell r="W3531"/>
          <cell r="X3531" t="str">
            <v/>
          </cell>
          <cell r="Y3531"/>
          <cell r="Z3531">
            <v>150000000</v>
          </cell>
          <cell r="AA3531"/>
          <cell r="AB3531">
            <v>150000000</v>
          </cell>
          <cell r="AC3531"/>
          <cell r="AD3531">
            <v>150000000</v>
          </cell>
          <cell r="AE3531">
            <v>0</v>
          </cell>
          <cell r="AF3531"/>
          <cell r="AG3531">
            <v>0</v>
          </cell>
          <cell r="AH3531">
            <v>150000000</v>
          </cell>
          <cell r="AI3531">
            <v>0</v>
          </cell>
          <cell r="AJ3531">
            <v>150000000</v>
          </cell>
          <cell r="AK3531">
            <v>1</v>
          </cell>
          <cell r="AL3531"/>
          <cell r="AM3531">
            <v>1</v>
          </cell>
          <cell r="AN3531">
            <v>1</v>
          </cell>
          <cell r="AO3531">
            <v>0</v>
          </cell>
          <cell r="AP3531" t="str">
            <v>Liquidado</v>
          </cell>
          <cell r="AQ3531" t="e">
            <v>#REF!</v>
          </cell>
          <cell r="AR3531" t="e">
            <v>#N/A</v>
          </cell>
          <cell r="AS3531" t="str">
            <v>Entregado en 2011.</v>
          </cell>
          <cell r="AT3531" t="str">
            <v>No Aplica</v>
          </cell>
          <cell r="AU3531" t="str">
            <v/>
          </cell>
          <cell r="AV3531">
            <v>40543</v>
          </cell>
          <cell r="AW3531" t="e">
            <v>#REF!</v>
          </cell>
          <cell r="AX3531"/>
          <cell r="AY3531"/>
          <cell r="AZ3531">
            <v>0</v>
          </cell>
          <cell r="BA3531" t="str">
            <v>-</v>
          </cell>
          <cell r="BB3531" t="str">
            <v/>
          </cell>
          <cell r="BC3531"/>
          <cell r="BD3531" t="str">
            <v/>
          </cell>
          <cell r="BE3531" t="str">
            <v/>
          </cell>
          <cell r="BF3531" t="str">
            <v/>
          </cell>
          <cell r="BG3531" t="str">
            <v/>
          </cell>
        </row>
        <row r="3532">
          <cell r="C3532" t="str">
            <v>20100021V1697-1</v>
          </cell>
          <cell r="D3532" t="str">
            <v>Proyectos 2011 - 2020</v>
          </cell>
          <cell r="E3532" t="str">
            <v>No Aplica</v>
          </cell>
          <cell r="F3532" t="str">
            <v>CERRADO</v>
          </cell>
          <cell r="G3532"/>
          <cell r="H3532" t="str">
            <v>Santander</v>
          </cell>
          <cell r="I3532">
            <v>68077</v>
          </cell>
          <cell r="J3532">
            <v>6</v>
          </cell>
          <cell r="K3532" t="str">
            <v>Barbosa</v>
          </cell>
          <cell r="L3532" t="str">
            <v>Barbosa-Santander</v>
          </cell>
          <cell r="M3532" t="str">
            <v/>
          </cell>
          <cell r="N3532" t="str">
            <v>Infraestructura</v>
          </cell>
          <cell r="O3532"/>
          <cell r="P3532"/>
          <cell r="Q3532" t="str">
            <v>Convenio De Ccoperación Y Asistencia Técnica Entre Acción Social - Fip Y La Federación Nacional De Cafeteros De Colombia, Para Aunar Esfuerzos Y Asi La Federación Preste El Apoyo Técnico Y Asesoria Para La Elaboración De Diseños Y/O Ajustes A Diseños Y/O Construccion Pavimento Flexible De Las Vias De Los Barrios Villa Maria Cañaveral Y La Fuente Del Municipio De Barbosa - Santander.</v>
          </cell>
          <cell r="R3532" t="str">
            <v>Vías Urbanas</v>
          </cell>
          <cell r="S3532"/>
          <cell r="T3532"/>
          <cell r="U3532"/>
          <cell r="V3532" t="str">
            <v>Federación Nacional De Cafeteros</v>
          </cell>
          <cell r="W3532"/>
          <cell r="X3532" t="str">
            <v/>
          </cell>
          <cell r="Y3532"/>
          <cell r="Z3532">
            <v>1300000000</v>
          </cell>
          <cell r="AA3532"/>
          <cell r="AB3532">
            <v>1300000000</v>
          </cell>
          <cell r="AC3532"/>
          <cell r="AD3532">
            <v>1300000000</v>
          </cell>
          <cell r="AE3532">
            <v>0</v>
          </cell>
          <cell r="AF3532"/>
          <cell r="AG3532">
            <v>0</v>
          </cell>
          <cell r="AH3532">
            <v>1300000000</v>
          </cell>
          <cell r="AI3532">
            <v>0</v>
          </cell>
          <cell r="AJ3532">
            <v>1300000000</v>
          </cell>
          <cell r="AK3532">
            <v>1</v>
          </cell>
          <cell r="AL3532"/>
          <cell r="AM3532">
            <v>1</v>
          </cell>
          <cell r="AN3532">
            <v>1</v>
          </cell>
          <cell r="AO3532">
            <v>0</v>
          </cell>
          <cell r="AP3532" t="str">
            <v>Liquidado</v>
          </cell>
          <cell r="AQ3532" t="e">
            <v>#REF!</v>
          </cell>
          <cell r="AR3532" t="e">
            <v>#N/A</v>
          </cell>
          <cell r="AS3532" t="str">
            <v>Entregado en 2011.</v>
          </cell>
          <cell r="AT3532" t="str">
            <v>No Aplica</v>
          </cell>
          <cell r="AU3532" t="str">
            <v/>
          </cell>
          <cell r="AV3532">
            <v>40908</v>
          </cell>
          <cell r="AW3532" t="e">
            <v>#REF!</v>
          </cell>
          <cell r="AX3532"/>
          <cell r="AY3532"/>
          <cell r="AZ3532">
            <v>0</v>
          </cell>
          <cell r="BA3532" t="str">
            <v>-</v>
          </cell>
          <cell r="BB3532" t="str">
            <v/>
          </cell>
          <cell r="BC3532"/>
          <cell r="BD3532" t="str">
            <v/>
          </cell>
          <cell r="BE3532" t="str">
            <v/>
          </cell>
          <cell r="BF3532" t="str">
            <v/>
          </cell>
          <cell r="BG3532" t="str">
            <v/>
          </cell>
        </row>
        <row r="3533">
          <cell r="C3533" t="str">
            <v>20110160S0245-1</v>
          </cell>
          <cell r="D3533" t="str">
            <v>Proyectos 2011 - 2020</v>
          </cell>
          <cell r="E3533" t="str">
            <v>No Aplica</v>
          </cell>
          <cell r="F3533" t="str">
            <v>CERRADO</v>
          </cell>
          <cell r="G3533" t="str">
            <v>A245</v>
          </cell>
          <cell r="H3533" t="str">
            <v>Santander</v>
          </cell>
          <cell r="I3533">
            <v>68077</v>
          </cell>
          <cell r="J3533">
            <v>6</v>
          </cell>
          <cell r="K3533" t="str">
            <v>Barbosa</v>
          </cell>
          <cell r="L3533" t="str">
            <v>Barbosa-Santander</v>
          </cell>
          <cell r="M3533">
            <v>160</v>
          </cell>
          <cell r="N3533" t="str">
            <v>Fonade 1</v>
          </cell>
          <cell r="O3533"/>
          <cell r="P3533"/>
          <cell r="Q3533" t="str">
            <v>Construcción De Gradería Oriental, Zona De Vestier, Cubierta De Placa Polideportiva Y Cerramiento Occidental De La Villa Olímpica Del Municipio De Barbosa – Santander</v>
          </cell>
          <cell r="R3533" t="str">
            <v>Espacio Público, Recreación Y Deporte</v>
          </cell>
          <cell r="S3533"/>
          <cell r="T3533"/>
          <cell r="U3533"/>
          <cell r="V3533" t="str">
            <v>Municipio</v>
          </cell>
          <cell r="W3533"/>
          <cell r="X3533" t="str">
            <v/>
          </cell>
          <cell r="Y3533"/>
          <cell r="Z3533">
            <v>994216800.85000002</v>
          </cell>
          <cell r="AA3533"/>
          <cell r="AB3533">
            <v>994216800.85000002</v>
          </cell>
          <cell r="AC3533"/>
          <cell r="AD3533">
            <v>994216800.85000002</v>
          </cell>
          <cell r="AE3533">
            <v>0</v>
          </cell>
          <cell r="AF3533"/>
          <cell r="AG3533">
            <v>0</v>
          </cell>
          <cell r="AH3533">
            <v>994216800.85000002</v>
          </cell>
          <cell r="AI3533">
            <v>0</v>
          </cell>
          <cell r="AJ3533">
            <v>994216800.85000002</v>
          </cell>
          <cell r="AK3533">
            <v>0</v>
          </cell>
          <cell r="AL3533"/>
          <cell r="AM3533">
            <v>1</v>
          </cell>
          <cell r="AN3533">
            <v>1</v>
          </cell>
          <cell r="AO3533">
            <v>0</v>
          </cell>
          <cell r="AP3533" t="str">
            <v>En Liquidación</v>
          </cell>
          <cell r="AQ3533" t="e">
            <v>#REF!</v>
          </cell>
          <cell r="AR3533" t="e">
            <v>#N/A</v>
          </cell>
          <cell r="AS3533" t="str">
            <v xml:space="preserve"> CONTRATOS LIQUIDADOS  - PENDIENTE  CIERRE COSTOS FIJOS Y VARIABLES - INTERVENTORIA 
1. INFORMACION Y ESTADO CONTRATO DE OBRA: se encuentra liquidado con acta de fecha 17/02/2017
2.  INFORMACION Y ESTADO CONTRATO INTERADMINISTRATIVO:  convenio liquidado con acta del 25/06/2018
3. INFORMACION Y ESTADO INTERVENTORIA: Se encuentra en cierre de costos fijos y variables.
</v>
          </cell>
          <cell r="AT3533" t="str">
            <v>No Aplica</v>
          </cell>
          <cell r="AU3533">
            <v>42164</v>
          </cell>
          <cell r="AV3533">
            <v>42347</v>
          </cell>
          <cell r="AW3533" t="e">
            <v>#REF!</v>
          </cell>
          <cell r="AX3533"/>
          <cell r="AY3533"/>
          <cell r="AZ3533">
            <v>0</v>
          </cell>
          <cell r="BA3533" t="str">
            <v>-</v>
          </cell>
          <cell r="BB3533" t="str">
            <v>COINSTRUCCION DE GRADERIA ORIENTAL, CON UNIDADES SANOITARIAS Y CUBIERTA DE LA CANCHA MULTIPLI</v>
          </cell>
          <cell r="BC3533"/>
          <cell r="BD3533">
            <v>42317</v>
          </cell>
          <cell r="BE3533" t="str">
            <v/>
          </cell>
          <cell r="BF3533">
            <v>42612</v>
          </cell>
          <cell r="BG3533">
            <v>20000</v>
          </cell>
        </row>
        <row r="3534">
          <cell r="C3534" t="str">
            <v>20130069V0338-1</v>
          </cell>
          <cell r="D3534" t="str">
            <v>Proyectos 2011 - 2020</v>
          </cell>
          <cell r="E3534" t="str">
            <v>No Aplica</v>
          </cell>
          <cell r="F3534" t="str">
            <v>CERRADO</v>
          </cell>
          <cell r="G3534" t="str">
            <v>C338</v>
          </cell>
          <cell r="H3534" t="str">
            <v>Santander</v>
          </cell>
          <cell r="I3534">
            <v>68077</v>
          </cell>
          <cell r="J3534">
            <v>6</v>
          </cell>
          <cell r="K3534" t="str">
            <v>Barbosa</v>
          </cell>
          <cell r="L3534" t="str">
            <v>Barbosa-Santander</v>
          </cell>
          <cell r="M3534">
            <v>69</v>
          </cell>
          <cell r="N3534" t="str">
            <v>Fonade 3</v>
          </cell>
          <cell r="O3534"/>
          <cell r="P3534"/>
          <cell r="Q3534" t="str">
            <v>Construcción De Placas Huellas Para Las Veredas Amarillo, Francisco De Paula Y La Palma, Del Municipio De Barbosa – Santander</v>
          </cell>
          <cell r="R3534" t="str">
            <v>Vías Red Terciaria</v>
          </cell>
          <cell r="S3534"/>
          <cell r="T3534"/>
          <cell r="U3534"/>
          <cell r="V3534" t="str">
            <v>Municipio</v>
          </cell>
          <cell r="W3534"/>
          <cell r="X3534" t="str">
            <v/>
          </cell>
          <cell r="Y3534"/>
          <cell r="Z3534">
            <v>809500570</v>
          </cell>
          <cell r="AA3534"/>
          <cell r="AB3534">
            <v>809500570</v>
          </cell>
          <cell r="AC3534"/>
          <cell r="AD3534">
            <v>809500570</v>
          </cell>
          <cell r="AE3534">
            <v>0</v>
          </cell>
          <cell r="AF3534"/>
          <cell r="AG3534">
            <v>0</v>
          </cell>
          <cell r="AH3534">
            <v>809500570</v>
          </cell>
          <cell r="AI3534">
            <v>0</v>
          </cell>
          <cell r="AJ3534">
            <v>809500570</v>
          </cell>
          <cell r="AK3534">
            <v>0</v>
          </cell>
          <cell r="AL3534"/>
          <cell r="AM3534">
            <v>1</v>
          </cell>
          <cell r="AN3534">
            <v>1</v>
          </cell>
          <cell r="AO3534">
            <v>0</v>
          </cell>
          <cell r="AP3534" t="str">
            <v>En Liquidación</v>
          </cell>
          <cell r="AQ3534" t="e">
            <v>#REF!</v>
          </cell>
          <cell r="AR3534" t="e">
            <v>#N/A</v>
          </cell>
          <cell r="AS3534" t="str">
            <v>CONTRATOS LIQUIDADOS PENDIENTE CIERRE COSTOS FIJOS Y VARIABLES - INTERVENTORIA.
1. INFORMACIÓN Y ESTADO CONTRATO DE OBRA:                                                                         Acta de liquidación suscrita 28/09/2017
                                                                                                                                                                                                                                                                                                                                                                                                                                                                                                                                                                           2.  INFORMAICON Y ESTADO CONVENIO INTERADMINISTRATIVO:   Liquidado.  Se  suscribe acta de fecha 31/10/2018
3.  INFORMACION Y ESTADO INTERVENTORIA:  Se encuentra en cierre de costos fijos y variables.</v>
          </cell>
          <cell r="AT3534" t="str">
            <v>No Aplica</v>
          </cell>
          <cell r="AU3534">
            <v>42143</v>
          </cell>
          <cell r="AV3534">
            <v>42265</v>
          </cell>
          <cell r="AW3534" t="e">
            <v>#REF!</v>
          </cell>
          <cell r="AX3534"/>
          <cell r="AY3534"/>
          <cell r="AZ3534">
            <v>0</v>
          </cell>
          <cell r="BA3534" t="str">
            <v>-</v>
          </cell>
          <cell r="BB3534" t="str">
            <v>1,3 KM</v>
          </cell>
          <cell r="BC3534"/>
          <cell r="BD3534" t="str">
            <v/>
          </cell>
          <cell r="BE3534" t="str">
            <v/>
          </cell>
          <cell r="BF3534">
            <v>42335</v>
          </cell>
          <cell r="BG3534" t="str">
            <v/>
          </cell>
        </row>
        <row r="3535">
          <cell r="C3535" t="str">
            <v>20130299S0193-1</v>
          </cell>
          <cell r="D3535" t="str">
            <v>Proyectos 2011 - 2020</v>
          </cell>
          <cell r="E3535" t="str">
            <v>No Aplica</v>
          </cell>
          <cell r="F3535" t="str">
            <v>CERRADO</v>
          </cell>
          <cell r="G3535"/>
          <cell r="H3535" t="str">
            <v>Santander</v>
          </cell>
          <cell r="I3535">
            <v>68077</v>
          </cell>
          <cell r="J3535">
            <v>6</v>
          </cell>
          <cell r="K3535" t="str">
            <v>Barbosa</v>
          </cell>
          <cell r="L3535" t="str">
            <v>Barbosa-Santander</v>
          </cell>
          <cell r="M3535">
            <v>299</v>
          </cell>
          <cell r="N3535" t="str">
            <v>DPS 2013</v>
          </cell>
          <cell r="O3535"/>
          <cell r="P3535"/>
          <cell r="Q3535" t="str">
            <v>Mejoramiento Cancha De Futbol Barrio Gaitán Municipio De Barbosa Departamento De Santander</v>
          </cell>
          <cell r="R3535" t="str">
            <v>Espacio Público, Recreación Y Deporte</v>
          </cell>
          <cell r="S3535"/>
          <cell r="T3535"/>
          <cell r="U3535"/>
          <cell r="V3535" t="str">
            <v>Municipio</v>
          </cell>
          <cell r="W3535"/>
          <cell r="X3535" t="str">
            <v>Barrio Gaitán</v>
          </cell>
          <cell r="Y3535"/>
          <cell r="Z3535">
            <v>1485506254</v>
          </cell>
          <cell r="AA3535"/>
          <cell r="AB3535">
            <v>1485506254</v>
          </cell>
          <cell r="AC3535"/>
          <cell r="AD3535">
            <v>1485506254</v>
          </cell>
          <cell r="AE3535">
            <v>148550625.40000001</v>
          </cell>
          <cell r="AF3535"/>
          <cell r="AG3535">
            <v>148550625.40000001</v>
          </cell>
          <cell r="AH3535">
            <v>1634056879.4000001</v>
          </cell>
          <cell r="AI3535">
            <v>0</v>
          </cell>
          <cell r="AJ3535">
            <v>1634056879.4000001</v>
          </cell>
          <cell r="AK3535">
            <v>1</v>
          </cell>
          <cell r="AL3535"/>
          <cell r="AM3535">
            <v>1</v>
          </cell>
          <cell r="AN3535">
            <v>1</v>
          </cell>
          <cell r="AO3535">
            <v>0</v>
          </cell>
          <cell r="AP3535" t="str">
            <v>Liquidado</v>
          </cell>
          <cell r="AQ3535" t="e">
            <v>#REF!</v>
          </cell>
          <cell r="AR3535" t="e">
            <v>#N/A</v>
          </cell>
          <cell r="AS3535" t="str">
            <v>LIQUIDADO
Entregado en diciembre de 2015.</v>
          </cell>
          <cell r="AT3535" t="str">
            <v>No Aplica</v>
          </cell>
          <cell r="AU3535">
            <v>42240</v>
          </cell>
          <cell r="AV3535">
            <v>42364</v>
          </cell>
          <cell r="AW3535" t="e">
            <v>#REF!</v>
          </cell>
          <cell r="AX3535"/>
          <cell r="AY3535"/>
          <cell r="AZ3535">
            <v>0</v>
          </cell>
          <cell r="BA3535" t="str">
            <v>-</v>
          </cell>
          <cell r="BB3535" t="str">
            <v>5045 m2</v>
          </cell>
          <cell r="BC3535"/>
          <cell r="BD3535">
            <v>42284</v>
          </cell>
          <cell r="BE3535">
            <v>42349</v>
          </cell>
          <cell r="BF3535">
            <v>42451</v>
          </cell>
          <cell r="BG3535">
            <v>2250</v>
          </cell>
        </row>
        <row r="3536">
          <cell r="C3536" t="str">
            <v>20160429V3963-1</v>
          </cell>
          <cell r="D3536" t="str">
            <v>Proyectos 2011 - 2020</v>
          </cell>
          <cell r="E3536" t="str">
            <v>ANTES 2018</v>
          </cell>
          <cell r="F3536" t="str">
            <v>VIGENTE</v>
          </cell>
          <cell r="G3536"/>
          <cell r="H3536" t="str">
            <v>Santander</v>
          </cell>
          <cell r="I3536">
            <v>68077</v>
          </cell>
          <cell r="J3536">
            <v>6</v>
          </cell>
          <cell r="K3536" t="str">
            <v>Barbosa</v>
          </cell>
          <cell r="L3536" t="str">
            <v>Barbosa-Santander</v>
          </cell>
          <cell r="M3536">
            <v>429</v>
          </cell>
          <cell r="N3536" t="str">
            <v>DPS 2016</v>
          </cell>
          <cell r="O3536"/>
          <cell r="P3536"/>
          <cell r="Q3536" t="str">
            <v>Construcción De Pavimento Rígido En Concreto Y Adecuación De Andenes Para La Vías Urbanas Del Barrio Jose Antonio Galan Del Municipio De Barbosa - Santander</v>
          </cell>
          <cell r="R3536" t="str">
            <v>Vías Urbanas</v>
          </cell>
          <cell r="S3536"/>
          <cell r="T3536"/>
          <cell r="U3536"/>
          <cell r="V3536" t="str">
            <v>Municipio</v>
          </cell>
          <cell r="W3536"/>
          <cell r="X3536" t="str">
            <v>Barrio José Antonio Galán</v>
          </cell>
          <cell r="Y3536"/>
          <cell r="Z3536">
            <v>1349721564</v>
          </cell>
          <cell r="AA3536"/>
          <cell r="AB3536">
            <v>1349721564</v>
          </cell>
          <cell r="AC3536"/>
          <cell r="AD3536">
            <v>1349721564</v>
          </cell>
          <cell r="AE3536">
            <v>134972156.40000001</v>
          </cell>
          <cell r="AF3536"/>
          <cell r="AG3536">
            <v>134972156.40000001</v>
          </cell>
          <cell r="AH3536">
            <v>1484693720.4000001</v>
          </cell>
          <cell r="AI3536">
            <v>0</v>
          </cell>
          <cell r="AJ3536">
            <v>1484693720.4000001</v>
          </cell>
          <cell r="AK3536">
            <v>1</v>
          </cell>
          <cell r="AL3536"/>
          <cell r="AM3536">
            <v>1</v>
          </cell>
          <cell r="AN3536">
            <v>1</v>
          </cell>
          <cell r="AO3536">
            <v>0</v>
          </cell>
          <cell r="AP3536" t="str">
            <v>En Liquidación</v>
          </cell>
          <cell r="AQ3536" t="e">
            <v>#REF!</v>
          </cell>
          <cell r="AR3536" t="e">
            <v>#N/A</v>
          </cell>
          <cell r="AS3536" t="str">
            <v>Entregado en proceso de liquidación.
El proyecto propone la adecuación de cinco tramos viales del barrio JOSE ANTONIO GALAN
1.     Calle 10 entre Tv 3 y Carrera 6   = 190ML
2.     Calle 8 entre Tv 3 y Carrera 4     = 65ML
3.     Carrera 4 entre calles 8 y 10       = 93,2 ML
4.     Carrera 4 entre calles 10 y 11     = 66 ML
5.     Carrera 3b entre calles 10 y 11   = 69 ML
Para una longitud total de intervención de 503.2 ML de pavimento en concreto hidráulico de resistencia MR 40 Kg/Cm2.</v>
          </cell>
          <cell r="AT3536" t="str">
            <v>No Aplica</v>
          </cell>
          <cell r="AU3536">
            <v>43313</v>
          </cell>
          <cell r="AV3536">
            <v>43664</v>
          </cell>
          <cell r="AW3536" t="e">
            <v>#REF!</v>
          </cell>
          <cell r="AX3536"/>
          <cell r="AY3536"/>
          <cell r="AZ3536">
            <v>0</v>
          </cell>
          <cell r="BA3536" t="str">
            <v>-</v>
          </cell>
          <cell r="BB3536" t="str">
            <v>0,503 Km</v>
          </cell>
          <cell r="BC3536"/>
          <cell r="BD3536">
            <v>43362</v>
          </cell>
          <cell r="BE3536">
            <v>43410</v>
          </cell>
          <cell r="BF3536">
            <v>43775</v>
          </cell>
          <cell r="BG3536">
            <v>1000</v>
          </cell>
        </row>
        <row r="3537">
          <cell r="C3537" t="str">
            <v>20170390V7693-1</v>
          </cell>
          <cell r="D3537" t="str">
            <v>Proyectos 2011 - 2020</v>
          </cell>
          <cell r="E3537" t="str">
            <v>No Aplica</v>
          </cell>
          <cell r="F3537" t="str">
            <v>CERRADO</v>
          </cell>
          <cell r="G3537"/>
          <cell r="H3537" t="str">
            <v>Santander</v>
          </cell>
          <cell r="I3537">
            <v>68079</v>
          </cell>
          <cell r="J3537">
            <v>6</v>
          </cell>
          <cell r="K3537" t="str">
            <v>Barichara</v>
          </cell>
          <cell r="L3537" t="str">
            <v>Barichara-Santander</v>
          </cell>
          <cell r="M3537">
            <v>390</v>
          </cell>
          <cell r="N3537" t="str">
            <v>DPS 2017</v>
          </cell>
          <cell r="O3537"/>
          <cell r="P3537"/>
          <cell r="Q3537" t="str">
            <v>Construcción De Pavimento En Piedra Barichara De La Vía De Acceso Al Barrio San Luis Del Perímetro Urbano Del Municipio De Barichara – Santander</v>
          </cell>
          <cell r="R3537" t="str">
            <v>Vías Urbanas</v>
          </cell>
          <cell r="S3537"/>
          <cell r="T3537"/>
          <cell r="U3537"/>
          <cell r="V3537" t="str">
            <v>Municipio</v>
          </cell>
          <cell r="W3537"/>
          <cell r="X3537" t="str">
            <v>Barrio San Luis</v>
          </cell>
          <cell r="Y3537"/>
          <cell r="Z3537">
            <v>777036162</v>
          </cell>
          <cell r="AA3537"/>
          <cell r="AB3537">
            <v>777036162</v>
          </cell>
          <cell r="AC3537"/>
          <cell r="AD3537">
            <v>777036162</v>
          </cell>
          <cell r="AE3537">
            <v>77703616.200000003</v>
          </cell>
          <cell r="AF3537"/>
          <cell r="AG3537">
            <v>77703616.200000003</v>
          </cell>
          <cell r="AH3537">
            <v>854739778.20000005</v>
          </cell>
          <cell r="AI3537">
            <v>0</v>
          </cell>
          <cell r="AJ3537">
            <v>854739778.20000005</v>
          </cell>
          <cell r="AK3537">
            <v>1</v>
          </cell>
          <cell r="AL3537"/>
          <cell r="AM3537">
            <v>1</v>
          </cell>
          <cell r="AN3537">
            <v>1</v>
          </cell>
          <cell r="AO3537">
            <v>0</v>
          </cell>
          <cell r="AP3537" t="str">
            <v>Liquidado</v>
          </cell>
          <cell r="AQ3537" t="e">
            <v>#REF!</v>
          </cell>
          <cell r="AR3537" t="e">
            <v>#N/A</v>
          </cell>
          <cell r="AS3537" t="str">
            <v>Liquidado el 06 de diciembre 2021.</v>
          </cell>
          <cell r="AT3537" t="str">
            <v>No Aplica</v>
          </cell>
          <cell r="AU3537">
            <v>43605</v>
          </cell>
          <cell r="AV3537">
            <v>43727</v>
          </cell>
          <cell r="AW3537" t="e">
            <v>#REF!</v>
          </cell>
          <cell r="AX3537"/>
          <cell r="AY3537"/>
          <cell r="AZ3537">
            <v>0</v>
          </cell>
          <cell r="BA3537" t="str">
            <v>-</v>
          </cell>
          <cell r="BB3537" t="str">
            <v>314.85mt</v>
          </cell>
          <cell r="BC3537"/>
          <cell r="BD3537">
            <v>43691</v>
          </cell>
          <cell r="BE3537">
            <v>43691</v>
          </cell>
          <cell r="BF3537">
            <v>43776</v>
          </cell>
          <cell r="BG3537">
            <v>1000</v>
          </cell>
        </row>
        <row r="3538">
          <cell r="C3538" t="str">
            <v>20160244MU026-1</v>
          </cell>
          <cell r="D3538" t="str">
            <v>Proyectos 2011 - 2020</v>
          </cell>
          <cell r="E3538" t="str">
            <v>ANTES 2018</v>
          </cell>
          <cell r="F3538" t="str">
            <v>VIGENTE</v>
          </cell>
          <cell r="G3538"/>
          <cell r="H3538" t="str">
            <v>Santander</v>
          </cell>
          <cell r="I3538">
            <v>68081</v>
          </cell>
          <cell r="J3538">
            <v>1</v>
          </cell>
          <cell r="K3538" t="str">
            <v>Barrancabermeja</v>
          </cell>
          <cell r="L3538" t="str">
            <v>Barrancabermeja-Santander</v>
          </cell>
          <cell r="M3538">
            <v>244</v>
          </cell>
          <cell r="N3538" t="str">
            <v>Unops
DPS 2016</v>
          </cell>
          <cell r="O3538"/>
          <cell r="P3538"/>
          <cell r="Q3538" t="str">
            <v>Mejoramiento De Condiciones De Habitabilidad</v>
          </cell>
          <cell r="R3538" t="str">
            <v>Mejoramiento Condiciones De Habitabilidad</v>
          </cell>
          <cell r="S3538"/>
          <cell r="T3538"/>
          <cell r="U3538"/>
          <cell r="V3538" t="str">
            <v>Unops</v>
          </cell>
          <cell r="W3538"/>
          <cell r="X3538" t="str">
            <v/>
          </cell>
          <cell r="Y3538"/>
          <cell r="Z3538">
            <v>619682280</v>
          </cell>
          <cell r="AA3538"/>
          <cell r="AB3538">
            <v>619682280</v>
          </cell>
          <cell r="AC3538"/>
          <cell r="AD3538">
            <v>619682280</v>
          </cell>
          <cell r="AE3538">
            <v>61968228</v>
          </cell>
          <cell r="AF3538"/>
          <cell r="AG3538">
            <v>61968228</v>
          </cell>
          <cell r="AH3538">
            <v>681650508</v>
          </cell>
          <cell r="AI3538">
            <v>0</v>
          </cell>
          <cell r="AJ3538">
            <v>681650508</v>
          </cell>
          <cell r="AK3538">
            <v>0.67</v>
          </cell>
          <cell r="AL3538"/>
          <cell r="AM3538">
            <v>0.753</v>
          </cell>
          <cell r="AN3538">
            <v>0.3624</v>
          </cell>
          <cell r="AO3538">
            <v>-0.3906</v>
          </cell>
          <cell r="AP3538" t="str">
            <v>En Liquidación</v>
          </cell>
          <cell r="AQ3538" t="e">
            <v>#REF!</v>
          </cell>
          <cell r="AR3538" t="str">
            <v>TERMINADO</v>
          </cell>
          <cell r="AS3538" t="str">
            <v>Proyecto cancelado MCH - UNOPS
El convenio no fue prorrogado lugo de que este llego a su fecha de vencimiento
*Mediante oficio INTERSOCIAL-C244-038-2021 el 15/02/2021 se realiza REITERACIÓN SOLICITUD MESA DE TRABAJO
*Mediante oficio INTERSOCIAL-C244-039-2021 el 16/02/2021 se REALIZA REITERACIÓN N°5 ENTREGA DOCUMENTOS LIQUIDACIÓN
*se realizo mesa de teabajo con PS sin particiopacion de UNOPS y contratista, en la cual &gt;PS dio lineamientos a interventoriapara entrega de informe final,. Se realizara mesa de trabajo para ver el avance del mismo el 15/03/2021.
Observaciones Supervisor: Se realiza reunión por TEAMS el 22/02/2021.  La interventoría deberá entregar el inventario de la información y se realizará una nueva mesa de trabajo el 08/03/2021.
'Se propone mesa de trabajo para el 22/02/2021.
La interventoría responde requerimiento de subsanación pero informando que no puede dar respuesta al mismo por falta de contacto del contratista y UNOPS.
Se remiten observaciones al informe final conforme la mesa de trabajo del 09/12/2020 para que sea subsanado por la interventoría.
Se realiza mesa de trabajo el 06/11/2020 y se pacta compromiso de la interventoría la entrega del informe final el 20/11/2020.  La interventoría radica el mismo y se encuentra en revisión por parte de DPS.
Prosperidad social remite comunicado a UNOPS para hacer el llamado al cumplimiento de la mesa técnica.</v>
          </cell>
          <cell r="AT3538"/>
          <cell r="AU3538">
            <v>43605</v>
          </cell>
          <cell r="AV3538" t="str">
            <v/>
          </cell>
          <cell r="AW3538" t="e">
            <v>#REF!</v>
          </cell>
          <cell r="AX3538"/>
          <cell r="AY3538"/>
          <cell r="AZ3538">
            <v>0</v>
          </cell>
          <cell r="BA3538" t="str">
            <v>-</v>
          </cell>
          <cell r="BB3538" t="str">
            <v>13  Viviendas</v>
          </cell>
          <cell r="BC3538"/>
          <cell r="BD3538">
            <v>43627</v>
          </cell>
          <cell r="BE3538" t="str">
            <v/>
          </cell>
          <cell r="BF3538" t="str">
            <v/>
          </cell>
          <cell r="BG3538">
            <v>13</v>
          </cell>
        </row>
        <row r="3539">
          <cell r="C3539" t="str">
            <v>E-2020-2203-231750</v>
          </cell>
          <cell r="D3539" t="str">
            <v>CV 001-2020</v>
          </cell>
          <cell r="E3539" t="str">
            <v>2018-2022</v>
          </cell>
          <cell r="F3539" t="str">
            <v>VIGENTE</v>
          </cell>
          <cell r="G3539"/>
          <cell r="H3539" t="str">
            <v>Santander</v>
          </cell>
          <cell r="I3539"/>
          <cell r="J3539"/>
          <cell r="K3539" t="str">
            <v>Barrancabermeja</v>
          </cell>
          <cell r="L3539" t="str">
            <v>Barrancabermeja-Santander</v>
          </cell>
          <cell r="M3539" t="str">
            <v>392 FIP 2021</v>
          </cell>
          <cell r="N3539" t="str">
            <v>DPS 2021</v>
          </cell>
          <cell r="O3539">
            <v>44364</v>
          </cell>
          <cell r="P3539">
            <v>44773</v>
          </cell>
          <cell r="Q3539" t="str">
            <v>Mejoramiento Y Rehabilitación De Vía Terciaria Mediante Sistema De Placa Huella. En La Vereda Ciénaga Brava. Del Corregimiento El Llanito. Barrancabermeja - Santander</v>
          </cell>
          <cell r="R3539" t="str">
            <v>Vias y Transporte</v>
          </cell>
          <cell r="S3539" t="str">
            <v>Vias Rurales</v>
          </cell>
          <cell r="T3539"/>
          <cell r="U3539">
            <v>1</v>
          </cell>
          <cell r="V3539"/>
          <cell r="W3539"/>
          <cell r="X3539"/>
          <cell r="Y3539"/>
          <cell r="Z3539">
            <v>2678797781</v>
          </cell>
          <cell r="AA3539"/>
          <cell r="AB3539">
            <v>2678797781</v>
          </cell>
          <cell r="AC3539">
            <v>0</v>
          </cell>
          <cell r="AD3539">
            <v>2678797781</v>
          </cell>
          <cell r="AE3539"/>
          <cell r="AF3539"/>
          <cell r="AG3539">
            <v>0</v>
          </cell>
          <cell r="AH3539">
            <v>2678797781</v>
          </cell>
          <cell r="AI3539">
            <v>0</v>
          </cell>
          <cell r="AJ3539">
            <v>2678797781</v>
          </cell>
          <cell r="AK3539"/>
          <cell r="AL3539"/>
          <cell r="AM3539">
            <v>0</v>
          </cell>
          <cell r="AN3539">
            <v>0</v>
          </cell>
          <cell r="AO3539">
            <v>0</v>
          </cell>
          <cell r="AP3539" t="str">
            <v>En Ejecución</v>
          </cell>
          <cell r="AQ3539" t="e">
            <v>#REF!</v>
          </cell>
          <cell r="AR3539" t="e">
            <v>#N/A</v>
          </cell>
          <cell r="AS3539" t="str">
            <v>-</v>
          </cell>
          <cell r="AT3539"/>
          <cell r="AU3539">
            <v>44755</v>
          </cell>
          <cell r="AV3539">
            <v>44877</v>
          </cell>
          <cell r="AW3539" t="e">
            <v>#REF!</v>
          </cell>
          <cell r="AX3539">
            <v>9</v>
          </cell>
          <cell r="AY3539"/>
          <cell r="AZ3539">
            <v>9</v>
          </cell>
          <cell r="BA3539"/>
          <cell r="BB3539" t="str">
            <v>1769.3 ML</v>
          </cell>
          <cell r="BC3539"/>
          <cell r="BD3539" t="str">
            <v>-</v>
          </cell>
          <cell r="BE3539" t="str">
            <v>-</v>
          </cell>
          <cell r="BF3539" t="str">
            <v>-</v>
          </cell>
          <cell r="BG3539">
            <v>210729</v>
          </cell>
        </row>
        <row r="3540">
          <cell r="C3540" t="str">
            <v>E-2020-2203-231767</v>
          </cell>
          <cell r="D3540" t="str">
            <v>CV 001-2020</v>
          </cell>
          <cell r="E3540" t="str">
            <v>2018-2022</v>
          </cell>
          <cell r="F3540" t="str">
            <v>VIGENTE</v>
          </cell>
          <cell r="G3540"/>
          <cell r="H3540" t="str">
            <v>Santander</v>
          </cell>
          <cell r="I3540"/>
          <cell r="J3540"/>
          <cell r="K3540" t="str">
            <v>Barrancabermeja</v>
          </cell>
          <cell r="L3540" t="str">
            <v>Barrancabermeja-Santander</v>
          </cell>
          <cell r="M3540" t="str">
            <v>685 FIP 2021</v>
          </cell>
          <cell r="N3540" t="str">
            <v>DPS 2021</v>
          </cell>
          <cell r="O3540">
            <v>44512</v>
          </cell>
          <cell r="P3540">
            <v>44773</v>
          </cell>
          <cell r="Q3540" t="str">
            <v>Mejoramiento Y Rehabilitación De 2 Tramos De Vía Terciaria Mediante Sistema De Placa Huella. En La Vereda El Guarumo. Sector 1 Y 2. Ubicadas En El Corregimiento De La Meseta San Rafael. Barrancabermeja - Santander</v>
          </cell>
          <cell r="R3540" t="str">
            <v>Vias y Transporte</v>
          </cell>
          <cell r="S3540" t="str">
            <v>Vias Rurales</v>
          </cell>
          <cell r="T3540"/>
          <cell r="U3540">
            <v>1</v>
          </cell>
          <cell r="V3540"/>
          <cell r="W3540"/>
          <cell r="X3540"/>
          <cell r="Y3540"/>
          <cell r="Z3540">
            <v>857775540</v>
          </cell>
          <cell r="AA3540"/>
          <cell r="AB3540">
            <v>857775540</v>
          </cell>
          <cell r="AC3540">
            <v>0</v>
          </cell>
          <cell r="AD3540">
            <v>857775540</v>
          </cell>
          <cell r="AE3540"/>
          <cell r="AF3540"/>
          <cell r="AG3540">
            <v>0</v>
          </cell>
          <cell r="AH3540">
            <v>857775540</v>
          </cell>
          <cell r="AI3540">
            <v>0</v>
          </cell>
          <cell r="AJ3540">
            <v>857775540</v>
          </cell>
          <cell r="AK3540"/>
          <cell r="AL3540"/>
          <cell r="AM3540"/>
          <cell r="AN3540"/>
          <cell r="AO3540">
            <v>0</v>
          </cell>
          <cell r="AP3540" t="str">
            <v>En Proceso Licitatorio</v>
          </cell>
          <cell r="AQ3540" t="e">
            <v>#REF!</v>
          </cell>
          <cell r="AR3540" t="e">
            <v>#N/A</v>
          </cell>
          <cell r="AS3540" t="str">
            <v>-</v>
          </cell>
          <cell r="AT3540"/>
          <cell r="AU3540" t="str">
            <v>-</v>
          </cell>
          <cell r="AV3540" t="str">
            <v>-</v>
          </cell>
          <cell r="AW3540" t="e">
            <v>#REF!</v>
          </cell>
          <cell r="AX3540">
            <v>4</v>
          </cell>
          <cell r="AY3540"/>
          <cell r="AZ3540">
            <v>4</v>
          </cell>
          <cell r="BA3540"/>
          <cell r="BB3540" t="str">
            <v>543 ML</v>
          </cell>
          <cell r="BC3540"/>
          <cell r="BD3540" t="str">
            <v>-</v>
          </cell>
          <cell r="BE3540" t="str">
            <v>-</v>
          </cell>
          <cell r="BF3540" t="str">
            <v>-</v>
          </cell>
          <cell r="BG3540" t="str">
            <v>-</v>
          </cell>
        </row>
        <row r="3541">
          <cell r="C3541" t="str">
            <v>20170704S8653-1</v>
          </cell>
          <cell r="D3541" t="str">
            <v>Proyectos 2011 - 2020</v>
          </cell>
          <cell r="E3541" t="str">
            <v>ANTES 2018</v>
          </cell>
          <cell r="F3541" t="str">
            <v>VIGENTE</v>
          </cell>
          <cell r="G3541"/>
          <cell r="H3541" t="str">
            <v>Santander</v>
          </cell>
          <cell r="I3541">
            <v>68092</v>
          </cell>
          <cell r="J3541">
            <v>6</v>
          </cell>
          <cell r="K3541" t="str">
            <v>Betulia</v>
          </cell>
          <cell r="L3541" t="str">
            <v>Betulia-Santander</v>
          </cell>
          <cell r="M3541">
            <v>704</v>
          </cell>
          <cell r="N3541" t="str">
            <v>DPS 2017</v>
          </cell>
          <cell r="O3541"/>
          <cell r="P3541"/>
          <cell r="Q3541" t="str">
            <v>Restauración Y Adecuacion Del Parque Turistico De Betulia Santander</v>
          </cell>
          <cell r="R3541" t="str">
            <v>Espacio Público, Recreación Y Deporte</v>
          </cell>
          <cell r="S3541"/>
          <cell r="T3541"/>
          <cell r="U3541"/>
          <cell r="V3541" t="str">
            <v>Municipio</v>
          </cell>
          <cell r="W3541" t="str">
            <v>Urbano</v>
          </cell>
          <cell r="X3541" t="str">
            <v>Sector Centro</v>
          </cell>
          <cell r="Y3541"/>
          <cell r="Z3541">
            <v>1039805400</v>
          </cell>
          <cell r="AA3541"/>
          <cell r="AB3541">
            <v>1039805400</v>
          </cell>
          <cell r="AC3541"/>
          <cell r="AD3541">
            <v>1039805400</v>
          </cell>
          <cell r="AE3541">
            <v>103980540</v>
          </cell>
          <cell r="AF3541"/>
          <cell r="AG3541">
            <v>103980540</v>
          </cell>
          <cell r="AH3541">
            <v>1143785940</v>
          </cell>
          <cell r="AI3541">
            <v>0</v>
          </cell>
          <cell r="AJ3541">
            <v>1143785940</v>
          </cell>
          <cell r="AK3541">
            <v>1</v>
          </cell>
          <cell r="AL3541"/>
          <cell r="AM3541">
            <v>1</v>
          </cell>
          <cell r="AN3541">
            <v>1</v>
          </cell>
          <cell r="AO3541">
            <v>0</v>
          </cell>
          <cell r="AP3541" t="str">
            <v>Entregado A Municipio</v>
          </cell>
          <cell r="AQ3541" t="e">
            <v>#REF!</v>
          </cell>
          <cell r="AR3541" t="e">
            <v>#N/A</v>
          </cell>
          <cell r="AS3541" t="str">
            <v>Se realiza Av3 el 24/11/2020
Se viabiliza por parte del equipo de sostenibilidad el plan de sostenibilidad.
Se trabaja en la recolección de la documentación para la liquidación del convenio.                                                                         El 1 de junio la interventoría mediante comunicado INTERSOCIAL-C704-138-2021 envían los documentos pendientes para la liquidación, se revisará la documentación enviada y  se actualizara el cuadro con la documentación con el fin de saber que quedaría pendiente. Se encuentra pendiente la póliza y aprobación contra acta de entrega y recibo a satisfacción.                               El 21 de junio se le envía al profesional social para su respectiva revisión el correo INTERSOCIAL-C704-139-2021//REMISIÓN SUBSANACIÓN FINAL-GESTIÓN SOCIAL.                                                       El 6 de julio se envía correo electrónico a los funcionarios Olga Ramírez y Santiago Reyes, remitiéndoles un link de consulta en donde pueden revisar la documentación técnica que permita adelantar la liquidación del convenio.                                                                               El 2 de agosto se envía correo electrónico a la interventoría dándoles a conocer de la aprobación del informe final bajo el componente social, se les agradece la entrega de la subsanación del componente técnico.                                                                                El 10 de agosto se envia certificado de suficiencia del informe final.</v>
          </cell>
          <cell r="AT3541" t="str">
            <v>No Aplica</v>
          </cell>
          <cell r="AU3541">
            <v>43642</v>
          </cell>
          <cell r="AV3541">
            <v>44062</v>
          </cell>
          <cell r="AW3541" t="e">
            <v>#REF!</v>
          </cell>
          <cell r="AX3541"/>
          <cell r="AY3541"/>
          <cell r="AZ3541">
            <v>0</v>
          </cell>
          <cell r="BA3541" t="str">
            <v>-</v>
          </cell>
          <cell r="BB3541" t="str">
            <v>2127,97 m2</v>
          </cell>
          <cell r="BC3541"/>
          <cell r="BD3541">
            <v>43699</v>
          </cell>
          <cell r="BE3541">
            <v>43768</v>
          </cell>
          <cell r="BF3541">
            <v>44159</v>
          </cell>
          <cell r="BG3541">
            <v>1114</v>
          </cell>
        </row>
        <row r="3542">
          <cell r="C3542" t="str">
            <v>20090046S1703-1</v>
          </cell>
          <cell r="D3542" t="str">
            <v>Proyectos 2011 - 2020</v>
          </cell>
          <cell r="E3542" t="str">
            <v>No Aplica</v>
          </cell>
          <cell r="F3542" t="str">
            <v>CERRADO</v>
          </cell>
          <cell r="G3542"/>
          <cell r="H3542" t="str">
            <v>Santander</v>
          </cell>
          <cell r="I3542">
            <v>68001</v>
          </cell>
          <cell r="J3542" t="str">
            <v>ESPECIAL</v>
          </cell>
          <cell r="K3542" t="str">
            <v>Bucaramanga</v>
          </cell>
          <cell r="L3542" t="str">
            <v>Bucaramanga-Santander</v>
          </cell>
          <cell r="M3542" t="str">
            <v/>
          </cell>
          <cell r="N3542" t="str">
            <v>Infraestructura</v>
          </cell>
          <cell r="O3542"/>
          <cell r="P3542"/>
          <cell r="Q3542" t="str">
            <v>Convenio Interadministrativo De Cooperaciòn Entre Acciòn Social - Fip Y El Municipio De Bucaramanga, Santander Para Aunar Esfuerzos Y Contribuir Con El Ajuste A Los Diseños, La Realizaciòn De La Interventoria Y La Construccion De La Primera Etapa Del Parque Integral Metropolitano Entre Puentes En La Comuna No. 9 De La Ciudad De Bucaramanga - Santander</v>
          </cell>
          <cell r="R3542" t="str">
            <v>Espacio Público, Recreación Y Deporte</v>
          </cell>
          <cell r="S3542"/>
          <cell r="T3542"/>
          <cell r="U3542"/>
          <cell r="V3542" t="str">
            <v>Municipio</v>
          </cell>
          <cell r="W3542"/>
          <cell r="X3542" t="str">
            <v/>
          </cell>
          <cell r="Y3542"/>
          <cell r="Z3542">
            <v>2325000000</v>
          </cell>
          <cell r="AA3542"/>
          <cell r="AB3542">
            <v>2325000000</v>
          </cell>
          <cell r="AC3542"/>
          <cell r="AD3542">
            <v>2325000000</v>
          </cell>
          <cell r="AE3542">
            <v>0</v>
          </cell>
          <cell r="AF3542"/>
          <cell r="AG3542">
            <v>0</v>
          </cell>
          <cell r="AH3542">
            <v>2325000000</v>
          </cell>
          <cell r="AI3542">
            <v>0</v>
          </cell>
          <cell r="AJ3542">
            <v>2325000000</v>
          </cell>
          <cell r="AK3542">
            <v>1</v>
          </cell>
          <cell r="AL3542"/>
          <cell r="AM3542">
            <v>1</v>
          </cell>
          <cell r="AN3542">
            <v>1</v>
          </cell>
          <cell r="AO3542">
            <v>0</v>
          </cell>
          <cell r="AP3542" t="str">
            <v>Liquidado</v>
          </cell>
          <cell r="AQ3542" t="e">
            <v>#REF!</v>
          </cell>
          <cell r="AR3542" t="e">
            <v>#N/A</v>
          </cell>
          <cell r="AS3542" t="str">
            <v>Entregado en 2011.</v>
          </cell>
          <cell r="AT3542" t="str">
            <v>No Aplica</v>
          </cell>
          <cell r="AU3542" t="str">
            <v/>
          </cell>
          <cell r="AV3542">
            <v>40694</v>
          </cell>
          <cell r="AW3542" t="e">
            <v>#REF!</v>
          </cell>
          <cell r="AX3542"/>
          <cell r="AY3542"/>
          <cell r="AZ3542">
            <v>0</v>
          </cell>
          <cell r="BA3542" t="str">
            <v>-</v>
          </cell>
          <cell r="BB3542" t="str">
            <v/>
          </cell>
          <cell r="BC3542"/>
          <cell r="BD3542" t="str">
            <v/>
          </cell>
          <cell r="BE3542" t="str">
            <v/>
          </cell>
          <cell r="BF3542" t="str">
            <v/>
          </cell>
          <cell r="BG3542" t="str">
            <v/>
          </cell>
        </row>
        <row r="3543">
          <cell r="C3543" t="str">
            <v>20090232S1705-1</v>
          </cell>
          <cell r="D3543" t="str">
            <v>Proyectos 2011 - 2020</v>
          </cell>
          <cell r="E3543" t="str">
            <v>No Aplica</v>
          </cell>
          <cell r="F3543" t="str">
            <v>CERRADO</v>
          </cell>
          <cell r="G3543"/>
          <cell r="H3543" t="str">
            <v>Santander</v>
          </cell>
          <cell r="I3543">
            <v>68001</v>
          </cell>
          <cell r="J3543" t="str">
            <v>ESPECIAL</v>
          </cell>
          <cell r="K3543" t="str">
            <v>Bucaramanga</v>
          </cell>
          <cell r="L3543" t="str">
            <v>Bucaramanga-Santander</v>
          </cell>
          <cell r="M3543" t="str">
            <v/>
          </cell>
          <cell r="N3543" t="str">
            <v>Infraestructura</v>
          </cell>
          <cell r="O3543"/>
          <cell r="P3543"/>
          <cell r="Q3543" t="str">
            <v>Convenio Interadministrativo Con La Corporación Autonoma Regional Para La Defensa De La Meseta De Bucaramanga - Cdmb, Para Aunar Esfuerzos Y Contribuir Con La Construcción Del Parque Gerardo Camacho Barrio Mutis Del Municipio De Bucaramanga - Santander.</v>
          </cell>
          <cell r="R3543" t="str">
            <v>Espacio Público, Recreación Y Deporte</v>
          </cell>
          <cell r="S3543"/>
          <cell r="T3543"/>
          <cell r="U3543"/>
          <cell r="V3543" t="str">
            <v>Corporacion Autonoma Regional Para La Defensa De La Meseta De Bucaramanga</v>
          </cell>
          <cell r="W3543"/>
          <cell r="X3543" t="str">
            <v/>
          </cell>
          <cell r="Y3543"/>
          <cell r="Z3543">
            <v>181900000</v>
          </cell>
          <cell r="AA3543"/>
          <cell r="AB3543">
            <v>181900000</v>
          </cell>
          <cell r="AC3543"/>
          <cell r="AD3543">
            <v>181900000</v>
          </cell>
          <cell r="AE3543">
            <v>0</v>
          </cell>
          <cell r="AF3543"/>
          <cell r="AG3543">
            <v>0</v>
          </cell>
          <cell r="AH3543">
            <v>181900000</v>
          </cell>
          <cell r="AI3543">
            <v>0</v>
          </cell>
          <cell r="AJ3543">
            <v>181900000</v>
          </cell>
          <cell r="AK3543">
            <v>1</v>
          </cell>
          <cell r="AL3543"/>
          <cell r="AM3543">
            <v>1</v>
          </cell>
          <cell r="AN3543">
            <v>1</v>
          </cell>
          <cell r="AO3543">
            <v>0</v>
          </cell>
          <cell r="AP3543" t="str">
            <v>Liquidado</v>
          </cell>
          <cell r="AQ3543" t="e">
            <v>#REF!</v>
          </cell>
          <cell r="AR3543" t="e">
            <v>#N/A</v>
          </cell>
          <cell r="AS3543" t="str">
            <v>Entregado en 2011.</v>
          </cell>
          <cell r="AT3543" t="str">
            <v>No Aplica</v>
          </cell>
          <cell r="AU3543" t="str">
            <v/>
          </cell>
          <cell r="AV3543">
            <v>40663</v>
          </cell>
          <cell r="AW3543" t="e">
            <v>#REF!</v>
          </cell>
          <cell r="AX3543"/>
          <cell r="AY3543"/>
          <cell r="AZ3543">
            <v>0</v>
          </cell>
          <cell r="BA3543" t="str">
            <v>-</v>
          </cell>
          <cell r="BB3543" t="str">
            <v/>
          </cell>
          <cell r="BC3543"/>
          <cell r="BD3543" t="str">
            <v/>
          </cell>
          <cell r="BE3543" t="str">
            <v/>
          </cell>
          <cell r="BF3543" t="str">
            <v/>
          </cell>
          <cell r="BG3543" t="str">
            <v/>
          </cell>
        </row>
        <row r="3544">
          <cell r="C3544" t="str">
            <v>20090241S1704-1</v>
          </cell>
          <cell r="D3544" t="str">
            <v>Proyectos 2011 - 2020</v>
          </cell>
          <cell r="E3544" t="str">
            <v>No Aplica</v>
          </cell>
          <cell r="F3544" t="str">
            <v>CERRADO</v>
          </cell>
          <cell r="G3544"/>
          <cell r="H3544" t="str">
            <v>Santander</v>
          </cell>
          <cell r="I3544">
            <v>68001</v>
          </cell>
          <cell r="J3544" t="str">
            <v>ESPECIAL</v>
          </cell>
          <cell r="K3544" t="str">
            <v>Bucaramanga</v>
          </cell>
          <cell r="L3544" t="str">
            <v>Bucaramanga-Santander</v>
          </cell>
          <cell r="M3544" t="str">
            <v/>
          </cell>
          <cell r="N3544" t="str">
            <v>Infraestructura</v>
          </cell>
          <cell r="O3544"/>
          <cell r="P3544"/>
          <cell r="Q3544" t="str">
            <v>Convenio Interadministrativo Entre Acción  Social  Y El Municipio De Bucaramanga Para Aunar Esfuerzos Y Contribuir Con El Mejoramiento Y Mantenimiento Al Sector Sur Y Construcción De Obras Exteriores Del Centro Cultural Del Oriente, Municipio De Bucaramanga - Santander</v>
          </cell>
          <cell r="R3544" t="str">
            <v>Social Comunitario</v>
          </cell>
          <cell r="S3544"/>
          <cell r="T3544"/>
          <cell r="U3544"/>
          <cell r="V3544" t="str">
            <v>Municipio</v>
          </cell>
          <cell r="W3544"/>
          <cell r="X3544" t="str">
            <v/>
          </cell>
          <cell r="Y3544"/>
          <cell r="Z3544">
            <v>755425700.39999998</v>
          </cell>
          <cell r="AA3544"/>
          <cell r="AB3544">
            <v>755425700.39999998</v>
          </cell>
          <cell r="AC3544"/>
          <cell r="AD3544">
            <v>755425700.39999998</v>
          </cell>
          <cell r="AE3544">
            <v>0</v>
          </cell>
          <cell r="AF3544"/>
          <cell r="AG3544">
            <v>0</v>
          </cell>
          <cell r="AH3544">
            <v>755425700.39999998</v>
          </cell>
          <cell r="AI3544">
            <v>0</v>
          </cell>
          <cell r="AJ3544">
            <v>755425700.39999998</v>
          </cell>
          <cell r="AK3544">
            <v>1</v>
          </cell>
          <cell r="AL3544"/>
          <cell r="AM3544">
            <v>1</v>
          </cell>
          <cell r="AN3544">
            <v>1</v>
          </cell>
          <cell r="AO3544">
            <v>0</v>
          </cell>
          <cell r="AP3544" t="str">
            <v>Liquidado</v>
          </cell>
          <cell r="AQ3544" t="e">
            <v>#REF!</v>
          </cell>
          <cell r="AR3544" t="e">
            <v>#N/A</v>
          </cell>
          <cell r="AS3544" t="str">
            <v>Entregado en 2011.</v>
          </cell>
          <cell r="AT3544" t="str">
            <v>No Aplica</v>
          </cell>
          <cell r="AU3544" t="str">
            <v/>
          </cell>
          <cell r="AV3544" t="str">
            <v/>
          </cell>
          <cell r="AW3544" t="e">
            <v>#REF!</v>
          </cell>
          <cell r="AX3544"/>
          <cell r="AY3544"/>
          <cell r="AZ3544">
            <v>0</v>
          </cell>
          <cell r="BA3544" t="str">
            <v>-</v>
          </cell>
          <cell r="BB3544" t="str">
            <v/>
          </cell>
          <cell r="BC3544"/>
          <cell r="BD3544" t="str">
            <v/>
          </cell>
          <cell r="BE3544" t="str">
            <v/>
          </cell>
          <cell r="BF3544" t="str">
            <v/>
          </cell>
          <cell r="BG3544" t="str">
            <v/>
          </cell>
        </row>
        <row r="3545">
          <cell r="C3545" t="str">
            <v>20130069A0328-1</v>
          </cell>
          <cell r="D3545" t="str">
            <v>Proyectos 2011 - 2020</v>
          </cell>
          <cell r="E3545" t="str">
            <v>No Aplica</v>
          </cell>
          <cell r="F3545" t="str">
            <v>CERRADO</v>
          </cell>
          <cell r="G3545" t="str">
            <v>C328</v>
          </cell>
          <cell r="H3545" t="str">
            <v>Santander</v>
          </cell>
          <cell r="I3545">
            <v>68001</v>
          </cell>
          <cell r="J3545" t="str">
            <v>ESPECIAL</v>
          </cell>
          <cell r="K3545" t="str">
            <v>Bucaramanga</v>
          </cell>
          <cell r="L3545" t="str">
            <v>Bucaramanga-Santander</v>
          </cell>
          <cell r="M3545">
            <v>69</v>
          </cell>
          <cell r="N3545" t="str">
            <v>Fonade 3</v>
          </cell>
          <cell r="O3545"/>
          <cell r="P3545"/>
          <cell r="Q3545" t="str">
            <v>Construccion De Alcantarillado Pluvial Y Sanitario Del Barrio Granjas De Provenza Del Municipio De Bucaramanga</v>
          </cell>
          <cell r="R3545" t="str">
            <v>Agua Potable Y Saneamiento Básico</v>
          </cell>
          <cell r="S3545"/>
          <cell r="T3545"/>
          <cell r="U3545"/>
          <cell r="V3545" t="str">
            <v>Municipio</v>
          </cell>
          <cell r="W3545"/>
          <cell r="X3545" t="str">
            <v/>
          </cell>
          <cell r="Y3545"/>
          <cell r="Z3545">
            <v>1925596237.1300001</v>
          </cell>
          <cell r="AA3545"/>
          <cell r="AB3545">
            <v>1925596237.1300001</v>
          </cell>
          <cell r="AC3545"/>
          <cell r="AD3545">
            <v>1925596237.1300001</v>
          </cell>
          <cell r="AE3545">
            <v>0</v>
          </cell>
          <cell r="AF3545"/>
          <cell r="AG3545">
            <v>0</v>
          </cell>
          <cell r="AH3545">
            <v>1925596237.1300001</v>
          </cell>
          <cell r="AI3545">
            <v>0</v>
          </cell>
          <cell r="AJ3545">
            <v>1925596237.1300001</v>
          </cell>
          <cell r="AK3545">
            <v>0</v>
          </cell>
          <cell r="AL3545"/>
          <cell r="AM3545">
            <v>1</v>
          </cell>
          <cell r="AN3545">
            <v>1</v>
          </cell>
          <cell r="AO3545">
            <v>0</v>
          </cell>
          <cell r="AP3545" t="str">
            <v>En Liquidación</v>
          </cell>
          <cell r="AQ3545" t="e">
            <v>#REF!</v>
          </cell>
          <cell r="AR3545" t="e">
            <v>#N/A</v>
          </cell>
          <cell r="AS3545" t="str">
            <v>PROYECTO TERMINADO EN LIQUIDACION  CONVENIO
1. INFORMACION Y ESTADO CONTRATO OBRA: Acta de liquidación suscrita el 18-05-2018.
2. INFORMACION Y ESTADO CONVENIO INTERADMINISTRATIVO: Liquidado con fecha del 30/12/2019. 
- Actividades realizadas durante el periodo: 
Se radica el informe de término en el grupo de gestón post-contractual el  22/11/19.
Pendientes: Elaboración del acta de liquidación del convenio interadministrativo.
- Imputabilidad: ENTerritorio
- RECOMENDACIONES: 
Se requiere celeridad en la proyección del acta, debido a que el alcalde de Bucaramanga renunció, y se aproxima el cambio de administracción.</v>
          </cell>
          <cell r="AT3545" t="str">
            <v>No Aplica</v>
          </cell>
          <cell r="AU3545">
            <v>42647</v>
          </cell>
          <cell r="AV3545">
            <v>43011</v>
          </cell>
          <cell r="AW3545" t="e">
            <v>#REF!</v>
          </cell>
          <cell r="AX3545"/>
          <cell r="AY3545"/>
          <cell r="AZ3545">
            <v>0</v>
          </cell>
          <cell r="BA3545" t="str">
            <v>-</v>
          </cell>
          <cell r="BB3545" t="str">
            <v xml:space="preserve">CONSTRUCCION DE 2287,6  ML REDES DE ALCANTARILLADO PLUVIAL,
756,46  ML REDES DE ALCANTARILLADO SANITARIO, Y 545,9 ML DE TUBERÍA A PRESIÓN.
 </v>
          </cell>
          <cell r="BC3545"/>
          <cell r="BD3545" t="str">
            <v/>
          </cell>
          <cell r="BE3545">
            <v>42866</v>
          </cell>
          <cell r="BF3545">
            <v>43075</v>
          </cell>
          <cell r="BG3545" t="str">
            <v/>
          </cell>
        </row>
        <row r="3546">
          <cell r="C3546" t="str">
            <v>20130069V0442-1</v>
          </cell>
          <cell r="D3546" t="str">
            <v>Proyectos 2011 - 2020</v>
          </cell>
          <cell r="E3546" t="str">
            <v>No Aplica</v>
          </cell>
          <cell r="F3546" t="str">
            <v>CERRADO</v>
          </cell>
          <cell r="G3546" t="str">
            <v>C442</v>
          </cell>
          <cell r="H3546" t="str">
            <v>Santander</v>
          </cell>
          <cell r="I3546">
            <v>68001</v>
          </cell>
          <cell r="J3546" t="str">
            <v>ESPECIAL</v>
          </cell>
          <cell r="K3546" t="str">
            <v>Bucaramanga</v>
          </cell>
          <cell r="L3546" t="str">
            <v>Bucaramanga-Santander</v>
          </cell>
          <cell r="M3546">
            <v>69</v>
          </cell>
          <cell r="N3546" t="str">
            <v>Fonade 3</v>
          </cell>
          <cell r="O3546"/>
          <cell r="P3546"/>
          <cell r="Q3546" t="str">
            <v>Mantenimiento Vial Veredal De Las Veredas Monserrate, Bolarqui Alto Y Cuchilla Alto, Del Corregimiento #2 Mpio De Bucaramanga</v>
          </cell>
          <cell r="R3546" t="str">
            <v>Vías Red Terciaria</v>
          </cell>
          <cell r="S3546"/>
          <cell r="T3546"/>
          <cell r="U3546"/>
          <cell r="V3546" t="str">
            <v>Municipio</v>
          </cell>
          <cell r="W3546"/>
          <cell r="X3546" t="str">
            <v/>
          </cell>
          <cell r="Y3546"/>
          <cell r="Z3546">
            <v>500000000</v>
          </cell>
          <cell r="AA3546"/>
          <cell r="AB3546">
            <v>500000000</v>
          </cell>
          <cell r="AC3546"/>
          <cell r="AD3546">
            <v>500000000</v>
          </cell>
          <cell r="AE3546">
            <v>0</v>
          </cell>
          <cell r="AF3546"/>
          <cell r="AG3546">
            <v>0</v>
          </cell>
          <cell r="AH3546">
            <v>500000000</v>
          </cell>
          <cell r="AI3546">
            <v>0</v>
          </cell>
          <cell r="AJ3546">
            <v>500000000</v>
          </cell>
          <cell r="AK3546">
            <v>0</v>
          </cell>
          <cell r="AL3546"/>
          <cell r="AM3546">
            <v>1</v>
          </cell>
          <cell r="AN3546">
            <v>1</v>
          </cell>
          <cell r="AO3546">
            <v>0</v>
          </cell>
          <cell r="AP3546" t="str">
            <v>En Liquidación</v>
          </cell>
          <cell r="AQ3546" t="e">
            <v>#REF!</v>
          </cell>
          <cell r="AR3546" t="e">
            <v>#N/A</v>
          </cell>
          <cell r="AS3546" t="str">
            <v>CONTRATOS LIQUIDADOS PENDIENTE CIERRE COSTOS FIJOS Y VARIABLES - INTERVENTORIA.
1. INFORMACIÓN Y ESTADO CONTRATO DE OBRA:                                                                         Acta de liquidación suscrita el 28/04/2017
                                                                                                                                                                                                                                                                                                                                                                                                                                                                                                                                                                           2.  INFORMACION Y ESTADO CONVENIO INTERADMINISTRATIVO:   Liquidado.  Se  suscribe acta de fecha 12/04/2018
3.  INFORMACION Y ESTADO INTERVENTORIA:  Se encuentra en cierre de costos fijos y variables.</v>
          </cell>
          <cell r="AT3546" t="str">
            <v>No Aplica</v>
          </cell>
          <cell r="AU3546">
            <v>42175</v>
          </cell>
          <cell r="AV3546">
            <v>42302</v>
          </cell>
          <cell r="AW3546" t="e">
            <v>#REF!</v>
          </cell>
          <cell r="AX3546"/>
          <cell r="AY3546"/>
          <cell r="AZ3546">
            <v>0</v>
          </cell>
          <cell r="BA3546" t="str">
            <v>-</v>
          </cell>
          <cell r="BB3546" t="str">
            <v>0,65 KM</v>
          </cell>
          <cell r="BC3546"/>
          <cell r="BD3546">
            <v>42234</v>
          </cell>
          <cell r="BE3546" t="str">
            <v/>
          </cell>
          <cell r="BF3546">
            <v>42339</v>
          </cell>
          <cell r="BG3546" t="str">
            <v/>
          </cell>
        </row>
        <row r="3547">
          <cell r="C3547" t="str">
            <v>20130228V0179-1</v>
          </cell>
          <cell r="D3547" t="str">
            <v>Proyectos 2011 - 2020</v>
          </cell>
          <cell r="E3547" t="str">
            <v>No Aplica</v>
          </cell>
          <cell r="F3547" t="str">
            <v>CERRADO</v>
          </cell>
          <cell r="G3547"/>
          <cell r="H3547" t="str">
            <v>Santander</v>
          </cell>
          <cell r="I3547">
            <v>68001</v>
          </cell>
          <cell r="J3547" t="str">
            <v>ESPECIAL</v>
          </cell>
          <cell r="K3547" t="str">
            <v>Bucaramanga</v>
          </cell>
          <cell r="L3547" t="str">
            <v>Bucaramanga-Santander</v>
          </cell>
          <cell r="M3547">
            <v>228</v>
          </cell>
          <cell r="N3547" t="str">
            <v>DPS 2013</v>
          </cell>
          <cell r="O3547"/>
          <cell r="P3547"/>
          <cell r="Q3547" t="str">
            <v>Construcción De Obras De Estabilización Para El Control De La Amenaza Por Fenómenos De Remosión En Masa En El Sector Del Barrio Bbucaramanga - Cocacola Del Municipio De Bucaramanga - Santander</v>
          </cell>
          <cell r="R3547" t="str">
            <v>Otros</v>
          </cell>
          <cell r="S3547"/>
          <cell r="T3547"/>
          <cell r="U3547"/>
          <cell r="V3547" t="str">
            <v>Municipio</v>
          </cell>
          <cell r="W3547"/>
          <cell r="X3547" t="str">
            <v xml:space="preserve">B. Bucaramanga, </v>
          </cell>
          <cell r="Y3547"/>
          <cell r="Z3547">
            <v>1087410331</v>
          </cell>
          <cell r="AA3547"/>
          <cell r="AB3547">
            <v>1087410331</v>
          </cell>
          <cell r="AC3547"/>
          <cell r="AD3547">
            <v>1087410331</v>
          </cell>
          <cell r="AE3547">
            <v>160842384.09999999</v>
          </cell>
          <cell r="AF3547"/>
          <cell r="AG3547">
            <v>160842384.09999999</v>
          </cell>
          <cell r="AH3547">
            <v>1248252715.0999999</v>
          </cell>
          <cell r="AI3547">
            <v>0</v>
          </cell>
          <cell r="AJ3547">
            <v>1248252715.0999999</v>
          </cell>
          <cell r="AK3547">
            <v>1</v>
          </cell>
          <cell r="AL3547"/>
          <cell r="AM3547">
            <v>1</v>
          </cell>
          <cell r="AN3547">
            <v>1</v>
          </cell>
          <cell r="AO3547">
            <v>0</v>
          </cell>
          <cell r="AP3547" t="str">
            <v>Liquidado</v>
          </cell>
          <cell r="AQ3547" t="e">
            <v>#REF!</v>
          </cell>
          <cell r="AR3547" t="e">
            <v>#N/A</v>
          </cell>
          <cell r="AS3547" t="str">
            <v>terminado en diciembre de 2016</v>
          </cell>
          <cell r="AT3547" t="str">
            <v>No Aplica</v>
          </cell>
          <cell r="AU3547">
            <v>42625</v>
          </cell>
          <cell r="AV3547">
            <v>42724</v>
          </cell>
          <cell r="AW3547" t="e">
            <v>#REF!</v>
          </cell>
          <cell r="AX3547"/>
          <cell r="AY3547"/>
          <cell r="AZ3547">
            <v>0</v>
          </cell>
          <cell r="BA3547" t="str">
            <v>-</v>
          </cell>
          <cell r="BB3547">
            <v>0.11</v>
          </cell>
          <cell r="BC3547"/>
          <cell r="BD3547">
            <v>42642</v>
          </cell>
          <cell r="BE3547">
            <v>42697</v>
          </cell>
          <cell r="BF3547">
            <v>42762</v>
          </cell>
          <cell r="BG3547">
            <v>4700</v>
          </cell>
        </row>
        <row r="3548">
          <cell r="C3548" t="str">
            <v>20130228V0194-1</v>
          </cell>
          <cell r="D3548" t="str">
            <v>Proyectos 2011 - 2020</v>
          </cell>
          <cell r="E3548" t="str">
            <v>No Aplica</v>
          </cell>
          <cell r="F3548" t="str">
            <v>CERRADO</v>
          </cell>
          <cell r="G3548"/>
          <cell r="H3548" t="str">
            <v>Santander</v>
          </cell>
          <cell r="I3548">
            <v>68001</v>
          </cell>
          <cell r="J3548" t="str">
            <v>ESPECIAL</v>
          </cell>
          <cell r="K3548" t="str">
            <v>Bucaramanga</v>
          </cell>
          <cell r="L3548" t="str">
            <v>Bucaramanga-Santander</v>
          </cell>
          <cell r="M3548">
            <v>228</v>
          </cell>
          <cell r="N3548" t="str">
            <v>DPS 2013</v>
          </cell>
          <cell r="O3548"/>
          <cell r="P3548"/>
          <cell r="Q3548" t="str">
            <v>Construccion Muros De Contencion Sobre Pilotes, Barrio Rincon De La Paz En El Municipio De Bucaramanga - Santander</v>
          </cell>
          <cell r="R3548" t="str">
            <v>Otros</v>
          </cell>
          <cell r="S3548"/>
          <cell r="T3548"/>
          <cell r="U3548"/>
          <cell r="V3548" t="str">
            <v>Municipio</v>
          </cell>
          <cell r="W3548"/>
          <cell r="X3548" t="str">
            <v>Rincón de la Paz</v>
          </cell>
          <cell r="Y3548"/>
          <cell r="Z3548">
            <v>1823702576</v>
          </cell>
          <cell r="AA3548"/>
          <cell r="AB3548">
            <v>1823702576</v>
          </cell>
          <cell r="AC3548"/>
          <cell r="AD3548">
            <v>1823702576</v>
          </cell>
          <cell r="AE3548">
            <v>251853462.60000002</v>
          </cell>
          <cell r="AF3548"/>
          <cell r="AG3548">
            <v>251853462.60000002</v>
          </cell>
          <cell r="AH3548">
            <v>2075556038.5999999</v>
          </cell>
          <cell r="AI3548">
            <v>0</v>
          </cell>
          <cell r="AJ3548">
            <v>2075556038.5999999</v>
          </cell>
          <cell r="AK3548">
            <v>1</v>
          </cell>
          <cell r="AL3548"/>
          <cell r="AM3548">
            <v>1</v>
          </cell>
          <cell r="AN3548">
            <v>1</v>
          </cell>
          <cell r="AO3548">
            <v>0</v>
          </cell>
          <cell r="AP3548" t="str">
            <v>Liquidado</v>
          </cell>
          <cell r="AQ3548" t="e">
            <v>#REF!</v>
          </cell>
          <cell r="AR3548" t="e">
            <v>#N/A</v>
          </cell>
          <cell r="AS3548" t="str">
            <v>Entregado en agosto de 2016.</v>
          </cell>
          <cell r="AT3548" t="str">
            <v>No Aplica</v>
          </cell>
          <cell r="AU3548">
            <v>42293</v>
          </cell>
          <cell r="AV3548">
            <v>42475</v>
          </cell>
          <cell r="AW3548" t="e">
            <v>#REF!</v>
          </cell>
          <cell r="AX3548"/>
          <cell r="AY3548"/>
          <cell r="AZ3548">
            <v>0</v>
          </cell>
          <cell r="BA3548" t="str">
            <v>-</v>
          </cell>
          <cell r="BB3548">
            <v>0.19</v>
          </cell>
          <cell r="BC3548"/>
          <cell r="BD3548">
            <v>42334</v>
          </cell>
          <cell r="BE3548">
            <v>42404</v>
          </cell>
          <cell r="BF3548">
            <v>42592</v>
          </cell>
          <cell r="BG3548">
            <v>350</v>
          </cell>
        </row>
        <row r="3549">
          <cell r="C3549" t="str">
            <v>20140201R0079-1</v>
          </cell>
          <cell r="D3549" t="str">
            <v>Proyectos 2011 - 2020</v>
          </cell>
          <cell r="E3549" t="str">
            <v>No Aplica</v>
          </cell>
          <cell r="F3549" t="str">
            <v>CERRADO</v>
          </cell>
          <cell r="G3549"/>
          <cell r="H3549" t="str">
            <v>Santander</v>
          </cell>
          <cell r="I3549">
            <v>68001</v>
          </cell>
          <cell r="J3549" t="str">
            <v>ESPECIAL</v>
          </cell>
          <cell r="K3549" t="str">
            <v>Bucaramanga</v>
          </cell>
          <cell r="L3549" t="str">
            <v>Bucaramanga-Santander</v>
          </cell>
          <cell r="M3549">
            <v>201</v>
          </cell>
          <cell r="N3549" t="str">
            <v>DPS 2014</v>
          </cell>
          <cell r="O3549"/>
          <cell r="P3549"/>
          <cell r="Q3549" t="str">
            <v>Construcción De Estructuras De Estabilización Para El Control De La Amenaza Geotecnica En El Talud Sur Del Barrio La Floresta En El Municipio De Bucaramanga - Santander</v>
          </cell>
          <cell r="R3549" t="str">
            <v>Otros</v>
          </cell>
          <cell r="S3549"/>
          <cell r="T3549"/>
          <cell r="U3549"/>
          <cell r="V3549" t="str">
            <v>Municipio</v>
          </cell>
          <cell r="W3549"/>
          <cell r="X3549" t="str">
            <v>Barrio La Floresta</v>
          </cell>
          <cell r="Y3549"/>
          <cell r="Z3549">
            <v>2452823361</v>
          </cell>
          <cell r="AA3549"/>
          <cell r="AB3549">
            <v>2452823361</v>
          </cell>
          <cell r="AC3549"/>
          <cell r="AD3549">
            <v>2452823361</v>
          </cell>
          <cell r="AE3549">
            <v>245282336.10000002</v>
          </cell>
          <cell r="AF3549"/>
          <cell r="AG3549">
            <v>245282336.10000002</v>
          </cell>
          <cell r="AH3549">
            <v>2698105697.0999999</v>
          </cell>
          <cell r="AI3549">
            <v>0</v>
          </cell>
          <cell r="AJ3549">
            <v>2698105697.0999999</v>
          </cell>
          <cell r="AK3549">
            <v>1</v>
          </cell>
          <cell r="AL3549"/>
          <cell r="AM3549">
            <v>0</v>
          </cell>
          <cell r="AN3549">
            <v>1</v>
          </cell>
          <cell r="AO3549">
            <v>1</v>
          </cell>
          <cell r="AP3549" t="str">
            <v>Liquidado</v>
          </cell>
          <cell r="AQ3549" t="e">
            <v>#REF!</v>
          </cell>
          <cell r="AR3549" t="e">
            <v>#N/A</v>
          </cell>
          <cell r="AS3549" t="str">
            <v>Entregado en julio de 2016.
Liquidado el 25 de junio 2020.</v>
          </cell>
          <cell r="AT3549" t="str">
            <v>No Aplica</v>
          </cell>
          <cell r="AU3549">
            <v>42248</v>
          </cell>
          <cell r="AV3549">
            <v>42460</v>
          </cell>
          <cell r="AW3549" t="e">
            <v>#REF!</v>
          </cell>
          <cell r="AX3549"/>
          <cell r="AY3549"/>
          <cell r="AZ3549">
            <v>0</v>
          </cell>
          <cell r="BA3549" t="str">
            <v>-</v>
          </cell>
          <cell r="BB3549" t="str">
            <v>850 mts2</v>
          </cell>
          <cell r="BC3549"/>
          <cell r="BD3549">
            <v>42311</v>
          </cell>
          <cell r="BE3549">
            <v>42515</v>
          </cell>
          <cell r="BF3549">
            <v>42515</v>
          </cell>
          <cell r="BG3549">
            <v>16084</v>
          </cell>
        </row>
        <row r="3550">
          <cell r="C3550" t="str">
            <v>20140201R0079-2</v>
          </cell>
          <cell r="D3550" t="str">
            <v>Proyectos 2011 - 2020</v>
          </cell>
          <cell r="E3550" t="str">
            <v>No Aplica</v>
          </cell>
          <cell r="F3550" t="str">
            <v>CERRADO</v>
          </cell>
          <cell r="G3550"/>
          <cell r="H3550" t="str">
            <v>Santander</v>
          </cell>
          <cell r="I3550">
            <v>68001</v>
          </cell>
          <cell r="J3550" t="str">
            <v>ESPECIAL</v>
          </cell>
          <cell r="K3550" t="str">
            <v>Bucaramanga</v>
          </cell>
          <cell r="L3550" t="str">
            <v>Bucaramanga-Santander</v>
          </cell>
          <cell r="M3550">
            <v>201</v>
          </cell>
          <cell r="N3550" t="str">
            <v>DPS 2014</v>
          </cell>
          <cell r="O3550"/>
          <cell r="P3550"/>
          <cell r="Q3550" t="str">
            <v>Construcción Fase 1 De Las Obras De Mitigación Geotecnica En El Barrio Villas De San Ignacio Y Colegio Villas De San Ignacio Del Municipio De Bucaramanga - Santander</v>
          </cell>
          <cell r="R3550" t="str">
            <v>Otros</v>
          </cell>
          <cell r="S3550"/>
          <cell r="T3550"/>
          <cell r="U3550"/>
          <cell r="V3550" t="str">
            <v>Municipio</v>
          </cell>
          <cell r="W3550"/>
          <cell r="X3550" t="str">
            <v>Barrio Villas de San Ignacio,Barrio Inseger,  Barrio Bavaria I y II, Barrio Café Madrid</v>
          </cell>
          <cell r="Y3550"/>
          <cell r="Z3550">
            <v>1368639528</v>
          </cell>
          <cell r="AA3550"/>
          <cell r="AB3550">
            <v>1368639528</v>
          </cell>
          <cell r="AC3550"/>
          <cell r="AD3550">
            <v>1368639528</v>
          </cell>
          <cell r="AE3550">
            <v>188965303.80000001</v>
          </cell>
          <cell r="AF3550"/>
          <cell r="AG3550">
            <v>188965303.80000001</v>
          </cell>
          <cell r="AH3550">
            <v>1557604831.8</v>
          </cell>
          <cell r="AI3550">
            <v>0</v>
          </cell>
          <cell r="AJ3550">
            <v>1557604831.8</v>
          </cell>
          <cell r="AK3550">
            <v>1</v>
          </cell>
          <cell r="AL3550"/>
          <cell r="AM3550">
            <v>0</v>
          </cell>
          <cell r="AN3550">
            <v>1</v>
          </cell>
          <cell r="AO3550">
            <v>1</v>
          </cell>
          <cell r="AP3550" t="str">
            <v>Liquidado</v>
          </cell>
          <cell r="AQ3550" t="e">
            <v>#REF!</v>
          </cell>
          <cell r="AR3550" t="e">
            <v>#N/A</v>
          </cell>
          <cell r="AS3550" t="str">
            <v>Entregado el 01-02-2018
Liquidado el 25 de junio 2020.</v>
          </cell>
          <cell r="AT3550" t="str">
            <v>No Aplica</v>
          </cell>
          <cell r="AU3550">
            <v>42842</v>
          </cell>
          <cell r="AV3550">
            <v>43085</v>
          </cell>
          <cell r="AW3550" t="e">
            <v>#REF!</v>
          </cell>
          <cell r="AX3550"/>
          <cell r="AY3550"/>
          <cell r="AZ3550">
            <v>0</v>
          </cell>
          <cell r="BA3550" t="str">
            <v>-</v>
          </cell>
          <cell r="BB3550" t="str">
            <v/>
          </cell>
          <cell r="BC3550"/>
          <cell r="BD3550">
            <v>42851</v>
          </cell>
          <cell r="BE3550">
            <v>42975</v>
          </cell>
          <cell r="BF3550">
            <v>43132</v>
          </cell>
          <cell r="BG3550">
            <v>1898</v>
          </cell>
        </row>
        <row r="3551">
          <cell r="C3551" t="str">
            <v>20150355R2782-1</v>
          </cell>
          <cell r="D3551" t="str">
            <v>Proyectos 2011 - 2020</v>
          </cell>
          <cell r="E3551" t="str">
            <v>No Aplica</v>
          </cell>
          <cell r="F3551" t="str">
            <v>CERRADO</v>
          </cell>
          <cell r="G3551"/>
          <cell r="H3551" t="str">
            <v>Santander</v>
          </cell>
          <cell r="I3551">
            <v>68001</v>
          </cell>
          <cell r="J3551" t="str">
            <v>ESPECIAL</v>
          </cell>
          <cell r="K3551" t="str">
            <v>Bucaramanga</v>
          </cell>
          <cell r="L3551" t="str">
            <v>Bucaramanga-Santander</v>
          </cell>
          <cell r="M3551">
            <v>355</v>
          </cell>
          <cell r="N3551" t="str">
            <v>DPS 2015</v>
          </cell>
          <cell r="O3551"/>
          <cell r="P3551"/>
          <cell r="Q3551" t="str">
            <v>Construcción De Obras De Control De Erosión Y Estabilización Para El Sector Critico Ubicado En El Barrio Balconcitos Del Municipio De Bucaramanga - Santander</v>
          </cell>
          <cell r="R3551" t="str">
            <v>Otros</v>
          </cell>
          <cell r="S3551"/>
          <cell r="T3551"/>
          <cell r="U3551"/>
          <cell r="V3551" t="str">
            <v>Municipio</v>
          </cell>
          <cell r="W3551"/>
          <cell r="X3551" t="str">
            <v xml:space="preserve"> barrio Balconcitos de la comuna 17 </v>
          </cell>
          <cell r="Y3551"/>
          <cell r="Z3551">
            <v>11425760663</v>
          </cell>
          <cell r="AA3551"/>
          <cell r="AB3551">
            <v>11425760663</v>
          </cell>
          <cell r="AC3551"/>
          <cell r="AD3551">
            <v>11425760663</v>
          </cell>
          <cell r="AE3551">
            <v>1142576066.3</v>
          </cell>
          <cell r="AF3551"/>
          <cell r="AG3551">
            <v>1142576066.3</v>
          </cell>
          <cell r="AH3551">
            <v>12568336729.299999</v>
          </cell>
          <cell r="AI3551">
            <v>0</v>
          </cell>
          <cell r="AJ3551">
            <v>12568336729.299999</v>
          </cell>
          <cell r="AK3551">
            <v>1</v>
          </cell>
          <cell r="AL3551"/>
          <cell r="AM3551">
            <v>1</v>
          </cell>
          <cell r="AN3551">
            <v>1</v>
          </cell>
          <cell r="AO3551">
            <v>0</v>
          </cell>
          <cell r="AP3551" t="str">
            <v>Liquidado</v>
          </cell>
          <cell r="AQ3551" t="e">
            <v>#REF!</v>
          </cell>
          <cell r="AR3551" t="e">
            <v>#N/A</v>
          </cell>
          <cell r="AS3551" t="str">
            <v>Liquidado</v>
          </cell>
          <cell r="AT3551" t="str">
            <v>No Aplica</v>
          </cell>
          <cell r="AU3551">
            <v>42352</v>
          </cell>
          <cell r="AV3551">
            <v>42626</v>
          </cell>
          <cell r="AW3551" t="e">
            <v>#REF!</v>
          </cell>
          <cell r="AX3551"/>
          <cell r="AY3551"/>
          <cell r="AZ3551">
            <v>0</v>
          </cell>
          <cell r="BA3551" t="str">
            <v>-</v>
          </cell>
          <cell r="BB3551" t="str">
            <v>7963M2</v>
          </cell>
          <cell r="BC3551"/>
          <cell r="BD3551">
            <v>42496</v>
          </cell>
          <cell r="BE3551">
            <v>42551</v>
          </cell>
          <cell r="BF3551">
            <v>42702</v>
          </cell>
          <cell r="BG3551">
            <v>900</v>
          </cell>
        </row>
        <row r="3552">
          <cell r="C3552" t="str">
            <v>20130199V0400-1</v>
          </cell>
          <cell r="D3552" t="str">
            <v>Proyectos 2011 - 2020</v>
          </cell>
          <cell r="E3552" t="str">
            <v>No Aplica</v>
          </cell>
          <cell r="F3552" t="str">
            <v>CERRADO</v>
          </cell>
          <cell r="G3552"/>
          <cell r="H3552" t="str">
            <v>Santander</v>
          </cell>
          <cell r="I3552">
            <v>68121</v>
          </cell>
          <cell r="J3552">
            <v>6</v>
          </cell>
          <cell r="K3552" t="str">
            <v>Cabrera</v>
          </cell>
          <cell r="L3552" t="str">
            <v>Cabrera-Santander</v>
          </cell>
          <cell r="M3552">
            <v>199</v>
          </cell>
          <cell r="N3552" t="str">
            <v>DPS 2013</v>
          </cell>
          <cell r="O3552"/>
          <cell r="P3552"/>
          <cell r="Q3552" t="str">
            <v>Construcción Pavimento En Piedra Labor En El Casco Urbano Municipio De Cabrera - Santander</v>
          </cell>
          <cell r="R3552" t="str">
            <v>Vías Urbanas</v>
          </cell>
          <cell r="S3552"/>
          <cell r="T3552"/>
          <cell r="U3552"/>
          <cell r="V3552" t="str">
            <v>Municipio</v>
          </cell>
          <cell r="W3552"/>
          <cell r="X3552" t="str">
            <v>Centro, Oval, Santuario, Bocarre</v>
          </cell>
          <cell r="Y3552"/>
          <cell r="Z3552">
            <v>280373832</v>
          </cell>
          <cell r="AA3552"/>
          <cell r="AB3552">
            <v>280373832</v>
          </cell>
          <cell r="AC3552"/>
          <cell r="AD3552">
            <v>280373832</v>
          </cell>
          <cell r="AE3552">
            <v>28037383.200000003</v>
          </cell>
          <cell r="AF3552"/>
          <cell r="AG3552">
            <v>28037383.200000003</v>
          </cell>
          <cell r="AH3552">
            <v>308411215.19999999</v>
          </cell>
          <cell r="AI3552">
            <v>0</v>
          </cell>
          <cell r="AJ3552">
            <v>308411215.19999999</v>
          </cell>
          <cell r="AK3552">
            <v>0.99239999999999995</v>
          </cell>
          <cell r="AL3552"/>
          <cell r="AM3552">
            <v>1</v>
          </cell>
          <cell r="AN3552">
            <v>1</v>
          </cell>
          <cell r="AO3552">
            <v>0</v>
          </cell>
          <cell r="AP3552" t="str">
            <v>Liquidado</v>
          </cell>
          <cell r="AQ3552" t="e">
            <v>#REF!</v>
          </cell>
          <cell r="AR3552" t="e">
            <v>#N/A</v>
          </cell>
          <cell r="AS3552" t="str">
            <v xml:space="preserve">Entregado en febrero de 2016.
</v>
          </cell>
          <cell r="AT3552" t="str">
            <v>No Aplica</v>
          </cell>
          <cell r="AU3552">
            <v>42275</v>
          </cell>
          <cell r="AV3552">
            <v>42362</v>
          </cell>
          <cell r="AW3552" t="e">
            <v>#REF!</v>
          </cell>
          <cell r="AX3552"/>
          <cell r="AY3552"/>
          <cell r="AZ3552">
            <v>0</v>
          </cell>
          <cell r="BA3552" t="str">
            <v>-</v>
          </cell>
          <cell r="BB3552" t="str">
            <v>0,11 kms</v>
          </cell>
          <cell r="BC3552"/>
          <cell r="BD3552">
            <v>42307</v>
          </cell>
          <cell r="BE3552">
            <v>42348</v>
          </cell>
          <cell r="BF3552">
            <v>42429</v>
          </cell>
          <cell r="BG3552">
            <v>2200</v>
          </cell>
        </row>
        <row r="3553">
          <cell r="C3553" t="str">
            <v>20140101V0080-1</v>
          </cell>
          <cell r="D3553" t="str">
            <v>Proyectos 2011 - 2020</v>
          </cell>
          <cell r="E3553" t="str">
            <v>No Aplica</v>
          </cell>
          <cell r="F3553" t="str">
            <v>CERRADO</v>
          </cell>
          <cell r="G3553"/>
          <cell r="H3553" t="str">
            <v>Santander</v>
          </cell>
          <cell r="I3553">
            <v>68121</v>
          </cell>
          <cell r="J3553">
            <v>6</v>
          </cell>
          <cell r="K3553" t="str">
            <v>Cabrera</v>
          </cell>
          <cell r="L3553" t="str">
            <v>Cabrera-Santander</v>
          </cell>
          <cell r="M3553">
            <v>101</v>
          </cell>
          <cell r="N3553" t="str">
            <v>DPS 2014</v>
          </cell>
          <cell r="O3553"/>
          <cell r="P3553"/>
          <cell r="Q3553" t="str">
            <v>Mantenimiento Y Obras Menores De La Vía Cabrera - Ojo De Agua Del Municipio De Cabrera - Santander</v>
          </cell>
          <cell r="R3553" t="str">
            <v>Vías Red Terciaria</v>
          </cell>
          <cell r="S3553"/>
          <cell r="T3553"/>
          <cell r="U3553"/>
          <cell r="V3553" t="str">
            <v>Municipio</v>
          </cell>
          <cell r="W3553"/>
          <cell r="X3553" t="str">
            <v>Vereda Bocore, Vereda Ojo de Agua, Vereda Cuchillas, Vereda Santuario</v>
          </cell>
          <cell r="Y3553"/>
          <cell r="Z3553">
            <v>2579059351</v>
          </cell>
          <cell r="AA3553"/>
          <cell r="AB3553">
            <v>2579059351</v>
          </cell>
          <cell r="AC3553"/>
          <cell r="AD3553">
            <v>2579059351</v>
          </cell>
          <cell r="AE3553">
            <v>257905935.10000002</v>
          </cell>
          <cell r="AF3553"/>
          <cell r="AG3553">
            <v>257905935.10000002</v>
          </cell>
          <cell r="AH3553">
            <v>2836965286.0999999</v>
          </cell>
          <cell r="AI3553">
            <v>0</v>
          </cell>
          <cell r="AJ3553">
            <v>2836965286.0999999</v>
          </cell>
          <cell r="AK3553">
            <v>0.99009999999999998</v>
          </cell>
          <cell r="AL3553"/>
          <cell r="AM3553">
            <v>1</v>
          </cell>
          <cell r="AN3553">
            <v>1</v>
          </cell>
          <cell r="AO3553">
            <v>0</v>
          </cell>
          <cell r="AP3553" t="str">
            <v>Liquidado</v>
          </cell>
          <cell r="AQ3553" t="e">
            <v>#REF!</v>
          </cell>
          <cell r="AR3553" t="e">
            <v>#N/A</v>
          </cell>
          <cell r="AS3553" t="str">
            <v>Liquidado</v>
          </cell>
          <cell r="AT3553" t="str">
            <v>No Aplica</v>
          </cell>
          <cell r="AU3553">
            <v>42248</v>
          </cell>
          <cell r="AV3553">
            <v>42387</v>
          </cell>
          <cell r="AW3553" t="e">
            <v>#REF!</v>
          </cell>
          <cell r="AX3553"/>
          <cell r="AY3553"/>
          <cell r="AZ3553">
            <v>0</v>
          </cell>
          <cell r="BA3553" t="str">
            <v>-</v>
          </cell>
          <cell r="BB3553" t="str">
            <v>0,36 Km</v>
          </cell>
          <cell r="BC3553"/>
          <cell r="BD3553">
            <v>42269</v>
          </cell>
          <cell r="BE3553">
            <v>42348</v>
          </cell>
          <cell r="BF3553">
            <v>42507</v>
          </cell>
          <cell r="BG3553">
            <v>1100</v>
          </cell>
        </row>
        <row r="3554">
          <cell r="C3554" t="str">
            <v>20170576V8411-1</v>
          </cell>
          <cell r="D3554" t="str">
            <v>Proyectos 2011 - 2020</v>
          </cell>
          <cell r="E3554" t="str">
            <v>ANTES 2018</v>
          </cell>
          <cell r="F3554" t="str">
            <v>VIGENTE</v>
          </cell>
          <cell r="G3554"/>
          <cell r="H3554" t="str">
            <v>Santander</v>
          </cell>
          <cell r="I3554">
            <v>68121</v>
          </cell>
          <cell r="J3554">
            <v>6</v>
          </cell>
          <cell r="K3554" t="str">
            <v>Cabrera</v>
          </cell>
          <cell r="L3554" t="str">
            <v>Cabrera-Santander</v>
          </cell>
          <cell r="M3554">
            <v>576</v>
          </cell>
          <cell r="N3554" t="str">
            <v>DPS 2017</v>
          </cell>
          <cell r="O3554"/>
          <cell r="P3554"/>
          <cell r="Q3554" t="str">
            <v>Mejoramiento De Vías Urbanas En El Municipio De Cabrera - Santander</v>
          </cell>
          <cell r="R3554" t="str">
            <v>Vías Urbanas</v>
          </cell>
          <cell r="S3554"/>
          <cell r="T3554"/>
          <cell r="U3554"/>
          <cell r="V3554" t="str">
            <v>Municipio</v>
          </cell>
          <cell r="W3554"/>
          <cell r="X3554" t="str">
            <v>Centro poblado del casco urbano</v>
          </cell>
          <cell r="Y3554"/>
          <cell r="Z3554">
            <v>1168052160</v>
          </cell>
          <cell r="AA3554"/>
          <cell r="AB3554">
            <v>1168052160</v>
          </cell>
          <cell r="AC3554"/>
          <cell r="AD3554">
            <v>1168052160</v>
          </cell>
          <cell r="AE3554">
            <v>116805216</v>
          </cell>
          <cell r="AF3554"/>
          <cell r="AG3554">
            <v>116805216</v>
          </cell>
          <cell r="AH3554">
            <v>1284857376</v>
          </cell>
          <cell r="AI3554">
            <v>0</v>
          </cell>
          <cell r="AJ3554">
            <v>1284857376</v>
          </cell>
          <cell r="AK3554">
            <v>1</v>
          </cell>
          <cell r="AL3554"/>
          <cell r="AM3554">
            <v>1</v>
          </cell>
          <cell r="AN3554">
            <v>0.9032</v>
          </cell>
          <cell r="AO3554">
            <v>-9.6799999999999997E-2</v>
          </cell>
          <cell r="AP3554" t="str">
            <v>Entregado A Municipio</v>
          </cell>
          <cell r="AQ3554" t="e">
            <v>#REF!</v>
          </cell>
          <cell r="AR3554" t="e">
            <v>#N/A</v>
          </cell>
          <cell r="AS3554" t="str">
            <v>Se realiza Av3 el 09/03/2021.
A la fecha nos encontramos ala espera de la respuesta por parte del ET de la entrega del Acta de Liquidacion.                                     El 1 de junio se envía correo electrónico a la Entidad Territorial teniendo en cuenta el comunicado enviado por la interventoría INTERSOCIAL-C576-128-2021//REITERACIÓN SOLICITUD INFORMACIÓN ACTA DE LIQUIDACIÓN, solicitando la oportuna respuesta en las apreciaciones de la interventoría, toda vez que la documentación solicitada se requiere para cerrar expediente contractual del contrato y además dar inicio a la liquidación del convenio Cv 576-2017 firmado entre Prosperidad Social y el Municipio de Cabrera.                                                                              El 10 de junio se envía al profesional social el informe final del componente social enviado por la interventoría para su respectiva revisión.                                                                                                     El 23 de junio la interventoría envía correo electrónico el  cual anexa el comunicado INTERSOCIAL-C576-129-2021// TRAZABILIDAD DE POSIBLE INCUMPLIMIENTO POR PARTE DE LA ENTIDAD TERRITORIAL.                                                                             El 8 de julio se realiza mesa de trabajo programada por la ET,  con el fin de que la ET realice la suscripción del acta de liquidación de convenio, el acta de Liquidacion se realizara con fecha del 8 de julio de 2021.                                                                                         El 14 de julio se envía correo electrónico a la profesional social de PS, en el entendido que la revisión del componente social de los proyectos asociados al convenio 576 de 2017 CABRERA están bajo tu designación, agradezco me informes el avance en el proceso de revisión del mismo, para de ser necesario requerir las subsanaciones correspondientes o en su defecto elaborar los certificados de suficiencia de los informes mensuales que correspondan.</v>
          </cell>
          <cell r="AT3554" t="str">
            <v>No Aplica</v>
          </cell>
          <cell r="AU3554">
            <v>43605</v>
          </cell>
          <cell r="AV3554">
            <v>43902</v>
          </cell>
          <cell r="AW3554" t="e">
            <v>#REF!</v>
          </cell>
          <cell r="AX3554"/>
          <cell r="AY3554"/>
          <cell r="AZ3554">
            <v>0</v>
          </cell>
          <cell r="BA3554" t="str">
            <v>-</v>
          </cell>
          <cell r="BB3554" t="str">
            <v>700 m</v>
          </cell>
          <cell r="BC3554"/>
          <cell r="BD3554">
            <v>43692</v>
          </cell>
          <cell r="BE3554">
            <v>43803</v>
          </cell>
          <cell r="BF3554">
            <v>44264</v>
          </cell>
          <cell r="BG3554">
            <v>484</v>
          </cell>
        </row>
        <row r="3555">
          <cell r="C3555" t="str">
            <v>20100027S1706-1</v>
          </cell>
          <cell r="D3555" t="str">
            <v>Proyectos 2011 - 2020</v>
          </cell>
          <cell r="E3555" t="str">
            <v>No Aplica</v>
          </cell>
          <cell r="F3555" t="str">
            <v>CERRADO</v>
          </cell>
          <cell r="G3555"/>
          <cell r="H3555" t="str">
            <v>Santander</v>
          </cell>
          <cell r="I3555">
            <v>68132</v>
          </cell>
          <cell r="J3555">
            <v>6</v>
          </cell>
          <cell r="K3555" t="str">
            <v>California</v>
          </cell>
          <cell r="L3555" t="str">
            <v>California-Santander</v>
          </cell>
          <cell r="M3555" t="str">
            <v/>
          </cell>
          <cell r="N3555" t="str">
            <v>Infraestructura</v>
          </cell>
          <cell r="O3555"/>
          <cell r="P3555"/>
          <cell r="Q3555" t="str">
            <v>Convenio Interadministrativo Entre Acción Social - Fip Y Gensa S.A. E.S.P. Para Aunar Esfuerzos Y Asi Gensa Preste El Apoyo Técnico Y Asesoria Para La Remodelación Parque Principal, Municipio De California - Santander.</v>
          </cell>
          <cell r="R3555" t="str">
            <v>Espacio Público, Recreación Y Deporte</v>
          </cell>
          <cell r="S3555"/>
          <cell r="T3555"/>
          <cell r="U3555"/>
          <cell r="V3555" t="str">
            <v>Gestión Energetica S.A. - Gensa S.A. E.S.P.</v>
          </cell>
          <cell r="W3555"/>
          <cell r="X3555" t="str">
            <v/>
          </cell>
          <cell r="Y3555"/>
          <cell r="Z3555">
            <v>590000000</v>
          </cell>
          <cell r="AA3555"/>
          <cell r="AB3555">
            <v>590000000</v>
          </cell>
          <cell r="AC3555"/>
          <cell r="AD3555">
            <v>590000000</v>
          </cell>
          <cell r="AE3555">
            <v>0</v>
          </cell>
          <cell r="AF3555"/>
          <cell r="AG3555">
            <v>0</v>
          </cell>
          <cell r="AH3555">
            <v>590000000</v>
          </cell>
          <cell r="AI3555">
            <v>0</v>
          </cell>
          <cell r="AJ3555">
            <v>590000000</v>
          </cell>
          <cell r="AK3555">
            <v>1</v>
          </cell>
          <cell r="AL3555"/>
          <cell r="AM3555">
            <v>1</v>
          </cell>
          <cell r="AN3555">
            <v>1</v>
          </cell>
          <cell r="AO3555">
            <v>0</v>
          </cell>
          <cell r="AP3555" t="str">
            <v>Liquidado</v>
          </cell>
          <cell r="AQ3555" t="e">
            <v>#REF!</v>
          </cell>
          <cell r="AR3555" t="e">
            <v>#N/A</v>
          </cell>
          <cell r="AS3555" t="str">
            <v>Entregado en 2012.</v>
          </cell>
          <cell r="AT3555" t="str">
            <v>No Aplica</v>
          </cell>
          <cell r="AU3555" t="str">
            <v/>
          </cell>
          <cell r="AV3555">
            <v>40947</v>
          </cell>
          <cell r="AW3555" t="e">
            <v>#REF!</v>
          </cell>
          <cell r="AX3555"/>
          <cell r="AY3555"/>
          <cell r="AZ3555">
            <v>0</v>
          </cell>
          <cell r="BA3555" t="str">
            <v>-</v>
          </cell>
          <cell r="BB3555" t="str">
            <v/>
          </cell>
          <cell r="BC3555"/>
          <cell r="BD3555" t="str">
            <v/>
          </cell>
          <cell r="BE3555" t="str">
            <v/>
          </cell>
          <cell r="BF3555" t="str">
            <v/>
          </cell>
          <cell r="BG3555" t="str">
            <v/>
          </cell>
        </row>
        <row r="3556">
          <cell r="C3556" t="str">
            <v>20170646V6857-1</v>
          </cell>
          <cell r="D3556" t="str">
            <v>Proyectos 2011 - 2020</v>
          </cell>
          <cell r="E3556" t="str">
            <v>No Aplica</v>
          </cell>
          <cell r="F3556" t="str">
            <v>CERRADO</v>
          </cell>
          <cell r="G3556"/>
          <cell r="H3556" t="str">
            <v>Santander</v>
          </cell>
          <cell r="I3556">
            <v>68147</v>
          </cell>
          <cell r="J3556">
            <v>6</v>
          </cell>
          <cell r="K3556" t="str">
            <v>Capitanejo</v>
          </cell>
          <cell r="L3556" t="str">
            <v>Capitanejo-Santander</v>
          </cell>
          <cell r="M3556">
            <v>646</v>
          </cell>
          <cell r="N3556" t="str">
            <v>DPS 2017</v>
          </cell>
          <cell r="O3556"/>
          <cell r="P3556"/>
          <cell r="Q3556" t="str">
            <v>Pavimentación En Concreto Rigido Para Las Vias Del Casco Urbano Del Municipio De Capitanejo - Santander</v>
          </cell>
          <cell r="R3556" t="str">
            <v>Vías Urbanas</v>
          </cell>
          <cell r="S3556"/>
          <cell r="T3556"/>
          <cell r="U3556"/>
          <cell r="V3556" t="str">
            <v>Municipio</v>
          </cell>
          <cell r="W3556"/>
          <cell r="X3556" t="str">
            <v>Barrio Santo Domingo, Santa Lucia, Centro 1, Centro 2, Libertadores</v>
          </cell>
          <cell r="Y3556"/>
          <cell r="Z3556">
            <v>3090553503</v>
          </cell>
          <cell r="AA3556"/>
          <cell r="AB3556">
            <v>3090553503</v>
          </cell>
          <cell r="AC3556"/>
          <cell r="AD3556">
            <v>3090553503</v>
          </cell>
          <cell r="AE3556">
            <v>309055350.30000001</v>
          </cell>
          <cell r="AF3556"/>
          <cell r="AG3556">
            <v>309055350.30000001</v>
          </cell>
          <cell r="AH3556">
            <v>3399608853.3000002</v>
          </cell>
          <cell r="AI3556">
            <v>0</v>
          </cell>
          <cell r="AJ3556">
            <v>3399608853.3000002</v>
          </cell>
          <cell r="AK3556">
            <v>1</v>
          </cell>
          <cell r="AL3556"/>
          <cell r="AM3556">
            <v>1</v>
          </cell>
          <cell r="AN3556">
            <v>1</v>
          </cell>
          <cell r="AO3556">
            <v>0</v>
          </cell>
          <cell r="AP3556" t="str">
            <v>Liquidado</v>
          </cell>
          <cell r="AQ3556" t="e">
            <v>#REF!</v>
          </cell>
          <cell r="AR3556" t="e">
            <v>#N/A</v>
          </cell>
          <cell r="AS3556" t="str">
            <v>Liquidado el 21 de enero 2022.</v>
          </cell>
          <cell r="AT3556" t="str">
            <v>No Aplica</v>
          </cell>
          <cell r="AU3556">
            <v>43644</v>
          </cell>
          <cell r="AV3556">
            <v>43827</v>
          </cell>
          <cell r="AW3556" t="e">
            <v>#REF!</v>
          </cell>
          <cell r="AX3556"/>
          <cell r="AY3556"/>
          <cell r="AZ3556">
            <v>0</v>
          </cell>
          <cell r="BA3556" t="str">
            <v>-</v>
          </cell>
          <cell r="BB3556" t="str">
            <v xml:space="preserve">988,5 m </v>
          </cell>
          <cell r="BC3556"/>
          <cell r="BD3556">
            <v>43707</v>
          </cell>
          <cell r="BE3556">
            <v>43776</v>
          </cell>
          <cell r="BF3556">
            <v>44102</v>
          </cell>
          <cell r="BG3556">
            <v>3120</v>
          </cell>
        </row>
        <row r="3557">
          <cell r="C3557" t="str">
            <v>E-2020-2203-160973</v>
          </cell>
          <cell r="D3557" t="str">
            <v>CV 001-2020</v>
          </cell>
          <cell r="E3557" t="str">
            <v>2018-2022</v>
          </cell>
          <cell r="F3557" t="str">
            <v>VIGENTE</v>
          </cell>
          <cell r="G3557"/>
          <cell r="H3557" t="str">
            <v>Santander</v>
          </cell>
          <cell r="I3557"/>
          <cell r="J3557"/>
          <cell r="K3557" t="str">
            <v>Capitanejo</v>
          </cell>
          <cell r="L3557" t="str">
            <v>Capitanejo-Santander</v>
          </cell>
          <cell r="M3557" t="str">
            <v>391 FIP 2021</v>
          </cell>
          <cell r="N3557" t="str">
            <v>DPS 2021</v>
          </cell>
          <cell r="O3557">
            <v>44363</v>
          </cell>
          <cell r="P3557">
            <v>44773</v>
          </cell>
          <cell r="Q3557" t="str">
            <v>Construcción de la Plaza de Mercado del municipio de Capitanejo - Santander</v>
          </cell>
          <cell r="R3557" t="str">
            <v>Social Comunitario</v>
          </cell>
          <cell r="S3557" t="str">
            <v>Plaza de Mercado</v>
          </cell>
          <cell r="T3557"/>
          <cell r="U3557">
            <v>1</v>
          </cell>
          <cell r="V3557"/>
          <cell r="W3557"/>
          <cell r="X3557"/>
          <cell r="Y3557"/>
          <cell r="Z3557">
            <v>3691044745</v>
          </cell>
          <cell r="AA3557"/>
          <cell r="AB3557">
            <v>3691044745</v>
          </cell>
          <cell r="AC3557">
            <v>0</v>
          </cell>
          <cell r="AD3557">
            <v>3691044745</v>
          </cell>
          <cell r="AE3557"/>
          <cell r="AF3557"/>
          <cell r="AG3557">
            <v>0</v>
          </cell>
          <cell r="AH3557">
            <v>3691044745</v>
          </cell>
          <cell r="AI3557">
            <v>0</v>
          </cell>
          <cell r="AJ3557">
            <v>3691044745</v>
          </cell>
          <cell r="AK3557"/>
          <cell r="AL3557"/>
          <cell r="AM3557"/>
          <cell r="AN3557"/>
          <cell r="AO3557">
            <v>0</v>
          </cell>
          <cell r="AP3557" t="str">
            <v>Adjudicado</v>
          </cell>
          <cell r="AQ3557" t="e">
            <v>#REF!</v>
          </cell>
          <cell r="AR3557" t="e">
            <v>#N/A</v>
          </cell>
          <cell r="AS3557" t="str">
            <v>-</v>
          </cell>
          <cell r="AT3557"/>
          <cell r="AU3557" t="str">
            <v>-</v>
          </cell>
          <cell r="AV3557" t="str">
            <v>-</v>
          </cell>
          <cell r="AW3557" t="e">
            <v>#REF!</v>
          </cell>
          <cell r="AX3557">
            <v>9</v>
          </cell>
          <cell r="AY3557"/>
          <cell r="AZ3557">
            <v>9</v>
          </cell>
          <cell r="BA3557"/>
          <cell r="BB3557" t="str">
            <v>1332 M2</v>
          </cell>
          <cell r="BC3557"/>
          <cell r="BD3557" t="str">
            <v>-</v>
          </cell>
          <cell r="BE3557" t="str">
            <v>-</v>
          </cell>
          <cell r="BF3557" t="str">
            <v>-</v>
          </cell>
          <cell r="BG3557" t="str">
            <v>-</v>
          </cell>
        </row>
        <row r="3558">
          <cell r="C3558" t="str">
            <v>20120069S0405-1</v>
          </cell>
          <cell r="D3558" t="str">
            <v>Proyectos 2011 - 2020</v>
          </cell>
          <cell r="E3558" t="str">
            <v>No Aplica</v>
          </cell>
          <cell r="F3558" t="str">
            <v>CERRADO</v>
          </cell>
          <cell r="G3558" t="str">
            <v>C405</v>
          </cell>
          <cell r="H3558" t="str">
            <v>Santander</v>
          </cell>
          <cell r="I3558">
            <v>68160</v>
          </cell>
          <cell r="J3558">
            <v>6</v>
          </cell>
          <cell r="K3558" t="str">
            <v>Cepita</v>
          </cell>
          <cell r="L3558" t="str">
            <v>Cepita-Santander</v>
          </cell>
          <cell r="M3558">
            <v>69</v>
          </cell>
          <cell r="N3558" t="str">
            <v>Fonade 3</v>
          </cell>
          <cell r="O3558"/>
          <cell r="P3558"/>
          <cell r="Q3558" t="str">
            <v xml:space="preserve">Adecuacion Y Obras Complementarias Al Estadio De Futbol Del Municipio De Cepita Santander </v>
          </cell>
          <cell r="R3558" t="str">
            <v>Espacio Público, Recreación Y Deporte</v>
          </cell>
          <cell r="S3558"/>
          <cell r="T3558"/>
          <cell r="U3558"/>
          <cell r="V3558" t="str">
            <v>Municipio</v>
          </cell>
          <cell r="W3558"/>
          <cell r="X3558" t="str">
            <v/>
          </cell>
          <cell r="Y3558"/>
          <cell r="Z3558">
            <v>207172930</v>
          </cell>
          <cell r="AA3558"/>
          <cell r="AB3558">
            <v>207172930</v>
          </cell>
          <cell r="AC3558"/>
          <cell r="AD3558">
            <v>207172930</v>
          </cell>
          <cell r="AE3558">
            <v>0</v>
          </cell>
          <cell r="AF3558"/>
          <cell r="AG3558">
            <v>0</v>
          </cell>
          <cell r="AH3558">
            <v>207172930</v>
          </cell>
          <cell r="AI3558">
            <v>0</v>
          </cell>
          <cell r="AJ3558">
            <v>207172930</v>
          </cell>
          <cell r="AK3558">
            <v>0</v>
          </cell>
          <cell r="AL3558"/>
          <cell r="AM3558">
            <v>1</v>
          </cell>
          <cell r="AN3558">
            <v>1</v>
          </cell>
          <cell r="AO3558">
            <v>0</v>
          </cell>
          <cell r="AP3558" t="str">
            <v>En Liquidación</v>
          </cell>
          <cell r="AQ3558" t="e">
            <v>#REF!</v>
          </cell>
          <cell r="AR3558" t="e">
            <v>#N/A</v>
          </cell>
          <cell r="AS3558" t="str">
            <v>CONTRATOS LIQUIDADOS PENDIENTE CIERRE COSTOS FIJOS Y VARIABLES - INTERVENTORIA.
1. INFORMACIÓN Y ESTADO CONTRATO DE OBRA:                                                                         Acta de liquidación suscrita el   04/11/2016
                                                                                                                                                                                                                                                                                                                                                                                                                                                                                                                                                                           2.  INFORMACION Y ESTADO CONVENIO INTERADMINISTRATIVO:   Liquidado.  Se  suscribe acta de fecha   13/06/2018
3.  INFORMACION Y ESTADO INTERVENTORIA:  Se encuentra en cierre de costos fijos y variables.</v>
          </cell>
          <cell r="AT3558" t="str">
            <v>No Aplica</v>
          </cell>
          <cell r="AU3558">
            <v>42356</v>
          </cell>
          <cell r="AV3558">
            <v>42529</v>
          </cell>
          <cell r="AW3558" t="e">
            <v>#REF!</v>
          </cell>
          <cell r="AX3558"/>
          <cell r="AY3558"/>
          <cell r="AZ3558">
            <v>0</v>
          </cell>
          <cell r="BA3558" t="str">
            <v>-</v>
          </cell>
          <cell r="BB3558" t="str">
            <v>ADECUACION Y OBRAS COMPLEM. CANCHA FUTBOL , EN GRAMA NATURAL, CERRAMIENTO EN MAMPOSTERIA Y MALLA.</v>
          </cell>
          <cell r="BC3558"/>
          <cell r="BD3558">
            <v>42398</v>
          </cell>
          <cell r="BE3558">
            <v>42398</v>
          </cell>
          <cell r="BF3558">
            <v>42572</v>
          </cell>
          <cell r="BG3558" t="str">
            <v/>
          </cell>
        </row>
        <row r="3559">
          <cell r="C3559" t="str">
            <v>20100027M1707-1</v>
          </cell>
          <cell r="D3559" t="str">
            <v>Proyectos 2011 - 2020</v>
          </cell>
          <cell r="E3559" t="str">
            <v>No Aplica</v>
          </cell>
          <cell r="F3559" t="str">
            <v>CERRADO</v>
          </cell>
          <cell r="G3559"/>
          <cell r="H3559" t="str">
            <v>Santander</v>
          </cell>
          <cell r="I3559">
            <v>68162</v>
          </cell>
          <cell r="J3559">
            <v>6</v>
          </cell>
          <cell r="K3559" t="str">
            <v>Cerrito</v>
          </cell>
          <cell r="L3559" t="str">
            <v>Cerrito-Santander</v>
          </cell>
          <cell r="M3559" t="str">
            <v/>
          </cell>
          <cell r="N3559" t="str">
            <v>Infraestructura</v>
          </cell>
          <cell r="O3559"/>
          <cell r="P3559"/>
          <cell r="Q3559" t="str">
            <v>Construcción Unidades Sanitarias Municipio De Cerrito</v>
          </cell>
          <cell r="R3559" t="str">
            <v>Mejoramiento Condiciones De Habitabilidad</v>
          </cell>
          <cell r="S3559"/>
          <cell r="T3559"/>
          <cell r="U3559"/>
          <cell r="V3559" t="str">
            <v>Gestión Energetica S.A. - Gensa S.A. E.S.P.</v>
          </cell>
          <cell r="W3559"/>
          <cell r="X3559" t="str">
            <v/>
          </cell>
          <cell r="Y3559"/>
          <cell r="Z3559">
            <v>227000000</v>
          </cell>
          <cell r="AA3559"/>
          <cell r="AB3559">
            <v>227000000</v>
          </cell>
          <cell r="AC3559"/>
          <cell r="AD3559">
            <v>227000000</v>
          </cell>
          <cell r="AE3559">
            <v>0</v>
          </cell>
          <cell r="AF3559"/>
          <cell r="AG3559">
            <v>0</v>
          </cell>
          <cell r="AH3559">
            <v>227000000</v>
          </cell>
          <cell r="AI3559">
            <v>0</v>
          </cell>
          <cell r="AJ3559">
            <v>227000000</v>
          </cell>
          <cell r="AK3559">
            <v>1</v>
          </cell>
          <cell r="AL3559"/>
          <cell r="AM3559">
            <v>1</v>
          </cell>
          <cell r="AN3559">
            <v>1</v>
          </cell>
          <cell r="AO3559">
            <v>0</v>
          </cell>
          <cell r="AP3559" t="str">
            <v>Liquidado</v>
          </cell>
          <cell r="AQ3559" t="e">
            <v>#REF!</v>
          </cell>
          <cell r="AR3559" t="e">
            <v>#N/A</v>
          </cell>
          <cell r="AS3559" t="str">
            <v>Entregado en 2011.</v>
          </cell>
          <cell r="AT3559"/>
          <cell r="AU3559" t="str">
            <v/>
          </cell>
          <cell r="AV3559">
            <v>40864</v>
          </cell>
          <cell r="AW3559" t="e">
            <v>#REF!</v>
          </cell>
          <cell r="AX3559"/>
          <cell r="AY3559"/>
          <cell r="AZ3559">
            <v>0</v>
          </cell>
          <cell r="BA3559" t="str">
            <v>-</v>
          </cell>
          <cell r="BB3559" t="str">
            <v xml:space="preserve">  Viviendas</v>
          </cell>
          <cell r="BC3559"/>
          <cell r="BD3559" t="str">
            <v/>
          </cell>
          <cell r="BE3559" t="str">
            <v/>
          </cell>
          <cell r="BF3559" t="str">
            <v/>
          </cell>
          <cell r="BG3559">
            <v>0</v>
          </cell>
        </row>
        <row r="3560">
          <cell r="C3560" t="str">
            <v>20140137S0081-1</v>
          </cell>
          <cell r="D3560" t="str">
            <v>Proyectos 2011 - 2020</v>
          </cell>
          <cell r="E3560" t="str">
            <v>No Aplica</v>
          </cell>
          <cell r="F3560" t="str">
            <v>CERRADO</v>
          </cell>
          <cell r="G3560"/>
          <cell r="H3560" t="str">
            <v>Santander</v>
          </cell>
          <cell r="I3560">
            <v>68162</v>
          </cell>
          <cell r="J3560">
            <v>6</v>
          </cell>
          <cell r="K3560" t="str">
            <v>Cerrito</v>
          </cell>
          <cell r="L3560" t="str">
            <v>Cerrito-Santander</v>
          </cell>
          <cell r="M3560">
            <v>137</v>
          </cell>
          <cell r="N3560" t="str">
            <v>DPS 2014</v>
          </cell>
          <cell r="O3560"/>
          <cell r="P3560"/>
          <cell r="Q3560" t="str">
            <v xml:space="preserve">Construcción Polideportivo Fase 2 </v>
          </cell>
          <cell r="R3560" t="str">
            <v>Espacio Público, Recreación Y Deporte</v>
          </cell>
          <cell r="S3560"/>
          <cell r="T3560"/>
          <cell r="U3560"/>
          <cell r="V3560" t="str">
            <v>Municipio</v>
          </cell>
          <cell r="W3560"/>
          <cell r="X3560" t="str">
            <v>CASCO URBANO</v>
          </cell>
          <cell r="Y3560"/>
          <cell r="Z3560">
            <v>571428571</v>
          </cell>
          <cell r="AA3560"/>
          <cell r="AB3560">
            <v>571428571</v>
          </cell>
          <cell r="AC3560"/>
          <cell r="AD3560">
            <v>571428571</v>
          </cell>
          <cell r="AE3560">
            <v>57142857.100000001</v>
          </cell>
          <cell r="AF3560"/>
          <cell r="AG3560">
            <v>57142857.100000001</v>
          </cell>
          <cell r="AH3560">
            <v>628571428.10000002</v>
          </cell>
          <cell r="AI3560">
            <v>0</v>
          </cell>
          <cell r="AJ3560">
            <v>628571428.10000002</v>
          </cell>
          <cell r="AK3560">
            <v>0.99990000000000001</v>
          </cell>
          <cell r="AL3560"/>
          <cell r="AM3560">
            <v>1</v>
          </cell>
          <cell r="AN3560">
            <v>1</v>
          </cell>
          <cell r="AO3560">
            <v>0</v>
          </cell>
          <cell r="AP3560" t="str">
            <v>Liquidado</v>
          </cell>
          <cell r="AQ3560" t="e">
            <v>#REF!</v>
          </cell>
          <cell r="AR3560" t="e">
            <v>#N/A</v>
          </cell>
          <cell r="AS3560" t="str">
            <v>Liquidado</v>
          </cell>
          <cell r="AT3560" t="str">
            <v>No Aplica</v>
          </cell>
          <cell r="AU3560">
            <v>42254</v>
          </cell>
          <cell r="AV3560">
            <v>42436</v>
          </cell>
          <cell r="AW3560" t="e">
            <v>#REF!</v>
          </cell>
          <cell r="AX3560"/>
          <cell r="AY3560"/>
          <cell r="AZ3560">
            <v>0</v>
          </cell>
          <cell r="BA3560" t="str">
            <v>-</v>
          </cell>
          <cell r="BB3560" t="str">
            <v>1181mts2</v>
          </cell>
          <cell r="BC3560"/>
          <cell r="BD3560">
            <v>42328</v>
          </cell>
          <cell r="BE3560">
            <v>42410</v>
          </cell>
          <cell r="BF3560">
            <v>42530</v>
          </cell>
          <cell r="BG3560">
            <v>2800</v>
          </cell>
        </row>
        <row r="3561">
          <cell r="C3561" t="str">
            <v>E-2020-2203-249149</v>
          </cell>
          <cell r="D3561" t="str">
            <v>CV 001-2020</v>
          </cell>
          <cell r="E3561" t="str">
            <v>2018-2022</v>
          </cell>
          <cell r="F3561" t="str">
            <v>VIGENTE</v>
          </cell>
          <cell r="G3561"/>
          <cell r="H3561" t="str">
            <v>Santander</v>
          </cell>
          <cell r="I3561"/>
          <cell r="J3561"/>
          <cell r="K3561" t="str">
            <v>Cerrito</v>
          </cell>
          <cell r="L3561" t="str">
            <v>Cerrito-Santander</v>
          </cell>
          <cell r="M3561" t="str">
            <v>376 FIP 2021</v>
          </cell>
          <cell r="N3561" t="str">
            <v>DPS 2021</v>
          </cell>
          <cell r="O3561">
            <v>44362</v>
          </cell>
          <cell r="P3561">
            <v>44926</v>
          </cell>
          <cell r="Q3561" t="str">
            <v>Construcción De Pavimento Rígido En Vías Urbanas De Bajo Transito Del Municipio De Cerritos - Santander</v>
          </cell>
          <cell r="R3561" t="str">
            <v>Vias y Transporte</v>
          </cell>
          <cell r="S3561" t="str">
            <v>Vias Urbanas</v>
          </cell>
          <cell r="T3561"/>
          <cell r="U3561">
            <v>1</v>
          </cell>
          <cell r="V3561"/>
          <cell r="W3561"/>
          <cell r="X3561"/>
          <cell r="Y3561"/>
          <cell r="Z3561">
            <v>1761510234</v>
          </cell>
          <cell r="AA3561"/>
          <cell r="AB3561">
            <v>1761510234</v>
          </cell>
          <cell r="AC3561">
            <v>0</v>
          </cell>
          <cell r="AD3561">
            <v>1761510234</v>
          </cell>
          <cell r="AE3561"/>
          <cell r="AF3561"/>
          <cell r="AG3561">
            <v>0</v>
          </cell>
          <cell r="AH3561">
            <v>1761510234</v>
          </cell>
          <cell r="AI3561">
            <v>0</v>
          </cell>
          <cell r="AJ3561">
            <v>1761510234</v>
          </cell>
          <cell r="AK3561"/>
          <cell r="AL3561"/>
          <cell r="AM3561">
            <v>0.93799999999999994</v>
          </cell>
          <cell r="AN3561">
            <v>0.39589999999999997</v>
          </cell>
          <cell r="AO3561">
            <v>-0.54210000000000003</v>
          </cell>
          <cell r="AP3561" t="str">
            <v>Suspendido</v>
          </cell>
          <cell r="AQ3561" t="e">
            <v>#REF!</v>
          </cell>
          <cell r="AR3561" t="e">
            <v>#N/A</v>
          </cell>
          <cell r="AS3561" t="str">
            <v>-</v>
          </cell>
          <cell r="AT3561"/>
          <cell r="AU3561">
            <v>44638</v>
          </cell>
          <cell r="AV3561">
            <v>44785</v>
          </cell>
          <cell r="AW3561" t="e">
            <v>#REF!</v>
          </cell>
          <cell r="AX3561">
            <v>6</v>
          </cell>
          <cell r="AY3561"/>
          <cell r="AZ3561">
            <v>6</v>
          </cell>
          <cell r="BA3561"/>
          <cell r="BB3561" t="str">
            <v>1041 ML</v>
          </cell>
          <cell r="BC3561"/>
          <cell r="BD3561" t="str">
            <v>-</v>
          </cell>
          <cell r="BE3561" t="str">
            <v>-</v>
          </cell>
          <cell r="BF3561" t="str">
            <v>-</v>
          </cell>
          <cell r="BG3561">
            <v>3516</v>
          </cell>
        </row>
        <row r="3562">
          <cell r="C3562" t="str">
            <v>20090244S1708-1</v>
          </cell>
          <cell r="D3562" t="str">
            <v>Proyectos 2011 - 2020</v>
          </cell>
          <cell r="E3562" t="str">
            <v>No Aplica</v>
          </cell>
          <cell r="F3562" t="str">
            <v>CERRADO</v>
          </cell>
          <cell r="G3562"/>
          <cell r="H3562" t="str">
            <v>Santander</v>
          </cell>
          <cell r="I3562">
            <v>68167</v>
          </cell>
          <cell r="J3562">
            <v>6</v>
          </cell>
          <cell r="K3562" t="str">
            <v>Charala</v>
          </cell>
          <cell r="L3562" t="str">
            <v>Charala-Santander</v>
          </cell>
          <cell r="M3562" t="str">
            <v/>
          </cell>
          <cell r="N3562" t="str">
            <v>Infraestructura</v>
          </cell>
          <cell r="O3562"/>
          <cell r="P3562"/>
          <cell r="Q3562" t="str">
            <v>Convenio Interadministrativo Con El Municipio De Charala Para Que Con Plena Autonomia Técnica Y Administrativa Se Aunen Esfuerzos Y Se Contribuya Con El Ajuste De Diseños Y La Construcción Del Centro Recreacional Para El Municipio De Charala - Santander.</v>
          </cell>
          <cell r="R3562" t="str">
            <v>Espacio Público, Recreación Y Deporte</v>
          </cell>
          <cell r="S3562"/>
          <cell r="T3562"/>
          <cell r="U3562"/>
          <cell r="V3562" t="str">
            <v>Municipio</v>
          </cell>
          <cell r="W3562"/>
          <cell r="X3562" t="str">
            <v/>
          </cell>
          <cell r="Y3562"/>
          <cell r="Z3562">
            <v>295164737.60000002</v>
          </cell>
          <cell r="AA3562"/>
          <cell r="AB3562">
            <v>295164737.60000002</v>
          </cell>
          <cell r="AC3562"/>
          <cell r="AD3562">
            <v>295164737.60000002</v>
          </cell>
          <cell r="AE3562">
            <v>0</v>
          </cell>
          <cell r="AF3562"/>
          <cell r="AG3562">
            <v>0</v>
          </cell>
          <cell r="AH3562">
            <v>295164737.60000002</v>
          </cell>
          <cell r="AI3562">
            <v>0</v>
          </cell>
          <cell r="AJ3562">
            <v>295164737.60000002</v>
          </cell>
          <cell r="AK3562">
            <v>1</v>
          </cell>
          <cell r="AL3562"/>
          <cell r="AM3562">
            <v>1</v>
          </cell>
          <cell r="AN3562">
            <v>1</v>
          </cell>
          <cell r="AO3562">
            <v>0</v>
          </cell>
          <cell r="AP3562" t="str">
            <v>Liquidado</v>
          </cell>
          <cell r="AQ3562" t="e">
            <v>#REF!</v>
          </cell>
          <cell r="AR3562" t="e">
            <v>#N/A</v>
          </cell>
          <cell r="AS3562" t="str">
            <v>Entregado en 2011.</v>
          </cell>
          <cell r="AT3562" t="str">
            <v>No Aplica</v>
          </cell>
          <cell r="AU3562" t="str">
            <v/>
          </cell>
          <cell r="AV3562">
            <v>40724</v>
          </cell>
          <cell r="AW3562" t="e">
            <v>#REF!</v>
          </cell>
          <cell r="AX3562"/>
          <cell r="AY3562"/>
          <cell r="AZ3562">
            <v>0</v>
          </cell>
          <cell r="BA3562" t="str">
            <v>-</v>
          </cell>
          <cell r="BB3562" t="str">
            <v/>
          </cell>
          <cell r="BC3562"/>
          <cell r="BD3562" t="str">
            <v/>
          </cell>
          <cell r="BE3562" t="str">
            <v/>
          </cell>
          <cell r="BF3562" t="str">
            <v/>
          </cell>
          <cell r="BG3562" t="str">
            <v/>
          </cell>
        </row>
        <row r="3563">
          <cell r="C3563" t="str">
            <v>20130279V0180-1</v>
          </cell>
          <cell r="D3563" t="str">
            <v>Proyectos 2011 - 2020</v>
          </cell>
          <cell r="E3563" t="str">
            <v>No Aplica</v>
          </cell>
          <cell r="F3563" t="str">
            <v>CERRADO</v>
          </cell>
          <cell r="G3563"/>
          <cell r="H3563" t="str">
            <v>Santander</v>
          </cell>
          <cell r="I3563">
            <v>68167</v>
          </cell>
          <cell r="J3563">
            <v>6</v>
          </cell>
          <cell r="K3563" t="str">
            <v>Charala</v>
          </cell>
          <cell r="L3563" t="str">
            <v>Charala-Santander</v>
          </cell>
          <cell r="M3563">
            <v>279</v>
          </cell>
          <cell r="N3563" t="str">
            <v>DPS 2013</v>
          </cell>
          <cell r="O3563"/>
          <cell r="P3563"/>
          <cell r="Q3563" t="str">
            <v>Pavimentacion En Concreto  Rigido  De La Calle 12 Entre Carreras 14 Y 17 Y Carrera 17 Entre Calles 11 Y 12 Del Barrio San Luis Del Municipio De Charalá - Santander</v>
          </cell>
          <cell r="R3563" t="str">
            <v>Vías Urbanas</v>
          </cell>
          <cell r="S3563"/>
          <cell r="T3563"/>
          <cell r="U3563"/>
          <cell r="V3563" t="str">
            <v>Municipio</v>
          </cell>
          <cell r="W3563"/>
          <cell r="X3563" t="str">
            <v>Barrio San Luis</v>
          </cell>
          <cell r="Y3563"/>
          <cell r="Z3563">
            <v>280373832</v>
          </cell>
          <cell r="AA3563"/>
          <cell r="AB3563">
            <v>280373832</v>
          </cell>
          <cell r="AC3563"/>
          <cell r="AD3563">
            <v>280373832</v>
          </cell>
          <cell r="AE3563">
            <v>28037383.200000003</v>
          </cell>
          <cell r="AF3563"/>
          <cell r="AG3563">
            <v>28037383.200000003</v>
          </cell>
          <cell r="AH3563">
            <v>308411215.19999999</v>
          </cell>
          <cell r="AI3563">
            <v>0</v>
          </cell>
          <cell r="AJ3563">
            <v>308411215.19999999</v>
          </cell>
          <cell r="AK3563">
            <v>0.99839999999999995</v>
          </cell>
          <cell r="AL3563"/>
          <cell r="AM3563">
            <v>1</v>
          </cell>
          <cell r="AN3563">
            <v>1</v>
          </cell>
          <cell r="AO3563">
            <v>0</v>
          </cell>
          <cell r="AP3563" t="str">
            <v>Liquidado</v>
          </cell>
          <cell r="AQ3563" t="e">
            <v>#REF!</v>
          </cell>
          <cell r="AR3563" t="e">
            <v>#N/A</v>
          </cell>
          <cell r="AS3563" t="str">
            <v>LIQUIDADO
Entregado en diciembre de 2015.</v>
          </cell>
          <cell r="AT3563" t="str">
            <v>No Aplica</v>
          </cell>
          <cell r="AU3563">
            <v>42219</v>
          </cell>
          <cell r="AV3563">
            <v>42340</v>
          </cell>
          <cell r="AW3563" t="e">
            <v>#REF!</v>
          </cell>
          <cell r="AX3563"/>
          <cell r="AY3563"/>
          <cell r="AZ3563">
            <v>0</v>
          </cell>
          <cell r="BA3563" t="str">
            <v>-</v>
          </cell>
          <cell r="BB3563" t="str">
            <v>0,145 km</v>
          </cell>
          <cell r="BC3563"/>
          <cell r="BD3563">
            <v>42221</v>
          </cell>
          <cell r="BE3563">
            <v>42331</v>
          </cell>
          <cell r="BF3563">
            <v>42331</v>
          </cell>
          <cell r="BG3563">
            <v>311</v>
          </cell>
        </row>
        <row r="3564">
          <cell r="C3564" t="str">
            <v>20150233V0370-1</v>
          </cell>
          <cell r="D3564" t="str">
            <v>Proyectos 2011 - 2020</v>
          </cell>
          <cell r="E3564" t="str">
            <v>No Aplica</v>
          </cell>
          <cell r="F3564" t="str">
            <v>CERRADO</v>
          </cell>
          <cell r="G3564"/>
          <cell r="H3564" t="str">
            <v>Santander</v>
          </cell>
          <cell r="I3564">
            <v>68167</v>
          </cell>
          <cell r="J3564">
            <v>6</v>
          </cell>
          <cell r="K3564" t="str">
            <v>Charala</v>
          </cell>
          <cell r="L3564" t="str">
            <v>Charala-Santander</v>
          </cell>
          <cell r="M3564">
            <v>233</v>
          </cell>
          <cell r="N3564" t="str">
            <v>DPS 2015</v>
          </cell>
          <cell r="O3564"/>
          <cell r="P3564"/>
          <cell r="Q3564" t="str">
            <v>Mejoramiento, Mantenimiento Y Conservación De La Vía La Cantera, Covaria, El Raizal Del Municipio De Charala - Santander</v>
          </cell>
          <cell r="R3564" t="str">
            <v>Vías Red Terciaria</v>
          </cell>
          <cell r="S3564"/>
          <cell r="T3564"/>
          <cell r="U3564"/>
          <cell r="V3564" t="str">
            <v>Municipio</v>
          </cell>
          <cell r="W3564"/>
          <cell r="X3564" t="str">
            <v>veredas:  La cantera, covaría, raizal, ucrania, el triunfo, virolín, el palmar, rionegro, chapa y las veredas de tumbita y pericos</v>
          </cell>
          <cell r="Y3564"/>
          <cell r="Z3564">
            <v>872396878</v>
          </cell>
          <cell r="AA3564"/>
          <cell r="AB3564">
            <v>872396878</v>
          </cell>
          <cell r="AC3564"/>
          <cell r="AD3564">
            <v>872396878</v>
          </cell>
          <cell r="AE3564">
            <v>87239687.800000012</v>
          </cell>
          <cell r="AF3564"/>
          <cell r="AG3564">
            <v>87239687.800000012</v>
          </cell>
          <cell r="AH3564">
            <v>959636565.79999995</v>
          </cell>
          <cell r="AI3564">
            <v>0</v>
          </cell>
          <cell r="AJ3564">
            <v>959636565.79999995</v>
          </cell>
          <cell r="AK3564">
            <v>1</v>
          </cell>
          <cell r="AL3564"/>
          <cell r="AM3564">
            <v>1</v>
          </cell>
          <cell r="AN3564">
            <v>1</v>
          </cell>
          <cell r="AO3564">
            <v>0</v>
          </cell>
          <cell r="AP3564" t="str">
            <v>Liquidado</v>
          </cell>
          <cell r="AQ3564" t="e">
            <v>#REF!</v>
          </cell>
          <cell r="AR3564" t="e">
            <v>#N/A</v>
          </cell>
          <cell r="AS3564" t="str">
            <v>Liquidado el 12 de Agosto del 2021</v>
          </cell>
          <cell r="AT3564" t="str">
            <v>No Aplica</v>
          </cell>
          <cell r="AU3564">
            <v>42913</v>
          </cell>
          <cell r="AV3564">
            <v>43066</v>
          </cell>
          <cell r="AW3564" t="e">
            <v>#REF!</v>
          </cell>
          <cell r="AX3564"/>
          <cell r="AY3564"/>
          <cell r="AZ3564">
            <v>0</v>
          </cell>
          <cell r="BA3564" t="str">
            <v>-</v>
          </cell>
          <cell r="BB3564" t="str">
            <v>0,859 Km</v>
          </cell>
          <cell r="BC3564"/>
          <cell r="BD3564">
            <v>43007</v>
          </cell>
          <cell r="BE3564">
            <v>43007</v>
          </cell>
          <cell r="BF3564" t="str">
            <v/>
          </cell>
          <cell r="BG3564">
            <v>1200</v>
          </cell>
        </row>
        <row r="3565">
          <cell r="C3565" t="str">
            <v>20120069S0272-1</v>
          </cell>
          <cell r="D3565" t="str">
            <v>Proyectos 2011 - 2020</v>
          </cell>
          <cell r="E3565" t="str">
            <v>No Aplica</v>
          </cell>
          <cell r="F3565" t="str">
            <v>CERRADO</v>
          </cell>
          <cell r="G3565" t="str">
            <v>C272</v>
          </cell>
          <cell r="H3565" t="str">
            <v>Santander</v>
          </cell>
          <cell r="I3565">
            <v>68167</v>
          </cell>
          <cell r="J3565">
            <v>6</v>
          </cell>
          <cell r="K3565" t="str">
            <v>Charala</v>
          </cell>
          <cell r="L3565" t="str">
            <v>Charala-Santander</v>
          </cell>
          <cell r="M3565">
            <v>69</v>
          </cell>
          <cell r="N3565" t="str">
            <v>Fonade 3</v>
          </cell>
          <cell r="O3565"/>
          <cell r="P3565"/>
          <cell r="Q3565" t="str">
            <v xml:space="preserve">ADECUACIÓN Y DOTACIÓN DEL RESTAURANTE ESCOLAR JOSE ACEVEDO Y GOMEZ DEL MUNICIPIO DE CHARALA </v>
          </cell>
          <cell r="R3565" t="str">
            <v>Social Comunitario</v>
          </cell>
          <cell r="S3565"/>
          <cell r="T3565"/>
          <cell r="U3565"/>
          <cell r="V3565" t="str">
            <v>MUNICIPIO</v>
          </cell>
          <cell r="W3565"/>
          <cell r="X3565" t="str">
            <v/>
          </cell>
          <cell r="Y3565"/>
          <cell r="Z3565">
            <v>0</v>
          </cell>
          <cell r="AA3565"/>
          <cell r="AB3565">
            <v>0</v>
          </cell>
          <cell r="AC3565"/>
          <cell r="AD3565">
            <v>0</v>
          </cell>
          <cell r="AE3565">
            <v>0</v>
          </cell>
          <cell r="AF3565"/>
          <cell r="AG3565">
            <v>0</v>
          </cell>
          <cell r="AH3565">
            <v>0</v>
          </cell>
          <cell r="AI3565">
            <v>0</v>
          </cell>
          <cell r="AJ3565">
            <v>0</v>
          </cell>
          <cell r="AK3565">
            <v>0</v>
          </cell>
          <cell r="AL3565"/>
          <cell r="AM3565" t="str">
            <v>CANCELADO</v>
          </cell>
          <cell r="AN3565" t="str">
            <v>CANCELADO</v>
          </cell>
          <cell r="AO3565" t="str">
            <v>CANCELADO</v>
          </cell>
          <cell r="AP3565" t="str">
            <v>En Liquidación</v>
          </cell>
          <cell r="AQ3565" t="e">
            <v>#REF!</v>
          </cell>
          <cell r="AR3565" t="e">
            <v>#N/A</v>
          </cell>
          <cell r="AS3565" t="str">
            <v>PROYECTO LIQUIDADO 
PROYECTO NO EJECUTADO:  EL PROYECTO FUE CANCELADO ANTES DE INICAR PROCESO DE SELECCION DE CONTRATISTA DE OBRA E INERVENTORIA. "CANCELADO" 
EL CONVENIO INTERADMINSITRATIVO VENCIÓ EL  30/08/2015 Y  SE ACEPTA POR PROSPERIDAD SOCIAL LA SOLICTUD DE CANCELACION EL DIA 1/08/2017.
 *  ACTA DE LIQUIDACION DEL CONVENIO INTERADMINSITRATIVO: SE SUCRIBIO ACTA  CON FECHA 28/02/2018</v>
          </cell>
          <cell r="AT3565" t="str">
            <v>No Aplica</v>
          </cell>
          <cell r="AU3565" t="str">
            <v>No Aplica</v>
          </cell>
          <cell r="AV3565" t="str">
            <v>No Aplica</v>
          </cell>
          <cell r="AW3565" t="e">
            <v>#REF!</v>
          </cell>
          <cell r="AX3565"/>
          <cell r="AY3565"/>
          <cell r="AZ3565">
            <v>0</v>
          </cell>
          <cell r="BA3565" t="str">
            <v>-</v>
          </cell>
          <cell r="BB3565" t="str">
            <v>ADECUACION Y DOTACION RESTAURANTE ESCOLAR</v>
          </cell>
          <cell r="BC3565"/>
          <cell r="BD3565" t="str">
            <v/>
          </cell>
          <cell r="BE3565" t="str">
            <v/>
          </cell>
          <cell r="BF3565" t="str">
            <v>cancelado</v>
          </cell>
          <cell r="BG3565" t="str">
            <v/>
          </cell>
        </row>
        <row r="3566">
          <cell r="C3566" t="str">
            <v>20120069D0475-1</v>
          </cell>
          <cell r="D3566" t="str">
            <v>Proyectos 2011 - 2020</v>
          </cell>
          <cell r="E3566" t="str">
            <v>No Aplica</v>
          </cell>
          <cell r="F3566" t="str">
            <v>CERRADO</v>
          </cell>
          <cell r="G3566" t="str">
            <v>C475</v>
          </cell>
          <cell r="H3566" t="str">
            <v>Santander</v>
          </cell>
          <cell r="I3566">
            <v>68167</v>
          </cell>
          <cell r="J3566">
            <v>6</v>
          </cell>
          <cell r="K3566" t="str">
            <v>Charala</v>
          </cell>
          <cell r="L3566" t="str">
            <v>Charala-Santander</v>
          </cell>
          <cell r="M3566">
            <v>69</v>
          </cell>
          <cell r="N3566" t="str">
            <v>Fonade 3</v>
          </cell>
          <cell r="O3566"/>
          <cell r="P3566"/>
          <cell r="Q3566" t="str">
            <v>ESTUDIOS Y DISEÑOS PARA LA CONSTRUCCIÓN DE LA CANCHA DE FÚTBOL EN EL MUNICIPIO DE CHARALÁ –SANTANDER</v>
          </cell>
          <cell r="R3566" t="str">
            <v>Espacio Público, Recreación Y Deporte</v>
          </cell>
          <cell r="S3566"/>
          <cell r="T3566"/>
          <cell r="U3566"/>
          <cell r="V3566" t="str">
            <v>ENTERRITORIO</v>
          </cell>
          <cell r="W3566"/>
          <cell r="X3566" t="str">
            <v/>
          </cell>
          <cell r="Y3566"/>
          <cell r="Z3566">
            <v>70101169</v>
          </cell>
          <cell r="AA3566"/>
          <cell r="AB3566">
            <v>70101169</v>
          </cell>
          <cell r="AC3566"/>
          <cell r="AD3566">
            <v>70101169</v>
          </cell>
          <cell r="AE3566">
            <v>0</v>
          </cell>
          <cell r="AF3566"/>
          <cell r="AG3566">
            <v>0</v>
          </cell>
          <cell r="AH3566">
            <v>70101169</v>
          </cell>
          <cell r="AI3566">
            <v>0</v>
          </cell>
          <cell r="AJ3566">
            <v>70101169</v>
          </cell>
          <cell r="AK3566">
            <v>0</v>
          </cell>
          <cell r="AL3566"/>
          <cell r="AM3566" t="str">
            <v>CANCELADO</v>
          </cell>
          <cell r="AN3566" t="str">
            <v>CANCELADO</v>
          </cell>
          <cell r="AO3566" t="str">
            <v>CANCELADO</v>
          </cell>
          <cell r="AP3566" t="str">
            <v>En Liquidación</v>
          </cell>
          <cell r="AQ3566" t="e">
            <v>#REF!</v>
          </cell>
          <cell r="AR3566" t="e">
            <v>#N/A</v>
          </cell>
          <cell r="AS3566" t="str">
            <v>CONTRATOS LIQUIDADOS PENDIENTE CIERRE COSTOS FIJOS Y VARIABLES - INTERVENTORIA.
1. INFORMACIÓN Y ESTADO CONTRATO DE OBRA:                                                                         Acta de liquidación suscrita el 27/12/2017
                                                                                                                                                                                                                                                                                                                                                                                                                                                                                                                                                                           2.  INFORMACION Y ESTADO CONVENIO INTERADMINISTRATIVO:   N/A.
3.  INFORMACION Y ESTADO INTERVENTORIA:  Se encuentra en cierre de costos fijos y variables.</v>
          </cell>
          <cell r="AT3566" t="str">
            <v>No Aplica</v>
          </cell>
          <cell r="AU3566" t="str">
            <v>No Aplica</v>
          </cell>
          <cell r="AV3566" t="str">
            <v>No Aplica</v>
          </cell>
          <cell r="AW3566" t="e">
            <v>#REF!</v>
          </cell>
          <cell r="AX3566"/>
          <cell r="AY3566"/>
          <cell r="AZ3566">
            <v>0</v>
          </cell>
          <cell r="BA3566" t="str">
            <v>-</v>
          </cell>
          <cell r="BB3566">
            <v>0</v>
          </cell>
          <cell r="BC3566"/>
          <cell r="BD3566" t="str">
            <v>No Aplica</v>
          </cell>
          <cell r="BE3566" t="str">
            <v>N/A</v>
          </cell>
          <cell r="BF3566" t="str">
            <v>cancelado</v>
          </cell>
          <cell r="BG3566" t="str">
            <v/>
          </cell>
        </row>
        <row r="3567">
          <cell r="C3567" t="str">
            <v>20120069D0519-1</v>
          </cell>
          <cell r="D3567" t="str">
            <v>Proyectos 2011 - 2020</v>
          </cell>
          <cell r="E3567" t="str">
            <v>No Aplica</v>
          </cell>
          <cell r="F3567" t="str">
            <v>CERRADO</v>
          </cell>
          <cell r="G3567" t="str">
            <v>C519</v>
          </cell>
          <cell r="H3567" t="str">
            <v>Santander</v>
          </cell>
          <cell r="I3567">
            <v>68167</v>
          </cell>
          <cell r="J3567">
            <v>6</v>
          </cell>
          <cell r="K3567" t="str">
            <v>Charala</v>
          </cell>
          <cell r="L3567" t="str">
            <v>Charala-Santander</v>
          </cell>
          <cell r="M3567">
            <v>69</v>
          </cell>
          <cell r="N3567" t="str">
            <v>Fonade 3</v>
          </cell>
          <cell r="O3567"/>
          <cell r="P3567"/>
          <cell r="Q3567" t="str">
            <v xml:space="preserve">ESTUDIOS TÉCNICOS, DISEÑOS Y CONSTRUCCIÓN DE LA CANCHA DE FÚTBOL EN EL MUNICIPIO DE CHARALÁ- SANTANDER </v>
          </cell>
          <cell r="R3567" t="str">
            <v>Espacio Público, Recreación Y Deporte</v>
          </cell>
          <cell r="S3567"/>
          <cell r="T3567"/>
          <cell r="U3567"/>
          <cell r="V3567" t="str">
            <v>ENTERRITORIO</v>
          </cell>
          <cell r="W3567"/>
          <cell r="X3567" t="str">
            <v/>
          </cell>
          <cell r="Y3567"/>
          <cell r="Z3567">
            <v>1072094474</v>
          </cell>
          <cell r="AA3567"/>
          <cell r="AB3567">
            <v>1072094474</v>
          </cell>
          <cell r="AC3567"/>
          <cell r="AD3567">
            <v>1072094474</v>
          </cell>
          <cell r="AE3567">
            <v>0</v>
          </cell>
          <cell r="AF3567"/>
          <cell r="AG3567">
            <v>0</v>
          </cell>
          <cell r="AH3567">
            <v>1072094474</v>
          </cell>
          <cell r="AI3567">
            <v>0</v>
          </cell>
          <cell r="AJ3567">
            <v>1072094474</v>
          </cell>
          <cell r="AK3567">
            <v>0</v>
          </cell>
          <cell r="AL3567"/>
          <cell r="AM3567">
            <v>1</v>
          </cell>
          <cell r="AN3567">
            <v>1</v>
          </cell>
          <cell r="AO3567">
            <v>0</v>
          </cell>
          <cell r="AP3567" t="str">
            <v>En Liquidación</v>
          </cell>
          <cell r="AQ3567" t="e">
            <v>#REF!</v>
          </cell>
          <cell r="AR3567" t="e">
            <v>#N/A</v>
          </cell>
          <cell r="AS3567" t="str">
            <v>CONTRATO LIQUIDADO. PENDIENTE CIERRE DE INTERVENTORIA.
1. INFORMACION Y ESTADO CONTRATO INTERADMINISTRATIVO:  N/A contrato directo liquidado el 08 de marzo de 2021.</v>
          </cell>
          <cell r="AT3567" t="str">
            <v>No Aplica</v>
          </cell>
          <cell r="AU3567">
            <v>43272</v>
          </cell>
          <cell r="AV3567">
            <v>43418</v>
          </cell>
          <cell r="AW3567" t="e">
            <v>#REF!</v>
          </cell>
          <cell r="AX3567"/>
          <cell r="AY3567"/>
          <cell r="AZ3567">
            <v>0</v>
          </cell>
          <cell r="BA3567" t="str">
            <v>-</v>
          </cell>
          <cell r="BB3567">
            <v>0</v>
          </cell>
          <cell r="BC3567"/>
          <cell r="BD3567">
            <v>43287</v>
          </cell>
          <cell r="BE3567">
            <v>43381</v>
          </cell>
          <cell r="BF3567">
            <v>43447</v>
          </cell>
          <cell r="BG3567" t="str">
            <v/>
          </cell>
        </row>
        <row r="3568">
          <cell r="C3568" t="str">
            <v>E-2020-2203-253320</v>
          </cell>
          <cell r="D3568" t="str">
            <v>CV 001-2020</v>
          </cell>
          <cell r="E3568" t="str">
            <v>2018-2022</v>
          </cell>
          <cell r="F3568" t="str">
            <v>VIGENTE</v>
          </cell>
          <cell r="G3568"/>
          <cell r="H3568" t="str">
            <v>Santander</v>
          </cell>
          <cell r="I3568"/>
          <cell r="J3568"/>
          <cell r="K3568" t="str">
            <v>Charala</v>
          </cell>
          <cell r="L3568" t="str">
            <v>Charala-Santander</v>
          </cell>
          <cell r="M3568" t="str">
            <v>647 FIP 2021</v>
          </cell>
          <cell r="N3568" t="str">
            <v>DPS 2021</v>
          </cell>
          <cell r="O3568">
            <v>44512</v>
          </cell>
          <cell r="P3568">
            <v>44773</v>
          </cell>
          <cell r="Q3568" t="str">
            <v>Construcción Placa Huella Para La Vía Terciaria Chrala, Centro Poblado Riachuelo Fase I - Santander</v>
          </cell>
          <cell r="R3568" t="str">
            <v>Vias y Transporte</v>
          </cell>
          <cell r="S3568" t="str">
            <v>Vias Rurales</v>
          </cell>
          <cell r="T3568"/>
          <cell r="U3568">
            <v>1</v>
          </cell>
          <cell r="V3568"/>
          <cell r="W3568"/>
          <cell r="X3568"/>
          <cell r="Y3568"/>
          <cell r="Z3568">
            <v>1000000000</v>
          </cell>
          <cell r="AA3568"/>
          <cell r="AB3568">
            <v>1000000000</v>
          </cell>
          <cell r="AC3568">
            <v>0</v>
          </cell>
          <cell r="AD3568">
            <v>1000000000</v>
          </cell>
          <cell r="AE3568"/>
          <cell r="AF3568"/>
          <cell r="AG3568">
            <v>0</v>
          </cell>
          <cell r="AH3568">
            <v>1000000000</v>
          </cell>
          <cell r="AI3568">
            <v>0</v>
          </cell>
          <cell r="AJ3568">
            <v>1000000000</v>
          </cell>
          <cell r="AK3568"/>
          <cell r="AL3568"/>
          <cell r="AM3568"/>
          <cell r="AN3568"/>
          <cell r="AO3568">
            <v>0</v>
          </cell>
          <cell r="AP3568" t="str">
            <v>Adjudicado</v>
          </cell>
          <cell r="AQ3568" t="e">
            <v>#REF!</v>
          </cell>
          <cell r="AR3568" t="e">
            <v>#N/A</v>
          </cell>
          <cell r="AS3568" t="str">
            <v>-</v>
          </cell>
          <cell r="AT3568"/>
          <cell r="AU3568" t="str">
            <v>-</v>
          </cell>
          <cell r="AV3568" t="str">
            <v>-</v>
          </cell>
          <cell r="AW3568" t="e">
            <v>#REF!</v>
          </cell>
          <cell r="AX3568">
            <v>4</v>
          </cell>
          <cell r="AY3568"/>
          <cell r="AZ3568">
            <v>4</v>
          </cell>
          <cell r="BA3568"/>
          <cell r="BB3568" t="str">
            <v>1060 ML</v>
          </cell>
          <cell r="BC3568"/>
          <cell r="BD3568" t="str">
            <v>-</v>
          </cell>
          <cell r="BE3568" t="str">
            <v>-</v>
          </cell>
          <cell r="BF3568" t="str">
            <v>-</v>
          </cell>
          <cell r="BG3568" t="str">
            <v>-</v>
          </cell>
        </row>
        <row r="3569">
          <cell r="C3569" t="str">
            <v>20150208V0383-1</v>
          </cell>
          <cell r="D3569" t="str">
            <v>Proyectos 2011 - 2020</v>
          </cell>
          <cell r="E3569" t="str">
            <v>No Aplica</v>
          </cell>
          <cell r="F3569" t="str">
            <v>CERRADO</v>
          </cell>
          <cell r="G3569"/>
          <cell r="H3569" t="str">
            <v>Santander</v>
          </cell>
          <cell r="I3569">
            <v>68179</v>
          </cell>
          <cell r="J3569">
            <v>6</v>
          </cell>
          <cell r="K3569" t="str">
            <v>Chipata</v>
          </cell>
          <cell r="L3569" t="str">
            <v>Chipata-Santander</v>
          </cell>
          <cell r="M3569">
            <v>208</v>
          </cell>
          <cell r="N3569" t="str">
            <v>DPS 2015</v>
          </cell>
          <cell r="O3569"/>
          <cell r="P3569"/>
          <cell r="Q3569" t="str">
            <v>Construcción De Placa Huella Sobre La Vía Tubavita - Batan - Papayo - Mulatal Y Sector La Calera Del Municipio De Chipatá - Santander</v>
          </cell>
          <cell r="R3569" t="str">
            <v>Vías Red Terciaria</v>
          </cell>
          <cell r="S3569"/>
          <cell r="T3569"/>
          <cell r="U3569"/>
          <cell r="V3569" t="str">
            <v>Municipio</v>
          </cell>
          <cell r="W3569"/>
          <cell r="X3569" t="str">
            <v xml:space="preserve"> veredas son: Batan, Papayo, Mulatal,  Tubavita  y Llano San Juan </v>
          </cell>
          <cell r="Y3569"/>
          <cell r="Z3569">
            <v>925925915</v>
          </cell>
          <cell r="AA3569"/>
          <cell r="AB3569">
            <v>925925915</v>
          </cell>
          <cell r="AC3569"/>
          <cell r="AD3569">
            <v>925925915</v>
          </cell>
          <cell r="AE3569">
            <v>92592591.5</v>
          </cell>
          <cell r="AF3569"/>
          <cell r="AG3569">
            <v>92592591.5</v>
          </cell>
          <cell r="AH3569">
            <v>1018518506.5</v>
          </cell>
          <cell r="AI3569">
            <v>0</v>
          </cell>
          <cell r="AJ3569">
            <v>1018518506.5</v>
          </cell>
          <cell r="AK3569">
            <v>0.99850000000000005</v>
          </cell>
          <cell r="AL3569"/>
          <cell r="AM3569">
            <v>1</v>
          </cell>
          <cell r="AN3569">
            <v>1</v>
          </cell>
          <cell r="AO3569">
            <v>0</v>
          </cell>
          <cell r="AP3569" t="str">
            <v>Liquidado</v>
          </cell>
          <cell r="AQ3569" t="e">
            <v>#REF!</v>
          </cell>
          <cell r="AR3569" t="e">
            <v>#N/A</v>
          </cell>
          <cell r="AS3569" t="str">
            <v>Liquidado el 02 de junio 2021.</v>
          </cell>
          <cell r="AT3569" t="str">
            <v>No Aplica</v>
          </cell>
          <cell r="AU3569">
            <v>42913</v>
          </cell>
          <cell r="AV3569">
            <v>43112</v>
          </cell>
          <cell r="AW3569" t="e">
            <v>#REF!</v>
          </cell>
          <cell r="AX3569"/>
          <cell r="AY3569"/>
          <cell r="AZ3569">
            <v>0</v>
          </cell>
          <cell r="BA3569" t="str">
            <v>-</v>
          </cell>
          <cell r="BB3569" t="str">
            <v>0,955 Km</v>
          </cell>
          <cell r="BC3569"/>
          <cell r="BD3569">
            <v>42970</v>
          </cell>
          <cell r="BE3569">
            <v>43019</v>
          </cell>
          <cell r="BF3569">
            <v>43209</v>
          </cell>
          <cell r="BG3569">
            <v>493</v>
          </cell>
        </row>
        <row r="3570">
          <cell r="C3570" t="str">
            <v>E-2020-2203-272742</v>
          </cell>
          <cell r="D3570" t="str">
            <v>CV 001-2020</v>
          </cell>
          <cell r="E3570" t="str">
            <v>2018-2022</v>
          </cell>
          <cell r="F3570" t="str">
            <v>VIGENTE</v>
          </cell>
          <cell r="G3570"/>
          <cell r="H3570" t="str">
            <v>Santander</v>
          </cell>
          <cell r="I3570"/>
          <cell r="J3570"/>
          <cell r="K3570" t="str">
            <v>Chipata</v>
          </cell>
          <cell r="L3570" t="str">
            <v>Chipata-Santander</v>
          </cell>
          <cell r="M3570" t="str">
            <v>Pendiente</v>
          </cell>
          <cell r="N3570"/>
          <cell r="O3570" t="str">
            <v>Pendiente</v>
          </cell>
          <cell r="P3570" t="str">
            <v>-</v>
          </cell>
          <cell r="Q3570" t="str">
            <v xml:space="preserve">Construcción De Placa Huellas En Las Veredas Hatillo, San Miguel Y Llano De San Juan Del Municipio De Chipata - Santander </v>
          </cell>
          <cell r="R3570" t="str">
            <v>Vias y Transporte</v>
          </cell>
          <cell r="S3570" t="str">
            <v>Vias Rurales</v>
          </cell>
          <cell r="T3570"/>
          <cell r="U3570">
            <v>1</v>
          </cell>
          <cell r="V3570"/>
          <cell r="W3570"/>
          <cell r="X3570"/>
          <cell r="Y3570"/>
          <cell r="Z3570">
            <v>2000000000</v>
          </cell>
          <cell r="AA3570"/>
          <cell r="AB3570">
            <v>2000000000</v>
          </cell>
          <cell r="AC3570">
            <v>0</v>
          </cell>
          <cell r="AD3570">
            <v>2000000000</v>
          </cell>
          <cell r="AE3570"/>
          <cell r="AF3570"/>
          <cell r="AG3570">
            <v>0</v>
          </cell>
          <cell r="AH3570">
            <v>2000000000</v>
          </cell>
          <cell r="AI3570">
            <v>0</v>
          </cell>
          <cell r="AJ3570">
            <v>2000000000</v>
          </cell>
          <cell r="AK3570"/>
          <cell r="AL3570"/>
          <cell r="AM3570"/>
          <cell r="AN3570"/>
          <cell r="AO3570">
            <v>0</v>
          </cell>
          <cell r="AP3570" t="str">
            <v>Vigente</v>
          </cell>
          <cell r="AQ3570" t="e">
            <v>#REF!</v>
          </cell>
          <cell r="AR3570" t="e">
            <v>#N/A</v>
          </cell>
          <cell r="AS3570" t="str">
            <v>-</v>
          </cell>
          <cell r="AT3570"/>
          <cell r="AU3570" t="str">
            <v>-</v>
          </cell>
          <cell r="AV3570" t="str">
            <v>-</v>
          </cell>
          <cell r="AW3570" t="e">
            <v>#REF!</v>
          </cell>
          <cell r="AX3570">
            <v>9</v>
          </cell>
          <cell r="AY3570"/>
          <cell r="AZ3570">
            <v>9</v>
          </cell>
          <cell r="BA3570"/>
          <cell r="BB3570" t="str">
            <v>2816.86 ML</v>
          </cell>
          <cell r="BC3570"/>
          <cell r="BD3570" t="str">
            <v>-</v>
          </cell>
          <cell r="BE3570" t="str">
            <v>-</v>
          </cell>
          <cell r="BF3570" t="str">
            <v>-</v>
          </cell>
          <cell r="BG3570" t="str">
            <v>-</v>
          </cell>
        </row>
        <row r="3571">
          <cell r="C3571" t="str">
            <v>20120069V0273-1</v>
          </cell>
          <cell r="D3571" t="str">
            <v>Proyectos 2011 - 2020</v>
          </cell>
          <cell r="E3571" t="str">
            <v>No Aplica</v>
          </cell>
          <cell r="F3571" t="str">
            <v>CERRADO</v>
          </cell>
          <cell r="G3571" t="str">
            <v>C273</v>
          </cell>
          <cell r="H3571" t="str">
            <v>Santander</v>
          </cell>
          <cell r="I3571">
            <v>68190</v>
          </cell>
          <cell r="J3571">
            <v>6</v>
          </cell>
          <cell r="K3571" t="str">
            <v>Cimitarra</v>
          </cell>
          <cell r="L3571" t="str">
            <v>Cimitarra-Santander</v>
          </cell>
          <cell r="M3571">
            <v>69</v>
          </cell>
          <cell r="N3571" t="str">
            <v>Fonade 3</v>
          </cell>
          <cell r="O3571"/>
          <cell r="P3571"/>
          <cell r="Q3571" t="str">
            <v>Mejoramiento Y Mantenimiento De La Vía Maqueza, Morroa En El Municipio De Cimitarra - Santander</v>
          </cell>
          <cell r="R3571" t="str">
            <v>Vías Red Terciaria</v>
          </cell>
          <cell r="S3571"/>
          <cell r="T3571"/>
          <cell r="U3571"/>
          <cell r="V3571" t="str">
            <v>Municipio</v>
          </cell>
          <cell r="W3571"/>
          <cell r="X3571" t="str">
            <v/>
          </cell>
          <cell r="Y3571"/>
          <cell r="Z3571">
            <v>200000000</v>
          </cell>
          <cell r="AA3571"/>
          <cell r="AB3571">
            <v>200000000</v>
          </cell>
          <cell r="AC3571"/>
          <cell r="AD3571">
            <v>200000000</v>
          </cell>
          <cell r="AE3571">
            <v>0</v>
          </cell>
          <cell r="AF3571"/>
          <cell r="AG3571">
            <v>0</v>
          </cell>
          <cell r="AH3571">
            <v>200000000</v>
          </cell>
          <cell r="AI3571">
            <v>0</v>
          </cell>
          <cell r="AJ3571">
            <v>200000000</v>
          </cell>
          <cell r="AK3571">
            <v>0</v>
          </cell>
          <cell r="AL3571"/>
          <cell r="AM3571">
            <v>1</v>
          </cell>
          <cell r="AN3571">
            <v>1</v>
          </cell>
          <cell r="AO3571">
            <v>0</v>
          </cell>
          <cell r="AP3571" t="str">
            <v>En Liquidación</v>
          </cell>
          <cell r="AQ3571" t="e">
            <v>#REF!</v>
          </cell>
          <cell r="AR3571" t="e">
            <v>#N/A</v>
          </cell>
          <cell r="AS3571" t="str">
            <v xml:space="preserve">CONTRATOS LIQUIDADOS  - PENDIENTE  CIERRE COSTOS FIJOS Y VARIABLES - INTERVENTORIA
1. INFORMACIÓN Y ESTADO CONTRATO DE OBRA:                                                                         Acta de liquidación suscrita: 20/06/2015
                                                                                                                                                                                                                                                                                                                                                                                                                                                                                                                                                                           2. INFORMACION Y ESTADO  CONTRATO INTERADMINISTRATIVO:  Liquidado. se suscribio acta de liquidacion el   29/09/2016
3. INFORMACION Y ESTADO  INTERVENTORIA: se encuentra en cierre de costos fijos y variables.
                                                                                                                                                                                                                                                                                                                                                                                                                                                                                                                                                                                                                                                                                                                                                                                                                                                                                                                                                                                                                                                                                                                                                                                                                                                    </v>
          </cell>
          <cell r="AT3571" t="str">
            <v>No Aplica</v>
          </cell>
          <cell r="AU3571">
            <v>42040</v>
          </cell>
          <cell r="AV3571">
            <v>42070</v>
          </cell>
          <cell r="AW3571" t="e">
            <v>#REF!</v>
          </cell>
          <cell r="AX3571"/>
          <cell r="AY3571"/>
          <cell r="AZ3571">
            <v>0</v>
          </cell>
          <cell r="BA3571" t="str">
            <v>-</v>
          </cell>
          <cell r="BB3571" t="str">
            <v>1 KM</v>
          </cell>
          <cell r="BC3571"/>
          <cell r="BD3571" t="str">
            <v/>
          </cell>
          <cell r="BE3571" t="str">
            <v/>
          </cell>
          <cell r="BF3571">
            <v>42101</v>
          </cell>
          <cell r="BG3571" t="str">
            <v/>
          </cell>
        </row>
        <row r="3572">
          <cell r="C3572" t="str">
            <v>20160428V5377-1</v>
          </cell>
          <cell r="D3572" t="str">
            <v>Proyectos 2011 - 2020</v>
          </cell>
          <cell r="E3572" t="str">
            <v>ANTES 2018</v>
          </cell>
          <cell r="F3572" t="str">
            <v>VIGENTE</v>
          </cell>
          <cell r="G3572"/>
          <cell r="H3572" t="str">
            <v>Santander</v>
          </cell>
          <cell r="I3572">
            <v>68190</v>
          </cell>
          <cell r="J3572">
            <v>6</v>
          </cell>
          <cell r="K3572" t="str">
            <v>Cimitarra</v>
          </cell>
          <cell r="L3572" t="str">
            <v>Cimitarra-Santander</v>
          </cell>
          <cell r="M3572">
            <v>428</v>
          </cell>
          <cell r="N3572" t="str">
            <v>DPS 2016</v>
          </cell>
          <cell r="O3572"/>
          <cell r="P3572"/>
          <cell r="Q3572" t="str">
            <v>Pavimentación De 15000 M2 De Las Vías Urbanas Entre Carrera 11 Y Calle 7 Y 10, Calle 7 Entre Carrera 11 Y Carrera 12C, Calle 8 Entre Carrera 11 Y Carrera 13, Calle 10 Entre Carrera 7 Y 11, Carrera 1 Entre Calle 11 De Los Barrios Los Lagos - Brisas Del Guayabito Brisas Agua Fria Del Municipio De Cimitarra - Santander</v>
          </cell>
          <cell r="R3572" t="str">
            <v>Vías Urbanas</v>
          </cell>
          <cell r="S3572"/>
          <cell r="T3572"/>
          <cell r="U3572"/>
          <cell r="V3572" t="str">
            <v>Municipio</v>
          </cell>
          <cell r="W3572" t="str">
            <v>Urbano</v>
          </cell>
          <cell r="X3572" t="str">
            <v>Barrios: Lagos I - Prados de Occidente - Asobosques - Brisas de Agua Fría - Diamante - Alfonso López - La Villa - Pueblo Viejo - Brisas del Guayavito</v>
          </cell>
          <cell r="Y3572"/>
          <cell r="Z3572">
            <v>3380642098</v>
          </cell>
          <cell r="AA3572"/>
          <cell r="AB3572">
            <v>3380642098</v>
          </cell>
          <cell r="AC3572"/>
          <cell r="AD3572">
            <v>3380642098</v>
          </cell>
          <cell r="AE3572">
            <v>253252432</v>
          </cell>
          <cell r="AF3572"/>
          <cell r="AG3572">
            <v>253252432</v>
          </cell>
          <cell r="AH3572">
            <v>3633894530</v>
          </cell>
          <cell r="AI3572">
            <v>0</v>
          </cell>
          <cell r="AJ3572">
            <v>3633894530</v>
          </cell>
          <cell r="AK3572">
            <v>0.81</v>
          </cell>
          <cell r="AL3572"/>
          <cell r="AM3572">
            <v>1</v>
          </cell>
          <cell r="AN3572">
            <v>1</v>
          </cell>
          <cell r="AO3572">
            <v>0</v>
          </cell>
          <cell r="AP3572" t="str">
            <v>Entregado A Municipio</v>
          </cell>
          <cell r="AQ3572" t="e">
            <v>#REF!</v>
          </cell>
          <cell r="AR3572" t="e">
            <v>#N/A</v>
          </cell>
          <cell r="AS3572" t="str">
            <v>El AERS se firma el 21/05/2021.                                                                                                                                                                                                                                                       
Se está a la espera de la remisión de la resolucion de pago debidamente suscrita y su correspondiente RP para seguir con el trámite de pasivo exigible.                                                                             i. el 24 de diciembre de 2021 se recibe RP, en ese sentido se realiza trámite de pago de pasivo exigible de vigencia expirada para el cumplimiento los desembolsos No. 4 parcial y 5 final.                                                              
Se realizó pago efectivo el 31 de diciembre de 2021.
Ya se cuenta con el acta de liquidación del contrato de obra.                                                                                                Se remitió al equipo de liquidaciones la información correspondiente para iniciar proceso de liquidación del convenio el 26/01/2022.</v>
          </cell>
          <cell r="AT3572" t="str">
            <v>No Aplica</v>
          </cell>
          <cell r="AU3572">
            <v>43367</v>
          </cell>
          <cell r="AV3572">
            <v>44331</v>
          </cell>
          <cell r="AW3572" t="e">
            <v>#REF!</v>
          </cell>
          <cell r="AX3572"/>
          <cell r="AY3572"/>
          <cell r="AZ3572">
            <v>0</v>
          </cell>
          <cell r="BA3572" t="str">
            <v>-</v>
          </cell>
          <cell r="BB3572" t="str">
            <v>2019,76 m</v>
          </cell>
          <cell r="BC3572"/>
          <cell r="BD3572">
            <v>43396</v>
          </cell>
          <cell r="BE3572">
            <v>44271</v>
          </cell>
          <cell r="BF3572">
            <v>44369</v>
          </cell>
          <cell r="BG3572">
            <v>2570</v>
          </cell>
        </row>
        <row r="3573">
          <cell r="C3573" t="str">
            <v>E-2020-2203-200096</v>
          </cell>
          <cell r="D3573" t="str">
            <v>CV 001-2020</v>
          </cell>
          <cell r="E3573" t="str">
            <v>2018-2022</v>
          </cell>
          <cell r="F3573" t="str">
            <v>VIGENTE</v>
          </cell>
          <cell r="G3573"/>
          <cell r="H3573" t="str">
            <v>Santander</v>
          </cell>
          <cell r="I3573"/>
          <cell r="J3573"/>
          <cell r="K3573" t="str">
            <v>Cimitarra</v>
          </cell>
          <cell r="L3573" t="str">
            <v>Cimitarra-Santander</v>
          </cell>
          <cell r="M3573" t="str">
            <v>404 FIP 2021</v>
          </cell>
          <cell r="N3573" t="str">
            <v>DPS 2021</v>
          </cell>
          <cell r="O3573">
            <v>44368</v>
          </cell>
          <cell r="P3573">
            <v>44773</v>
          </cell>
          <cell r="Q3573" t="str">
            <v>Mejoramiento De La Plaza De Mercado Del Municipio De Cimitarra - Santander</v>
          </cell>
          <cell r="R3573" t="str">
            <v>Social Comunitario</v>
          </cell>
          <cell r="S3573" t="str">
            <v>Plaza de Mercado</v>
          </cell>
          <cell r="T3573"/>
          <cell r="U3573">
            <v>1</v>
          </cell>
          <cell r="V3573"/>
          <cell r="W3573"/>
          <cell r="X3573"/>
          <cell r="Y3573"/>
          <cell r="Z3573">
            <v>0</v>
          </cell>
          <cell r="AA3573"/>
          <cell r="AB3573">
            <v>0</v>
          </cell>
          <cell r="AC3573">
            <v>0</v>
          </cell>
          <cell r="AD3573">
            <v>0</v>
          </cell>
          <cell r="AE3573"/>
          <cell r="AF3573"/>
          <cell r="AG3573">
            <v>0</v>
          </cell>
          <cell r="AH3573">
            <v>0</v>
          </cell>
          <cell r="AI3573">
            <v>0</v>
          </cell>
          <cell r="AJ3573">
            <v>0</v>
          </cell>
          <cell r="AK3573"/>
          <cell r="AL3573"/>
          <cell r="AM3573"/>
          <cell r="AN3573"/>
          <cell r="AO3573">
            <v>0</v>
          </cell>
          <cell r="AP3573" t="str">
            <v>Cancelado</v>
          </cell>
          <cell r="AQ3573" t="e">
            <v>#REF!</v>
          </cell>
          <cell r="AR3573" t="e">
            <v>#N/A</v>
          </cell>
          <cell r="AS3573" t="str">
            <v>Condición Resolutoria [Maduración]</v>
          </cell>
          <cell r="AT3573"/>
          <cell r="AU3573" t="str">
            <v>-</v>
          </cell>
          <cell r="AV3573" t="str">
            <v>-</v>
          </cell>
          <cell r="AW3573" t="e">
            <v>#REF!</v>
          </cell>
          <cell r="AX3573">
            <v>9</v>
          </cell>
          <cell r="AY3573"/>
          <cell r="AZ3573">
            <v>9</v>
          </cell>
          <cell r="BA3573"/>
          <cell r="BB3573" t="str">
            <v>2873 M2</v>
          </cell>
          <cell r="BC3573"/>
          <cell r="BD3573" t="str">
            <v>-</v>
          </cell>
          <cell r="BE3573" t="str">
            <v>-</v>
          </cell>
          <cell r="BF3573" t="str">
            <v>-</v>
          </cell>
          <cell r="BG3573" t="str">
            <v>-</v>
          </cell>
        </row>
        <row r="3574">
          <cell r="C3574" t="str">
            <v>20090245S1711-1</v>
          </cell>
          <cell r="D3574" t="str">
            <v>Proyectos 2011 - 2020</v>
          </cell>
          <cell r="E3574" t="str">
            <v>No Aplica</v>
          </cell>
          <cell r="F3574" t="str">
            <v>CERRADO</v>
          </cell>
          <cell r="G3574"/>
          <cell r="H3574" t="str">
            <v>Santander</v>
          </cell>
          <cell r="I3574">
            <v>68209</v>
          </cell>
          <cell r="J3574">
            <v>6</v>
          </cell>
          <cell r="K3574" t="str">
            <v>Confines</v>
          </cell>
          <cell r="L3574" t="str">
            <v>Confines-Santander</v>
          </cell>
          <cell r="M3574" t="str">
            <v/>
          </cell>
          <cell r="N3574" t="str">
            <v>Infraestructura</v>
          </cell>
          <cell r="O3574"/>
          <cell r="P3574"/>
          <cell r="Q3574" t="str">
            <v>Convenio Interadministrativo Entre Acción Social Y El Municipio De Confines - Para Que Con Plena Autonomia Tecnica Y Administrtiva Se Aunen Esfurzos Y Se Contribuya Con El Ajuste A Diseños Y La Construcción De La Cubierta Y Del Cerramietno Perimetral En La Cancha Multifuncional Del Colegio Tecnico Luis Carlos Galán Sarmiento Del Municiipio De Confines - Santander</v>
          </cell>
          <cell r="R3574" t="str">
            <v>Social Comunitario</v>
          </cell>
          <cell r="S3574"/>
          <cell r="T3574"/>
          <cell r="U3574"/>
          <cell r="V3574" t="str">
            <v>Municipio</v>
          </cell>
          <cell r="W3574"/>
          <cell r="X3574" t="str">
            <v/>
          </cell>
          <cell r="Y3574"/>
          <cell r="Z3574">
            <v>225148488</v>
          </cell>
          <cell r="AA3574"/>
          <cell r="AB3574">
            <v>225148488</v>
          </cell>
          <cell r="AC3574"/>
          <cell r="AD3574">
            <v>225148488</v>
          </cell>
          <cell r="AE3574">
            <v>0</v>
          </cell>
          <cell r="AF3574"/>
          <cell r="AG3574">
            <v>0</v>
          </cell>
          <cell r="AH3574">
            <v>225148488</v>
          </cell>
          <cell r="AI3574">
            <v>0</v>
          </cell>
          <cell r="AJ3574">
            <v>225148488</v>
          </cell>
          <cell r="AK3574">
            <v>1</v>
          </cell>
          <cell r="AL3574"/>
          <cell r="AM3574">
            <v>1</v>
          </cell>
          <cell r="AN3574">
            <v>1</v>
          </cell>
          <cell r="AO3574">
            <v>0</v>
          </cell>
          <cell r="AP3574" t="str">
            <v>Liquidado</v>
          </cell>
          <cell r="AQ3574" t="e">
            <v>#REF!</v>
          </cell>
          <cell r="AR3574" t="e">
            <v>#N/A</v>
          </cell>
          <cell r="AS3574" t="str">
            <v>Entregado en 2011.</v>
          </cell>
          <cell r="AT3574" t="str">
            <v>No Aplica</v>
          </cell>
          <cell r="AU3574" t="str">
            <v/>
          </cell>
          <cell r="AV3574">
            <v>40724</v>
          </cell>
          <cell r="AW3574" t="e">
            <v>#REF!</v>
          </cell>
          <cell r="AX3574"/>
          <cell r="AY3574"/>
          <cell r="AZ3574">
            <v>0</v>
          </cell>
          <cell r="BA3574" t="str">
            <v>-</v>
          </cell>
          <cell r="BB3574" t="str">
            <v/>
          </cell>
          <cell r="BC3574"/>
          <cell r="BD3574" t="str">
            <v/>
          </cell>
          <cell r="BE3574" t="str">
            <v/>
          </cell>
          <cell r="BF3574" t="str">
            <v/>
          </cell>
          <cell r="BG3574" t="str">
            <v/>
          </cell>
        </row>
        <row r="3575">
          <cell r="C3575" t="str">
            <v>20130301S0537-1</v>
          </cell>
          <cell r="D3575" t="str">
            <v>Proyectos 2011 - 2020</v>
          </cell>
          <cell r="E3575" t="str">
            <v>No Aplica</v>
          </cell>
          <cell r="F3575" t="str">
            <v>CERRADO</v>
          </cell>
          <cell r="G3575"/>
          <cell r="H3575" t="str">
            <v>Santander</v>
          </cell>
          <cell r="I3575">
            <v>68211</v>
          </cell>
          <cell r="J3575">
            <v>6</v>
          </cell>
          <cell r="K3575" t="str">
            <v>Contratacion</v>
          </cell>
          <cell r="L3575" t="str">
            <v>Contratacion-Santander</v>
          </cell>
          <cell r="M3575">
            <v>301</v>
          </cell>
          <cell r="N3575" t="str">
            <v>DPS 2013</v>
          </cell>
          <cell r="O3575"/>
          <cell r="P3575"/>
          <cell r="Q3575" t="str">
            <v>Remodelación Del Parque Lleras Municipio De Contratación - Santander</v>
          </cell>
          <cell r="R3575" t="str">
            <v>Espacio Público, Recreación Y Deporte</v>
          </cell>
          <cell r="S3575"/>
          <cell r="T3575"/>
          <cell r="U3575"/>
          <cell r="V3575" t="str">
            <v>Municipio</v>
          </cell>
          <cell r="W3575"/>
          <cell r="X3575" t="str">
            <v>Centro</v>
          </cell>
          <cell r="Y3575"/>
          <cell r="Z3575">
            <v>140186916</v>
          </cell>
          <cell r="AA3575"/>
          <cell r="AB3575">
            <v>140186916</v>
          </cell>
          <cell r="AC3575"/>
          <cell r="AD3575">
            <v>140186916</v>
          </cell>
          <cell r="AE3575">
            <v>14018691.600000001</v>
          </cell>
          <cell r="AF3575"/>
          <cell r="AG3575">
            <v>14018691.600000001</v>
          </cell>
          <cell r="AH3575">
            <v>154205607.59999999</v>
          </cell>
          <cell r="AI3575">
            <v>0</v>
          </cell>
          <cell r="AJ3575">
            <v>154205607.59999999</v>
          </cell>
          <cell r="AK3575">
            <v>1</v>
          </cell>
          <cell r="AL3575"/>
          <cell r="AM3575">
            <v>1</v>
          </cell>
          <cell r="AN3575">
            <v>1</v>
          </cell>
          <cell r="AO3575">
            <v>0</v>
          </cell>
          <cell r="AP3575" t="str">
            <v>Liquidado</v>
          </cell>
          <cell r="AQ3575" t="e">
            <v>#REF!</v>
          </cell>
          <cell r="AR3575" t="e">
            <v>#N/A</v>
          </cell>
          <cell r="AS3575" t="str">
            <v xml:space="preserve">
Entregado en agosto de 2016.
</v>
          </cell>
          <cell r="AT3575" t="str">
            <v>No Aplica</v>
          </cell>
          <cell r="AU3575">
            <v>42340</v>
          </cell>
          <cell r="AV3575">
            <v>42433</v>
          </cell>
          <cell r="AW3575" t="e">
            <v>#REF!</v>
          </cell>
          <cell r="AX3575"/>
          <cell r="AY3575"/>
          <cell r="AZ3575">
            <v>0</v>
          </cell>
          <cell r="BA3575" t="str">
            <v>-</v>
          </cell>
          <cell r="BB3575" t="str">
            <v>700 m2</v>
          </cell>
          <cell r="BC3575"/>
          <cell r="BD3575">
            <v>42425</v>
          </cell>
          <cell r="BE3575">
            <v>42425</v>
          </cell>
          <cell r="BF3575">
            <v>42598</v>
          </cell>
          <cell r="BG3575">
            <v>1570</v>
          </cell>
        </row>
        <row r="3576">
          <cell r="C3576" t="str">
            <v>20140124V0082-1</v>
          </cell>
          <cell r="D3576" t="str">
            <v>Proyectos 2011 - 2020</v>
          </cell>
          <cell r="E3576" t="str">
            <v>No Aplica</v>
          </cell>
          <cell r="F3576" t="str">
            <v>CERRADO</v>
          </cell>
          <cell r="G3576"/>
          <cell r="H3576" t="str">
            <v>Santander</v>
          </cell>
          <cell r="I3576">
            <v>68211</v>
          </cell>
          <cell r="J3576">
            <v>6</v>
          </cell>
          <cell r="K3576" t="str">
            <v>Contratacion</v>
          </cell>
          <cell r="L3576" t="str">
            <v>Contratacion-Santander</v>
          </cell>
          <cell r="M3576">
            <v>124</v>
          </cell>
          <cell r="N3576" t="str">
            <v>DPS 2014</v>
          </cell>
          <cell r="O3576"/>
          <cell r="P3576"/>
          <cell r="Q3576" t="str">
            <v>Construcción Pavimento Sobre Las Carrras 1 Y 2 Y Calles 9 Y 9A Ubicadas Entre La Calle 7 Y La Salida Vía A Guadalupe Del Municipio De Contratación - Santander</v>
          </cell>
          <cell r="R3576" t="str">
            <v>Vías Urbanas</v>
          </cell>
          <cell r="S3576"/>
          <cell r="T3576"/>
          <cell r="U3576"/>
          <cell r="V3576" t="str">
            <v>Municipio</v>
          </cell>
          <cell r="W3576"/>
          <cell r="X3576" t="str">
            <v>Barrio Pueblo Nuevo, Barrio La Esperanza</v>
          </cell>
          <cell r="Y3576"/>
          <cell r="Z3576">
            <v>372701781</v>
          </cell>
          <cell r="AA3576"/>
          <cell r="AB3576">
            <v>372701781</v>
          </cell>
          <cell r="AC3576"/>
          <cell r="AD3576">
            <v>372701781</v>
          </cell>
          <cell r="AE3576">
            <v>37270178.100000001</v>
          </cell>
          <cell r="AF3576"/>
          <cell r="AG3576">
            <v>37270178.100000001</v>
          </cell>
          <cell r="AH3576">
            <v>409971959.10000002</v>
          </cell>
          <cell r="AI3576">
            <v>0</v>
          </cell>
          <cell r="AJ3576">
            <v>409971959.10000002</v>
          </cell>
          <cell r="AK3576">
            <v>1</v>
          </cell>
          <cell r="AL3576"/>
          <cell r="AM3576">
            <v>1</v>
          </cell>
          <cell r="AN3576">
            <v>1</v>
          </cell>
          <cell r="AO3576">
            <v>0</v>
          </cell>
          <cell r="AP3576" t="str">
            <v>Liquidado</v>
          </cell>
          <cell r="AQ3576" t="e">
            <v>#REF!</v>
          </cell>
          <cell r="AR3576" t="e">
            <v>#N/A</v>
          </cell>
          <cell r="AS3576" t="str">
            <v>Entregado en febrero de 2017.</v>
          </cell>
          <cell r="AT3576" t="str">
            <v>No Aplica</v>
          </cell>
          <cell r="AU3576">
            <v>42644</v>
          </cell>
          <cell r="AV3576">
            <v>42714</v>
          </cell>
          <cell r="AW3576" t="e">
            <v>#REF!</v>
          </cell>
          <cell r="AX3576"/>
          <cell r="AY3576"/>
          <cell r="AZ3576">
            <v>0</v>
          </cell>
          <cell r="BA3576" t="str">
            <v>-</v>
          </cell>
          <cell r="BB3576" t="str">
            <v>0,16 Km</v>
          </cell>
          <cell r="BC3576"/>
          <cell r="BD3576">
            <v>42669</v>
          </cell>
          <cell r="BE3576">
            <v>42775</v>
          </cell>
          <cell r="BF3576">
            <v>42775</v>
          </cell>
          <cell r="BG3576">
            <v>600</v>
          </cell>
        </row>
        <row r="3577">
          <cell r="C3577" t="str">
            <v>20120069V0274-1</v>
          </cell>
          <cell r="D3577" t="str">
            <v>Proyectos 2011 - 2020</v>
          </cell>
          <cell r="E3577" t="str">
            <v>No Aplica</v>
          </cell>
          <cell r="F3577" t="str">
            <v>CERRADO</v>
          </cell>
          <cell r="G3577" t="str">
            <v>C274</v>
          </cell>
          <cell r="H3577" t="str">
            <v>Santander</v>
          </cell>
          <cell r="I3577">
            <v>68235</v>
          </cell>
          <cell r="J3577">
            <v>6</v>
          </cell>
          <cell r="K3577" t="str">
            <v>El Carmen De Chucuri</v>
          </cell>
          <cell r="L3577" t="str">
            <v>El Carmen De Chucuri-Santander</v>
          </cell>
          <cell r="M3577">
            <v>69</v>
          </cell>
          <cell r="N3577" t="str">
            <v>Fonade 3</v>
          </cell>
          <cell r="O3577"/>
          <cell r="P3577"/>
          <cell r="Q3577" t="str">
            <v>Construcción Box Culvert Kilometro 6 Via El Crmen - San Vicente De Chucuri</v>
          </cell>
          <cell r="R3577" t="str">
            <v>Vías Red Terciaria</v>
          </cell>
          <cell r="S3577"/>
          <cell r="T3577"/>
          <cell r="U3577"/>
          <cell r="V3577" t="str">
            <v>Municipio</v>
          </cell>
          <cell r="W3577"/>
          <cell r="X3577" t="str">
            <v/>
          </cell>
          <cell r="Y3577"/>
          <cell r="Z3577">
            <v>134779796</v>
          </cell>
          <cell r="AA3577"/>
          <cell r="AB3577">
            <v>134779796</v>
          </cell>
          <cell r="AC3577"/>
          <cell r="AD3577">
            <v>134779796</v>
          </cell>
          <cell r="AE3577">
            <v>0</v>
          </cell>
          <cell r="AF3577"/>
          <cell r="AG3577">
            <v>0</v>
          </cell>
          <cell r="AH3577">
            <v>134779796</v>
          </cell>
          <cell r="AI3577">
            <v>0</v>
          </cell>
          <cell r="AJ3577">
            <v>134779796</v>
          </cell>
          <cell r="AK3577">
            <v>0</v>
          </cell>
          <cell r="AL3577"/>
          <cell r="AM3577">
            <v>1</v>
          </cell>
          <cell r="AN3577">
            <v>1</v>
          </cell>
          <cell r="AO3577">
            <v>0</v>
          </cell>
          <cell r="AP3577" t="str">
            <v>En Liquidación</v>
          </cell>
          <cell r="AQ3577" t="e">
            <v>#REF!</v>
          </cell>
          <cell r="AR3577" t="e">
            <v>#N/A</v>
          </cell>
          <cell r="AS3577" t="str">
            <v>PROYECTO TERMINADO EN LIQUIDACION OBRA
1. INFORMACION Y ESTADO LIQUIDACION OBRA: Liquidado. Acta suscrita  por parte del municipio con fecha del 21/12/2015 (envíada por el municipio el 19/10/2019). 
2. INFORMACION Y ESTADO  CONTRATO INTERADMINISTRATIVO:  Liquidado. se suscribio constancia de archivo el 27/01/2021.
3. INFORMACION Y ESTADO  INTERVENTORIA: se encuentra en cierre de costos fijos y variables.</v>
          </cell>
          <cell r="AT3577" t="str">
            <v>No Aplica</v>
          </cell>
          <cell r="AU3577">
            <v>41863</v>
          </cell>
          <cell r="AV3577">
            <v>41926</v>
          </cell>
          <cell r="AW3577" t="e">
            <v>#REF!</v>
          </cell>
          <cell r="AX3577"/>
          <cell r="AY3577"/>
          <cell r="AZ3577">
            <v>0</v>
          </cell>
          <cell r="BA3577" t="str">
            <v>-</v>
          </cell>
          <cell r="BB3577" t="str">
            <v/>
          </cell>
          <cell r="BC3577"/>
          <cell r="BD3577">
            <v>41912</v>
          </cell>
          <cell r="BE3577" t="str">
            <v/>
          </cell>
          <cell r="BF3577">
            <v>41985</v>
          </cell>
          <cell r="BG3577" t="str">
            <v/>
          </cell>
        </row>
        <row r="3578">
          <cell r="C3578" t="str">
            <v>20160404M7490-1</v>
          </cell>
          <cell r="D3578" t="str">
            <v>Proyectos 2011 - 2020</v>
          </cell>
          <cell r="E3578" t="str">
            <v>ANTES 2018</v>
          </cell>
          <cell r="F3578" t="str">
            <v>VIGENTE</v>
          </cell>
          <cell r="G3578"/>
          <cell r="H3578" t="str">
            <v>Santander</v>
          </cell>
          <cell r="I3578">
            <v>68235</v>
          </cell>
          <cell r="J3578">
            <v>6</v>
          </cell>
          <cell r="K3578" t="str">
            <v>El Carmen De Chucuri</v>
          </cell>
          <cell r="L3578" t="str">
            <v>El Carmen De Chucuri-Santander</v>
          </cell>
          <cell r="M3578">
            <v>404</v>
          </cell>
          <cell r="N3578" t="str">
            <v>DPS 2016</v>
          </cell>
          <cell r="O3578"/>
          <cell r="P3578"/>
          <cell r="Q3578" t="str">
            <v>Mejoramiento De Condiciones De Habitabilidad</v>
          </cell>
          <cell r="R3578" t="str">
            <v>Mejoramiento Condiciones De Habitabilidad</v>
          </cell>
          <cell r="S3578"/>
          <cell r="T3578"/>
          <cell r="U3578"/>
          <cell r="V3578" t="str">
            <v>Municipio</v>
          </cell>
          <cell r="W3578" t="str">
            <v>Urbano y Rural</v>
          </cell>
          <cell r="X3578" t="str">
            <v/>
          </cell>
          <cell r="Y3578"/>
          <cell r="Z3578">
            <v>847457627</v>
          </cell>
          <cell r="AA3578"/>
          <cell r="AB3578">
            <v>847457627</v>
          </cell>
          <cell r="AC3578"/>
          <cell r="AD3578">
            <v>847457627</v>
          </cell>
          <cell r="AE3578">
            <v>89607594</v>
          </cell>
          <cell r="AF3578"/>
          <cell r="AG3578">
            <v>89607594</v>
          </cell>
          <cell r="AH3578">
            <v>937065221</v>
          </cell>
          <cell r="AI3578">
            <v>0</v>
          </cell>
          <cell r="AJ3578">
            <v>937065221</v>
          </cell>
          <cell r="AK3578">
            <v>1.0000001199999999</v>
          </cell>
          <cell r="AL3578"/>
          <cell r="AM3578">
            <v>1</v>
          </cell>
          <cell r="AN3578">
            <v>1</v>
          </cell>
          <cell r="AO3578">
            <v>0</v>
          </cell>
          <cell r="AP3578" t="str">
            <v>Entregado A Municipio</v>
          </cell>
          <cell r="AQ3578" t="e">
            <v>#REF!</v>
          </cell>
          <cell r="AR3578" t="str">
            <v>TERMINADO</v>
          </cell>
          <cell r="AS3578" t="str">
            <v>Ya se cuenta con el Acta de Liquidación Suscrita.     
SE REMITE AL GRUPO DE LIQUIDACIÓN EL 06/12/2021 LA DOCUMENTACIÓN TÉCNICA PARA AVANZAR EN LA LIQUIDACIÓN DEL CONVENIO.
El 24 de diciembre de 2021 se realiza  el trámite de pago de pasivo exigible de vigencia expirada para el cumplimiento los desembolsos No. 5 (Parcial)  y  de la etapa 2 “Obra”, apoyado en la Resolución No. 03176 del 23 de diciembre de 2021.
Se reporta pago efectivo el 31 de diciembre de 2021.
El Informe No 4 enviado con observaciones a interventoria el dia 4/04/2022</v>
          </cell>
          <cell r="AT3578">
            <v>43612</v>
          </cell>
          <cell r="AU3578">
            <v>44328</v>
          </cell>
          <cell r="AV3578">
            <v>44458</v>
          </cell>
          <cell r="AW3578" t="e">
            <v>#REF!</v>
          </cell>
          <cell r="AX3578"/>
          <cell r="AY3578"/>
          <cell r="AZ3578">
            <v>0</v>
          </cell>
          <cell r="BA3578" t="str">
            <v>-</v>
          </cell>
          <cell r="BB3578" t="str">
            <v>57  Viviendas</v>
          </cell>
          <cell r="BC3578"/>
          <cell r="BD3578">
            <v>44357</v>
          </cell>
          <cell r="BE3578" t="str">
            <v/>
          </cell>
          <cell r="BF3578">
            <v>44530</v>
          </cell>
          <cell r="BG3578">
            <v>219.6</v>
          </cell>
        </row>
        <row r="3579">
          <cell r="C3579" t="str">
            <v>20160382M7123-1</v>
          </cell>
          <cell r="D3579" t="str">
            <v>Proyectos 2011 - 2020</v>
          </cell>
          <cell r="E3579" t="str">
            <v>ANTES 2018</v>
          </cell>
          <cell r="F3579" t="str">
            <v>VIGENTE</v>
          </cell>
          <cell r="G3579"/>
          <cell r="H3579" t="str">
            <v>Santander</v>
          </cell>
          <cell r="I3579">
            <v>68245</v>
          </cell>
          <cell r="J3579">
            <v>6</v>
          </cell>
          <cell r="K3579" t="str">
            <v>El Guacamayo</v>
          </cell>
          <cell r="L3579" t="str">
            <v>El Guacamayo-Santander</v>
          </cell>
          <cell r="M3579">
            <v>382</v>
          </cell>
          <cell r="N3579" t="str">
            <v>DPS 2016</v>
          </cell>
          <cell r="O3579"/>
          <cell r="P3579"/>
          <cell r="Q3579" t="str">
            <v>Mejoramiento De Condiciones De Habitabilidad</v>
          </cell>
          <cell r="R3579" t="str">
            <v>Mejoramiento Condiciones De Habitabilidad</v>
          </cell>
          <cell r="S3579"/>
          <cell r="T3579"/>
          <cell r="U3579"/>
          <cell r="V3579" t="str">
            <v>Municipio</v>
          </cell>
          <cell r="W3579"/>
          <cell r="X3579" t="str">
            <v/>
          </cell>
          <cell r="Y3579"/>
          <cell r="Z3579">
            <v>423728814</v>
          </cell>
          <cell r="AA3579"/>
          <cell r="AB3579">
            <v>423728814</v>
          </cell>
          <cell r="AC3579"/>
          <cell r="AD3579">
            <v>423728814</v>
          </cell>
          <cell r="AE3579">
            <v>99327522</v>
          </cell>
          <cell r="AF3579"/>
          <cell r="AG3579">
            <v>99327522</v>
          </cell>
          <cell r="AH3579">
            <v>523056336</v>
          </cell>
          <cell r="AI3579">
            <v>0</v>
          </cell>
          <cell r="AJ3579">
            <v>523056336</v>
          </cell>
          <cell r="AK3579">
            <v>0.995</v>
          </cell>
          <cell r="AL3579"/>
          <cell r="AM3579">
            <v>1</v>
          </cell>
          <cell r="AN3579">
            <v>1</v>
          </cell>
          <cell r="AO3579">
            <v>0</v>
          </cell>
          <cell r="AP3579" t="str">
            <v>Entregado A Municipio</v>
          </cell>
          <cell r="AQ3579" t="e">
            <v>#REF!</v>
          </cell>
          <cell r="AR3579" t="str">
            <v>TERMINADO</v>
          </cell>
          <cell r="AS3579" t="str">
            <v xml:space="preserve">Número de MCH: 31
Terminada el dia 27 de febrero 2020. la interventoria manifiesta que no hay pendientes por parte del contratista. </v>
          </cell>
          <cell r="AT3579">
            <v>43584</v>
          </cell>
          <cell r="AU3579">
            <v>43796</v>
          </cell>
          <cell r="AV3579">
            <v>43888</v>
          </cell>
          <cell r="AW3579" t="e">
            <v>#REF!</v>
          </cell>
          <cell r="AX3579"/>
          <cell r="AY3579"/>
          <cell r="AZ3579">
            <v>0</v>
          </cell>
          <cell r="BA3579" t="str">
            <v>-</v>
          </cell>
          <cell r="BB3579" t="str">
            <v>31  Viviendas</v>
          </cell>
          <cell r="BC3579"/>
          <cell r="BD3579">
            <v>43874</v>
          </cell>
          <cell r="BE3579">
            <v>44020</v>
          </cell>
          <cell r="BF3579">
            <v>44274</v>
          </cell>
          <cell r="BG3579">
            <v>31</v>
          </cell>
        </row>
        <row r="3580">
          <cell r="C3580" t="str">
            <v>20100027S1712-1</v>
          </cell>
          <cell r="D3580" t="str">
            <v>Proyectos 2011 - 2020</v>
          </cell>
          <cell r="E3580" t="str">
            <v>No Aplica</v>
          </cell>
          <cell r="F3580" t="str">
            <v>CERRADO</v>
          </cell>
          <cell r="G3580"/>
          <cell r="H3580" t="str">
            <v>Santander</v>
          </cell>
          <cell r="I3580">
            <v>68255</v>
          </cell>
          <cell r="J3580">
            <v>6</v>
          </cell>
          <cell r="K3580" t="str">
            <v>El Playon</v>
          </cell>
          <cell r="L3580" t="str">
            <v>El Playon-Santander</v>
          </cell>
          <cell r="M3580" t="str">
            <v/>
          </cell>
          <cell r="N3580" t="str">
            <v>Infraestructura</v>
          </cell>
          <cell r="O3580"/>
          <cell r="P3580"/>
          <cell r="Q3580" t="str">
            <v>Convenio Interadministrativo Entre Acción Social - Fip Y Gensa S.A. E.S.P. Para Aunar Esfuerzos Y Asi Gensa Preste El Apoyo Técnico Y Asesoria Para La Construcción Parque Lineal Calle 11 Entre Carreras 4 Y 6, Municipio De El Playon - Santander.</v>
          </cell>
          <cell r="R3580" t="str">
            <v>Espacio Público, Recreación Y Deporte</v>
          </cell>
          <cell r="S3580"/>
          <cell r="T3580"/>
          <cell r="U3580"/>
          <cell r="V3580" t="str">
            <v>Gestión Energetica S.A. - Gensa S.A. E.S.P.</v>
          </cell>
          <cell r="W3580"/>
          <cell r="X3580" t="str">
            <v/>
          </cell>
          <cell r="Y3580"/>
          <cell r="Z3580">
            <v>450000000</v>
          </cell>
          <cell r="AA3580"/>
          <cell r="AB3580">
            <v>450000000</v>
          </cell>
          <cell r="AC3580"/>
          <cell r="AD3580">
            <v>450000000</v>
          </cell>
          <cell r="AE3580">
            <v>0</v>
          </cell>
          <cell r="AF3580"/>
          <cell r="AG3580">
            <v>0</v>
          </cell>
          <cell r="AH3580">
            <v>450000000</v>
          </cell>
          <cell r="AI3580">
            <v>0</v>
          </cell>
          <cell r="AJ3580">
            <v>450000000</v>
          </cell>
          <cell r="AK3580">
            <v>1</v>
          </cell>
          <cell r="AL3580"/>
          <cell r="AM3580">
            <v>1</v>
          </cell>
          <cell r="AN3580">
            <v>1</v>
          </cell>
          <cell r="AO3580">
            <v>0</v>
          </cell>
          <cell r="AP3580" t="str">
            <v>Liquidado</v>
          </cell>
          <cell r="AQ3580" t="e">
            <v>#REF!</v>
          </cell>
          <cell r="AR3580" t="e">
            <v>#N/A</v>
          </cell>
          <cell r="AS3580" t="str">
            <v>Entregado en 2012.</v>
          </cell>
          <cell r="AT3580" t="str">
            <v>No Aplica</v>
          </cell>
          <cell r="AU3580" t="str">
            <v/>
          </cell>
          <cell r="AV3580">
            <v>41062</v>
          </cell>
          <cell r="AW3580" t="e">
            <v>#REF!</v>
          </cell>
          <cell r="AX3580"/>
          <cell r="AY3580"/>
          <cell r="AZ3580">
            <v>0</v>
          </cell>
          <cell r="BA3580" t="str">
            <v>-</v>
          </cell>
          <cell r="BB3580" t="str">
            <v/>
          </cell>
          <cell r="BC3580"/>
          <cell r="BD3580" t="str">
            <v/>
          </cell>
          <cell r="BE3580" t="str">
            <v/>
          </cell>
          <cell r="BF3580" t="str">
            <v/>
          </cell>
          <cell r="BG3580" t="str">
            <v/>
          </cell>
        </row>
        <row r="3581">
          <cell r="C3581" t="str">
            <v>20160403M4131-1</v>
          </cell>
          <cell r="D3581" t="str">
            <v>Proyectos 2011 - 2020</v>
          </cell>
          <cell r="E3581" t="str">
            <v>No Aplica</v>
          </cell>
          <cell r="F3581" t="str">
            <v>CERRADO</v>
          </cell>
          <cell r="G3581"/>
          <cell r="H3581" t="str">
            <v>Santander</v>
          </cell>
          <cell r="I3581">
            <v>68264</v>
          </cell>
          <cell r="J3581">
            <v>6</v>
          </cell>
          <cell r="K3581" t="str">
            <v>Encino</v>
          </cell>
          <cell r="L3581" t="str">
            <v>Encino-Santander</v>
          </cell>
          <cell r="M3581">
            <v>403</v>
          </cell>
          <cell r="N3581" t="str">
            <v>DPS 2016</v>
          </cell>
          <cell r="O3581"/>
          <cell r="P3581"/>
          <cell r="Q3581" t="str">
            <v>Mejoramiento De Condiciones De Habitabilidad</v>
          </cell>
          <cell r="R3581" t="str">
            <v>Mejoramiento Condiciones De Habitabilidad</v>
          </cell>
          <cell r="S3581"/>
          <cell r="T3581"/>
          <cell r="U3581"/>
          <cell r="V3581" t="str">
            <v>Municipio</v>
          </cell>
          <cell r="W3581" t="str">
            <v>Urbano y Rural</v>
          </cell>
          <cell r="X3581" t="str">
            <v/>
          </cell>
          <cell r="Y3581"/>
          <cell r="Z3581">
            <v>429384297</v>
          </cell>
          <cell r="AA3581"/>
          <cell r="AB3581">
            <v>429384297</v>
          </cell>
          <cell r="AC3581"/>
          <cell r="AD3581">
            <v>429384297</v>
          </cell>
          <cell r="AE3581">
            <v>127392004</v>
          </cell>
          <cell r="AF3581"/>
          <cell r="AG3581">
            <v>127392004</v>
          </cell>
          <cell r="AH3581">
            <v>556776301</v>
          </cell>
          <cell r="AI3581">
            <v>0</v>
          </cell>
          <cell r="AJ3581">
            <v>556776301</v>
          </cell>
          <cell r="AK3581">
            <v>0.05</v>
          </cell>
          <cell r="AL3581"/>
          <cell r="AM3581">
            <v>0</v>
          </cell>
          <cell r="AN3581">
            <v>0</v>
          </cell>
          <cell r="AO3581">
            <v>0</v>
          </cell>
          <cell r="AP3581" t="str">
            <v>Liquidación Anticipada</v>
          </cell>
          <cell r="AQ3581" t="e">
            <v>#REF!</v>
          </cell>
          <cell r="AR3581" t="str">
            <v>LIQUIDACIÓN ANTICIPADA</v>
          </cell>
          <cell r="AS3581" t="str">
            <v>Se entrega acta de terminación de fecha del 28/02/2021. Se entrega el acta de liquidación de fecha 17/08/2021.
Se informa que el proyecto se realizó acta de liquidación, debido al cumplimiento del clausulado resolutorio del convenio y debido a que el ET no pudo conseguir un contratista que realizara el contrato bajo las condiciones actuales, por lo que el el municipio liquidó el contrato de obra realizando solamente la preconstrucción.                                                                                        El 23 de septiembre se envia link de la documentacion para la liquidacion de convenio. En revisión para mandar al grupo de liquidación. Se remite link al grupo de liquidaciones para adelantar la misma liquidación del convenio el 27/09/2021.</v>
          </cell>
          <cell r="AT3581">
            <v>43661</v>
          </cell>
          <cell r="AU3581"/>
          <cell r="AV3581">
            <v>44255</v>
          </cell>
          <cell r="AW3581" t="e">
            <v>#REF!</v>
          </cell>
          <cell r="AX3581"/>
          <cell r="AY3581"/>
          <cell r="AZ3581">
            <v>0</v>
          </cell>
          <cell r="BA3581" t="str">
            <v>-</v>
          </cell>
          <cell r="BB3581" t="str">
            <v>31  Viviendas</v>
          </cell>
          <cell r="BC3581"/>
          <cell r="BD3581" t="str">
            <v/>
          </cell>
          <cell r="BE3581" t="str">
            <v/>
          </cell>
          <cell r="BF3581" t="str">
            <v/>
          </cell>
          <cell r="BG3581">
            <v>111.60000000000001</v>
          </cell>
        </row>
        <row r="3582">
          <cell r="C3582" t="str">
            <v>20170453V7868-1</v>
          </cell>
          <cell r="D3582" t="str">
            <v>Proyectos 2011 - 2020</v>
          </cell>
          <cell r="E3582" t="str">
            <v>ANTES 2018</v>
          </cell>
          <cell r="F3582" t="str">
            <v>VIGENTE</v>
          </cell>
          <cell r="G3582"/>
          <cell r="H3582" t="str">
            <v>Santander</v>
          </cell>
          <cell r="I3582">
            <v>68264</v>
          </cell>
          <cell r="J3582">
            <v>6</v>
          </cell>
          <cell r="K3582" t="str">
            <v>Encino</v>
          </cell>
          <cell r="L3582" t="str">
            <v>Encino-Santander</v>
          </cell>
          <cell r="M3582">
            <v>453</v>
          </cell>
          <cell r="N3582" t="str">
            <v>DPS 2017</v>
          </cell>
          <cell r="O3582"/>
          <cell r="P3582"/>
          <cell r="Q3582" t="str">
            <v>Construcción En Pavimento Rigido, En Las Vías Del Municpio De Encino, Santander.</v>
          </cell>
          <cell r="R3582" t="str">
            <v>Vías Urbanas</v>
          </cell>
          <cell r="S3582"/>
          <cell r="T3582"/>
          <cell r="U3582"/>
          <cell r="V3582" t="str">
            <v>Municipio</v>
          </cell>
          <cell r="W3582" t="str">
            <v>Urbano</v>
          </cell>
          <cell r="X3582" t="str">
            <v>Casco Urbano del municipio de
Encino</v>
          </cell>
          <cell r="Y3582"/>
          <cell r="Z3582">
            <v>1096394875</v>
          </cell>
          <cell r="AA3582"/>
          <cell r="AB3582">
            <v>1096394875</v>
          </cell>
          <cell r="AC3582"/>
          <cell r="AD3582">
            <v>1096394875</v>
          </cell>
          <cell r="AE3582">
            <v>156107354</v>
          </cell>
          <cell r="AF3582"/>
          <cell r="AG3582">
            <v>156107354</v>
          </cell>
          <cell r="AH3582">
            <v>1252502229</v>
          </cell>
          <cell r="AI3582">
            <v>0</v>
          </cell>
          <cell r="AJ3582">
            <v>1252502229</v>
          </cell>
          <cell r="AK3582">
            <v>0.98</v>
          </cell>
          <cell r="AL3582"/>
          <cell r="AM3582">
            <v>1</v>
          </cell>
          <cell r="AN3582">
            <v>1</v>
          </cell>
          <cell r="AO3582">
            <v>0</v>
          </cell>
          <cell r="AP3582" t="str">
            <v>Entregado A Municipio</v>
          </cell>
          <cell r="AQ3582" t="e">
            <v>#REF!</v>
          </cell>
          <cell r="AR3582" t="e">
            <v>#N/A</v>
          </cell>
          <cell r="AS3582" t="str">
            <v>Se programa Av3 para el 22/09/2021. Se realiza.                                                                                                                                                                                                                                                                                                                                            
(Acta de Liquidación del contrato de obra)La entidad Territorial remite la documentación requerida la cual se encuentra en valoración por parte de interventoría, pendiente el cumplimiento por parte del contratista quien se excusa por problemas de indole personal, se considera la situación y se da plazo de espera.                                                                                       Pendiente el envio de la memoria de cantidades del balance final debidamente suscrito, Se realizó gestion con el contratista quien expreso tener la totalidad de los documentos subsanados segun las observaciones hechas por interventoria y se encuentra pendiente del envio de las memorias de cantidades par adar cumplimiento a la totalidad de la documentacion requerida.                                      El municipio informa del envio del acta de liquidación contractual a la interventoría para su respectiva revisión, pendiente respuesta por parte de la interventoría. Persiste
22/06/2022 Se realiza una primera revisión del informe final con observaciones, tambien esta pendiente de la entrega de la totalidad de los documentos por parte de la ET para avanzar con la liquidación del convenio, se han realizado dos reuniones de seguimiento en el mes de mayo para establecer compomisos frente a la entrega de documentos faltantes, persisten pendientes.
08/07/22: El pasado 03/07/22 se enviaron ajustes de la interventoría a la ET, con un lazo perentorio de 3 días para la realizacion de ajustes y devolución del acta firmada
14/07/22: El 11/07/22 la  ET envía por email a intersocial el acta con todos los ajustes solicitados, actualmente está en proceso de revisión y firma por parte de lainterventoría</v>
          </cell>
          <cell r="AT3582" t="str">
            <v>No Aplica</v>
          </cell>
          <cell r="AU3582">
            <v>43644</v>
          </cell>
          <cell r="AV3582">
            <v>44388</v>
          </cell>
          <cell r="AW3582" t="e">
            <v>#REF!</v>
          </cell>
          <cell r="AX3582"/>
          <cell r="AY3582"/>
          <cell r="AZ3582">
            <v>0</v>
          </cell>
          <cell r="BA3582" t="str">
            <v>-</v>
          </cell>
          <cell r="BB3582" t="str">
            <v>577,62 m</v>
          </cell>
          <cell r="BC3582"/>
          <cell r="BD3582">
            <v>43699</v>
          </cell>
          <cell r="BE3582">
            <v>44169</v>
          </cell>
          <cell r="BF3582">
            <v>44461</v>
          </cell>
          <cell r="BG3582">
            <v>2489</v>
          </cell>
        </row>
        <row r="3583">
          <cell r="C3583" t="str">
            <v>20120069V0275-1</v>
          </cell>
          <cell r="D3583" t="str">
            <v>Proyectos 2011 - 2020</v>
          </cell>
          <cell r="E3583" t="str">
            <v>No Aplica</v>
          </cell>
          <cell r="F3583" t="str">
            <v>CERRADO</v>
          </cell>
          <cell r="G3583" t="str">
            <v>C275</v>
          </cell>
          <cell r="H3583" t="str">
            <v>Santander</v>
          </cell>
          <cell r="I3583">
            <v>68266</v>
          </cell>
          <cell r="J3583">
            <v>6</v>
          </cell>
          <cell r="K3583" t="str">
            <v>Enciso</v>
          </cell>
          <cell r="L3583" t="str">
            <v>Enciso-Santander</v>
          </cell>
          <cell r="M3583">
            <v>69</v>
          </cell>
          <cell r="N3583" t="str">
            <v>Fonade 3</v>
          </cell>
          <cell r="O3583"/>
          <cell r="P3583"/>
          <cell r="Q3583" t="str">
            <v>Construcción Huellas Vehiculares Y Alcantarillas De 36 En Diferentes Sitios Sobre La Via Rural Enciso - Los Robles Del Munciipio De Enciso</v>
          </cell>
          <cell r="R3583" t="str">
            <v>Vías Red Terciaria</v>
          </cell>
          <cell r="S3583"/>
          <cell r="T3583"/>
          <cell r="U3583"/>
          <cell r="V3583" t="str">
            <v>Municipio</v>
          </cell>
          <cell r="W3583"/>
          <cell r="X3583" t="str">
            <v/>
          </cell>
          <cell r="Y3583"/>
          <cell r="Z3583">
            <v>385000000</v>
          </cell>
          <cell r="AA3583"/>
          <cell r="AB3583">
            <v>385000000</v>
          </cell>
          <cell r="AC3583"/>
          <cell r="AD3583">
            <v>385000000</v>
          </cell>
          <cell r="AE3583">
            <v>0</v>
          </cell>
          <cell r="AF3583"/>
          <cell r="AG3583">
            <v>0</v>
          </cell>
          <cell r="AH3583">
            <v>385000000</v>
          </cell>
          <cell r="AI3583">
            <v>0</v>
          </cell>
          <cell r="AJ3583">
            <v>385000000</v>
          </cell>
          <cell r="AK3583">
            <v>0</v>
          </cell>
          <cell r="AL3583"/>
          <cell r="AM3583">
            <v>1</v>
          </cell>
          <cell r="AN3583">
            <v>1</v>
          </cell>
          <cell r="AO3583">
            <v>0</v>
          </cell>
          <cell r="AP3583" t="str">
            <v>En Liquidación</v>
          </cell>
          <cell r="AQ3583" t="e">
            <v>#REF!</v>
          </cell>
          <cell r="AR3583" t="e">
            <v>#N/A</v>
          </cell>
          <cell r="AS3583" t="str">
            <v xml:space="preserve">CONTRATOS LIQUIDADOS  - PENDIENTE  CIERRE COSTOS FIJOS Y VARIABLES - INTERVENTORIA
1. INFORMACIÓN Y ESTADO CONTRATO DE OBRA:                                                                         Acta de liquidación suscrita: 09/07/2015
                                                                                                                                                                                                                                                                                                                                                                                                                                                                                                                                                                           2. INFORMACION Y ESTADO  CONTRATO INTERADMINISTRATIVO:  Liquidado. se suscribio acta de liquidacion el 09/01/2018
3. INFORMACION Y ESTADO  INTERVENTORIA: se encuentra en cierre de costos fijos y variables.
                                                                                                                                                                                                                                                                                                                                                                                                                                                                                                                                                                                                                                                                                                                                                                                                                                                                                                                                                                                                                                                                                                                                                                                                                                                    </v>
          </cell>
          <cell r="AT3583" t="str">
            <v>No Aplica</v>
          </cell>
          <cell r="AU3583">
            <v>41898</v>
          </cell>
          <cell r="AV3583">
            <v>42108</v>
          </cell>
          <cell r="AW3583" t="e">
            <v>#REF!</v>
          </cell>
          <cell r="AX3583"/>
          <cell r="AY3583"/>
          <cell r="AZ3583">
            <v>0</v>
          </cell>
          <cell r="BA3583" t="str">
            <v>-</v>
          </cell>
          <cell r="BB3583" t="str">
            <v>0,33 KM</v>
          </cell>
          <cell r="BC3583"/>
          <cell r="BD3583">
            <v>41984</v>
          </cell>
          <cell r="BE3583" t="str">
            <v xml:space="preserve"> </v>
          </cell>
          <cell r="BF3583">
            <v>42187</v>
          </cell>
          <cell r="BG3583" t="str">
            <v/>
          </cell>
        </row>
        <row r="3584">
          <cell r="C3584" t="str">
            <v>20120160S0403-1</v>
          </cell>
          <cell r="D3584" t="str">
            <v>Proyectos 2011 - 2020</v>
          </cell>
          <cell r="E3584" t="str">
            <v>No Aplica</v>
          </cell>
          <cell r="F3584" t="str">
            <v>CERRADO</v>
          </cell>
          <cell r="G3584" t="str">
            <v>A403</v>
          </cell>
          <cell r="H3584" t="str">
            <v>Santander</v>
          </cell>
          <cell r="I3584">
            <v>68266</v>
          </cell>
          <cell r="J3584">
            <v>6</v>
          </cell>
          <cell r="K3584" t="str">
            <v>Enciso</v>
          </cell>
          <cell r="L3584" t="str">
            <v>Enciso-Santander</v>
          </cell>
          <cell r="M3584">
            <v>160</v>
          </cell>
          <cell r="N3584" t="str">
            <v>Fonade 1</v>
          </cell>
          <cell r="O3584"/>
          <cell r="P3584"/>
          <cell r="Q3584" t="str">
            <v>Construcción De Tienda Comunitaria En La Vereda De Robles, Municipio De Enciso - Santander</v>
          </cell>
          <cell r="R3584" t="str">
            <v>Social Comunitario</v>
          </cell>
          <cell r="S3584"/>
          <cell r="T3584"/>
          <cell r="U3584"/>
          <cell r="V3584" t="str">
            <v>Municipio</v>
          </cell>
          <cell r="W3584"/>
          <cell r="X3584" t="str">
            <v/>
          </cell>
          <cell r="Y3584"/>
          <cell r="Z3584">
            <v>97934664</v>
          </cell>
          <cell r="AA3584"/>
          <cell r="AB3584">
            <v>97934664</v>
          </cell>
          <cell r="AC3584"/>
          <cell r="AD3584">
            <v>97934664</v>
          </cell>
          <cell r="AE3584">
            <v>0</v>
          </cell>
          <cell r="AF3584"/>
          <cell r="AG3584">
            <v>0</v>
          </cell>
          <cell r="AH3584">
            <v>97934664</v>
          </cell>
          <cell r="AI3584">
            <v>0</v>
          </cell>
          <cell r="AJ3584">
            <v>97934664</v>
          </cell>
          <cell r="AK3584">
            <v>0</v>
          </cell>
          <cell r="AL3584"/>
          <cell r="AM3584">
            <v>1</v>
          </cell>
          <cell r="AN3584">
            <v>1</v>
          </cell>
          <cell r="AO3584">
            <v>0</v>
          </cell>
          <cell r="AP3584" t="str">
            <v>En Liquidación</v>
          </cell>
          <cell r="AQ3584" t="e">
            <v>#REF!</v>
          </cell>
          <cell r="AR3584" t="e">
            <v>#N/A</v>
          </cell>
          <cell r="AS3584" t="str">
            <v xml:space="preserve">PROYECTO TERMINADO Y ENTREGADO EN LIQUIDACION CONVENIO
1. LIQUIDACION CONTRATO DE OBRA: Se liquidó con acta de fecha 14/10/2015.
2.  LIQUIDACION CONTRATO INTERADMINISTRATIVO: Se encuentra en liquidación mediante constancia de archivo.
- Pendientes: 
1. Subsanación del formato FMI 027 
- Imputabilidad: Municipio/contratista 
- Actividades realizadas durante el periodo: 
A. El pasado 30-03-2021 se radica informe de término, a la Subgerencia de Operaciones – Grupo de Gestión Post-contractual solicitando la elaboración de la constancia de archivo, indicando que se presentan las siguientes observaciones:
1. FMI 027 ACTA DE ENTREGA Y RECIBO FINAL DEL OBJETO CONTRACTUAL – FASE DE EJECUCION Se debe ajustar debido a que el porcentaje (%)  de la administración no corresponde al porcentaje (%) estipulado en el otrosí No. 2 del contrato de obra y del acta de liquidación. </v>
          </cell>
          <cell r="AT3584" t="str">
            <v>No Aplica</v>
          </cell>
          <cell r="AU3584">
            <v>42019</v>
          </cell>
          <cell r="AV3584">
            <v>42079</v>
          </cell>
          <cell r="AW3584" t="e">
            <v>#REF!</v>
          </cell>
          <cell r="AX3584"/>
          <cell r="AY3584"/>
          <cell r="AZ3584">
            <v>0</v>
          </cell>
          <cell r="BA3584" t="str">
            <v>-</v>
          </cell>
          <cell r="BB3584" t="str">
            <v/>
          </cell>
          <cell r="BC3584"/>
          <cell r="BD3584">
            <v>42069</v>
          </cell>
          <cell r="BE3584">
            <v>42069</v>
          </cell>
          <cell r="BF3584">
            <v>42432</v>
          </cell>
          <cell r="BG3584">
            <v>200</v>
          </cell>
        </row>
        <row r="3585">
          <cell r="C3585" t="str">
            <v>20140157V0083-1</v>
          </cell>
          <cell r="D3585" t="str">
            <v>Proyectos 2011 - 2020</v>
          </cell>
          <cell r="E3585" t="str">
            <v>No Aplica</v>
          </cell>
          <cell r="F3585" t="str">
            <v>CERRADO</v>
          </cell>
          <cell r="G3585"/>
          <cell r="H3585" t="str">
            <v>Santander</v>
          </cell>
          <cell r="I3585">
            <v>68266</v>
          </cell>
          <cell r="J3585">
            <v>6</v>
          </cell>
          <cell r="K3585" t="str">
            <v>Enciso</v>
          </cell>
          <cell r="L3585" t="str">
            <v>Enciso-Santander</v>
          </cell>
          <cell r="M3585">
            <v>157</v>
          </cell>
          <cell r="N3585" t="str">
            <v>DPS 2014</v>
          </cell>
          <cell r="O3585"/>
          <cell r="P3585"/>
          <cell r="Q3585" t="str">
            <v>Construcción De Pavimento Urbano De Las Vias Sobre La Cerrera 3 Entre Calles 2-3, 3-4, 4-5 Y La Calle 4 Entre Carreras 3 Y 4 Del Casco Urbano Del Municipio De Enciso - Santander</v>
          </cell>
          <cell r="R3585" t="str">
            <v>Vías Urbanas</v>
          </cell>
          <cell r="S3585"/>
          <cell r="T3585"/>
          <cell r="U3585"/>
          <cell r="V3585" t="str">
            <v>Municipio</v>
          </cell>
          <cell r="W3585"/>
          <cell r="X3585" t="str">
            <v>El Centro</v>
          </cell>
          <cell r="Y3585"/>
          <cell r="Z3585">
            <v>531949262</v>
          </cell>
          <cell r="AA3585"/>
          <cell r="AB3585">
            <v>531949262</v>
          </cell>
          <cell r="AC3585"/>
          <cell r="AD3585">
            <v>531949262</v>
          </cell>
          <cell r="AE3585">
            <v>54694926.200000003</v>
          </cell>
          <cell r="AF3585"/>
          <cell r="AG3585">
            <v>54694926.200000003</v>
          </cell>
          <cell r="AH3585">
            <v>586644188.20000005</v>
          </cell>
          <cell r="AI3585">
            <v>0</v>
          </cell>
          <cell r="AJ3585">
            <v>586644188.20000005</v>
          </cell>
          <cell r="AK3585">
            <v>0.99980000000000002</v>
          </cell>
          <cell r="AL3585"/>
          <cell r="AM3585">
            <v>1</v>
          </cell>
          <cell r="AN3585">
            <v>1</v>
          </cell>
          <cell r="AO3585">
            <v>0</v>
          </cell>
          <cell r="AP3585" t="str">
            <v>Liquidado</v>
          </cell>
          <cell r="AQ3585" t="e">
            <v>#REF!</v>
          </cell>
          <cell r="AR3585" t="e">
            <v>#N/A</v>
          </cell>
          <cell r="AS3585" t="str">
            <v>Entregado el 8 de junio de 2016.
Proyecto Liquidado</v>
          </cell>
          <cell r="AT3585" t="str">
            <v>No Aplica</v>
          </cell>
          <cell r="AU3585">
            <v>42359</v>
          </cell>
          <cell r="AV3585">
            <v>42510</v>
          </cell>
          <cell r="AW3585" t="e">
            <v>#REF!</v>
          </cell>
          <cell r="AX3585"/>
          <cell r="AY3585"/>
          <cell r="AZ3585">
            <v>0</v>
          </cell>
          <cell r="BA3585" t="str">
            <v>-</v>
          </cell>
          <cell r="BB3585" t="str">
            <v>0,40 Km</v>
          </cell>
          <cell r="BC3585"/>
          <cell r="BD3585">
            <v>42411</v>
          </cell>
          <cell r="BE3585">
            <v>42529</v>
          </cell>
          <cell r="BF3585">
            <v>42529</v>
          </cell>
          <cell r="BG3585">
            <v>622</v>
          </cell>
        </row>
        <row r="3586">
          <cell r="C3586" t="str">
            <v>E-2020-2203-253092</v>
          </cell>
          <cell r="D3586" t="str">
            <v>CV 001-2020</v>
          </cell>
          <cell r="E3586" t="str">
            <v>2018-2022</v>
          </cell>
          <cell r="F3586" t="str">
            <v>VIGENTE</v>
          </cell>
          <cell r="G3586"/>
          <cell r="H3586" t="str">
            <v>Santander</v>
          </cell>
          <cell r="I3586"/>
          <cell r="J3586"/>
          <cell r="K3586" t="str">
            <v>Enciso</v>
          </cell>
          <cell r="L3586" t="str">
            <v>Enciso-Santander</v>
          </cell>
          <cell r="M3586" t="str">
            <v>330 FIP 2021</v>
          </cell>
          <cell r="N3586" t="str">
            <v>DPS 2021</v>
          </cell>
          <cell r="O3586">
            <v>44343</v>
          </cell>
          <cell r="P3586">
            <v>44773</v>
          </cell>
          <cell r="Q3586" t="str">
            <v>Mejoramiento De Vías Urbanas Mediante La Construcción De Pavimento En Concreto Rígido En El Municipio De Enciso - Santander</v>
          </cell>
          <cell r="R3586" t="str">
            <v>Vias y Transporte</v>
          </cell>
          <cell r="S3586" t="str">
            <v>Vias Urbanas</v>
          </cell>
          <cell r="T3586"/>
          <cell r="U3586">
            <v>1</v>
          </cell>
          <cell r="V3586"/>
          <cell r="W3586"/>
          <cell r="X3586"/>
          <cell r="Y3586"/>
          <cell r="Z3586">
            <v>757102481</v>
          </cell>
          <cell r="AA3586"/>
          <cell r="AB3586">
            <v>757102481</v>
          </cell>
          <cell r="AC3586">
            <v>0</v>
          </cell>
          <cell r="AD3586">
            <v>757102481</v>
          </cell>
          <cell r="AE3586"/>
          <cell r="AF3586"/>
          <cell r="AG3586">
            <v>0</v>
          </cell>
          <cell r="AH3586">
            <v>757102481</v>
          </cell>
          <cell r="AI3586">
            <v>0</v>
          </cell>
          <cell r="AJ3586">
            <v>757102481</v>
          </cell>
          <cell r="AK3586"/>
          <cell r="AL3586"/>
          <cell r="AM3586">
            <v>0.62770000000000004</v>
          </cell>
          <cell r="AN3586">
            <v>0.51319999999999999</v>
          </cell>
          <cell r="AO3586">
            <v>-0.11450000000000005</v>
          </cell>
          <cell r="AP3586" t="str">
            <v>En Ejecución</v>
          </cell>
          <cell r="AQ3586" t="e">
            <v>#REF!</v>
          </cell>
          <cell r="AR3586" t="e">
            <v>#N/A</v>
          </cell>
          <cell r="AS3586" t="str">
            <v>-</v>
          </cell>
          <cell r="AT3586"/>
          <cell r="AU3586">
            <v>44566</v>
          </cell>
          <cell r="AV3586">
            <v>44787</v>
          </cell>
          <cell r="AW3586" t="e">
            <v>#REF!</v>
          </cell>
          <cell r="AX3586">
            <v>4</v>
          </cell>
          <cell r="AY3586"/>
          <cell r="AZ3586">
            <v>4</v>
          </cell>
          <cell r="BA3586"/>
          <cell r="BB3586" t="str">
            <v>413 ML</v>
          </cell>
          <cell r="BC3586"/>
          <cell r="BD3586" t="str">
            <v>-</v>
          </cell>
          <cell r="BE3586" t="str">
            <v>-</v>
          </cell>
          <cell r="BF3586" t="str">
            <v>-</v>
          </cell>
          <cell r="BG3586">
            <v>3942</v>
          </cell>
        </row>
        <row r="3587">
          <cell r="C3587" t="str">
            <v>20100027S1716-1</v>
          </cell>
          <cell r="D3587" t="str">
            <v>Proyectos 2011 - 2020</v>
          </cell>
          <cell r="E3587" t="str">
            <v>No Aplica</v>
          </cell>
          <cell r="F3587" t="str">
            <v>CERRADO</v>
          </cell>
          <cell r="G3587"/>
          <cell r="H3587" t="str">
            <v>Santander</v>
          </cell>
          <cell r="I3587">
            <v>68276</v>
          </cell>
          <cell r="J3587">
            <v>1</v>
          </cell>
          <cell r="K3587" t="str">
            <v>Floridablanca</v>
          </cell>
          <cell r="L3587" t="str">
            <v>Floridablanca-Santander</v>
          </cell>
          <cell r="M3587" t="str">
            <v/>
          </cell>
          <cell r="N3587" t="str">
            <v>Infraestructura</v>
          </cell>
          <cell r="O3587"/>
          <cell r="P3587"/>
          <cell r="Q3587" t="str">
            <v>Convenio Interadministrativo Entre Acción Social - Fip Y Gensa S.A. E.S.P. Para Aunar Esfuerzos Y Asi Gensa Preste El Apoyo Técnico Y Asesoria Para La Construcción Y Dotación Guardería Barrio Lagos Ii, Municipio De Floridablanca - Santander.</v>
          </cell>
          <cell r="R3587" t="str">
            <v>Social Comunitario</v>
          </cell>
          <cell r="S3587"/>
          <cell r="T3587"/>
          <cell r="U3587"/>
          <cell r="V3587" t="str">
            <v>Gestión Energetica S.A. - Gensa S.A. E.S.P.</v>
          </cell>
          <cell r="W3587"/>
          <cell r="X3587" t="str">
            <v/>
          </cell>
          <cell r="Y3587"/>
          <cell r="Z3587">
            <v>590000000</v>
          </cell>
          <cell r="AA3587"/>
          <cell r="AB3587">
            <v>590000000</v>
          </cell>
          <cell r="AC3587"/>
          <cell r="AD3587">
            <v>590000000</v>
          </cell>
          <cell r="AE3587">
            <v>0</v>
          </cell>
          <cell r="AF3587"/>
          <cell r="AG3587">
            <v>0</v>
          </cell>
          <cell r="AH3587">
            <v>590000000</v>
          </cell>
          <cell r="AI3587">
            <v>0</v>
          </cell>
          <cell r="AJ3587">
            <v>590000000</v>
          </cell>
          <cell r="AK3587">
            <v>1</v>
          </cell>
          <cell r="AL3587"/>
          <cell r="AM3587">
            <v>1</v>
          </cell>
          <cell r="AN3587">
            <v>1</v>
          </cell>
          <cell r="AO3587">
            <v>0</v>
          </cell>
          <cell r="AP3587" t="str">
            <v>Liquidado</v>
          </cell>
          <cell r="AQ3587" t="e">
            <v>#REF!</v>
          </cell>
          <cell r="AR3587" t="e">
            <v>#N/A</v>
          </cell>
          <cell r="AS3587" t="str">
            <v>Entregado en 2012.</v>
          </cell>
          <cell r="AT3587" t="str">
            <v>No Aplica</v>
          </cell>
          <cell r="AU3587" t="str">
            <v/>
          </cell>
          <cell r="AV3587" t="str">
            <v/>
          </cell>
          <cell r="AW3587" t="e">
            <v>#REF!</v>
          </cell>
          <cell r="AX3587"/>
          <cell r="AY3587"/>
          <cell r="AZ3587">
            <v>0</v>
          </cell>
          <cell r="BA3587" t="str">
            <v>-</v>
          </cell>
          <cell r="BB3587" t="str">
            <v/>
          </cell>
          <cell r="BC3587"/>
          <cell r="BD3587" t="str">
            <v/>
          </cell>
          <cell r="BE3587" t="str">
            <v/>
          </cell>
          <cell r="BF3587" t="str">
            <v/>
          </cell>
          <cell r="BG3587" t="str">
            <v/>
          </cell>
        </row>
        <row r="3588">
          <cell r="C3588" t="str">
            <v>20100075S1717-1</v>
          </cell>
          <cell r="D3588" t="str">
            <v>Proyectos 2011 - 2020</v>
          </cell>
          <cell r="E3588" t="str">
            <v>No Aplica</v>
          </cell>
          <cell r="F3588" t="str">
            <v>CERRADO</v>
          </cell>
          <cell r="G3588"/>
          <cell r="H3588" t="str">
            <v>Santander</v>
          </cell>
          <cell r="I3588">
            <v>68276</v>
          </cell>
          <cell r="J3588">
            <v>1</v>
          </cell>
          <cell r="K3588" t="str">
            <v>Floridablanca</v>
          </cell>
          <cell r="L3588" t="str">
            <v>Floridablanca-Santander</v>
          </cell>
          <cell r="M3588" t="str">
            <v/>
          </cell>
          <cell r="N3588" t="str">
            <v>Infraestructura</v>
          </cell>
          <cell r="O3588"/>
          <cell r="P3588"/>
          <cell r="Q3588" t="str">
            <v>Adecuación Y Mejoramiento Clínica Guane Y Centros De Salud Barrios Villabel, La Cumbre Y El Reposo, Del Municipio De Floridablanca - Santander.</v>
          </cell>
          <cell r="R3588" t="str">
            <v>Social Comunitario</v>
          </cell>
          <cell r="S3588"/>
          <cell r="T3588"/>
          <cell r="U3588"/>
          <cell r="V3588" t="str">
            <v>Empresa Social Del Estado Clinica Guane Y Su Ris</v>
          </cell>
          <cell r="W3588"/>
          <cell r="X3588" t="str">
            <v/>
          </cell>
          <cell r="Y3588"/>
          <cell r="Z3588">
            <v>1000000000</v>
          </cell>
          <cell r="AA3588"/>
          <cell r="AB3588">
            <v>1000000000</v>
          </cell>
          <cell r="AC3588"/>
          <cell r="AD3588">
            <v>1000000000</v>
          </cell>
          <cell r="AE3588">
            <v>0</v>
          </cell>
          <cell r="AF3588"/>
          <cell r="AG3588">
            <v>0</v>
          </cell>
          <cell r="AH3588">
            <v>1000000000</v>
          </cell>
          <cell r="AI3588">
            <v>0</v>
          </cell>
          <cell r="AJ3588">
            <v>1000000000</v>
          </cell>
          <cell r="AK3588">
            <v>1</v>
          </cell>
          <cell r="AL3588"/>
          <cell r="AM3588">
            <v>1</v>
          </cell>
          <cell r="AN3588">
            <v>1</v>
          </cell>
          <cell r="AO3588">
            <v>0</v>
          </cell>
          <cell r="AP3588" t="str">
            <v>Liquidado</v>
          </cell>
          <cell r="AQ3588" t="e">
            <v>#REF!</v>
          </cell>
          <cell r="AR3588" t="e">
            <v>#N/A</v>
          </cell>
          <cell r="AS3588" t="str">
            <v>Entregado en 2011.</v>
          </cell>
          <cell r="AT3588" t="str">
            <v>No Aplica</v>
          </cell>
          <cell r="AU3588" t="str">
            <v/>
          </cell>
          <cell r="AV3588">
            <v>40724</v>
          </cell>
          <cell r="AW3588" t="e">
            <v>#REF!</v>
          </cell>
          <cell r="AX3588"/>
          <cell r="AY3588"/>
          <cell r="AZ3588">
            <v>0</v>
          </cell>
          <cell r="BA3588" t="str">
            <v>-</v>
          </cell>
          <cell r="BB3588" t="str">
            <v/>
          </cell>
          <cell r="BC3588"/>
          <cell r="BD3588" t="str">
            <v/>
          </cell>
          <cell r="BE3588" t="str">
            <v/>
          </cell>
          <cell r="BF3588" t="str">
            <v/>
          </cell>
          <cell r="BG3588" t="str">
            <v/>
          </cell>
        </row>
        <row r="3589">
          <cell r="C3589" t="str">
            <v>20110160V0247-1</v>
          </cell>
          <cell r="D3589" t="str">
            <v>Proyectos 2011 - 2020</v>
          </cell>
          <cell r="E3589" t="str">
            <v>No Aplica</v>
          </cell>
          <cell r="F3589" t="str">
            <v>CERRADO</v>
          </cell>
          <cell r="G3589" t="str">
            <v>A247</v>
          </cell>
          <cell r="H3589" t="str">
            <v>Santander</v>
          </cell>
          <cell r="I3589">
            <v>68276</v>
          </cell>
          <cell r="J3589">
            <v>1</v>
          </cell>
          <cell r="K3589" t="str">
            <v>Floridablanca</v>
          </cell>
          <cell r="L3589" t="str">
            <v>Floridablanca-Santander</v>
          </cell>
          <cell r="M3589">
            <v>160</v>
          </cell>
          <cell r="N3589" t="str">
            <v>Fonade 1</v>
          </cell>
          <cell r="O3589"/>
          <cell r="P3589"/>
          <cell r="Q3589" t="str">
            <v>Rehabilitación En Pavimento Rígido De La Carrera 44 Entre Calles 142A Y 144A De La Urbanización Portal De Santa Ana, Municipio De Floridablanca - Santander.</v>
          </cell>
          <cell r="R3589" t="str">
            <v>Vías Urbanas</v>
          </cell>
          <cell r="S3589"/>
          <cell r="T3589"/>
          <cell r="U3589"/>
          <cell r="V3589" t="str">
            <v>Municipio</v>
          </cell>
          <cell r="W3589"/>
          <cell r="X3589" t="str">
            <v/>
          </cell>
          <cell r="Y3589"/>
          <cell r="Z3589">
            <v>200000000</v>
          </cell>
          <cell r="AA3589"/>
          <cell r="AB3589">
            <v>200000000</v>
          </cell>
          <cell r="AC3589"/>
          <cell r="AD3589">
            <v>200000000</v>
          </cell>
          <cell r="AE3589">
            <v>0</v>
          </cell>
          <cell r="AF3589"/>
          <cell r="AG3589">
            <v>0</v>
          </cell>
          <cell r="AH3589">
            <v>200000000</v>
          </cell>
          <cell r="AI3589">
            <v>0</v>
          </cell>
          <cell r="AJ3589">
            <v>200000000</v>
          </cell>
          <cell r="AK3589">
            <v>0</v>
          </cell>
          <cell r="AL3589"/>
          <cell r="AM3589">
            <v>1</v>
          </cell>
          <cell r="AN3589">
            <v>1</v>
          </cell>
          <cell r="AO3589">
            <v>0</v>
          </cell>
          <cell r="AP3589" t="str">
            <v>En Liquidación</v>
          </cell>
          <cell r="AQ3589" t="e">
            <v>#REF!</v>
          </cell>
          <cell r="AR3589" t="e">
            <v>#N/A</v>
          </cell>
          <cell r="AS3589" t="str">
            <v xml:space="preserve"> CONTRATOS LIQUIDADOS  - PENDIENTE  CIERRE COSTOS FIJOS Y VARIABLES - INTERVENTORIA 
1. INFORMACION Y ESTADO CONTRATO DE OBRA: se encuentra liquidado con acta de fecha 05/03/2015
2.  INFORMACION Y ESTADO CONTRATO INTERADMINISTRATIVO:  convenio liquidado con acta del 30/08/2017
3. INFORMACION Y ESTADO INTERVENTORIA: Se encuentra en cierre de costos fijos y variables.
</v>
          </cell>
          <cell r="AT3589" t="str">
            <v>No Aplica</v>
          </cell>
          <cell r="AU3589">
            <v>41932</v>
          </cell>
          <cell r="AV3589">
            <v>42068</v>
          </cell>
          <cell r="AW3589" t="e">
            <v>#REF!</v>
          </cell>
          <cell r="AX3589"/>
          <cell r="AY3589"/>
          <cell r="AZ3589">
            <v>0</v>
          </cell>
          <cell r="BA3589" t="str">
            <v>-</v>
          </cell>
          <cell r="BB3589" t="str">
            <v>PAVIMENTO EN CONCRETO MR-41E = 0,16 SARDINELES, MUROS DE CONTENCIÓN.</v>
          </cell>
          <cell r="BC3589"/>
          <cell r="BD3589" t="str">
            <v/>
          </cell>
          <cell r="BE3589" t="str">
            <v/>
          </cell>
          <cell r="BF3589">
            <v>42244</v>
          </cell>
          <cell r="BG3589">
            <v>1500</v>
          </cell>
        </row>
        <row r="3590">
          <cell r="C3590" t="str">
            <v>20160503S5697-1</v>
          </cell>
          <cell r="D3590" t="str">
            <v>Proyectos 2011 - 2020</v>
          </cell>
          <cell r="E3590" t="str">
            <v>ANTES 2018</v>
          </cell>
          <cell r="F3590" t="str">
            <v>VIGENTE</v>
          </cell>
          <cell r="G3590"/>
          <cell r="H3590" t="str">
            <v>Santander</v>
          </cell>
          <cell r="I3590">
            <v>68276</v>
          </cell>
          <cell r="J3590">
            <v>1</v>
          </cell>
          <cell r="K3590" t="str">
            <v>Floridablanca</v>
          </cell>
          <cell r="L3590" t="str">
            <v>Floridablanca-Santander</v>
          </cell>
          <cell r="M3590">
            <v>503</v>
          </cell>
          <cell r="N3590" t="str">
            <v>DPS 2016</v>
          </cell>
          <cell r="O3590"/>
          <cell r="P3590"/>
          <cell r="Q3590" t="str">
            <v>"Construccion De Zona Recreativa Y Parque En El Barrio La Cumbre Del Municipio De Floridablanca, Santander".</v>
          </cell>
          <cell r="R3590" t="str">
            <v>Espacio Público, Recreación Y Deporte</v>
          </cell>
          <cell r="S3590"/>
          <cell r="T3590"/>
          <cell r="U3590"/>
          <cell r="V3590" t="str">
            <v>Municipio</v>
          </cell>
          <cell r="W3590" t="str">
            <v>Urbano</v>
          </cell>
          <cell r="X3590" t="str">
            <v>Barrio La Cumbre</v>
          </cell>
          <cell r="Y3590"/>
          <cell r="Z3590">
            <v>1610347599</v>
          </cell>
          <cell r="AA3590"/>
          <cell r="AB3590">
            <v>1610347599</v>
          </cell>
          <cell r="AC3590"/>
          <cell r="AD3590">
            <v>1610347599</v>
          </cell>
          <cell r="AE3590">
            <v>250314128</v>
          </cell>
          <cell r="AF3590"/>
          <cell r="AG3590">
            <v>250314128</v>
          </cell>
          <cell r="AH3590">
            <v>1860661727</v>
          </cell>
          <cell r="AI3590">
            <v>0</v>
          </cell>
          <cell r="AJ3590">
            <v>1860661727</v>
          </cell>
          <cell r="AK3590">
            <v>1</v>
          </cell>
          <cell r="AL3590"/>
          <cell r="AM3590">
            <v>1</v>
          </cell>
          <cell r="AN3590">
            <v>1</v>
          </cell>
          <cell r="AO3590">
            <v>0</v>
          </cell>
          <cell r="AP3590" t="str">
            <v>Entregado A Municipio</v>
          </cell>
          <cell r="AQ3590" t="e">
            <v>#REF!</v>
          </cell>
          <cell r="AR3590" t="e">
            <v>#N/A</v>
          </cell>
          <cell r="AS3590" t="str">
            <v>Se realizó Av3 el 4 de noviembre. 
Se firma el certificado de suficiencia del informe final el 21/06/2021.
Se entrega nuevas observaciones a la resolución de pago el 08/06/2021 y se encuentra en revisión del apoyo jurídico. Se entrega los ajustes a la resolución el 24/06/2021 para revisión de Maria Paula y OAP. Maria Paula entrega el 01/07/2021 de nuevo observaciones para que se finiquiten y se firmen la resolución por parte de Anderson y Edgar, por lo tanto está en revisión. Se entrega el 02/07/2021 la resolución firmada por Anderson y la supervisión para continuar con el trámite consecuente. Se entrega el 13/07/2021 la resolución del pasivo exigible debidamente suscrito. El 13/07/2021 se solicita el RP. Se entrega el RP el mismo día. Para realizar el desembolso está pendiente la incorporación de los recursos del patrimonio autónomo.
Se encuentra en revisión financiera el memorando para desembolso final conforme el tema del pasivo exigible.
Se encuentra pendiente pasar desembolso por inclusión de los recursos al PA.
Se entrega el 01/09/2021 incorporación de recursos al PA, por lo tanto se procede a generar memorando para pago.
Se firma memorando de desembolso bajo radicado M-2021-4301-028798 del 08/09/2021 por un valor de $610.484.442
El 13/09/2021 se entrega el Link al grupo de liquidación para adelantar la liquidación del convenio.          
Se realizará el 22-04-2022 visita de inspección previa a posible visita del director de Prosperidad Social al proyecto.</v>
          </cell>
          <cell r="AT3590" t="str">
            <v>No Aplica</v>
          </cell>
          <cell r="AU3590">
            <v>43451</v>
          </cell>
          <cell r="AV3590">
            <v>44082</v>
          </cell>
          <cell r="AW3590" t="e">
            <v>#REF!</v>
          </cell>
          <cell r="AX3590"/>
          <cell r="AY3590"/>
          <cell r="AZ3590">
            <v>0</v>
          </cell>
          <cell r="BA3590" t="str">
            <v>-</v>
          </cell>
          <cell r="BB3590" t="str">
            <v>3873 m2</v>
          </cell>
          <cell r="BC3590"/>
          <cell r="BD3590">
            <v>43538</v>
          </cell>
          <cell r="BE3590">
            <v>43727</v>
          </cell>
          <cell r="BF3590">
            <v>44139</v>
          </cell>
          <cell r="BG3590">
            <v>70000</v>
          </cell>
        </row>
        <row r="3591">
          <cell r="C3591" t="str">
            <v>20170438V9543-1</v>
          </cell>
          <cell r="D3591" t="str">
            <v>Proyectos 2011 - 2020</v>
          </cell>
          <cell r="E3591" t="str">
            <v>ANTES 2018</v>
          </cell>
          <cell r="F3591" t="str">
            <v>VIGENTE</v>
          </cell>
          <cell r="G3591"/>
          <cell r="H3591" t="str">
            <v>Santander</v>
          </cell>
          <cell r="I3591">
            <v>68276</v>
          </cell>
          <cell r="J3591">
            <v>1</v>
          </cell>
          <cell r="K3591" t="str">
            <v>Floridablanca</v>
          </cell>
          <cell r="L3591" t="str">
            <v>Floridablanca-Santander</v>
          </cell>
          <cell r="M3591">
            <v>438</v>
          </cell>
          <cell r="N3591" t="str">
            <v>DPS 2017</v>
          </cell>
          <cell r="O3591"/>
          <cell r="P3591"/>
          <cell r="Q3591" t="str">
            <v>Pavimentación De Las Vías Urbanas Del Municipio De Floridablanca - Santander</v>
          </cell>
          <cell r="R3591" t="str">
            <v>Vías Urbanas</v>
          </cell>
          <cell r="S3591"/>
          <cell r="T3591"/>
          <cell r="U3591"/>
          <cell r="V3591" t="str">
            <v>Municipio</v>
          </cell>
          <cell r="W3591" t="str">
            <v>Urbano</v>
          </cell>
          <cell r="X3591" t="str">
            <v>Comunas: José A Morales, La cumbre Prados del Sur</v>
          </cell>
          <cell r="Y3591"/>
          <cell r="Z3591">
            <v>2213130173</v>
          </cell>
          <cell r="AA3591"/>
          <cell r="AB3591">
            <v>2213130173</v>
          </cell>
          <cell r="AC3591"/>
          <cell r="AD3591">
            <v>2213130173</v>
          </cell>
          <cell r="AE3591">
            <v>331867182</v>
          </cell>
          <cell r="AF3591"/>
          <cell r="AG3591">
            <v>331867182</v>
          </cell>
          <cell r="AH3591">
            <v>2544997355</v>
          </cell>
          <cell r="AI3591">
            <v>0</v>
          </cell>
          <cell r="AJ3591">
            <v>2544997355</v>
          </cell>
          <cell r="AK3591">
            <v>1</v>
          </cell>
          <cell r="AL3591"/>
          <cell r="AM3591">
            <v>1</v>
          </cell>
          <cell r="AN3591">
            <v>1</v>
          </cell>
          <cell r="AO3591">
            <v>0</v>
          </cell>
          <cell r="AP3591" t="str">
            <v>Entregado A Municipio</v>
          </cell>
          <cell r="AQ3591" t="e">
            <v>#REF!</v>
          </cell>
          <cell r="AR3591" t="e">
            <v>#N/A</v>
          </cell>
          <cell r="AS3591" t="str">
            <v>Ya se cuenta con el Acta de Terminación suscrita del 16/10/2021 y el Acta de Entrega y Recibo a Satisfacción el 02/11/2021.  
Se solicita realizar la Av3. Posible fecha el 29/11/2021. Se realiza la Av3 en la fecha pactada.
Pendiente respuesta por parte de la interventoria respecto del error encoontrado en el acta de recibo final en el valor proyectado para pago del PGIO, el cual corresponde al 1% del valor del costo directo. Teniendo en cuenta que el valor del costo directo es de $ 2.438.627.679,05 el 1% del PGIO correspondería a $ 24.386.276,79 y no a $ 26.515.540,17 como aparece consignado en el acta adjunta.                                                                                   Interventoria remite comunicado respecto de las razones por las cuales se cometio el error financiero en la proyeccion del acta de entrega y recibo a satisfaccion,  se traslada a la Entidad territorial para la pertinente nota aclaratoria en el acta de liquidacion y la respectiva devolucion del dinero.                                                                    Se esta a la espera del trámite administrativo por parte de la ET quien expresa que el trámite esta en curso en la oficina de contratación. Persiste
Se emite certificado ok del informe No 10 y se observan el 11,12,13,14 y 15, no se ha recibido informe final, se envia correo al ET solicitando si los documentos enviados por interventoría son acordes a la lista que ellos requieren para adelantar la liquidación.</v>
          </cell>
          <cell r="AT3591" t="str">
            <v>No Aplica</v>
          </cell>
          <cell r="AU3591">
            <v>43615</v>
          </cell>
          <cell r="AV3591">
            <v>44485</v>
          </cell>
          <cell r="AW3591" t="e">
            <v>#REF!</v>
          </cell>
          <cell r="AX3591"/>
          <cell r="AY3591"/>
          <cell r="AZ3591">
            <v>0</v>
          </cell>
          <cell r="BA3591" t="str">
            <v>-</v>
          </cell>
          <cell r="BB3591" t="str">
            <v>1106,46 m</v>
          </cell>
          <cell r="BC3591"/>
          <cell r="BD3591">
            <v>43691</v>
          </cell>
          <cell r="BE3591">
            <v>44306</v>
          </cell>
          <cell r="BF3591">
            <v>44529</v>
          </cell>
          <cell r="BG3591">
            <v>12208</v>
          </cell>
        </row>
        <row r="3592">
          <cell r="C3592" t="str">
            <v>E-2020-2203-253342</v>
          </cell>
          <cell r="D3592" t="str">
            <v>CV 001-2020</v>
          </cell>
          <cell r="E3592" t="str">
            <v>2018-2022</v>
          </cell>
          <cell r="F3592" t="str">
            <v>VIGENTE</v>
          </cell>
          <cell r="G3592"/>
          <cell r="H3592" t="str">
            <v>Santander</v>
          </cell>
          <cell r="I3592"/>
          <cell r="J3592"/>
          <cell r="K3592" t="str">
            <v>Galan</v>
          </cell>
          <cell r="L3592" t="str">
            <v>Galan-Santander</v>
          </cell>
          <cell r="M3592" t="str">
            <v>419 FIP 2021</v>
          </cell>
          <cell r="N3592" t="str">
            <v>DPS 2021</v>
          </cell>
          <cell r="O3592">
            <v>44378</v>
          </cell>
          <cell r="P3592">
            <v>44773</v>
          </cell>
          <cell r="Q3592" t="str">
            <v>Construcción Plaza De Mercado Para El Municipio De Galán - Santander</v>
          </cell>
          <cell r="R3592" t="str">
            <v>Social Comunitario</v>
          </cell>
          <cell r="S3592" t="str">
            <v>Plaza de Mercado</v>
          </cell>
          <cell r="T3592"/>
          <cell r="U3592">
            <v>1</v>
          </cell>
          <cell r="V3592"/>
          <cell r="W3592"/>
          <cell r="X3592"/>
          <cell r="Y3592"/>
          <cell r="Z3592">
            <v>2003798163</v>
          </cell>
          <cell r="AA3592"/>
          <cell r="AB3592">
            <v>2003798163</v>
          </cell>
          <cell r="AC3592">
            <v>0</v>
          </cell>
          <cell r="AD3592">
            <v>2003798163</v>
          </cell>
          <cell r="AE3592"/>
          <cell r="AF3592"/>
          <cell r="AG3592">
            <v>0</v>
          </cell>
          <cell r="AH3592">
            <v>2003798163</v>
          </cell>
          <cell r="AI3592">
            <v>0</v>
          </cell>
          <cell r="AJ3592">
            <v>2003798163</v>
          </cell>
          <cell r="AK3592"/>
          <cell r="AL3592"/>
          <cell r="AM3592">
            <v>1.5599999999999999E-2</v>
          </cell>
          <cell r="AN3592">
            <v>4.6300000000000001E-2</v>
          </cell>
          <cell r="AO3592">
            <v>3.0700000000000002E-2</v>
          </cell>
          <cell r="AP3592" t="str">
            <v>En Ejecución</v>
          </cell>
          <cell r="AQ3592" t="e">
            <v>#REF!</v>
          </cell>
          <cell r="AR3592" t="e">
            <v>#N/A</v>
          </cell>
          <cell r="AS3592" t="str">
            <v>-</v>
          </cell>
          <cell r="AT3592"/>
          <cell r="AU3592">
            <v>44748</v>
          </cell>
          <cell r="AV3592">
            <v>44990</v>
          </cell>
          <cell r="AW3592" t="e">
            <v>#REF!</v>
          </cell>
          <cell r="AX3592">
            <v>9</v>
          </cell>
          <cell r="AY3592"/>
          <cell r="AZ3592">
            <v>9</v>
          </cell>
          <cell r="BA3592"/>
          <cell r="BB3592" t="str">
            <v>451 M2</v>
          </cell>
          <cell r="BC3592"/>
          <cell r="BD3592" t="str">
            <v>-</v>
          </cell>
          <cell r="BE3592" t="str">
            <v>-</v>
          </cell>
          <cell r="BF3592" t="str">
            <v>-</v>
          </cell>
          <cell r="BG3592">
            <v>3000</v>
          </cell>
        </row>
        <row r="3593">
          <cell r="C3593" t="str">
            <v>20150303V0399-1</v>
          </cell>
          <cell r="D3593" t="str">
            <v>Proyectos 2011 - 2020</v>
          </cell>
          <cell r="E3593" t="str">
            <v>No Aplica</v>
          </cell>
          <cell r="F3593" t="str">
            <v>CERRADO</v>
          </cell>
          <cell r="G3593"/>
          <cell r="H3593" t="str">
            <v>Santander</v>
          </cell>
          <cell r="I3593">
            <v>68298</v>
          </cell>
          <cell r="J3593">
            <v>6</v>
          </cell>
          <cell r="K3593" t="str">
            <v>Gambita</v>
          </cell>
          <cell r="L3593" t="str">
            <v>Gambita-Santander</v>
          </cell>
          <cell r="M3593">
            <v>303</v>
          </cell>
          <cell r="N3593" t="str">
            <v>DPS 2015</v>
          </cell>
          <cell r="O3593"/>
          <cell r="P3593"/>
          <cell r="Q3593" t="str">
            <v>Construcción Pavimento Concreto Rígido En La Vía Gambita - Palermo Sector Quebrada La Colorada Al Río Chinata Del Municipio De Gambita - Santander</v>
          </cell>
          <cell r="R3593" t="str">
            <v>Vías Red Terciaria</v>
          </cell>
          <cell r="S3593"/>
          <cell r="T3593"/>
          <cell r="U3593"/>
          <cell r="V3593" t="str">
            <v>Departamento</v>
          </cell>
          <cell r="W3593"/>
          <cell r="X3593" t="str">
            <v>veredas  de Chinatá y Gámbita viejo,</v>
          </cell>
          <cell r="Y3593"/>
          <cell r="Z3593">
            <v>2962962963</v>
          </cell>
          <cell r="AA3593"/>
          <cell r="AB3593">
            <v>2962962963</v>
          </cell>
          <cell r="AC3593"/>
          <cell r="AD3593">
            <v>2962962963</v>
          </cell>
          <cell r="AE3593">
            <v>296296296.30000001</v>
          </cell>
          <cell r="AF3593"/>
          <cell r="AG3593">
            <v>296296296.30000001</v>
          </cell>
          <cell r="AH3593">
            <v>3259259259.3000002</v>
          </cell>
          <cell r="AI3593">
            <v>0</v>
          </cell>
          <cell r="AJ3593">
            <v>3259259259.3000002</v>
          </cell>
          <cell r="AK3593">
            <v>0.90159999999999996</v>
          </cell>
          <cell r="AL3593"/>
          <cell r="AM3593">
            <v>1</v>
          </cell>
          <cell r="AN3593">
            <v>1</v>
          </cell>
          <cell r="AO3593">
            <v>0</v>
          </cell>
          <cell r="AP3593" t="str">
            <v>Liquidado</v>
          </cell>
          <cell r="AQ3593" t="e">
            <v>#REF!</v>
          </cell>
          <cell r="AR3593" t="e">
            <v>#N/A</v>
          </cell>
          <cell r="AS3593" t="str">
            <v>Acta de liquidación 29 de junio 2022.</v>
          </cell>
          <cell r="AT3593" t="str">
            <v>No Aplica</v>
          </cell>
          <cell r="AU3593">
            <v>43025</v>
          </cell>
          <cell r="AV3593">
            <v>43389</v>
          </cell>
          <cell r="AW3593" t="e">
            <v>#REF!</v>
          </cell>
          <cell r="AX3593"/>
          <cell r="AY3593"/>
          <cell r="AZ3593">
            <v>0</v>
          </cell>
          <cell r="BA3593" t="str">
            <v>-</v>
          </cell>
          <cell r="BB3593" t="str">
            <v>1,2 Km</v>
          </cell>
          <cell r="BC3593"/>
          <cell r="BD3593">
            <v>43073</v>
          </cell>
          <cell r="BE3593" t="str">
            <v/>
          </cell>
          <cell r="BF3593" t="str">
            <v/>
          </cell>
          <cell r="BG3593">
            <v>500</v>
          </cell>
        </row>
        <row r="3594">
          <cell r="C3594" t="str">
            <v>20090227A1719-1</v>
          </cell>
          <cell r="D3594" t="str">
            <v>Proyectos 2011 - 2020</v>
          </cell>
          <cell r="E3594" t="str">
            <v>No Aplica</v>
          </cell>
          <cell r="F3594" t="str">
            <v>CERRADO</v>
          </cell>
          <cell r="G3594"/>
          <cell r="H3594" t="str">
            <v>Santander</v>
          </cell>
          <cell r="I3594">
            <v>68307</v>
          </cell>
          <cell r="J3594">
            <v>2</v>
          </cell>
          <cell r="K3594" t="str">
            <v>Giron</v>
          </cell>
          <cell r="L3594" t="str">
            <v>Giron-Santander</v>
          </cell>
          <cell r="M3594" t="str">
            <v/>
          </cell>
          <cell r="N3594" t="str">
            <v>Infraestructura</v>
          </cell>
          <cell r="O3594"/>
          <cell r="P3594"/>
          <cell r="Q3594" t="str">
            <v>Convenio Interadministrativo Con La Empresa Pública De Alcantarillado De Santander S.A. E.S.P. Empas, Para Que Con Plena Autonomia Técnica Y Administrativa Se Aunen Esfuerzos Y Se Contribuya Con La Construcción Canalización De La Quebrada San Antonio Del Carizal -Sector El Bosquecito, Municipio De Girón - Santander.</v>
          </cell>
          <cell r="R3594" t="str">
            <v>Otros</v>
          </cell>
          <cell r="S3594"/>
          <cell r="T3594"/>
          <cell r="U3594"/>
          <cell r="V3594" t="str">
            <v>Empresa Publica De Alcantarillado De Santander S.A . E.S.P. - Empas S.A.</v>
          </cell>
          <cell r="W3594"/>
          <cell r="X3594" t="str">
            <v/>
          </cell>
          <cell r="Y3594"/>
          <cell r="Z3594">
            <v>383094639.19999999</v>
          </cell>
          <cell r="AA3594"/>
          <cell r="AB3594">
            <v>383094639.19999999</v>
          </cell>
          <cell r="AC3594"/>
          <cell r="AD3594">
            <v>383094639.19999999</v>
          </cell>
          <cell r="AE3594">
            <v>0</v>
          </cell>
          <cell r="AF3594"/>
          <cell r="AG3594">
            <v>0</v>
          </cell>
          <cell r="AH3594">
            <v>383094639.19999999</v>
          </cell>
          <cell r="AI3594">
            <v>0</v>
          </cell>
          <cell r="AJ3594">
            <v>383094639.19999999</v>
          </cell>
          <cell r="AK3594">
            <v>1</v>
          </cell>
          <cell r="AL3594"/>
          <cell r="AM3594">
            <v>1</v>
          </cell>
          <cell r="AN3594">
            <v>1</v>
          </cell>
          <cell r="AO3594">
            <v>0</v>
          </cell>
          <cell r="AP3594" t="str">
            <v>Liquidado</v>
          </cell>
          <cell r="AQ3594" t="e">
            <v>#REF!</v>
          </cell>
          <cell r="AR3594" t="e">
            <v>#N/A</v>
          </cell>
          <cell r="AS3594" t="str">
            <v>Entregado el 30 de abril de 2011.</v>
          </cell>
          <cell r="AT3594" t="str">
            <v>No Aplica</v>
          </cell>
          <cell r="AU3594" t="str">
            <v/>
          </cell>
          <cell r="AV3594">
            <v>40663</v>
          </cell>
          <cell r="AW3594" t="e">
            <v>#REF!</v>
          </cell>
          <cell r="AX3594"/>
          <cell r="AY3594"/>
          <cell r="AZ3594">
            <v>0</v>
          </cell>
          <cell r="BA3594" t="str">
            <v>-</v>
          </cell>
          <cell r="BB3594" t="str">
            <v/>
          </cell>
          <cell r="BC3594"/>
          <cell r="BD3594" t="str">
            <v/>
          </cell>
          <cell r="BE3594" t="str">
            <v/>
          </cell>
          <cell r="BF3594" t="str">
            <v/>
          </cell>
          <cell r="BG3594" t="str">
            <v/>
          </cell>
        </row>
        <row r="3595">
          <cell r="C3595" t="str">
            <v>20130266V0181-1</v>
          </cell>
          <cell r="D3595" t="str">
            <v>Proyectos 2011 - 2020</v>
          </cell>
          <cell r="E3595" t="str">
            <v>No Aplica</v>
          </cell>
          <cell r="F3595" t="str">
            <v>CERRADO</v>
          </cell>
          <cell r="G3595"/>
          <cell r="H3595" t="str">
            <v>Santander</v>
          </cell>
          <cell r="I3595">
            <v>68307</v>
          </cell>
          <cell r="J3595">
            <v>2</v>
          </cell>
          <cell r="K3595" t="str">
            <v>Giron</v>
          </cell>
          <cell r="L3595" t="str">
            <v>Giron-Santander</v>
          </cell>
          <cell r="M3595">
            <v>266</v>
          </cell>
          <cell r="N3595" t="str">
            <v>DPS 2013</v>
          </cell>
          <cell r="O3595"/>
          <cell r="P3595"/>
          <cell r="Q3595" t="str">
            <v xml:space="preserve">Construcción Pavimento Rígido En La Diagonal 54 Del Barrio San Antonio Del Carrizal Del Municipio De Girón  - Santander </v>
          </cell>
          <cell r="R3595" t="str">
            <v>Vías Urbanas</v>
          </cell>
          <cell r="S3595"/>
          <cell r="T3595"/>
          <cell r="U3595"/>
          <cell r="V3595" t="str">
            <v>Municipio</v>
          </cell>
          <cell r="W3595"/>
          <cell r="X3595" t="str">
            <v>barrio San Antonio del Carrizal</v>
          </cell>
          <cell r="Y3595"/>
          <cell r="Z3595">
            <v>247396793</v>
          </cell>
          <cell r="AA3595"/>
          <cell r="AB3595">
            <v>247396793</v>
          </cell>
          <cell r="AC3595"/>
          <cell r="AD3595">
            <v>247396793</v>
          </cell>
          <cell r="AE3595">
            <v>75147439.299999997</v>
          </cell>
          <cell r="AF3595"/>
          <cell r="AG3595">
            <v>75147439.299999997</v>
          </cell>
          <cell r="AH3595">
            <v>322544232.30000001</v>
          </cell>
          <cell r="AI3595">
            <v>0</v>
          </cell>
          <cell r="AJ3595">
            <v>322544232.30000001</v>
          </cell>
          <cell r="AK3595">
            <v>1</v>
          </cell>
          <cell r="AL3595"/>
          <cell r="AM3595">
            <v>1</v>
          </cell>
          <cell r="AN3595">
            <v>1</v>
          </cell>
          <cell r="AO3595">
            <v>0</v>
          </cell>
          <cell r="AP3595" t="str">
            <v>Liquidado</v>
          </cell>
          <cell r="AQ3595" t="e">
            <v>#REF!</v>
          </cell>
          <cell r="AR3595" t="e">
            <v>#N/A</v>
          </cell>
          <cell r="AS3595" t="str">
            <v xml:space="preserve">Liquidado </v>
          </cell>
          <cell r="AT3595" t="str">
            <v>No Aplica</v>
          </cell>
          <cell r="AU3595">
            <v>42254</v>
          </cell>
          <cell r="AV3595">
            <v>42344</v>
          </cell>
          <cell r="AW3595" t="e">
            <v>#REF!</v>
          </cell>
          <cell r="AX3595"/>
          <cell r="AY3595"/>
          <cell r="AZ3595">
            <v>0</v>
          </cell>
          <cell r="BA3595" t="str">
            <v>-</v>
          </cell>
          <cell r="BB3595" t="str">
            <v>0,45 KM</v>
          </cell>
          <cell r="BC3595"/>
          <cell r="BD3595">
            <v>42306</v>
          </cell>
          <cell r="BE3595">
            <v>42353</v>
          </cell>
          <cell r="BF3595">
            <v>42353</v>
          </cell>
          <cell r="BG3595">
            <v>2400</v>
          </cell>
        </row>
        <row r="3596">
          <cell r="C3596" t="str">
            <v>20130266V0353-1</v>
          </cell>
          <cell r="D3596" t="str">
            <v>Proyectos 2011 - 2020</v>
          </cell>
          <cell r="E3596" t="str">
            <v>No Aplica</v>
          </cell>
          <cell r="F3596" t="str">
            <v>CERRADO</v>
          </cell>
          <cell r="G3596"/>
          <cell r="H3596" t="str">
            <v>Santander</v>
          </cell>
          <cell r="I3596">
            <v>68307</v>
          </cell>
          <cell r="J3596">
            <v>2</v>
          </cell>
          <cell r="K3596" t="str">
            <v>Giron</v>
          </cell>
          <cell r="L3596" t="str">
            <v>Giron-Santander</v>
          </cell>
          <cell r="M3596">
            <v>266</v>
          </cell>
          <cell r="N3596" t="str">
            <v>DPS 2013</v>
          </cell>
          <cell r="O3596"/>
          <cell r="P3596"/>
          <cell r="Q3596" t="str">
            <v>Construcción De Obras De Mitigación Y Control De Inundación Del Rio Frio En El Sector De Los Bambues Del Municipio De San Juan Giron, Santander</v>
          </cell>
          <cell r="R3596" t="str">
            <v>Otros</v>
          </cell>
          <cell r="S3596"/>
          <cell r="T3596"/>
          <cell r="U3596"/>
          <cell r="V3596" t="str">
            <v>Municipio</v>
          </cell>
          <cell r="W3596"/>
          <cell r="X3596" t="str">
            <v xml:space="preserve"> LOS BAMBUES</v>
          </cell>
          <cell r="Y3596"/>
          <cell r="Z3596">
            <v>2035689255</v>
          </cell>
          <cell r="AA3596"/>
          <cell r="AB3596">
            <v>2035689255</v>
          </cell>
          <cell r="AC3596"/>
          <cell r="AD3596">
            <v>2035689255</v>
          </cell>
          <cell r="AE3596">
            <v>234729636.20000002</v>
          </cell>
          <cell r="AF3596"/>
          <cell r="AG3596">
            <v>234729636.20000002</v>
          </cell>
          <cell r="AH3596">
            <v>2270418891.1999998</v>
          </cell>
          <cell r="AI3596">
            <v>0</v>
          </cell>
          <cell r="AJ3596">
            <v>2270418891.1999998</v>
          </cell>
          <cell r="AK3596">
            <v>1</v>
          </cell>
          <cell r="AL3596"/>
          <cell r="AM3596">
            <v>1</v>
          </cell>
          <cell r="AN3596">
            <v>1</v>
          </cell>
          <cell r="AO3596">
            <v>0</v>
          </cell>
          <cell r="AP3596" t="str">
            <v>Liquidado</v>
          </cell>
          <cell r="AQ3596" t="e">
            <v>#REF!</v>
          </cell>
          <cell r="AR3596" t="e">
            <v>#N/A</v>
          </cell>
          <cell r="AS3596" t="str">
            <v>Liquidado</v>
          </cell>
          <cell r="AT3596" t="str">
            <v>No Aplica</v>
          </cell>
          <cell r="AU3596">
            <v>42258</v>
          </cell>
          <cell r="AV3596">
            <v>42445</v>
          </cell>
          <cell r="AW3596" t="e">
            <v>#REF!</v>
          </cell>
          <cell r="AX3596"/>
          <cell r="AY3596"/>
          <cell r="AZ3596">
            <v>0</v>
          </cell>
          <cell r="BA3596" t="str">
            <v>-</v>
          </cell>
          <cell r="BB3596" t="str">
            <v>0,249 KM</v>
          </cell>
          <cell r="BC3596"/>
          <cell r="BD3596">
            <v>42306</v>
          </cell>
          <cell r="BE3596">
            <v>42355</v>
          </cell>
          <cell r="BF3596">
            <v>42521</v>
          </cell>
          <cell r="BG3596">
            <v>1200</v>
          </cell>
        </row>
        <row r="3597">
          <cell r="C3597" t="str">
            <v>20150232R2812-1</v>
          </cell>
          <cell r="D3597" t="str">
            <v>Proyectos 2011 - 2020</v>
          </cell>
          <cell r="E3597" t="str">
            <v>No Aplica</v>
          </cell>
          <cell r="F3597" t="str">
            <v>CERRADO</v>
          </cell>
          <cell r="G3597"/>
          <cell r="H3597" t="str">
            <v>Santander</v>
          </cell>
          <cell r="I3597">
            <v>68307</v>
          </cell>
          <cell r="J3597">
            <v>2</v>
          </cell>
          <cell r="K3597" t="str">
            <v>Giron</v>
          </cell>
          <cell r="L3597" t="str">
            <v>Giron-Santander</v>
          </cell>
          <cell r="M3597">
            <v>232</v>
          </cell>
          <cell r="N3597" t="str">
            <v>DPS 2015</v>
          </cell>
          <cell r="O3597"/>
          <cell r="P3597"/>
          <cell r="Q3597" t="str">
            <v>Obras De Protección Y Control Del Cauce Del Marguen Izquierdo Del Rio De Oro Sector Barrio San Antonio Del Carrizal Municipio De Girón - Santander</v>
          </cell>
          <cell r="R3597" t="str">
            <v>Otros</v>
          </cell>
          <cell r="S3597"/>
          <cell r="T3597"/>
          <cell r="U3597"/>
          <cell r="V3597" t="str">
            <v>Municipio</v>
          </cell>
          <cell r="W3597"/>
          <cell r="X3597" t="str">
            <v>barrios: San Antonio del Carrizal, Carrizal Campestre, Bosquecitos, Altos del Carrizal, Estoraques, Villa Paula y Mirador del Carrizal</v>
          </cell>
          <cell r="Y3597"/>
          <cell r="Z3597">
            <v>2018877783</v>
          </cell>
          <cell r="AA3597"/>
          <cell r="AB3597">
            <v>2018877783</v>
          </cell>
          <cell r="AC3597"/>
          <cell r="AD3597">
            <v>2018877783</v>
          </cell>
          <cell r="AE3597">
            <v>201887778.30000001</v>
          </cell>
          <cell r="AF3597"/>
          <cell r="AG3597">
            <v>201887778.30000001</v>
          </cell>
          <cell r="AH3597">
            <v>2220765561.3000002</v>
          </cell>
          <cell r="AI3597">
            <v>0</v>
          </cell>
          <cell r="AJ3597">
            <v>2220765561.3000002</v>
          </cell>
          <cell r="AK3597">
            <v>0.99990000000000001</v>
          </cell>
          <cell r="AL3597"/>
          <cell r="AM3597">
            <v>1</v>
          </cell>
          <cell r="AN3597">
            <v>1</v>
          </cell>
          <cell r="AO3597">
            <v>0</v>
          </cell>
          <cell r="AP3597" t="str">
            <v>Liquidado</v>
          </cell>
          <cell r="AQ3597" t="e">
            <v>#REF!</v>
          </cell>
          <cell r="AR3597" t="e">
            <v>#N/A</v>
          </cell>
          <cell r="AS3597" t="str">
            <v>Liquidado 12 de agosto 2020</v>
          </cell>
          <cell r="AT3597" t="str">
            <v>No Aplica</v>
          </cell>
          <cell r="AU3597">
            <v>42689</v>
          </cell>
          <cell r="AV3597">
            <v>42869</v>
          </cell>
          <cell r="AW3597" t="e">
            <v>#REF!</v>
          </cell>
          <cell r="AX3597"/>
          <cell r="AY3597"/>
          <cell r="AZ3597">
            <v>0</v>
          </cell>
          <cell r="BA3597" t="str">
            <v>-</v>
          </cell>
          <cell r="BB3597" t="str">
            <v/>
          </cell>
          <cell r="BC3597"/>
          <cell r="BD3597">
            <v>42745</v>
          </cell>
          <cell r="BE3597">
            <v>42817</v>
          </cell>
          <cell r="BF3597">
            <v>42895</v>
          </cell>
          <cell r="BG3597">
            <v>3500</v>
          </cell>
        </row>
        <row r="3598">
          <cell r="C3598" t="str">
            <v>20150232S2791-1</v>
          </cell>
          <cell r="D3598" t="str">
            <v>Proyectos 2011 - 2020</v>
          </cell>
          <cell r="E3598" t="str">
            <v>No Aplica</v>
          </cell>
          <cell r="F3598" t="str">
            <v>CERRADO</v>
          </cell>
          <cell r="G3598"/>
          <cell r="H3598" t="str">
            <v>Santander</v>
          </cell>
          <cell r="I3598">
            <v>68307</v>
          </cell>
          <cell r="J3598">
            <v>2</v>
          </cell>
          <cell r="K3598" t="str">
            <v>Giron</v>
          </cell>
          <cell r="L3598" t="str">
            <v>Giron-Santander</v>
          </cell>
          <cell r="M3598">
            <v>232</v>
          </cell>
          <cell r="N3598" t="str">
            <v>DPS 2015</v>
          </cell>
          <cell r="O3598"/>
          <cell r="P3598"/>
          <cell r="Q3598" t="str">
            <v>Mejoramiento Y Ampliación Estadio Primero De Mayo Del Municipio De San Juan Girón Departamento De Santander</v>
          </cell>
          <cell r="R3598" t="str">
            <v>Espacio Público, Recreación Y Deporte</v>
          </cell>
          <cell r="S3598"/>
          <cell r="T3598"/>
          <cell r="U3598"/>
          <cell r="V3598" t="str">
            <v>Municipio</v>
          </cell>
          <cell r="W3598"/>
          <cell r="X3598" t="str">
            <v>Barrios: primero de mayo, el consuelo, Rioprado,corviandi I etapa, portal campestre etapas I y II: ,arenales campestre: ,ciudadela villamil:, meseta etapa I: ,Río de oro,y santa cruz</v>
          </cell>
          <cell r="Y3598"/>
          <cell r="Z3598">
            <v>6180711461</v>
          </cell>
          <cell r="AA3598"/>
          <cell r="AB3598">
            <v>6180711461</v>
          </cell>
          <cell r="AC3598"/>
          <cell r="AD3598">
            <v>6180711461</v>
          </cell>
          <cell r="AE3598">
            <v>668071146.10000002</v>
          </cell>
          <cell r="AF3598"/>
          <cell r="AG3598">
            <v>668071146.10000002</v>
          </cell>
          <cell r="AH3598">
            <v>6848782607.1000004</v>
          </cell>
          <cell r="AI3598">
            <v>0</v>
          </cell>
          <cell r="AJ3598">
            <v>6848782607.1000004</v>
          </cell>
          <cell r="AK3598">
            <v>1</v>
          </cell>
          <cell r="AL3598"/>
          <cell r="AM3598">
            <v>1</v>
          </cell>
          <cell r="AN3598">
            <v>1</v>
          </cell>
          <cell r="AO3598">
            <v>0</v>
          </cell>
          <cell r="AP3598" t="str">
            <v>Liquidado</v>
          </cell>
          <cell r="AQ3598" t="e">
            <v>#REF!</v>
          </cell>
          <cell r="AR3598" t="e">
            <v>#N/A</v>
          </cell>
          <cell r="AS3598" t="str">
            <v>Liquidado 12 de agosto 2020</v>
          </cell>
          <cell r="AT3598" t="str">
            <v>No Aplica</v>
          </cell>
          <cell r="AU3598">
            <v>42604</v>
          </cell>
          <cell r="AV3598">
            <v>42968</v>
          </cell>
          <cell r="AW3598" t="e">
            <v>#REF!</v>
          </cell>
          <cell r="AX3598"/>
          <cell r="AY3598"/>
          <cell r="AZ3598">
            <v>0</v>
          </cell>
          <cell r="BA3598" t="str">
            <v>-</v>
          </cell>
          <cell r="BB3598" t="str">
            <v>15000 M2</v>
          </cell>
          <cell r="BC3598"/>
          <cell r="BD3598">
            <v>42566</v>
          </cell>
          <cell r="BE3598">
            <v>42796</v>
          </cell>
          <cell r="BF3598">
            <v>43026</v>
          </cell>
          <cell r="BG3598">
            <v>10910</v>
          </cell>
        </row>
        <row r="3599">
          <cell r="C3599" t="str">
            <v>20160592M5747-1</v>
          </cell>
          <cell r="D3599" t="str">
            <v>Proyectos 2011 - 2020</v>
          </cell>
          <cell r="E3599" t="str">
            <v>ANTES 2018</v>
          </cell>
          <cell r="F3599" t="str">
            <v>VIGENTE</v>
          </cell>
          <cell r="G3599"/>
          <cell r="H3599" t="str">
            <v>Santander</v>
          </cell>
          <cell r="I3599">
            <v>68307</v>
          </cell>
          <cell r="J3599">
            <v>2</v>
          </cell>
          <cell r="K3599" t="str">
            <v>Giron</v>
          </cell>
          <cell r="L3599" t="str">
            <v>Giron-Santander</v>
          </cell>
          <cell r="M3599">
            <v>592</v>
          </cell>
          <cell r="N3599" t="str">
            <v>DPS 2016</v>
          </cell>
          <cell r="O3599"/>
          <cell r="P3599"/>
          <cell r="Q3599" t="str">
            <v>Mejoramiento De Condiciones De Habitabilidad</v>
          </cell>
          <cell r="R3599" t="str">
            <v>Mejoramiento Condiciones De Habitabilidad</v>
          </cell>
          <cell r="S3599"/>
          <cell r="T3599"/>
          <cell r="U3599"/>
          <cell r="V3599" t="str">
            <v>Municipio</v>
          </cell>
          <cell r="W3599" t="str">
            <v>Urbano y Rural</v>
          </cell>
          <cell r="X3599" t="str">
            <v/>
          </cell>
          <cell r="Y3599"/>
          <cell r="Z3599">
            <v>847457627</v>
          </cell>
          <cell r="AA3599"/>
          <cell r="AB3599">
            <v>847457627</v>
          </cell>
          <cell r="AC3599"/>
          <cell r="AD3599">
            <v>847457627</v>
          </cell>
          <cell r="AE3599">
            <v>142724248</v>
          </cell>
          <cell r="AF3599"/>
          <cell r="AG3599">
            <v>142724248</v>
          </cell>
          <cell r="AH3599">
            <v>990181875</v>
          </cell>
          <cell r="AI3599">
            <v>0</v>
          </cell>
          <cell r="AJ3599">
            <v>990181875</v>
          </cell>
          <cell r="AK3599">
            <v>0.87000000000000011</v>
          </cell>
          <cell r="AL3599"/>
          <cell r="AM3599">
            <v>1</v>
          </cell>
          <cell r="AN3599">
            <v>1</v>
          </cell>
          <cell r="AO3599">
            <v>0</v>
          </cell>
          <cell r="AP3599" t="str">
            <v>Entregado A Municipio</v>
          </cell>
          <cell r="AQ3599" t="e">
            <v>#REF!</v>
          </cell>
          <cell r="AR3599" t="str">
            <v>TERMINADO</v>
          </cell>
          <cell r="AS3599" t="str">
            <v>Se programa AV3 para el 21 de abril de 2022. -                    Se lleva a cabo AV 3, interventoria remite acta de pago al 100%, con este docuemnto como soporte y el acta de entrega y recibo final suscrita se solicta CDP para dar inicio al tramite de pago por pasivo exigible por valor de $126,736,132.75.                                                                           
Se remite para validación de la dirección la justificación técnico economica para el trámite de pago por pasivo exigible.                                                                                    Pendiente del concepto de viabilidad del informe técnico económico para continuar con el proceso de pago por pasivo exigible. De igual forma CDP que respaled el proceso de pago por pasivo exigible.                                                                                         El 23 de mayo se remitio a esta supervision el CDP requerido para continuar tramite de pago por pasivo exigible en ese sentido reenvío justificación técnico – económica con el ajuste producto de la remisión de CDP para continuar con el tramite de pago por pasivo exigible.                                                                                                                   Pendiente de la viabilidad del informe tecnico economico remitido pata tramite de pasivo exigible - Se remitieron observaciones al informe final de interventoría las cuales pendientes de subsanación.
Se envian observaciones al informe final el dia 7/06/2022
Se reciben subsanaciones al informe final de giron el dia 13/06/2022.
Se firma el acta de entrega y compromiso de sostenibilidad totalmente suscrita del 21/04/2022.
Se remiten obervaciones No 3 al informe dinal el dia 8/07/2022.</v>
          </cell>
          <cell r="AT3599">
            <v>43542</v>
          </cell>
          <cell r="AU3599">
            <v>44081</v>
          </cell>
          <cell r="AV3599">
            <v>44498</v>
          </cell>
          <cell r="AW3599" t="e">
            <v>#REF!</v>
          </cell>
          <cell r="AX3599"/>
          <cell r="AY3599"/>
          <cell r="AZ3599">
            <v>0</v>
          </cell>
          <cell r="BA3599" t="str">
            <v>-</v>
          </cell>
          <cell r="BB3599" t="str">
            <v>67  Viviendas</v>
          </cell>
          <cell r="BC3599"/>
          <cell r="BD3599">
            <v>44126</v>
          </cell>
          <cell r="BE3599">
            <v>44454</v>
          </cell>
          <cell r="BF3599">
            <v>44672</v>
          </cell>
          <cell r="BG3599">
            <v>241.20000000000002</v>
          </cell>
        </row>
        <row r="3600">
          <cell r="C3600" t="str">
            <v>20100027V1720-1</v>
          </cell>
          <cell r="D3600" t="str">
            <v>Proyectos 2011 - 2020</v>
          </cell>
          <cell r="E3600" t="str">
            <v>No Aplica</v>
          </cell>
          <cell r="F3600" t="str">
            <v>CERRADO</v>
          </cell>
          <cell r="G3600"/>
          <cell r="H3600" t="str">
            <v>Santander</v>
          </cell>
          <cell r="I3600">
            <v>68320</v>
          </cell>
          <cell r="J3600">
            <v>6</v>
          </cell>
          <cell r="K3600" t="str">
            <v>Guadalupe</v>
          </cell>
          <cell r="L3600" t="str">
            <v>Guadalupe-Santander</v>
          </cell>
          <cell r="M3600" t="str">
            <v/>
          </cell>
          <cell r="N3600" t="str">
            <v>Infraestructura</v>
          </cell>
          <cell r="O3600"/>
          <cell r="P3600"/>
          <cell r="Q3600" t="str">
            <v>Convenio Interadministrativo Entre Acción Social - Fip Y Gensa S.A. E.S.P. Para Aunar Esfuerzos Y Asi Gensa Preste El Apoyo Técnico Y Asesoria Para La Construcción De Pavimento Rígido Vías Urbanas, Municipio De Guadalupe - Santander.</v>
          </cell>
          <cell r="R3600" t="str">
            <v>Vías Urbanas</v>
          </cell>
          <cell r="S3600"/>
          <cell r="T3600"/>
          <cell r="U3600"/>
          <cell r="V3600" t="str">
            <v>Gestión Energetica S.A. - Gensa S.A. E.S.P.</v>
          </cell>
          <cell r="W3600"/>
          <cell r="X3600" t="str">
            <v/>
          </cell>
          <cell r="Y3600"/>
          <cell r="Z3600">
            <v>720000000</v>
          </cell>
          <cell r="AA3600"/>
          <cell r="AB3600">
            <v>720000000</v>
          </cell>
          <cell r="AC3600"/>
          <cell r="AD3600">
            <v>720000000</v>
          </cell>
          <cell r="AE3600">
            <v>0</v>
          </cell>
          <cell r="AF3600"/>
          <cell r="AG3600">
            <v>0</v>
          </cell>
          <cell r="AH3600">
            <v>720000000</v>
          </cell>
          <cell r="AI3600">
            <v>0</v>
          </cell>
          <cell r="AJ3600">
            <v>720000000</v>
          </cell>
          <cell r="AK3600">
            <v>1</v>
          </cell>
          <cell r="AL3600"/>
          <cell r="AM3600">
            <v>1</v>
          </cell>
          <cell r="AN3600">
            <v>1</v>
          </cell>
          <cell r="AO3600">
            <v>0</v>
          </cell>
          <cell r="AP3600" t="str">
            <v>Liquidado</v>
          </cell>
          <cell r="AQ3600" t="e">
            <v>#REF!</v>
          </cell>
          <cell r="AR3600" t="e">
            <v>#N/A</v>
          </cell>
          <cell r="AS3600" t="str">
            <v>Entregado en 2011.</v>
          </cell>
          <cell r="AT3600" t="str">
            <v>No Aplica</v>
          </cell>
          <cell r="AU3600" t="str">
            <v/>
          </cell>
          <cell r="AV3600">
            <v>40897</v>
          </cell>
          <cell r="AW3600" t="e">
            <v>#REF!</v>
          </cell>
          <cell r="AX3600"/>
          <cell r="AY3600"/>
          <cell r="AZ3600">
            <v>0</v>
          </cell>
          <cell r="BA3600" t="str">
            <v>-</v>
          </cell>
          <cell r="BB3600" t="str">
            <v/>
          </cell>
          <cell r="BC3600"/>
          <cell r="BD3600" t="str">
            <v/>
          </cell>
          <cell r="BE3600" t="str">
            <v/>
          </cell>
          <cell r="BF3600" t="str">
            <v/>
          </cell>
          <cell r="BG3600" t="str">
            <v/>
          </cell>
        </row>
        <row r="3601">
          <cell r="C3601" t="str">
            <v>20150210V2813-1</v>
          </cell>
          <cell r="D3601" t="str">
            <v>Proyectos 2011 - 2020</v>
          </cell>
          <cell r="E3601" t="str">
            <v>No Aplica</v>
          </cell>
          <cell r="F3601" t="str">
            <v>CERRADO</v>
          </cell>
          <cell r="G3601"/>
          <cell r="H3601" t="str">
            <v>Santander</v>
          </cell>
          <cell r="I3601">
            <v>68320</v>
          </cell>
          <cell r="J3601">
            <v>6</v>
          </cell>
          <cell r="K3601" t="str">
            <v>Guadalupe</v>
          </cell>
          <cell r="L3601" t="str">
            <v>Guadalupe-Santander</v>
          </cell>
          <cell r="M3601">
            <v>210</v>
          </cell>
          <cell r="N3601" t="str">
            <v>DPS 2015</v>
          </cell>
          <cell r="O3601"/>
          <cell r="P3601"/>
          <cell r="Q3601" t="str">
            <v>Construcción De Pavimento Rígido De Vías Urbanas Del Municipio De Guadalupe - Santander</v>
          </cell>
          <cell r="R3601" t="str">
            <v>Vías Urbanas</v>
          </cell>
          <cell r="S3601"/>
          <cell r="T3601"/>
          <cell r="U3601"/>
          <cell r="V3601" t="str">
            <v>Municipio</v>
          </cell>
          <cell r="W3601"/>
          <cell r="X3601" t="str">
            <v xml:space="preserve"> barrios Palmito y Santa Bárbara.</v>
          </cell>
          <cell r="Y3601"/>
          <cell r="Z3601">
            <v>511461766</v>
          </cell>
          <cell r="AA3601"/>
          <cell r="AB3601">
            <v>511461766</v>
          </cell>
          <cell r="AC3601"/>
          <cell r="AD3601">
            <v>511461766</v>
          </cell>
          <cell r="AE3601">
            <v>51146176.600000001</v>
          </cell>
          <cell r="AF3601"/>
          <cell r="AG3601">
            <v>51146176.600000001</v>
          </cell>
          <cell r="AH3601">
            <v>562607942.60000002</v>
          </cell>
          <cell r="AI3601">
            <v>0</v>
          </cell>
          <cell r="AJ3601">
            <v>562607942.60000002</v>
          </cell>
          <cell r="AK3601">
            <v>1</v>
          </cell>
          <cell r="AL3601"/>
          <cell r="AM3601">
            <v>1</v>
          </cell>
          <cell r="AN3601">
            <v>1</v>
          </cell>
          <cell r="AO3601">
            <v>0</v>
          </cell>
          <cell r="AP3601" t="str">
            <v>Liquidado</v>
          </cell>
          <cell r="AQ3601" t="e">
            <v>#REF!</v>
          </cell>
          <cell r="AR3601" t="e">
            <v>#N/A</v>
          </cell>
          <cell r="AS3601" t="str">
            <v xml:space="preserve">LIQUIDADO EL 27/10/2020 </v>
          </cell>
          <cell r="AT3601" t="str">
            <v>No Aplica</v>
          </cell>
          <cell r="AU3601">
            <v>42942</v>
          </cell>
          <cell r="AV3601">
            <v>43056</v>
          </cell>
          <cell r="AW3601" t="e">
            <v>#REF!</v>
          </cell>
          <cell r="AX3601"/>
          <cell r="AY3601"/>
          <cell r="AZ3601">
            <v>0</v>
          </cell>
          <cell r="BA3601" t="str">
            <v>-</v>
          </cell>
          <cell r="BB3601" t="str">
            <v>0,180 Km</v>
          </cell>
          <cell r="BC3601"/>
          <cell r="BD3601">
            <v>42992</v>
          </cell>
          <cell r="BE3601">
            <v>43034</v>
          </cell>
          <cell r="BF3601">
            <v>43216</v>
          </cell>
          <cell r="BG3601">
            <v>150</v>
          </cell>
        </row>
        <row r="3602">
          <cell r="C3602" t="str">
            <v>E-2020-2203-253903</v>
          </cell>
          <cell r="D3602" t="str">
            <v>CV 001-2020</v>
          </cell>
          <cell r="E3602" t="str">
            <v>2018-2022</v>
          </cell>
          <cell r="F3602" t="str">
            <v>VIGENTE</v>
          </cell>
          <cell r="G3602"/>
          <cell r="H3602" t="str">
            <v>Santander</v>
          </cell>
          <cell r="I3602"/>
          <cell r="J3602"/>
          <cell r="K3602" t="str">
            <v>Guadalupe</v>
          </cell>
          <cell r="L3602" t="str">
            <v>Guadalupe-Santander</v>
          </cell>
          <cell r="M3602" t="str">
            <v>331 FIP 2021</v>
          </cell>
          <cell r="N3602" t="str">
            <v>DPS 2021</v>
          </cell>
          <cell r="O3602">
            <v>44343</v>
          </cell>
          <cell r="P3602">
            <v>44773</v>
          </cell>
          <cell r="Q3602" t="str">
            <v xml:space="preserve">Pavimentación Vías Urbanas Del Municipio De Guadalupe - Santander	</v>
          </cell>
          <cell r="R3602" t="str">
            <v>Vias y Transporte</v>
          </cell>
          <cell r="S3602" t="str">
            <v>Vias Urbanas</v>
          </cell>
          <cell r="T3602"/>
          <cell r="U3602">
            <v>1</v>
          </cell>
          <cell r="V3602"/>
          <cell r="W3602"/>
          <cell r="X3602"/>
          <cell r="Y3602"/>
          <cell r="Z3602">
            <v>758340054</v>
          </cell>
          <cell r="AA3602"/>
          <cell r="AB3602">
            <v>758340054</v>
          </cell>
          <cell r="AC3602">
            <v>0</v>
          </cell>
          <cell r="AD3602">
            <v>758340054</v>
          </cell>
          <cell r="AE3602"/>
          <cell r="AF3602"/>
          <cell r="AG3602">
            <v>0</v>
          </cell>
          <cell r="AH3602">
            <v>758340054</v>
          </cell>
          <cell r="AI3602">
            <v>0</v>
          </cell>
          <cell r="AJ3602">
            <v>758340054</v>
          </cell>
          <cell r="AK3602"/>
          <cell r="AL3602"/>
          <cell r="AM3602">
            <v>0.33069999999999999</v>
          </cell>
          <cell r="AN3602">
            <v>2.7000000000000001E-3</v>
          </cell>
          <cell r="AO3602">
            <v>-0.32800000000000001</v>
          </cell>
          <cell r="AP3602" t="str">
            <v>En Ejecución</v>
          </cell>
          <cell r="AQ3602" t="e">
            <v>#REF!</v>
          </cell>
          <cell r="AR3602" t="e">
            <v>#N/A</v>
          </cell>
          <cell r="AS3602" t="str">
            <v>-</v>
          </cell>
          <cell r="AT3602"/>
          <cell r="AU3602">
            <v>44638</v>
          </cell>
          <cell r="AV3602">
            <v>44819</v>
          </cell>
          <cell r="AW3602" t="e">
            <v>#REF!</v>
          </cell>
          <cell r="AX3602">
            <v>4</v>
          </cell>
          <cell r="AY3602"/>
          <cell r="AZ3602">
            <v>4</v>
          </cell>
          <cell r="BA3602"/>
          <cell r="BB3602" t="str">
            <v>3560 ML</v>
          </cell>
          <cell r="BC3602"/>
          <cell r="BD3602" t="str">
            <v>-</v>
          </cell>
          <cell r="BE3602" t="str">
            <v>-</v>
          </cell>
          <cell r="BF3602" t="str">
            <v>-</v>
          </cell>
          <cell r="BG3602">
            <v>221</v>
          </cell>
        </row>
        <row r="3603">
          <cell r="C3603" t="str">
            <v>20130069M0349-1</v>
          </cell>
          <cell r="D3603" t="str">
            <v>Proyectos 2011 - 2020</v>
          </cell>
          <cell r="E3603" t="str">
            <v>No Aplica</v>
          </cell>
          <cell r="F3603" t="str">
            <v>CERRADO</v>
          </cell>
          <cell r="G3603" t="str">
            <v>C349</v>
          </cell>
          <cell r="H3603" t="str">
            <v>Santander</v>
          </cell>
          <cell r="I3603">
            <v>68324</v>
          </cell>
          <cell r="J3603">
            <v>6</v>
          </cell>
          <cell r="K3603" t="str">
            <v>Guavata</v>
          </cell>
          <cell r="L3603" t="str">
            <v>Guavata-Santander</v>
          </cell>
          <cell r="M3603">
            <v>69</v>
          </cell>
          <cell r="N3603" t="str">
            <v>Fonade 3</v>
          </cell>
          <cell r="O3603"/>
          <cell r="P3603"/>
          <cell r="Q3603" t="str">
            <v>Mejoramiento De Condiciones De Habitabilidad</v>
          </cell>
          <cell r="R3603" t="str">
            <v>Mejoramiento Condiciones De Habitabilidad</v>
          </cell>
          <cell r="S3603"/>
          <cell r="T3603"/>
          <cell r="U3603"/>
          <cell r="V3603" t="str">
            <v>Municipio</v>
          </cell>
          <cell r="W3603"/>
          <cell r="X3603" t="str">
            <v/>
          </cell>
          <cell r="Y3603"/>
          <cell r="Z3603">
            <v>481460054</v>
          </cell>
          <cell r="AA3603"/>
          <cell r="AB3603">
            <v>481460054</v>
          </cell>
          <cell r="AC3603"/>
          <cell r="AD3603">
            <v>481460054</v>
          </cell>
          <cell r="AE3603">
            <v>0</v>
          </cell>
          <cell r="AF3603"/>
          <cell r="AG3603">
            <v>0</v>
          </cell>
          <cell r="AH3603">
            <v>481460054</v>
          </cell>
          <cell r="AI3603">
            <v>0</v>
          </cell>
          <cell r="AJ3603">
            <v>481460054</v>
          </cell>
          <cell r="AK3603">
            <v>0</v>
          </cell>
          <cell r="AL3603"/>
          <cell r="AM3603">
            <v>1</v>
          </cell>
          <cell r="AN3603">
            <v>1</v>
          </cell>
          <cell r="AO3603">
            <v>0</v>
          </cell>
          <cell r="AP3603" t="str">
            <v>En Liquidación</v>
          </cell>
          <cell r="AQ3603" t="e">
            <v>#REF!</v>
          </cell>
          <cell r="AR3603" t="e">
            <v>#N/A</v>
          </cell>
          <cell r="AS3603" t="str">
            <v>CONTRATOS LIQUIDADOS PENDIENTE CIERRE COSTOS FIJOS Y VARIABLES - INTERVENTORIA.
1. INFORMACIÓN Y ESTADO CONTRATO DE OBRA:                                                                         Acta de liquidación suscrita  31/07/2015
                                                                                                                                                                                                                                                                                                                                                                                                                                                                                                                                                                           2.  INFORMAICON Y ESTADO CONVENIO INTERADMINISTRATIVO:   Liquidado.  Se  suscribe acta de fecha 18/07/2016
3.  INFORMACION Y ESTADO INTERVENTORIA:  Se encuentra en cierre de costos fijos y variables.</v>
          </cell>
          <cell r="AT3603"/>
          <cell r="AU3603">
            <v>41926</v>
          </cell>
          <cell r="AV3603">
            <v>42124</v>
          </cell>
          <cell r="AW3603" t="e">
            <v>#REF!</v>
          </cell>
          <cell r="AX3603"/>
          <cell r="AY3603"/>
          <cell r="AZ3603">
            <v>0</v>
          </cell>
          <cell r="BA3603" t="str">
            <v>-</v>
          </cell>
          <cell r="BB3603" t="str">
            <v>53  Viviendas</v>
          </cell>
          <cell r="BC3603"/>
          <cell r="BD3603">
            <v>41789</v>
          </cell>
          <cell r="BE3603">
            <v>42111</v>
          </cell>
          <cell r="BF3603">
            <v>42192</v>
          </cell>
          <cell r="BG3603">
            <v>53</v>
          </cell>
        </row>
        <row r="3604">
          <cell r="C3604" t="str">
            <v>E-2020-2203-250337</v>
          </cell>
          <cell r="D3604" t="str">
            <v>CV 001-2020</v>
          </cell>
          <cell r="E3604" t="str">
            <v>2018-2022</v>
          </cell>
          <cell r="F3604" t="str">
            <v>VIGENTE</v>
          </cell>
          <cell r="G3604"/>
          <cell r="H3604" t="str">
            <v>Santander</v>
          </cell>
          <cell r="I3604"/>
          <cell r="J3604"/>
          <cell r="K3604" t="str">
            <v>Hato</v>
          </cell>
          <cell r="L3604" t="str">
            <v>Hato-Santander</v>
          </cell>
          <cell r="M3604" t="str">
            <v>288 FIP 2021</v>
          </cell>
          <cell r="N3604" t="str">
            <v>DPS 2021</v>
          </cell>
          <cell r="O3604">
            <v>44305</v>
          </cell>
          <cell r="P3604">
            <v>44773</v>
          </cell>
          <cell r="Q3604" t="str">
            <v>Construcción De Pavimento Rígido En El Casco Urbano Del Municipio De Hato - Santander</v>
          </cell>
          <cell r="R3604" t="str">
            <v>Vias y Transporte</v>
          </cell>
          <cell r="S3604" t="str">
            <v>Vias Urbanas</v>
          </cell>
          <cell r="T3604"/>
          <cell r="U3604">
            <v>1</v>
          </cell>
          <cell r="V3604"/>
          <cell r="W3604"/>
          <cell r="X3604"/>
          <cell r="Y3604"/>
          <cell r="Z3604">
            <v>735734740</v>
          </cell>
          <cell r="AA3604"/>
          <cell r="AB3604">
            <v>735734740</v>
          </cell>
          <cell r="AC3604">
            <v>0</v>
          </cell>
          <cell r="AD3604">
            <v>735734740</v>
          </cell>
          <cell r="AE3604"/>
          <cell r="AF3604"/>
          <cell r="AG3604">
            <v>0</v>
          </cell>
          <cell r="AH3604">
            <v>735734740</v>
          </cell>
          <cell r="AI3604">
            <v>0</v>
          </cell>
          <cell r="AJ3604">
            <v>735734740</v>
          </cell>
          <cell r="AK3604"/>
          <cell r="AL3604"/>
          <cell r="AM3604">
            <v>0.46260000000000001</v>
          </cell>
          <cell r="AN3604">
            <v>0.36059999999999998</v>
          </cell>
          <cell r="AO3604">
            <v>-0.10200000000000004</v>
          </cell>
          <cell r="AP3604" t="str">
            <v>En Ejecución</v>
          </cell>
          <cell r="AQ3604" t="e">
            <v>#REF!</v>
          </cell>
          <cell r="AR3604" t="e">
            <v>#N/A</v>
          </cell>
          <cell r="AS3604" t="str">
            <v>-</v>
          </cell>
          <cell r="AT3604"/>
          <cell r="AU3604">
            <v>44701</v>
          </cell>
          <cell r="AV3604">
            <v>44823</v>
          </cell>
          <cell r="AW3604" t="e">
            <v>#REF!</v>
          </cell>
          <cell r="AX3604">
            <v>4</v>
          </cell>
          <cell r="AY3604"/>
          <cell r="AZ3604">
            <v>4</v>
          </cell>
          <cell r="BA3604"/>
          <cell r="BB3604" t="str">
            <v>430 ML</v>
          </cell>
          <cell r="BC3604"/>
          <cell r="BD3604" t="str">
            <v>-</v>
          </cell>
          <cell r="BE3604" t="str">
            <v>-</v>
          </cell>
          <cell r="BF3604" t="str">
            <v>-</v>
          </cell>
          <cell r="BG3604">
            <v>2875</v>
          </cell>
        </row>
        <row r="3605">
          <cell r="C3605" t="str">
            <v>20090143V1721-1</v>
          </cell>
          <cell r="D3605" t="str">
            <v>Proyectos 2011 - 2020</v>
          </cell>
          <cell r="E3605" t="str">
            <v>No Aplica</v>
          </cell>
          <cell r="F3605" t="str">
            <v>CERRADO</v>
          </cell>
          <cell r="G3605"/>
          <cell r="H3605" t="str">
            <v>Santander</v>
          </cell>
          <cell r="I3605">
            <v>68377</v>
          </cell>
          <cell r="J3605">
            <v>6</v>
          </cell>
          <cell r="K3605" t="str">
            <v>La Belleza</v>
          </cell>
          <cell r="L3605" t="str">
            <v>La Belleza-Santander</v>
          </cell>
          <cell r="M3605" t="str">
            <v/>
          </cell>
          <cell r="N3605" t="str">
            <v>Infraestructura</v>
          </cell>
          <cell r="O3605"/>
          <cell r="P3605"/>
          <cell r="Q3605" t="str">
            <v>Convenio Interadministrativo De Cooperación Entre Acción Social Y El Municipio De La Belleza Para Que Con Plena Autonomia Tecnica Y Administrativa Se Aunen Esfuerzos Para El Ajuste A Diseños Y La Costrucción De La Pavimentación De 250 Mts De Vias Urbanas En El Municipio De Labelleza - Santander</v>
          </cell>
          <cell r="R3605" t="str">
            <v>Vías Urbanas</v>
          </cell>
          <cell r="S3605"/>
          <cell r="T3605"/>
          <cell r="U3605"/>
          <cell r="V3605" t="str">
            <v>Municipio</v>
          </cell>
          <cell r="W3605"/>
          <cell r="X3605" t="str">
            <v/>
          </cell>
          <cell r="Y3605"/>
          <cell r="Z3605">
            <v>255000000</v>
          </cell>
          <cell r="AA3605"/>
          <cell r="AB3605">
            <v>255000000</v>
          </cell>
          <cell r="AC3605"/>
          <cell r="AD3605">
            <v>255000000</v>
          </cell>
          <cell r="AE3605">
            <v>0</v>
          </cell>
          <cell r="AF3605"/>
          <cell r="AG3605">
            <v>0</v>
          </cell>
          <cell r="AH3605">
            <v>255000000</v>
          </cell>
          <cell r="AI3605">
            <v>0</v>
          </cell>
          <cell r="AJ3605">
            <v>255000000</v>
          </cell>
          <cell r="AK3605">
            <v>1</v>
          </cell>
          <cell r="AL3605"/>
          <cell r="AM3605">
            <v>1</v>
          </cell>
          <cell r="AN3605">
            <v>1</v>
          </cell>
          <cell r="AO3605">
            <v>0</v>
          </cell>
          <cell r="AP3605" t="str">
            <v>Liquidado</v>
          </cell>
          <cell r="AQ3605" t="e">
            <v>#REF!</v>
          </cell>
          <cell r="AR3605" t="e">
            <v>#N/A</v>
          </cell>
          <cell r="AS3605" t="str">
            <v>Entregado en 2011.</v>
          </cell>
          <cell r="AT3605" t="str">
            <v>No Aplica</v>
          </cell>
          <cell r="AU3605" t="str">
            <v/>
          </cell>
          <cell r="AV3605">
            <v>40681</v>
          </cell>
          <cell r="AW3605" t="e">
            <v>#REF!</v>
          </cell>
          <cell r="AX3605"/>
          <cell r="AY3605"/>
          <cell r="AZ3605">
            <v>0</v>
          </cell>
          <cell r="BA3605" t="str">
            <v>-</v>
          </cell>
          <cell r="BB3605" t="str">
            <v/>
          </cell>
          <cell r="BC3605"/>
          <cell r="BD3605" t="str">
            <v/>
          </cell>
          <cell r="BE3605" t="str">
            <v/>
          </cell>
          <cell r="BF3605" t="str">
            <v/>
          </cell>
          <cell r="BG3605" t="str">
            <v/>
          </cell>
        </row>
        <row r="3606">
          <cell r="C3606" t="str">
            <v>20130275V0402-1</v>
          </cell>
          <cell r="D3606" t="str">
            <v>Proyectos 2011 - 2020</v>
          </cell>
          <cell r="E3606" t="str">
            <v>No Aplica</v>
          </cell>
          <cell r="F3606" t="str">
            <v>CERRADO</v>
          </cell>
          <cell r="G3606"/>
          <cell r="H3606" t="str">
            <v>Santander</v>
          </cell>
          <cell r="I3606">
            <v>68377</v>
          </cell>
          <cell r="J3606">
            <v>6</v>
          </cell>
          <cell r="K3606" t="str">
            <v>La Belleza</v>
          </cell>
          <cell r="L3606" t="str">
            <v>La Belleza-Santander</v>
          </cell>
          <cell r="M3606">
            <v>275</v>
          </cell>
          <cell r="N3606" t="str">
            <v>DPS 2013</v>
          </cell>
          <cell r="O3606"/>
          <cell r="P3606"/>
          <cell r="Q3606" t="str">
            <v>Pavimentación En Concreto Rigido En Vias Urbanas Del Municipio De La Belleza - Santander</v>
          </cell>
          <cell r="R3606" t="str">
            <v>Vías Urbanas</v>
          </cell>
          <cell r="S3606"/>
          <cell r="T3606"/>
          <cell r="U3606"/>
          <cell r="V3606" t="str">
            <v>Municipio</v>
          </cell>
          <cell r="W3606"/>
          <cell r="X3606" t="str">
            <v>Chico, La Primavera</v>
          </cell>
          <cell r="Y3606"/>
          <cell r="Z3606">
            <v>280373832</v>
          </cell>
          <cell r="AA3606"/>
          <cell r="AB3606">
            <v>280373832</v>
          </cell>
          <cell r="AC3606"/>
          <cell r="AD3606">
            <v>280373832</v>
          </cell>
          <cell r="AE3606">
            <v>28037383.200000003</v>
          </cell>
          <cell r="AF3606"/>
          <cell r="AG3606">
            <v>28037383.200000003</v>
          </cell>
          <cell r="AH3606">
            <v>308411215.19999999</v>
          </cell>
          <cell r="AI3606">
            <v>0</v>
          </cell>
          <cell r="AJ3606">
            <v>308411215.19999999</v>
          </cell>
          <cell r="AK3606">
            <v>1</v>
          </cell>
          <cell r="AL3606"/>
          <cell r="AM3606">
            <v>1</v>
          </cell>
          <cell r="AN3606">
            <v>1</v>
          </cell>
          <cell r="AO3606">
            <v>0</v>
          </cell>
          <cell r="AP3606" t="str">
            <v>Liquidado</v>
          </cell>
          <cell r="AQ3606" t="e">
            <v>#REF!</v>
          </cell>
          <cell r="AR3606" t="e">
            <v>#N/A</v>
          </cell>
          <cell r="AS3606" t="str">
            <v>Proyecto Liquidado.</v>
          </cell>
          <cell r="AT3606" t="str">
            <v>No Aplica</v>
          </cell>
          <cell r="AU3606">
            <v>42689</v>
          </cell>
          <cell r="AV3606">
            <v>42750</v>
          </cell>
          <cell r="AW3606" t="e">
            <v>#REF!</v>
          </cell>
          <cell r="AX3606"/>
          <cell r="AY3606"/>
          <cell r="AZ3606">
            <v>0</v>
          </cell>
          <cell r="BA3606" t="str">
            <v>-</v>
          </cell>
          <cell r="BB3606" t="str">
            <v>0,172 m2</v>
          </cell>
          <cell r="BC3606"/>
          <cell r="BD3606">
            <v>42753</v>
          </cell>
          <cell r="BE3606">
            <v>42753</v>
          </cell>
          <cell r="BF3606">
            <v>42809</v>
          </cell>
          <cell r="BG3606">
            <v>335</v>
          </cell>
        </row>
        <row r="3607">
          <cell r="C3607" t="str">
            <v>20160541M5650-1</v>
          </cell>
          <cell r="D3607" t="str">
            <v>Proyectos 2011 - 2020</v>
          </cell>
          <cell r="E3607" t="str">
            <v>ANTES 2018</v>
          </cell>
          <cell r="F3607" t="str">
            <v>VIGENTE</v>
          </cell>
          <cell r="G3607"/>
          <cell r="H3607" t="str">
            <v>Santander</v>
          </cell>
          <cell r="I3607">
            <v>68397</v>
          </cell>
          <cell r="J3607">
            <v>6</v>
          </cell>
          <cell r="K3607" t="str">
            <v>La Paz</v>
          </cell>
          <cell r="L3607" t="str">
            <v>La Paz-Santander</v>
          </cell>
          <cell r="M3607">
            <v>541</v>
          </cell>
          <cell r="N3607" t="str">
            <v>DPS 2016</v>
          </cell>
          <cell r="O3607"/>
          <cell r="P3607"/>
          <cell r="Q3607" t="str">
            <v>Mejoramiento De Condiciones De Habitabilidad</v>
          </cell>
          <cell r="R3607" t="str">
            <v>Mejoramiento Condiciones De Habitabilidad</v>
          </cell>
          <cell r="S3607"/>
          <cell r="T3607"/>
          <cell r="U3607"/>
          <cell r="V3607" t="str">
            <v>Municipio</v>
          </cell>
          <cell r="W3607" t="str">
            <v>Urbano y Rural</v>
          </cell>
          <cell r="X3607" t="str">
            <v/>
          </cell>
          <cell r="Y3607"/>
          <cell r="Z3607">
            <v>492276473</v>
          </cell>
          <cell r="AA3607"/>
          <cell r="AB3607">
            <v>492276473</v>
          </cell>
          <cell r="AC3607"/>
          <cell r="AD3607">
            <v>492276473</v>
          </cell>
          <cell r="AE3607">
            <v>115663525</v>
          </cell>
          <cell r="AF3607"/>
          <cell r="AG3607">
            <v>115663525</v>
          </cell>
          <cell r="AH3607">
            <v>607939998</v>
          </cell>
          <cell r="AI3607">
            <v>0</v>
          </cell>
          <cell r="AJ3607">
            <v>607939998</v>
          </cell>
          <cell r="AK3607">
            <v>0.15000000000000002</v>
          </cell>
          <cell r="AL3607"/>
          <cell r="AM3607">
            <v>1</v>
          </cell>
          <cell r="AN3607">
            <v>1</v>
          </cell>
          <cell r="AO3607">
            <v>0</v>
          </cell>
          <cell r="AP3607" t="str">
            <v>Entregado A Municipio</v>
          </cell>
          <cell r="AQ3607" t="e">
            <v>#REF!</v>
          </cell>
          <cell r="AR3607" t="str">
            <v>TERMINADO</v>
          </cell>
          <cell r="AS3607" t="str">
            <v>Se confirma la terminación del proyecto el 24/06/2021.
El Ente Territorial remite acta de liquidación del contrato de obra el 10-03-2022.                                                                   Se remiten documentos al equipo de liquidación para dar inicio a dicho proceso.
Se envian observaciones al informe No 5 el dia 2/06/2022.
Se envian subsanaciones al informe No 4 el dia 12/06/2022
Se envia certificado ok del informe No 4 el dia 6/07/2022</v>
          </cell>
          <cell r="AT3607">
            <v>43670</v>
          </cell>
          <cell r="AU3607">
            <v>44018</v>
          </cell>
          <cell r="AV3607">
            <v>44371</v>
          </cell>
          <cell r="AW3607" t="e">
            <v>#REF!</v>
          </cell>
          <cell r="AX3607"/>
          <cell r="AY3607"/>
          <cell r="AZ3607">
            <v>0</v>
          </cell>
          <cell r="BA3607" t="str">
            <v>-</v>
          </cell>
          <cell r="BB3607" t="str">
            <v>35  Viviendas</v>
          </cell>
          <cell r="BC3607"/>
          <cell r="BD3607">
            <v>44249</v>
          </cell>
          <cell r="BE3607">
            <v>44249</v>
          </cell>
          <cell r="BF3607">
            <v>44460</v>
          </cell>
          <cell r="BG3607">
            <v>126</v>
          </cell>
        </row>
        <row r="3608">
          <cell r="C3608" t="str">
            <v>20160381M6039-1</v>
          </cell>
          <cell r="D3608" t="str">
            <v>Proyectos 2011 - 2020</v>
          </cell>
          <cell r="E3608" t="str">
            <v>ANTES 2018</v>
          </cell>
          <cell r="F3608" t="str">
            <v>VIGENTE</v>
          </cell>
          <cell r="G3608"/>
          <cell r="H3608" t="str">
            <v>Santander</v>
          </cell>
          <cell r="I3608">
            <v>68385</v>
          </cell>
          <cell r="J3608">
            <v>6</v>
          </cell>
          <cell r="K3608" t="str">
            <v>Landazuri</v>
          </cell>
          <cell r="L3608" t="str">
            <v>Landazuri-Santander</v>
          </cell>
          <cell r="M3608">
            <v>381</v>
          </cell>
          <cell r="N3608" t="str">
            <v>DPS 2016</v>
          </cell>
          <cell r="O3608"/>
          <cell r="P3608"/>
          <cell r="Q3608" t="str">
            <v>Mejoramiento De Condiciones De Habitabilidad</v>
          </cell>
          <cell r="R3608" t="str">
            <v>Mejoramiento Condiciones De Habitabilidad</v>
          </cell>
          <cell r="S3608"/>
          <cell r="T3608"/>
          <cell r="U3608"/>
          <cell r="V3608" t="str">
            <v>Municipio</v>
          </cell>
          <cell r="W3608" t="str">
            <v>Urbano y Rural</v>
          </cell>
          <cell r="X3608" t="str">
            <v/>
          </cell>
          <cell r="Y3608"/>
          <cell r="Z3608">
            <v>622447124</v>
          </cell>
          <cell r="AA3608"/>
          <cell r="AB3608">
            <v>622447124</v>
          </cell>
          <cell r="AC3608"/>
          <cell r="AD3608">
            <v>622447124</v>
          </cell>
          <cell r="AE3608">
            <v>62244712.400000006</v>
          </cell>
          <cell r="AF3608"/>
          <cell r="AG3608">
            <v>62244712.400000006</v>
          </cell>
          <cell r="AH3608">
            <v>684691836.39999998</v>
          </cell>
          <cell r="AI3608">
            <v>0</v>
          </cell>
          <cell r="AJ3608">
            <v>684691836.39999998</v>
          </cell>
          <cell r="AK3608">
            <v>0.25</v>
          </cell>
          <cell r="AL3608"/>
          <cell r="AM3608">
            <v>0.95</v>
          </cell>
          <cell r="AN3608">
            <v>0.56850000000000001</v>
          </cell>
          <cell r="AO3608">
            <v>-0.38149999999999995</v>
          </cell>
          <cell r="AP3608" t="str">
            <v>Terminado</v>
          </cell>
          <cell r="AQ3608" t="e">
            <v>#REF!</v>
          </cell>
          <cell r="AR3608" t="str">
            <v>TERMINADO</v>
          </cell>
          <cell r="AS3608" t="str">
            <v>Se realiza reunión por TEAMS para revisar los avances en la suspensión No 2 para el Cv 381-2016 Landázuri el 15/02/2022. Posible reinicio el 16/03/2022.
Se genera la suspensión No 3 del proyecto el 08/04/2022 hasta el 02/05/2022. Documento suscrito por contratista y Ente Territorial.                                                                          Se citó al alacalde municipal a comparecer en las oficinas de Prosperidad Social Bogotá, con el fin de tratar los problemas en la ejecución del contrato derivado del convenio 381 de 2016.                                                                      Se realizo reunion en la ciudad de Bogota con el alcalde municipal donde se establecieron los siguientes compromisos:                                                                       Compromiso 1: La Entidad Territorial requerirá al contratista la presentación de actas de pago de acuerdo con el avance ejecutado.
Compromiso 2: La interventoría validara la reformulación presentada por el contratista el 29 de abril de 2022 y presentara su concepto el 5 de mayo de 2022.
Compromiso 3: De dar viabilidad la interventoría Prosperidad Social se compromete a citar mesa técnica a más tardar el 12 de mayo de 2022.
Compromiso 4: Una vez reiniciado el contrato de obra se debe realizar proceso de recibo por beneficiario contando con el acompañamiento de la supervisión del contrato.                        
Prórroga No 1 a la suspensión No 3 hasta el 12/05/2022. La interventoría remite observaciones a la reformulación requerida para el proyecto derivado del CV 381 de 2016, en ese sentido solicite a la Entidad Territorial en cumplimiento de sus obligaciones contractuales, en especial el numeral 15 de la Clausula Tercera, atender y gestionar la subsanación necesaria dentro de los términos dados, es decir en un plazo no mayor a 4 días contados a partir del envío del comunicado. 
Por otra parte requerí información respecto del cumplimiento de compromiso establecido en mesa de trabajo llevada a cabo el 5 de mayo de 2022, respecto de requerir al contratista la presentación de actas de pago de acuerdo con el avance ejecutado
12/05/22 Se prorroga la suspensión al contrato, pendiente remisión del documento oficial por ET para conocer los días de suspensión.                                                  Persiste a pesar de los comunicados enviados por la supervisión de convenio e interventoría, se desconoce la realidad contractual del contrato de obra No. 215 de 2018.                                                                                                La ET remite (De manera extemporanea) prórroga  a la suspensión hasta el 30 de mayo de 2022 - el contratista subsana reformulacion de 1 beneficiario y la interventoria expresa su radicacion ante PS.                      Interventoria radica el 2 de junio reformulación, se inicia proceso de revisión.                                                                    La prórroga No. 2 a la suspensión No.3 se proyectó hasta el 30 de mayo de 2022, así las cosas mediante correos electrónicos remitidos el 1 y 2 de junio se solicitó información respecto de si fueron superadas las causas que la ocasionaron, en todo caso informar sobre la realidad jurídico administrativa del contrato en cuestión, sin respuesta aún.
Se realiza reinicio No 3 el 15/06/2022. Documento totalmente suscrito.
El ET remite acta de reinicio el dia 15 de junio del 2022, se esta a la espera de que interventoría avale la prrroga al contrato de obra, se enviaron observaciones a la reformulación de un beneficiario.
Contrato terminado se le solicito al municipio que acto administrativo realizaron para la prorroga del contrato de obra ya que interventoria no avalo la prorroga solicitada, a la fecha no se ha recibido interventoria enviará acta de terminación o de ser necesario el pronunciamiento del ET para posible prórroga.
Contratista envía la subsanación de la reformulación esta en revisión por parte de la interventoría, no han enviado el acto administrativo de la prorróga al contrato, se a reiterado en los diferentes correos y llamadas telefonicas.
Se esta a la espera del otrosí aclaratorio para prorrogar el contrato hasta el dia 20 de julio, a la espera de la fecha para la mesa técnica de la reformulación de una beneficiario.
Se entrega el otrosí suscrito en donde se define prórroga por 34 días.
El dia 12/07/2022 se presenta a mesa tecnica reformulacion de un PB, la reformulacion es favorable, fecha de terminación 20 de julio.</v>
          </cell>
          <cell r="AT3608">
            <v>43661</v>
          </cell>
          <cell r="AU3608"/>
          <cell r="AV3608"/>
          <cell r="AW3608" t="e">
            <v>#REF!</v>
          </cell>
          <cell r="AX3608"/>
          <cell r="AY3608"/>
          <cell r="AZ3608">
            <v>0</v>
          </cell>
          <cell r="BA3608" t="str">
            <v>-</v>
          </cell>
          <cell r="BB3608" t="str">
            <v>45  Viviendas</v>
          </cell>
          <cell r="BC3608"/>
          <cell r="BD3608" t="str">
            <v/>
          </cell>
          <cell r="BE3608" t="str">
            <v/>
          </cell>
          <cell r="BF3608" t="str">
            <v/>
          </cell>
          <cell r="BG3608">
            <v>162</v>
          </cell>
        </row>
        <row r="3609">
          <cell r="C3609" t="str">
            <v>E-2020-2203-226605</v>
          </cell>
          <cell r="D3609" t="str">
            <v>CV 001-2020</v>
          </cell>
          <cell r="E3609" t="str">
            <v>2018-2022</v>
          </cell>
          <cell r="F3609" t="str">
            <v>VIGENTE</v>
          </cell>
          <cell r="G3609"/>
          <cell r="H3609" t="str">
            <v>Santander</v>
          </cell>
          <cell r="I3609"/>
          <cell r="J3609"/>
          <cell r="K3609" t="str">
            <v>Landazuri</v>
          </cell>
          <cell r="L3609" t="str">
            <v>Landazuri-Santander</v>
          </cell>
          <cell r="M3609" t="str">
            <v>701 FIP 2021</v>
          </cell>
          <cell r="N3609" t="str">
            <v>DPS 2021</v>
          </cell>
          <cell r="O3609">
            <v>44512</v>
          </cell>
          <cell r="P3609">
            <v>44773</v>
          </cell>
          <cell r="Q3609" t="str">
            <v>Construcción De Placas Huellas Para Los Corregimientos Del Kilometro 15 Y Centro Del Municipio De Landázuri - Santander</v>
          </cell>
          <cell r="R3609" t="str">
            <v>Vias y Transporte</v>
          </cell>
          <cell r="S3609" t="str">
            <v>Vias Rurales</v>
          </cell>
          <cell r="T3609"/>
          <cell r="U3609">
            <v>1</v>
          </cell>
          <cell r="V3609"/>
          <cell r="W3609"/>
          <cell r="X3609"/>
          <cell r="Y3609"/>
          <cell r="Z3609">
            <v>2000000000</v>
          </cell>
          <cell r="AA3609"/>
          <cell r="AB3609">
            <v>2000000000</v>
          </cell>
          <cell r="AC3609">
            <v>0</v>
          </cell>
          <cell r="AD3609">
            <v>2000000000</v>
          </cell>
          <cell r="AE3609"/>
          <cell r="AF3609"/>
          <cell r="AG3609">
            <v>0</v>
          </cell>
          <cell r="AH3609">
            <v>2000000000</v>
          </cell>
          <cell r="AI3609">
            <v>0</v>
          </cell>
          <cell r="AJ3609">
            <v>2000000000</v>
          </cell>
          <cell r="AK3609"/>
          <cell r="AL3609"/>
          <cell r="AM3609"/>
          <cell r="AN3609"/>
          <cell r="AO3609">
            <v>0</v>
          </cell>
          <cell r="AP3609" t="str">
            <v>Adjudicado</v>
          </cell>
          <cell r="AQ3609" t="e">
            <v>#REF!</v>
          </cell>
          <cell r="AR3609" t="e">
            <v>#N/A</v>
          </cell>
          <cell r="AS3609" t="str">
            <v>-</v>
          </cell>
          <cell r="AT3609"/>
          <cell r="AU3609" t="str">
            <v>-</v>
          </cell>
          <cell r="AV3609" t="str">
            <v>-</v>
          </cell>
          <cell r="AW3609" t="e">
            <v>#REF!</v>
          </cell>
          <cell r="AX3609">
            <v>9</v>
          </cell>
          <cell r="AY3609"/>
          <cell r="AZ3609">
            <v>9</v>
          </cell>
          <cell r="BA3609"/>
          <cell r="BB3609" t="str">
            <v>2190 ML</v>
          </cell>
          <cell r="BC3609"/>
          <cell r="BD3609" t="str">
            <v>-</v>
          </cell>
          <cell r="BE3609" t="str">
            <v>-</v>
          </cell>
          <cell r="BF3609" t="str">
            <v>-</v>
          </cell>
          <cell r="BG3609" t="str">
            <v>-</v>
          </cell>
        </row>
        <row r="3610">
          <cell r="C3610" t="str">
            <v>20090221V1723-1</v>
          </cell>
          <cell r="D3610" t="str">
            <v>Proyectos 2011 - 2020</v>
          </cell>
          <cell r="E3610" t="str">
            <v>No Aplica</v>
          </cell>
          <cell r="F3610" t="str">
            <v>CERRADO</v>
          </cell>
          <cell r="G3610"/>
          <cell r="H3610" t="str">
            <v>Santander</v>
          </cell>
          <cell r="I3610">
            <v>68406</v>
          </cell>
          <cell r="J3610">
            <v>5</v>
          </cell>
          <cell r="K3610" t="str">
            <v>Lebrija</v>
          </cell>
          <cell r="L3610" t="str">
            <v>Lebrija-Santander</v>
          </cell>
          <cell r="M3610" t="str">
            <v/>
          </cell>
          <cell r="N3610" t="str">
            <v>Infraestructura</v>
          </cell>
          <cell r="O3610"/>
          <cell r="P3610"/>
          <cell r="Q3610" t="str">
            <v>Convenio Interadministrativo De Cooperacion Entre Acción Social Y El Municipio De Lebrija  Para Contribuir Con El Ajuste De Dsieños Y Construcción De Pavimentación Vias Internas De La Urbanización Buenavista, Barrio Las Granjas Bellavista, En El Área Urbana Del Municipio De Lebrija - Santander</v>
          </cell>
          <cell r="R3610" t="str">
            <v>Vías Urbanas</v>
          </cell>
          <cell r="S3610"/>
          <cell r="T3610"/>
          <cell r="U3610"/>
          <cell r="V3610" t="str">
            <v>Municipio</v>
          </cell>
          <cell r="W3610"/>
          <cell r="X3610" t="str">
            <v/>
          </cell>
          <cell r="Y3610"/>
          <cell r="Z3610">
            <v>200000000</v>
          </cell>
          <cell r="AA3610"/>
          <cell r="AB3610">
            <v>200000000</v>
          </cell>
          <cell r="AC3610"/>
          <cell r="AD3610">
            <v>200000000</v>
          </cell>
          <cell r="AE3610">
            <v>0</v>
          </cell>
          <cell r="AF3610"/>
          <cell r="AG3610">
            <v>0</v>
          </cell>
          <cell r="AH3610">
            <v>200000000</v>
          </cell>
          <cell r="AI3610">
            <v>0</v>
          </cell>
          <cell r="AJ3610">
            <v>200000000</v>
          </cell>
          <cell r="AK3610">
            <v>1</v>
          </cell>
          <cell r="AL3610"/>
          <cell r="AM3610">
            <v>1</v>
          </cell>
          <cell r="AN3610">
            <v>1</v>
          </cell>
          <cell r="AO3610">
            <v>0</v>
          </cell>
          <cell r="AP3610" t="str">
            <v>Liquidado</v>
          </cell>
          <cell r="AQ3610" t="e">
            <v>#REF!</v>
          </cell>
          <cell r="AR3610" t="e">
            <v>#N/A</v>
          </cell>
          <cell r="AS3610" t="str">
            <v>Entregado en 2011.</v>
          </cell>
          <cell r="AT3610" t="str">
            <v>No Aplica</v>
          </cell>
          <cell r="AU3610" t="str">
            <v/>
          </cell>
          <cell r="AV3610">
            <v>40663</v>
          </cell>
          <cell r="AW3610" t="e">
            <v>#REF!</v>
          </cell>
          <cell r="AX3610"/>
          <cell r="AY3610"/>
          <cell r="AZ3610">
            <v>0</v>
          </cell>
          <cell r="BA3610" t="str">
            <v>-</v>
          </cell>
          <cell r="BB3610" t="str">
            <v/>
          </cell>
          <cell r="BC3610"/>
          <cell r="BD3610" t="str">
            <v/>
          </cell>
          <cell r="BE3610" t="str">
            <v/>
          </cell>
          <cell r="BF3610" t="str">
            <v/>
          </cell>
          <cell r="BG3610" t="str">
            <v/>
          </cell>
        </row>
        <row r="3611">
          <cell r="C3611" t="str">
            <v>20090246S1724-1</v>
          </cell>
          <cell r="D3611" t="str">
            <v>Proyectos 2011 - 2020</v>
          </cell>
          <cell r="E3611" t="str">
            <v>No Aplica</v>
          </cell>
          <cell r="F3611" t="str">
            <v>CERRADO</v>
          </cell>
          <cell r="G3611"/>
          <cell r="H3611" t="str">
            <v>Santander</v>
          </cell>
          <cell r="I3611">
            <v>68406</v>
          </cell>
          <cell r="J3611">
            <v>5</v>
          </cell>
          <cell r="K3611" t="str">
            <v>Lebrija</v>
          </cell>
          <cell r="L3611" t="str">
            <v>Lebrija-Santander</v>
          </cell>
          <cell r="M3611" t="str">
            <v/>
          </cell>
          <cell r="N3611" t="str">
            <v>Infraestructura</v>
          </cell>
          <cell r="O3611"/>
          <cell r="P3611"/>
          <cell r="Q3611" t="str">
            <v>Convenio Interadminsitrativo Con El Municipio De Lebrija Y La Gobernación De Santander Para Que Con Plena Auntonomia Tecnica Y Administrativa Se Aunen Esfuerzos Y Se Constribuya Con El Ajuste A Diseños Y La Construcción De La Fase 1 Del Centro Cultural En El Municipio De Lebrija - Santander</v>
          </cell>
          <cell r="R3611" t="str">
            <v>Social Comunitario</v>
          </cell>
          <cell r="S3611"/>
          <cell r="T3611"/>
          <cell r="U3611"/>
          <cell r="V3611" t="str">
            <v>Municipio</v>
          </cell>
          <cell r="W3611"/>
          <cell r="X3611" t="str">
            <v/>
          </cell>
          <cell r="Y3611"/>
          <cell r="Z3611">
            <v>240000000</v>
          </cell>
          <cell r="AA3611"/>
          <cell r="AB3611">
            <v>240000000</v>
          </cell>
          <cell r="AC3611"/>
          <cell r="AD3611">
            <v>240000000</v>
          </cell>
          <cell r="AE3611">
            <v>0</v>
          </cell>
          <cell r="AF3611"/>
          <cell r="AG3611">
            <v>0</v>
          </cell>
          <cell r="AH3611">
            <v>240000000</v>
          </cell>
          <cell r="AI3611">
            <v>0</v>
          </cell>
          <cell r="AJ3611">
            <v>240000000</v>
          </cell>
          <cell r="AK3611">
            <v>1</v>
          </cell>
          <cell r="AL3611"/>
          <cell r="AM3611">
            <v>1</v>
          </cell>
          <cell r="AN3611">
            <v>1</v>
          </cell>
          <cell r="AO3611">
            <v>0</v>
          </cell>
          <cell r="AP3611" t="str">
            <v>Liquidado</v>
          </cell>
          <cell r="AQ3611" t="e">
            <v>#REF!</v>
          </cell>
          <cell r="AR3611" t="e">
            <v>#N/A</v>
          </cell>
          <cell r="AS3611" t="str">
            <v>Entregado en 2011.</v>
          </cell>
          <cell r="AT3611" t="str">
            <v>No Aplica</v>
          </cell>
          <cell r="AU3611" t="str">
            <v/>
          </cell>
          <cell r="AV3611">
            <v>40663</v>
          </cell>
          <cell r="AW3611" t="e">
            <v>#REF!</v>
          </cell>
          <cell r="AX3611"/>
          <cell r="AY3611"/>
          <cell r="AZ3611">
            <v>0</v>
          </cell>
          <cell r="BA3611" t="str">
            <v>-</v>
          </cell>
          <cell r="BB3611" t="str">
            <v/>
          </cell>
          <cell r="BC3611"/>
          <cell r="BD3611" t="str">
            <v/>
          </cell>
          <cell r="BE3611" t="str">
            <v/>
          </cell>
          <cell r="BF3611" t="str">
            <v/>
          </cell>
          <cell r="BG3611" t="str">
            <v/>
          </cell>
        </row>
        <row r="3612">
          <cell r="C3612" t="str">
            <v>20100027S1725-1</v>
          </cell>
          <cell r="D3612" t="str">
            <v>Proyectos 2011 - 2020</v>
          </cell>
          <cell r="E3612" t="str">
            <v>No Aplica</v>
          </cell>
          <cell r="F3612" t="str">
            <v>CERRADO</v>
          </cell>
          <cell r="G3612"/>
          <cell r="H3612" t="str">
            <v>Santander</v>
          </cell>
          <cell r="I3612">
            <v>68406</v>
          </cell>
          <cell r="J3612">
            <v>5</v>
          </cell>
          <cell r="K3612" t="str">
            <v>Lebrija</v>
          </cell>
          <cell r="L3612" t="str">
            <v>Lebrija-Santander</v>
          </cell>
          <cell r="M3612" t="str">
            <v/>
          </cell>
          <cell r="N3612" t="str">
            <v>Infraestructura</v>
          </cell>
          <cell r="O3612"/>
          <cell r="P3612"/>
          <cell r="Q3612" t="str">
            <v>Convenio Interadministrativo Entre Acción Social - Fip Y Gensa S.A. E.S.P. Para Aunar Esfuerzos Y Asi Gensa Preste El Apoyo Técnico Y Asesoria Para La Construcción Cerramiento Colegio Portugal, Sede A, Municipio De Lebrija - Santander.</v>
          </cell>
          <cell r="R3612" t="str">
            <v>Social Comunitario</v>
          </cell>
          <cell r="S3612"/>
          <cell r="T3612"/>
          <cell r="U3612"/>
          <cell r="V3612" t="str">
            <v>Gestión Energetica S.A. - Gensa S.A. E.S.P.</v>
          </cell>
          <cell r="W3612"/>
          <cell r="X3612" t="str">
            <v/>
          </cell>
          <cell r="Y3612"/>
          <cell r="Z3612">
            <v>123500000</v>
          </cell>
          <cell r="AA3612"/>
          <cell r="AB3612">
            <v>123500000</v>
          </cell>
          <cell r="AC3612"/>
          <cell r="AD3612">
            <v>123500000</v>
          </cell>
          <cell r="AE3612">
            <v>0</v>
          </cell>
          <cell r="AF3612"/>
          <cell r="AG3612">
            <v>0</v>
          </cell>
          <cell r="AH3612">
            <v>123500000</v>
          </cell>
          <cell r="AI3612">
            <v>0</v>
          </cell>
          <cell r="AJ3612">
            <v>123500000</v>
          </cell>
          <cell r="AK3612">
            <v>1</v>
          </cell>
          <cell r="AL3612"/>
          <cell r="AM3612">
            <v>1</v>
          </cell>
          <cell r="AN3612">
            <v>1</v>
          </cell>
          <cell r="AO3612">
            <v>0</v>
          </cell>
          <cell r="AP3612" t="str">
            <v>Liquidado</v>
          </cell>
          <cell r="AQ3612" t="e">
            <v>#REF!</v>
          </cell>
          <cell r="AR3612" t="e">
            <v>#N/A</v>
          </cell>
          <cell r="AS3612" t="str">
            <v>Entregado en 2012.</v>
          </cell>
          <cell r="AT3612" t="str">
            <v>No Aplica</v>
          </cell>
          <cell r="AU3612" t="str">
            <v/>
          </cell>
          <cell r="AV3612">
            <v>41032</v>
          </cell>
          <cell r="AW3612" t="e">
            <v>#REF!</v>
          </cell>
          <cell r="AX3612"/>
          <cell r="AY3612"/>
          <cell r="AZ3612">
            <v>0</v>
          </cell>
          <cell r="BA3612" t="str">
            <v>-</v>
          </cell>
          <cell r="BB3612" t="str">
            <v/>
          </cell>
          <cell r="BC3612"/>
          <cell r="BD3612" t="str">
            <v/>
          </cell>
          <cell r="BE3612" t="str">
            <v/>
          </cell>
          <cell r="BF3612" t="str">
            <v/>
          </cell>
          <cell r="BG3612" t="str">
            <v/>
          </cell>
        </row>
        <row r="3613">
          <cell r="C3613" t="str">
            <v>20120069S0394-1</v>
          </cell>
          <cell r="D3613" t="str">
            <v>Proyectos 2011 - 2020</v>
          </cell>
          <cell r="E3613" t="str">
            <v>No Aplica</v>
          </cell>
          <cell r="F3613" t="str">
            <v>CERRADO</v>
          </cell>
          <cell r="G3613" t="str">
            <v>C394</v>
          </cell>
          <cell r="H3613" t="str">
            <v>Santander</v>
          </cell>
          <cell r="I3613">
            <v>68406</v>
          </cell>
          <cell r="J3613">
            <v>5</v>
          </cell>
          <cell r="K3613" t="str">
            <v>Lebrija</v>
          </cell>
          <cell r="L3613" t="str">
            <v>Lebrija-Santander</v>
          </cell>
          <cell r="M3613">
            <v>69</v>
          </cell>
          <cell r="N3613" t="str">
            <v>Fonade 3</v>
          </cell>
          <cell r="O3613"/>
          <cell r="P3613"/>
          <cell r="Q3613" t="str">
            <v>Pavimentación De Vías Alternas En El Sector Vía Colmercedes Carrera 16 Vía Al Parque Principal En El Municipio De Lebrija</v>
          </cell>
          <cell r="R3613" t="str">
            <v>Vías Urbanas</v>
          </cell>
          <cell r="S3613"/>
          <cell r="T3613"/>
          <cell r="U3613"/>
          <cell r="V3613" t="str">
            <v>Municipio</v>
          </cell>
          <cell r="W3613"/>
          <cell r="X3613" t="str">
            <v/>
          </cell>
          <cell r="Y3613"/>
          <cell r="Z3613">
            <v>701738581</v>
          </cell>
          <cell r="AA3613"/>
          <cell r="AB3613">
            <v>701738581</v>
          </cell>
          <cell r="AC3613"/>
          <cell r="AD3613">
            <v>701738581</v>
          </cell>
          <cell r="AE3613">
            <v>0</v>
          </cell>
          <cell r="AF3613"/>
          <cell r="AG3613">
            <v>0</v>
          </cell>
          <cell r="AH3613">
            <v>701738581</v>
          </cell>
          <cell r="AI3613">
            <v>0</v>
          </cell>
          <cell r="AJ3613">
            <v>701738581</v>
          </cell>
          <cell r="AK3613">
            <v>0</v>
          </cell>
          <cell r="AL3613"/>
          <cell r="AM3613">
            <v>1</v>
          </cell>
          <cell r="AN3613">
            <v>1</v>
          </cell>
          <cell r="AO3613">
            <v>0</v>
          </cell>
          <cell r="AP3613" t="str">
            <v>En Liquidación</v>
          </cell>
          <cell r="AQ3613" t="e">
            <v>#REF!</v>
          </cell>
          <cell r="AR3613" t="e">
            <v>#N/A</v>
          </cell>
          <cell r="AS3613" t="str">
            <v>CONTRATOS LIQUIDADOS PENDIENTE CIERRE COSTOS FIJOS Y VARIABLES - INTERVENTORIA.
1. INFORMACIÓN Y ESTADO CONTRATO DE OBRA:                                                                         Acta de liquidación suscrita el 30/10/2015
                                                                                                                                                                                                                                                                                                                                                                                                                                                                                                                                                                           2.  INFORMACION Y ESTADO CONVENIO INTERADMINISTRATIVO:   Liquidado.  Se  suscribe acta de fecha 25/07/2017
3.  INFORMACION Y ESTADO INTERVENTORIA:  Se encuentra en cierre de costos fijos y variables.</v>
          </cell>
          <cell r="AT3613" t="str">
            <v>No Aplica</v>
          </cell>
          <cell r="AU3613">
            <v>42100</v>
          </cell>
          <cell r="AV3613">
            <v>42230</v>
          </cell>
          <cell r="AW3613" t="e">
            <v>#REF!</v>
          </cell>
          <cell r="AX3613"/>
          <cell r="AY3613"/>
          <cell r="AZ3613">
            <v>0</v>
          </cell>
          <cell r="BA3613" t="str">
            <v>-</v>
          </cell>
          <cell r="BB3613" t="str">
            <v>0,35 KM</v>
          </cell>
          <cell r="BC3613"/>
          <cell r="BD3613">
            <v>42173</v>
          </cell>
          <cell r="BE3613">
            <v>42173</v>
          </cell>
          <cell r="BF3613">
            <v>42311</v>
          </cell>
          <cell r="BG3613" t="str">
            <v/>
          </cell>
        </row>
        <row r="3614">
          <cell r="C3614" t="str">
            <v>20160383M7855-1</v>
          </cell>
          <cell r="D3614" t="str">
            <v>Proyectos 2011 - 2020</v>
          </cell>
          <cell r="E3614" t="str">
            <v>No Aplica</v>
          </cell>
          <cell r="F3614" t="str">
            <v>CERRADO</v>
          </cell>
          <cell r="G3614"/>
          <cell r="H3614" t="str">
            <v>Santander</v>
          </cell>
          <cell r="I3614">
            <v>68406</v>
          </cell>
          <cell r="J3614">
            <v>5</v>
          </cell>
          <cell r="K3614" t="str">
            <v>Lebrija</v>
          </cell>
          <cell r="L3614" t="str">
            <v>Lebrija-Santander</v>
          </cell>
          <cell r="M3614">
            <v>383</v>
          </cell>
          <cell r="N3614" t="str">
            <v>DPS 2016</v>
          </cell>
          <cell r="O3614"/>
          <cell r="P3614"/>
          <cell r="Q3614" t="str">
            <v>Mejoramiento De Condiciones De Habitabilidad</v>
          </cell>
          <cell r="R3614" t="str">
            <v>Mejoramiento Condiciones De Habitabilidad</v>
          </cell>
          <cell r="S3614"/>
          <cell r="T3614"/>
          <cell r="U3614"/>
          <cell r="V3614" t="str">
            <v>Municipio</v>
          </cell>
          <cell r="W3614"/>
          <cell r="X3614" t="str">
            <v/>
          </cell>
          <cell r="Y3614"/>
          <cell r="Z3614">
            <v>508474576</v>
          </cell>
          <cell r="AA3614"/>
          <cell r="AB3614">
            <v>508474576</v>
          </cell>
          <cell r="AC3614"/>
          <cell r="AD3614">
            <v>508474576</v>
          </cell>
          <cell r="AE3614">
            <v>91525423.679999992</v>
          </cell>
          <cell r="AF3614"/>
          <cell r="AG3614">
            <v>91525423.679999992</v>
          </cell>
          <cell r="AH3614">
            <v>599999999.67999995</v>
          </cell>
          <cell r="AI3614">
            <v>0</v>
          </cell>
          <cell r="AJ3614">
            <v>599999999.67999995</v>
          </cell>
          <cell r="AK3614">
            <v>0</v>
          </cell>
          <cell r="AL3614"/>
          <cell r="AM3614">
            <v>1</v>
          </cell>
          <cell r="AN3614">
            <v>0</v>
          </cell>
          <cell r="AO3614">
            <v>-1</v>
          </cell>
          <cell r="AP3614" t="str">
            <v>Liquidado</v>
          </cell>
          <cell r="AQ3614" t="e">
            <v>#REF!</v>
          </cell>
          <cell r="AR3614" t="e">
            <v>#N/A</v>
          </cell>
          <cell r="AS3614" t="str">
            <v>El proyecto no se ejecutó. El Ente territorial desistió de llevar a cabo la ejecucion del convenio.
Liquidado.</v>
          </cell>
          <cell r="AT3614"/>
          <cell r="AU3614" t="str">
            <v>No Aplica</v>
          </cell>
          <cell r="AV3614" t="str">
            <v/>
          </cell>
          <cell r="AW3614" t="e">
            <v>#REF!</v>
          </cell>
          <cell r="AX3614"/>
          <cell r="AY3614"/>
          <cell r="AZ3614">
            <v>0</v>
          </cell>
          <cell r="BA3614" t="str">
            <v>-</v>
          </cell>
          <cell r="BB3614" t="str">
            <v>39  Viviendas</v>
          </cell>
          <cell r="BC3614"/>
          <cell r="BD3614" t="str">
            <v/>
          </cell>
          <cell r="BE3614" t="str">
            <v/>
          </cell>
          <cell r="BF3614" t="str">
            <v/>
          </cell>
          <cell r="BG3614">
            <v>39</v>
          </cell>
        </row>
        <row r="3615">
          <cell r="C3615" t="str">
            <v>E-2020-2203-253619</v>
          </cell>
          <cell r="D3615" t="str">
            <v>CV 001-2020</v>
          </cell>
          <cell r="E3615" t="str">
            <v>2018-2022</v>
          </cell>
          <cell r="F3615" t="str">
            <v>VIGENTE</v>
          </cell>
          <cell r="G3615"/>
          <cell r="H3615" t="str">
            <v>Santander</v>
          </cell>
          <cell r="I3615"/>
          <cell r="J3615"/>
          <cell r="K3615" t="str">
            <v>Lebrija</v>
          </cell>
          <cell r="L3615" t="str">
            <v>Lebrija-Santander</v>
          </cell>
          <cell r="M3615" t="str">
            <v>662 FIP 2021</v>
          </cell>
          <cell r="N3615" t="str">
            <v>DPS 2021</v>
          </cell>
          <cell r="O3615">
            <v>44512</v>
          </cell>
          <cell r="P3615">
            <v>44773</v>
          </cell>
          <cell r="Q3615" t="str">
            <v>Mejoramiento De Vías Rurales Por Medio De La Implementación De Placa Huellas En Dos Tramos Diferentes Ubicados En La Vereda La Renta En El Municipio De Lebrija - Santander</v>
          </cell>
          <cell r="R3615" t="str">
            <v>Vias y Transporte</v>
          </cell>
          <cell r="S3615" t="str">
            <v>Vias Rurales</v>
          </cell>
          <cell r="T3615"/>
          <cell r="U3615">
            <v>1</v>
          </cell>
          <cell r="V3615"/>
          <cell r="W3615"/>
          <cell r="X3615"/>
          <cell r="Y3615"/>
          <cell r="Z3615">
            <v>900905921</v>
          </cell>
          <cell r="AA3615"/>
          <cell r="AB3615">
            <v>900905921</v>
          </cell>
          <cell r="AC3615">
            <v>0</v>
          </cell>
          <cell r="AD3615">
            <v>900905921</v>
          </cell>
          <cell r="AE3615"/>
          <cell r="AF3615"/>
          <cell r="AG3615">
            <v>0</v>
          </cell>
          <cell r="AH3615">
            <v>900905921</v>
          </cell>
          <cell r="AI3615">
            <v>0</v>
          </cell>
          <cell r="AJ3615">
            <v>900905921</v>
          </cell>
          <cell r="AK3615"/>
          <cell r="AL3615"/>
          <cell r="AM3615">
            <v>4.5999999999999999E-3</v>
          </cell>
          <cell r="AN3615">
            <v>0</v>
          </cell>
          <cell r="AO3615">
            <v>-4.5999999999999999E-3</v>
          </cell>
          <cell r="AP3615" t="str">
            <v>En Ejecución</v>
          </cell>
          <cell r="AQ3615" t="e">
            <v>#REF!</v>
          </cell>
          <cell r="AR3615" t="e">
            <v>#N/A</v>
          </cell>
          <cell r="AS3615" t="str">
            <v>-</v>
          </cell>
          <cell r="AT3615"/>
          <cell r="AU3615">
            <v>44742</v>
          </cell>
          <cell r="AV3615">
            <v>44833</v>
          </cell>
          <cell r="AW3615" t="e">
            <v>#REF!</v>
          </cell>
          <cell r="AX3615">
            <v>4</v>
          </cell>
          <cell r="AY3615"/>
          <cell r="AZ3615">
            <v>4</v>
          </cell>
          <cell r="BA3615"/>
          <cell r="BB3615" t="str">
            <v>692.12 ML</v>
          </cell>
          <cell r="BC3615"/>
          <cell r="BD3615" t="str">
            <v>-</v>
          </cell>
          <cell r="BE3615" t="str">
            <v>-</v>
          </cell>
          <cell r="BF3615" t="str">
            <v>-</v>
          </cell>
          <cell r="BG3615">
            <v>774</v>
          </cell>
        </row>
        <row r="3616">
          <cell r="C3616" t="str">
            <v>20120069V0277-1</v>
          </cell>
          <cell r="D3616" t="str">
            <v>Proyectos 2011 - 2020</v>
          </cell>
          <cell r="E3616" t="str">
            <v>No Aplica</v>
          </cell>
          <cell r="F3616" t="str">
            <v>CERRADO</v>
          </cell>
          <cell r="G3616" t="str">
            <v>C277</v>
          </cell>
          <cell r="H3616" t="str">
            <v>Santander</v>
          </cell>
          <cell r="I3616">
            <v>68418</v>
          </cell>
          <cell r="J3616">
            <v>6</v>
          </cell>
          <cell r="K3616" t="str">
            <v>Los Santos</v>
          </cell>
          <cell r="L3616" t="str">
            <v>Los Santos-Santander</v>
          </cell>
          <cell r="M3616">
            <v>69</v>
          </cell>
          <cell r="N3616" t="str">
            <v>Fonade 3</v>
          </cell>
          <cell r="O3616"/>
          <cell r="P3616"/>
          <cell r="Q3616" t="str">
            <v xml:space="preserve">Construcción Huellas En Concreto En La Vereda El Potrero Mpio De Los Santos </v>
          </cell>
          <cell r="R3616" t="str">
            <v>Vías Red Terciaria</v>
          </cell>
          <cell r="S3616"/>
          <cell r="T3616"/>
          <cell r="U3616"/>
          <cell r="V3616" t="str">
            <v>Municipio</v>
          </cell>
          <cell r="W3616"/>
          <cell r="X3616" t="str">
            <v/>
          </cell>
          <cell r="Y3616"/>
          <cell r="Z3616">
            <v>200000000</v>
          </cell>
          <cell r="AA3616"/>
          <cell r="AB3616">
            <v>200000000</v>
          </cell>
          <cell r="AC3616"/>
          <cell r="AD3616">
            <v>200000000</v>
          </cell>
          <cell r="AE3616">
            <v>0</v>
          </cell>
          <cell r="AF3616"/>
          <cell r="AG3616">
            <v>0</v>
          </cell>
          <cell r="AH3616">
            <v>200000000</v>
          </cell>
          <cell r="AI3616">
            <v>0</v>
          </cell>
          <cell r="AJ3616">
            <v>200000000</v>
          </cell>
          <cell r="AK3616">
            <v>0</v>
          </cell>
          <cell r="AL3616"/>
          <cell r="AM3616">
            <v>1</v>
          </cell>
          <cell r="AN3616">
            <v>1</v>
          </cell>
          <cell r="AO3616">
            <v>0</v>
          </cell>
          <cell r="AP3616" t="str">
            <v>En Liquidación</v>
          </cell>
          <cell r="AQ3616" t="e">
            <v>#REF!</v>
          </cell>
          <cell r="AR3616" t="e">
            <v>#N/A</v>
          </cell>
          <cell r="AS3616" t="str">
            <v>CONTRATOS LIQUIDADOS  - PENDIENTE  CIERRE COSTOS FIJOS Y VARIABLES - INTERVENTORIA
1. INFORMACIÓN Y ESTADO CONTRATO DE OBRA:                                                                         Acta de liquidación suscrita: 10/01/2017
                                                                                                                                                                                                                                                                                                                                                                                                                                                                                                                                                                           2. INFORMACION Y ESTADO  CONTRATO INTERADMINISTRATIVO:  Liquidado. se suscribio constancia de archivo el 14/12/2020.
3. INFORMACION Y ESTADO  INTERVENTORIA: se encuentra en cierre de costos fijos y variables.</v>
          </cell>
          <cell r="AT3616" t="str">
            <v>No Aplica</v>
          </cell>
          <cell r="AU3616">
            <v>41897</v>
          </cell>
          <cell r="AV3616">
            <v>42003</v>
          </cell>
          <cell r="AW3616" t="e">
            <v>#REF!</v>
          </cell>
          <cell r="AX3616"/>
          <cell r="AY3616"/>
          <cell r="AZ3616">
            <v>0</v>
          </cell>
          <cell r="BA3616" t="str">
            <v>-</v>
          </cell>
          <cell r="BB3616" t="str">
            <v>0,3 KM</v>
          </cell>
          <cell r="BC3616"/>
          <cell r="BD3616">
            <v>41983</v>
          </cell>
          <cell r="BE3616" t="str">
            <v xml:space="preserve"> </v>
          </cell>
          <cell r="BF3616">
            <v>42128</v>
          </cell>
          <cell r="BG3616" t="str">
            <v/>
          </cell>
        </row>
        <row r="3617">
          <cell r="C3617" t="str">
            <v>20130260S0152-1</v>
          </cell>
          <cell r="D3617" t="str">
            <v>Proyectos 2011 - 2020</v>
          </cell>
          <cell r="E3617" t="str">
            <v>No Aplica</v>
          </cell>
          <cell r="F3617" t="str">
            <v>CERRADO</v>
          </cell>
          <cell r="G3617"/>
          <cell r="H3617" t="str">
            <v>Santander</v>
          </cell>
          <cell r="I3617">
            <v>68418</v>
          </cell>
          <cell r="J3617">
            <v>6</v>
          </cell>
          <cell r="K3617" t="str">
            <v>Los Santos</v>
          </cell>
          <cell r="L3617" t="str">
            <v>Los Santos-Santander</v>
          </cell>
          <cell r="M3617">
            <v>260</v>
          </cell>
          <cell r="N3617" t="str">
            <v>DPS 2013</v>
          </cell>
          <cell r="O3617"/>
          <cell r="P3617"/>
          <cell r="Q3617" t="str">
            <v xml:space="preserve">Ampliación Centro Educativo Colegio La Fuente Sede A, Municipio De Los Santos  - Santander </v>
          </cell>
          <cell r="R3617" t="str">
            <v>Social Comunitario</v>
          </cell>
          <cell r="S3617"/>
          <cell r="T3617"/>
          <cell r="U3617"/>
          <cell r="V3617" t="str">
            <v>Municipio</v>
          </cell>
          <cell r="W3617"/>
          <cell r="X3617" t="str">
            <v>La Fuente, La Purnia, Espinal alto y bajo y Potreros</v>
          </cell>
          <cell r="Y3617"/>
          <cell r="Z3617">
            <v>1352028850</v>
          </cell>
          <cell r="AA3617"/>
          <cell r="AB3617">
            <v>1352028850</v>
          </cell>
          <cell r="AC3617"/>
          <cell r="AD3617">
            <v>1352028850</v>
          </cell>
          <cell r="AE3617">
            <v>135202885</v>
          </cell>
          <cell r="AF3617"/>
          <cell r="AG3617">
            <v>135202885</v>
          </cell>
          <cell r="AH3617">
            <v>1487231735</v>
          </cell>
          <cell r="AI3617">
            <v>0</v>
          </cell>
          <cell r="AJ3617">
            <v>1487231735</v>
          </cell>
          <cell r="AK3617">
            <v>0.99960000000000004</v>
          </cell>
          <cell r="AL3617"/>
          <cell r="AM3617">
            <v>1</v>
          </cell>
          <cell r="AN3617">
            <v>1</v>
          </cell>
          <cell r="AO3617">
            <v>0</v>
          </cell>
          <cell r="AP3617" t="str">
            <v>Liquidado</v>
          </cell>
          <cell r="AQ3617" t="e">
            <v>#REF!</v>
          </cell>
          <cell r="AR3617" t="e">
            <v>#N/A</v>
          </cell>
          <cell r="AS3617" t="str">
            <v xml:space="preserve">
Proyecto Liquidado.</v>
          </cell>
          <cell r="AT3617" t="str">
            <v>No Aplica</v>
          </cell>
          <cell r="AU3617">
            <v>42275</v>
          </cell>
          <cell r="AV3617">
            <v>42653</v>
          </cell>
          <cell r="AW3617" t="e">
            <v>#REF!</v>
          </cell>
          <cell r="AX3617"/>
          <cell r="AY3617"/>
          <cell r="AZ3617">
            <v>0</v>
          </cell>
          <cell r="BA3617" t="str">
            <v>-</v>
          </cell>
          <cell r="BB3617" t="str">
            <v>886,31 M2</v>
          </cell>
          <cell r="BC3617"/>
          <cell r="BD3617">
            <v>42320</v>
          </cell>
          <cell r="BE3617">
            <v>42458</v>
          </cell>
          <cell r="BF3617">
            <v>42668</v>
          </cell>
          <cell r="BG3617">
            <v>370</v>
          </cell>
        </row>
        <row r="3618">
          <cell r="C3618" t="str">
            <v>20150246V0062-1</v>
          </cell>
          <cell r="D3618" t="str">
            <v>Proyectos 2011 - 2020</v>
          </cell>
          <cell r="E3618" t="str">
            <v>No Aplica</v>
          </cell>
          <cell r="F3618" t="str">
            <v>CERRADO</v>
          </cell>
          <cell r="G3618"/>
          <cell r="H3618" t="str">
            <v>Santander</v>
          </cell>
          <cell r="I3618">
            <v>68425</v>
          </cell>
          <cell r="J3618">
            <v>6</v>
          </cell>
          <cell r="K3618" t="str">
            <v>Macaravita</v>
          </cell>
          <cell r="L3618" t="str">
            <v>Macaravita-Santander</v>
          </cell>
          <cell r="M3618">
            <v>246</v>
          </cell>
          <cell r="N3618" t="str">
            <v>DPS 2015</v>
          </cell>
          <cell r="O3618"/>
          <cell r="P3618"/>
          <cell r="Q3618" t="str">
            <v>Mejoramiento Y Mantenimiento De La Vía Macaravita - Buenavista - San Pedro En El Sector Denominado La Zeta Del Municipio De Macaravita - Santander</v>
          </cell>
          <cell r="R3618" t="str">
            <v>Vías Red Terciaria</v>
          </cell>
          <cell r="S3618"/>
          <cell r="T3618"/>
          <cell r="U3618"/>
          <cell r="V3618" t="str">
            <v>Municipio</v>
          </cell>
          <cell r="W3618"/>
          <cell r="X3618" t="str">
            <v xml:space="preserve">veredas del Municipio, La Palma, Llano Grande Buenavista </v>
          </cell>
          <cell r="Y3618"/>
          <cell r="Z3618">
            <v>950704225</v>
          </cell>
          <cell r="AA3618"/>
          <cell r="AB3618">
            <v>950704225</v>
          </cell>
          <cell r="AC3618"/>
          <cell r="AD3618">
            <v>950704225</v>
          </cell>
          <cell r="AE3618">
            <v>95070422.5</v>
          </cell>
          <cell r="AF3618"/>
          <cell r="AG3618">
            <v>95070422.5</v>
          </cell>
          <cell r="AH3618">
            <v>1045774647.5</v>
          </cell>
          <cell r="AI3618">
            <v>0</v>
          </cell>
          <cell r="AJ3618">
            <v>1045774647.5</v>
          </cell>
          <cell r="AK3618">
            <v>1</v>
          </cell>
          <cell r="AL3618"/>
          <cell r="AM3618">
            <v>1</v>
          </cell>
          <cell r="AN3618">
            <v>1</v>
          </cell>
          <cell r="AO3618">
            <v>0</v>
          </cell>
          <cell r="AP3618" t="str">
            <v>Liquidado</v>
          </cell>
          <cell r="AQ3618" t="e">
            <v>#REF!</v>
          </cell>
          <cell r="AR3618" t="e">
            <v>#N/A</v>
          </cell>
          <cell r="AS3618" t="str">
            <v>Entregado en diciembre de 2016.
Proyecto Liquidado.</v>
          </cell>
          <cell r="AT3618" t="str">
            <v>No Aplica</v>
          </cell>
          <cell r="AU3618">
            <v>42528</v>
          </cell>
          <cell r="AV3618">
            <v>42665</v>
          </cell>
          <cell r="AW3618" t="e">
            <v>#REF!</v>
          </cell>
          <cell r="AX3618"/>
          <cell r="AY3618"/>
          <cell r="AZ3618">
            <v>0</v>
          </cell>
          <cell r="BA3618" t="str">
            <v>-</v>
          </cell>
          <cell r="BB3618" t="str">
            <v>1.00Km</v>
          </cell>
          <cell r="BC3618"/>
          <cell r="BD3618">
            <v>42565</v>
          </cell>
          <cell r="BE3618">
            <v>42648</v>
          </cell>
          <cell r="BF3618">
            <v>42717</v>
          </cell>
          <cell r="BG3618">
            <v>571</v>
          </cell>
        </row>
        <row r="3619">
          <cell r="C3619" t="str">
            <v>20110037V1726-1</v>
          </cell>
          <cell r="D3619" t="str">
            <v>Proyectos 2011 - 2020</v>
          </cell>
          <cell r="E3619" t="str">
            <v>No Aplica</v>
          </cell>
          <cell r="F3619" t="str">
            <v>CERRADO</v>
          </cell>
          <cell r="G3619"/>
          <cell r="H3619" t="str">
            <v>Santander</v>
          </cell>
          <cell r="I3619">
            <v>68432</v>
          </cell>
          <cell r="J3619">
            <v>6</v>
          </cell>
          <cell r="K3619" t="str">
            <v>Malaga</v>
          </cell>
          <cell r="L3619" t="str">
            <v>Malaga-Santander</v>
          </cell>
          <cell r="M3619" t="str">
            <v/>
          </cell>
          <cell r="N3619" t="str">
            <v>Infraestructura</v>
          </cell>
          <cell r="O3619"/>
          <cell r="P3619"/>
          <cell r="Q3619" t="str">
            <v>Mejoramiento De Vías, Municipio De Málaga - Santander.</v>
          </cell>
          <cell r="R3619" t="str">
            <v>Vías Red Terciaria</v>
          </cell>
          <cell r="S3619"/>
          <cell r="T3619"/>
          <cell r="U3619"/>
          <cell r="V3619" t="str">
            <v>Gestión Energetica S.A. - Gensa S.A. E.S.P.</v>
          </cell>
          <cell r="W3619"/>
          <cell r="X3619" t="str">
            <v/>
          </cell>
          <cell r="Y3619"/>
          <cell r="Z3619">
            <v>121000000</v>
          </cell>
          <cell r="AA3619"/>
          <cell r="AB3619">
            <v>121000000</v>
          </cell>
          <cell r="AC3619"/>
          <cell r="AD3619">
            <v>121000000</v>
          </cell>
          <cell r="AE3619">
            <v>0</v>
          </cell>
          <cell r="AF3619"/>
          <cell r="AG3619">
            <v>0</v>
          </cell>
          <cell r="AH3619">
            <v>121000000</v>
          </cell>
          <cell r="AI3619">
            <v>0</v>
          </cell>
          <cell r="AJ3619">
            <v>121000000</v>
          </cell>
          <cell r="AK3619">
            <v>1</v>
          </cell>
          <cell r="AL3619"/>
          <cell r="AM3619">
            <v>1</v>
          </cell>
          <cell r="AN3619">
            <v>1</v>
          </cell>
          <cell r="AO3619">
            <v>0</v>
          </cell>
          <cell r="AP3619" t="str">
            <v>Liquidado</v>
          </cell>
          <cell r="AQ3619" t="e">
            <v>#REF!</v>
          </cell>
          <cell r="AR3619" t="e">
            <v>#N/A</v>
          </cell>
          <cell r="AS3619" t="str">
            <v>Entregado en 2012.</v>
          </cell>
          <cell r="AT3619" t="str">
            <v>No Aplica</v>
          </cell>
          <cell r="AU3619" t="str">
            <v/>
          </cell>
          <cell r="AV3619">
            <v>41192</v>
          </cell>
          <cell r="AW3619" t="e">
            <v>#REF!</v>
          </cell>
          <cell r="AX3619"/>
          <cell r="AY3619"/>
          <cell r="AZ3619">
            <v>0</v>
          </cell>
          <cell r="BA3619" t="str">
            <v>-</v>
          </cell>
          <cell r="BB3619" t="str">
            <v/>
          </cell>
          <cell r="BC3619"/>
          <cell r="BD3619" t="str">
            <v/>
          </cell>
          <cell r="BE3619" t="str">
            <v/>
          </cell>
          <cell r="BF3619" t="str">
            <v/>
          </cell>
          <cell r="BG3619" t="str">
            <v/>
          </cell>
        </row>
        <row r="3620">
          <cell r="C3620" t="str">
            <v>20120040S0039-1</v>
          </cell>
          <cell r="D3620" t="str">
            <v>Proyectos 2011 - 2020</v>
          </cell>
          <cell r="E3620" t="str">
            <v>No Aplica</v>
          </cell>
          <cell r="F3620" t="str">
            <v>CERRADO</v>
          </cell>
          <cell r="G3620" t="str">
            <v>B39</v>
          </cell>
          <cell r="H3620" t="str">
            <v>Santander</v>
          </cell>
          <cell r="I3620">
            <v>68432</v>
          </cell>
          <cell r="J3620">
            <v>6</v>
          </cell>
          <cell r="K3620" t="str">
            <v>Malaga</v>
          </cell>
          <cell r="L3620" t="str">
            <v>Malaga-Santander</v>
          </cell>
          <cell r="M3620">
            <v>40</v>
          </cell>
          <cell r="N3620" t="str">
            <v>Fonade 2</v>
          </cell>
          <cell r="O3620"/>
          <cell r="P3620"/>
          <cell r="Q3620" t="str">
            <v>Adecuación Y Remodelación De Las Instalaciones Del Coliseo Del Colegio Custodio Garcia Rovira Del Municipio De Malaga - Santander.</v>
          </cell>
          <cell r="R3620" t="str">
            <v>Espacio Público, Recreación Y Deporte</v>
          </cell>
          <cell r="S3620"/>
          <cell r="T3620"/>
          <cell r="U3620"/>
          <cell r="V3620" t="str">
            <v>Fonade</v>
          </cell>
          <cell r="W3620"/>
          <cell r="X3620" t="str">
            <v/>
          </cell>
          <cell r="Y3620"/>
          <cell r="Z3620">
            <v>464279793</v>
          </cell>
          <cell r="AA3620"/>
          <cell r="AB3620">
            <v>464279793</v>
          </cell>
          <cell r="AC3620"/>
          <cell r="AD3620">
            <v>464279793</v>
          </cell>
          <cell r="AE3620">
            <v>0</v>
          </cell>
          <cell r="AF3620"/>
          <cell r="AG3620">
            <v>0</v>
          </cell>
          <cell r="AH3620">
            <v>464279793</v>
          </cell>
          <cell r="AI3620">
            <v>0</v>
          </cell>
          <cell r="AJ3620">
            <v>464279793</v>
          </cell>
          <cell r="AK3620">
            <v>1</v>
          </cell>
          <cell r="AL3620"/>
          <cell r="AM3620">
            <v>1</v>
          </cell>
          <cell r="AN3620">
            <v>1</v>
          </cell>
          <cell r="AO3620">
            <v>0</v>
          </cell>
          <cell r="AP3620" t="str">
            <v>Liquidado</v>
          </cell>
          <cell r="AQ3620" t="e">
            <v>#REF!</v>
          </cell>
          <cell r="AR3620" t="e">
            <v>#N/A</v>
          </cell>
          <cell r="AS3620" t="str">
            <v>CONVENIO LIQUIDADO EL 29 DE SEPTIEMBRE 2021.</v>
          </cell>
          <cell r="AT3620" t="str">
            <v>No Aplica</v>
          </cell>
          <cell r="AU3620">
            <v>41429</v>
          </cell>
          <cell r="AV3620">
            <v>41509</v>
          </cell>
          <cell r="AW3620" t="e">
            <v>#REF!</v>
          </cell>
          <cell r="AX3620"/>
          <cell r="AY3620"/>
          <cell r="AZ3620">
            <v>0</v>
          </cell>
          <cell r="BA3620" t="str">
            <v>-</v>
          </cell>
          <cell r="BB3620" t="str">
            <v>SE REALIZARON 2 BAÑOS PARA HOMBRE Y 2 BAÑOS PARA MUJER, 4 CAMERINOS, ADECUACIÓN DE LOS SENDEROS PEATONALES, UNA TARIMA, MEJORAMIENTO A LA CANCHA DE MICROFÚTBOL</v>
          </cell>
          <cell r="BC3620"/>
          <cell r="BD3620">
            <v>41401</v>
          </cell>
          <cell r="BE3620">
            <v>41480</v>
          </cell>
          <cell r="BF3620">
            <v>41520</v>
          </cell>
          <cell r="BG3620">
            <v>26100</v>
          </cell>
        </row>
        <row r="3621">
          <cell r="C3621" t="str">
            <v>E-2020-2203-234302</v>
          </cell>
          <cell r="D3621" t="str">
            <v>CV 001-2020</v>
          </cell>
          <cell r="E3621" t="str">
            <v>2018-2022</v>
          </cell>
          <cell r="F3621" t="str">
            <v>VIGENTE</v>
          </cell>
          <cell r="G3621"/>
          <cell r="H3621" t="str">
            <v>Santander</v>
          </cell>
          <cell r="I3621"/>
          <cell r="J3621"/>
          <cell r="K3621" t="str">
            <v>Malaga</v>
          </cell>
          <cell r="L3621" t="str">
            <v>Malaga-Santander</v>
          </cell>
          <cell r="M3621" t="str">
            <v>415 FIP 2021</v>
          </cell>
          <cell r="N3621" t="str">
            <v>DPS 2021</v>
          </cell>
          <cell r="O3621">
            <v>44378</v>
          </cell>
          <cell r="P3621">
            <v>44773</v>
          </cell>
          <cell r="Q3621" t="str">
            <v>Mejoramiento De Vías Terciarias En Las Veredas Guasimo, San Luis Y Tierra Blanca Del Municipio De Málaga - Santander</v>
          </cell>
          <cell r="R3621" t="str">
            <v>Vias y Transporte</v>
          </cell>
          <cell r="S3621" t="str">
            <v>Vias Rurales</v>
          </cell>
          <cell r="T3621"/>
          <cell r="U3621">
            <v>1</v>
          </cell>
          <cell r="V3621"/>
          <cell r="W3621"/>
          <cell r="X3621"/>
          <cell r="Y3621"/>
          <cell r="Z3621">
            <v>920439457</v>
          </cell>
          <cell r="AA3621"/>
          <cell r="AB3621">
            <v>920439457</v>
          </cell>
          <cell r="AC3621">
            <v>0</v>
          </cell>
          <cell r="AD3621">
            <v>920439457</v>
          </cell>
          <cell r="AE3621"/>
          <cell r="AF3621"/>
          <cell r="AG3621">
            <v>0</v>
          </cell>
          <cell r="AH3621">
            <v>920439457</v>
          </cell>
          <cell r="AI3621">
            <v>0</v>
          </cell>
          <cell r="AJ3621">
            <v>920439457</v>
          </cell>
          <cell r="AK3621"/>
          <cell r="AL3621"/>
          <cell r="AM3621">
            <v>0.52229999999999999</v>
          </cell>
          <cell r="AN3621">
            <v>0.2475</v>
          </cell>
          <cell r="AO3621">
            <v>-0.27479999999999999</v>
          </cell>
          <cell r="AP3621" t="str">
            <v>En Ejecución</v>
          </cell>
          <cell r="AQ3621" t="e">
            <v>#REF!</v>
          </cell>
          <cell r="AR3621" t="e">
            <v>#N/A</v>
          </cell>
          <cell r="AS3621" t="str">
            <v>-</v>
          </cell>
          <cell r="AT3621"/>
          <cell r="AU3621">
            <v>44671</v>
          </cell>
          <cell r="AV3621">
            <v>44853</v>
          </cell>
          <cell r="AW3621" t="e">
            <v>#REF!</v>
          </cell>
          <cell r="AX3621">
            <v>4</v>
          </cell>
          <cell r="AY3621"/>
          <cell r="AZ3621">
            <v>4</v>
          </cell>
          <cell r="BA3621"/>
          <cell r="BB3621" t="str">
            <v>893.389 ML</v>
          </cell>
          <cell r="BC3621"/>
          <cell r="BD3621" t="str">
            <v>-</v>
          </cell>
          <cell r="BE3621" t="str">
            <v>-</v>
          </cell>
          <cell r="BF3621" t="str">
            <v>-</v>
          </cell>
          <cell r="BG3621">
            <v>748</v>
          </cell>
        </row>
        <row r="3622">
          <cell r="C3622" t="str">
            <v>20080265M1727-1</v>
          </cell>
          <cell r="D3622" t="str">
            <v>Proyectos 2011 - 2020</v>
          </cell>
          <cell r="E3622" t="str">
            <v>POR FUERA DE LOS 1010</v>
          </cell>
          <cell r="F3622" t="str">
            <v>VIGENTE</v>
          </cell>
          <cell r="G3622"/>
          <cell r="H3622" t="str">
            <v>Santander</v>
          </cell>
          <cell r="I3622">
            <v>68444</v>
          </cell>
          <cell r="J3622">
            <v>6</v>
          </cell>
          <cell r="K3622" t="str">
            <v>Matanza</v>
          </cell>
          <cell r="L3622" t="str">
            <v>Matanza-Santander</v>
          </cell>
          <cell r="M3622">
            <v>265</v>
          </cell>
          <cell r="N3622" t="str">
            <v>Infraestructura</v>
          </cell>
          <cell r="O3622"/>
          <cell r="P3622"/>
          <cell r="Q3622" t="str">
            <v>Convenio Interadministrativo Entre Acción Social Y La Gobernación De Santander, Para Aunar Esfuerzos Y Contribuir Con Los Ajustes De Diseños Y La Ejecución En Diferentes Municipio Del Departamento De Santander. (Unisafas - Construcción De 50 Unidades En El Municipio De Matanza - Santander).</v>
          </cell>
          <cell r="R3622" t="str">
            <v>Mejoramiento Condiciones De Habitabilidad</v>
          </cell>
          <cell r="S3622"/>
          <cell r="T3622"/>
          <cell r="U3622"/>
          <cell r="V3622" t="str">
            <v>Departamento</v>
          </cell>
          <cell r="W3622"/>
          <cell r="X3622" t="str">
            <v/>
          </cell>
          <cell r="Y3622"/>
          <cell r="Z3622">
            <v>160000000</v>
          </cell>
          <cell r="AA3622"/>
          <cell r="AB3622">
            <v>160000000</v>
          </cell>
          <cell r="AC3622"/>
          <cell r="AD3622">
            <v>160000000</v>
          </cell>
          <cell r="AE3622">
            <v>0</v>
          </cell>
          <cell r="AF3622"/>
          <cell r="AG3622">
            <v>0</v>
          </cell>
          <cell r="AH3622">
            <v>160000000</v>
          </cell>
          <cell r="AI3622">
            <v>0</v>
          </cell>
          <cell r="AJ3622">
            <v>160000000</v>
          </cell>
          <cell r="AK3622">
            <v>1</v>
          </cell>
          <cell r="AL3622"/>
          <cell r="AM3622">
            <v>1</v>
          </cell>
          <cell r="AN3622">
            <v>1</v>
          </cell>
          <cell r="AO3622">
            <v>0</v>
          </cell>
          <cell r="AP3622" t="str">
            <v>En Proceso De Cierre</v>
          </cell>
          <cell r="AQ3622" t="e">
            <v>#REF!</v>
          </cell>
          <cell r="AR3622" t="e">
            <v>#N/A</v>
          </cell>
          <cell r="AS3622" t="str">
            <v>Entregado en 2012.
AL 29/03/2019 ESTA PENDIENTE POR HACER CIERRE FINANCIERO, YA SE VENCIO EL PLAZO PARA LIQUIDAR Y NO TIENE SUPERVISOR</v>
          </cell>
          <cell r="AT3622"/>
          <cell r="AU3622" t="str">
            <v/>
          </cell>
          <cell r="AV3622" t="str">
            <v/>
          </cell>
          <cell r="AW3622" t="e">
            <v>#REF!</v>
          </cell>
          <cell r="AX3622"/>
          <cell r="AY3622"/>
          <cell r="AZ3622">
            <v>0</v>
          </cell>
          <cell r="BA3622" t="str">
            <v>-</v>
          </cell>
          <cell r="BB3622" t="str">
            <v xml:space="preserve">  Viviendas</v>
          </cell>
          <cell r="BC3622"/>
          <cell r="BD3622" t="str">
            <v/>
          </cell>
          <cell r="BE3622" t="str">
            <v/>
          </cell>
          <cell r="BF3622" t="str">
            <v/>
          </cell>
          <cell r="BG3622">
            <v>0</v>
          </cell>
        </row>
        <row r="3623">
          <cell r="C3623" t="str">
            <v>20100027S1728-1</v>
          </cell>
          <cell r="D3623" t="str">
            <v>Proyectos 2011 - 2020</v>
          </cell>
          <cell r="E3623" t="str">
            <v>No Aplica</v>
          </cell>
          <cell r="F3623" t="str">
            <v>CERRADO</v>
          </cell>
          <cell r="G3623"/>
          <cell r="H3623" t="str">
            <v>Santander</v>
          </cell>
          <cell r="I3623">
            <v>68444</v>
          </cell>
          <cell r="J3623">
            <v>6</v>
          </cell>
          <cell r="K3623" t="str">
            <v>Matanza</v>
          </cell>
          <cell r="L3623" t="str">
            <v>Matanza-Santander</v>
          </cell>
          <cell r="M3623" t="str">
            <v/>
          </cell>
          <cell r="N3623" t="str">
            <v>Infraestructura</v>
          </cell>
          <cell r="O3623"/>
          <cell r="P3623"/>
          <cell r="Q3623" t="str">
            <v>Convenio Interadministrativo Entre Acción Social - Fip Y Gensa S.A. E.S.P. Para Aunar Esfuerzos Y Asi Gensa Preste El Apoyo Técnico Y Asesoria Para La Construcción Unidad Deportiva, Municipio De Matanza - Santander.</v>
          </cell>
          <cell r="R3623" t="str">
            <v>Espacio Público, Recreación Y Deporte</v>
          </cell>
          <cell r="S3623"/>
          <cell r="T3623"/>
          <cell r="U3623"/>
          <cell r="V3623" t="str">
            <v>Gestión Energetica S.A. - Gensa S.A. E.S.P.</v>
          </cell>
          <cell r="W3623"/>
          <cell r="X3623" t="str">
            <v/>
          </cell>
          <cell r="Y3623"/>
          <cell r="Z3623">
            <v>702000000</v>
          </cell>
          <cell r="AA3623"/>
          <cell r="AB3623">
            <v>702000000</v>
          </cell>
          <cell r="AC3623"/>
          <cell r="AD3623">
            <v>702000000</v>
          </cell>
          <cell r="AE3623">
            <v>0</v>
          </cell>
          <cell r="AF3623"/>
          <cell r="AG3623">
            <v>0</v>
          </cell>
          <cell r="AH3623">
            <v>702000000</v>
          </cell>
          <cell r="AI3623">
            <v>0</v>
          </cell>
          <cell r="AJ3623">
            <v>702000000</v>
          </cell>
          <cell r="AK3623">
            <v>1</v>
          </cell>
          <cell r="AL3623"/>
          <cell r="AM3623">
            <v>1</v>
          </cell>
          <cell r="AN3623">
            <v>1</v>
          </cell>
          <cell r="AO3623">
            <v>0</v>
          </cell>
          <cell r="AP3623" t="str">
            <v>Liquidado</v>
          </cell>
          <cell r="AQ3623" t="e">
            <v>#REF!</v>
          </cell>
          <cell r="AR3623" t="e">
            <v>#N/A</v>
          </cell>
          <cell r="AS3623" t="str">
            <v>Entregado en 2012.</v>
          </cell>
          <cell r="AT3623" t="str">
            <v>No Aplica</v>
          </cell>
          <cell r="AU3623" t="str">
            <v/>
          </cell>
          <cell r="AV3623">
            <v>40908</v>
          </cell>
          <cell r="AW3623" t="e">
            <v>#REF!</v>
          </cell>
          <cell r="AX3623"/>
          <cell r="AY3623"/>
          <cell r="AZ3623">
            <v>0</v>
          </cell>
          <cell r="BA3623" t="str">
            <v>-</v>
          </cell>
          <cell r="BB3623" t="str">
            <v/>
          </cell>
          <cell r="BC3623"/>
          <cell r="BD3623" t="str">
            <v/>
          </cell>
          <cell r="BE3623" t="str">
            <v/>
          </cell>
          <cell r="BF3623" t="str">
            <v/>
          </cell>
          <cell r="BG3623" t="str">
            <v/>
          </cell>
        </row>
        <row r="3624">
          <cell r="C3624" t="str">
            <v>20170524S9470-1</v>
          </cell>
          <cell r="D3624" t="str">
            <v>Proyectos 2011 - 2020</v>
          </cell>
          <cell r="E3624" t="str">
            <v>ANTES 2018</v>
          </cell>
          <cell r="F3624" t="str">
            <v>VIGENTE</v>
          </cell>
          <cell r="G3624"/>
          <cell r="H3624" t="str">
            <v>Santander</v>
          </cell>
          <cell r="I3624">
            <v>68444</v>
          </cell>
          <cell r="J3624">
            <v>6</v>
          </cell>
          <cell r="K3624" t="str">
            <v>Matanza</v>
          </cell>
          <cell r="L3624" t="str">
            <v>Matanza-Santander</v>
          </cell>
          <cell r="M3624">
            <v>524</v>
          </cell>
          <cell r="N3624" t="str">
            <v>DPS 2017</v>
          </cell>
          <cell r="O3624"/>
          <cell r="P3624"/>
          <cell r="Q3624" t="str">
            <v>Construcción De Cancha De Fútbol En El Corregimienti De Santa Cruz De La Colina Del Municipio De Matanza - Santander</v>
          </cell>
          <cell r="R3624" t="str">
            <v>Espacio Público, Recreación Y Deporte</v>
          </cell>
          <cell r="S3624"/>
          <cell r="T3624"/>
          <cell r="U3624"/>
          <cell r="V3624" t="str">
            <v>Municipio</v>
          </cell>
          <cell r="W3624"/>
          <cell r="X3624" t="str">
            <v>Santa Cruz de la Colina</v>
          </cell>
          <cell r="Y3624"/>
          <cell r="Z3624">
            <v>1219985927</v>
          </cell>
          <cell r="AA3624"/>
          <cell r="AB3624">
            <v>1219985927</v>
          </cell>
          <cell r="AC3624"/>
          <cell r="AD3624">
            <v>1219985927</v>
          </cell>
          <cell r="AE3624">
            <v>130609997</v>
          </cell>
          <cell r="AF3624"/>
          <cell r="AG3624">
            <v>130609997</v>
          </cell>
          <cell r="AH3624">
            <v>1350595924</v>
          </cell>
          <cell r="AI3624">
            <v>0</v>
          </cell>
          <cell r="AJ3624">
            <v>1350595924</v>
          </cell>
          <cell r="AK3624">
            <v>1</v>
          </cell>
          <cell r="AL3624"/>
          <cell r="AM3624">
            <v>1</v>
          </cell>
          <cell r="AN3624">
            <v>1</v>
          </cell>
          <cell r="AO3624">
            <v>0</v>
          </cell>
          <cell r="AP3624" t="str">
            <v>Entregado A Municipio</v>
          </cell>
          <cell r="AQ3624" t="e">
            <v>#REF!</v>
          </cell>
          <cell r="AR3624" t="e">
            <v>#N/A</v>
          </cell>
          <cell r="AS3624" t="str">
            <v>Se realiza Av3 el 05/10/2021
El 6 de mayo se envia observaciones que persisten del componente tecnico al informe final.                                                                                                       El 12 de mayo de 2021 se envía correo electrónico a la Entidad Territorial, de acuerdo con el oficio INTERSOCIAL C524-097-2021, mediante el cual se realizan observaciones al documento de aprobación de pólizas, se le solicita a la Entidad Territorial, de considerar pertinentes dichas observaciones, realizar los ajustes sugeridos y remitir nuevamente el documento a la brevedad.                                                                       El 20 de mayo de 2021 la Entidad Territorial envía a la interventoría el reglamento para uso.
El contratista de obra remite el 03/06/2021 informe de los arreglos realizados en campo y la interventoría reitera solicitud de liquidación.                                                                                            El 4 de junio la Entidad Territorial manifiesta mediante correo electrónico que el comunicado INTERSOCIAL-C524-103-2021//REITERACIÓN No.3 SOLICITUD INFORMACIÓN LIQUIDACIÓN CONTRATO DE OBRA 002 DE 2018 enviado por la interventoria, se traslada a la Oficina de Planeación para su conocimiento y fines pertinentes, por ser de su competencia.
El 21 de junio se le envía correo electrónico a la Entidad Territorial, en atención a los oficios de INTERSOCIAL, mediante los cuales la interventoría informa que a pesar del tiempo transcurrido desde la fecha de terminación del proyecto – aproximadamente un año – no ha sido posible que la Entidad Territorial remita el acta de liquidación del contrato de obra debidamente suscrita, como supervisor del convenio amablemente solicito el envío inmediato de dicha novedad poscontractual con el objetivo de dar cierre al proyecto en cuestión y continuar con el proceso de liquidación del convenio, lo anterior en cumplimiento de sus obligaciones contractuales adquiridas al momento de suscribir el CV 524 de 2017. De no ser posible el envío inmediato del acta de liquidación en cuestión, respetuosamente solicito brindar las explicaciones necesarias.
Estamos a la espera del acta de liquidacion.                                                          El 6 de julio se envía correo electrónico a la profesional Jenny Morales, se da respuesta al evento de inauguración del proyecto, se considera no pertinente programar evento de inauguración del proyecto asociado al CV 524 de 2017 teniendo en cuenta que es un proyecto que se terminó el 28 de febrero de 2020, a la fecha no se tiene claridad del estado actual del proyecto y se tiene conocimiento de algunas quejas asociadas posiblemente a la falta de mantenimiento, según la interventoría.</v>
          </cell>
          <cell r="AT3624" t="str">
            <v>No Aplica</v>
          </cell>
          <cell r="AU3624">
            <v>43633</v>
          </cell>
          <cell r="AV3624">
            <v>43889</v>
          </cell>
          <cell r="AW3624" t="e">
            <v>#REF!</v>
          </cell>
          <cell r="AX3624"/>
          <cell r="AY3624"/>
          <cell r="AZ3624">
            <v>0</v>
          </cell>
          <cell r="BA3624" t="str">
            <v>-</v>
          </cell>
          <cell r="BB3624" t="str">
            <v>2400 m2</v>
          </cell>
          <cell r="BC3624"/>
          <cell r="BD3624">
            <v>43698</v>
          </cell>
          <cell r="BE3624">
            <v>44109</v>
          </cell>
          <cell r="BF3624">
            <v>44109</v>
          </cell>
          <cell r="BG3624">
            <v>1000</v>
          </cell>
        </row>
        <row r="3625">
          <cell r="C3625" t="str">
            <v>20160289V6233-1</v>
          </cell>
          <cell r="D3625" t="str">
            <v>Proyectos 2011 - 2020</v>
          </cell>
          <cell r="E3625" t="str">
            <v>No Aplica</v>
          </cell>
          <cell r="F3625" t="str">
            <v>CERRADO</v>
          </cell>
          <cell r="G3625"/>
          <cell r="H3625" t="str">
            <v>Santander</v>
          </cell>
          <cell r="I3625">
            <v>68464</v>
          </cell>
          <cell r="J3625">
            <v>6</v>
          </cell>
          <cell r="K3625" t="str">
            <v>Mogotes</v>
          </cell>
          <cell r="L3625" t="str">
            <v>Mogotes-Santander</v>
          </cell>
          <cell r="M3625">
            <v>289</v>
          </cell>
          <cell r="N3625" t="str">
            <v>DPS 2016</v>
          </cell>
          <cell r="O3625"/>
          <cell r="P3625"/>
          <cell r="Q3625" t="str">
            <v>Rehabilitación De Vías Urbanas Del Municipio De Mogotes - Santander</v>
          </cell>
          <cell r="R3625" t="str">
            <v>Vías Urbanas</v>
          </cell>
          <cell r="S3625"/>
          <cell r="T3625"/>
          <cell r="U3625"/>
          <cell r="V3625" t="str">
            <v>Municipio</v>
          </cell>
          <cell r="W3625"/>
          <cell r="X3625" t="str">
            <v/>
          </cell>
          <cell r="Y3625"/>
          <cell r="Z3625">
            <v>951219512</v>
          </cell>
          <cell r="AA3625"/>
          <cell r="AB3625">
            <v>951219512</v>
          </cell>
          <cell r="AC3625"/>
          <cell r="AD3625">
            <v>951219512</v>
          </cell>
          <cell r="AE3625">
            <v>67861532</v>
          </cell>
          <cell r="AF3625"/>
          <cell r="AG3625">
            <v>67861532</v>
          </cell>
          <cell r="AH3625">
            <v>1019081044</v>
          </cell>
          <cell r="AI3625">
            <v>0</v>
          </cell>
          <cell r="AJ3625">
            <v>1019081044</v>
          </cell>
          <cell r="AK3625">
            <v>1</v>
          </cell>
          <cell r="AL3625"/>
          <cell r="AM3625">
            <v>1</v>
          </cell>
          <cell r="AN3625">
            <v>1</v>
          </cell>
          <cell r="AO3625">
            <v>0</v>
          </cell>
          <cell r="AP3625" t="str">
            <v>Liquidado</v>
          </cell>
          <cell r="AQ3625" t="e">
            <v>#REF!</v>
          </cell>
          <cell r="AR3625" t="e">
            <v>#N/A</v>
          </cell>
          <cell r="AS3625" t="str">
            <v>Liquidado el 08 de febrero 2021.</v>
          </cell>
          <cell r="AT3625" t="str">
            <v>No Aplica</v>
          </cell>
          <cell r="AU3625">
            <v>43509</v>
          </cell>
          <cell r="AV3625">
            <v>43617</v>
          </cell>
          <cell r="AW3625" t="e">
            <v>#REF!</v>
          </cell>
          <cell r="AX3625"/>
          <cell r="AY3625"/>
          <cell r="AZ3625">
            <v>0</v>
          </cell>
          <cell r="BA3625" t="str">
            <v>-</v>
          </cell>
          <cell r="BB3625" t="str">
            <v>249 ml</v>
          </cell>
          <cell r="BC3625"/>
          <cell r="BD3625">
            <v>43545</v>
          </cell>
          <cell r="BE3625">
            <v>43693</v>
          </cell>
          <cell r="BF3625">
            <v>43693</v>
          </cell>
          <cell r="BG3625">
            <v>3309</v>
          </cell>
        </row>
        <row r="3626">
          <cell r="C3626" t="str">
            <v>20170657M8949-1</v>
          </cell>
          <cell r="D3626" t="str">
            <v>Proyectos 2011 - 2020</v>
          </cell>
          <cell r="E3626" t="str">
            <v>ANTES 2018</v>
          </cell>
          <cell r="F3626" t="str">
            <v>VIGENTE</v>
          </cell>
          <cell r="G3626"/>
          <cell r="H3626" t="str">
            <v>Santander</v>
          </cell>
          <cell r="I3626">
            <v>68468</v>
          </cell>
          <cell r="J3626">
            <v>6</v>
          </cell>
          <cell r="K3626" t="str">
            <v>Molagavita</v>
          </cell>
          <cell r="L3626" t="str">
            <v>Molagavita-Santander</v>
          </cell>
          <cell r="M3626">
            <v>657</v>
          </cell>
          <cell r="N3626" t="str">
            <v>DPS 2017</v>
          </cell>
          <cell r="O3626"/>
          <cell r="P3626"/>
          <cell r="Q3626" t="str">
            <v>Mejoramiento De Condiciones De Vivienda</v>
          </cell>
          <cell r="R3626" t="str">
            <v>Mejoramiento Condiciones De Habitabilidad</v>
          </cell>
          <cell r="S3626"/>
          <cell r="T3626"/>
          <cell r="U3626"/>
          <cell r="V3626" t="str">
            <v>Municipio</v>
          </cell>
          <cell r="W3626" t="str">
            <v>Urbano y Rural</v>
          </cell>
          <cell r="X3626" t="str">
            <v/>
          </cell>
          <cell r="Y3626"/>
          <cell r="Z3626">
            <v>677966102</v>
          </cell>
          <cell r="AA3626"/>
          <cell r="AB3626">
            <v>677966102</v>
          </cell>
          <cell r="AC3626"/>
          <cell r="AD3626">
            <v>677966102</v>
          </cell>
          <cell r="AE3626">
            <v>67796610.200000003</v>
          </cell>
          <cell r="AF3626"/>
          <cell r="AG3626">
            <v>67796610.200000003</v>
          </cell>
          <cell r="AH3626">
            <v>745762712.20000005</v>
          </cell>
          <cell r="AI3626">
            <v>0</v>
          </cell>
          <cell r="AJ3626">
            <v>745762712.20000005</v>
          </cell>
          <cell r="AK3626">
            <v>0.65</v>
          </cell>
          <cell r="AL3626"/>
          <cell r="AM3626">
            <v>1</v>
          </cell>
          <cell r="AN3626">
            <v>1</v>
          </cell>
          <cell r="AO3626">
            <v>0</v>
          </cell>
          <cell r="AP3626" t="str">
            <v>Entregado A Municipio</v>
          </cell>
          <cell r="AQ3626" t="e">
            <v>#REF!</v>
          </cell>
          <cell r="AR3626" t="str">
            <v>TERMINADO</v>
          </cell>
          <cell r="AS3626" t="str">
            <v>Se realiza la Av3 el 27/04/2022. Ya se cuenta con el acta totalmente suscrita.
Se inicia recopilación de documentos que permita adelantar el proceso de liquidación de convenio.                 Se realizó mesa de trabajo con participación del contratista donde se establecieron compromisos de entrega de pendientes documentales para liquidación para el 19-05-2022.                                                                          El contratista cumplio con el compromiso adquirido, en espera de respuesta por parte de la Interventoria a la revision de los documentos entregados. Persiste
22/06/2022 Pendiente de la entrega de informe final de interventoría para revisión y de la entrega de la totalidad de los documentos por parte de la ET para avanzar con la liquidación del convenio, se han realizado dos reuniones de seguimiento en el mes de mayo para establecer compomisos frente a la entrega de documentos faltantes. presisten pendientes.
La interventoría valida el 17/06/2022 para sacar la liquidación del contrato de obra.
08/07/22: Se recibio el acta de liquidación con sus respectivos soportes vía mail, el pasado miercoles se requirió e la ET la entrega de los documentos en físico para avanzar con la suscripción del acta.
14/07/22: El 13/07/22, se recibió de la interventoría todo el soporte fisico para la liquidación del convenio, se estará revisando que efectivamente corresponda a lo que ya se había revisado en digital y poder continuar con la proyección del acta por parte del Municipio.</v>
          </cell>
          <cell r="AT3626">
            <v>43612</v>
          </cell>
          <cell r="AU3626">
            <v>44222</v>
          </cell>
          <cell r="AV3626">
            <v>44539</v>
          </cell>
          <cell r="AW3626" t="e">
            <v>#REF!</v>
          </cell>
          <cell r="AX3626"/>
          <cell r="AY3626"/>
          <cell r="AZ3626">
            <v>0</v>
          </cell>
          <cell r="BA3626" t="str">
            <v>-</v>
          </cell>
          <cell r="BB3626" t="str">
            <v>49  Viviendas</v>
          </cell>
          <cell r="BC3626"/>
          <cell r="BD3626">
            <v>44250</v>
          </cell>
          <cell r="BE3626" t="str">
            <v/>
          </cell>
          <cell r="BF3626">
            <v>44678</v>
          </cell>
          <cell r="BG3626">
            <v>176.4</v>
          </cell>
        </row>
        <row r="3627">
          <cell r="C3627" t="str">
            <v>20120069S0521-1</v>
          </cell>
          <cell r="D3627" t="str">
            <v>Proyectos 2011 - 2020</v>
          </cell>
          <cell r="E3627" t="str">
            <v>ANTES 2018</v>
          </cell>
          <cell r="F3627" t="str">
            <v>VIGENTE</v>
          </cell>
          <cell r="G3627" t="str">
            <v>C521</v>
          </cell>
          <cell r="H3627" t="str">
            <v>Santander</v>
          </cell>
          <cell r="I3627">
            <v>68498</v>
          </cell>
          <cell r="J3627">
            <v>6</v>
          </cell>
          <cell r="K3627" t="str">
            <v>Ocamonte</v>
          </cell>
          <cell r="L3627" t="str">
            <v>Ocamonte-Santander</v>
          </cell>
          <cell r="M3627">
            <v>69</v>
          </cell>
          <cell r="N3627" t="str">
            <v>Fonade 3</v>
          </cell>
          <cell r="O3627"/>
          <cell r="P3627"/>
          <cell r="Q3627" t="str">
            <v>Construcción Y Dotación Placa Polideportiva Cubierta Vereda La Laja Municipio De Ocamonte – Departamento Santander</v>
          </cell>
          <cell r="R3627" t="str">
            <v>Espacio Público, Recreación Y Deporte</v>
          </cell>
          <cell r="S3627"/>
          <cell r="T3627"/>
          <cell r="U3627"/>
          <cell r="V3627" t="str">
            <v>Municipio</v>
          </cell>
          <cell r="W3627"/>
          <cell r="X3627" t="str">
            <v/>
          </cell>
          <cell r="Y3627"/>
          <cell r="Z3627">
            <v>795543466</v>
          </cell>
          <cell r="AA3627"/>
          <cell r="AB3627">
            <v>795543466</v>
          </cell>
          <cell r="AC3627"/>
          <cell r="AD3627">
            <v>795543466</v>
          </cell>
          <cell r="AE3627">
            <v>419358504</v>
          </cell>
          <cell r="AF3627"/>
          <cell r="AG3627">
            <v>419358504</v>
          </cell>
          <cell r="AH3627">
            <v>1214901970</v>
          </cell>
          <cell r="AI3627">
            <v>0</v>
          </cell>
          <cell r="AJ3627">
            <v>1214901970</v>
          </cell>
          <cell r="AK3627">
            <v>0</v>
          </cell>
          <cell r="AL3627"/>
          <cell r="AM3627">
            <v>1</v>
          </cell>
          <cell r="AN3627">
            <v>1</v>
          </cell>
          <cell r="AO3627">
            <v>0</v>
          </cell>
          <cell r="AP3627" t="str">
            <v>En Liquidación</v>
          </cell>
          <cell r="AQ3627" t="e">
            <v>#REF!</v>
          </cell>
          <cell r="AR3627" t="e">
            <v>#N/A</v>
          </cell>
          <cell r="AS3627" t="str">
            <v>Se remitio acta de liquidacion a GPC para continuar con el tramite de suscripción del acta de liquidación,se proyecto memorando de respuesta para el reintegro de los recursos no ejecutados al convenio,se encuentra en revision por parte de la coordianadora de liquidaciones.</v>
          </cell>
          <cell r="AT3627" t="str">
            <v>No Aplica</v>
          </cell>
          <cell r="AU3627">
            <v>43493</v>
          </cell>
          <cell r="AV3627">
            <v>43787</v>
          </cell>
          <cell r="AW3627" t="e">
            <v>#REF!</v>
          </cell>
          <cell r="AX3627"/>
          <cell r="AY3627"/>
          <cell r="AZ3627">
            <v>0</v>
          </cell>
          <cell r="BA3627" t="str">
            <v>-</v>
          </cell>
          <cell r="BB3627" t="str">
            <v>534 m2</v>
          </cell>
          <cell r="BC3627"/>
          <cell r="BD3627">
            <v>43552</v>
          </cell>
          <cell r="BE3627">
            <v>43705</v>
          </cell>
          <cell r="BF3627">
            <v>43804</v>
          </cell>
          <cell r="BG3627">
            <v>4775</v>
          </cell>
        </row>
        <row r="3628">
          <cell r="C3628" t="str">
            <v>20100157A1729-1</v>
          </cell>
          <cell r="D3628" t="str">
            <v>Proyectos 2011 - 2020</v>
          </cell>
          <cell r="E3628" t="str">
            <v>No Aplica</v>
          </cell>
          <cell r="F3628" t="str">
            <v>CERRADO</v>
          </cell>
          <cell r="G3628"/>
          <cell r="H3628" t="str">
            <v>Santander</v>
          </cell>
          <cell r="I3628">
            <v>68500</v>
          </cell>
          <cell r="J3628">
            <v>6</v>
          </cell>
          <cell r="K3628" t="str">
            <v>Oiba</v>
          </cell>
          <cell r="L3628" t="str">
            <v>Oiba-Santander</v>
          </cell>
          <cell r="M3628" t="str">
            <v/>
          </cell>
          <cell r="N3628" t="str">
            <v>Infraestructura</v>
          </cell>
          <cell r="O3628"/>
          <cell r="P3628"/>
          <cell r="Q3628" t="str">
            <v>Construccion Del Relleno Sanitario Regional Y Fortalecimiento Institucional A La Empresas De Servicios Publicos Oibana De Servicios, Municipio De Oiba - Santander.</v>
          </cell>
          <cell r="R3628" t="str">
            <v>Otros</v>
          </cell>
          <cell r="S3628"/>
          <cell r="T3628"/>
          <cell r="U3628"/>
          <cell r="V3628" t="str">
            <v>Corporación Autonoma Regional De Santander - Cas</v>
          </cell>
          <cell r="W3628"/>
          <cell r="X3628" t="str">
            <v/>
          </cell>
          <cell r="Y3628"/>
          <cell r="Z3628">
            <v>1000000000</v>
          </cell>
          <cell r="AA3628"/>
          <cell r="AB3628">
            <v>1000000000</v>
          </cell>
          <cell r="AC3628"/>
          <cell r="AD3628">
            <v>1000000000</v>
          </cell>
          <cell r="AE3628">
            <v>0</v>
          </cell>
          <cell r="AF3628"/>
          <cell r="AG3628">
            <v>0</v>
          </cell>
          <cell r="AH3628">
            <v>1000000000</v>
          </cell>
          <cell r="AI3628">
            <v>0</v>
          </cell>
          <cell r="AJ3628">
            <v>1000000000</v>
          </cell>
          <cell r="AK3628">
            <v>1</v>
          </cell>
          <cell r="AL3628"/>
          <cell r="AM3628">
            <v>1</v>
          </cell>
          <cell r="AN3628">
            <v>1</v>
          </cell>
          <cell r="AO3628">
            <v>0</v>
          </cell>
          <cell r="AP3628" t="str">
            <v>Liquidado</v>
          </cell>
          <cell r="AQ3628" t="e">
            <v>#REF!</v>
          </cell>
          <cell r="AR3628" t="e">
            <v>#N/A</v>
          </cell>
          <cell r="AS3628" t="str">
            <v>Entregado en 2011.</v>
          </cell>
          <cell r="AT3628" t="str">
            <v>No Aplica</v>
          </cell>
          <cell r="AU3628" t="str">
            <v/>
          </cell>
          <cell r="AV3628">
            <v>40908</v>
          </cell>
          <cell r="AW3628" t="e">
            <v>#REF!</v>
          </cell>
          <cell r="AX3628"/>
          <cell r="AY3628"/>
          <cell r="AZ3628">
            <v>0</v>
          </cell>
          <cell r="BA3628" t="str">
            <v>-</v>
          </cell>
          <cell r="BB3628" t="str">
            <v/>
          </cell>
          <cell r="BC3628"/>
          <cell r="BD3628" t="str">
            <v/>
          </cell>
          <cell r="BE3628" t="str">
            <v/>
          </cell>
          <cell r="BF3628" t="str">
            <v/>
          </cell>
          <cell r="BG3628" t="str">
            <v/>
          </cell>
        </row>
        <row r="3629">
          <cell r="C3629" t="str">
            <v>20150209V2786-1</v>
          </cell>
          <cell r="D3629" t="str">
            <v>Proyectos 2011 - 2020</v>
          </cell>
          <cell r="E3629" t="str">
            <v>No Aplica</v>
          </cell>
          <cell r="F3629" t="str">
            <v>CERRADO</v>
          </cell>
          <cell r="G3629"/>
          <cell r="H3629" t="str">
            <v>Santander</v>
          </cell>
          <cell r="I3629">
            <v>68500</v>
          </cell>
          <cell r="J3629">
            <v>6</v>
          </cell>
          <cell r="K3629" t="str">
            <v>Oiba</v>
          </cell>
          <cell r="L3629" t="str">
            <v>Oiba-Santander</v>
          </cell>
          <cell r="M3629">
            <v>209</v>
          </cell>
          <cell r="N3629" t="str">
            <v>DPS 2015</v>
          </cell>
          <cell r="O3629"/>
          <cell r="P3629"/>
          <cell r="Q3629" t="str">
            <v xml:space="preserve">Mejoramiento De La Vía Calle 10, Entre Carreras 7 Y 9 Y El Sector Del Romboy Del Municipio De Oiba Departamento De Santander </v>
          </cell>
          <cell r="R3629" t="str">
            <v>Vías Urbanas</v>
          </cell>
          <cell r="S3629"/>
          <cell r="T3629"/>
          <cell r="U3629"/>
          <cell r="V3629" t="str">
            <v>Municipio</v>
          </cell>
          <cell r="W3629"/>
          <cell r="X3629" t="str">
            <v>Cabecera Municipal:</v>
          </cell>
          <cell r="Y3629"/>
          <cell r="Z3629">
            <v>1203703704</v>
          </cell>
          <cell r="AA3629"/>
          <cell r="AB3629">
            <v>1203703704</v>
          </cell>
          <cell r="AC3629"/>
          <cell r="AD3629">
            <v>1203703704</v>
          </cell>
          <cell r="AE3629">
            <v>120370370.40000001</v>
          </cell>
          <cell r="AF3629"/>
          <cell r="AG3629">
            <v>120370370.40000001</v>
          </cell>
          <cell r="AH3629">
            <v>1324074074.4000001</v>
          </cell>
          <cell r="AI3629">
            <v>0</v>
          </cell>
          <cell r="AJ3629">
            <v>1324074074.4000001</v>
          </cell>
          <cell r="AK3629">
            <v>1</v>
          </cell>
          <cell r="AL3629"/>
          <cell r="AM3629">
            <v>1</v>
          </cell>
          <cell r="AN3629">
            <v>1</v>
          </cell>
          <cell r="AO3629">
            <v>0</v>
          </cell>
          <cell r="AP3629" t="str">
            <v>Liquidado</v>
          </cell>
          <cell r="AQ3629" t="e">
            <v>#REF!</v>
          </cell>
          <cell r="AR3629" t="e">
            <v>#N/A</v>
          </cell>
          <cell r="AS3629" t="str">
            <v>Liquidado el 26 de octubre 2021.</v>
          </cell>
          <cell r="AT3629" t="str">
            <v>No Aplica</v>
          </cell>
          <cell r="AU3629">
            <v>42898</v>
          </cell>
          <cell r="AV3629">
            <v>43220</v>
          </cell>
          <cell r="AW3629" t="e">
            <v>#REF!</v>
          </cell>
          <cell r="AX3629"/>
          <cell r="AY3629"/>
          <cell r="AZ3629">
            <v>0</v>
          </cell>
          <cell r="BA3629" t="str">
            <v>-</v>
          </cell>
          <cell r="BB3629" t="str">
            <v>0,227 Km</v>
          </cell>
          <cell r="BC3629"/>
          <cell r="BD3629">
            <v>42886</v>
          </cell>
          <cell r="BE3629">
            <v>43202</v>
          </cell>
          <cell r="BF3629">
            <v>43271</v>
          </cell>
          <cell r="BG3629">
            <v>1500</v>
          </cell>
        </row>
        <row r="3630">
          <cell r="C3630" t="str">
            <v>E-2020-2203-235017</v>
          </cell>
          <cell r="D3630" t="str">
            <v>CV 001-2020</v>
          </cell>
          <cell r="E3630" t="str">
            <v>2018-2022</v>
          </cell>
          <cell r="F3630" t="str">
            <v>VIGENTE</v>
          </cell>
          <cell r="G3630"/>
          <cell r="H3630" t="str">
            <v>Santander</v>
          </cell>
          <cell r="I3630"/>
          <cell r="J3630"/>
          <cell r="K3630" t="str">
            <v>Onzaga</v>
          </cell>
          <cell r="L3630" t="str">
            <v>Onzaga-Santander</v>
          </cell>
          <cell r="M3630" t="str">
            <v>289 FIP 2021</v>
          </cell>
          <cell r="N3630" t="str">
            <v>DPS 2021</v>
          </cell>
          <cell r="O3630">
            <v>44305</v>
          </cell>
          <cell r="P3630">
            <v>44773</v>
          </cell>
          <cell r="Q3630" t="str">
            <v>Mejoramiento De Las Vías Urbanas Del Municipio De Onzaga - Santander</v>
          </cell>
          <cell r="R3630" t="str">
            <v>Vias y Transporte</v>
          </cell>
          <cell r="S3630" t="str">
            <v>Vias Urbanas</v>
          </cell>
          <cell r="T3630"/>
          <cell r="U3630">
            <v>1</v>
          </cell>
          <cell r="V3630"/>
          <cell r="W3630"/>
          <cell r="X3630"/>
          <cell r="Y3630"/>
          <cell r="Z3630">
            <v>1175022123</v>
          </cell>
          <cell r="AA3630"/>
          <cell r="AB3630">
            <v>1175022123</v>
          </cell>
          <cell r="AC3630">
            <v>0</v>
          </cell>
          <cell r="AD3630">
            <v>1175022123</v>
          </cell>
          <cell r="AE3630"/>
          <cell r="AF3630"/>
          <cell r="AG3630">
            <v>0</v>
          </cell>
          <cell r="AH3630">
            <v>1175022123</v>
          </cell>
          <cell r="AI3630">
            <v>0</v>
          </cell>
          <cell r="AJ3630">
            <v>1175022123</v>
          </cell>
          <cell r="AK3630"/>
          <cell r="AL3630"/>
          <cell r="AM3630">
            <v>0.99619999999999997</v>
          </cell>
          <cell r="AN3630">
            <v>0.49530000000000002</v>
          </cell>
          <cell r="AO3630">
            <v>-0.5008999999999999</v>
          </cell>
          <cell r="AP3630" t="str">
            <v>Suspendido</v>
          </cell>
          <cell r="AQ3630" t="e">
            <v>#REF!</v>
          </cell>
          <cell r="AR3630" t="e">
            <v>#N/A</v>
          </cell>
          <cell r="AS3630" t="str">
            <v>-</v>
          </cell>
          <cell r="AT3630"/>
          <cell r="AU3630">
            <v>44643</v>
          </cell>
          <cell r="AV3630">
            <v>44787</v>
          </cell>
          <cell r="AW3630" t="e">
            <v>#REF!</v>
          </cell>
          <cell r="AX3630">
            <v>6</v>
          </cell>
          <cell r="AY3630"/>
          <cell r="AZ3630">
            <v>6</v>
          </cell>
          <cell r="BA3630"/>
          <cell r="BB3630" t="str">
            <v>466 ML</v>
          </cell>
          <cell r="BC3630"/>
          <cell r="BD3630" t="str">
            <v>-</v>
          </cell>
          <cell r="BE3630" t="str">
            <v>-</v>
          </cell>
          <cell r="BF3630" t="str">
            <v>-</v>
          </cell>
          <cell r="BG3630">
            <v>4183</v>
          </cell>
        </row>
        <row r="3631">
          <cell r="C3631" t="str">
            <v>20120069S0365-1</v>
          </cell>
          <cell r="D3631" t="str">
            <v>Proyectos 2011 - 2020</v>
          </cell>
          <cell r="E3631" t="str">
            <v>No Aplica</v>
          </cell>
          <cell r="F3631" t="str">
            <v>CERRADO</v>
          </cell>
          <cell r="G3631" t="str">
            <v>C365</v>
          </cell>
          <cell r="H3631" t="str">
            <v>Santander</v>
          </cell>
          <cell r="I3631">
            <v>68522</v>
          </cell>
          <cell r="J3631">
            <v>6</v>
          </cell>
          <cell r="K3631" t="str">
            <v>Palmar</v>
          </cell>
          <cell r="L3631" t="str">
            <v>Palmar-Santander</v>
          </cell>
          <cell r="M3631">
            <v>69</v>
          </cell>
          <cell r="N3631" t="str">
            <v>Fonade 3</v>
          </cell>
          <cell r="O3631"/>
          <cell r="P3631"/>
          <cell r="Q3631" t="str">
            <v>Construcción Del Cerramiento E Instalación Del Alumbrado De La Cancha De Futbol Ubicada En La Vereda Cincomil Del Municipio De Palmar-Santander</v>
          </cell>
          <cell r="R3631" t="str">
            <v>Espacio Público, Recreación Y Deporte</v>
          </cell>
          <cell r="S3631"/>
          <cell r="T3631"/>
          <cell r="U3631"/>
          <cell r="V3631" t="str">
            <v>Municipio</v>
          </cell>
          <cell r="W3631"/>
          <cell r="X3631" t="str">
            <v/>
          </cell>
          <cell r="Y3631"/>
          <cell r="Z3631">
            <v>255920818</v>
          </cell>
          <cell r="AA3631"/>
          <cell r="AB3631">
            <v>255920818</v>
          </cell>
          <cell r="AC3631"/>
          <cell r="AD3631">
            <v>255920818</v>
          </cell>
          <cell r="AE3631">
            <v>0</v>
          </cell>
          <cell r="AF3631"/>
          <cell r="AG3631">
            <v>0</v>
          </cell>
          <cell r="AH3631">
            <v>255920818</v>
          </cell>
          <cell r="AI3631">
            <v>0</v>
          </cell>
          <cell r="AJ3631">
            <v>255920818</v>
          </cell>
          <cell r="AK3631">
            <v>0</v>
          </cell>
          <cell r="AL3631"/>
          <cell r="AM3631">
            <v>1</v>
          </cell>
          <cell r="AN3631">
            <v>1</v>
          </cell>
          <cell r="AO3631">
            <v>0</v>
          </cell>
          <cell r="AP3631" t="str">
            <v>En Liquidación</v>
          </cell>
          <cell r="AQ3631" t="e">
            <v>#REF!</v>
          </cell>
          <cell r="AR3631" t="e">
            <v>#N/A</v>
          </cell>
          <cell r="AS3631" t="str">
            <v>CONTRATOS LIQUIDADOS PENDIENTE CIERRE COSTOS FIJOS Y VARIABLES - INTERVENTORIA.
1. INFORMACIÓN Y ESTADO CONTRATO DE OBRA:                                                                         Acta de liquidación suscrita 27/11/2015
                                                                                                                                                                                                                                                                                                                                                                                                                                                                                                                                                                           2.  INFORMAICON Y ESTADO CONVENIO INTERADMINISTRATIVO:   Liquidado.  Se  suscribe acta de fecha 15/12/2016
3.  INFORMACION Y ESTADO INTERVENTORIA:  Se encuentra en cierre de costos fijos y variables.</v>
          </cell>
          <cell r="AT3631" t="str">
            <v>No Aplica</v>
          </cell>
          <cell r="AU3631">
            <v>42151</v>
          </cell>
          <cell r="AV3631">
            <v>42253</v>
          </cell>
          <cell r="AW3631" t="e">
            <v>#REF!</v>
          </cell>
          <cell r="AX3631"/>
          <cell r="AY3631"/>
          <cell r="AZ3631">
            <v>0</v>
          </cell>
          <cell r="BA3631" t="str">
            <v>-</v>
          </cell>
          <cell r="BB3631" t="str">
            <v>CONST. CERRAMIENTO EN LADRILLO, VIGA DE CIMENTACIÓN DEL MURO, MALLA ESLABONADA Y ALUMBRADO (4 POSTES) CANCHA FUTBOL EN GRAMA NATURAL.</v>
          </cell>
          <cell r="BC3631"/>
          <cell r="BD3631">
            <v>42235</v>
          </cell>
          <cell r="BE3631" t="str">
            <v/>
          </cell>
          <cell r="BF3631">
            <v>42319</v>
          </cell>
          <cell r="BG3631" t="str">
            <v/>
          </cell>
        </row>
        <row r="3632">
          <cell r="C3632" t="str">
            <v>20080207A1731-1</v>
          </cell>
          <cell r="D3632" t="str">
            <v>Proyectos 2011 - 2020</v>
          </cell>
          <cell r="E3632" t="str">
            <v>POR FUERA DE LOS 1010</v>
          </cell>
          <cell r="F3632" t="str">
            <v>VIGENTE</v>
          </cell>
          <cell r="G3632"/>
          <cell r="H3632" t="str">
            <v>Santander</v>
          </cell>
          <cell r="I3632">
            <v>68547</v>
          </cell>
          <cell r="J3632">
            <v>2</v>
          </cell>
          <cell r="K3632" t="str">
            <v>Piedecuesta</v>
          </cell>
          <cell r="L3632" t="str">
            <v>Piedecuesta-Santander</v>
          </cell>
          <cell r="M3632">
            <v>207</v>
          </cell>
          <cell r="N3632" t="str">
            <v>Infraestructura</v>
          </cell>
          <cell r="O3632"/>
          <cell r="P3632"/>
          <cell r="Q3632" t="str">
            <v>Convenio Para Aunar Esfuerzos Interadministrativos Para La Ejecución Del Proyecto Construcción De Las Redes De Acueducto, Redes De Alcantarillado Sanitario Y Primera Etapa De Las Redes De Alcantarillado Pluvial De La Urbanización Edymar, Municipio De Piedecuesta - Santander.</v>
          </cell>
          <cell r="R3632" t="str">
            <v>Agua Potable Y Saneamiento Básico</v>
          </cell>
          <cell r="S3632"/>
          <cell r="T3632"/>
          <cell r="U3632"/>
          <cell r="V3632" t="str">
            <v>Municipio</v>
          </cell>
          <cell r="W3632"/>
          <cell r="X3632" t="str">
            <v/>
          </cell>
          <cell r="Y3632"/>
          <cell r="Z3632">
            <v>1336451410</v>
          </cell>
          <cell r="AA3632"/>
          <cell r="AB3632">
            <v>1336451410</v>
          </cell>
          <cell r="AC3632"/>
          <cell r="AD3632">
            <v>1336451410</v>
          </cell>
          <cell r="AE3632">
            <v>0</v>
          </cell>
          <cell r="AF3632"/>
          <cell r="AG3632">
            <v>0</v>
          </cell>
          <cell r="AH3632">
            <v>1336451410</v>
          </cell>
          <cell r="AI3632">
            <v>0</v>
          </cell>
          <cell r="AJ3632">
            <v>1336451410</v>
          </cell>
          <cell r="AK3632">
            <v>1</v>
          </cell>
          <cell r="AL3632"/>
          <cell r="AM3632">
            <v>1</v>
          </cell>
          <cell r="AN3632">
            <v>1</v>
          </cell>
          <cell r="AO3632">
            <v>0</v>
          </cell>
          <cell r="AP3632" t="str">
            <v>En Proceso De Cierre</v>
          </cell>
          <cell r="AQ3632" t="e">
            <v>#REF!</v>
          </cell>
          <cell r="AR3632" t="e">
            <v>#N/A</v>
          </cell>
          <cell r="AS3632" t="str">
            <v>Entregado en 2011.
AL 29/03/2019 ESTA PENDIENTE POR HACER CIERRE FINANCIERO, YA SE VENCIO EL PLAZO PARA LIQUIDAR Y NO TIENE SUPERVISOR</v>
          </cell>
          <cell r="AT3632" t="str">
            <v>No Aplica</v>
          </cell>
          <cell r="AU3632" t="str">
            <v/>
          </cell>
          <cell r="AV3632" t="str">
            <v/>
          </cell>
          <cell r="AW3632" t="e">
            <v>#REF!</v>
          </cell>
          <cell r="AX3632"/>
          <cell r="AY3632"/>
          <cell r="AZ3632">
            <v>0</v>
          </cell>
          <cell r="BA3632" t="str">
            <v>-</v>
          </cell>
          <cell r="BB3632" t="str">
            <v/>
          </cell>
          <cell r="BC3632"/>
          <cell r="BD3632" t="str">
            <v/>
          </cell>
          <cell r="BE3632" t="str">
            <v/>
          </cell>
          <cell r="BF3632" t="str">
            <v/>
          </cell>
          <cell r="BG3632" t="str">
            <v/>
          </cell>
        </row>
        <row r="3633">
          <cell r="C3633" t="str">
            <v>20120069A0279-1</v>
          </cell>
          <cell r="D3633" t="str">
            <v>Proyectos 2011 - 2020</v>
          </cell>
          <cell r="E3633" t="str">
            <v>No Aplica</v>
          </cell>
          <cell r="F3633" t="str">
            <v>CERRADO</v>
          </cell>
          <cell r="G3633" t="str">
            <v>C279</v>
          </cell>
          <cell r="H3633" t="str">
            <v>Santander</v>
          </cell>
          <cell r="I3633">
            <v>68547</v>
          </cell>
          <cell r="J3633">
            <v>2</v>
          </cell>
          <cell r="K3633" t="str">
            <v>Piedecuesta</v>
          </cell>
          <cell r="L3633" t="str">
            <v>Piedecuesta-Santander</v>
          </cell>
          <cell r="M3633">
            <v>69</v>
          </cell>
          <cell r="N3633" t="str">
            <v>Fonade 3</v>
          </cell>
          <cell r="O3633"/>
          <cell r="P3633"/>
          <cell r="Q3633" t="str">
            <v xml:space="preserve">Construcción, Optimización, Alcantarillado Combinado Y Pluvial Sector Cra 15 Y 19 Entre Calles 1D Y 1Nb Barrio San Carlos En El Municipio De Piedecuesta - Santander </v>
          </cell>
          <cell r="R3633" t="str">
            <v>Agua Potable Y Saneamiento Básico</v>
          </cell>
          <cell r="S3633"/>
          <cell r="T3633"/>
          <cell r="U3633"/>
          <cell r="V3633" t="str">
            <v>Municipio</v>
          </cell>
          <cell r="W3633"/>
          <cell r="X3633" t="str">
            <v/>
          </cell>
          <cell r="Y3633"/>
          <cell r="Z3633">
            <v>3958614996</v>
          </cell>
          <cell r="AA3633"/>
          <cell r="AB3633">
            <v>3958614996</v>
          </cell>
          <cell r="AC3633"/>
          <cell r="AD3633">
            <v>3958614996</v>
          </cell>
          <cell r="AE3633">
            <v>0</v>
          </cell>
          <cell r="AF3633"/>
          <cell r="AG3633">
            <v>0</v>
          </cell>
          <cell r="AH3633">
            <v>3958614996</v>
          </cell>
          <cell r="AI3633">
            <v>0</v>
          </cell>
          <cell r="AJ3633">
            <v>3958614996</v>
          </cell>
          <cell r="AK3633">
            <v>0</v>
          </cell>
          <cell r="AL3633"/>
          <cell r="AM3633">
            <v>1</v>
          </cell>
          <cell r="AN3633">
            <v>1</v>
          </cell>
          <cell r="AO3633">
            <v>0</v>
          </cell>
          <cell r="AP3633" t="str">
            <v>En Liquidación</v>
          </cell>
          <cell r="AQ3633" t="e">
            <v>#REF!</v>
          </cell>
          <cell r="AR3633" t="e">
            <v>#N/A</v>
          </cell>
          <cell r="AS3633" t="str">
            <v xml:space="preserve">CONTRATOS LIQUIDADOS  - PENDIENTE  CIERRE COSTOS FIJOS Y VARIABLES - INTERVENTORIA
1. INFORMACIÓN Y ESTADO CONTRATO DE OBRA:                                                                         Acta de liquidación suscrita: 28/11/2016
                                                                                                                                                                                                                                                                                                                                                                                                                                                                                                                                                                           2. INFORMACION Y ESTADO  CONTRATO INTERADMINISTRATIVO:  Liquidado. se suscribio acta de liquidacion el  30/06/2017
3. INFORMACION Y ESTADO  INTERVENTORIA: se encuentra en cierre de costos fijos y variables.
                                                                                                                                                                                                                                                                                                                                                                                                                                                                                                                                                                                                                                                                                                                                                                                                                                                                                                                                                                                                                                                                                                                                                                                                                                                    </v>
          </cell>
          <cell r="AT3633" t="str">
            <v>No Aplica</v>
          </cell>
          <cell r="AU3633">
            <v>42079</v>
          </cell>
          <cell r="AV3633">
            <v>42381</v>
          </cell>
          <cell r="AW3633" t="e">
            <v>#REF!</v>
          </cell>
          <cell r="AX3633"/>
          <cell r="AY3633"/>
          <cell r="AZ3633">
            <v>0</v>
          </cell>
          <cell r="BA3633" t="str">
            <v>-</v>
          </cell>
          <cell r="BB3633" t="str">
            <v>CONSTRUCCION DE 375,72  ML REDES DE ALCANTARILLADO PLUVIAL, Y 
971,83  ML REDES DE ALCANTARILLADO COMBINADO.</v>
          </cell>
          <cell r="BC3633"/>
          <cell r="BD3633">
            <v>42180</v>
          </cell>
          <cell r="BE3633">
            <v>42366</v>
          </cell>
          <cell r="BF3633">
            <v>42475</v>
          </cell>
          <cell r="BG3633" t="str">
            <v/>
          </cell>
        </row>
        <row r="3634">
          <cell r="C3634" t="str">
            <v>20120069V0278-1</v>
          </cell>
          <cell r="D3634" t="str">
            <v>Proyectos 2011 - 2020</v>
          </cell>
          <cell r="E3634" t="str">
            <v>No Aplica</v>
          </cell>
          <cell r="F3634" t="str">
            <v>CERRADO</v>
          </cell>
          <cell r="G3634" t="str">
            <v>C278</v>
          </cell>
          <cell r="H3634" t="str">
            <v>Santander</v>
          </cell>
          <cell r="I3634">
            <v>68547</v>
          </cell>
          <cell r="J3634">
            <v>2</v>
          </cell>
          <cell r="K3634" t="str">
            <v>Piedecuesta</v>
          </cell>
          <cell r="L3634" t="str">
            <v>Piedecuesta-Santander</v>
          </cell>
          <cell r="M3634">
            <v>69</v>
          </cell>
          <cell r="N3634" t="str">
            <v>Fonade 3</v>
          </cell>
          <cell r="O3634"/>
          <cell r="P3634"/>
          <cell r="Q3634" t="str">
            <v>Canalización Aguas Negras Del Barrio Villas De San Pedro Mpio De Piedecuesta</v>
          </cell>
          <cell r="R3634" t="str">
            <v>Otros</v>
          </cell>
          <cell r="S3634"/>
          <cell r="T3634"/>
          <cell r="U3634"/>
          <cell r="V3634" t="str">
            <v>Municipio</v>
          </cell>
          <cell r="W3634"/>
          <cell r="X3634" t="str">
            <v/>
          </cell>
          <cell r="Y3634"/>
          <cell r="Z3634">
            <v>180000000</v>
          </cell>
          <cell r="AA3634"/>
          <cell r="AB3634">
            <v>180000000</v>
          </cell>
          <cell r="AC3634"/>
          <cell r="AD3634">
            <v>180000000</v>
          </cell>
          <cell r="AE3634">
            <v>0</v>
          </cell>
          <cell r="AF3634"/>
          <cell r="AG3634">
            <v>0</v>
          </cell>
          <cell r="AH3634">
            <v>180000000</v>
          </cell>
          <cell r="AI3634">
            <v>0</v>
          </cell>
          <cell r="AJ3634">
            <v>180000000</v>
          </cell>
          <cell r="AK3634">
            <v>0</v>
          </cell>
          <cell r="AL3634"/>
          <cell r="AM3634">
            <v>1</v>
          </cell>
          <cell r="AN3634">
            <v>1</v>
          </cell>
          <cell r="AO3634">
            <v>0</v>
          </cell>
          <cell r="AP3634" t="str">
            <v>En Liquidación</v>
          </cell>
          <cell r="AQ3634" t="e">
            <v>#REF!</v>
          </cell>
          <cell r="AR3634" t="e">
            <v>#N/A</v>
          </cell>
          <cell r="AS3634" t="str">
            <v xml:space="preserve">CONTRATOS LIQUIDADOS  - PENDIENTE  CIERRE COSTOS FIJOS Y VARIABLES - INTERVENTORIA
1. INFORMACIÓN Y ESTADO CONTRATO DE OBRA:                                                                         Acta de liquidación suscrita: 23/03/2017
                                                                                                                                                                                                                                                                                                                                                                                                                                                                                                                                                                           2. INFORMACION Y ESTADO  CONTRATO INTERADMINISTRATIVO:  Liquidado. se suscribio acta de liquidacion el  09/07/2018
3. INFORMACION Y ESTADO  INTERVENTORIA: se encuentra en cierre de costos fijos y variables.
                                                                                                                                                                                                                                                                                                                                                                                                                                                                                                                                                                                                                                                                                                                                                                                                                                                                                                                                                                                                                                                                                                                                                                                                                                                    </v>
          </cell>
          <cell r="AT3634" t="str">
            <v>No Aplica</v>
          </cell>
          <cell r="AU3634">
            <v>42341</v>
          </cell>
          <cell r="AV3634">
            <v>42432</v>
          </cell>
          <cell r="AW3634" t="e">
            <v>#REF!</v>
          </cell>
          <cell r="AX3634"/>
          <cell r="AY3634"/>
          <cell r="AZ3634">
            <v>0</v>
          </cell>
          <cell r="BA3634" t="str">
            <v>-</v>
          </cell>
          <cell r="BB3634" t="str">
            <v>1 UNIDAD</v>
          </cell>
          <cell r="BC3634"/>
          <cell r="BD3634">
            <v>42366</v>
          </cell>
          <cell r="BE3634" t="str">
            <v xml:space="preserve"> </v>
          </cell>
          <cell r="BF3634">
            <v>42475</v>
          </cell>
          <cell r="BG3634" t="str">
            <v/>
          </cell>
        </row>
        <row r="3635">
          <cell r="C3635" t="str">
            <v>20140197S0084-1</v>
          </cell>
          <cell r="D3635" t="str">
            <v>Proyectos 2011 - 2020</v>
          </cell>
          <cell r="E3635" t="str">
            <v>No Aplica</v>
          </cell>
          <cell r="F3635" t="str">
            <v>CERRADO</v>
          </cell>
          <cell r="G3635"/>
          <cell r="H3635" t="str">
            <v>Santander</v>
          </cell>
          <cell r="I3635">
            <v>68547</v>
          </cell>
          <cell r="J3635">
            <v>2</v>
          </cell>
          <cell r="K3635" t="str">
            <v>Piedecuesta</v>
          </cell>
          <cell r="L3635" t="str">
            <v>Piedecuesta-Santander</v>
          </cell>
          <cell r="M3635">
            <v>197</v>
          </cell>
          <cell r="N3635" t="str">
            <v>DPS 2014</v>
          </cell>
          <cell r="O3635"/>
          <cell r="P3635"/>
          <cell r="Q3635" t="str">
            <v>Construcción Y Mejoramiento De La Institución Educativa Faltriquera Sede E, Mensulí Alto, Para Garantizar La Cobertura Educativa Del Municipio De Piedecuesta - Santander</v>
          </cell>
          <cell r="R3635" t="str">
            <v>Social Comunitario</v>
          </cell>
          <cell r="S3635"/>
          <cell r="T3635"/>
          <cell r="U3635"/>
          <cell r="V3635" t="str">
            <v>Municipio</v>
          </cell>
          <cell r="W3635"/>
          <cell r="X3635" t="str">
            <v>Vereda de Mensulí Alto</v>
          </cell>
          <cell r="Y3635"/>
          <cell r="Z3635">
            <v>423158162</v>
          </cell>
          <cell r="AA3635"/>
          <cell r="AB3635">
            <v>423158162</v>
          </cell>
          <cell r="AC3635"/>
          <cell r="AD3635">
            <v>423158162</v>
          </cell>
          <cell r="AE3635">
            <v>42315816.200000003</v>
          </cell>
          <cell r="AF3635"/>
          <cell r="AG3635">
            <v>42315816.200000003</v>
          </cell>
          <cell r="AH3635">
            <v>465473978.19999999</v>
          </cell>
          <cell r="AI3635">
            <v>0</v>
          </cell>
          <cell r="AJ3635">
            <v>465473978.19999999</v>
          </cell>
          <cell r="AK3635">
            <v>1</v>
          </cell>
          <cell r="AL3635"/>
          <cell r="AM3635">
            <v>1</v>
          </cell>
          <cell r="AN3635">
            <v>1</v>
          </cell>
          <cell r="AO3635">
            <v>0</v>
          </cell>
          <cell r="AP3635" t="str">
            <v>Liquidado</v>
          </cell>
          <cell r="AQ3635" t="e">
            <v>#REF!</v>
          </cell>
          <cell r="AR3635" t="e">
            <v>#N/A</v>
          </cell>
          <cell r="AS3635" t="str">
            <v>Liquidado</v>
          </cell>
          <cell r="AT3635" t="str">
            <v>No Aplica</v>
          </cell>
          <cell r="AU3635">
            <v>42296</v>
          </cell>
          <cell r="AV3635">
            <v>42449</v>
          </cell>
          <cell r="AW3635" t="e">
            <v>#REF!</v>
          </cell>
          <cell r="AX3635"/>
          <cell r="AY3635"/>
          <cell r="AZ3635">
            <v>0</v>
          </cell>
          <cell r="BA3635" t="str">
            <v>-</v>
          </cell>
          <cell r="BB3635" t="str">
            <v>293 mts2</v>
          </cell>
          <cell r="BC3635"/>
          <cell r="BD3635">
            <v>42339</v>
          </cell>
          <cell r="BE3635">
            <v>42426</v>
          </cell>
          <cell r="BF3635">
            <v>42473</v>
          </cell>
          <cell r="BG3635">
            <v>80</v>
          </cell>
        </row>
        <row r="3636">
          <cell r="C3636" t="str">
            <v>20150395A0126-1</v>
          </cell>
          <cell r="D3636" t="str">
            <v>Proyectos 2011 - 2020</v>
          </cell>
          <cell r="E3636" t="str">
            <v>No Aplica</v>
          </cell>
          <cell r="F3636" t="str">
            <v>CERRADO</v>
          </cell>
          <cell r="G3636"/>
          <cell r="H3636" t="str">
            <v>Santander</v>
          </cell>
          <cell r="I3636">
            <v>68547</v>
          </cell>
          <cell r="J3636">
            <v>2</v>
          </cell>
          <cell r="K3636" t="str">
            <v>Piedecuesta</v>
          </cell>
          <cell r="L3636" t="str">
            <v>Piedecuesta-Santander</v>
          </cell>
          <cell r="M3636">
            <v>395</v>
          </cell>
          <cell r="N3636" t="str">
            <v>DPS 2015</v>
          </cell>
          <cell r="O3636"/>
          <cell r="P3636"/>
          <cell r="Q3636" t="str">
            <v>Construcción Alcantarillado Pluvial Barrio Cabecera Del Llano Sector Comprendido Entre Calles 6 Y 7 Entre Carreras 15 Y 19 Del Municipio De Piedecuesta - Santander</v>
          </cell>
          <cell r="R3636" t="str">
            <v>Agua Potable Y Saneamiento Básico</v>
          </cell>
          <cell r="S3636"/>
          <cell r="T3636"/>
          <cell r="U3636"/>
          <cell r="V3636" t="str">
            <v>Municipio</v>
          </cell>
          <cell r="W3636"/>
          <cell r="X3636" t="str">
            <v xml:space="preserve">Barrio Cabecera del llano </v>
          </cell>
          <cell r="Y3636"/>
          <cell r="Z3636">
            <v>2492726073</v>
          </cell>
          <cell r="AA3636"/>
          <cell r="AB3636">
            <v>2492726073</v>
          </cell>
          <cell r="AC3636"/>
          <cell r="AD3636">
            <v>2492726073</v>
          </cell>
          <cell r="AE3636">
            <v>249272607.30000001</v>
          </cell>
          <cell r="AF3636"/>
          <cell r="AG3636">
            <v>249272607.30000001</v>
          </cell>
          <cell r="AH3636">
            <v>2741998680.3000002</v>
          </cell>
          <cell r="AI3636">
            <v>0</v>
          </cell>
          <cell r="AJ3636">
            <v>2741998680.3000002</v>
          </cell>
          <cell r="AK3636">
            <v>0.99990000000000001</v>
          </cell>
          <cell r="AL3636"/>
          <cell r="AM3636">
            <v>1</v>
          </cell>
          <cell r="AN3636">
            <v>1</v>
          </cell>
          <cell r="AO3636">
            <v>0</v>
          </cell>
          <cell r="AP3636" t="str">
            <v>Cerrado</v>
          </cell>
          <cell r="AQ3636" t="e">
            <v>#REF!</v>
          </cell>
          <cell r="AR3636" t="e">
            <v>#N/A</v>
          </cell>
          <cell r="AS3636" t="str">
            <v>Cerrado el 15 de noviembre de 2021.</v>
          </cell>
          <cell r="AT3636" t="str">
            <v>No Aplica</v>
          </cell>
          <cell r="AU3636">
            <v>42538</v>
          </cell>
          <cell r="AV3636">
            <v>42903</v>
          </cell>
          <cell r="AW3636" t="e">
            <v>#REF!</v>
          </cell>
          <cell r="AX3636"/>
          <cell r="AY3636"/>
          <cell r="AZ3636">
            <v>0</v>
          </cell>
          <cell r="BA3636" t="str">
            <v>-</v>
          </cell>
          <cell r="BB3636" t="str">
            <v/>
          </cell>
          <cell r="BC3636"/>
          <cell r="BD3636">
            <v>42607</v>
          </cell>
          <cell r="BE3636">
            <v>42768</v>
          </cell>
          <cell r="BF3636">
            <v>42940</v>
          </cell>
          <cell r="BG3636">
            <v>5000</v>
          </cell>
        </row>
        <row r="3637">
          <cell r="C3637" t="str">
            <v>20150395A2449-1</v>
          </cell>
          <cell r="D3637" t="str">
            <v>Proyectos 2011 - 2020</v>
          </cell>
          <cell r="E3637" t="str">
            <v>No Aplica</v>
          </cell>
          <cell r="F3637" t="str">
            <v>CERRADO</v>
          </cell>
          <cell r="G3637"/>
          <cell r="H3637" t="str">
            <v>Santander</v>
          </cell>
          <cell r="I3637">
            <v>68547</v>
          </cell>
          <cell r="J3637">
            <v>2</v>
          </cell>
          <cell r="K3637" t="str">
            <v>Piedecuesta</v>
          </cell>
          <cell r="L3637" t="str">
            <v>Piedecuesta-Santander</v>
          </cell>
          <cell r="M3637">
            <v>395</v>
          </cell>
          <cell r="N3637" t="str">
            <v>DPS 2015</v>
          </cell>
          <cell r="O3637"/>
          <cell r="P3637"/>
          <cell r="Q3637" t="str">
            <v>Construcción De Las Redes De Alcantarillado Y Control Pluvial De Los Barrios Los Cedros Y Brisas De Primavera Ii Etapa Del Municipio De Piedecuesta - Santander</v>
          </cell>
          <cell r="R3637" t="str">
            <v>Agua Potable Y Saneamiento Básico</v>
          </cell>
          <cell r="S3637"/>
          <cell r="T3637"/>
          <cell r="U3637"/>
          <cell r="V3637" t="str">
            <v>Municipio</v>
          </cell>
          <cell r="W3637"/>
          <cell r="X3637" t="str">
            <v xml:space="preserve"> Barrios Los Cedros Y Brisas De Primavera Ii Etapa </v>
          </cell>
          <cell r="Y3637"/>
          <cell r="Z3637">
            <v>2330171308</v>
          </cell>
          <cell r="AA3637"/>
          <cell r="AB3637">
            <v>2330171308</v>
          </cell>
          <cell r="AC3637"/>
          <cell r="AD3637">
            <v>2330171308</v>
          </cell>
          <cell r="AE3637">
            <v>233017130.80000001</v>
          </cell>
          <cell r="AF3637"/>
          <cell r="AG3637">
            <v>233017130.80000001</v>
          </cell>
          <cell r="AH3637">
            <v>2563188438.8000002</v>
          </cell>
          <cell r="AI3637">
            <v>0</v>
          </cell>
          <cell r="AJ3637">
            <v>2563188438.8000002</v>
          </cell>
          <cell r="AK3637">
            <v>0.99990000000000001</v>
          </cell>
          <cell r="AL3637"/>
          <cell r="AM3637">
            <v>0</v>
          </cell>
          <cell r="AN3637">
            <v>1</v>
          </cell>
          <cell r="AO3637">
            <v>1</v>
          </cell>
          <cell r="AP3637" t="str">
            <v>Cerrado</v>
          </cell>
          <cell r="AQ3637" t="e">
            <v>#REF!</v>
          </cell>
          <cell r="AR3637" t="e">
            <v>#N/A</v>
          </cell>
          <cell r="AS3637" t="str">
            <v>Cerrado el 15 de noviembre de 2021.</v>
          </cell>
          <cell r="AT3637" t="str">
            <v>No Aplica</v>
          </cell>
          <cell r="AU3637">
            <v>42538</v>
          </cell>
          <cell r="AV3637">
            <v>42903</v>
          </cell>
          <cell r="AW3637" t="e">
            <v>#REF!</v>
          </cell>
          <cell r="AX3637"/>
          <cell r="AY3637"/>
          <cell r="AZ3637">
            <v>0</v>
          </cell>
          <cell r="BA3637" t="str">
            <v>-</v>
          </cell>
          <cell r="BB3637" t="str">
            <v/>
          </cell>
          <cell r="BC3637"/>
          <cell r="BD3637">
            <v>42612</v>
          </cell>
          <cell r="BE3637">
            <v>42767</v>
          </cell>
          <cell r="BF3637">
            <v>42934</v>
          </cell>
          <cell r="BG3637">
            <v>1085</v>
          </cell>
        </row>
        <row r="3638">
          <cell r="C3638" t="str">
            <v>20150395A2461-1</v>
          </cell>
          <cell r="D3638" t="str">
            <v>Proyectos 2011 - 2020</v>
          </cell>
          <cell r="E3638" t="str">
            <v>No Aplica</v>
          </cell>
          <cell r="F3638" t="str">
            <v>CERRADO</v>
          </cell>
          <cell r="G3638"/>
          <cell r="H3638" t="str">
            <v>Santander</v>
          </cell>
          <cell r="I3638">
            <v>68547</v>
          </cell>
          <cell r="J3638">
            <v>2</v>
          </cell>
          <cell r="K3638" t="str">
            <v>Piedecuesta</v>
          </cell>
          <cell r="L3638" t="str">
            <v>Piedecuesta-Santander</v>
          </cell>
          <cell r="M3638">
            <v>395</v>
          </cell>
          <cell r="N3638" t="str">
            <v>DPS 2015</v>
          </cell>
          <cell r="O3638"/>
          <cell r="P3638"/>
          <cell r="Q3638" t="str">
            <v>Construcción Sistema De Alcantarillado Sanitario Y Ampliación Sistema De Alcantarillado Combinado Sector Calle 11 Entre Carrera 1 A Y 3 Barrio La Cantera Del Municipio De Piedecuesta - Santander</v>
          </cell>
          <cell r="R3638" t="str">
            <v>Agua Potable Y Saneamiento Básico</v>
          </cell>
          <cell r="S3638"/>
          <cell r="T3638"/>
          <cell r="U3638"/>
          <cell r="V3638" t="str">
            <v>Municipio</v>
          </cell>
          <cell r="W3638"/>
          <cell r="X3638" t="str">
            <v xml:space="preserve"> Barrio La Cantera</v>
          </cell>
          <cell r="Y3638"/>
          <cell r="Z3638">
            <v>915283237</v>
          </cell>
          <cell r="AA3638"/>
          <cell r="AB3638">
            <v>915283237</v>
          </cell>
          <cell r="AC3638"/>
          <cell r="AD3638">
            <v>915283237</v>
          </cell>
          <cell r="AE3638">
            <v>91528323.700000003</v>
          </cell>
          <cell r="AF3638"/>
          <cell r="AG3638">
            <v>91528323.700000003</v>
          </cell>
          <cell r="AH3638">
            <v>1006811560.7</v>
          </cell>
          <cell r="AI3638">
            <v>0</v>
          </cell>
          <cell r="AJ3638">
            <v>1006811560.7</v>
          </cell>
          <cell r="AK3638">
            <v>0.99980000000000002</v>
          </cell>
          <cell r="AL3638"/>
          <cell r="AM3638">
            <v>1</v>
          </cell>
          <cell r="AN3638">
            <v>1</v>
          </cell>
          <cell r="AO3638">
            <v>0</v>
          </cell>
          <cell r="AP3638" t="str">
            <v>Cerrado</v>
          </cell>
          <cell r="AQ3638" t="e">
            <v>#REF!</v>
          </cell>
          <cell r="AR3638" t="e">
            <v>#N/A</v>
          </cell>
          <cell r="AS3638" t="str">
            <v>Cerrado el 15 de noviembre de 2021.</v>
          </cell>
          <cell r="AT3638" t="str">
            <v>No Aplica</v>
          </cell>
          <cell r="AU3638">
            <v>42538</v>
          </cell>
          <cell r="AV3638">
            <v>42702</v>
          </cell>
          <cell r="AW3638" t="e">
            <v>#REF!</v>
          </cell>
          <cell r="AX3638"/>
          <cell r="AY3638"/>
          <cell r="AZ3638">
            <v>0</v>
          </cell>
          <cell r="BA3638" t="str">
            <v>-</v>
          </cell>
          <cell r="BB3638" t="str">
            <v>0.14Km</v>
          </cell>
          <cell r="BC3638"/>
          <cell r="BD3638">
            <v>42569</v>
          </cell>
          <cell r="BE3638">
            <v>42593</v>
          </cell>
          <cell r="BF3638">
            <v>42703</v>
          </cell>
          <cell r="BG3638">
            <v>1605</v>
          </cell>
        </row>
        <row r="3639">
          <cell r="C3639" t="str">
            <v>20170381V9447-1</v>
          </cell>
          <cell r="D3639" t="str">
            <v>Proyectos 2011 - 2020</v>
          </cell>
          <cell r="E3639" t="str">
            <v>ANTES 2018</v>
          </cell>
          <cell r="F3639" t="str">
            <v>VIGENTE</v>
          </cell>
          <cell r="G3639"/>
          <cell r="H3639" t="str">
            <v>Santander</v>
          </cell>
          <cell r="I3639">
            <v>68547</v>
          </cell>
          <cell r="J3639">
            <v>2</v>
          </cell>
          <cell r="K3639" t="str">
            <v>Piedecuesta</v>
          </cell>
          <cell r="L3639" t="str">
            <v>Piedecuesta-Santander</v>
          </cell>
          <cell r="M3639">
            <v>381</v>
          </cell>
          <cell r="N3639" t="str">
            <v>DPS 2017</v>
          </cell>
          <cell r="O3639"/>
          <cell r="P3639"/>
          <cell r="Q3639" t="str">
            <v>Pavimentacion De Las Vias Urbanas En El Sector De Los Cisnes Del Municipio De Piedecuesta - Santander</v>
          </cell>
          <cell r="R3639" t="str">
            <v>Vías Urbanas</v>
          </cell>
          <cell r="S3639"/>
          <cell r="T3639"/>
          <cell r="U3639"/>
          <cell r="V3639" t="str">
            <v>Municipio</v>
          </cell>
          <cell r="W3639" t="str">
            <v>Urbano</v>
          </cell>
          <cell r="X3639" t="str">
            <v>Barrio Los Cisnes</v>
          </cell>
          <cell r="Y3639"/>
          <cell r="Z3639">
            <v>1478992437</v>
          </cell>
          <cell r="AA3639"/>
          <cell r="AB3639">
            <v>1478992437</v>
          </cell>
          <cell r="AC3639"/>
          <cell r="AD3639">
            <v>1478992437</v>
          </cell>
          <cell r="AE3639">
            <v>159034405.30000001</v>
          </cell>
          <cell r="AF3639"/>
          <cell r="AG3639">
            <v>159034405.30000001</v>
          </cell>
          <cell r="AH3639">
            <v>1638026842.3</v>
          </cell>
          <cell r="AI3639">
            <v>0</v>
          </cell>
          <cell r="AJ3639">
            <v>1638026842.3</v>
          </cell>
          <cell r="AK3639">
            <v>1</v>
          </cell>
          <cell r="AL3639"/>
          <cell r="AM3639">
            <v>1</v>
          </cell>
          <cell r="AN3639">
            <v>1</v>
          </cell>
          <cell r="AO3639">
            <v>0</v>
          </cell>
          <cell r="AP3639" t="str">
            <v>Entregado A Municipio</v>
          </cell>
          <cell r="AQ3639" t="e">
            <v>#REF!</v>
          </cell>
          <cell r="AR3639" t="e">
            <v>#N/A</v>
          </cell>
          <cell r="AS3639" t="str">
            <v>Se realiza Av3 el 12/03/2021
Se remite documentación para el grupo de liquidación para el inicio de liquidación del convenio el 13/07/2021.      
                                                                                                                               Bernardo el 16/08/2021 aprueba el plan de sostenibilidad, por lo tanto, sugiere imprimirlo y suscribirlo.                                                                      El 20 de agosto se envía correo electrónico a Bernardo Romero, donde se le remite evidencia de la queja recibida por la Dra. Luz Elena Torres, directora regional Santander del DPS, respecto de la ejecución del proyecto "Pavimentación de vías urbanas en el sector los cisnes", asociado al CV 381 de 2017.      
El 28 de agosto se envia correo electronico a la interventoria con las observaciones tecnicas que presenta el informe final.                
El 31 de agosto se envía correo electrónico a la interventoría de las observaciones del componente social respecto al informe final.
Se envian observaciones al informe final el dia 17/03/2022.</v>
          </cell>
          <cell r="AT3639" t="str">
            <v>No Aplica</v>
          </cell>
          <cell r="AU3639">
            <v>43626</v>
          </cell>
          <cell r="AV3639">
            <v>44139</v>
          </cell>
          <cell r="AW3639" t="e">
            <v>#REF!</v>
          </cell>
          <cell r="AX3639"/>
          <cell r="AY3639"/>
          <cell r="AZ3639">
            <v>0</v>
          </cell>
          <cell r="BA3639" t="str">
            <v>-</v>
          </cell>
          <cell r="BB3639" t="str">
            <v>781,24 m</v>
          </cell>
          <cell r="BC3639"/>
          <cell r="BD3639">
            <v>43692</v>
          </cell>
          <cell r="BE3639">
            <v>43747</v>
          </cell>
          <cell r="BF3639">
            <v>44267</v>
          </cell>
          <cell r="BG3639">
            <v>2221</v>
          </cell>
        </row>
        <row r="3640">
          <cell r="C3640" t="str">
            <v>20170387S5383-1</v>
          </cell>
          <cell r="D3640" t="str">
            <v>Proyectos 2011 - 2020</v>
          </cell>
          <cell r="E3640" t="str">
            <v>ANTES 2018</v>
          </cell>
          <cell r="F3640" t="str">
            <v>VIGENTE</v>
          </cell>
          <cell r="G3640"/>
          <cell r="H3640" t="str">
            <v>Santander</v>
          </cell>
          <cell r="I3640">
            <v>68547</v>
          </cell>
          <cell r="J3640">
            <v>2</v>
          </cell>
          <cell r="K3640" t="str">
            <v>Piedecuesta</v>
          </cell>
          <cell r="L3640" t="str">
            <v>Piedecuesta-Santander</v>
          </cell>
          <cell r="M3640">
            <v>387</v>
          </cell>
          <cell r="N3640" t="str">
            <v>DPS 2017</v>
          </cell>
          <cell r="O3640"/>
          <cell r="P3640"/>
          <cell r="Q3640" t="str">
            <v>Construcción Centro Comunal Cabecera Del Llano Municipio De Piedecuesta - Santander</v>
          </cell>
          <cell r="R3640" t="str">
            <v>Social Comunitario</v>
          </cell>
          <cell r="S3640"/>
          <cell r="T3640"/>
          <cell r="U3640"/>
          <cell r="V3640" t="str">
            <v>Municipio</v>
          </cell>
          <cell r="W3640" t="str">
            <v>Urbano</v>
          </cell>
          <cell r="X3640" t="str">
            <v>Cabecera del Llano</v>
          </cell>
          <cell r="Y3640"/>
          <cell r="Z3640">
            <v>574766357</v>
          </cell>
          <cell r="AA3640"/>
          <cell r="AB3640">
            <v>574766357</v>
          </cell>
          <cell r="AC3640"/>
          <cell r="AD3640">
            <v>574766357</v>
          </cell>
          <cell r="AE3640">
            <v>65356079.700000003</v>
          </cell>
          <cell r="AF3640"/>
          <cell r="AG3640">
            <v>65356079.700000003</v>
          </cell>
          <cell r="AH3640">
            <v>640122436.70000005</v>
          </cell>
          <cell r="AI3640">
            <v>0</v>
          </cell>
          <cell r="AJ3640">
            <v>640122436.70000005</v>
          </cell>
          <cell r="AK3640">
            <v>1.0000000000000002</v>
          </cell>
          <cell r="AL3640"/>
          <cell r="AM3640">
            <v>1</v>
          </cell>
          <cell r="AN3640">
            <v>1</v>
          </cell>
          <cell r="AO3640">
            <v>0</v>
          </cell>
          <cell r="AP3640" t="str">
            <v>Entregado A Municipio</v>
          </cell>
          <cell r="AQ3640" t="e">
            <v>#REF!</v>
          </cell>
          <cell r="AR3640" t="e">
            <v>#N/A</v>
          </cell>
          <cell r="AS3640" t="str">
            <v>Se entrega acta de liquidación unilateral suscrita de fecha el 14/03/2022.
SE REMITE AL GRUPO DE LIQUIDACIÓN EL 24/03/2022 LA DOCUMENTACIÓN TÉCNICA PARA AVANZAR EN LA LIQUIDACIÓN DEL CONVENIO.</v>
          </cell>
          <cell r="AT3640" t="str">
            <v>No Aplica</v>
          </cell>
          <cell r="AU3640">
            <v>43648</v>
          </cell>
          <cell r="AV3640">
            <v>44395</v>
          </cell>
          <cell r="AW3640" t="e">
            <v>#REF!</v>
          </cell>
          <cell r="AX3640"/>
          <cell r="AY3640"/>
          <cell r="AZ3640">
            <v>0</v>
          </cell>
          <cell r="BA3640" t="str">
            <v>-</v>
          </cell>
          <cell r="BB3640" t="str">
            <v>297,68 m2</v>
          </cell>
          <cell r="BC3640"/>
          <cell r="BD3640">
            <v>43692</v>
          </cell>
          <cell r="BE3640">
            <v>43747</v>
          </cell>
          <cell r="BF3640">
            <v>44524</v>
          </cell>
          <cell r="BG3640">
            <v>2874</v>
          </cell>
        </row>
        <row r="3641">
          <cell r="C3641" t="str">
            <v>20140125S0085-1</v>
          </cell>
          <cell r="D3641" t="str">
            <v>Proyectos 2011 - 2020</v>
          </cell>
          <cell r="E3641" t="str">
            <v>No Aplica</v>
          </cell>
          <cell r="F3641" t="str">
            <v>CERRADO</v>
          </cell>
          <cell r="G3641"/>
          <cell r="H3641" t="str">
            <v>Santander</v>
          </cell>
          <cell r="I3641">
            <v>68572</v>
          </cell>
          <cell r="J3641">
            <v>6</v>
          </cell>
          <cell r="K3641" t="str">
            <v>Puente Nacional</v>
          </cell>
          <cell r="L3641" t="str">
            <v>Puente Nacional-Santander</v>
          </cell>
          <cell r="M3641">
            <v>125</v>
          </cell>
          <cell r="N3641" t="str">
            <v>DPS 2014</v>
          </cell>
          <cell r="O3641"/>
          <cell r="P3641"/>
          <cell r="Q3641" t="str">
            <v>Mejoramiento Y Mantenimiento De La Vía Hotel Agua Blanca-Escuela La Capilla, Sectro La Capilla Del Municipo De Puente Nacional</v>
          </cell>
          <cell r="R3641" t="str">
            <v>Vías Urbanas</v>
          </cell>
          <cell r="S3641"/>
          <cell r="T3641"/>
          <cell r="U3641"/>
          <cell r="V3641" t="str">
            <v>Municipio</v>
          </cell>
          <cell r="W3641"/>
          <cell r="X3641" t="str">
            <v>Barrio La Capilla</v>
          </cell>
          <cell r="Y3641"/>
          <cell r="Z3641">
            <v>1013515967</v>
          </cell>
          <cell r="AA3641"/>
          <cell r="AB3641">
            <v>1013515967</v>
          </cell>
          <cell r="AC3641"/>
          <cell r="AD3641">
            <v>1013515967</v>
          </cell>
          <cell r="AE3641">
            <v>110707032</v>
          </cell>
          <cell r="AF3641"/>
          <cell r="AG3641">
            <v>110707032</v>
          </cell>
          <cell r="AH3641">
            <v>1124222999</v>
          </cell>
          <cell r="AI3641">
            <v>0</v>
          </cell>
          <cell r="AJ3641">
            <v>1124222999</v>
          </cell>
          <cell r="AK3641">
            <v>1</v>
          </cell>
          <cell r="AL3641"/>
          <cell r="AM3641">
            <v>1</v>
          </cell>
          <cell r="AN3641">
            <v>1</v>
          </cell>
          <cell r="AO3641">
            <v>0</v>
          </cell>
          <cell r="AP3641" t="str">
            <v>Liquidado</v>
          </cell>
          <cell r="AQ3641" t="e">
            <v>#REF!</v>
          </cell>
          <cell r="AR3641" t="e">
            <v>#N/A</v>
          </cell>
          <cell r="AS3641" t="str">
            <v>Proyecto terminado y con AV 3 (15-09-2017).
Liquidado el 29 de abril de 2020</v>
          </cell>
          <cell r="AT3641" t="str">
            <v>No Aplica</v>
          </cell>
          <cell r="AU3641">
            <v>42795</v>
          </cell>
          <cell r="AV3641">
            <v>42945</v>
          </cell>
          <cell r="AW3641" t="e">
            <v>#REF!</v>
          </cell>
          <cell r="AX3641"/>
          <cell r="AY3641"/>
          <cell r="AZ3641">
            <v>0</v>
          </cell>
          <cell r="BA3641" t="str">
            <v>-</v>
          </cell>
          <cell r="BB3641" t="str">
            <v>1,00Km</v>
          </cell>
          <cell r="BC3641"/>
          <cell r="BD3641">
            <v>42818</v>
          </cell>
          <cell r="BE3641">
            <v>42874</v>
          </cell>
          <cell r="BF3641">
            <v>42993</v>
          </cell>
          <cell r="BG3641">
            <v>1300</v>
          </cell>
        </row>
        <row r="3642">
          <cell r="C3642" t="str">
            <v>20160540M5536-1</v>
          </cell>
          <cell r="D3642" t="str">
            <v>Proyectos 2011 - 2020</v>
          </cell>
          <cell r="E3642" t="str">
            <v>ANTES 2018</v>
          </cell>
          <cell r="F3642" t="str">
            <v>VIGENTE</v>
          </cell>
          <cell r="G3642"/>
          <cell r="H3642" t="str">
            <v>Santander</v>
          </cell>
          <cell r="I3642">
            <v>68575</v>
          </cell>
          <cell r="J3642">
            <v>6</v>
          </cell>
          <cell r="K3642" t="str">
            <v>Puerto Wilches</v>
          </cell>
          <cell r="L3642" t="str">
            <v>Puerto Wilches-Santander</v>
          </cell>
          <cell r="M3642">
            <v>540</v>
          </cell>
          <cell r="N3642" t="str">
            <v>DPS 2016</v>
          </cell>
          <cell r="O3642"/>
          <cell r="P3642"/>
          <cell r="Q3642" t="str">
            <v>Mejoramiento De Condiciones De Habitabilidad</v>
          </cell>
          <cell r="R3642" t="str">
            <v>Mejoramiento Condiciones De Habitabilidad</v>
          </cell>
          <cell r="S3642"/>
          <cell r="T3642"/>
          <cell r="U3642"/>
          <cell r="V3642" t="str">
            <v>Municipio</v>
          </cell>
          <cell r="W3642" t="str">
            <v>Urbano y Rural</v>
          </cell>
          <cell r="X3642" t="str">
            <v/>
          </cell>
          <cell r="Y3642"/>
          <cell r="Z3642">
            <v>847457627</v>
          </cell>
          <cell r="AA3642"/>
          <cell r="AB3642">
            <v>847457627</v>
          </cell>
          <cell r="AC3642"/>
          <cell r="AD3642">
            <v>847457627</v>
          </cell>
          <cell r="AE3642">
            <v>154116481.22</v>
          </cell>
          <cell r="AF3642"/>
          <cell r="AG3642">
            <v>154116481.22</v>
          </cell>
          <cell r="AH3642">
            <v>1001574108.22</v>
          </cell>
          <cell r="AI3642">
            <v>0</v>
          </cell>
          <cell r="AJ3642">
            <v>1001574108.22</v>
          </cell>
          <cell r="AK3642">
            <v>0.26</v>
          </cell>
          <cell r="AL3642"/>
          <cell r="AM3642">
            <v>1</v>
          </cell>
          <cell r="AN3642">
            <v>0.82220000000000004</v>
          </cell>
          <cell r="AO3642">
            <v>-0.17779999999999996</v>
          </cell>
          <cell r="AP3642" t="str">
            <v>Terminado</v>
          </cell>
          <cell r="AQ3642" t="e">
            <v>#REF!</v>
          </cell>
          <cell r="AR3642" t="str">
            <v>TERMINADO</v>
          </cell>
          <cell r="AS3642" t="str">
            <v>Se realiza reunión por TEAMS 13/04/2022 en donde bajo mesa No 173. Se aprobó la exclusión y queda como total de beneficiarios a intervenir 64.
Se realizó la Av2 el 19/04/2022.                                               
En mesa tecnica No. 173 se aprobo la reformulacion del proyecto respecto del ajuste en la estructuración del proyecto, en el sentido de excluir dos potenciales beneficiarios, ajustando el alcance del proyecto de 66 a 64 beneficiarios. Pendiente la entrega del informe técnico que consolide la subsanación de las observaciones técnicas reportadas desde la supervisión.                 Continua pendiente la entrega del informe técnico que consolide la totalidad de subsanaciones a las observaciones técnicas reportadas desde la supervisión. Proyecto con plazo contractual concluido, pendiente la remisión del acta de terminación suscrita. Persiste - Pendiente la entrega del informe técnico que consolide la totalidad de subsanaciones a las observaciones técnicas reportadas desde la supervisión. - Se suscribe acta de terminacion el 23 de abril de 2022 con pendientes, en ese sentido solicite a la interventoría dar claridad a lo que se expresa en dicha acta, especificando cada uno de los "pendientes de obra" y mencionando cuales de esos corresponden a simples correcciones o reparaciones, y cuales son actividades de obra que no se ejecutaron dentro del plazo contractual y que pudiesen configurar un incumplimiento en cabeza del contratista. Persiste                                                                                                                     De acuerdo con el informe presentado por la interventoría esta supervisión ratifica la sugerencia de incumplir al contratista de obra - se citará al alcalde a la ciudad de Bogotá dentro del inicio de trámite de solución de controversias.                                      Se atendio el 31 de mayo de 2022 citacion virtual donde como supervisor ratifico que de acuerdo con la evidencia presentada por la interventoráa nos encontramos ante un posible incumplimiento por parte del contratista de obra, y ante la aparente ejecución de actividades posteriores a la terminación expreso que estas no serían reconocidas de no ser soportada su ejecución dentro de los plazos contractuales establecidos, no obstante siendo el municipio la entidad contratante se solicita pronunciamiento formal al respecto. 
Ya se cuenta con el acta de terminación del 23/04/2022 totalmente suscrita.
Se envian observaciones al informe No 3 el 7/06/2022.
Se envio certificado ok a la ingeniera tatiana para su respectiva firma le dia 22/06/2022
Se envian observaciones al Informe No 4 el 22/06/2022.
Se envia certificado ok al informe No 4 el 29/06/2022</v>
          </cell>
          <cell r="AT3642">
            <v>43654</v>
          </cell>
          <cell r="AU3642">
            <v>44187</v>
          </cell>
          <cell r="AV3642">
            <v>44674</v>
          </cell>
          <cell r="AW3642" t="e">
            <v>#REF!</v>
          </cell>
          <cell r="AX3642"/>
          <cell r="AY3642"/>
          <cell r="AZ3642">
            <v>0</v>
          </cell>
          <cell r="BA3642" t="str">
            <v>-</v>
          </cell>
          <cell r="BB3642" t="str">
            <v>66  Viviendas</v>
          </cell>
          <cell r="BC3642"/>
          <cell r="BD3642">
            <v>44251</v>
          </cell>
          <cell r="BE3642">
            <v>44670</v>
          </cell>
          <cell r="BF3642" t="str">
            <v/>
          </cell>
          <cell r="BG3642">
            <v>237.6</v>
          </cell>
        </row>
        <row r="3643">
          <cell r="C3643" t="str">
            <v>20090242A1736-1</v>
          </cell>
          <cell r="D3643" t="str">
            <v>Proyectos 2011 - 2020</v>
          </cell>
          <cell r="E3643" t="str">
            <v>No Aplica</v>
          </cell>
          <cell r="F3643" t="str">
            <v>CERRADO</v>
          </cell>
          <cell r="G3643"/>
          <cell r="H3643" t="str">
            <v>Santander</v>
          </cell>
          <cell r="I3643">
            <v>68615</v>
          </cell>
          <cell r="J3643">
            <v>6</v>
          </cell>
          <cell r="K3643" t="str">
            <v>Rionegro</v>
          </cell>
          <cell r="L3643" t="str">
            <v>Rionegro-Santander</v>
          </cell>
          <cell r="M3643" t="str">
            <v/>
          </cell>
          <cell r="N3643" t="str">
            <v>Infraestructura</v>
          </cell>
          <cell r="O3643"/>
          <cell r="P3643"/>
          <cell r="Q3643" t="str">
            <v>Convenio Interadministrativo Con El Municipio De Rionegro, Para Que Con Plena Autonomia Técnica Y Administrativa Se Aunan Esfuerzos Y Contribuir Con La Construcción Del Acueducto Vereda Vegas De Llano De Palmas, Municipio De Rionegro</v>
          </cell>
          <cell r="R3643" t="str">
            <v>Agua Potable Y Saneamiento Básico</v>
          </cell>
          <cell r="S3643"/>
          <cell r="T3643"/>
          <cell r="U3643"/>
          <cell r="V3643" t="str">
            <v>Municipio</v>
          </cell>
          <cell r="W3643"/>
          <cell r="X3643" t="str">
            <v/>
          </cell>
          <cell r="Y3643"/>
          <cell r="Z3643">
            <v>382500000</v>
          </cell>
          <cell r="AA3643"/>
          <cell r="AB3643">
            <v>382500000</v>
          </cell>
          <cell r="AC3643"/>
          <cell r="AD3643">
            <v>382500000</v>
          </cell>
          <cell r="AE3643">
            <v>0</v>
          </cell>
          <cell r="AF3643"/>
          <cell r="AG3643">
            <v>0</v>
          </cell>
          <cell r="AH3643">
            <v>382500000</v>
          </cell>
          <cell r="AI3643">
            <v>0</v>
          </cell>
          <cell r="AJ3643">
            <v>382500000</v>
          </cell>
          <cell r="AK3643">
            <v>1</v>
          </cell>
          <cell r="AL3643"/>
          <cell r="AM3643">
            <v>1</v>
          </cell>
          <cell r="AN3643">
            <v>1</v>
          </cell>
          <cell r="AO3643">
            <v>0</v>
          </cell>
          <cell r="AP3643" t="str">
            <v>Liquidado</v>
          </cell>
          <cell r="AQ3643" t="e">
            <v>#REF!</v>
          </cell>
          <cell r="AR3643" t="e">
            <v>#N/A</v>
          </cell>
          <cell r="AS3643" t="str">
            <v>Entregado en 2011.</v>
          </cell>
          <cell r="AT3643" t="str">
            <v>No Aplica</v>
          </cell>
          <cell r="AU3643" t="str">
            <v/>
          </cell>
          <cell r="AV3643" t="str">
            <v/>
          </cell>
          <cell r="AW3643" t="e">
            <v>#REF!</v>
          </cell>
          <cell r="AX3643"/>
          <cell r="AY3643"/>
          <cell r="AZ3643">
            <v>0</v>
          </cell>
          <cell r="BA3643" t="str">
            <v>-</v>
          </cell>
          <cell r="BB3643" t="str">
            <v/>
          </cell>
          <cell r="BC3643"/>
          <cell r="BD3643" t="str">
            <v/>
          </cell>
          <cell r="BE3643" t="str">
            <v/>
          </cell>
          <cell r="BF3643" t="str">
            <v/>
          </cell>
          <cell r="BG3643" t="str">
            <v/>
          </cell>
        </row>
        <row r="3644">
          <cell r="C3644" t="str">
            <v>20090242S1735-1</v>
          </cell>
          <cell r="D3644" t="str">
            <v>Proyectos 2011 - 2020</v>
          </cell>
          <cell r="E3644" t="str">
            <v>No Aplica</v>
          </cell>
          <cell r="F3644" t="str">
            <v>CERRADO</v>
          </cell>
          <cell r="G3644"/>
          <cell r="H3644" t="str">
            <v>Santander</v>
          </cell>
          <cell r="I3644">
            <v>68615</v>
          </cell>
          <cell r="J3644">
            <v>6</v>
          </cell>
          <cell r="K3644" t="str">
            <v>Rionegro</v>
          </cell>
          <cell r="L3644" t="str">
            <v>Rionegro-Santander</v>
          </cell>
          <cell r="M3644" t="str">
            <v/>
          </cell>
          <cell r="N3644" t="str">
            <v>Infraestructura</v>
          </cell>
          <cell r="O3644"/>
          <cell r="P3644"/>
          <cell r="Q3644" t="str">
            <v>Convenio Interadministrativo Con El Municipio De Rionegro, Para Que Con Plena Autonomia Técnica Y Administrativa Se Aunan Esfuerzos Y Contribuir Con El Ajuste De Diseños Y Construcción Aulas Centro Educativo La Ceiba, Municpio Rionegro Del Municipio De Rionegro - Santander</v>
          </cell>
          <cell r="R3644" t="str">
            <v>Social Comunitario</v>
          </cell>
          <cell r="S3644"/>
          <cell r="T3644"/>
          <cell r="U3644"/>
          <cell r="V3644" t="str">
            <v>Municipio</v>
          </cell>
          <cell r="W3644"/>
          <cell r="X3644" t="str">
            <v/>
          </cell>
          <cell r="Y3644"/>
          <cell r="Z3644">
            <v>221072982.69999999</v>
          </cell>
          <cell r="AA3644"/>
          <cell r="AB3644">
            <v>221072982.69999999</v>
          </cell>
          <cell r="AC3644"/>
          <cell r="AD3644">
            <v>221072982.69999999</v>
          </cell>
          <cell r="AE3644">
            <v>0</v>
          </cell>
          <cell r="AF3644"/>
          <cell r="AG3644">
            <v>0</v>
          </cell>
          <cell r="AH3644">
            <v>221072982.69999999</v>
          </cell>
          <cell r="AI3644">
            <v>0</v>
          </cell>
          <cell r="AJ3644">
            <v>221072982.69999999</v>
          </cell>
          <cell r="AK3644">
            <v>1</v>
          </cell>
          <cell r="AL3644"/>
          <cell r="AM3644">
            <v>1</v>
          </cell>
          <cell r="AN3644">
            <v>1</v>
          </cell>
          <cell r="AO3644">
            <v>0</v>
          </cell>
          <cell r="AP3644" t="str">
            <v>Liquidado</v>
          </cell>
          <cell r="AQ3644" t="e">
            <v>#REF!</v>
          </cell>
          <cell r="AR3644" t="e">
            <v>#N/A</v>
          </cell>
          <cell r="AS3644" t="str">
            <v>Entregado en 2011.</v>
          </cell>
          <cell r="AT3644" t="str">
            <v>No Aplica</v>
          </cell>
          <cell r="AU3644" t="str">
            <v/>
          </cell>
          <cell r="AV3644">
            <v>40659</v>
          </cell>
          <cell r="AW3644" t="e">
            <v>#REF!</v>
          </cell>
          <cell r="AX3644"/>
          <cell r="AY3644"/>
          <cell r="AZ3644">
            <v>0</v>
          </cell>
          <cell r="BA3644" t="str">
            <v>-</v>
          </cell>
          <cell r="BB3644" t="str">
            <v/>
          </cell>
          <cell r="BC3644"/>
          <cell r="BD3644" t="str">
            <v/>
          </cell>
          <cell r="BE3644" t="str">
            <v/>
          </cell>
          <cell r="BF3644" t="str">
            <v/>
          </cell>
          <cell r="BG3644" t="str">
            <v/>
          </cell>
        </row>
        <row r="3645">
          <cell r="C3645" t="str">
            <v>E-2020-2203-162604</v>
          </cell>
          <cell r="D3645" t="str">
            <v>CV 001-2020</v>
          </cell>
          <cell r="E3645" t="str">
            <v>2018-2022</v>
          </cell>
          <cell r="F3645" t="str">
            <v>VIGENTE</v>
          </cell>
          <cell r="G3645"/>
          <cell r="H3645" t="str">
            <v>Santander</v>
          </cell>
          <cell r="I3645"/>
          <cell r="J3645"/>
          <cell r="K3645" t="str">
            <v>Rionegro</v>
          </cell>
          <cell r="L3645" t="str">
            <v>Rionegro-Santander</v>
          </cell>
          <cell r="M3645" t="str">
            <v>287 FIP 2021</v>
          </cell>
          <cell r="N3645" t="str">
            <v>DPS 2021</v>
          </cell>
          <cell r="O3645">
            <v>44305</v>
          </cell>
          <cell r="P3645">
            <v>44926</v>
          </cell>
          <cell r="Q3645" t="str">
            <v>Mejoramiento de puntos críticos mediante la construcción de Placa Huella en las veredas Alto de Perez, Popas, San Jorge y Miraflores del municipio de Rionegro - Santander</v>
          </cell>
          <cell r="R3645" t="str">
            <v>Vias y Transporte</v>
          </cell>
          <cell r="S3645" t="str">
            <v>Vias Rurales</v>
          </cell>
          <cell r="T3645"/>
          <cell r="U3645">
            <v>1</v>
          </cell>
          <cell r="V3645"/>
          <cell r="W3645"/>
          <cell r="X3645"/>
          <cell r="Y3645"/>
          <cell r="Z3645">
            <v>1235888146</v>
          </cell>
          <cell r="AA3645"/>
          <cell r="AB3645">
            <v>1235888146</v>
          </cell>
          <cell r="AC3645">
            <v>0</v>
          </cell>
          <cell r="AD3645">
            <v>1235888146</v>
          </cell>
          <cell r="AE3645"/>
          <cell r="AF3645"/>
          <cell r="AG3645">
            <v>0</v>
          </cell>
          <cell r="AH3645">
            <v>1235888146</v>
          </cell>
          <cell r="AI3645">
            <v>0</v>
          </cell>
          <cell r="AJ3645">
            <v>1235888146</v>
          </cell>
          <cell r="AK3645"/>
          <cell r="AL3645"/>
          <cell r="AM3645">
            <v>0.77829999999999999</v>
          </cell>
          <cell r="AN3645">
            <v>0.86919999999999997</v>
          </cell>
          <cell r="AO3645">
            <v>9.0899999999999981E-2</v>
          </cell>
          <cell r="AP3645" t="str">
            <v>En Ejecución</v>
          </cell>
          <cell r="AQ3645" t="e">
            <v>#REF!</v>
          </cell>
          <cell r="AR3645" t="e">
            <v>#N/A</v>
          </cell>
          <cell r="AS3645" t="str">
            <v>-</v>
          </cell>
          <cell r="AT3645"/>
          <cell r="AU3645">
            <v>44599</v>
          </cell>
          <cell r="AV3645">
            <v>44780</v>
          </cell>
          <cell r="AW3645" t="e">
            <v>#REF!</v>
          </cell>
          <cell r="AX3645">
            <v>4</v>
          </cell>
          <cell r="AY3645"/>
          <cell r="AZ3645">
            <v>4</v>
          </cell>
          <cell r="BA3645"/>
          <cell r="BB3645" t="str">
            <v>920 ML</v>
          </cell>
          <cell r="BC3645"/>
          <cell r="BD3645" t="str">
            <v>-</v>
          </cell>
          <cell r="BE3645" t="str">
            <v>-</v>
          </cell>
          <cell r="BF3645" t="str">
            <v>-</v>
          </cell>
          <cell r="BG3645">
            <v>895</v>
          </cell>
        </row>
        <row r="3646">
          <cell r="C3646" t="str">
            <v>20170478V10005-1</v>
          </cell>
          <cell r="D3646" t="str">
            <v>Proyectos 2011 - 2020</v>
          </cell>
          <cell r="E3646" t="str">
            <v>ANTES 2018</v>
          </cell>
          <cell r="F3646" t="str">
            <v>VIGENTE</v>
          </cell>
          <cell r="G3646"/>
          <cell r="H3646" t="str">
            <v>Santander</v>
          </cell>
          <cell r="I3646">
            <v>68655</v>
          </cell>
          <cell r="J3646">
            <v>6</v>
          </cell>
          <cell r="K3646" t="str">
            <v>Sabana De Torres</v>
          </cell>
          <cell r="L3646" t="str">
            <v>Sabana De Torres-Santander</v>
          </cell>
          <cell r="M3646">
            <v>478</v>
          </cell>
          <cell r="N3646" t="str">
            <v>DPS 2017</v>
          </cell>
          <cell r="O3646"/>
          <cell r="P3646"/>
          <cell r="Q3646" t="str">
            <v>Pavimentación En Concreto Hidráulico De La Vía Principal Y Sus Vías Secundarias Del Barrio Comuneros (Calle 16 A Entre Carreras 25-24 Y 22, Calle 17 Entre Carreras 25, 24 Y 23, Calle 17A Entre Carreras 25, 24 Y 23, Calle 18 Entre Carreras 25, 24, 23 Y 22, Calle 18A Entre Carreras 25, 24, 23 Y 22A, Carrera 25 Entre Calles 16 Y Calles 18A, Carrera 24 Entre Calles 16 Y Calle 18A, Carrera 22A Entre Calle 16 Y Calle 17) Municipio De Sabana De Torres - Santander</v>
          </cell>
          <cell r="R3646" t="str">
            <v>Vías Urbanas</v>
          </cell>
          <cell r="S3646"/>
          <cell r="T3646"/>
          <cell r="U3646"/>
          <cell r="V3646" t="str">
            <v>Municipio</v>
          </cell>
          <cell r="W3646" t="str">
            <v>Urbano</v>
          </cell>
          <cell r="X3646" t="str">
            <v>Comuneros</v>
          </cell>
          <cell r="Y3646"/>
          <cell r="Z3646">
            <v>4355771531</v>
          </cell>
          <cell r="AA3646"/>
          <cell r="AB3646">
            <v>4355771531</v>
          </cell>
          <cell r="AC3646"/>
          <cell r="AD3646">
            <v>4355771531</v>
          </cell>
          <cell r="AE3646">
            <v>475476903</v>
          </cell>
          <cell r="AF3646"/>
          <cell r="AG3646">
            <v>475476903</v>
          </cell>
          <cell r="AH3646">
            <v>4831248434</v>
          </cell>
          <cell r="AI3646">
            <v>0</v>
          </cell>
          <cell r="AJ3646">
            <v>4831248434</v>
          </cell>
          <cell r="AK3646">
            <v>0.15</v>
          </cell>
          <cell r="AL3646"/>
          <cell r="AM3646">
            <v>1</v>
          </cell>
          <cell r="AN3646">
            <v>1</v>
          </cell>
          <cell r="AO3646">
            <v>0</v>
          </cell>
          <cell r="AP3646" t="str">
            <v>Terminado</v>
          </cell>
          <cell r="AQ3646" t="e">
            <v>#REF!</v>
          </cell>
          <cell r="AR3646" t="e">
            <v>#N/A</v>
          </cell>
          <cell r="AS3646" t="str">
            <v>Se programa auditoria visible 1 para el 25 de noviembre de 2021. Se realiza.
Se realiza la Av2 el 28/03/2022.                                                       El municipio expide prórroga por 45 días, pendiente de la subsanación documental que permita dar trámite a los desembolso hasta el 60% segun hitos de pago.                  Los problemas respecto de la documentacion soporte del trámite de desembolso persisten, en ese sentido se realizó mesa de trabajo el 7 de abril de 2022 donde se establecieron los siguientes compromisos                       Compromiso 1: Entrega documental por parte de la ET que permita el tramite de desembolsos según hitos de pago (7-04-2022) Compromiso 2: Revisión por parte de la interventoría para el (8-04-2022) 3:00 pm teniendo la información completa y con la debida suficiencia. El tramite de desembolso sigue sujeto al cumplimiento del Ente Territorial.
Se realiza el desembolso No 4 de obra por un valor de $1.304.366.649,00 el 11/04/2022 bajo el memorando M-2021-4301-015128 Avance financiero del 60%.                                                                                                      El contratista tiene pendiente la entrega del cronograma de obra de acuerdo con la prórroga suscrita, proyecto en ejecución sin novedad, aunque se esta pendiente de algunos trabajos de profundizacion de redes a cargo de la ET.                                                                                                           Se cito a mesa de trabajo que se llevo a cabo el 9 de mayo de 2022 a las 4:00 pm, con el objetivo de analizar las condiciones actuales de los proyectos derivados de los convenios 478 de 2017 y en ese sentido definir línea de acción que permita llevar a feliz término la ejecución contractual de estos. Se establecieron los siguientes compromisos:                                                                       Compromiso 1: Atraso en las obras del espacio público - Dialogo con la comunidad para laborar en ampliación jornada - Se oficiará al contratista de obra conminándolo a terminar el proyecto dentro del plazo contractual establecido - 10-05-2022.                                                                  La Entidad Territorial desestima solicitud de incumplimiento al contratista y suscribe prórroga por 22 dias fijando como nueva fecha de terminacion el 6 de junio de 2022.                                                                                  En ejecucion, pendiente desembolsos segun hitos de pago al 30 y 60% pese a la solicitud de desembolso hecha por la supervisión por problemas en el traslado de recursos desde hacienda a la fiducia. Persiste                                      Avance al afecha superior al 90% se encuentra en revisión de interventoria el acta parcial de pago.
Se confirma terminación del proyecto el 06/06/2022. A la fecha no se ha firmado el acta de entrega y recibo a satisfacción.</v>
          </cell>
          <cell r="AT3646" t="str">
            <v>No Aplica</v>
          </cell>
          <cell r="AU3646">
            <v>44470</v>
          </cell>
          <cell r="AV3646">
            <v>44718</v>
          </cell>
          <cell r="AW3646" t="e">
            <v>#REF!</v>
          </cell>
          <cell r="AX3646"/>
          <cell r="AY3646"/>
          <cell r="AZ3646">
            <v>0</v>
          </cell>
          <cell r="BA3646" t="str">
            <v>-</v>
          </cell>
          <cell r="BB3646" t="str">
            <v>1258 m2</v>
          </cell>
          <cell r="BC3646"/>
          <cell r="BD3646">
            <v>44525</v>
          </cell>
          <cell r="BE3646">
            <v>44648</v>
          </cell>
          <cell r="BF3646" t="str">
            <v/>
          </cell>
          <cell r="BG3646">
            <v>3000</v>
          </cell>
        </row>
        <row r="3647">
          <cell r="C3647" t="str">
            <v>20170595S6878-1</v>
          </cell>
          <cell r="D3647" t="str">
            <v>Proyectos 2011 - 2020</v>
          </cell>
          <cell r="E3647" t="str">
            <v>ANTES 2018</v>
          </cell>
          <cell r="F3647" t="str">
            <v>VIGENTE</v>
          </cell>
          <cell r="G3647"/>
          <cell r="H3647" t="str">
            <v>Santander</v>
          </cell>
          <cell r="I3647">
            <v>68655</v>
          </cell>
          <cell r="J3647">
            <v>6</v>
          </cell>
          <cell r="K3647" t="str">
            <v>Sabana De Torres</v>
          </cell>
          <cell r="L3647" t="str">
            <v>Sabana De Torres-Santander</v>
          </cell>
          <cell r="M3647">
            <v>595</v>
          </cell>
          <cell r="N3647" t="str">
            <v>DPS 2017</v>
          </cell>
          <cell r="O3647"/>
          <cell r="P3647"/>
          <cell r="Q3647" t="str">
            <v>Construcción Fase I De Polideportivo Cubierto En La Villa Olimpica Del Municipio De Sabana De Torres - Santander</v>
          </cell>
          <cell r="R3647" t="str">
            <v>Espacio Público, Recreación Y Deporte</v>
          </cell>
          <cell r="S3647"/>
          <cell r="T3647"/>
          <cell r="U3647"/>
          <cell r="V3647" t="str">
            <v>Municipio</v>
          </cell>
          <cell r="W3647" t="str">
            <v>Urbano</v>
          </cell>
          <cell r="X3647" t="str">
            <v>Sabana de Torres</v>
          </cell>
          <cell r="Y3647"/>
          <cell r="Z3647">
            <v>1482516823</v>
          </cell>
          <cell r="AA3647"/>
          <cell r="AB3647">
            <v>1482516823</v>
          </cell>
          <cell r="AC3647"/>
          <cell r="AD3647">
            <v>1482516823</v>
          </cell>
          <cell r="AE3647">
            <v>185223026.04500002</v>
          </cell>
          <cell r="AF3647"/>
          <cell r="AG3647">
            <v>185223026.04500002</v>
          </cell>
          <cell r="AH3647">
            <v>1667739849.0450001</v>
          </cell>
          <cell r="AI3647">
            <v>0</v>
          </cell>
          <cell r="AJ3647">
            <v>1667739849.0450001</v>
          </cell>
          <cell r="AK3647">
            <v>0.9</v>
          </cell>
          <cell r="AL3647"/>
          <cell r="AM3647">
            <v>1</v>
          </cell>
          <cell r="AN3647">
            <v>1</v>
          </cell>
          <cell r="AO3647">
            <v>0</v>
          </cell>
          <cell r="AP3647" t="str">
            <v>Entregado A Municipio</v>
          </cell>
          <cell r="AQ3647" t="e">
            <v>#REF!</v>
          </cell>
          <cell r="AR3647" t="e">
            <v>#N/A</v>
          </cell>
          <cell r="AS3647" t="str">
            <v>Se tiene como acta de terminación de fecha del 26/12/2021.                                                                                          
La ET da respuesta respecto de la solicitud del contratista de retirar el item de legalizacion eléctrica la cual se encuentra en análisis por parte de la interventoría, no obstante el apoyo jurídico para el convenio expresó mediante correo electrónico que esta se encuentra ajustada a la norma legal. Esto con el fin de expedir el Acta de Entrega y Recibo a Satisfacción y luego realizar la Av3.                                                                                                     Se cito a mesa de trabajo que se llevo a cabo el 9 de mayo de 2022 a las 4:00 pm, con el objetivo de analizar las condiciones actuales de los proyectos derivados de los convenios 595 de 2017 y en ese sentido definir línea de acción que permita llevar a feliz término la ejecución contractual de estos. Se establecieron los siguientes compromisos:                                                                      Compromiso 1: Proyección y Suscripción acta de recibo final 13 de mayo de 2022.                                             Compromiso 2: Presentación de informe social final y actas de vecindad - De inmediato cumplimiento. 
Interventoría remitió acta de entrega y recibo a satisfación para ser suscrita por las partes.                                 La ET expresa qe el documento fisico a la fecha no ha llegado al municipio, de ahi la demora en el trámite de suscripción.                                                                                   Se suscribio acta de recibo, con esta como soporte se solicita AV3, la supervisión se encuentra revisando aspectos financieros con el objetivo de solicitar CDP para trámite de pasivo exigible.
Se realiza la Av3 el 22/06/2022. Se encuentra en proceso la firma del acta de entrega y compromiso de sostenibilidad. Ya se cuenta con el acta totalmente suscrita.</v>
          </cell>
          <cell r="AT3647" t="str">
            <v>No Aplica</v>
          </cell>
          <cell r="AU3647">
            <v>43745</v>
          </cell>
          <cell r="AV3647">
            <v>44556</v>
          </cell>
          <cell r="AW3647" t="e">
            <v>#REF!</v>
          </cell>
          <cell r="AX3647"/>
          <cell r="AY3647"/>
          <cell r="AZ3647">
            <v>0</v>
          </cell>
          <cell r="BA3647" t="str">
            <v>-</v>
          </cell>
          <cell r="BB3647" t="str">
            <v>1335 m2</v>
          </cell>
          <cell r="BC3647"/>
          <cell r="BD3647">
            <v>44251</v>
          </cell>
          <cell r="BE3647" t="str">
            <v/>
          </cell>
          <cell r="BF3647">
            <v>44734</v>
          </cell>
          <cell r="BG3647">
            <v>3000</v>
          </cell>
        </row>
        <row r="3648">
          <cell r="C3648" t="str">
            <v>E-2020-2203-248969</v>
          </cell>
          <cell r="D3648" t="str">
            <v>CV 001-2020</v>
          </cell>
          <cell r="E3648" t="str">
            <v>2018-2022</v>
          </cell>
          <cell r="F3648" t="str">
            <v>VIGENTE</v>
          </cell>
          <cell r="G3648"/>
          <cell r="H3648" t="str">
            <v>Santander</v>
          </cell>
          <cell r="I3648"/>
          <cell r="J3648"/>
          <cell r="K3648" t="str">
            <v>San Andres</v>
          </cell>
          <cell r="L3648" t="str">
            <v>San Andres-Santander</v>
          </cell>
          <cell r="M3648" t="str">
            <v>466 FIP 2021</v>
          </cell>
          <cell r="N3648" t="str">
            <v>DPS 2021</v>
          </cell>
          <cell r="O3648">
            <v>44418</v>
          </cell>
          <cell r="P3648">
            <v>44773</v>
          </cell>
          <cell r="Q3648" t="str">
            <v>Mejoramiento De Vías Terciarias Mediante La Construcción De Placa Huellas Y Obras De Arte En Las Veredas : Antala Vereda De Caravali En El Sector Cucharales Sector Alto De Jaimesy Sector Los Gaques Vereda El Pire Y Vereda Pangua Del Municipio De San Andres - Santander</v>
          </cell>
          <cell r="R3648" t="str">
            <v>Vias y Transporte</v>
          </cell>
          <cell r="S3648" t="str">
            <v>Vias Rurales</v>
          </cell>
          <cell r="T3648"/>
          <cell r="U3648">
            <v>1</v>
          </cell>
          <cell r="V3648"/>
          <cell r="W3648"/>
          <cell r="X3648"/>
          <cell r="Y3648"/>
          <cell r="Z3648">
            <v>1990056765</v>
          </cell>
          <cell r="AA3648"/>
          <cell r="AB3648">
            <v>1990056765</v>
          </cell>
          <cell r="AC3648">
            <v>0</v>
          </cell>
          <cell r="AD3648">
            <v>1990056765</v>
          </cell>
          <cell r="AE3648"/>
          <cell r="AF3648"/>
          <cell r="AG3648">
            <v>0</v>
          </cell>
          <cell r="AH3648">
            <v>1990056765</v>
          </cell>
          <cell r="AI3648">
            <v>0</v>
          </cell>
          <cell r="AJ3648">
            <v>1990056765</v>
          </cell>
          <cell r="AK3648"/>
          <cell r="AL3648"/>
          <cell r="AM3648">
            <v>0.50970000000000004</v>
          </cell>
          <cell r="AN3648">
            <v>4.9500000000000002E-2</v>
          </cell>
          <cell r="AO3648">
            <v>-0.46020000000000005</v>
          </cell>
          <cell r="AP3648" t="str">
            <v>Suspendido</v>
          </cell>
          <cell r="AQ3648" t="e">
            <v>#REF!</v>
          </cell>
          <cell r="AR3648" t="e">
            <v>#N/A</v>
          </cell>
          <cell r="AS3648" t="str">
            <v>-</v>
          </cell>
          <cell r="AT3648"/>
          <cell r="AU3648">
            <v>44616</v>
          </cell>
          <cell r="AV3648">
            <v>44795</v>
          </cell>
          <cell r="AW3648" t="e">
            <v>#REF!</v>
          </cell>
          <cell r="AX3648">
            <v>6</v>
          </cell>
          <cell r="AY3648"/>
          <cell r="AZ3648">
            <v>6</v>
          </cell>
          <cell r="BA3648"/>
          <cell r="BB3648" t="str">
            <v>945 ML</v>
          </cell>
          <cell r="BC3648"/>
          <cell r="BD3648" t="str">
            <v>-</v>
          </cell>
          <cell r="BE3648" t="str">
            <v>-</v>
          </cell>
          <cell r="BF3648" t="str">
            <v>-</v>
          </cell>
          <cell r="BG3648">
            <v>1295</v>
          </cell>
        </row>
        <row r="3649">
          <cell r="C3649" t="str">
            <v>20090234M1738-1</v>
          </cell>
          <cell r="D3649" t="str">
            <v>Proyectos 2011 - 2020</v>
          </cell>
          <cell r="E3649" t="str">
            <v>No Aplica</v>
          </cell>
          <cell r="F3649" t="str">
            <v>CERRADO</v>
          </cell>
          <cell r="G3649"/>
          <cell r="H3649" t="str">
            <v>Santander</v>
          </cell>
          <cell r="I3649">
            <v>68673</v>
          </cell>
          <cell r="J3649">
            <v>6</v>
          </cell>
          <cell r="K3649" t="str">
            <v>San Benito</v>
          </cell>
          <cell r="L3649" t="str">
            <v>San Benito-Santander</v>
          </cell>
          <cell r="M3649" t="str">
            <v/>
          </cell>
          <cell r="N3649" t="str">
            <v>Infraestructura</v>
          </cell>
          <cell r="O3649"/>
          <cell r="P3649"/>
          <cell r="Q3649" t="str">
            <v>Convenio Interadministrativo Con El Municipio De San Benito, Para Que Con Plena Autonomia Técnica Y Administrativa Se Aunen Esfuerzos Para La Construcción De Unidades Sanitarias Para Familias Uno Y Dos Del Sisben Del Área Rural Del Municipio De San Benito - Santander.</v>
          </cell>
          <cell r="R3649" t="str">
            <v>Mejoramiento Condiciones De Habitabilidad</v>
          </cell>
          <cell r="S3649"/>
          <cell r="T3649"/>
          <cell r="U3649"/>
          <cell r="V3649" t="str">
            <v>Municipio</v>
          </cell>
          <cell r="W3649"/>
          <cell r="X3649" t="str">
            <v/>
          </cell>
          <cell r="Y3649"/>
          <cell r="Z3649">
            <v>240000000</v>
          </cell>
          <cell r="AA3649"/>
          <cell r="AB3649">
            <v>240000000</v>
          </cell>
          <cell r="AC3649"/>
          <cell r="AD3649">
            <v>240000000</v>
          </cell>
          <cell r="AE3649">
            <v>0</v>
          </cell>
          <cell r="AF3649"/>
          <cell r="AG3649">
            <v>0</v>
          </cell>
          <cell r="AH3649">
            <v>240000000</v>
          </cell>
          <cell r="AI3649">
            <v>0</v>
          </cell>
          <cell r="AJ3649">
            <v>240000000</v>
          </cell>
          <cell r="AK3649">
            <v>1</v>
          </cell>
          <cell r="AL3649"/>
          <cell r="AM3649">
            <v>1</v>
          </cell>
          <cell r="AN3649">
            <v>1</v>
          </cell>
          <cell r="AO3649">
            <v>0</v>
          </cell>
          <cell r="AP3649" t="str">
            <v>Liquidado</v>
          </cell>
          <cell r="AQ3649" t="e">
            <v>#REF!</v>
          </cell>
          <cell r="AR3649" t="e">
            <v>#N/A</v>
          </cell>
          <cell r="AS3649" t="str">
            <v>Entregado en 2011.</v>
          </cell>
          <cell r="AT3649"/>
          <cell r="AU3649" t="str">
            <v/>
          </cell>
          <cell r="AV3649">
            <v>40542</v>
          </cell>
          <cell r="AW3649" t="e">
            <v>#REF!</v>
          </cell>
          <cell r="AX3649"/>
          <cell r="AY3649"/>
          <cell r="AZ3649">
            <v>0</v>
          </cell>
          <cell r="BA3649" t="str">
            <v>-</v>
          </cell>
          <cell r="BB3649" t="str">
            <v xml:space="preserve">  Viviendas</v>
          </cell>
          <cell r="BC3649"/>
          <cell r="BD3649" t="str">
            <v/>
          </cell>
          <cell r="BE3649" t="str">
            <v/>
          </cell>
          <cell r="BF3649" t="str">
            <v/>
          </cell>
          <cell r="BG3649">
            <v>0</v>
          </cell>
        </row>
        <row r="3650">
          <cell r="C3650" t="str">
            <v>20100027M1739-1</v>
          </cell>
          <cell r="D3650" t="str">
            <v>Proyectos 2011 - 2020</v>
          </cell>
          <cell r="E3650" t="str">
            <v>No Aplica</v>
          </cell>
          <cell r="F3650" t="str">
            <v>CERRADO</v>
          </cell>
          <cell r="G3650"/>
          <cell r="H3650" t="str">
            <v>Santander</v>
          </cell>
          <cell r="I3650">
            <v>68673</v>
          </cell>
          <cell r="J3650">
            <v>6</v>
          </cell>
          <cell r="K3650" t="str">
            <v>San Benito</v>
          </cell>
          <cell r="L3650" t="str">
            <v>San Benito-Santander</v>
          </cell>
          <cell r="M3650" t="str">
            <v/>
          </cell>
          <cell r="N3650" t="str">
            <v>Infraestructura</v>
          </cell>
          <cell r="O3650"/>
          <cell r="P3650"/>
          <cell r="Q3650" t="str">
            <v>Construcción Unidades Sanitarias Veredales, Municipio San Benito</v>
          </cell>
          <cell r="R3650" t="str">
            <v>Mejoramiento Condiciones De Habitabilidad</v>
          </cell>
          <cell r="S3650"/>
          <cell r="T3650"/>
          <cell r="U3650"/>
          <cell r="V3650" t="str">
            <v>Gestión Energetica S.A. - Gensa S.A. E.S.P.</v>
          </cell>
          <cell r="W3650"/>
          <cell r="X3650" t="str">
            <v/>
          </cell>
          <cell r="Y3650"/>
          <cell r="Z3650">
            <v>400000000</v>
          </cell>
          <cell r="AA3650"/>
          <cell r="AB3650">
            <v>400000000</v>
          </cell>
          <cell r="AC3650"/>
          <cell r="AD3650">
            <v>400000000</v>
          </cell>
          <cell r="AE3650">
            <v>0</v>
          </cell>
          <cell r="AF3650"/>
          <cell r="AG3650">
            <v>0</v>
          </cell>
          <cell r="AH3650">
            <v>400000000</v>
          </cell>
          <cell r="AI3650">
            <v>0</v>
          </cell>
          <cell r="AJ3650">
            <v>400000000</v>
          </cell>
          <cell r="AK3650">
            <v>1</v>
          </cell>
          <cell r="AL3650"/>
          <cell r="AM3650">
            <v>1</v>
          </cell>
          <cell r="AN3650">
            <v>1</v>
          </cell>
          <cell r="AO3650">
            <v>0</v>
          </cell>
          <cell r="AP3650" t="str">
            <v>Liquidado</v>
          </cell>
          <cell r="AQ3650" t="e">
            <v>#REF!</v>
          </cell>
          <cell r="AR3650" t="e">
            <v>#N/A</v>
          </cell>
          <cell r="AS3650" t="str">
            <v>Entregado en 2011.</v>
          </cell>
          <cell r="AT3650"/>
          <cell r="AU3650" t="str">
            <v/>
          </cell>
          <cell r="AV3650">
            <v>40878</v>
          </cell>
          <cell r="AW3650" t="e">
            <v>#REF!</v>
          </cell>
          <cell r="AX3650"/>
          <cell r="AY3650"/>
          <cell r="AZ3650">
            <v>0</v>
          </cell>
          <cell r="BA3650" t="str">
            <v>-</v>
          </cell>
          <cell r="BB3650" t="str">
            <v xml:space="preserve">  Viviendas</v>
          </cell>
          <cell r="BC3650"/>
          <cell r="BD3650" t="str">
            <v/>
          </cell>
          <cell r="BE3650" t="str">
            <v/>
          </cell>
          <cell r="BF3650" t="str">
            <v/>
          </cell>
          <cell r="BG3650">
            <v>0</v>
          </cell>
        </row>
        <row r="3651">
          <cell r="C3651" t="str">
            <v>20140099M0086-1</v>
          </cell>
          <cell r="D3651" t="str">
            <v>Proyectos 2011 - 2020</v>
          </cell>
          <cell r="E3651" t="str">
            <v>No Aplica</v>
          </cell>
          <cell r="F3651" t="str">
            <v>CERRADO</v>
          </cell>
          <cell r="G3651"/>
          <cell r="H3651" t="str">
            <v>Santander</v>
          </cell>
          <cell r="I3651">
            <v>68673</v>
          </cell>
          <cell r="J3651">
            <v>6</v>
          </cell>
          <cell r="K3651" t="str">
            <v>San Benito</v>
          </cell>
          <cell r="L3651" t="str">
            <v>San Benito-Santander</v>
          </cell>
          <cell r="M3651">
            <v>99</v>
          </cell>
          <cell r="N3651" t="str">
            <v>DPS 2014</v>
          </cell>
          <cell r="O3651"/>
          <cell r="P3651"/>
          <cell r="Q3651" t="str">
            <v>Mejoramiento De Las Condiciones De Habitabilidad En San Benito</v>
          </cell>
          <cell r="R3651" t="str">
            <v>Mejoramiento Condiciones De Habitabilidad</v>
          </cell>
          <cell r="S3651"/>
          <cell r="T3651"/>
          <cell r="U3651"/>
          <cell r="V3651" t="str">
            <v>Municipio</v>
          </cell>
          <cell r="W3651"/>
          <cell r="X3651" t="str">
            <v>Vereda  Centro, Vereda Chingamato, Vereda Hatos,  Vereda Junco, Vereda Juntas, Vereda Novillero, Vereda San Benito Nuevo, Vereda San Lorenzo, Vereda Zaque.</v>
          </cell>
          <cell r="Y3651"/>
          <cell r="Z3651">
            <v>454545455</v>
          </cell>
          <cell r="AA3651"/>
          <cell r="AB3651">
            <v>454545455</v>
          </cell>
          <cell r="AC3651"/>
          <cell r="AD3651">
            <v>454545455</v>
          </cell>
          <cell r="AE3651">
            <v>81818181.899999991</v>
          </cell>
          <cell r="AF3651"/>
          <cell r="AG3651">
            <v>81818181.899999991</v>
          </cell>
          <cell r="AH3651">
            <v>536363636.89999998</v>
          </cell>
          <cell r="AI3651">
            <v>0</v>
          </cell>
          <cell r="AJ3651">
            <v>536363636.89999998</v>
          </cell>
          <cell r="AK3651">
            <v>1</v>
          </cell>
          <cell r="AL3651"/>
          <cell r="AM3651">
            <v>1</v>
          </cell>
          <cell r="AN3651">
            <v>1</v>
          </cell>
          <cell r="AO3651">
            <v>0</v>
          </cell>
          <cell r="AP3651" t="str">
            <v>Liquidado</v>
          </cell>
          <cell r="AQ3651" t="e">
            <v>#REF!</v>
          </cell>
          <cell r="AR3651" t="e">
            <v>#N/A</v>
          </cell>
          <cell r="AS3651" t="str">
            <v>Liquidado 30 junio 2020</v>
          </cell>
          <cell r="AT3651"/>
          <cell r="AU3651">
            <v>42342</v>
          </cell>
          <cell r="AV3651">
            <v>42645</v>
          </cell>
          <cell r="AW3651" t="e">
            <v>#REF!</v>
          </cell>
          <cell r="AX3651"/>
          <cell r="AY3651"/>
          <cell r="AZ3651">
            <v>0</v>
          </cell>
          <cell r="BA3651" t="str">
            <v>-</v>
          </cell>
          <cell r="BB3651" t="str">
            <v>50  Viviendas</v>
          </cell>
          <cell r="BC3651"/>
          <cell r="BD3651" t="str">
            <v/>
          </cell>
          <cell r="BE3651">
            <v>42544</v>
          </cell>
          <cell r="BF3651">
            <v>42682</v>
          </cell>
          <cell r="BG3651">
            <v>50</v>
          </cell>
        </row>
        <row r="3652">
          <cell r="C3652" t="str">
            <v>20140099V0086-2</v>
          </cell>
          <cell r="D3652" t="str">
            <v>Proyectos 2011 - 2020</v>
          </cell>
          <cell r="E3652" t="str">
            <v>No Aplica</v>
          </cell>
          <cell r="F3652" t="str">
            <v>CERRADO</v>
          </cell>
          <cell r="G3652"/>
          <cell r="H3652" t="str">
            <v>Santander</v>
          </cell>
          <cell r="I3652">
            <v>68673</v>
          </cell>
          <cell r="J3652">
            <v>6</v>
          </cell>
          <cell r="K3652" t="str">
            <v>San Benito</v>
          </cell>
          <cell r="L3652" t="str">
            <v>San Benito-Santander</v>
          </cell>
          <cell r="M3652">
            <v>99</v>
          </cell>
          <cell r="N3652" t="str">
            <v>DPS 2014</v>
          </cell>
          <cell r="O3652"/>
          <cell r="P3652"/>
          <cell r="Q3652" t="str">
            <v>Adecuación Y Pavimentación De La Vía Que Comunica Los Municipios De San Benito - Guepsa Tramo I En El Departamento De Santander</v>
          </cell>
          <cell r="R3652" t="str">
            <v>Vías Red Terciaria</v>
          </cell>
          <cell r="S3652"/>
          <cell r="T3652"/>
          <cell r="U3652"/>
          <cell r="V3652" t="str">
            <v>Municipio</v>
          </cell>
          <cell r="W3652"/>
          <cell r="X3652" t="str">
            <v>Vereda Chinchamato,Vereda El Centro, Vereda Guanumo, VeredaEl Junco, Vereda San Lorenzo</v>
          </cell>
          <cell r="Y3652"/>
          <cell r="Z3652">
            <v>2275635200</v>
          </cell>
          <cell r="AA3652"/>
          <cell r="AB3652">
            <v>2275635200</v>
          </cell>
          <cell r="AC3652"/>
          <cell r="AD3652">
            <v>2275635200</v>
          </cell>
          <cell r="AE3652">
            <v>227563520</v>
          </cell>
          <cell r="AF3652"/>
          <cell r="AG3652">
            <v>227563520</v>
          </cell>
          <cell r="AH3652">
            <v>2503198720</v>
          </cell>
          <cell r="AI3652">
            <v>0</v>
          </cell>
          <cell r="AJ3652">
            <v>2503198720</v>
          </cell>
          <cell r="AK3652">
            <v>0.99860000000000004</v>
          </cell>
          <cell r="AL3652"/>
          <cell r="AM3652">
            <v>1</v>
          </cell>
          <cell r="AN3652">
            <v>1</v>
          </cell>
          <cell r="AO3652">
            <v>0</v>
          </cell>
          <cell r="AP3652" t="str">
            <v>Liquidado</v>
          </cell>
          <cell r="AQ3652" t="e">
            <v>#REF!</v>
          </cell>
          <cell r="AR3652" t="e">
            <v>#N/A</v>
          </cell>
          <cell r="AS3652" t="str">
            <v>Liquidado 30 junio 2020</v>
          </cell>
          <cell r="AT3652" t="str">
            <v>No Aplica</v>
          </cell>
          <cell r="AU3652">
            <v>42276</v>
          </cell>
          <cell r="AV3652">
            <v>43003</v>
          </cell>
          <cell r="AW3652" t="e">
            <v>#REF!</v>
          </cell>
          <cell r="AX3652"/>
          <cell r="AY3652"/>
          <cell r="AZ3652">
            <v>0</v>
          </cell>
          <cell r="BA3652" t="str">
            <v>-</v>
          </cell>
          <cell r="BB3652" t="str">
            <v>2,01 Km</v>
          </cell>
          <cell r="BC3652"/>
          <cell r="BD3652">
            <v>42446</v>
          </cell>
          <cell r="BE3652">
            <v>42544</v>
          </cell>
          <cell r="BF3652" t="str">
            <v/>
          </cell>
          <cell r="BG3652">
            <v>3400</v>
          </cell>
        </row>
        <row r="3653">
          <cell r="C3653" t="str">
            <v>20150345S0144-1</v>
          </cell>
          <cell r="D3653" t="str">
            <v>Proyectos 2011 - 2020</v>
          </cell>
          <cell r="E3653" t="str">
            <v>No Aplica</v>
          </cell>
          <cell r="F3653" t="str">
            <v>CERRADO</v>
          </cell>
          <cell r="G3653"/>
          <cell r="H3653" t="str">
            <v>Santander</v>
          </cell>
          <cell r="I3653">
            <v>68673</v>
          </cell>
          <cell r="J3653">
            <v>6</v>
          </cell>
          <cell r="K3653" t="str">
            <v>San Benito</v>
          </cell>
          <cell r="L3653" t="str">
            <v>San Benito-Santander</v>
          </cell>
          <cell r="M3653">
            <v>345</v>
          </cell>
          <cell r="N3653" t="str">
            <v>DPS 2015</v>
          </cell>
          <cell r="O3653"/>
          <cell r="P3653"/>
          <cell r="Q3653" t="str">
            <v>Construcción Y Mejoramiento Cancha Múltiple Centro Educativo La Carrera Vereda San Lorenzo Municipio De San Benito - Santander</v>
          </cell>
          <cell r="R3653" t="str">
            <v>Espacio Público, Recreación Y Deporte</v>
          </cell>
          <cell r="S3653"/>
          <cell r="T3653"/>
          <cell r="U3653"/>
          <cell r="V3653" t="str">
            <v>Municipio</v>
          </cell>
          <cell r="W3653"/>
          <cell r="X3653" t="str">
            <v>Vereda San Lorenzo</v>
          </cell>
          <cell r="Y3653"/>
          <cell r="Z3653">
            <v>462860549</v>
          </cell>
          <cell r="AA3653"/>
          <cell r="AB3653">
            <v>462860549</v>
          </cell>
          <cell r="AC3653"/>
          <cell r="AD3653">
            <v>462860549</v>
          </cell>
          <cell r="AE3653">
            <v>46286054.900000006</v>
          </cell>
          <cell r="AF3653"/>
          <cell r="AG3653">
            <v>46286054.900000006</v>
          </cell>
          <cell r="AH3653">
            <v>509146603.89999998</v>
          </cell>
          <cell r="AI3653">
            <v>0</v>
          </cell>
          <cell r="AJ3653">
            <v>509146603.89999998</v>
          </cell>
          <cell r="AK3653">
            <v>0.99990000000000001</v>
          </cell>
          <cell r="AL3653"/>
          <cell r="AM3653">
            <v>1</v>
          </cell>
          <cell r="AN3653">
            <v>1</v>
          </cell>
          <cell r="AO3653">
            <v>0</v>
          </cell>
          <cell r="AP3653" t="str">
            <v>Liquidado</v>
          </cell>
          <cell r="AQ3653" t="e">
            <v>#REF!</v>
          </cell>
          <cell r="AR3653" t="e">
            <v>#N/A</v>
          </cell>
          <cell r="AS3653" t="str">
            <v xml:space="preserve">Se realizo AV 3 el 9 de marzo y se firmo el acta de sostenibilidad.      </v>
          </cell>
          <cell r="AT3653" t="str">
            <v>No Aplica</v>
          </cell>
          <cell r="AU3653">
            <v>42621</v>
          </cell>
          <cell r="AV3653">
            <v>42732</v>
          </cell>
          <cell r="AW3653" t="e">
            <v>#REF!</v>
          </cell>
          <cell r="AX3653"/>
          <cell r="AY3653"/>
          <cell r="AZ3653">
            <v>0</v>
          </cell>
          <cell r="BA3653" t="str">
            <v>-</v>
          </cell>
          <cell r="BB3653" t="str">
            <v>702M2</v>
          </cell>
          <cell r="BC3653"/>
          <cell r="BD3653">
            <v>42676</v>
          </cell>
          <cell r="BE3653">
            <v>42804</v>
          </cell>
          <cell r="BF3653">
            <v>42804</v>
          </cell>
          <cell r="BG3653">
            <v>1744</v>
          </cell>
        </row>
        <row r="3654">
          <cell r="C3654" t="str">
            <v>E-2020-2203-248654</v>
          </cell>
          <cell r="D3654" t="str">
            <v>CV 001-2020</v>
          </cell>
          <cell r="E3654" t="str">
            <v>2018-2022</v>
          </cell>
          <cell r="F3654" t="str">
            <v>VIGENTE</v>
          </cell>
          <cell r="G3654"/>
          <cell r="H3654" t="str">
            <v>Santander</v>
          </cell>
          <cell r="I3654"/>
          <cell r="J3654"/>
          <cell r="K3654" t="str">
            <v>San Gil</v>
          </cell>
          <cell r="L3654" t="str">
            <v>San Gil-Santander</v>
          </cell>
          <cell r="M3654" t="str">
            <v>329 FIP 2021</v>
          </cell>
          <cell r="N3654" t="str">
            <v>DPS 2021</v>
          </cell>
          <cell r="O3654">
            <v>44343</v>
          </cell>
          <cell r="P3654">
            <v>44773</v>
          </cell>
          <cell r="Q3654" t="str">
            <v>Rehabilitación De La Vía Jose Antonio Galán Del Municipio De San Gil - Santander</v>
          </cell>
          <cell r="R3654" t="str">
            <v>Vias y Transporte</v>
          </cell>
          <cell r="S3654" t="str">
            <v>Vias Rurales</v>
          </cell>
          <cell r="T3654"/>
          <cell r="U3654">
            <v>1</v>
          </cell>
          <cell r="V3654"/>
          <cell r="W3654"/>
          <cell r="X3654"/>
          <cell r="Y3654"/>
          <cell r="Z3654">
            <v>0</v>
          </cell>
          <cell r="AA3654"/>
          <cell r="AB3654">
            <v>0</v>
          </cell>
          <cell r="AC3654">
            <v>0</v>
          </cell>
          <cell r="AD3654">
            <v>0</v>
          </cell>
          <cell r="AE3654"/>
          <cell r="AF3654"/>
          <cell r="AG3654">
            <v>0</v>
          </cell>
          <cell r="AH3654">
            <v>0</v>
          </cell>
          <cell r="AI3654">
            <v>0</v>
          </cell>
          <cell r="AJ3654">
            <v>0</v>
          </cell>
          <cell r="AK3654"/>
          <cell r="AL3654"/>
          <cell r="AM3654"/>
          <cell r="AN3654"/>
          <cell r="AO3654">
            <v>0</v>
          </cell>
          <cell r="AP3654" t="str">
            <v>Cancelado</v>
          </cell>
          <cell r="AQ3654" t="e">
            <v>#REF!</v>
          </cell>
          <cell r="AR3654" t="e">
            <v>#N/A</v>
          </cell>
          <cell r="AS3654" t="str">
            <v>Maduración</v>
          </cell>
          <cell r="AT3654"/>
          <cell r="AU3654" t="str">
            <v>-</v>
          </cell>
          <cell r="AV3654" t="str">
            <v>-</v>
          </cell>
          <cell r="AW3654" t="e">
            <v>#REF!</v>
          </cell>
          <cell r="AX3654">
            <v>9</v>
          </cell>
          <cell r="AY3654"/>
          <cell r="AZ3654">
            <v>9</v>
          </cell>
          <cell r="BA3654"/>
          <cell r="BB3654" t="str">
            <v>- ML</v>
          </cell>
          <cell r="BC3654"/>
          <cell r="BD3654" t="str">
            <v>-</v>
          </cell>
          <cell r="BE3654" t="str">
            <v>-</v>
          </cell>
          <cell r="BF3654" t="str">
            <v>-</v>
          </cell>
          <cell r="BG3654" t="str">
            <v>-</v>
          </cell>
        </row>
        <row r="3655">
          <cell r="C3655" t="str">
            <v>E-2020-2203-055080</v>
          </cell>
          <cell r="D3655" t="str">
            <v>CV 001-2020</v>
          </cell>
          <cell r="E3655" t="str">
            <v>2018-2022</v>
          </cell>
          <cell r="F3655" t="str">
            <v>VIGENTE</v>
          </cell>
          <cell r="G3655"/>
          <cell r="H3655" t="str">
            <v>Santander</v>
          </cell>
          <cell r="I3655"/>
          <cell r="J3655"/>
          <cell r="K3655" t="str">
            <v>San Jose De Miranda</v>
          </cell>
          <cell r="L3655" t="str">
            <v>San Jose De Miranda-Santander</v>
          </cell>
          <cell r="M3655" t="str">
            <v>375 FIP 2021</v>
          </cell>
          <cell r="N3655" t="str">
            <v>DPS 2021</v>
          </cell>
          <cell r="O3655">
            <v>44362</v>
          </cell>
          <cell r="P3655">
            <v>44926</v>
          </cell>
          <cell r="Q3655" t="str">
            <v>Construcción De Pavimento Rígido En El Municipio De San Jose De Miranda - Santander</v>
          </cell>
          <cell r="R3655" t="str">
            <v>Vias y Transporte</v>
          </cell>
          <cell r="S3655" t="str">
            <v>Vias Urbanas</v>
          </cell>
          <cell r="T3655"/>
          <cell r="U3655">
            <v>1</v>
          </cell>
          <cell r="V3655"/>
          <cell r="W3655"/>
          <cell r="X3655"/>
          <cell r="Y3655"/>
          <cell r="Z3655">
            <v>1500000000</v>
          </cell>
          <cell r="AA3655"/>
          <cell r="AB3655">
            <v>1500000000</v>
          </cell>
          <cell r="AC3655">
            <v>0</v>
          </cell>
          <cell r="AD3655">
            <v>1500000000</v>
          </cell>
          <cell r="AE3655"/>
          <cell r="AF3655"/>
          <cell r="AG3655">
            <v>0</v>
          </cell>
          <cell r="AH3655">
            <v>1500000000</v>
          </cell>
          <cell r="AI3655">
            <v>0</v>
          </cell>
          <cell r="AJ3655">
            <v>1500000000</v>
          </cell>
          <cell r="AK3655"/>
          <cell r="AL3655"/>
          <cell r="AM3655">
            <v>2.92E-2</v>
          </cell>
          <cell r="AN3655">
            <v>3.04E-2</v>
          </cell>
          <cell r="AO3655">
            <v>1.1999999999999997E-3</v>
          </cell>
          <cell r="AP3655" t="str">
            <v>En Ejecución</v>
          </cell>
          <cell r="AQ3655" t="e">
            <v>#REF!</v>
          </cell>
          <cell r="AR3655" t="e">
            <v>#N/A</v>
          </cell>
          <cell r="AS3655" t="str">
            <v>-</v>
          </cell>
          <cell r="AT3655"/>
          <cell r="AU3655">
            <v>44754</v>
          </cell>
          <cell r="AV3655">
            <v>44938</v>
          </cell>
          <cell r="AW3655" t="e">
            <v>#REF!</v>
          </cell>
          <cell r="AX3655">
            <v>9</v>
          </cell>
          <cell r="AY3655"/>
          <cell r="AZ3655">
            <v>9</v>
          </cell>
          <cell r="BA3655"/>
          <cell r="BB3655" t="str">
            <v>988 ML</v>
          </cell>
          <cell r="BC3655"/>
          <cell r="BD3655" t="str">
            <v>-</v>
          </cell>
          <cell r="BE3655" t="str">
            <v>-</v>
          </cell>
          <cell r="BF3655" t="str">
            <v>-</v>
          </cell>
          <cell r="BG3655">
            <v>674</v>
          </cell>
        </row>
        <row r="3656">
          <cell r="C3656" t="str">
            <v>20130240V0495-1</v>
          </cell>
          <cell r="D3656" t="str">
            <v>Proyectos 2011 - 2020</v>
          </cell>
          <cell r="E3656" t="str">
            <v>No Aplica</v>
          </cell>
          <cell r="F3656" t="str">
            <v>CERRADO</v>
          </cell>
          <cell r="G3656"/>
          <cell r="H3656" t="str">
            <v>Santander</v>
          </cell>
          <cell r="I3656">
            <v>68686</v>
          </cell>
          <cell r="J3656">
            <v>6</v>
          </cell>
          <cell r="K3656" t="str">
            <v>San Miguel</v>
          </cell>
          <cell r="L3656" t="str">
            <v>San Miguel-Santander</v>
          </cell>
          <cell r="M3656">
            <v>240</v>
          </cell>
          <cell r="N3656" t="str">
            <v>DPS 2013</v>
          </cell>
          <cell r="O3656"/>
          <cell r="P3656"/>
          <cell r="Q3656" t="str">
            <v xml:space="preserve">Construcción De Pavimento Rígido En Las Calles 4 Y 5, Salida Al Municipio De Carcasi, Municipio De San Miguel  - Santander </v>
          </cell>
          <cell r="R3656" t="str">
            <v>Vías Urbanas</v>
          </cell>
          <cell r="S3656"/>
          <cell r="T3656"/>
          <cell r="U3656"/>
          <cell r="V3656" t="str">
            <v>Municipio</v>
          </cell>
          <cell r="W3656"/>
          <cell r="X3656" t="str">
            <v xml:space="preserve">Villa San Miguel, </v>
          </cell>
          <cell r="Y3656"/>
          <cell r="Z3656">
            <v>1120186916</v>
          </cell>
          <cell r="AA3656"/>
          <cell r="AB3656">
            <v>1120186916</v>
          </cell>
          <cell r="AC3656"/>
          <cell r="AD3656">
            <v>1120186916</v>
          </cell>
          <cell r="AE3656">
            <v>114018691.60000001</v>
          </cell>
          <cell r="AF3656"/>
          <cell r="AG3656">
            <v>114018691.60000001</v>
          </cell>
          <cell r="AH3656">
            <v>1234205607.5999999</v>
          </cell>
          <cell r="AI3656">
            <v>0</v>
          </cell>
          <cell r="AJ3656">
            <v>1234205607.5999999</v>
          </cell>
          <cell r="AK3656">
            <v>0.99870000000000003</v>
          </cell>
          <cell r="AL3656"/>
          <cell r="AM3656">
            <v>1</v>
          </cell>
          <cell r="AN3656">
            <v>1</v>
          </cell>
          <cell r="AO3656">
            <v>0</v>
          </cell>
          <cell r="AP3656" t="str">
            <v>Liquidado</v>
          </cell>
          <cell r="AQ3656" t="e">
            <v>#REF!</v>
          </cell>
          <cell r="AR3656" t="e">
            <v>#N/A</v>
          </cell>
          <cell r="AS3656" t="str">
            <v>• Entregado en diciembre de 2016.</v>
          </cell>
          <cell r="AT3656" t="str">
            <v>No Aplica</v>
          </cell>
          <cell r="AU3656">
            <v>42279</v>
          </cell>
          <cell r="AV3656">
            <v>42636</v>
          </cell>
          <cell r="AW3656" t="e">
            <v>#REF!</v>
          </cell>
          <cell r="AX3656"/>
          <cell r="AY3656"/>
          <cell r="AZ3656">
            <v>0</v>
          </cell>
          <cell r="BA3656" t="str">
            <v>-</v>
          </cell>
          <cell r="BB3656" t="str">
            <v>0,44 kms</v>
          </cell>
          <cell r="BC3656"/>
          <cell r="BD3656">
            <v>42296</v>
          </cell>
          <cell r="BE3656">
            <v>42564</v>
          </cell>
          <cell r="BF3656">
            <v>42717</v>
          </cell>
          <cell r="BG3656">
            <v>433</v>
          </cell>
        </row>
        <row r="3657">
          <cell r="C3657" t="str">
            <v>20170641V10187-1</v>
          </cell>
          <cell r="D3657" t="str">
            <v>Proyectos 2011 - 2020</v>
          </cell>
          <cell r="E3657" t="str">
            <v>ANTES 2018</v>
          </cell>
          <cell r="F3657" t="str">
            <v>VIGENTE</v>
          </cell>
          <cell r="G3657"/>
          <cell r="H3657" t="str">
            <v>Santander</v>
          </cell>
          <cell r="I3657">
            <v>68686</v>
          </cell>
          <cell r="J3657">
            <v>6</v>
          </cell>
          <cell r="K3657" t="str">
            <v>San Miguel</v>
          </cell>
          <cell r="L3657" t="str">
            <v>San Miguel-Santander</v>
          </cell>
          <cell r="M3657">
            <v>641</v>
          </cell>
          <cell r="N3657" t="str">
            <v>DPS 2017</v>
          </cell>
          <cell r="O3657"/>
          <cell r="P3657"/>
          <cell r="Q3657" t="str">
            <v>Construcción De Pavimento En Concreto De Calles Urbanas Calle 6 Entre Carreras 3 Y 5, Calle 5 Entre Carreras 3 Entre3 Y 5, Calle 4 Entre Carreras 3 Y 4, Calle 3 Entre Carreras 4 Y 5, Carreras 3 Entre Calles 4 Y 6, Carrera 4 Entre Calles 6 Y 3 Y Carrera 5 Entre Calles 5 Y 3 Del Municipio De San Miguel - Santander</v>
          </cell>
          <cell r="R3657" t="str">
            <v>Vías Urbanas</v>
          </cell>
          <cell r="S3657"/>
          <cell r="T3657"/>
          <cell r="U3657"/>
          <cell r="V3657" t="str">
            <v>Municipio</v>
          </cell>
          <cell r="W3657"/>
          <cell r="X3657" t="str">
            <v>Barrio Centro</v>
          </cell>
          <cell r="Y3657"/>
          <cell r="Z3657">
            <v>2072117898</v>
          </cell>
          <cell r="AA3657"/>
          <cell r="AB3657">
            <v>2072117898</v>
          </cell>
          <cell r="AC3657"/>
          <cell r="AD3657">
            <v>2072117898</v>
          </cell>
          <cell r="AE3657">
            <v>207211789.80000001</v>
          </cell>
          <cell r="AF3657"/>
          <cell r="AG3657">
            <v>207211789.80000001</v>
          </cell>
          <cell r="AH3657">
            <v>2279329687.8000002</v>
          </cell>
          <cell r="AI3657">
            <v>0</v>
          </cell>
          <cell r="AJ3657">
            <v>2279329687.8000002</v>
          </cell>
          <cell r="AK3657">
            <v>1</v>
          </cell>
          <cell r="AL3657"/>
          <cell r="AM3657">
            <v>1</v>
          </cell>
          <cell r="AN3657">
            <v>1</v>
          </cell>
          <cell r="AO3657">
            <v>0</v>
          </cell>
          <cell r="AP3657" t="str">
            <v>Entregado A Municipio</v>
          </cell>
          <cell r="AQ3657" t="e">
            <v>#REF!</v>
          </cell>
          <cell r="AR3657" t="e">
            <v>#N/A</v>
          </cell>
          <cell r="AS3657" t="str">
            <v>Terminado</v>
          </cell>
          <cell r="AT3657" t="str">
            <v>No Aplica</v>
          </cell>
          <cell r="AU3657">
            <v>43577</v>
          </cell>
          <cell r="AV3657">
            <v>43806</v>
          </cell>
          <cell r="AW3657" t="e">
            <v>#REF!</v>
          </cell>
          <cell r="AX3657"/>
          <cell r="AY3657"/>
          <cell r="AZ3657">
            <v>0</v>
          </cell>
          <cell r="BA3657" t="str">
            <v>-</v>
          </cell>
          <cell r="BB3657" t="str">
            <v>1200 m</v>
          </cell>
          <cell r="BC3657"/>
          <cell r="BD3657">
            <v>43650</v>
          </cell>
          <cell r="BE3657">
            <v>43795</v>
          </cell>
          <cell r="BF3657">
            <v>44257</v>
          </cell>
          <cell r="BG3657">
            <v>880</v>
          </cell>
        </row>
        <row r="3658">
          <cell r="C3658" t="str">
            <v>20100027V1742-1</v>
          </cell>
          <cell r="D3658" t="str">
            <v>Proyectos 2011 - 2020</v>
          </cell>
          <cell r="E3658" t="str">
            <v>No Aplica</v>
          </cell>
          <cell r="F3658" t="str">
            <v>CERRADO</v>
          </cell>
          <cell r="G3658"/>
          <cell r="H3658" t="str">
            <v>Santander</v>
          </cell>
          <cell r="I3658">
            <v>68689</v>
          </cell>
          <cell r="J3658">
            <v>6</v>
          </cell>
          <cell r="K3658" t="str">
            <v>San Vicente De Chucuri</v>
          </cell>
          <cell r="L3658" t="str">
            <v>San Vicente De Chucuri-Santander</v>
          </cell>
          <cell r="M3658" t="str">
            <v/>
          </cell>
          <cell r="N3658" t="str">
            <v>Infraestructura</v>
          </cell>
          <cell r="O3658"/>
          <cell r="P3658"/>
          <cell r="Q3658" t="str">
            <v>Construcción Huellas En Concreto Reforzado En Las Vías Veredales Del Municipio De San Vicente De Chucuri - Santander.</v>
          </cell>
          <cell r="R3658" t="str">
            <v>Vías Red Terciaria</v>
          </cell>
          <cell r="S3658"/>
          <cell r="T3658"/>
          <cell r="U3658"/>
          <cell r="V3658" t="str">
            <v>Gestión Energetica S.A. - Gensa S.A. E.S.P.</v>
          </cell>
          <cell r="W3658"/>
          <cell r="X3658" t="str">
            <v/>
          </cell>
          <cell r="Y3658"/>
          <cell r="Z3658">
            <v>106000000</v>
          </cell>
          <cell r="AA3658"/>
          <cell r="AB3658">
            <v>106000000</v>
          </cell>
          <cell r="AC3658"/>
          <cell r="AD3658">
            <v>106000000</v>
          </cell>
          <cell r="AE3658">
            <v>0</v>
          </cell>
          <cell r="AF3658"/>
          <cell r="AG3658">
            <v>0</v>
          </cell>
          <cell r="AH3658">
            <v>106000000</v>
          </cell>
          <cell r="AI3658">
            <v>0</v>
          </cell>
          <cell r="AJ3658">
            <v>106000000</v>
          </cell>
          <cell r="AK3658">
            <v>1</v>
          </cell>
          <cell r="AL3658"/>
          <cell r="AM3658">
            <v>1</v>
          </cell>
          <cell r="AN3658">
            <v>1</v>
          </cell>
          <cell r="AO3658">
            <v>0</v>
          </cell>
          <cell r="AP3658" t="str">
            <v>Liquidado</v>
          </cell>
          <cell r="AQ3658" t="e">
            <v>#REF!</v>
          </cell>
          <cell r="AR3658" t="e">
            <v>#N/A</v>
          </cell>
          <cell r="AS3658" t="str">
            <v>Entregado en 2012.</v>
          </cell>
          <cell r="AT3658" t="str">
            <v>No Aplica</v>
          </cell>
          <cell r="AU3658" t="str">
            <v/>
          </cell>
          <cell r="AV3658">
            <v>41059</v>
          </cell>
          <cell r="AW3658" t="e">
            <v>#REF!</v>
          </cell>
          <cell r="AX3658"/>
          <cell r="AY3658"/>
          <cell r="AZ3658">
            <v>0</v>
          </cell>
          <cell r="BA3658" t="str">
            <v>-</v>
          </cell>
          <cell r="BB3658" t="str">
            <v/>
          </cell>
          <cell r="BC3658"/>
          <cell r="BD3658" t="str">
            <v/>
          </cell>
          <cell r="BE3658" t="str">
            <v/>
          </cell>
          <cell r="BF3658" t="str">
            <v/>
          </cell>
          <cell r="BG3658" t="str">
            <v/>
          </cell>
        </row>
        <row r="3659">
          <cell r="C3659" t="str">
            <v>20130230V0182-1</v>
          </cell>
          <cell r="D3659" t="str">
            <v>Proyectos 2011 - 2020</v>
          </cell>
          <cell r="E3659" t="str">
            <v>No Aplica</v>
          </cell>
          <cell r="F3659" t="str">
            <v>CERRADO</v>
          </cell>
          <cell r="G3659"/>
          <cell r="H3659" t="str">
            <v>Santander</v>
          </cell>
          <cell r="I3659">
            <v>68689</v>
          </cell>
          <cell r="J3659">
            <v>6</v>
          </cell>
          <cell r="K3659" t="str">
            <v>San Vicente De Chucuri</v>
          </cell>
          <cell r="L3659" t="str">
            <v>San Vicente De Chucuri-Santander</v>
          </cell>
          <cell r="M3659">
            <v>230</v>
          </cell>
          <cell r="N3659" t="str">
            <v>DPS 2013</v>
          </cell>
          <cell r="O3659"/>
          <cell r="P3659"/>
          <cell r="Q3659" t="str">
            <v xml:space="preserve">Construccion Huellas En  Concreto Reforzado Vias Angosturas - Buena Vista  Morelia Y Camilo - Pradera - Hato Panotico En El Municipio Del San Vicente Del Chucurí -Santander </v>
          </cell>
          <cell r="R3659" t="str">
            <v>Vías Red Terciaria</v>
          </cell>
          <cell r="S3659"/>
          <cell r="T3659"/>
          <cell r="U3659"/>
          <cell r="V3659" t="str">
            <v>Municipio</v>
          </cell>
          <cell r="W3659"/>
          <cell r="X3659" t="str">
            <v>Morelia, Nérida, Buena vista, Vamilo Torres, Bosque Bajo, Palestina, Buenos Aires, Santa Rosa.</v>
          </cell>
          <cell r="Y3659"/>
          <cell r="Z3659">
            <v>280373832</v>
          </cell>
          <cell r="AA3659"/>
          <cell r="AB3659">
            <v>280373832</v>
          </cell>
          <cell r="AC3659"/>
          <cell r="AD3659">
            <v>280373832</v>
          </cell>
          <cell r="AE3659">
            <v>28037383.200000003</v>
          </cell>
          <cell r="AF3659"/>
          <cell r="AG3659">
            <v>28037383.200000003</v>
          </cell>
          <cell r="AH3659">
            <v>308411215.19999999</v>
          </cell>
          <cell r="AI3659">
            <v>0</v>
          </cell>
          <cell r="AJ3659">
            <v>308411215.19999999</v>
          </cell>
          <cell r="AK3659">
            <v>0.99909999999999999</v>
          </cell>
          <cell r="AL3659"/>
          <cell r="AM3659">
            <v>1</v>
          </cell>
          <cell r="AN3659">
            <v>1</v>
          </cell>
          <cell r="AO3659">
            <v>0</v>
          </cell>
          <cell r="AP3659" t="str">
            <v>Liquidado</v>
          </cell>
          <cell r="AQ3659" t="e">
            <v>#REF!</v>
          </cell>
          <cell r="AR3659" t="e">
            <v>#N/A</v>
          </cell>
          <cell r="AS3659" t="str">
            <v>LIQUIDADO
Entregado en enero de 2016.</v>
          </cell>
          <cell r="AT3659" t="str">
            <v>No Aplica</v>
          </cell>
          <cell r="AU3659">
            <v>42254</v>
          </cell>
          <cell r="AV3659">
            <v>42390</v>
          </cell>
          <cell r="AW3659" t="e">
            <v>#REF!</v>
          </cell>
          <cell r="AX3659"/>
          <cell r="AY3659"/>
          <cell r="AZ3659">
            <v>0</v>
          </cell>
          <cell r="BA3659" t="str">
            <v>-</v>
          </cell>
          <cell r="BB3659">
            <v>0.6</v>
          </cell>
          <cell r="BC3659"/>
          <cell r="BD3659">
            <v>42313</v>
          </cell>
          <cell r="BE3659">
            <v>42457</v>
          </cell>
          <cell r="BF3659">
            <v>42457</v>
          </cell>
          <cell r="BG3659">
            <v>410</v>
          </cell>
        </row>
        <row r="3660">
          <cell r="C3660" t="str">
            <v>E-2020-2203-253209</v>
          </cell>
          <cell r="D3660" t="str">
            <v>CV 001-2020</v>
          </cell>
          <cell r="E3660" t="str">
            <v>2018-2022</v>
          </cell>
          <cell r="F3660" t="str">
            <v>VIGENTE</v>
          </cell>
          <cell r="G3660"/>
          <cell r="H3660" t="str">
            <v>Santander</v>
          </cell>
          <cell r="I3660"/>
          <cell r="J3660"/>
          <cell r="K3660" t="str">
            <v>San Vicente De Chucuri</v>
          </cell>
          <cell r="L3660" t="str">
            <v>San Vicente De Chucuri-Santander</v>
          </cell>
          <cell r="M3660" t="str">
            <v>332 FIP 2021</v>
          </cell>
          <cell r="N3660" t="str">
            <v>DPS 2021</v>
          </cell>
          <cell r="O3660">
            <v>44343</v>
          </cell>
          <cell r="P3660">
            <v>44926</v>
          </cell>
          <cell r="Q3660" t="str">
            <v>Construcción De Obras De Mejoramiento Vial En Las Veredas Nuevo Mundo. Taguales. Arrugas. Yarima Y Cascajales Del Municipio De San Vicente De Chucuri - Santander</v>
          </cell>
          <cell r="R3660" t="str">
            <v>Vias y Transporte</v>
          </cell>
          <cell r="S3660" t="str">
            <v>Vias Rurales</v>
          </cell>
          <cell r="T3660"/>
          <cell r="U3660">
            <v>1</v>
          </cell>
          <cell r="V3660"/>
          <cell r="W3660"/>
          <cell r="X3660"/>
          <cell r="Y3660"/>
          <cell r="Z3660">
            <v>1508573748</v>
          </cell>
          <cell r="AA3660"/>
          <cell r="AB3660">
            <v>1508573748</v>
          </cell>
          <cell r="AC3660">
            <v>0</v>
          </cell>
          <cell r="AD3660">
            <v>1508573748</v>
          </cell>
          <cell r="AE3660"/>
          <cell r="AF3660"/>
          <cell r="AG3660">
            <v>0</v>
          </cell>
          <cell r="AH3660">
            <v>1508573748</v>
          </cell>
          <cell r="AI3660">
            <v>0</v>
          </cell>
          <cell r="AJ3660">
            <v>1508573748</v>
          </cell>
          <cell r="AK3660"/>
          <cell r="AL3660"/>
          <cell r="AM3660">
            <v>0.51959999999999995</v>
          </cell>
          <cell r="AN3660">
            <v>0.25159999999999999</v>
          </cell>
          <cell r="AO3660">
            <v>-0.26799999999999996</v>
          </cell>
          <cell r="AP3660" t="str">
            <v>En Ejecución</v>
          </cell>
          <cell r="AQ3660" t="e">
            <v>#REF!</v>
          </cell>
          <cell r="AR3660" t="e">
            <v>#N/A</v>
          </cell>
          <cell r="AS3660" t="str">
            <v>-</v>
          </cell>
          <cell r="AT3660"/>
          <cell r="AU3660">
            <v>44644</v>
          </cell>
          <cell r="AV3660">
            <v>44828</v>
          </cell>
          <cell r="AW3660" t="e">
            <v>#REF!</v>
          </cell>
          <cell r="AX3660">
            <v>6</v>
          </cell>
          <cell r="AY3660"/>
          <cell r="AZ3660">
            <v>6</v>
          </cell>
          <cell r="BA3660"/>
          <cell r="BB3660" t="str">
            <v>1100 ML</v>
          </cell>
          <cell r="BC3660"/>
          <cell r="BD3660" t="str">
            <v>-</v>
          </cell>
          <cell r="BE3660" t="str">
            <v>-</v>
          </cell>
          <cell r="BF3660" t="str">
            <v>-</v>
          </cell>
          <cell r="BG3660">
            <v>759</v>
          </cell>
        </row>
        <row r="3661">
          <cell r="C3661" t="str">
            <v>20120069S0281-1</v>
          </cell>
          <cell r="D3661" t="str">
            <v>Proyectos 2011 - 2020</v>
          </cell>
          <cell r="E3661" t="str">
            <v>No Aplica</v>
          </cell>
          <cell r="F3661" t="str">
            <v>CERRADO</v>
          </cell>
          <cell r="G3661" t="str">
            <v>C281</v>
          </cell>
          <cell r="H3661" t="str">
            <v>Santander</v>
          </cell>
          <cell r="I3661">
            <v>68720</v>
          </cell>
          <cell r="J3661">
            <v>6</v>
          </cell>
          <cell r="K3661" t="str">
            <v xml:space="preserve">Santa Helena Del  Opon </v>
          </cell>
          <cell r="L3661" t="str">
            <v>Santa Helena Del  Opon -Santander</v>
          </cell>
          <cell r="M3661">
            <v>69</v>
          </cell>
          <cell r="N3661" t="str">
            <v>Fonade 3</v>
          </cell>
          <cell r="O3661"/>
          <cell r="P3661"/>
          <cell r="Q3661" t="str">
            <v xml:space="preserve">Construcción Aulas Escolares Vereda La Aragua, Municipio De Santa Helena Del  Opon </v>
          </cell>
          <cell r="R3661" t="str">
            <v>Social Comunitario</v>
          </cell>
          <cell r="S3661"/>
          <cell r="T3661"/>
          <cell r="U3661"/>
          <cell r="V3661" t="str">
            <v>Municipio</v>
          </cell>
          <cell r="W3661"/>
          <cell r="X3661" t="str">
            <v/>
          </cell>
          <cell r="Y3661"/>
          <cell r="Z3661">
            <v>476461626</v>
          </cell>
          <cell r="AA3661"/>
          <cell r="AB3661">
            <v>476461626</v>
          </cell>
          <cell r="AC3661"/>
          <cell r="AD3661">
            <v>476461626</v>
          </cell>
          <cell r="AE3661">
            <v>0</v>
          </cell>
          <cell r="AF3661"/>
          <cell r="AG3661">
            <v>0</v>
          </cell>
          <cell r="AH3661">
            <v>476461626</v>
          </cell>
          <cell r="AI3661">
            <v>0</v>
          </cell>
          <cell r="AJ3661">
            <v>476461626</v>
          </cell>
          <cell r="AK3661">
            <v>0</v>
          </cell>
          <cell r="AL3661"/>
          <cell r="AM3661">
            <v>1</v>
          </cell>
          <cell r="AN3661">
            <v>1</v>
          </cell>
          <cell r="AO3661">
            <v>0</v>
          </cell>
          <cell r="AP3661" t="str">
            <v>En Liquidación</v>
          </cell>
          <cell r="AQ3661" t="e">
            <v>#REF!</v>
          </cell>
          <cell r="AR3661" t="e">
            <v>#N/A</v>
          </cell>
          <cell r="AS3661" t="str">
            <v>PROYECTO TERMINADO EN LIQUIDACION OBRA
1. INFORMACION Y ESTADO LIQUIDACION OBRA: En liquidación del contrato de obra. Obra terminada y en trámite de liquidación. Proyecto entregado a la comunidad el 11-10-2016. 
2. INFORMACION Y ESTADO LIQUIDACION CONVENIO: En liquidación del convenio.
- Pendientes: (documentales, firmas, gestión)
1. Acta de liquidación de obra
- Imputabilidad: E.T./ Contratista
- Actividades realizadas durante el periodo:
Se hace mesa de trabajo en la gobernación el día 19/07/2019 en Prosperidad Social Regional Santander, y el alcalde NO hace entrega del acta de liquidación de obra. Este se compromete a entregarla a más tardar el 23/08/2019, sin que se haya cumplido a la fecha.
Se reitera comunicado con rad. 20192700191011 de 26/07/2019.
Se realiza mesa de trabajo nuevamente el 27/09/2019, y alcaldía entrega borrador del acta de liquidación de obra, la cual por la supervisión ENTerritorio se hacen observaciones, quedando pendiente la corrección y suscripción.
Se envía correo al municipio el 22/10/2019, solicitando el estado del acta de liquidación del contrato de obra.
Mediante radicado No. 20202700028971 del 24/01/2020 se cita al alcalde a reunión el 06/02/2020 en las instalaciones de ENTerritorio, la cual se le expone el estado actual del convenio y se le entrega la documentación relacionada con el mismo. A la espera de que el alcalde de respuesta.
Se envía derecho de petición al muicipio mediante radicado No. 20202700078441 del 02-04-2020, solicitando  el acta de liqudiación del contrato de obra.
- Recomendaciones: 
1. Llevar a cabo las acciones del presunto incumplimiento al ente territorial.</v>
          </cell>
          <cell r="AT3661" t="str">
            <v>No Aplica</v>
          </cell>
          <cell r="AU3661">
            <v>42314</v>
          </cell>
          <cell r="AV3661">
            <v>42540</v>
          </cell>
          <cell r="AW3661" t="e">
            <v>#REF!</v>
          </cell>
          <cell r="AX3661"/>
          <cell r="AY3661"/>
          <cell r="AZ3661">
            <v>0</v>
          </cell>
          <cell r="BA3661" t="str">
            <v>-</v>
          </cell>
          <cell r="BB3661" t="str">
            <v/>
          </cell>
          <cell r="BC3661"/>
          <cell r="BD3661">
            <v>42341</v>
          </cell>
          <cell r="BE3661">
            <v>42341</v>
          </cell>
          <cell r="BF3661">
            <v>42654</v>
          </cell>
          <cell r="BG3661" t="str">
            <v/>
          </cell>
        </row>
        <row r="3662">
          <cell r="C3662" t="str">
            <v>20170625V8381-1</v>
          </cell>
          <cell r="D3662" t="str">
            <v>Proyectos 2011 - 2020</v>
          </cell>
          <cell r="E3662" t="str">
            <v>ANTES 2018</v>
          </cell>
          <cell r="F3662" t="str">
            <v>VIGENTE</v>
          </cell>
          <cell r="G3662"/>
          <cell r="H3662" t="str">
            <v>Santander</v>
          </cell>
          <cell r="I3662">
            <v>68720</v>
          </cell>
          <cell r="J3662">
            <v>6</v>
          </cell>
          <cell r="K3662" t="str">
            <v xml:space="preserve">Santa Helena Del  Opon </v>
          </cell>
          <cell r="L3662" t="str">
            <v>Santa Helena Del  Opon -Santander</v>
          </cell>
          <cell r="M3662">
            <v>625</v>
          </cell>
          <cell r="N3662" t="str">
            <v>DPS 2017</v>
          </cell>
          <cell r="O3662"/>
          <cell r="P3662"/>
          <cell r="Q3662" t="str">
            <v>Construcción De Pavimento Rígido De La Carrera Tercera Desde La Calle Quinta Hasta La Estación De Servicio Del  Municipio De Santa Helena Del  Opon - Santander</v>
          </cell>
          <cell r="R3662" t="str">
            <v>Vías Urbanas</v>
          </cell>
          <cell r="S3662"/>
          <cell r="T3662"/>
          <cell r="U3662"/>
          <cell r="V3662" t="str">
            <v>Municipio</v>
          </cell>
          <cell r="W3662" t="str">
            <v>Urbano</v>
          </cell>
          <cell r="X3662" t="str">
            <v>Via urbana que conduce al
corregimiento de la Aragua</v>
          </cell>
          <cell r="Y3662"/>
          <cell r="Z3662">
            <v>1008882747</v>
          </cell>
          <cell r="AA3662"/>
          <cell r="AB3662">
            <v>1008882747</v>
          </cell>
          <cell r="AC3662"/>
          <cell r="AD3662">
            <v>1008882747</v>
          </cell>
          <cell r="AE3662">
            <v>100888274.7</v>
          </cell>
          <cell r="AF3662"/>
          <cell r="AG3662">
            <v>100888274.7</v>
          </cell>
          <cell r="AH3662">
            <v>1109771021.7</v>
          </cell>
          <cell r="AI3662">
            <v>0</v>
          </cell>
          <cell r="AJ3662">
            <v>1109771021.7</v>
          </cell>
          <cell r="AK3662">
            <v>1</v>
          </cell>
          <cell r="AL3662"/>
          <cell r="AM3662">
            <v>1</v>
          </cell>
          <cell r="AN3662">
            <v>0.9627</v>
          </cell>
          <cell r="AO3662">
            <v>-3.73E-2</v>
          </cell>
          <cell r="AP3662" t="str">
            <v>Entregado A Municipio</v>
          </cell>
          <cell r="AQ3662" t="e">
            <v>#REF!</v>
          </cell>
          <cell r="AR3662" t="e">
            <v>#N/A</v>
          </cell>
          <cell r="AS3662" t="str">
            <v>Se firmó el acta de entrega y recibo final se formalizó el sobrante de recurso, por lo tanto el valor ejecutado obedede a lo realmente ejecutado.
Se realiza la Av3 el 03/12/2020
Se entrega acta de liquidación totalmente suscrita.                                      Se realizará carpetas con lo documentos para remitir al grupo de liquidación.                                                                                                                               La interventoría realiza la entrega del informe final el cual iniciará el proceso de revisión.                                                                               El 27 de octubre se envía correo electrónico a la interventoría con las observaciones del informe final.
Se remite la documentación soporte para el inicio de la liquidación del convenio el 07/12/2021 para el grupo de liquidaciones.</v>
          </cell>
          <cell r="AT3662" t="str">
            <v>No Aplica</v>
          </cell>
          <cell r="AU3662">
            <v>43600</v>
          </cell>
          <cell r="AV3662">
            <v>43998</v>
          </cell>
          <cell r="AW3662" t="e">
            <v>#REF!</v>
          </cell>
          <cell r="AX3662"/>
          <cell r="AY3662"/>
          <cell r="AZ3662">
            <v>0</v>
          </cell>
          <cell r="BA3662" t="str">
            <v>-</v>
          </cell>
          <cell r="BB3662" t="str">
            <v>209,5 m</v>
          </cell>
          <cell r="BC3662"/>
          <cell r="BD3662">
            <v>43721</v>
          </cell>
          <cell r="BE3662">
            <v>44168</v>
          </cell>
          <cell r="BF3662">
            <v>44168</v>
          </cell>
          <cell r="BG3662">
            <v>450</v>
          </cell>
        </row>
        <row r="3663">
          <cell r="C3663" t="str">
            <v>20170626V9673-1</v>
          </cell>
          <cell r="D3663" t="str">
            <v>Proyectos 2011 - 2020</v>
          </cell>
          <cell r="E3663" t="str">
            <v>ANTES 2018</v>
          </cell>
          <cell r="F3663" t="str">
            <v>VIGENTE</v>
          </cell>
          <cell r="G3663"/>
          <cell r="H3663" t="str">
            <v>Santander</v>
          </cell>
          <cell r="I3663">
            <v>68720</v>
          </cell>
          <cell r="J3663">
            <v>6</v>
          </cell>
          <cell r="K3663" t="str">
            <v xml:space="preserve">Santa Helena Del  Opon </v>
          </cell>
          <cell r="L3663" t="str">
            <v>Santa Helena Del  Opon -Santander</v>
          </cell>
          <cell r="M3663">
            <v>626</v>
          </cell>
          <cell r="N3663" t="str">
            <v>DPS 2017</v>
          </cell>
          <cell r="O3663"/>
          <cell r="P3663"/>
          <cell r="Q3663" t="str">
            <v>Construcción En Pavimento Rígido En Vías Urbanas Del  Municipio De Santa Helena Del  Opon - Santander</v>
          </cell>
          <cell r="R3663" t="str">
            <v>Vías Urbanas</v>
          </cell>
          <cell r="S3663"/>
          <cell r="T3663"/>
          <cell r="U3663"/>
          <cell r="V3663" t="str">
            <v>Municipio</v>
          </cell>
          <cell r="W3663" t="str">
            <v>Urbano</v>
          </cell>
          <cell r="X3663" t="str">
            <v>Barrio Centro y Barrio Juan Pablo II</v>
          </cell>
          <cell r="Y3663"/>
          <cell r="Z3663">
            <v>1574193297</v>
          </cell>
          <cell r="AA3663"/>
          <cell r="AB3663">
            <v>1574193297</v>
          </cell>
          <cell r="AC3663"/>
          <cell r="AD3663">
            <v>1574193297</v>
          </cell>
          <cell r="AE3663">
            <v>157419329.69999999</v>
          </cell>
          <cell r="AF3663"/>
          <cell r="AG3663">
            <v>157419329.69999999</v>
          </cell>
          <cell r="AH3663">
            <v>1731612626.7</v>
          </cell>
          <cell r="AI3663">
            <v>0</v>
          </cell>
          <cell r="AJ3663">
            <v>1731612626.7</v>
          </cell>
          <cell r="AK3663">
            <v>1</v>
          </cell>
          <cell r="AL3663"/>
          <cell r="AM3663">
            <v>1</v>
          </cell>
          <cell r="AN3663">
            <v>0.96279999999999999</v>
          </cell>
          <cell r="AO3663">
            <v>-3.7200000000000011E-2</v>
          </cell>
          <cell r="AP3663" t="str">
            <v>Entregado A Municipio</v>
          </cell>
          <cell r="AQ3663" t="e">
            <v>#REF!</v>
          </cell>
          <cell r="AR3663" t="e">
            <v>#N/A</v>
          </cell>
          <cell r="AS3663" t="str">
            <v>Se firmó el acta de entrega y recibo final se formalizó el sobrante de recurso, por lo tanto el valor ejecutado obedede a lo realmente ejecutado.
Se realiza la Av3 el 03/12/2020
Se entrega acta de liquidación totalmente suscrita.                                  Se realizará carpetas con lo documentos para remitir al grupo de liquidación. Ingresa a proceso de revisión la entrega del informe final                                                                                                                                      La interventoría realiza la entrega del informe final el cual iniciará el proceso de revisión.                                                                             El 20 de octubre de 2021 se envía correo electrónico a la interventoría de las observaciones técnicas del informe final.
Se entrega la corrección del informe el 25/11/2021 y entrará en revisión de la supervisión.
Se remite la documentación soporte para el inicio de la liquidación del convenio el 20/12/2021 para el grupo de liquidaciones.
Se envian observaciones al informe final el dia 25/04/2022.</v>
          </cell>
          <cell r="AT3663" t="str">
            <v>No Aplica</v>
          </cell>
          <cell r="AU3663">
            <v>43600</v>
          </cell>
          <cell r="AV3663">
            <v>43995</v>
          </cell>
          <cell r="AW3663" t="e">
            <v>#REF!</v>
          </cell>
          <cell r="AX3663"/>
          <cell r="AY3663"/>
          <cell r="AZ3663">
            <v>0</v>
          </cell>
          <cell r="BA3663" t="str">
            <v>-</v>
          </cell>
          <cell r="BB3663" t="str">
            <v>490,33 m</v>
          </cell>
          <cell r="BC3663"/>
          <cell r="BD3663">
            <v>43721</v>
          </cell>
          <cell r="BE3663">
            <v>44168</v>
          </cell>
          <cell r="BF3663">
            <v>44168</v>
          </cell>
          <cell r="BG3663">
            <v>450</v>
          </cell>
        </row>
        <row r="3664">
          <cell r="C3664" t="str">
            <v>20110046M1750-1</v>
          </cell>
          <cell r="D3664" t="str">
            <v>Proyectos 2011 - 2020</v>
          </cell>
          <cell r="E3664" t="str">
            <v>No Aplica</v>
          </cell>
          <cell r="F3664" t="str">
            <v>CERRADO</v>
          </cell>
          <cell r="G3664"/>
          <cell r="H3664" t="str">
            <v>Santander</v>
          </cell>
          <cell r="I3664">
            <v>0</v>
          </cell>
          <cell r="J3664">
            <v>0</v>
          </cell>
          <cell r="K3664" t="str">
            <v>Santander (Dp)</v>
          </cell>
          <cell r="L3664" t="str">
            <v>Santander (Dp)-Santander</v>
          </cell>
          <cell r="M3664" t="str">
            <v/>
          </cell>
          <cell r="N3664" t="str">
            <v>Infraestructura</v>
          </cell>
          <cell r="O3664"/>
          <cell r="P3664"/>
          <cell r="Q3664" t="str">
            <v>Construcción De Estufas Para Leña En Los Sectores Rurales De Los Municipios De Chima, Oiba, Guapota, Guacamayo, Guadalupe Y Gambita (Vereda Chitana), Departamento De Santander</v>
          </cell>
          <cell r="R3664" t="str">
            <v>Mejoramiento Condiciones De Habitabilidad</v>
          </cell>
          <cell r="S3664"/>
          <cell r="T3664"/>
          <cell r="U3664"/>
          <cell r="V3664" t="str">
            <v>Corporacion Autonoma De Santander - Cas</v>
          </cell>
          <cell r="W3664"/>
          <cell r="X3664" t="str">
            <v/>
          </cell>
          <cell r="Y3664"/>
          <cell r="Z3664">
            <v>1070000000</v>
          </cell>
          <cell r="AA3664"/>
          <cell r="AB3664">
            <v>1070000000</v>
          </cell>
          <cell r="AC3664"/>
          <cell r="AD3664">
            <v>1070000000</v>
          </cell>
          <cell r="AE3664">
            <v>0</v>
          </cell>
          <cell r="AF3664"/>
          <cell r="AG3664">
            <v>0</v>
          </cell>
          <cell r="AH3664">
            <v>1070000000</v>
          </cell>
          <cell r="AI3664">
            <v>0</v>
          </cell>
          <cell r="AJ3664">
            <v>1070000000</v>
          </cell>
          <cell r="AK3664">
            <v>1</v>
          </cell>
          <cell r="AL3664"/>
          <cell r="AM3664">
            <v>1</v>
          </cell>
          <cell r="AN3664">
            <v>1</v>
          </cell>
          <cell r="AO3664">
            <v>0</v>
          </cell>
          <cell r="AP3664" t="str">
            <v>Liquidado</v>
          </cell>
          <cell r="AQ3664" t="e">
            <v>#REF!</v>
          </cell>
          <cell r="AR3664" t="e">
            <v>#N/A</v>
          </cell>
          <cell r="AS3664" t="str">
            <v>Entregado en 2012.</v>
          </cell>
          <cell r="AT3664"/>
          <cell r="AU3664" t="str">
            <v/>
          </cell>
          <cell r="AV3664">
            <v>41236</v>
          </cell>
          <cell r="AW3664" t="e">
            <v>#REF!</v>
          </cell>
          <cell r="AX3664"/>
          <cell r="AY3664"/>
          <cell r="AZ3664">
            <v>0</v>
          </cell>
          <cell r="BA3664" t="str">
            <v>-</v>
          </cell>
          <cell r="BB3664" t="str">
            <v xml:space="preserve">  Viviendas</v>
          </cell>
          <cell r="BC3664"/>
          <cell r="BD3664" t="str">
            <v/>
          </cell>
          <cell r="BE3664" t="str">
            <v/>
          </cell>
          <cell r="BF3664" t="str">
            <v/>
          </cell>
          <cell r="BG3664">
            <v>0</v>
          </cell>
        </row>
        <row r="3665">
          <cell r="C3665" t="str">
            <v>20130069M0351-1</v>
          </cell>
          <cell r="D3665" t="str">
            <v>Proyectos 2011 - 2020</v>
          </cell>
          <cell r="E3665" t="str">
            <v>ANTES 2018</v>
          </cell>
          <cell r="F3665" t="str">
            <v>VIGENTE</v>
          </cell>
          <cell r="G3665" t="str">
            <v>C351</v>
          </cell>
          <cell r="H3665" t="str">
            <v>Santander</v>
          </cell>
          <cell r="I3665">
            <v>0</v>
          </cell>
          <cell r="J3665">
            <v>0</v>
          </cell>
          <cell r="K3665" t="str">
            <v>Santander (Dp)</v>
          </cell>
          <cell r="L3665" t="str">
            <v>Santander (Dp)-Santander</v>
          </cell>
          <cell r="M3665">
            <v>69</v>
          </cell>
          <cell r="N3665" t="str">
            <v>Fonade 3</v>
          </cell>
          <cell r="O3665"/>
          <cell r="P3665"/>
          <cell r="Q3665" t="str">
            <v>“Construcción De Estufas Para Leña En Los Sectores Rurales De Los Municipio De San Vicente De Chucuri, El Carmen De Chucuri, Puerto Wilches, Cimitarra, Sucre, La Paz, Contratación, Aguada, Coromoro, Charalá, Onzaga, Gámbita, Suaita, Carcasí, Concepción, San Miguel Y Guaca - Departamento De Santander”.</v>
          </cell>
          <cell r="R3665" t="str">
            <v>Mejoramiento Condiciones De Habitabilidad</v>
          </cell>
          <cell r="S3665"/>
          <cell r="T3665"/>
          <cell r="U3665"/>
          <cell r="V3665" t="str">
            <v>Departamento</v>
          </cell>
          <cell r="W3665"/>
          <cell r="X3665" t="str">
            <v/>
          </cell>
          <cell r="Y3665"/>
          <cell r="Z3665">
            <v>1666654857</v>
          </cell>
          <cell r="AA3665"/>
          <cell r="AB3665">
            <v>1666654857</v>
          </cell>
          <cell r="AC3665"/>
          <cell r="AD3665">
            <v>1666654857</v>
          </cell>
          <cell r="AE3665">
            <v>0</v>
          </cell>
          <cell r="AF3665"/>
          <cell r="AG3665">
            <v>0</v>
          </cell>
          <cell r="AH3665">
            <v>1666654857</v>
          </cell>
          <cell r="AI3665">
            <v>0</v>
          </cell>
          <cell r="AJ3665">
            <v>1666654857</v>
          </cell>
          <cell r="AK3665">
            <v>0</v>
          </cell>
          <cell r="AL3665"/>
          <cell r="AM3665">
            <v>1</v>
          </cell>
          <cell r="AN3665">
            <v>1</v>
          </cell>
          <cell r="AO3665">
            <v>0</v>
          </cell>
          <cell r="AP3665" t="str">
            <v>Terminado</v>
          </cell>
          <cell r="AQ3665" t="e">
            <v>#REF!</v>
          </cell>
          <cell r="AR3665" t="str">
            <v>TERMINADO</v>
          </cell>
          <cell r="AS3665" t="str">
            <v>PROYECTO TERMINADO
Terminado:01/12/2019
Porcentaje ejecutado 100%
El día 29 de enero de 2021 se realiza mesa de trabajo virtual con la gobernación de Santander, donde se tratan temas pertinentes a la entrega y liquidación del proyecto, en la mesa de trabajo se concluye que de las 523 estufas se ejecutaron 513 y a la fecha se cuenta con 493 actas suscritas por los beneficiarios y que certifican que recibieron a satisfacción la estufa, en atención a ellos ENTerritorio solicita al municipio presentar un plan de acción para la consecución de las 20 actas pendientes y adicional a ellos también presentar una propuesta para la finalización de las 10 estufas pendientes por ejecutar y de las cuales se suscribió incumplimiento al contratista de obra que genero una multa de acuerdo a la resolución No. 10639 y 10642 del19 de noviembre de 2020.
El compromiso quedo pactado para entregar este informe para el día 05 de febrero de 2021, la gobernación cumple el compromiso en la fecha pactada el anterior está en revisión por parte de la supervisión para remitir la totalidad de las actas entregadas por la gobernación y plan de acción de la gobernación para cumplimiento del objeto del convenio.
Enterritorio remitirá mediante oficio de fecha 19 de marzo el total de las actas recolectadas por la Gobernación y oficiara el oficio y plan de acción de la Gobernación para la culminación y entrega del proyecto.</v>
          </cell>
          <cell r="AT3665"/>
          <cell r="AU3665">
            <v>42513</v>
          </cell>
          <cell r="AV3665">
            <v>43800</v>
          </cell>
          <cell r="AW3665" t="e">
            <v>#REF!</v>
          </cell>
          <cell r="AX3665"/>
          <cell r="AY3665"/>
          <cell r="AZ3665">
            <v>0</v>
          </cell>
          <cell r="BA3665" t="str">
            <v>-</v>
          </cell>
          <cell r="BB3665" t="str">
            <v>513  Viviendas</v>
          </cell>
          <cell r="BC3665"/>
          <cell r="BD3665" t="str">
            <v/>
          </cell>
          <cell r="BE3665" t="str">
            <v/>
          </cell>
          <cell r="BF3665" t="str">
            <v/>
          </cell>
          <cell r="BG3665">
            <v>523</v>
          </cell>
        </row>
        <row r="3666">
          <cell r="C3666" t="str">
            <v>20130069M0352-1</v>
          </cell>
          <cell r="D3666" t="str">
            <v>Proyectos 2011 - 2020</v>
          </cell>
          <cell r="E3666" t="str">
            <v>No Aplica</v>
          </cell>
          <cell r="F3666" t="str">
            <v>CERRADO</v>
          </cell>
          <cell r="G3666" t="str">
            <v>C352</v>
          </cell>
          <cell r="H3666" t="str">
            <v>Santander</v>
          </cell>
          <cell r="I3666">
            <v>0</v>
          </cell>
          <cell r="J3666">
            <v>0</v>
          </cell>
          <cell r="K3666" t="str">
            <v>Santander (Dp)</v>
          </cell>
          <cell r="L3666" t="str">
            <v>Santander (Dp)-Santander</v>
          </cell>
          <cell r="M3666">
            <v>69</v>
          </cell>
          <cell r="N3666" t="str">
            <v>Fonade 3</v>
          </cell>
          <cell r="O3666"/>
          <cell r="P3666"/>
          <cell r="Q3666" t="str">
            <v>Construcción De Estufas Para Leña En Los Sectores Rurales De Los Municipios Del Playón , Lebrija, Rionegro, Matanza California, Surata Y Tona - Departamento De Santander</v>
          </cell>
          <cell r="R3666" t="str">
            <v>Mejoramiento Condiciones De Habitabilidad</v>
          </cell>
          <cell r="S3666"/>
          <cell r="T3666"/>
          <cell r="U3666"/>
          <cell r="V3666" t="str">
            <v>Departamento</v>
          </cell>
          <cell r="W3666"/>
          <cell r="X3666" t="str">
            <v/>
          </cell>
          <cell r="Y3666"/>
          <cell r="Z3666">
            <v>700000000</v>
          </cell>
          <cell r="AA3666"/>
          <cell r="AB3666">
            <v>700000000</v>
          </cell>
          <cell r="AC3666"/>
          <cell r="AD3666">
            <v>700000000</v>
          </cell>
          <cell r="AE3666">
            <v>0</v>
          </cell>
          <cell r="AF3666"/>
          <cell r="AG3666">
            <v>0</v>
          </cell>
          <cell r="AH3666">
            <v>700000000</v>
          </cell>
          <cell r="AI3666">
            <v>0</v>
          </cell>
          <cell r="AJ3666">
            <v>700000000</v>
          </cell>
          <cell r="AK3666">
            <v>0</v>
          </cell>
          <cell r="AL3666"/>
          <cell r="AM3666">
            <v>1</v>
          </cell>
          <cell r="AN3666">
            <v>1</v>
          </cell>
          <cell r="AO3666">
            <v>0</v>
          </cell>
          <cell r="AP3666" t="str">
            <v>En Liquidación</v>
          </cell>
          <cell r="AQ3666" t="e">
            <v>#REF!</v>
          </cell>
          <cell r="AR3666" t="e">
            <v>#N/A</v>
          </cell>
          <cell r="AS3666" t="str">
            <v>CONTRATOS LIQUIDADOS PENDIENTE CIERRE COSTOS FIJOS Y VARIABLES - INTERVENTORIA.
1. INFORMACIÓN Y ESTADO CONTRATO DE OBRA:                                                                         Acta de liquidación suscrita  31/08/2017 
                                                                                                                                                                                                                                                                                                                                                                                                                                                                                                                                                                           2.  INFORMAICON Y ESTADO CONVENIO INTERADMINISTRATIVO:   Liquidado.  Se  suscribe acta de fecha 27/09/2019
3.  INFORMACION Y ESTADO INTERVENTORIA:  Se encuentra en cierre de costos fijos y variables.</v>
          </cell>
          <cell r="AT3666"/>
          <cell r="AU3666">
            <v>42646</v>
          </cell>
          <cell r="AV3666">
            <v>42798</v>
          </cell>
          <cell r="AW3666" t="e">
            <v>#REF!</v>
          </cell>
          <cell r="AX3666"/>
          <cell r="AY3666"/>
          <cell r="AZ3666">
            <v>0</v>
          </cell>
          <cell r="BA3666" t="str">
            <v>-</v>
          </cell>
          <cell r="BB3666" t="str">
            <v>194  Viviendas</v>
          </cell>
          <cell r="BC3666"/>
          <cell r="BD3666">
            <v>42521</v>
          </cell>
          <cell r="BE3666">
            <v>42706</v>
          </cell>
          <cell r="BF3666">
            <v>43075</v>
          </cell>
          <cell r="BG3666">
            <v>194</v>
          </cell>
        </row>
        <row r="3667">
          <cell r="C3667" t="str">
            <v>20110037V1744-1</v>
          </cell>
          <cell r="D3667" t="str">
            <v>Proyectos 2011 - 2020</v>
          </cell>
          <cell r="E3667" t="str">
            <v>No Aplica</v>
          </cell>
          <cell r="F3667" t="str">
            <v>CERRADO</v>
          </cell>
          <cell r="G3667"/>
          <cell r="H3667" t="str">
            <v>Santander</v>
          </cell>
          <cell r="I3667">
            <v>68745</v>
          </cell>
          <cell r="J3667">
            <v>6</v>
          </cell>
          <cell r="K3667" t="str">
            <v>Simacota</v>
          </cell>
          <cell r="L3667" t="str">
            <v>Simacota-Santander</v>
          </cell>
          <cell r="M3667" t="str">
            <v/>
          </cell>
          <cell r="N3667" t="str">
            <v>Infraestructura</v>
          </cell>
          <cell r="O3667"/>
          <cell r="P3667"/>
          <cell r="Q3667" t="str">
            <v>Mejoramiento De Vías, Municipio De Simacota - Santander.</v>
          </cell>
          <cell r="R3667" t="str">
            <v>Vías Red Terciaria</v>
          </cell>
          <cell r="S3667"/>
          <cell r="T3667"/>
          <cell r="U3667"/>
          <cell r="V3667" t="str">
            <v>Gestión Energetica S.A. - Gensa S.A. E.S.P.</v>
          </cell>
          <cell r="W3667"/>
          <cell r="X3667" t="str">
            <v/>
          </cell>
          <cell r="Y3667"/>
          <cell r="Z3667">
            <v>191000000</v>
          </cell>
          <cell r="AA3667"/>
          <cell r="AB3667">
            <v>191000000</v>
          </cell>
          <cell r="AC3667"/>
          <cell r="AD3667">
            <v>191000000</v>
          </cell>
          <cell r="AE3667">
            <v>0</v>
          </cell>
          <cell r="AF3667"/>
          <cell r="AG3667">
            <v>0</v>
          </cell>
          <cell r="AH3667">
            <v>191000000</v>
          </cell>
          <cell r="AI3667">
            <v>0</v>
          </cell>
          <cell r="AJ3667">
            <v>191000000</v>
          </cell>
          <cell r="AK3667">
            <v>1</v>
          </cell>
          <cell r="AL3667"/>
          <cell r="AM3667">
            <v>1</v>
          </cell>
          <cell r="AN3667">
            <v>1</v>
          </cell>
          <cell r="AO3667">
            <v>0</v>
          </cell>
          <cell r="AP3667" t="str">
            <v>Liquidado</v>
          </cell>
          <cell r="AQ3667" t="e">
            <v>#REF!</v>
          </cell>
          <cell r="AR3667" t="e">
            <v>#N/A</v>
          </cell>
          <cell r="AS3667" t="str">
            <v>Entregado en 2012.</v>
          </cell>
          <cell r="AT3667" t="str">
            <v>No Aplica</v>
          </cell>
          <cell r="AU3667" t="str">
            <v/>
          </cell>
          <cell r="AV3667">
            <v>41207</v>
          </cell>
          <cell r="AW3667" t="e">
            <v>#REF!</v>
          </cell>
          <cell r="AX3667"/>
          <cell r="AY3667"/>
          <cell r="AZ3667">
            <v>0</v>
          </cell>
          <cell r="BA3667" t="str">
            <v>-</v>
          </cell>
          <cell r="BB3667" t="str">
            <v/>
          </cell>
          <cell r="BC3667"/>
          <cell r="BD3667" t="str">
            <v/>
          </cell>
          <cell r="BE3667" t="str">
            <v/>
          </cell>
          <cell r="BF3667" t="str">
            <v/>
          </cell>
          <cell r="BG3667" t="str">
            <v/>
          </cell>
        </row>
        <row r="3668">
          <cell r="C3668" t="str">
            <v>20090121V1745-1</v>
          </cell>
          <cell r="D3668" t="str">
            <v>Proyectos 2011 - 2020</v>
          </cell>
          <cell r="E3668" t="str">
            <v>No Aplica</v>
          </cell>
          <cell r="F3668" t="str">
            <v>CERRADO</v>
          </cell>
          <cell r="G3668"/>
          <cell r="H3668" t="str">
            <v>Santander</v>
          </cell>
          <cell r="I3668">
            <v>68755</v>
          </cell>
          <cell r="J3668">
            <v>6</v>
          </cell>
          <cell r="K3668" t="str">
            <v>Socorro</v>
          </cell>
          <cell r="L3668" t="str">
            <v>Socorro-Santander</v>
          </cell>
          <cell r="M3668" t="str">
            <v/>
          </cell>
          <cell r="N3668" t="str">
            <v>Infraestructura</v>
          </cell>
          <cell r="O3668"/>
          <cell r="P3668"/>
          <cell r="Q3668" t="str">
            <v>Convenio Interadministrativo De Cooperación Entre Acción Social Y El Municipio Del Socorro, Para Aunar Esfuerzos Y Contribuir Con El Ajuste A Diseños Y Mejoramiento Rutinario Y Periodico De La Via Alto De Chochos - El Bosque - Campo Alegre Del Municipio Del Socorro - Santander</v>
          </cell>
          <cell r="R3668" t="str">
            <v>Vías Red Terciaria</v>
          </cell>
          <cell r="S3668"/>
          <cell r="T3668"/>
          <cell r="U3668"/>
          <cell r="V3668" t="str">
            <v>Municipio</v>
          </cell>
          <cell r="W3668"/>
          <cell r="X3668" t="str">
            <v/>
          </cell>
          <cell r="Y3668"/>
          <cell r="Z3668">
            <v>400000000</v>
          </cell>
          <cell r="AA3668"/>
          <cell r="AB3668">
            <v>400000000</v>
          </cell>
          <cell r="AC3668"/>
          <cell r="AD3668">
            <v>400000000</v>
          </cell>
          <cell r="AE3668">
            <v>0</v>
          </cell>
          <cell r="AF3668"/>
          <cell r="AG3668">
            <v>0</v>
          </cell>
          <cell r="AH3668">
            <v>400000000</v>
          </cell>
          <cell r="AI3668">
            <v>0</v>
          </cell>
          <cell r="AJ3668">
            <v>400000000</v>
          </cell>
          <cell r="AK3668">
            <v>1</v>
          </cell>
          <cell r="AL3668"/>
          <cell r="AM3668">
            <v>1</v>
          </cell>
          <cell r="AN3668">
            <v>1</v>
          </cell>
          <cell r="AO3668">
            <v>0</v>
          </cell>
          <cell r="AP3668" t="str">
            <v>Liquidado</v>
          </cell>
          <cell r="AQ3668" t="e">
            <v>#REF!</v>
          </cell>
          <cell r="AR3668" t="e">
            <v>#N/A</v>
          </cell>
          <cell r="AS3668" t="str">
            <v>Entregado en 2011.</v>
          </cell>
          <cell r="AT3668" t="str">
            <v>No Aplica</v>
          </cell>
          <cell r="AU3668" t="str">
            <v/>
          </cell>
          <cell r="AV3668" t="str">
            <v/>
          </cell>
          <cell r="AW3668" t="e">
            <v>#REF!</v>
          </cell>
          <cell r="AX3668"/>
          <cell r="AY3668"/>
          <cell r="AZ3668">
            <v>0</v>
          </cell>
          <cell r="BA3668" t="str">
            <v>-</v>
          </cell>
          <cell r="BB3668" t="str">
            <v/>
          </cell>
          <cell r="BC3668"/>
          <cell r="BD3668" t="str">
            <v/>
          </cell>
          <cell r="BE3668" t="str">
            <v/>
          </cell>
          <cell r="BF3668" t="str">
            <v/>
          </cell>
          <cell r="BG3668" t="str">
            <v/>
          </cell>
        </row>
        <row r="3669">
          <cell r="C3669" t="str">
            <v>20120069V0282-1</v>
          </cell>
          <cell r="D3669" t="str">
            <v>Proyectos 2011 - 2020</v>
          </cell>
          <cell r="E3669" t="str">
            <v>No Aplica</v>
          </cell>
          <cell r="F3669" t="str">
            <v>CERRADO</v>
          </cell>
          <cell r="G3669" t="str">
            <v>C282</v>
          </cell>
          <cell r="H3669" t="str">
            <v>Santander</v>
          </cell>
          <cell r="I3669">
            <v>68755</v>
          </cell>
          <cell r="J3669">
            <v>6</v>
          </cell>
          <cell r="K3669" t="str">
            <v>Socorro</v>
          </cell>
          <cell r="L3669" t="str">
            <v>Socorro-Santander</v>
          </cell>
          <cell r="M3669">
            <v>69</v>
          </cell>
          <cell r="N3669" t="str">
            <v>Fonade 3</v>
          </cell>
          <cell r="O3669"/>
          <cell r="P3669"/>
          <cell r="Q3669" t="str">
            <v>Construcción De Placa Huellas Dobles En Concreto Rigido En La Via Que Conduce Del Casco Urbano Del Muncipio Al Puente Comuneros  En El Municipio De Socorro - Santander</v>
          </cell>
          <cell r="R3669" t="str">
            <v>Vías Red Terciaria</v>
          </cell>
          <cell r="S3669"/>
          <cell r="T3669"/>
          <cell r="U3669"/>
          <cell r="V3669" t="str">
            <v>Municipio</v>
          </cell>
          <cell r="W3669"/>
          <cell r="X3669" t="str">
            <v/>
          </cell>
          <cell r="Y3669"/>
          <cell r="Z3669">
            <v>1627343282</v>
          </cell>
          <cell r="AA3669"/>
          <cell r="AB3669">
            <v>1627343282</v>
          </cell>
          <cell r="AC3669"/>
          <cell r="AD3669">
            <v>1627343282</v>
          </cell>
          <cell r="AE3669">
            <v>0</v>
          </cell>
          <cell r="AF3669"/>
          <cell r="AG3669">
            <v>0</v>
          </cell>
          <cell r="AH3669">
            <v>1627343282</v>
          </cell>
          <cell r="AI3669">
            <v>0</v>
          </cell>
          <cell r="AJ3669">
            <v>1627343282</v>
          </cell>
          <cell r="AK3669">
            <v>0</v>
          </cell>
          <cell r="AL3669"/>
          <cell r="AM3669">
            <v>1</v>
          </cell>
          <cell r="AN3669">
            <v>1</v>
          </cell>
          <cell r="AO3669">
            <v>0</v>
          </cell>
          <cell r="AP3669" t="str">
            <v>En Liquidación</v>
          </cell>
          <cell r="AQ3669" t="e">
            <v>#REF!</v>
          </cell>
          <cell r="AR3669" t="e">
            <v>#N/A</v>
          </cell>
          <cell r="AS3669" t="str">
            <v>PROYECTO LIQUIDADO,y se envio los soportes con sus anexos</v>
          </cell>
          <cell r="AT3669" t="str">
            <v>No Aplica</v>
          </cell>
          <cell r="AU3669">
            <v>41975</v>
          </cell>
          <cell r="AV3669">
            <v>42174</v>
          </cell>
          <cell r="AW3669" t="e">
            <v>#REF!</v>
          </cell>
          <cell r="AX3669"/>
          <cell r="AY3669"/>
          <cell r="AZ3669">
            <v>0</v>
          </cell>
          <cell r="BA3669" t="str">
            <v>-</v>
          </cell>
          <cell r="BB3669" t="str">
            <v>3,2 KM</v>
          </cell>
          <cell r="BC3669"/>
          <cell r="BD3669">
            <v>42102</v>
          </cell>
          <cell r="BE3669" t="str">
            <v/>
          </cell>
          <cell r="BF3669">
            <v>42271</v>
          </cell>
          <cell r="BG3669" t="str">
            <v/>
          </cell>
        </row>
        <row r="3670">
          <cell r="C3670" t="str">
            <v>20120069V0283-1</v>
          </cell>
          <cell r="D3670" t="str">
            <v>Proyectos 2011 - 2020</v>
          </cell>
          <cell r="E3670" t="str">
            <v>No Aplica</v>
          </cell>
          <cell r="F3670" t="str">
            <v>CERRADO</v>
          </cell>
          <cell r="G3670" t="str">
            <v>C283</v>
          </cell>
          <cell r="H3670" t="str">
            <v>Santander</v>
          </cell>
          <cell r="I3670">
            <v>68755</v>
          </cell>
          <cell r="J3670">
            <v>6</v>
          </cell>
          <cell r="K3670" t="str">
            <v>Socorro</v>
          </cell>
          <cell r="L3670" t="str">
            <v>Socorro-Santander</v>
          </cell>
          <cell r="M3670">
            <v>69</v>
          </cell>
          <cell r="N3670" t="str">
            <v>Fonade 3</v>
          </cell>
          <cell r="O3670"/>
          <cell r="P3670"/>
          <cell r="Q3670" t="str">
            <v>Concreto Rigido Vias Y Cambio De Redes De Alcantarillado Para Los Barrios Villa Madrigal Y Pueblito Viejo En El Municipio De Socorro - Santander</v>
          </cell>
          <cell r="R3670" t="str">
            <v>Vías Urbanas</v>
          </cell>
          <cell r="S3670"/>
          <cell r="T3670"/>
          <cell r="U3670"/>
          <cell r="V3670" t="str">
            <v>Municipio</v>
          </cell>
          <cell r="W3670"/>
          <cell r="X3670" t="str">
            <v/>
          </cell>
          <cell r="Y3670"/>
          <cell r="Z3670">
            <v>2922739011</v>
          </cell>
          <cell r="AA3670"/>
          <cell r="AB3670">
            <v>2922739011</v>
          </cell>
          <cell r="AC3670"/>
          <cell r="AD3670">
            <v>2922739011</v>
          </cell>
          <cell r="AE3670">
            <v>0</v>
          </cell>
          <cell r="AF3670"/>
          <cell r="AG3670">
            <v>0</v>
          </cell>
          <cell r="AH3670">
            <v>2922739011</v>
          </cell>
          <cell r="AI3670">
            <v>0</v>
          </cell>
          <cell r="AJ3670">
            <v>2922739011</v>
          </cell>
          <cell r="AK3670">
            <v>0</v>
          </cell>
          <cell r="AL3670"/>
          <cell r="AM3670">
            <v>1</v>
          </cell>
          <cell r="AN3670">
            <v>1</v>
          </cell>
          <cell r="AO3670">
            <v>0</v>
          </cell>
          <cell r="AP3670" t="str">
            <v>En Liquidación</v>
          </cell>
          <cell r="AQ3670" t="e">
            <v>#REF!</v>
          </cell>
          <cell r="AR3670" t="e">
            <v>#N/A</v>
          </cell>
          <cell r="AS3670" t="str">
            <v xml:space="preserve">CONTRATOS LIQUIDADOS EN CIERRE DE COSTOS FIJOS Y VARIABLES INTERVENTORIA
1. INFORMACION Y ESTADO CONTRATO OBRA: Acta de liquidación suscrita el 21/07/2016    
2. INFORMACION Y ESTADO LIQUIDACION CONVENIO: cerrado. Constancia de archivo suscrita de fecha 05/04/2019. 
3.   INFORMACION Y ESTADO LIQUIDACION INTERVENTORIA: En cierre de costos fijos y variables                          </v>
          </cell>
          <cell r="AT3670" t="str">
            <v>No Aplica</v>
          </cell>
          <cell r="AU3670">
            <v>42194</v>
          </cell>
          <cell r="AV3670">
            <v>42408</v>
          </cell>
          <cell r="AW3670" t="e">
            <v>#REF!</v>
          </cell>
          <cell r="AX3670"/>
          <cell r="AY3670"/>
          <cell r="AZ3670">
            <v>0</v>
          </cell>
          <cell r="BA3670" t="str">
            <v>-</v>
          </cell>
          <cell r="BB3670" t="str">
            <v>1,2 KM</v>
          </cell>
          <cell r="BC3670"/>
          <cell r="BD3670">
            <v>42397</v>
          </cell>
          <cell r="BE3670">
            <v>42397</v>
          </cell>
          <cell r="BF3670">
            <v>42530</v>
          </cell>
          <cell r="BG3670" t="str">
            <v/>
          </cell>
        </row>
        <row r="3671">
          <cell r="C3671" t="str">
            <v>20130206V0404-1</v>
          </cell>
          <cell r="D3671" t="str">
            <v>Proyectos 2011 - 2020</v>
          </cell>
          <cell r="E3671" t="str">
            <v>No Aplica</v>
          </cell>
          <cell r="F3671" t="str">
            <v>CERRADO</v>
          </cell>
          <cell r="G3671"/>
          <cell r="H3671" t="str">
            <v>Santander</v>
          </cell>
          <cell r="I3671">
            <v>68755</v>
          </cell>
          <cell r="J3671">
            <v>6</v>
          </cell>
          <cell r="K3671" t="str">
            <v>Socorro</v>
          </cell>
          <cell r="L3671" t="str">
            <v>Socorro-Santander</v>
          </cell>
          <cell r="M3671">
            <v>206</v>
          </cell>
          <cell r="N3671" t="str">
            <v>DPS 2013</v>
          </cell>
          <cell r="O3671"/>
          <cell r="P3671"/>
          <cell r="Q3671" t="str">
            <v>Mejoramiento Vial Del Barrio Villa Mercedes, Acceso Barrio Villa Del Prado Y Diferentes Sectores Del  Municipio Del Socorro - Santander</v>
          </cell>
          <cell r="R3671" t="str">
            <v>Vías Urbanas</v>
          </cell>
          <cell r="S3671"/>
          <cell r="T3671"/>
          <cell r="U3671"/>
          <cell r="V3671" t="str">
            <v>Municipio</v>
          </cell>
          <cell r="W3671"/>
          <cell r="X3671" t="str">
            <v>Villa Mercedes, Villa del Prado</v>
          </cell>
          <cell r="Y3671"/>
          <cell r="Z3671">
            <v>1318538076</v>
          </cell>
          <cell r="AA3671"/>
          <cell r="AB3671">
            <v>1318538076</v>
          </cell>
          <cell r="AC3671"/>
          <cell r="AD3671">
            <v>1318538076</v>
          </cell>
          <cell r="AE3671">
            <v>131853807.60000001</v>
          </cell>
          <cell r="AF3671"/>
          <cell r="AG3671">
            <v>131853807.60000001</v>
          </cell>
          <cell r="AH3671">
            <v>1450391883.5999999</v>
          </cell>
          <cell r="AI3671">
            <v>0</v>
          </cell>
          <cell r="AJ3671">
            <v>1450391883.5999999</v>
          </cell>
          <cell r="AK3671">
            <v>1</v>
          </cell>
          <cell r="AL3671"/>
          <cell r="AM3671">
            <v>1</v>
          </cell>
          <cell r="AN3671">
            <v>1</v>
          </cell>
          <cell r="AO3671">
            <v>0</v>
          </cell>
          <cell r="AP3671" t="str">
            <v>Liquidado</v>
          </cell>
          <cell r="AQ3671" t="e">
            <v>#REF!</v>
          </cell>
          <cell r="AR3671" t="e">
            <v>#N/A</v>
          </cell>
          <cell r="AS3671" t="str">
            <v xml:space="preserve">
Entregado en 2015.</v>
          </cell>
          <cell r="AT3671" t="str">
            <v>No Aplica</v>
          </cell>
          <cell r="AU3671">
            <v>42254</v>
          </cell>
          <cell r="AV3671">
            <v>42364</v>
          </cell>
          <cell r="AW3671" t="e">
            <v>#REF!</v>
          </cell>
          <cell r="AX3671"/>
          <cell r="AY3671"/>
          <cell r="AZ3671">
            <v>0</v>
          </cell>
          <cell r="BA3671" t="str">
            <v>-</v>
          </cell>
          <cell r="BB3671" t="str">
            <v>0,94 kms</v>
          </cell>
          <cell r="BC3671"/>
          <cell r="BD3671">
            <v>42268</v>
          </cell>
          <cell r="BE3671">
            <v>42347</v>
          </cell>
          <cell r="BF3671">
            <v>42397</v>
          </cell>
          <cell r="BG3671">
            <v>3850</v>
          </cell>
        </row>
        <row r="3672">
          <cell r="C3672" t="str">
            <v>20130206V0496-1</v>
          </cell>
          <cell r="D3672" t="str">
            <v>Proyectos 2011 - 2020</v>
          </cell>
          <cell r="E3672" t="str">
            <v>No Aplica</v>
          </cell>
          <cell r="F3672" t="str">
            <v>CERRADO</v>
          </cell>
          <cell r="G3672"/>
          <cell r="H3672" t="str">
            <v>Santander</v>
          </cell>
          <cell r="I3672">
            <v>68755</v>
          </cell>
          <cell r="J3672">
            <v>6</v>
          </cell>
          <cell r="K3672" t="str">
            <v>Socorro</v>
          </cell>
          <cell r="L3672" t="str">
            <v>Socorro-Santander</v>
          </cell>
          <cell r="M3672">
            <v>206</v>
          </cell>
          <cell r="N3672" t="str">
            <v>DPS 2013</v>
          </cell>
          <cell r="O3672"/>
          <cell r="P3672"/>
          <cell r="Q3672" t="str">
            <v xml:space="preserve">Mejoramiento En Concreto Rigido Para Las Vias De Las Urbanizaciones Los Cristales Y La Esmeralda Del Municipio Del Socorro -Santander </v>
          </cell>
          <cell r="R3672" t="str">
            <v>Vías Urbanas</v>
          </cell>
          <cell r="S3672"/>
          <cell r="T3672"/>
          <cell r="U3672"/>
          <cell r="V3672" t="str">
            <v>Municipio</v>
          </cell>
          <cell r="W3672"/>
          <cell r="X3672" t="str">
            <v>Cristales, Esmeralda, Aguas del Socorro.</v>
          </cell>
          <cell r="Y3672"/>
          <cell r="Z3672">
            <v>439163122</v>
          </cell>
          <cell r="AA3672"/>
          <cell r="AB3672">
            <v>439163122</v>
          </cell>
          <cell r="AC3672"/>
          <cell r="AD3672">
            <v>439163122</v>
          </cell>
          <cell r="AE3672">
            <v>43916312.200000003</v>
          </cell>
          <cell r="AF3672"/>
          <cell r="AG3672">
            <v>43916312.200000003</v>
          </cell>
          <cell r="AH3672">
            <v>483079434.19999999</v>
          </cell>
          <cell r="AI3672">
            <v>0</v>
          </cell>
          <cell r="AJ3672">
            <v>483079434.19999999</v>
          </cell>
          <cell r="AK3672">
            <v>0.95909999999999995</v>
          </cell>
          <cell r="AL3672"/>
          <cell r="AM3672">
            <v>1</v>
          </cell>
          <cell r="AN3672">
            <v>1</v>
          </cell>
          <cell r="AO3672">
            <v>0</v>
          </cell>
          <cell r="AP3672" t="str">
            <v>Liquidado</v>
          </cell>
          <cell r="AQ3672" t="e">
            <v>#REF!</v>
          </cell>
          <cell r="AR3672" t="e">
            <v>#N/A</v>
          </cell>
          <cell r="AS3672" t="str">
            <v xml:space="preserve">
Entregado en mayo de 2016.</v>
          </cell>
          <cell r="AT3672" t="str">
            <v>No Aplica</v>
          </cell>
          <cell r="AU3672">
            <v>42264</v>
          </cell>
          <cell r="AV3672">
            <v>42386</v>
          </cell>
          <cell r="AW3672" t="e">
            <v>#REF!</v>
          </cell>
          <cell r="AX3672"/>
          <cell r="AY3672"/>
          <cell r="AZ3672">
            <v>0</v>
          </cell>
          <cell r="BA3672" t="str">
            <v>-</v>
          </cell>
          <cell r="BB3672">
            <v>0.3</v>
          </cell>
          <cell r="BC3672"/>
          <cell r="BD3672">
            <v>42268</v>
          </cell>
          <cell r="BE3672">
            <v>42347</v>
          </cell>
          <cell r="BF3672">
            <v>42507</v>
          </cell>
          <cell r="BG3672">
            <v>3309</v>
          </cell>
        </row>
        <row r="3673">
          <cell r="C3673" t="str">
            <v>20170372S9307-1</v>
          </cell>
          <cell r="D3673" t="str">
            <v>Proyectos 2011 - 2020</v>
          </cell>
          <cell r="E3673" t="str">
            <v>No Aplica</v>
          </cell>
          <cell r="F3673" t="str">
            <v>CERRADO</v>
          </cell>
          <cell r="G3673"/>
          <cell r="H3673" t="str">
            <v>Santander</v>
          </cell>
          <cell r="I3673">
            <v>68755</v>
          </cell>
          <cell r="J3673">
            <v>6</v>
          </cell>
          <cell r="K3673" t="str">
            <v>Socorro</v>
          </cell>
          <cell r="L3673" t="str">
            <v>Socorro-Santander</v>
          </cell>
          <cell r="M3673">
            <v>372</v>
          </cell>
          <cell r="N3673" t="str">
            <v>DPS 2017</v>
          </cell>
          <cell r="O3673"/>
          <cell r="P3673"/>
          <cell r="Q3673" t="str">
            <v>Construcción De Salón Comunal Barrio La Libertad Municipio De Socorro - Santander</v>
          </cell>
          <cell r="R3673" t="str">
            <v>Social Comunitario</v>
          </cell>
          <cell r="S3673"/>
          <cell r="T3673"/>
          <cell r="U3673"/>
          <cell r="V3673" t="str">
            <v>Municipio</v>
          </cell>
          <cell r="W3673"/>
          <cell r="X3673" t="str">
            <v>La Libertad</v>
          </cell>
          <cell r="Y3673"/>
          <cell r="Z3673">
            <v>399985693</v>
          </cell>
          <cell r="AA3673"/>
          <cell r="AB3673">
            <v>399985693</v>
          </cell>
          <cell r="AC3673"/>
          <cell r="AD3673">
            <v>399985693</v>
          </cell>
          <cell r="AE3673">
            <v>39998569.300000004</v>
          </cell>
          <cell r="AF3673"/>
          <cell r="AG3673">
            <v>39998569.300000004</v>
          </cell>
          <cell r="AH3673">
            <v>439984262.30000001</v>
          </cell>
          <cell r="AI3673">
            <v>0</v>
          </cell>
          <cell r="AJ3673">
            <v>439984262.30000001</v>
          </cell>
          <cell r="AK3673">
            <v>1</v>
          </cell>
          <cell r="AL3673"/>
          <cell r="AM3673">
            <v>1</v>
          </cell>
          <cell r="AN3673">
            <v>1</v>
          </cell>
          <cell r="AO3673">
            <v>0</v>
          </cell>
          <cell r="AP3673" t="str">
            <v>Liquidado</v>
          </cell>
          <cell r="AQ3673" t="e">
            <v>#REF!</v>
          </cell>
          <cell r="AR3673" t="e">
            <v>#N/A</v>
          </cell>
          <cell r="AS3673" t="str">
            <v>Liquidado con acta de liquidacion del 08 de abril 2022.</v>
          </cell>
          <cell r="AT3673" t="str">
            <v>No Aplica</v>
          </cell>
          <cell r="AU3673">
            <v>43668</v>
          </cell>
          <cell r="AV3673">
            <v>43875</v>
          </cell>
          <cell r="AW3673" t="e">
            <v>#REF!</v>
          </cell>
          <cell r="AX3673"/>
          <cell r="AY3673"/>
          <cell r="AZ3673">
            <v>0</v>
          </cell>
          <cell r="BA3673" t="str">
            <v>-</v>
          </cell>
          <cell r="BB3673" t="str">
            <v>241,5 m2</v>
          </cell>
          <cell r="BC3673"/>
          <cell r="BD3673">
            <v>43700</v>
          </cell>
          <cell r="BE3673">
            <v>43802</v>
          </cell>
          <cell r="BF3673">
            <v>44035</v>
          </cell>
          <cell r="BG3673">
            <v>482</v>
          </cell>
        </row>
        <row r="3674">
          <cell r="C3674" t="str">
            <v>20100027S1747-1</v>
          </cell>
          <cell r="D3674" t="str">
            <v>Proyectos 2011 - 2020</v>
          </cell>
          <cell r="E3674" t="str">
            <v>No Aplica</v>
          </cell>
          <cell r="F3674" t="str">
            <v>CERRADO</v>
          </cell>
          <cell r="G3674"/>
          <cell r="H3674" t="str">
            <v>Santander</v>
          </cell>
          <cell r="I3674">
            <v>68773</v>
          </cell>
          <cell r="J3674">
            <v>6</v>
          </cell>
          <cell r="K3674" t="str">
            <v>Sucre</v>
          </cell>
          <cell r="L3674" t="str">
            <v>Sucre-Santander</v>
          </cell>
          <cell r="M3674" t="str">
            <v/>
          </cell>
          <cell r="N3674" t="str">
            <v>Infraestructura</v>
          </cell>
          <cell r="O3674"/>
          <cell r="P3674"/>
          <cell r="Q3674" t="str">
            <v>Convenio Interadministrativo Entre Acción Social - Fip Y Gensa S.A. E.S.P. Para Aunar Esfuerzos Y Asi Gensa Preste El Apoyo Técnico Y Asesoria Para La Construcción Plaza De Mercado, Municipio De Sucre - Santander.</v>
          </cell>
          <cell r="R3674" t="str">
            <v>Social Comunitario</v>
          </cell>
          <cell r="S3674"/>
          <cell r="T3674"/>
          <cell r="U3674"/>
          <cell r="V3674" t="str">
            <v>Gestión Energetica S.A. - Gensa S.A. E.S.P.</v>
          </cell>
          <cell r="W3674"/>
          <cell r="X3674" t="str">
            <v/>
          </cell>
          <cell r="Y3674"/>
          <cell r="Z3674">
            <v>423000000</v>
          </cell>
          <cell r="AA3674"/>
          <cell r="AB3674">
            <v>423000000</v>
          </cell>
          <cell r="AC3674"/>
          <cell r="AD3674">
            <v>423000000</v>
          </cell>
          <cell r="AE3674">
            <v>0</v>
          </cell>
          <cell r="AF3674"/>
          <cell r="AG3674">
            <v>0</v>
          </cell>
          <cell r="AH3674">
            <v>423000000</v>
          </cell>
          <cell r="AI3674">
            <v>0</v>
          </cell>
          <cell r="AJ3674">
            <v>423000000</v>
          </cell>
          <cell r="AK3674">
            <v>1</v>
          </cell>
          <cell r="AL3674"/>
          <cell r="AM3674">
            <v>1</v>
          </cell>
          <cell r="AN3674">
            <v>1</v>
          </cell>
          <cell r="AO3674">
            <v>0</v>
          </cell>
          <cell r="AP3674" t="str">
            <v>Liquidado</v>
          </cell>
          <cell r="AQ3674" t="e">
            <v>#REF!</v>
          </cell>
          <cell r="AR3674" t="e">
            <v>#N/A</v>
          </cell>
          <cell r="AS3674" t="str">
            <v>Entregado en 2011.</v>
          </cell>
          <cell r="AT3674" t="str">
            <v>No Aplica</v>
          </cell>
          <cell r="AU3674" t="str">
            <v/>
          </cell>
          <cell r="AV3674">
            <v>40997</v>
          </cell>
          <cell r="AW3674" t="e">
            <v>#REF!</v>
          </cell>
          <cell r="AX3674"/>
          <cell r="AY3674"/>
          <cell r="AZ3674">
            <v>0</v>
          </cell>
          <cell r="BA3674" t="str">
            <v>-</v>
          </cell>
          <cell r="BB3674" t="str">
            <v>400 ml</v>
          </cell>
          <cell r="BC3674"/>
          <cell r="BD3674" t="str">
            <v/>
          </cell>
          <cell r="BE3674" t="str">
            <v/>
          </cell>
          <cell r="BF3674" t="str">
            <v/>
          </cell>
          <cell r="BG3674" t="str">
            <v/>
          </cell>
        </row>
        <row r="3675">
          <cell r="C3675" t="str">
            <v>20150286V0709-1</v>
          </cell>
          <cell r="D3675" t="str">
            <v>Proyectos 2011 - 2020</v>
          </cell>
          <cell r="E3675" t="str">
            <v>ANTES 2018</v>
          </cell>
          <cell r="F3675" t="str">
            <v>VIGENTE</v>
          </cell>
          <cell r="G3675"/>
          <cell r="H3675" t="str">
            <v>Santander</v>
          </cell>
          <cell r="I3675">
            <v>68773</v>
          </cell>
          <cell r="J3675">
            <v>6</v>
          </cell>
          <cell r="K3675" t="str">
            <v>Sucre</v>
          </cell>
          <cell r="L3675" t="str">
            <v>Sucre-Santander</v>
          </cell>
          <cell r="M3675">
            <v>286</v>
          </cell>
          <cell r="N3675" t="str">
            <v>DPS 2015</v>
          </cell>
          <cell r="O3675"/>
          <cell r="P3675"/>
          <cell r="Q3675" t="str">
            <v>Construcción De Placa Huellas Vía La Granja - Porvenir Sector El Diamante Y Vía Sabanagrande Arales Sector El Trompo Del Municipio De Sucre - Santander</v>
          </cell>
          <cell r="R3675" t="str">
            <v>Vías Red Terciaria</v>
          </cell>
          <cell r="S3675"/>
          <cell r="T3675"/>
          <cell r="U3675"/>
          <cell r="V3675" t="str">
            <v>Municipio</v>
          </cell>
          <cell r="W3675"/>
          <cell r="X3675" t="str">
            <v>Veredas: Quebrada Laraga, San José, Unión naranjito, floresta, Arales, Loma de Candela, La Cuchilla, Santa Elena, Filo de Ropero, Buenavista, El Palmar, El Diamante, El Líbano y los corregimientos  Sabana Grande y La Granja,</v>
          </cell>
          <cell r="Y3675"/>
          <cell r="Z3675">
            <v>429158057</v>
          </cell>
          <cell r="AA3675"/>
          <cell r="AB3675">
            <v>429158057</v>
          </cell>
          <cell r="AC3675"/>
          <cell r="AD3675">
            <v>429158057</v>
          </cell>
          <cell r="AE3675">
            <v>42915805.700000003</v>
          </cell>
          <cell r="AF3675"/>
          <cell r="AG3675">
            <v>42915805.700000003</v>
          </cell>
          <cell r="AH3675">
            <v>472073862.69999999</v>
          </cell>
          <cell r="AI3675">
            <v>0</v>
          </cell>
          <cell r="AJ3675">
            <v>472073862.69999999</v>
          </cell>
          <cell r="AK3675">
            <v>0.99</v>
          </cell>
          <cell r="AL3675"/>
          <cell r="AM3675">
            <v>1</v>
          </cell>
          <cell r="AN3675">
            <v>1</v>
          </cell>
          <cell r="AO3675">
            <v>0</v>
          </cell>
          <cell r="AP3675" t="str">
            <v>En Liquidación</v>
          </cell>
          <cell r="AQ3675" t="e">
            <v>#REF!</v>
          </cell>
          <cell r="AR3675" t="e">
            <v>#N/A</v>
          </cell>
          <cell r="AS3675" t="str">
            <v>En proceso de liquidación.</v>
          </cell>
          <cell r="AT3675" t="str">
            <v>No Aplica</v>
          </cell>
          <cell r="AU3675">
            <v>42951</v>
          </cell>
          <cell r="AV3675">
            <v>43064</v>
          </cell>
          <cell r="AW3675" t="e">
            <v>#REF!</v>
          </cell>
          <cell r="AX3675"/>
          <cell r="AY3675"/>
          <cell r="AZ3675">
            <v>0</v>
          </cell>
          <cell r="BA3675" t="str">
            <v>-</v>
          </cell>
          <cell r="BB3675" t="str">
            <v/>
          </cell>
          <cell r="BC3675"/>
          <cell r="BD3675">
            <v>43020</v>
          </cell>
          <cell r="BE3675">
            <v>43881</v>
          </cell>
          <cell r="BF3675">
            <v>43881</v>
          </cell>
          <cell r="BG3675">
            <v>2000</v>
          </cell>
        </row>
        <row r="3676">
          <cell r="C3676" t="str">
            <v>20090225S1749-1</v>
          </cell>
          <cell r="D3676" t="str">
            <v>Proyectos 2011 - 2020</v>
          </cell>
          <cell r="E3676" t="str">
            <v>No Aplica</v>
          </cell>
          <cell r="F3676" t="str">
            <v>CERRADO</v>
          </cell>
          <cell r="G3676"/>
          <cell r="H3676" t="str">
            <v>Santander</v>
          </cell>
          <cell r="I3676">
            <v>68780</v>
          </cell>
          <cell r="J3676">
            <v>6</v>
          </cell>
          <cell r="K3676" t="str">
            <v>Surata</v>
          </cell>
          <cell r="L3676" t="str">
            <v>Surata-Santander</v>
          </cell>
          <cell r="M3676" t="str">
            <v/>
          </cell>
          <cell r="N3676" t="str">
            <v>Infraestructura</v>
          </cell>
          <cell r="O3676"/>
          <cell r="P3676"/>
          <cell r="Q3676" t="str">
            <v>Convenio Interadministrativo Con El Municipio De Surata, Para Que Con Plena Autonomia Técnica Y Administrativa Se Aunen Esfuerzos Y Se Contribuya Con La Construcción Del Parque Central Del Corregimiento Turbay, Municipio De Suratá - Santander.</v>
          </cell>
          <cell r="R3676" t="str">
            <v>Espacio Público, Recreación Y Deporte</v>
          </cell>
          <cell r="S3676"/>
          <cell r="T3676"/>
          <cell r="U3676"/>
          <cell r="V3676" t="str">
            <v>Municipio</v>
          </cell>
          <cell r="W3676"/>
          <cell r="X3676" t="str">
            <v/>
          </cell>
          <cell r="Y3676"/>
          <cell r="Z3676">
            <v>159616666</v>
          </cell>
          <cell r="AA3676"/>
          <cell r="AB3676">
            <v>159616666</v>
          </cell>
          <cell r="AC3676"/>
          <cell r="AD3676">
            <v>159616666</v>
          </cell>
          <cell r="AE3676">
            <v>0</v>
          </cell>
          <cell r="AF3676"/>
          <cell r="AG3676">
            <v>0</v>
          </cell>
          <cell r="AH3676">
            <v>159616666</v>
          </cell>
          <cell r="AI3676">
            <v>0</v>
          </cell>
          <cell r="AJ3676">
            <v>159616666</v>
          </cell>
          <cell r="AK3676">
            <v>1</v>
          </cell>
          <cell r="AL3676"/>
          <cell r="AM3676">
            <v>1</v>
          </cell>
          <cell r="AN3676">
            <v>1</v>
          </cell>
          <cell r="AO3676">
            <v>0</v>
          </cell>
          <cell r="AP3676" t="str">
            <v>Liquidado</v>
          </cell>
          <cell r="AQ3676" t="e">
            <v>#REF!</v>
          </cell>
          <cell r="AR3676" t="e">
            <v>#N/A</v>
          </cell>
          <cell r="AS3676" t="str">
            <v>Entregado en 2011.</v>
          </cell>
          <cell r="AT3676" t="str">
            <v>No Aplica</v>
          </cell>
          <cell r="AU3676" t="str">
            <v/>
          </cell>
          <cell r="AV3676">
            <v>40709</v>
          </cell>
          <cell r="AW3676" t="e">
            <v>#REF!</v>
          </cell>
          <cell r="AX3676"/>
          <cell r="AY3676"/>
          <cell r="AZ3676">
            <v>0</v>
          </cell>
          <cell r="BA3676" t="str">
            <v>-</v>
          </cell>
          <cell r="BB3676" t="str">
            <v/>
          </cell>
          <cell r="BC3676"/>
          <cell r="BD3676" t="str">
            <v/>
          </cell>
          <cell r="BE3676" t="str">
            <v/>
          </cell>
          <cell r="BF3676" t="str">
            <v/>
          </cell>
          <cell r="BG3676" t="str">
            <v/>
          </cell>
        </row>
        <row r="3677">
          <cell r="C3677" t="str">
            <v>20090243S1751-1</v>
          </cell>
          <cell r="D3677" t="str">
            <v>Proyectos 2011 - 2020</v>
          </cell>
          <cell r="E3677" t="str">
            <v>No Aplica</v>
          </cell>
          <cell r="F3677" t="str">
            <v>CERRADO</v>
          </cell>
          <cell r="G3677"/>
          <cell r="H3677" t="str">
            <v>Santander</v>
          </cell>
          <cell r="I3677">
            <v>68872</v>
          </cell>
          <cell r="J3677">
            <v>6</v>
          </cell>
          <cell r="K3677" t="str">
            <v>Villanueva</v>
          </cell>
          <cell r="L3677" t="str">
            <v>Villanueva-Santander</v>
          </cell>
          <cell r="M3677" t="str">
            <v/>
          </cell>
          <cell r="N3677" t="str">
            <v>Infraestructura</v>
          </cell>
          <cell r="O3677"/>
          <cell r="P3677"/>
          <cell r="Q3677" t="str">
            <v>Convenio Interadministrativo Con El Municipio De Villa Nueva Y El Centro De Salud Camilo Rueda De Villa Nueva Para Que Con Plena Automonia Tecnica Y Administrativa Se Aunen Esfuerzos Y Se Contrbuya Con La Adecuacion Del Coliseo Cubierto En El Municipio De Villa Nueva Santander</v>
          </cell>
          <cell r="R3677" t="str">
            <v>Espacio Público, Recreación Y Deporte</v>
          </cell>
          <cell r="S3677"/>
          <cell r="T3677"/>
          <cell r="U3677"/>
          <cell r="V3677" t="str">
            <v>Municipio</v>
          </cell>
          <cell r="W3677"/>
          <cell r="X3677" t="str">
            <v/>
          </cell>
          <cell r="Y3677"/>
          <cell r="Z3677">
            <v>206490053.75</v>
          </cell>
          <cell r="AA3677"/>
          <cell r="AB3677">
            <v>206490053.75</v>
          </cell>
          <cell r="AC3677"/>
          <cell r="AD3677">
            <v>206490053.75</v>
          </cell>
          <cell r="AE3677">
            <v>0</v>
          </cell>
          <cell r="AF3677"/>
          <cell r="AG3677">
            <v>0</v>
          </cell>
          <cell r="AH3677">
            <v>206490053.75</v>
          </cell>
          <cell r="AI3677">
            <v>0</v>
          </cell>
          <cell r="AJ3677">
            <v>206490053.75</v>
          </cell>
          <cell r="AK3677">
            <v>1</v>
          </cell>
          <cell r="AL3677"/>
          <cell r="AM3677">
            <v>1</v>
          </cell>
          <cell r="AN3677">
            <v>1</v>
          </cell>
          <cell r="AO3677">
            <v>0</v>
          </cell>
          <cell r="AP3677" t="str">
            <v>Liquidado</v>
          </cell>
          <cell r="AQ3677" t="e">
            <v>#REF!</v>
          </cell>
          <cell r="AR3677" t="e">
            <v>#N/A</v>
          </cell>
          <cell r="AS3677" t="str">
            <v>Entregado en 2010.</v>
          </cell>
          <cell r="AT3677" t="str">
            <v>No Aplica</v>
          </cell>
          <cell r="AU3677" t="str">
            <v/>
          </cell>
          <cell r="AV3677">
            <v>40473</v>
          </cell>
          <cell r="AW3677" t="e">
            <v>#REF!</v>
          </cell>
          <cell r="AX3677"/>
          <cell r="AY3677"/>
          <cell r="AZ3677">
            <v>0</v>
          </cell>
          <cell r="BA3677" t="str">
            <v>-</v>
          </cell>
          <cell r="BB3677" t="str">
            <v/>
          </cell>
          <cell r="BC3677"/>
          <cell r="BD3677" t="str">
            <v/>
          </cell>
          <cell r="BE3677" t="str">
            <v/>
          </cell>
          <cell r="BF3677" t="str">
            <v/>
          </cell>
          <cell r="BG3677" t="str">
            <v/>
          </cell>
        </row>
        <row r="3678">
          <cell r="C3678" t="str">
            <v>20150331V0774-1</v>
          </cell>
          <cell r="D3678" t="str">
            <v>Proyectos 2011 - 2020</v>
          </cell>
          <cell r="E3678" t="str">
            <v>No Aplica</v>
          </cell>
          <cell r="F3678" t="str">
            <v>CERRADO</v>
          </cell>
          <cell r="G3678"/>
          <cell r="H3678" t="str">
            <v>Sucre</v>
          </cell>
          <cell r="I3678">
            <v>70110</v>
          </cell>
          <cell r="J3678">
            <v>6</v>
          </cell>
          <cell r="K3678" t="str">
            <v>Buenavista</v>
          </cell>
          <cell r="L3678" t="str">
            <v>Buenavista-Sucre</v>
          </cell>
          <cell r="M3678">
            <v>331</v>
          </cell>
          <cell r="N3678" t="str">
            <v>DPS 2015</v>
          </cell>
          <cell r="O3678"/>
          <cell r="P3678"/>
          <cell r="Q3678" t="str">
            <v>Construcción De Pavimento En Concreto Rígido En La Calle 11 Entre Carrera 11 Y Carrera 13, Carrera 12 Entre Calle 10 Y Calle 11, Carrera 11 Entre Calle 11 Y Calle 12, Calle 12 Entre Carrera 10 Y Carrera 11, Calle 9 Entre Carrera 4 Y Carrera 3, Carrera 3C Entre Calle 8 Y Calle 9, Carrera 8 Entre Calle 5 Y Calle 6, Calle 5 Entre Carrera 8 Y Carrera 9, Calle 6 Entre Carrera 8 Y Carrera 7 Y Calle 6 Entre Carrera 6 Y Carrera 2 A, Calle 3 B Entre Calle 8 Y Calle 9 Del Municipio De Buenavista - Sucre</v>
          </cell>
          <cell r="R3678" t="str">
            <v>Vías Urbanas</v>
          </cell>
          <cell r="S3678"/>
          <cell r="T3678"/>
          <cell r="U3678"/>
          <cell r="V3678" t="str">
            <v>Municipio</v>
          </cell>
          <cell r="W3678"/>
          <cell r="X3678" t="str">
            <v>Barrio 7 de Agosto</v>
          </cell>
          <cell r="Y3678"/>
          <cell r="Z3678">
            <v>2162835698</v>
          </cell>
          <cell r="AA3678"/>
          <cell r="AB3678">
            <v>2162835698</v>
          </cell>
          <cell r="AC3678"/>
          <cell r="AD3678">
            <v>2162835698</v>
          </cell>
          <cell r="AE3678">
            <v>216283569.80000001</v>
          </cell>
          <cell r="AF3678"/>
          <cell r="AG3678">
            <v>216283569.80000001</v>
          </cell>
          <cell r="AH3678">
            <v>2379119267.8000002</v>
          </cell>
          <cell r="AI3678">
            <v>0</v>
          </cell>
          <cell r="AJ3678">
            <v>2379119267.8000002</v>
          </cell>
          <cell r="AK3678">
            <v>0.75</v>
          </cell>
          <cell r="AL3678"/>
          <cell r="AM3678">
            <v>0</v>
          </cell>
          <cell r="AN3678">
            <v>0.62</v>
          </cell>
          <cell r="AO3678">
            <v>0.62</v>
          </cell>
          <cell r="AP3678" t="str">
            <v>Liquidado</v>
          </cell>
          <cell r="AQ3678" t="e">
            <v>#REF!</v>
          </cell>
          <cell r="AR3678" t="e">
            <v>#N/A</v>
          </cell>
          <cell r="AS3678" t="str">
            <v xml:space="preserve">Proyecto Liquidado. (Obras inconclusas)
Proyecto terminado con obras inconclusas. El 15/12/2017 mediante radicado 20175021998061 finalizó el contrato de obra de acuerdo al plazo contractual vigente. Contratista no cumplio con el alcance del proyecto. Se proyecto oficio al area de contratos solicitando el incumplimiento del convenio (Documentos entregado al abogado Francisco Alfonso el 27/12/2017). Mediante memorando 20175020328443 del 27 de diciembre de 2017, el director de infraestructura de Prosperidad Social, comunica a la secretaria general los incumplimientos del convenio. Segun reporte de la Interventoria el contratista no ha querido firmar el acta final de obra, teniendo en cuenta que estas quedarón inconclusas.  </v>
          </cell>
          <cell r="AT3678" t="str">
            <v>No Aplica</v>
          </cell>
          <cell r="AU3678">
            <v>42639</v>
          </cell>
          <cell r="AV3678">
            <v>43077</v>
          </cell>
          <cell r="AW3678" t="e">
            <v>#REF!</v>
          </cell>
          <cell r="AX3678"/>
          <cell r="AY3678"/>
          <cell r="AZ3678">
            <v>0</v>
          </cell>
          <cell r="BA3678" t="str">
            <v>-</v>
          </cell>
          <cell r="BB3678" t="str">
            <v>1397mt</v>
          </cell>
          <cell r="BC3678"/>
          <cell r="BD3678">
            <v>42717</v>
          </cell>
          <cell r="BE3678">
            <v>42852</v>
          </cell>
          <cell r="BF3678" t="str">
            <v/>
          </cell>
          <cell r="BG3678">
            <v>8972</v>
          </cell>
        </row>
        <row r="3679">
          <cell r="C3679" t="str">
            <v>20150343V2223-1</v>
          </cell>
          <cell r="D3679" t="str">
            <v>Proyectos 2011 - 2020</v>
          </cell>
          <cell r="E3679" t="str">
            <v>No Aplica</v>
          </cell>
          <cell r="F3679" t="str">
            <v>CERRADO</v>
          </cell>
          <cell r="G3679"/>
          <cell r="H3679" t="str">
            <v>Sucre</v>
          </cell>
          <cell r="I3679">
            <v>70110</v>
          </cell>
          <cell r="J3679">
            <v>6</v>
          </cell>
          <cell r="K3679" t="str">
            <v>Buenavista</v>
          </cell>
          <cell r="L3679" t="str">
            <v>Buenavista-Sucre</v>
          </cell>
          <cell r="M3679">
            <v>343</v>
          </cell>
          <cell r="N3679" t="str">
            <v>DPS 2015</v>
          </cell>
          <cell r="O3679"/>
          <cell r="P3679"/>
          <cell r="Q3679" t="str">
            <v>Construcción De Pavimento En Concreto Rígido De La Vía De Acceso Principal Al Casco Urbano Del Municipio De Buenavista - Sucre</v>
          </cell>
          <cell r="R3679" t="str">
            <v>Vías Urbanas</v>
          </cell>
          <cell r="S3679"/>
          <cell r="T3679"/>
          <cell r="U3679"/>
          <cell r="V3679" t="str">
            <v>Municipio</v>
          </cell>
          <cell r="W3679"/>
          <cell r="X3679" t="str">
            <v>Cabecera Municipal:</v>
          </cell>
          <cell r="Y3679"/>
          <cell r="Z3679">
            <v>3240740741</v>
          </cell>
          <cell r="AA3679"/>
          <cell r="AB3679">
            <v>3240740741</v>
          </cell>
          <cell r="AC3679"/>
          <cell r="AD3679">
            <v>3240740741</v>
          </cell>
          <cell r="AE3679">
            <v>324074074.10000002</v>
          </cell>
          <cell r="AF3679"/>
          <cell r="AG3679">
            <v>324074074.10000002</v>
          </cell>
          <cell r="AH3679">
            <v>3564814815.0999999</v>
          </cell>
          <cell r="AI3679">
            <v>0</v>
          </cell>
          <cell r="AJ3679">
            <v>3564814815.0999999</v>
          </cell>
          <cell r="AK3679">
            <v>0.99919999999999998</v>
          </cell>
          <cell r="AL3679"/>
          <cell r="AM3679">
            <v>0</v>
          </cell>
          <cell r="AN3679">
            <v>1</v>
          </cell>
          <cell r="AO3679">
            <v>1</v>
          </cell>
          <cell r="AP3679" t="str">
            <v>Liquidado</v>
          </cell>
          <cell r="AQ3679" t="e">
            <v>#REF!</v>
          </cell>
          <cell r="AR3679" t="e">
            <v>#N/A</v>
          </cell>
          <cell r="AS3679" t="str">
            <v>Liquidado el 09 de abril 2021</v>
          </cell>
          <cell r="AT3679" t="str">
            <v>No Aplica</v>
          </cell>
          <cell r="AU3679">
            <v>42937</v>
          </cell>
          <cell r="AV3679">
            <v>43190</v>
          </cell>
          <cell r="AW3679" t="e">
            <v>#REF!</v>
          </cell>
          <cell r="AX3679"/>
          <cell r="AY3679"/>
          <cell r="AZ3679">
            <v>0</v>
          </cell>
          <cell r="BA3679" t="str">
            <v>-</v>
          </cell>
          <cell r="BB3679" t="str">
            <v>1,52 km</v>
          </cell>
          <cell r="BC3679"/>
          <cell r="BD3679">
            <v>43005</v>
          </cell>
          <cell r="BE3679">
            <v>43299</v>
          </cell>
          <cell r="BF3679">
            <v>43299</v>
          </cell>
          <cell r="BG3679">
            <v>892</v>
          </cell>
        </row>
        <row r="3680">
          <cell r="C3680" t="str">
            <v>20170406V9618-1</v>
          </cell>
          <cell r="D3680" t="str">
            <v>Proyectos 2011 - 2020</v>
          </cell>
          <cell r="E3680" t="str">
            <v>ANTES 2018</v>
          </cell>
          <cell r="F3680" t="str">
            <v>VIGENTE</v>
          </cell>
          <cell r="G3680"/>
          <cell r="H3680" t="str">
            <v>Sucre</v>
          </cell>
          <cell r="I3680">
            <v>70110</v>
          </cell>
          <cell r="J3680">
            <v>6</v>
          </cell>
          <cell r="K3680" t="str">
            <v>Buenavista</v>
          </cell>
          <cell r="L3680" t="str">
            <v>Buenavista-Sucre</v>
          </cell>
          <cell r="M3680">
            <v>406</v>
          </cell>
          <cell r="N3680" t="str">
            <v>DPS 2017</v>
          </cell>
          <cell r="O3680"/>
          <cell r="P3680"/>
          <cell r="Q3680" t="str">
            <v>Construcción En Pavimento Rígido De Las Calles Urbanas Del Municipio De Buenavista, Departamento De Sucre</v>
          </cell>
          <cell r="R3680" t="str">
            <v>Vías Urbanas</v>
          </cell>
          <cell r="S3680"/>
          <cell r="T3680"/>
          <cell r="U3680"/>
          <cell r="V3680" t="str">
            <v>Municipio</v>
          </cell>
          <cell r="W3680"/>
          <cell r="X3680" t="str">
            <v>San José, 7 de Agosto, Divino Niño, Barrio la Esperanza</v>
          </cell>
          <cell r="Y3680"/>
          <cell r="Z3680">
            <v>2627555833</v>
          </cell>
          <cell r="AA3680"/>
          <cell r="AB3680">
            <v>2627555833</v>
          </cell>
          <cell r="AC3680"/>
          <cell r="AD3680">
            <v>2627555833</v>
          </cell>
          <cell r="AE3680">
            <v>262755583</v>
          </cell>
          <cell r="AF3680"/>
          <cell r="AG3680">
            <v>262755583</v>
          </cell>
          <cell r="AH3680">
            <v>2890311416</v>
          </cell>
          <cell r="AI3680">
            <v>0</v>
          </cell>
          <cell r="AJ3680">
            <v>2890311416</v>
          </cell>
          <cell r="AK3680">
            <v>1</v>
          </cell>
          <cell r="AL3680"/>
          <cell r="AM3680">
            <v>1</v>
          </cell>
          <cell r="AN3680">
            <v>1</v>
          </cell>
          <cell r="AO3680">
            <v>0</v>
          </cell>
          <cell r="AP3680" t="str">
            <v>En Liquidación</v>
          </cell>
          <cell r="AQ3680" t="e">
            <v>#REF!</v>
          </cell>
          <cell r="AR3680" t="e">
            <v>#N/A</v>
          </cell>
          <cell r="AS3680" t="str">
            <v>Liquidado contrato de obra
El supervisor remitio memorando solicitando reasignacion del convenio para ser liquidado.</v>
          </cell>
          <cell r="AT3680" t="str">
            <v>No Aplica</v>
          </cell>
          <cell r="AU3680">
            <v>43620</v>
          </cell>
          <cell r="AV3680">
            <v>43864</v>
          </cell>
          <cell r="AW3680" t="e">
            <v>#REF!</v>
          </cell>
          <cell r="AX3680"/>
          <cell r="AY3680"/>
          <cell r="AZ3680">
            <v>0</v>
          </cell>
          <cell r="BA3680" t="str">
            <v>-</v>
          </cell>
          <cell r="BB3680" t="str">
            <v>1112,46mt</v>
          </cell>
          <cell r="BC3680"/>
          <cell r="BD3680">
            <v>43650</v>
          </cell>
          <cell r="BE3680">
            <v>43880</v>
          </cell>
          <cell r="BF3680">
            <v>44027</v>
          </cell>
          <cell r="BG3680">
            <v>3551</v>
          </cell>
        </row>
        <row r="3681">
          <cell r="C3681" t="str">
            <v>E-2020-2203-250279</v>
          </cell>
          <cell r="D3681" t="str">
            <v>CV 001-2020</v>
          </cell>
          <cell r="E3681" t="str">
            <v>2018-2022</v>
          </cell>
          <cell r="F3681" t="str">
            <v>VIGENTE</v>
          </cell>
          <cell r="G3681"/>
          <cell r="H3681" t="str">
            <v>Sucre</v>
          </cell>
          <cell r="I3681"/>
          <cell r="J3681"/>
          <cell r="K3681" t="str">
            <v>Buenavista</v>
          </cell>
          <cell r="L3681" t="str">
            <v>Buenavista-Sucre</v>
          </cell>
          <cell r="M3681" t="str">
            <v>499 FIP 2021</v>
          </cell>
          <cell r="N3681" t="str">
            <v>DPS 2021</v>
          </cell>
          <cell r="O3681">
            <v>44432</v>
          </cell>
          <cell r="P3681">
            <v>44926</v>
          </cell>
          <cell r="Q3681" t="str">
            <v>Construcción De Placa Huellas En Concreto Rígido En La Vía Que Comunica La Cabecera Municipal Con La Vereda Santa Inés Del Municipio De Buenavista - Sucre</v>
          </cell>
          <cell r="R3681" t="str">
            <v>Vias y Transporte</v>
          </cell>
          <cell r="S3681" t="str">
            <v>Vias Rurales</v>
          </cell>
          <cell r="T3681"/>
          <cell r="U3681">
            <v>1</v>
          </cell>
          <cell r="V3681"/>
          <cell r="W3681"/>
          <cell r="X3681"/>
          <cell r="Y3681"/>
          <cell r="Z3681">
            <v>1500000000</v>
          </cell>
          <cell r="AA3681"/>
          <cell r="AB3681">
            <v>1500000000</v>
          </cell>
          <cell r="AC3681">
            <v>0</v>
          </cell>
          <cell r="AD3681">
            <v>1500000000</v>
          </cell>
          <cell r="AE3681"/>
          <cell r="AF3681"/>
          <cell r="AG3681">
            <v>0</v>
          </cell>
          <cell r="AH3681">
            <v>1500000000</v>
          </cell>
          <cell r="AI3681">
            <v>0</v>
          </cell>
          <cell r="AJ3681">
            <v>1500000000</v>
          </cell>
          <cell r="AK3681"/>
          <cell r="AL3681"/>
          <cell r="AM3681">
            <v>0.27239999999999998</v>
          </cell>
          <cell r="AN3681">
            <v>3.6499999999999998E-2</v>
          </cell>
          <cell r="AO3681">
            <v>-0.23589999999999997</v>
          </cell>
          <cell r="AP3681" t="str">
            <v>Suspendido</v>
          </cell>
          <cell r="AQ3681" t="e">
            <v>#REF!</v>
          </cell>
          <cell r="AR3681" t="e">
            <v>#N/A</v>
          </cell>
          <cell r="AS3681" t="str">
            <v>-</v>
          </cell>
          <cell r="AT3681"/>
          <cell r="AU3681">
            <v>44697</v>
          </cell>
          <cell r="AV3681">
            <v>44835</v>
          </cell>
          <cell r="AW3681" t="e">
            <v>#REF!</v>
          </cell>
          <cell r="AX3681">
            <v>6</v>
          </cell>
          <cell r="AY3681"/>
          <cell r="AZ3681">
            <v>6</v>
          </cell>
          <cell r="BA3681"/>
          <cell r="BB3681" t="str">
            <v>1218 ML</v>
          </cell>
          <cell r="BC3681"/>
          <cell r="BD3681" t="str">
            <v>-</v>
          </cell>
          <cell r="BE3681" t="str">
            <v>-</v>
          </cell>
          <cell r="BF3681" t="str">
            <v>-</v>
          </cell>
          <cell r="BG3681">
            <v>576</v>
          </cell>
        </row>
        <row r="3682">
          <cell r="C3682" t="str">
            <v>20130081S0362-1</v>
          </cell>
          <cell r="D3682" t="str">
            <v>Proyectos 2011 - 2020</v>
          </cell>
          <cell r="E3682" t="str">
            <v>No Aplica</v>
          </cell>
          <cell r="F3682" t="str">
            <v>CERRADO</v>
          </cell>
          <cell r="G3682"/>
          <cell r="H3682" t="str">
            <v>Sucre</v>
          </cell>
          <cell r="I3682">
            <v>70124</v>
          </cell>
          <cell r="J3682">
            <v>6</v>
          </cell>
          <cell r="K3682" t="str">
            <v>Caimito</v>
          </cell>
          <cell r="L3682" t="str">
            <v>Caimito-Sucre</v>
          </cell>
          <cell r="M3682">
            <v>81</v>
          </cell>
          <cell r="N3682" t="str">
            <v>DPS 2013</v>
          </cell>
          <cell r="O3682"/>
          <cell r="P3682"/>
          <cell r="Q3682" t="str">
            <v>Construccion De Cancha De Microfutbol Con Cesped Sintetico Ubicada En La Plazoleta Del Barrio El Paraiso En El Municipio De Caimito - Sucre</v>
          </cell>
          <cell r="R3682" t="str">
            <v>Espacio Público, Recreación Y Deporte</v>
          </cell>
          <cell r="S3682"/>
          <cell r="T3682"/>
          <cell r="U3682"/>
          <cell r="V3682" t="str">
            <v>Municipio</v>
          </cell>
          <cell r="W3682"/>
          <cell r="X3682" t="str">
            <v>El Paraiso</v>
          </cell>
          <cell r="Y3682"/>
          <cell r="Z3682">
            <v>233644860</v>
          </cell>
          <cell r="AA3682"/>
          <cell r="AB3682">
            <v>233644860</v>
          </cell>
          <cell r="AC3682"/>
          <cell r="AD3682">
            <v>233644860</v>
          </cell>
          <cell r="AE3682">
            <v>23364486</v>
          </cell>
          <cell r="AF3682"/>
          <cell r="AG3682">
            <v>23364486</v>
          </cell>
          <cell r="AH3682">
            <v>257009346</v>
          </cell>
          <cell r="AI3682">
            <v>0</v>
          </cell>
          <cell r="AJ3682">
            <v>257009346</v>
          </cell>
          <cell r="AK3682">
            <v>0.99990000000000001</v>
          </cell>
          <cell r="AL3682"/>
          <cell r="AM3682">
            <v>1</v>
          </cell>
          <cell r="AN3682">
            <v>1</v>
          </cell>
          <cell r="AO3682">
            <v>0</v>
          </cell>
          <cell r="AP3682" t="str">
            <v>En Liquidación</v>
          </cell>
          <cell r="AQ3682" t="e">
            <v>#REF!</v>
          </cell>
          <cell r="AR3682" t="e">
            <v>#N/A</v>
          </cell>
          <cell r="AS3682" t="str">
            <v xml:space="preserve">ACTIVIDADES DESARROLLADAS: Construccion de cancha en cesped sintetico en 400 metros cuadrados con cerramiento en muro y malla eslabonada e iluminacion.
En Liquidación-17/01/2019 Existe Check Lis de liquidaciones en fisico </v>
          </cell>
          <cell r="AT3682" t="str">
            <v>No Aplica</v>
          </cell>
          <cell r="AU3682">
            <v>43115</v>
          </cell>
          <cell r="AV3682">
            <v>43235</v>
          </cell>
          <cell r="AW3682" t="e">
            <v>#REF!</v>
          </cell>
          <cell r="AX3682"/>
          <cell r="AY3682"/>
          <cell r="AZ3682">
            <v>0</v>
          </cell>
          <cell r="BA3682" t="str">
            <v>-</v>
          </cell>
          <cell r="BB3682">
            <v>400</v>
          </cell>
          <cell r="BC3682"/>
          <cell r="BD3682">
            <v>43153</v>
          </cell>
          <cell r="BE3682">
            <v>43258</v>
          </cell>
          <cell r="BF3682">
            <v>43258</v>
          </cell>
          <cell r="BG3682">
            <v>3500</v>
          </cell>
        </row>
        <row r="3683">
          <cell r="C3683" t="str">
            <v>20130081V0354-1</v>
          </cell>
          <cell r="D3683" t="str">
            <v>Proyectos 2011 - 2020</v>
          </cell>
          <cell r="E3683" t="str">
            <v>No Aplica</v>
          </cell>
          <cell r="F3683" t="str">
            <v>CERRADO</v>
          </cell>
          <cell r="G3683"/>
          <cell r="H3683" t="str">
            <v>Sucre</v>
          </cell>
          <cell r="I3683">
            <v>70124</v>
          </cell>
          <cell r="J3683">
            <v>6</v>
          </cell>
          <cell r="K3683" t="str">
            <v>Caimito</v>
          </cell>
          <cell r="L3683" t="str">
            <v>Caimito-Sucre</v>
          </cell>
          <cell r="M3683">
            <v>81</v>
          </cell>
          <cell r="N3683" t="str">
            <v>DPS 2013</v>
          </cell>
          <cell r="O3683"/>
          <cell r="P3683"/>
          <cell r="Q3683" t="str">
            <v>Construcción De Pavimentos En Concreto Rígido, Vías Urbanas  En El Municipio De Caimito - Sucre</v>
          </cell>
          <cell r="R3683" t="str">
            <v>Vías Urbanas</v>
          </cell>
          <cell r="S3683"/>
          <cell r="T3683"/>
          <cell r="U3683"/>
          <cell r="V3683" t="str">
            <v>Municipio</v>
          </cell>
          <cell r="W3683"/>
          <cell r="X3683" t="str">
            <v>San Vicente</v>
          </cell>
          <cell r="Y3683"/>
          <cell r="Z3683">
            <v>1121495327</v>
          </cell>
          <cell r="AA3683"/>
          <cell r="AB3683">
            <v>1121495327</v>
          </cell>
          <cell r="AC3683"/>
          <cell r="AD3683">
            <v>1121495327</v>
          </cell>
          <cell r="AE3683">
            <v>112149532.7</v>
          </cell>
          <cell r="AF3683"/>
          <cell r="AG3683">
            <v>112149532.7</v>
          </cell>
          <cell r="AH3683">
            <v>1233644859.7</v>
          </cell>
          <cell r="AI3683">
            <v>0</v>
          </cell>
          <cell r="AJ3683">
            <v>1233644859.7</v>
          </cell>
          <cell r="AK3683">
            <v>1</v>
          </cell>
          <cell r="AL3683"/>
          <cell r="AM3683">
            <v>0</v>
          </cell>
          <cell r="AN3683">
            <v>1</v>
          </cell>
          <cell r="AO3683">
            <v>1</v>
          </cell>
          <cell r="AP3683" t="str">
            <v>En Liquidación</v>
          </cell>
          <cell r="AQ3683" t="e">
            <v>#REF!</v>
          </cell>
          <cell r="AR3683" t="e">
            <v>#N/A</v>
          </cell>
          <cell r="AS3683" t="str">
            <v xml:space="preserve">ACTIVIDADES DESARROLLADAS: Pavimentacion de vías en la calle 11 entre la intersección de la calle 10 y la carrera 11 y la calle 12 entre carreras 11 y 12 y 14B.
En Liquidación-17/01/2019 Existe Check Lis de liquidaciones en fisico </v>
          </cell>
          <cell r="AT3683" t="str">
            <v>No Aplica</v>
          </cell>
          <cell r="AU3683">
            <v>42201</v>
          </cell>
          <cell r="AV3683">
            <v>43252</v>
          </cell>
          <cell r="AW3683" t="e">
            <v>#REF!</v>
          </cell>
          <cell r="AX3683"/>
          <cell r="AY3683"/>
          <cell r="AZ3683">
            <v>0</v>
          </cell>
          <cell r="BA3683" t="str">
            <v>-</v>
          </cell>
          <cell r="BB3683">
            <v>0.69399999999999995</v>
          </cell>
          <cell r="BC3683"/>
          <cell r="BD3683">
            <v>42243</v>
          </cell>
          <cell r="BE3683">
            <v>42397</v>
          </cell>
          <cell r="BF3683" t="str">
            <v/>
          </cell>
          <cell r="BG3683">
            <v>3500</v>
          </cell>
        </row>
        <row r="3684">
          <cell r="C3684" t="str">
            <v>20130081V0405-1</v>
          </cell>
          <cell r="D3684" t="str">
            <v>Proyectos 2011 - 2020</v>
          </cell>
          <cell r="E3684" t="str">
            <v>No Aplica</v>
          </cell>
          <cell r="F3684" t="str">
            <v>CERRADO</v>
          </cell>
          <cell r="G3684"/>
          <cell r="H3684" t="str">
            <v>Sucre</v>
          </cell>
          <cell r="I3684">
            <v>70124</v>
          </cell>
          <cell r="J3684">
            <v>6</v>
          </cell>
          <cell r="K3684" t="str">
            <v>Caimito</v>
          </cell>
          <cell r="L3684" t="str">
            <v>Caimito-Sucre</v>
          </cell>
          <cell r="M3684">
            <v>81</v>
          </cell>
          <cell r="N3684" t="str">
            <v>DPS 2013</v>
          </cell>
          <cell r="O3684"/>
          <cell r="P3684"/>
          <cell r="Q3684" t="str">
            <v>Construccion De Pavimento En Concreto Rigido De La Avenida Alfonso Lopez Y Avenida Las Guaduas, En El Municipio De Caimito - Sucre</v>
          </cell>
          <cell r="R3684" t="str">
            <v>Vías Urbanas</v>
          </cell>
          <cell r="S3684"/>
          <cell r="T3684"/>
          <cell r="U3684"/>
          <cell r="V3684" t="str">
            <v>Municipio</v>
          </cell>
          <cell r="W3684"/>
          <cell r="X3684" t="str">
            <v>San Rafael, San Vicente, Avda. Alfonso López</v>
          </cell>
          <cell r="Y3684"/>
          <cell r="Z3684">
            <v>3270546061</v>
          </cell>
          <cell r="AA3684"/>
          <cell r="AB3684">
            <v>3270546061</v>
          </cell>
          <cell r="AC3684"/>
          <cell r="AD3684">
            <v>3270546061</v>
          </cell>
          <cell r="AE3684">
            <v>327102803.70000005</v>
          </cell>
          <cell r="AF3684"/>
          <cell r="AG3684">
            <v>327102803.70000005</v>
          </cell>
          <cell r="AH3684">
            <v>3597648864.6999998</v>
          </cell>
          <cell r="AI3684">
            <v>0</v>
          </cell>
          <cell r="AJ3684">
            <v>3597648864.6999998</v>
          </cell>
          <cell r="AK3684">
            <v>1</v>
          </cell>
          <cell r="AL3684"/>
          <cell r="AM3684">
            <v>1</v>
          </cell>
          <cell r="AN3684">
            <v>1</v>
          </cell>
          <cell r="AO3684">
            <v>0</v>
          </cell>
          <cell r="AP3684" t="str">
            <v>En Liquidación</v>
          </cell>
          <cell r="AQ3684" t="e">
            <v>#REF!</v>
          </cell>
          <cell r="AR3684" t="e">
            <v>#N/A</v>
          </cell>
          <cell r="AS3684" t="str">
            <v xml:space="preserve">ACTIVIDADES DESARROLLADAS:
El alcance del proyecto consistío en la construccion de 1210 metros lineales de pavimento en concreto rigido, de los cuales 180 ml se ejecutaron en av. Boyacá, 400 ml de doble calzada en la Av. Alfonso Lopez y 630 ml en la Av. Guaduas. 
En Liquidación-17/01/2019 Existe Check Lis de liquidaciones en fisico </v>
          </cell>
          <cell r="AT3684" t="str">
            <v>No Aplica</v>
          </cell>
          <cell r="AU3684">
            <v>42314</v>
          </cell>
          <cell r="AV3684">
            <v>42881</v>
          </cell>
          <cell r="AW3684" t="e">
            <v>#REF!</v>
          </cell>
          <cell r="AX3684"/>
          <cell r="AY3684"/>
          <cell r="AZ3684">
            <v>0</v>
          </cell>
          <cell r="BA3684" t="str">
            <v>-</v>
          </cell>
          <cell r="BB3684">
            <v>0.69399999999999995</v>
          </cell>
          <cell r="BC3684"/>
          <cell r="BD3684">
            <v>42397</v>
          </cell>
          <cell r="BE3684">
            <v>42790</v>
          </cell>
          <cell r="BF3684">
            <v>43061</v>
          </cell>
          <cell r="BG3684">
            <v>3500</v>
          </cell>
        </row>
        <row r="3685">
          <cell r="C3685" t="str">
            <v>20140168V0087-1</v>
          </cell>
          <cell r="D3685" t="str">
            <v>Proyectos 2011 - 2020</v>
          </cell>
          <cell r="E3685" t="str">
            <v>No Aplica</v>
          </cell>
          <cell r="F3685" t="str">
            <v>CERRADO</v>
          </cell>
          <cell r="G3685"/>
          <cell r="H3685" t="str">
            <v>Sucre</v>
          </cell>
          <cell r="I3685">
            <v>70124</v>
          </cell>
          <cell r="J3685">
            <v>6</v>
          </cell>
          <cell r="K3685" t="str">
            <v>Caimito</v>
          </cell>
          <cell r="L3685" t="str">
            <v>Caimito-Sucre</v>
          </cell>
          <cell r="M3685">
            <v>168</v>
          </cell>
          <cell r="N3685" t="str">
            <v>DPS 2014</v>
          </cell>
          <cell r="O3685"/>
          <cell r="P3685"/>
          <cell r="Q3685" t="str">
            <v>Construcción En Pavimento Hidraulico De La Via Cedeño - Nueva Estación Municipio De Caimito - Sucre</v>
          </cell>
          <cell r="R3685" t="str">
            <v>Vías Red Terciaria</v>
          </cell>
          <cell r="S3685"/>
          <cell r="T3685"/>
          <cell r="U3685"/>
          <cell r="V3685" t="str">
            <v>Municipio</v>
          </cell>
          <cell r="W3685"/>
          <cell r="X3685" t="str">
            <v xml:space="preserve">Barrios Molinero, Cedeño, Nueva Estación </v>
          </cell>
          <cell r="Y3685"/>
          <cell r="Z3685">
            <v>12149532710</v>
          </cell>
          <cell r="AA3685"/>
          <cell r="AB3685">
            <v>12149532710</v>
          </cell>
          <cell r="AC3685"/>
          <cell r="AD3685">
            <v>12149532710</v>
          </cell>
          <cell r="AE3685">
            <v>1214953271</v>
          </cell>
          <cell r="AF3685"/>
          <cell r="AG3685">
            <v>1214953271</v>
          </cell>
          <cell r="AH3685">
            <v>13364485981</v>
          </cell>
          <cell r="AI3685">
            <v>0</v>
          </cell>
          <cell r="AJ3685">
            <v>13364485981</v>
          </cell>
          <cell r="AK3685">
            <v>1</v>
          </cell>
          <cell r="AL3685"/>
          <cell r="AM3685">
            <v>1</v>
          </cell>
          <cell r="AN3685">
            <v>1</v>
          </cell>
          <cell r="AO3685">
            <v>0</v>
          </cell>
          <cell r="AP3685" t="str">
            <v>Liquidado</v>
          </cell>
          <cell r="AQ3685" t="e">
            <v>#REF!</v>
          </cell>
          <cell r="AR3685" t="e">
            <v>#N/A</v>
          </cell>
          <cell r="AS3685" t="str">
            <v>Obra entregada el 27 de abril de 2017. 
Proyecto Liquidado.</v>
          </cell>
          <cell r="AT3685" t="str">
            <v>No Aplica</v>
          </cell>
          <cell r="AU3685">
            <v>42284</v>
          </cell>
          <cell r="AV3685">
            <v>42726</v>
          </cell>
          <cell r="AW3685" t="e">
            <v>#REF!</v>
          </cell>
          <cell r="AX3685"/>
          <cell r="AY3685"/>
          <cell r="AZ3685">
            <v>0</v>
          </cell>
          <cell r="BA3685" t="str">
            <v>-</v>
          </cell>
          <cell r="BB3685" t="str">
            <v>7,48 Km</v>
          </cell>
          <cell r="BC3685"/>
          <cell r="BD3685">
            <v>42397</v>
          </cell>
          <cell r="BE3685">
            <v>42564</v>
          </cell>
          <cell r="BF3685">
            <v>42852</v>
          </cell>
          <cell r="BG3685">
            <v>3518</v>
          </cell>
        </row>
        <row r="3686">
          <cell r="C3686" t="str">
            <v>20160360M5089-1</v>
          </cell>
          <cell r="D3686" t="str">
            <v>Proyectos 2011 - 2020</v>
          </cell>
          <cell r="E3686" t="str">
            <v>ANTES 2018</v>
          </cell>
          <cell r="F3686" t="str">
            <v>VIGENTE</v>
          </cell>
          <cell r="G3686"/>
          <cell r="H3686" t="str">
            <v>Sucre</v>
          </cell>
          <cell r="I3686">
            <v>70124</v>
          </cell>
          <cell r="J3686">
            <v>6</v>
          </cell>
          <cell r="K3686" t="str">
            <v>Caimito</v>
          </cell>
          <cell r="L3686" t="str">
            <v>Caimito-Sucre</v>
          </cell>
          <cell r="M3686">
            <v>360</v>
          </cell>
          <cell r="N3686" t="str">
            <v>DPS 2016</v>
          </cell>
          <cell r="O3686"/>
          <cell r="P3686"/>
          <cell r="Q3686" t="str">
            <v>Mejoramiento De Condiciones De Habitabilidad</v>
          </cell>
          <cell r="R3686" t="str">
            <v>Mejoramiento Condiciones De Habitabilidad</v>
          </cell>
          <cell r="S3686"/>
          <cell r="T3686"/>
          <cell r="U3686"/>
          <cell r="V3686" t="str">
            <v>Municipio</v>
          </cell>
          <cell r="W3686"/>
          <cell r="X3686" t="str">
            <v/>
          </cell>
          <cell r="Y3686"/>
          <cell r="Z3686">
            <v>2118644068</v>
          </cell>
          <cell r="AA3686"/>
          <cell r="AB3686">
            <v>2118644068</v>
          </cell>
          <cell r="AC3686"/>
          <cell r="AD3686">
            <v>2118644068</v>
          </cell>
          <cell r="AE3686">
            <v>325469065.67000002</v>
          </cell>
          <cell r="AF3686"/>
          <cell r="AG3686">
            <v>325469065.67000002</v>
          </cell>
          <cell r="AH3686">
            <v>2444113133.6700001</v>
          </cell>
          <cell r="AI3686">
            <v>0</v>
          </cell>
          <cell r="AJ3686">
            <v>2444113133.6700001</v>
          </cell>
          <cell r="AK3686">
            <v>0.5</v>
          </cell>
          <cell r="AL3686"/>
          <cell r="AM3686">
            <v>1</v>
          </cell>
          <cell r="AN3686">
            <v>1</v>
          </cell>
          <cell r="AO3686">
            <v>0</v>
          </cell>
          <cell r="AP3686" t="str">
            <v>Terminado</v>
          </cell>
          <cell r="AQ3686" t="e">
            <v>#REF!</v>
          </cell>
          <cell r="AR3686" t="str">
            <v>TERMINADO</v>
          </cell>
          <cell r="AS3686" t="str">
            <v>AV3 pendiente por programar. Pendiente definir el asunto del acta de recibo de la vivienda de la señora ANA JOAQUINA. Informe final en revisión del Ingeniero Jonatan Isaza.</v>
          </cell>
          <cell r="AT3686" t="str">
            <v>No Aplica</v>
          </cell>
          <cell r="AU3686">
            <v>43661</v>
          </cell>
          <cell r="AV3686">
            <v>44673</v>
          </cell>
          <cell r="AW3686" t="e">
            <v>#REF!</v>
          </cell>
          <cell r="AX3686"/>
          <cell r="AY3686"/>
          <cell r="AZ3686">
            <v>0</v>
          </cell>
          <cell r="BA3686" t="str">
            <v>-</v>
          </cell>
          <cell r="BB3686" t="str">
            <v>151  Viviendas</v>
          </cell>
          <cell r="BC3686"/>
          <cell r="BD3686">
            <v>44316</v>
          </cell>
          <cell r="BE3686">
            <v>44610</v>
          </cell>
          <cell r="BF3686" t="str">
            <v/>
          </cell>
          <cell r="BG3686">
            <v>543.6</v>
          </cell>
        </row>
        <row r="3687">
          <cell r="C3687" t="str">
            <v>20160421V3759-1</v>
          </cell>
          <cell r="D3687" t="str">
            <v>Proyectos 2011 - 2020</v>
          </cell>
          <cell r="E3687" t="str">
            <v>ANTES 2018</v>
          </cell>
          <cell r="F3687" t="str">
            <v>VIGENTE</v>
          </cell>
          <cell r="G3687"/>
          <cell r="H3687" t="str">
            <v>Sucre</v>
          </cell>
          <cell r="I3687">
            <v>70124</v>
          </cell>
          <cell r="J3687">
            <v>6</v>
          </cell>
          <cell r="K3687" t="str">
            <v>Caimito</v>
          </cell>
          <cell r="L3687" t="str">
            <v>Caimito-Sucre</v>
          </cell>
          <cell r="M3687">
            <v>421</v>
          </cell>
          <cell r="N3687" t="str">
            <v>DPS 2016</v>
          </cell>
          <cell r="O3687"/>
          <cell r="P3687"/>
          <cell r="Q3687" t="str">
            <v>Construcción En Pavimento Rígido De La Via De Acceso Al Municipio De Caimito Departamento De Sucre</v>
          </cell>
          <cell r="R3687" t="str">
            <v>Vías Urbanas</v>
          </cell>
          <cell r="S3687"/>
          <cell r="T3687"/>
          <cell r="U3687"/>
          <cell r="V3687" t="str">
            <v>Municipio</v>
          </cell>
          <cell r="W3687" t="str">
            <v>Urbano</v>
          </cell>
          <cell r="X3687" t="str">
            <v>Barrio Las Guadas</v>
          </cell>
          <cell r="Y3687"/>
          <cell r="Z3687">
            <v>2729783859</v>
          </cell>
          <cell r="AA3687"/>
          <cell r="AB3687">
            <v>2729783859</v>
          </cell>
          <cell r="AC3687"/>
          <cell r="AD3687">
            <v>2729783859</v>
          </cell>
          <cell r="AE3687">
            <v>201537349</v>
          </cell>
          <cell r="AF3687"/>
          <cell r="AG3687">
            <v>201537349</v>
          </cell>
          <cell r="AH3687">
            <v>2931321208</v>
          </cell>
          <cell r="AI3687">
            <v>0</v>
          </cell>
          <cell r="AJ3687">
            <v>2931321208</v>
          </cell>
          <cell r="AK3687">
            <v>1</v>
          </cell>
          <cell r="AL3687"/>
          <cell r="AM3687">
            <v>1</v>
          </cell>
          <cell r="AN3687">
            <v>1</v>
          </cell>
          <cell r="AO3687">
            <v>0</v>
          </cell>
          <cell r="AP3687" t="str">
            <v>Entregado A Municipio</v>
          </cell>
          <cell r="AQ3687" t="e">
            <v>#REF!</v>
          </cell>
          <cell r="AR3687" t="e">
            <v>#N/A</v>
          </cell>
          <cell r="AS3687" t="str">
            <v>En trámite de liquidación por parte de la supervision</v>
          </cell>
          <cell r="AT3687" t="str">
            <v>No Aplica</v>
          </cell>
          <cell r="AU3687">
            <v>43419</v>
          </cell>
          <cell r="AV3687">
            <v>44174</v>
          </cell>
          <cell r="AW3687" t="e">
            <v>#REF!</v>
          </cell>
          <cell r="AX3687"/>
          <cell r="AY3687"/>
          <cell r="AZ3687">
            <v>0</v>
          </cell>
          <cell r="BA3687" t="str">
            <v>-</v>
          </cell>
          <cell r="BB3687" t="str">
            <v>720 ml</v>
          </cell>
          <cell r="BC3687"/>
          <cell r="BD3687">
            <v>43530</v>
          </cell>
          <cell r="BE3687">
            <v>43530</v>
          </cell>
          <cell r="BF3687">
            <v>44250</v>
          </cell>
          <cell r="BG3687">
            <v>4500</v>
          </cell>
        </row>
        <row r="3688">
          <cell r="C3688" t="str">
            <v>E-2020-2203-234926</v>
          </cell>
          <cell r="D3688" t="str">
            <v>CV 001-2020</v>
          </cell>
          <cell r="E3688" t="str">
            <v>2018-2022</v>
          </cell>
          <cell r="F3688" t="str">
            <v>VIGENTE</v>
          </cell>
          <cell r="G3688"/>
          <cell r="H3688" t="str">
            <v>Sucre</v>
          </cell>
          <cell r="I3688"/>
          <cell r="J3688"/>
          <cell r="K3688" t="str">
            <v>Caimito</v>
          </cell>
          <cell r="L3688" t="str">
            <v>Caimito-Sucre</v>
          </cell>
          <cell r="M3688" t="str">
            <v>593 FIP 2021</v>
          </cell>
          <cell r="N3688" t="str">
            <v>DPS 2021</v>
          </cell>
          <cell r="O3688">
            <v>44512</v>
          </cell>
          <cell r="P3688">
            <v>44773</v>
          </cell>
          <cell r="Q3688" t="str">
            <v>Construcción En Concreto Rígido En Varias Clls Urbanas Del Municipio De Caimito - Sucre</v>
          </cell>
          <cell r="R3688" t="str">
            <v>Vias y Transporte</v>
          </cell>
          <cell r="S3688" t="str">
            <v>Vias Urbanas</v>
          </cell>
          <cell r="T3688"/>
          <cell r="U3688">
            <v>1</v>
          </cell>
          <cell r="V3688"/>
          <cell r="W3688"/>
          <cell r="X3688"/>
          <cell r="Y3688"/>
          <cell r="Z3688">
            <v>1800000000</v>
          </cell>
          <cell r="AA3688"/>
          <cell r="AB3688">
            <v>1800000000</v>
          </cell>
          <cell r="AC3688">
            <v>0</v>
          </cell>
          <cell r="AD3688">
            <v>1800000000</v>
          </cell>
          <cell r="AE3688"/>
          <cell r="AF3688"/>
          <cell r="AG3688">
            <v>0</v>
          </cell>
          <cell r="AH3688">
            <v>1800000000</v>
          </cell>
          <cell r="AI3688">
            <v>0</v>
          </cell>
          <cell r="AJ3688">
            <v>1800000000</v>
          </cell>
          <cell r="AK3688"/>
          <cell r="AL3688"/>
          <cell r="AM3688">
            <v>0.26350000000000001</v>
          </cell>
          <cell r="AN3688">
            <v>0.2389</v>
          </cell>
          <cell r="AO3688">
            <v>-2.4600000000000011E-2</v>
          </cell>
          <cell r="AP3688" t="str">
            <v>En Ejecución</v>
          </cell>
          <cell r="AQ3688" t="e">
            <v>#REF!</v>
          </cell>
          <cell r="AR3688" t="e">
            <v>#N/A</v>
          </cell>
          <cell r="AS3688" t="str">
            <v>-</v>
          </cell>
          <cell r="AT3688"/>
          <cell r="AU3688">
            <v>44697</v>
          </cell>
          <cell r="AV3688">
            <v>44820</v>
          </cell>
          <cell r="AW3688" t="e">
            <v>#REF!</v>
          </cell>
          <cell r="AX3688">
            <v>9</v>
          </cell>
          <cell r="AY3688"/>
          <cell r="AZ3688">
            <v>9</v>
          </cell>
          <cell r="BA3688"/>
          <cell r="BB3688" t="str">
            <v>917.58 ML</v>
          </cell>
          <cell r="BC3688"/>
          <cell r="BD3688" t="str">
            <v>-</v>
          </cell>
          <cell r="BE3688" t="str">
            <v>-</v>
          </cell>
          <cell r="BF3688" t="str">
            <v>-</v>
          </cell>
          <cell r="BG3688">
            <v>3644</v>
          </cell>
        </row>
        <row r="3689">
          <cell r="C3689" t="str">
            <v>20100026S1760-1</v>
          </cell>
          <cell r="D3689" t="str">
            <v>Proyectos 2011 - 2020</v>
          </cell>
          <cell r="E3689" t="str">
            <v>No Aplica</v>
          </cell>
          <cell r="F3689" t="str">
            <v>CERRADO</v>
          </cell>
          <cell r="G3689"/>
          <cell r="H3689" t="str">
            <v>Sucre</v>
          </cell>
          <cell r="I3689">
            <v>70204</v>
          </cell>
          <cell r="J3689">
            <v>6</v>
          </cell>
          <cell r="K3689" t="str">
            <v>Coloso</v>
          </cell>
          <cell r="L3689" t="str">
            <v>Coloso-Sucre</v>
          </cell>
          <cell r="M3689" t="str">
            <v/>
          </cell>
          <cell r="N3689" t="str">
            <v>Infraestructura</v>
          </cell>
          <cell r="O3689"/>
          <cell r="P3689"/>
          <cell r="Q3689" t="str">
            <v>Rehabilitación Centro Comunitario En El Municipio De Coloso - Sucre.</v>
          </cell>
          <cell r="R3689" t="str">
            <v>Social Comunitario</v>
          </cell>
          <cell r="S3689"/>
          <cell r="T3689"/>
          <cell r="U3689"/>
          <cell r="V3689" t="str">
            <v>Federación Nacional De Cafeteros</v>
          </cell>
          <cell r="W3689"/>
          <cell r="X3689" t="str">
            <v/>
          </cell>
          <cell r="Y3689"/>
          <cell r="Z3689">
            <v>168000000</v>
          </cell>
          <cell r="AA3689"/>
          <cell r="AB3689">
            <v>168000000</v>
          </cell>
          <cell r="AC3689"/>
          <cell r="AD3689">
            <v>168000000</v>
          </cell>
          <cell r="AE3689">
            <v>0</v>
          </cell>
          <cell r="AF3689"/>
          <cell r="AG3689">
            <v>0</v>
          </cell>
          <cell r="AH3689">
            <v>168000000</v>
          </cell>
          <cell r="AI3689">
            <v>0</v>
          </cell>
          <cell r="AJ3689">
            <v>168000000</v>
          </cell>
          <cell r="AK3689">
            <v>1</v>
          </cell>
          <cell r="AL3689"/>
          <cell r="AM3689">
            <v>1</v>
          </cell>
          <cell r="AN3689">
            <v>1</v>
          </cell>
          <cell r="AO3689">
            <v>0</v>
          </cell>
          <cell r="AP3689" t="str">
            <v>Liquidado</v>
          </cell>
          <cell r="AQ3689" t="e">
            <v>#REF!</v>
          </cell>
          <cell r="AR3689" t="e">
            <v>#N/A</v>
          </cell>
          <cell r="AS3689" t="str">
            <v>Entregado en 2011.</v>
          </cell>
          <cell r="AT3689" t="str">
            <v>No Aplica</v>
          </cell>
          <cell r="AU3689" t="str">
            <v/>
          </cell>
          <cell r="AV3689">
            <v>40908</v>
          </cell>
          <cell r="AW3689" t="e">
            <v>#REF!</v>
          </cell>
          <cell r="AX3689"/>
          <cell r="AY3689"/>
          <cell r="AZ3689">
            <v>0</v>
          </cell>
          <cell r="BA3689" t="str">
            <v>-</v>
          </cell>
          <cell r="BB3689" t="str">
            <v/>
          </cell>
          <cell r="BC3689"/>
          <cell r="BD3689" t="str">
            <v/>
          </cell>
          <cell r="BE3689" t="str">
            <v/>
          </cell>
          <cell r="BF3689" t="str">
            <v/>
          </cell>
          <cell r="BG3689" t="str">
            <v/>
          </cell>
        </row>
        <row r="3690">
          <cell r="C3690" t="str">
            <v>20100181S0063-1</v>
          </cell>
          <cell r="D3690" t="str">
            <v>Proyectos 2011 - 2020</v>
          </cell>
          <cell r="E3690" t="str">
            <v>No Aplica</v>
          </cell>
          <cell r="F3690" t="str">
            <v>CERRADO</v>
          </cell>
          <cell r="G3690"/>
          <cell r="H3690" t="str">
            <v>Sucre</v>
          </cell>
          <cell r="I3690">
            <v>70204</v>
          </cell>
          <cell r="J3690">
            <v>6</v>
          </cell>
          <cell r="K3690" t="str">
            <v>Coloso</v>
          </cell>
          <cell r="L3690" t="str">
            <v>Coloso-Sucre</v>
          </cell>
          <cell r="M3690" t="str">
            <v/>
          </cell>
          <cell r="N3690" t="str">
            <v>Otras Fuentes</v>
          </cell>
          <cell r="O3690"/>
          <cell r="P3690"/>
          <cell r="Q3690" t="str">
            <v>Construcción Unidad Basica De Atención En Salud En El Municipio De Colosó - Sucre.</v>
          </cell>
          <cell r="R3690" t="str">
            <v>Social Comunitario</v>
          </cell>
          <cell r="S3690"/>
          <cell r="T3690"/>
          <cell r="U3690"/>
          <cell r="V3690" t="str">
            <v>Federación Nacional De Cafeteros</v>
          </cell>
          <cell r="W3690"/>
          <cell r="X3690" t="str">
            <v/>
          </cell>
          <cell r="Y3690"/>
          <cell r="Z3690">
            <v>380129232</v>
          </cell>
          <cell r="AA3690"/>
          <cell r="AB3690">
            <v>380129232</v>
          </cell>
          <cell r="AC3690"/>
          <cell r="AD3690">
            <v>380129232</v>
          </cell>
          <cell r="AE3690">
            <v>0</v>
          </cell>
          <cell r="AF3690"/>
          <cell r="AG3690">
            <v>0</v>
          </cell>
          <cell r="AH3690">
            <v>380129232</v>
          </cell>
          <cell r="AI3690">
            <v>0</v>
          </cell>
          <cell r="AJ3690">
            <v>380129232</v>
          </cell>
          <cell r="AK3690">
            <v>1</v>
          </cell>
          <cell r="AL3690"/>
          <cell r="AM3690">
            <v>1</v>
          </cell>
          <cell r="AN3690">
            <v>1</v>
          </cell>
          <cell r="AO3690">
            <v>0</v>
          </cell>
          <cell r="AP3690" t="str">
            <v>Liquidado</v>
          </cell>
          <cell r="AQ3690" t="e">
            <v>#REF!</v>
          </cell>
          <cell r="AR3690" t="e">
            <v>#N/A</v>
          </cell>
          <cell r="AS3690" t="str">
            <v>Entregado en 2011.</v>
          </cell>
          <cell r="AT3690" t="str">
            <v>No Aplica</v>
          </cell>
          <cell r="AU3690" t="str">
            <v/>
          </cell>
          <cell r="AV3690">
            <v>40908</v>
          </cell>
          <cell r="AW3690" t="e">
            <v>#REF!</v>
          </cell>
          <cell r="AX3690"/>
          <cell r="AY3690"/>
          <cell r="AZ3690">
            <v>0</v>
          </cell>
          <cell r="BA3690" t="str">
            <v>-</v>
          </cell>
          <cell r="BB3690" t="str">
            <v/>
          </cell>
          <cell r="BC3690"/>
          <cell r="BD3690" t="str">
            <v/>
          </cell>
          <cell r="BE3690" t="str">
            <v/>
          </cell>
          <cell r="BF3690" t="str">
            <v/>
          </cell>
          <cell r="BG3690" t="str">
            <v/>
          </cell>
        </row>
        <row r="3691">
          <cell r="C3691" t="str">
            <v>20140200V0088-1</v>
          </cell>
          <cell r="D3691" t="str">
            <v>Proyectos 2011 - 2020</v>
          </cell>
          <cell r="E3691" t="str">
            <v>No Aplica</v>
          </cell>
          <cell r="F3691" t="str">
            <v>CERRADO</v>
          </cell>
          <cell r="G3691"/>
          <cell r="H3691" t="str">
            <v>Sucre</v>
          </cell>
          <cell r="I3691">
            <v>70204</v>
          </cell>
          <cell r="J3691">
            <v>6</v>
          </cell>
          <cell r="K3691" t="str">
            <v>Coloso</v>
          </cell>
          <cell r="L3691" t="str">
            <v>Coloso-Sucre</v>
          </cell>
          <cell r="M3691">
            <v>200</v>
          </cell>
          <cell r="N3691" t="str">
            <v>DPS 2014</v>
          </cell>
          <cell r="O3691"/>
          <cell r="P3691"/>
          <cell r="Q3691" t="str">
            <v>Construcción De Pavimento En Concreto Rígido De La Vía Principal Del Municipio De Coloso - Sucre</v>
          </cell>
          <cell r="R3691" t="str">
            <v>Vías Urbanas</v>
          </cell>
          <cell r="S3691"/>
          <cell r="T3691"/>
          <cell r="U3691"/>
          <cell r="V3691" t="str">
            <v>Municipio</v>
          </cell>
          <cell r="W3691"/>
          <cell r="X3691" t="str">
            <v>Barrio Villa Maria, Barrio Las Flores, Barrio Calle Real.</v>
          </cell>
          <cell r="Y3691"/>
          <cell r="Z3691">
            <v>934579439</v>
          </cell>
          <cell r="AA3691"/>
          <cell r="AB3691">
            <v>934579439</v>
          </cell>
          <cell r="AC3691"/>
          <cell r="AD3691">
            <v>934579439</v>
          </cell>
          <cell r="AE3691">
            <v>93457943.900000006</v>
          </cell>
          <cell r="AF3691"/>
          <cell r="AG3691">
            <v>93457943.900000006</v>
          </cell>
          <cell r="AH3691">
            <v>1028037382.9</v>
          </cell>
          <cell r="AI3691">
            <v>0</v>
          </cell>
          <cell r="AJ3691">
            <v>1028037382.9</v>
          </cell>
          <cell r="AK3691">
            <v>1</v>
          </cell>
          <cell r="AL3691"/>
          <cell r="AM3691">
            <v>0</v>
          </cell>
          <cell r="AN3691">
            <v>1</v>
          </cell>
          <cell r="AO3691">
            <v>1</v>
          </cell>
          <cell r="AP3691" t="str">
            <v>Liquidado</v>
          </cell>
          <cell r="AQ3691" t="e">
            <v>#REF!</v>
          </cell>
          <cell r="AR3691" t="e">
            <v>#N/A</v>
          </cell>
          <cell r="AS3691" t="str">
            <v>Liquidado el 18/03/2020.</v>
          </cell>
          <cell r="AT3691" t="str">
            <v>No Aplica</v>
          </cell>
          <cell r="AU3691">
            <v>42711</v>
          </cell>
          <cell r="AV3691">
            <v>42954</v>
          </cell>
          <cell r="AW3691" t="e">
            <v>#REF!</v>
          </cell>
          <cell r="AX3691"/>
          <cell r="AY3691"/>
          <cell r="AZ3691">
            <v>0</v>
          </cell>
          <cell r="BA3691" t="str">
            <v>-</v>
          </cell>
          <cell r="BB3691" t="str">
            <v>0,82 km</v>
          </cell>
          <cell r="BC3691"/>
          <cell r="BD3691">
            <v>42753</v>
          </cell>
          <cell r="BE3691">
            <v>42922</v>
          </cell>
          <cell r="BF3691">
            <v>43378</v>
          </cell>
          <cell r="BG3691">
            <v>6214</v>
          </cell>
        </row>
        <row r="3692">
          <cell r="C3692" t="str">
            <v>20150411V3022-1</v>
          </cell>
          <cell r="D3692" t="str">
            <v>Proyectos 2011 - 2020</v>
          </cell>
          <cell r="E3692" t="str">
            <v>No Aplica</v>
          </cell>
          <cell r="F3692" t="str">
            <v>CERRADO</v>
          </cell>
          <cell r="G3692"/>
          <cell r="H3692" t="str">
            <v>Sucre</v>
          </cell>
          <cell r="I3692">
            <v>70204</v>
          </cell>
          <cell r="J3692">
            <v>6</v>
          </cell>
          <cell r="K3692" t="str">
            <v>Coloso</v>
          </cell>
          <cell r="L3692" t="str">
            <v>Coloso-Sucre</v>
          </cell>
          <cell r="M3692">
            <v>411</v>
          </cell>
          <cell r="N3692" t="str">
            <v>DPS 2015</v>
          </cell>
          <cell r="O3692"/>
          <cell r="P3692"/>
          <cell r="Q3692" t="str">
            <v>Construcción De Pavimento En Concreto Rígido De La Vía Principal Segunda Etapa Del Municipio De Coloso Sucre</v>
          </cell>
          <cell r="R3692" t="str">
            <v>Vías Urbanas</v>
          </cell>
          <cell r="S3692"/>
          <cell r="T3692"/>
          <cell r="U3692"/>
          <cell r="V3692" t="str">
            <v>Municipio</v>
          </cell>
          <cell r="W3692"/>
          <cell r="X3692" t="str">
            <v>Divino Niño , Palmolive</v>
          </cell>
          <cell r="Y3692"/>
          <cell r="Z3692">
            <v>925925918</v>
          </cell>
          <cell r="AA3692"/>
          <cell r="AB3692">
            <v>925925918</v>
          </cell>
          <cell r="AC3692"/>
          <cell r="AD3692">
            <v>925925918</v>
          </cell>
          <cell r="AE3692">
            <v>92592592.600000009</v>
          </cell>
          <cell r="AF3692"/>
          <cell r="AG3692">
            <v>92592592.600000009</v>
          </cell>
          <cell r="AH3692">
            <v>1018518510.6</v>
          </cell>
          <cell r="AI3692">
            <v>0</v>
          </cell>
          <cell r="AJ3692">
            <v>1018518510.6</v>
          </cell>
          <cell r="AK3692">
            <v>1</v>
          </cell>
          <cell r="AL3692"/>
          <cell r="AM3692">
            <v>0</v>
          </cell>
          <cell r="AN3692">
            <v>1</v>
          </cell>
          <cell r="AO3692">
            <v>1</v>
          </cell>
          <cell r="AP3692" t="str">
            <v>Liquidado</v>
          </cell>
          <cell r="AQ3692" t="e">
            <v>#REF!</v>
          </cell>
          <cell r="AR3692" t="e">
            <v>#N/A</v>
          </cell>
          <cell r="AS3692" t="str">
            <v>Entregado en agosto de 2017.
Se liquido el 27 de Octubre del 2020.</v>
          </cell>
          <cell r="AT3692" t="str">
            <v>No Aplica</v>
          </cell>
          <cell r="AU3692">
            <v>42604</v>
          </cell>
          <cell r="AV3692">
            <v>42893</v>
          </cell>
          <cell r="AW3692" t="e">
            <v>#REF!</v>
          </cell>
          <cell r="AX3692"/>
          <cell r="AY3692"/>
          <cell r="AZ3692">
            <v>0</v>
          </cell>
          <cell r="BA3692" t="str">
            <v>-</v>
          </cell>
          <cell r="BB3692" t="str">
            <v>0.41km</v>
          </cell>
          <cell r="BC3692"/>
          <cell r="BD3692">
            <v>42753</v>
          </cell>
          <cell r="BE3692">
            <v>42851</v>
          </cell>
          <cell r="BF3692">
            <v>42971</v>
          </cell>
          <cell r="BG3692">
            <v>6124</v>
          </cell>
        </row>
        <row r="3693">
          <cell r="C3693" t="str">
            <v>20160288V4286-1</v>
          </cell>
          <cell r="D3693" t="str">
            <v>Proyectos 2011 - 2020</v>
          </cell>
          <cell r="E3693" t="str">
            <v>ANTES 2018</v>
          </cell>
          <cell r="F3693" t="str">
            <v>VIGENTE</v>
          </cell>
          <cell r="G3693"/>
          <cell r="H3693" t="str">
            <v>Sucre</v>
          </cell>
          <cell r="I3693">
            <v>70204</v>
          </cell>
          <cell r="J3693">
            <v>6</v>
          </cell>
          <cell r="K3693" t="str">
            <v>Coloso</v>
          </cell>
          <cell r="L3693" t="str">
            <v>Coloso-Sucre</v>
          </cell>
          <cell r="M3693">
            <v>288</v>
          </cell>
          <cell r="N3693" t="str">
            <v>DPS 2016</v>
          </cell>
          <cell r="O3693"/>
          <cell r="P3693"/>
          <cell r="Q3693" t="str">
            <v>Construcción De Pavimento Rígido En Vías Urbanas Del Municipio De Coloso</v>
          </cell>
          <cell r="R3693" t="str">
            <v>Vías Urbanas</v>
          </cell>
          <cell r="S3693"/>
          <cell r="T3693"/>
          <cell r="U3693"/>
          <cell r="V3693" t="str">
            <v>Municipio</v>
          </cell>
          <cell r="W3693"/>
          <cell r="X3693" t="str">
            <v>Barrio Calle Nueva</v>
          </cell>
          <cell r="Y3693"/>
          <cell r="Z3693">
            <v>935217025</v>
          </cell>
          <cell r="AA3693"/>
          <cell r="AB3693">
            <v>935217025</v>
          </cell>
          <cell r="AC3693"/>
          <cell r="AD3693">
            <v>935217025</v>
          </cell>
          <cell r="AE3693">
            <v>108243176</v>
          </cell>
          <cell r="AF3693"/>
          <cell r="AG3693">
            <v>108243176</v>
          </cell>
          <cell r="AH3693">
            <v>1043460201</v>
          </cell>
          <cell r="AI3693">
            <v>0</v>
          </cell>
          <cell r="AJ3693">
            <v>1043460201</v>
          </cell>
          <cell r="AK3693">
            <v>1</v>
          </cell>
          <cell r="AL3693"/>
          <cell r="AM3693">
            <v>1</v>
          </cell>
          <cell r="AN3693">
            <v>1</v>
          </cell>
          <cell r="AO3693">
            <v>0</v>
          </cell>
          <cell r="AP3693" t="str">
            <v>En Liquidación</v>
          </cell>
          <cell r="AQ3693" t="e">
            <v>#REF!</v>
          </cell>
          <cell r="AR3693" t="e">
            <v>#N/A</v>
          </cell>
          <cell r="AS3693" t="str">
            <v>En proceso de liquidación</v>
          </cell>
          <cell r="AT3693" t="str">
            <v>No Aplica</v>
          </cell>
          <cell r="AU3693">
            <v>43403</v>
          </cell>
          <cell r="AV3693">
            <v>43640</v>
          </cell>
          <cell r="AW3693" t="e">
            <v>#REF!</v>
          </cell>
          <cell r="AX3693"/>
          <cell r="AY3693"/>
          <cell r="AZ3693">
            <v>0</v>
          </cell>
          <cell r="BA3693" t="str">
            <v>-</v>
          </cell>
          <cell r="BB3693" t="str">
            <v>350 ml</v>
          </cell>
          <cell r="BC3693"/>
          <cell r="BD3693">
            <v>43431</v>
          </cell>
          <cell r="BE3693">
            <v>43657</v>
          </cell>
          <cell r="BF3693">
            <v>43795</v>
          </cell>
          <cell r="BG3693">
            <v>1200</v>
          </cell>
        </row>
        <row r="3694">
          <cell r="C3694" t="str">
            <v>20170382V8409-1</v>
          </cell>
          <cell r="D3694" t="str">
            <v>Proyectos 2011 - 2020</v>
          </cell>
          <cell r="E3694" t="str">
            <v>ANTES 2018</v>
          </cell>
          <cell r="F3694" t="str">
            <v>VIGENTE</v>
          </cell>
          <cell r="G3694"/>
          <cell r="H3694" t="str">
            <v>Sucre</v>
          </cell>
          <cell r="I3694">
            <v>70204</v>
          </cell>
          <cell r="J3694">
            <v>6</v>
          </cell>
          <cell r="K3694" t="str">
            <v>Coloso</v>
          </cell>
          <cell r="L3694" t="str">
            <v>Coloso-Sucre</v>
          </cell>
          <cell r="M3694">
            <v>382</v>
          </cell>
          <cell r="N3694" t="str">
            <v>DPS 2017</v>
          </cell>
          <cell r="O3694"/>
          <cell r="P3694"/>
          <cell r="Q3694" t="str">
            <v>Construcción De Pavimento Rígido Y Mejoramiento De Vias Urbanas En El Municipio De Coloso, Departamento De Sucre</v>
          </cell>
          <cell r="R3694" t="str">
            <v>Vías Urbanas</v>
          </cell>
          <cell r="S3694"/>
          <cell r="T3694"/>
          <cell r="U3694"/>
          <cell r="V3694" t="str">
            <v>Municipio</v>
          </cell>
          <cell r="W3694" t="str">
            <v>Urbano</v>
          </cell>
          <cell r="X3694" t="str">
            <v>Divino Niño, Barrio Palmolive</v>
          </cell>
          <cell r="Y3694"/>
          <cell r="Z3694">
            <v>2871448480</v>
          </cell>
          <cell r="AA3694"/>
          <cell r="AB3694">
            <v>2871448480</v>
          </cell>
          <cell r="AC3694"/>
          <cell r="AD3694">
            <v>2871448480</v>
          </cell>
          <cell r="AE3694">
            <v>287144848</v>
          </cell>
          <cell r="AF3694"/>
          <cell r="AG3694">
            <v>287144848</v>
          </cell>
          <cell r="AH3694">
            <v>3158593328</v>
          </cell>
          <cell r="AI3694">
            <v>0</v>
          </cell>
          <cell r="AJ3694">
            <v>3158593328</v>
          </cell>
          <cell r="AK3694">
            <v>1</v>
          </cell>
          <cell r="AL3694"/>
          <cell r="AM3694">
            <v>1</v>
          </cell>
          <cell r="AN3694">
            <v>1</v>
          </cell>
          <cell r="AO3694">
            <v>0</v>
          </cell>
          <cell r="AP3694" t="str">
            <v>Entregado A Municipio</v>
          </cell>
          <cell r="AQ3694" t="e">
            <v>#REF!</v>
          </cell>
          <cell r="AR3694" t="e">
            <v>#N/A</v>
          </cell>
          <cell r="AS3694" t="str">
            <v xml:space="preserve">Proyecto entregado al municipio.
Se tiene pendiente el acta de liquidación. Pendiente entrega de informe final.
Pendiente aprobación de pólizas por parte del Ente Territorial, subsanación de componente ambiental y social encontradas en la auditoria visible 3.
Compromiso hacer mesa de trabajo con el Ente Territorial para la segunda semana de enero.
El supervisor se encuentra tramitando el ultiimo desembolso 10%, el area financiera ha hecho observaciones las cuales no han sido subsanadas por el ET, la facilitadora y el apoyo financiero equipo de supervision se comunicó con el municipio para que subsane para la cual, la secretaria de infraestructura manifiesta tener dudas al respecto necesitando comunicarse con el apoyo financero, sin embargo, la financiera ha tratado la comunicacion asi como la facilitadora pero no fue posible, el supervisor envió correo de reiteracion de subsanacion y la facilitadora igual.
La supervisión mediante oficio No. S-2021-4301-331764 donde da alcance al oficio UT3G-BOG-3220-2021 Quinta reiteración solicitud documentación para informe de liquidación – Convenio 382 de 2017 _ Municipio de Colosó _Sucre.
Interventoria reitera solicitud de liquidacion sin respuesta del ET
El  A.E.C.S pendiente, el ET no firma porque en el AV3 quedaron muchas observaciones de calidad y no se han subsanado.
La interventoria manifiesta que ET envió oficio al contratista soliitando arreglo de los adoquines pendientes por subsanar y la documentacion pendiente , el contratista no ha dado respuesta.
</v>
          </cell>
          <cell r="AT3694" t="str">
            <v>No Aplica</v>
          </cell>
          <cell r="AU3694">
            <v>43971</v>
          </cell>
          <cell r="AV3694">
            <v>44255</v>
          </cell>
          <cell r="AW3694" t="e">
            <v>#REF!</v>
          </cell>
          <cell r="AX3694"/>
          <cell r="AY3694"/>
          <cell r="AZ3694">
            <v>0</v>
          </cell>
          <cell r="BA3694" t="str">
            <v>-</v>
          </cell>
          <cell r="BB3694" t="str">
            <v>1283.5 ml</v>
          </cell>
          <cell r="BC3694"/>
          <cell r="BD3694">
            <v>44047</v>
          </cell>
          <cell r="BE3694">
            <v>44441</v>
          </cell>
          <cell r="BF3694">
            <v>44441</v>
          </cell>
          <cell r="BG3694">
            <v>581</v>
          </cell>
        </row>
        <row r="3695">
          <cell r="C3695" t="str">
            <v>20120069V0287-1</v>
          </cell>
          <cell r="D3695" t="str">
            <v>Proyectos 2011 - 2020</v>
          </cell>
          <cell r="E3695" t="str">
            <v>No Aplica</v>
          </cell>
          <cell r="F3695" t="str">
            <v>CERRADO</v>
          </cell>
          <cell r="G3695" t="str">
            <v>C287</v>
          </cell>
          <cell r="H3695" t="str">
            <v>Sucre</v>
          </cell>
          <cell r="I3695">
            <v>70215</v>
          </cell>
          <cell r="J3695">
            <v>6</v>
          </cell>
          <cell r="K3695" t="str">
            <v>Corozal</v>
          </cell>
          <cell r="L3695" t="str">
            <v>Corozal-Sucre</v>
          </cell>
          <cell r="M3695">
            <v>69</v>
          </cell>
          <cell r="N3695" t="str">
            <v>Fonade 3</v>
          </cell>
          <cell r="O3695"/>
          <cell r="P3695"/>
          <cell r="Q3695" t="str">
            <v>Mejoramiento En Concreto Rigido De Las Vias Barrios 12 De Enero, Cartagena, Ospina Perez Y San Francisco Zona Urbana Municipio De Corozal - Sucre</v>
          </cell>
          <cell r="R3695" t="str">
            <v>Vías Urbanas</v>
          </cell>
          <cell r="S3695"/>
          <cell r="T3695"/>
          <cell r="U3695"/>
          <cell r="V3695" t="str">
            <v>Municipio</v>
          </cell>
          <cell r="W3695"/>
          <cell r="X3695" t="str">
            <v/>
          </cell>
          <cell r="Y3695"/>
          <cell r="Z3695">
            <v>1975816458</v>
          </cell>
          <cell r="AA3695"/>
          <cell r="AB3695">
            <v>1975816458</v>
          </cell>
          <cell r="AC3695"/>
          <cell r="AD3695">
            <v>1975816458</v>
          </cell>
          <cell r="AE3695">
            <v>0</v>
          </cell>
          <cell r="AF3695"/>
          <cell r="AG3695">
            <v>0</v>
          </cell>
          <cell r="AH3695">
            <v>1975816458</v>
          </cell>
          <cell r="AI3695">
            <v>0</v>
          </cell>
          <cell r="AJ3695">
            <v>1975816458</v>
          </cell>
          <cell r="AK3695">
            <v>0</v>
          </cell>
          <cell r="AL3695"/>
          <cell r="AM3695">
            <v>1</v>
          </cell>
          <cell r="AN3695">
            <v>1</v>
          </cell>
          <cell r="AO3695">
            <v>0</v>
          </cell>
          <cell r="AP3695" t="str">
            <v>En Liquidación</v>
          </cell>
          <cell r="AQ3695" t="e">
            <v>#REF!</v>
          </cell>
          <cell r="AR3695" t="e">
            <v>#N/A</v>
          </cell>
          <cell r="AS3695" t="str">
            <v xml:space="preserve">CONTRATOS LIQUIDADOS  - PENDIENTE  CIERRE COSTOS FIJOS Y VARIABLES - INTERVENTORIA
1. INFORMACIÓN Y ESTADO CONTRATO DE OBRA:                                                                         Acta de liquidación suscrita:  09/11/2017
                                                                                                                                                                                                                                                                                                                                                                                                                                                                                                                                                                           2. INFORMACION Y ESTADO  CONTRATO INTERADMINISTRATIVO:  Liquidado. se suscribio acta de liquidacion el  28/09/2018
3. INFORMACION Y ESTADO  INTERVENTORIA: se encuentra en cierre de costos fijos y variables.
                                                                                                                                                                                                                                                                                                                                                                                                                                                                                                                                                                                                                                                                                                                                                                                                                                                                                                                                                                                                                                                                                                                                                                                                                                                    </v>
          </cell>
          <cell r="AT3695" t="str">
            <v>No Aplica</v>
          </cell>
          <cell r="AU3695">
            <v>41666</v>
          </cell>
          <cell r="AV3695">
            <v>42545</v>
          </cell>
          <cell r="AW3695" t="e">
            <v>#REF!</v>
          </cell>
          <cell r="AX3695"/>
          <cell r="AY3695"/>
          <cell r="AZ3695">
            <v>0</v>
          </cell>
          <cell r="BA3695" t="str">
            <v>-</v>
          </cell>
          <cell r="BB3695" t="str">
            <v>15 KM</v>
          </cell>
          <cell r="BC3695"/>
          <cell r="BD3695">
            <v>41668</v>
          </cell>
          <cell r="BE3695">
            <v>42137</v>
          </cell>
          <cell r="BF3695">
            <v>42983</v>
          </cell>
          <cell r="BG3695" t="str">
            <v/>
          </cell>
        </row>
        <row r="3696">
          <cell r="C3696" t="str">
            <v>20160542M7841-1</v>
          </cell>
          <cell r="D3696" t="str">
            <v>Proyectos 2011 - 2020</v>
          </cell>
          <cell r="E3696" t="str">
            <v>ANTES 2018</v>
          </cell>
          <cell r="F3696" t="str">
            <v>VIGENTE</v>
          </cell>
          <cell r="G3696"/>
          <cell r="H3696" t="str">
            <v>Sucre</v>
          </cell>
          <cell r="I3696">
            <v>70215</v>
          </cell>
          <cell r="J3696">
            <v>6</v>
          </cell>
          <cell r="K3696" t="str">
            <v>Corozal</v>
          </cell>
          <cell r="L3696" t="str">
            <v>Corozal-Sucre</v>
          </cell>
          <cell r="M3696">
            <v>542</v>
          </cell>
          <cell r="N3696" t="str">
            <v>DPS 2016</v>
          </cell>
          <cell r="O3696"/>
          <cell r="P3696"/>
          <cell r="Q3696" t="str">
            <v>Mejoramiento De Condiciones De Habitabilidad</v>
          </cell>
          <cell r="R3696" t="str">
            <v>Mejoramiento Condiciones De Habitabilidad</v>
          </cell>
          <cell r="S3696"/>
          <cell r="T3696"/>
          <cell r="U3696"/>
          <cell r="V3696" t="str">
            <v>Municipio</v>
          </cell>
          <cell r="W3696"/>
          <cell r="X3696" t="str">
            <v/>
          </cell>
          <cell r="Y3696"/>
          <cell r="Z3696">
            <v>898196697</v>
          </cell>
          <cell r="AA3696"/>
          <cell r="AB3696">
            <v>898196697</v>
          </cell>
          <cell r="AC3696"/>
          <cell r="AD3696">
            <v>898196697</v>
          </cell>
          <cell r="AE3696">
            <v>89819669.700000003</v>
          </cell>
          <cell r="AF3696"/>
          <cell r="AG3696">
            <v>89819669.700000003</v>
          </cell>
          <cell r="AH3696">
            <v>988016366.70000005</v>
          </cell>
          <cell r="AI3696">
            <v>0</v>
          </cell>
          <cell r="AJ3696">
            <v>988016366.70000005</v>
          </cell>
          <cell r="AK3696">
            <v>0.83729999999999993</v>
          </cell>
          <cell r="AL3696"/>
          <cell r="AM3696">
            <v>1</v>
          </cell>
          <cell r="AN3696">
            <v>1</v>
          </cell>
          <cell r="AO3696">
            <v>0</v>
          </cell>
          <cell r="AP3696" t="str">
            <v>Entregado A Municipio</v>
          </cell>
          <cell r="AQ3696" t="e">
            <v>#REF!</v>
          </cell>
          <cell r="AR3696" t="str">
            <v>TERMINADO</v>
          </cell>
          <cell r="AS3696" t="str">
            <v>Proyecto entregado a municipio.
Se radicó el desembolso  con la cuenta nueva que el contratista relacionó, la cual esta registrada en SIIF, el embargo no procedió por tratarse de un embargo bancario; el área financiera aclaró que si no hay embargo judicial, se podia proceder al desembolso a la cuenta que relacionó el contratista.
En proceso de elaboracion, revision y ajuste acta de liquidacion por parte del contratista y ETevento con la direccion de DISH de PS
El acta se encuentra en poder de la secretría de planeación para su aprobación, se espera la entrega de los documentos para cobro del último acta y liquidación del contrato de obras. el secretario de planeacion se comprometio a remitir el 22-10-21
Se realizó AV3 el 31-08-21.
Actas de terminación y entrega y recibo final firmadas.ok. 
Reinicio el 10 de junio. Proyecto terminado el 8 de julio.  Ejecutado al 100% con 69 viviendas terminadas.
El 21 de mayo de 2021 se lleva cabo la mesa técnica No. 106 donde se aprueban los  (5) nuevos portenciales beneficiarios del proyecto con 3 frentes de obra.
AV1:18/10/2020
AV2:17/02/2021</v>
          </cell>
          <cell r="AT3696">
            <v>43871</v>
          </cell>
          <cell r="AU3696">
            <v>44114</v>
          </cell>
          <cell r="AV3696">
            <v>44385</v>
          </cell>
          <cell r="AW3696" t="e">
            <v>#REF!</v>
          </cell>
          <cell r="AX3696"/>
          <cell r="AY3696"/>
          <cell r="AZ3696">
            <v>0</v>
          </cell>
          <cell r="BA3696" t="str">
            <v>-</v>
          </cell>
          <cell r="BB3696" t="str">
            <v>69  Viviendas</v>
          </cell>
          <cell r="BC3696"/>
          <cell r="BD3696">
            <v>44183</v>
          </cell>
          <cell r="BE3696">
            <v>44244</v>
          </cell>
          <cell r="BF3696">
            <v>44439</v>
          </cell>
          <cell r="BG3696">
            <v>230.4</v>
          </cell>
        </row>
        <row r="3697">
          <cell r="C3697" t="str">
            <v>20170403V9595-1</v>
          </cell>
          <cell r="D3697" t="str">
            <v>Proyectos 2011 - 2020</v>
          </cell>
          <cell r="E3697" t="str">
            <v>ANTES 2018</v>
          </cell>
          <cell r="F3697" t="str">
            <v>VIGENTE</v>
          </cell>
          <cell r="G3697"/>
          <cell r="H3697" t="str">
            <v>Sucre</v>
          </cell>
          <cell r="I3697">
            <v>70215</v>
          </cell>
          <cell r="J3697">
            <v>6</v>
          </cell>
          <cell r="K3697" t="str">
            <v>Corozal</v>
          </cell>
          <cell r="L3697" t="str">
            <v>Corozal-Sucre</v>
          </cell>
          <cell r="M3697">
            <v>403</v>
          </cell>
          <cell r="N3697" t="str">
            <v>DPS 2017</v>
          </cell>
          <cell r="O3697"/>
          <cell r="P3697"/>
          <cell r="Q3697" t="str">
            <v>Conastruccion De Pavimeno En Concreto Rigido En Vias Urbanas Del Barrio Renacimiento Y El Barrio Sagrado Corazón De Jesús Del Municipio De Corozal - Sucre</v>
          </cell>
          <cell r="R3697" t="str">
            <v>Vías Urbanas</v>
          </cell>
          <cell r="S3697"/>
          <cell r="T3697"/>
          <cell r="U3697"/>
          <cell r="V3697" t="str">
            <v>Municipio</v>
          </cell>
          <cell r="W3697" t="str">
            <v>Urbano</v>
          </cell>
          <cell r="X3697" t="str">
            <v xml:space="preserve">Barrio Renacimiento y Sagrado Corazón </v>
          </cell>
          <cell r="Y3697"/>
          <cell r="Z3697">
            <v>7522914073</v>
          </cell>
          <cell r="AA3697"/>
          <cell r="AB3697">
            <v>7522914073</v>
          </cell>
          <cell r="AC3697"/>
          <cell r="AD3697">
            <v>7522914073</v>
          </cell>
          <cell r="AE3697">
            <v>752291407.30000007</v>
          </cell>
          <cell r="AF3697"/>
          <cell r="AG3697">
            <v>752291407.30000007</v>
          </cell>
          <cell r="AH3697">
            <v>8275205480.3000002</v>
          </cell>
          <cell r="AI3697">
            <v>0</v>
          </cell>
          <cell r="AJ3697">
            <v>8275205480.3000002</v>
          </cell>
          <cell r="AK3697">
            <v>0.6</v>
          </cell>
          <cell r="AL3697"/>
          <cell r="AM3697">
            <v>0.85</v>
          </cell>
          <cell r="AN3697">
            <v>0.7802</v>
          </cell>
          <cell r="AO3697">
            <v>-6.9799999999999973E-2</v>
          </cell>
          <cell r="AP3697" t="str">
            <v>Terminado</v>
          </cell>
          <cell r="AQ3697" t="e">
            <v>#REF!</v>
          </cell>
          <cell r="AR3697" t="e">
            <v>#N/A</v>
          </cell>
          <cell r="AS3697" t="str">
            <v>La Supervisión del Convenio emitióo el 01/04/2022 comunicación al municipio, de respuesta a la solicitud de suspensión o prórroga del Convenio.                                                                                                                      Se realizó visita al proyecto el 29/03/2022 por Interventoría, Secretaría de Planeación y Facilitador DISH, para revisión del estado y funcionabilidad de las obras ejecutadas hasta la fecha de suspensión del contrato de obra.                                                                   Se citará a Arreglo Directo al ET, con el fin de escuchar su propuesta para el cumplimiento del objeto del Convenio.  El municipio citó al Contratista el 14/06/2022 a Audiencia de Incumplimiento, ante lo cual el Contratista solicitó el aplazamiento de la misma para el 17/06/2022.</v>
          </cell>
          <cell r="AT3697" t="str">
            <v>No Aplica</v>
          </cell>
          <cell r="AU3697">
            <v>43571</v>
          </cell>
          <cell r="AV3697" t="str">
            <v>(ZONA 2) UT 3 G</v>
          </cell>
          <cell r="AW3697"/>
          <cell r="AX3697"/>
          <cell r="AY3697"/>
          <cell r="AZ3697">
            <v>0</v>
          </cell>
          <cell r="BA3697" t="str">
            <v>-</v>
          </cell>
          <cell r="BB3697" t="str">
            <v>3902 ml</v>
          </cell>
          <cell r="BC3697"/>
          <cell r="BD3697">
            <v>43602</v>
          </cell>
          <cell r="BE3697">
            <v>44139</v>
          </cell>
          <cell r="BF3697" t="str">
            <v/>
          </cell>
          <cell r="BG3697">
            <v>4100</v>
          </cell>
        </row>
        <row r="3698">
          <cell r="C3698" t="str">
            <v>E-2020-2203-253378</v>
          </cell>
          <cell r="D3698" t="str">
            <v>CV 001-2020</v>
          </cell>
          <cell r="E3698" t="str">
            <v>2018-2022</v>
          </cell>
          <cell r="F3698" t="str">
            <v>VIGENTE</v>
          </cell>
          <cell r="G3698"/>
          <cell r="H3698" t="str">
            <v>Sucre</v>
          </cell>
          <cell r="I3698"/>
          <cell r="J3698"/>
          <cell r="K3698" t="str">
            <v>Corozal</v>
          </cell>
          <cell r="L3698" t="str">
            <v>Corozal-Sucre</v>
          </cell>
          <cell r="M3698" t="str">
            <v>487 FIP 2021</v>
          </cell>
          <cell r="N3698" t="str">
            <v>DPS 2021</v>
          </cell>
          <cell r="O3698">
            <v>44427</v>
          </cell>
          <cell r="P3698">
            <v>44773</v>
          </cell>
          <cell r="Q3698" t="str">
            <v xml:space="preserve">Construcción De Pavimento Concreto Rígido En Vías Urbanas Del Barrio Dulce Nombre De Jesús En El Municipio De Corozal - Sucre	</v>
          </cell>
          <cell r="R3698" t="str">
            <v>Vias y Transporte</v>
          </cell>
          <cell r="S3698" t="str">
            <v>Vias Urbanas</v>
          </cell>
          <cell r="T3698"/>
          <cell r="U3698">
            <v>1</v>
          </cell>
          <cell r="V3698"/>
          <cell r="W3698"/>
          <cell r="X3698"/>
          <cell r="Y3698"/>
          <cell r="Z3698">
            <v>1960179212</v>
          </cell>
          <cell r="AA3698"/>
          <cell r="AB3698">
            <v>1960179212</v>
          </cell>
          <cell r="AC3698">
            <v>0</v>
          </cell>
          <cell r="AD3698">
            <v>1960179212</v>
          </cell>
          <cell r="AE3698"/>
          <cell r="AF3698"/>
          <cell r="AG3698">
            <v>0</v>
          </cell>
          <cell r="AH3698">
            <v>1960179212</v>
          </cell>
          <cell r="AI3698">
            <v>0</v>
          </cell>
          <cell r="AJ3698">
            <v>1960179212</v>
          </cell>
          <cell r="AK3698"/>
          <cell r="AL3698"/>
          <cell r="AM3698">
            <v>0.1704</v>
          </cell>
          <cell r="AN3698">
            <v>5.7000000000000002E-3</v>
          </cell>
          <cell r="AO3698">
            <v>-0.16469999999999999</v>
          </cell>
          <cell r="AP3698" t="str">
            <v>Suspendido</v>
          </cell>
          <cell r="AQ3698" t="e">
            <v>#REF!</v>
          </cell>
          <cell r="AR3698" t="e">
            <v>#N/A</v>
          </cell>
          <cell r="AS3698" t="str">
            <v>-</v>
          </cell>
          <cell r="AT3698"/>
          <cell r="AU3698">
            <v>44712</v>
          </cell>
          <cell r="AV3698">
            <v>44834</v>
          </cell>
          <cell r="AW3698" t="e">
            <v>#REF!</v>
          </cell>
          <cell r="AX3698">
            <v>6</v>
          </cell>
          <cell r="AY3698"/>
          <cell r="AZ3698">
            <v>6</v>
          </cell>
          <cell r="BA3698"/>
          <cell r="BB3698" t="str">
            <v>824 ML</v>
          </cell>
          <cell r="BC3698"/>
          <cell r="BD3698" t="str">
            <v>-</v>
          </cell>
          <cell r="BE3698" t="str">
            <v>-</v>
          </cell>
          <cell r="BF3698" t="str">
            <v>-</v>
          </cell>
          <cell r="BG3698">
            <v>2778</v>
          </cell>
        </row>
        <row r="3699">
          <cell r="C3699" t="str">
            <v>20170698S9987-1</v>
          </cell>
          <cell r="D3699" t="str">
            <v>Proyectos 2011 - 2020</v>
          </cell>
          <cell r="E3699" t="str">
            <v>ANTES 2018</v>
          </cell>
          <cell r="F3699" t="str">
            <v>VIGENTE</v>
          </cell>
          <cell r="G3699"/>
          <cell r="H3699" t="str">
            <v>Sucre</v>
          </cell>
          <cell r="I3699">
            <v>70221</v>
          </cell>
          <cell r="J3699">
            <v>6</v>
          </cell>
          <cell r="K3699" t="str">
            <v>Coveñas</v>
          </cell>
          <cell r="L3699" t="str">
            <v>Coveñas-Sucre</v>
          </cell>
          <cell r="M3699">
            <v>698</v>
          </cell>
          <cell r="N3699" t="str">
            <v>DPS 2017</v>
          </cell>
          <cell r="O3699"/>
          <cell r="P3699"/>
          <cell r="Q3699" t="str">
            <v>Construcción De Un (1) Aula Múltiple En La Institución Educativa Técnica Pio Xii Del Municipio De Coveñas - Departamento De Sucre</v>
          </cell>
          <cell r="R3699" t="str">
            <v>Social Comunitario</v>
          </cell>
          <cell r="S3699"/>
          <cell r="T3699"/>
          <cell r="U3699"/>
          <cell r="V3699" t="str">
            <v>Municipio</v>
          </cell>
          <cell r="W3699" t="str">
            <v>Urbano</v>
          </cell>
          <cell r="X3699" t="str">
            <v>Barrio Guayabal</v>
          </cell>
          <cell r="Y3699"/>
          <cell r="Z3699">
            <v>1601676482</v>
          </cell>
          <cell r="AA3699"/>
          <cell r="AB3699">
            <v>1601676482</v>
          </cell>
          <cell r="AC3699"/>
          <cell r="AD3699">
            <v>1601676482</v>
          </cell>
          <cell r="AE3699">
            <v>160167648.20000002</v>
          </cell>
          <cell r="AF3699"/>
          <cell r="AG3699">
            <v>160167648.20000002</v>
          </cell>
          <cell r="AH3699">
            <v>1761844130.2</v>
          </cell>
          <cell r="AI3699">
            <v>0</v>
          </cell>
          <cell r="AJ3699">
            <v>1761844130.2</v>
          </cell>
          <cell r="AK3699">
            <v>0.6</v>
          </cell>
          <cell r="AL3699"/>
          <cell r="AM3699">
            <v>1</v>
          </cell>
          <cell r="AN3699">
            <v>1</v>
          </cell>
          <cell r="AO3699">
            <v>0</v>
          </cell>
          <cell r="AP3699" t="str">
            <v>Entregado A Municipio</v>
          </cell>
          <cell r="AQ3699" t="e">
            <v>#REF!</v>
          </cell>
          <cell r="AR3699" t="e">
            <v>#N/A</v>
          </cell>
          <cell r="AS3699" t="str">
            <v>Entregado a municipio.
Compromiso de reiterar la solicitud de paz y salvos y acta de liquidación y presentar el informe final. 
Trámite de pasivo exigible radicado 29-12-21. 
Interventoria solicita abrir proceso de posible incumplimiento al contratista de obra
tramitado del pasivo exigible para el cobro del 10% pendiente,  ET subsano el 29-12-21 observaciones de financiera.
A.E.C.S debidamente cargada en matriz.
Se llevó a cabo AV3 el día 3 de noviembre de 2021.
Pendiente inauguración del proyecto.
Aún continuan pendientes por parte del contratista para liquidacion del contrato de obra.
Se recibió por parte de la interventoría el certificado de no pendientes de obra el día 27 de octubre de 2021.
interventoria recibió la obras el 27-10-21
AV1: 21/08/2019</v>
          </cell>
          <cell r="AT3699" t="str">
            <v>No Aplica</v>
          </cell>
          <cell r="AU3699">
            <v>43654</v>
          </cell>
          <cell r="AV3699">
            <v>44248</v>
          </cell>
          <cell r="AW3699" t="e">
            <v>#REF!</v>
          </cell>
          <cell r="AX3699"/>
          <cell r="AY3699"/>
          <cell r="AZ3699">
            <v>0</v>
          </cell>
          <cell r="BA3699" t="str">
            <v>-</v>
          </cell>
          <cell r="BB3699" t="str">
            <v>1140 m2</v>
          </cell>
          <cell r="BC3699"/>
          <cell r="BD3699">
            <v>43698</v>
          </cell>
          <cell r="BE3699" t="str">
            <v/>
          </cell>
          <cell r="BF3699">
            <v>44503</v>
          </cell>
          <cell r="BG3699">
            <v>1080</v>
          </cell>
        </row>
        <row r="3700">
          <cell r="C3700" t="str">
            <v>20160377V4709-1</v>
          </cell>
          <cell r="D3700" t="str">
            <v>Proyectos 2011 - 2020</v>
          </cell>
          <cell r="E3700" t="str">
            <v>No Aplica</v>
          </cell>
          <cell r="F3700" t="str">
            <v>CERRADO</v>
          </cell>
          <cell r="G3700"/>
          <cell r="H3700" t="str">
            <v>Sucre</v>
          </cell>
          <cell r="I3700">
            <v>70233</v>
          </cell>
          <cell r="J3700">
            <v>6</v>
          </cell>
          <cell r="K3700" t="str">
            <v>El Roble</v>
          </cell>
          <cell r="L3700" t="str">
            <v>El Roble-Sucre</v>
          </cell>
          <cell r="M3700">
            <v>377</v>
          </cell>
          <cell r="N3700" t="str">
            <v>DPS 2016</v>
          </cell>
          <cell r="O3700"/>
          <cell r="P3700"/>
          <cell r="Q3700" t="str">
            <v>Construcción De Pavimento Rígido En Vías Internas Del Barrio Los Caracoles De El Municipio De El Roble Departamento De Sucre</v>
          </cell>
          <cell r="R3700" t="str">
            <v>Vías Urbanas</v>
          </cell>
          <cell r="S3700"/>
          <cell r="T3700"/>
          <cell r="U3700"/>
          <cell r="V3700" t="str">
            <v>Municipio</v>
          </cell>
          <cell r="W3700"/>
          <cell r="X3700" t="str">
            <v>Barrio Los Caracoles</v>
          </cell>
          <cell r="Y3700"/>
          <cell r="Z3700">
            <v>1254072669</v>
          </cell>
          <cell r="AA3700"/>
          <cell r="AB3700">
            <v>1254072669</v>
          </cell>
          <cell r="AC3700"/>
          <cell r="AD3700">
            <v>1254072669</v>
          </cell>
          <cell r="AE3700">
            <v>125407266.90000001</v>
          </cell>
          <cell r="AF3700"/>
          <cell r="AG3700">
            <v>125407266.90000001</v>
          </cell>
          <cell r="AH3700">
            <v>1379479935.9000001</v>
          </cell>
          <cell r="AI3700">
            <v>0</v>
          </cell>
          <cell r="AJ3700">
            <v>1379479935.9000001</v>
          </cell>
          <cell r="AK3700">
            <v>1</v>
          </cell>
          <cell r="AL3700"/>
          <cell r="AM3700">
            <v>1</v>
          </cell>
          <cell r="AN3700">
            <v>1</v>
          </cell>
          <cell r="AO3700">
            <v>0</v>
          </cell>
          <cell r="AP3700" t="str">
            <v>Liquidado</v>
          </cell>
          <cell r="AQ3700" t="e">
            <v>#REF!</v>
          </cell>
          <cell r="AR3700" t="e">
            <v>#N/A</v>
          </cell>
          <cell r="AS3700" t="str">
            <v>Fecha de terminacion de las obras 24 de septiembre de 2018.  AV3 realizada el 16 de noviembre de 2018.  
LIQUIDADO 11/08/2020</v>
          </cell>
          <cell r="AT3700" t="str">
            <v>No Aplica</v>
          </cell>
          <cell r="AU3700">
            <v>43195</v>
          </cell>
          <cell r="AV3700">
            <v>43367</v>
          </cell>
          <cell r="AW3700" t="e">
            <v>#REF!</v>
          </cell>
          <cell r="AX3700"/>
          <cell r="AY3700"/>
          <cell r="AZ3700">
            <v>0</v>
          </cell>
          <cell r="BA3700" t="str">
            <v>-</v>
          </cell>
          <cell r="BB3700" t="str">
            <v>0,543 Km</v>
          </cell>
          <cell r="BC3700"/>
          <cell r="BD3700">
            <v>43231</v>
          </cell>
          <cell r="BE3700">
            <v>43321</v>
          </cell>
          <cell r="BF3700">
            <v>43420</v>
          </cell>
          <cell r="BG3700">
            <v>4442</v>
          </cell>
        </row>
        <row r="3701">
          <cell r="C3701" t="str">
            <v>20120069V0288-1</v>
          </cell>
          <cell r="D3701" t="str">
            <v>Proyectos 2011 - 2020</v>
          </cell>
          <cell r="E3701" t="str">
            <v>No Aplica</v>
          </cell>
          <cell r="F3701" t="str">
            <v>CERRADO</v>
          </cell>
          <cell r="G3701" t="str">
            <v>C288</v>
          </cell>
          <cell r="H3701" t="str">
            <v>Sucre</v>
          </cell>
          <cell r="I3701">
            <v>70235</v>
          </cell>
          <cell r="J3701">
            <v>6</v>
          </cell>
          <cell r="K3701" t="str">
            <v>Galeras</v>
          </cell>
          <cell r="L3701" t="str">
            <v>Galeras-Sucre</v>
          </cell>
          <cell r="M3701">
            <v>69</v>
          </cell>
          <cell r="N3701" t="str">
            <v>Fonade 3</v>
          </cell>
          <cell r="O3701"/>
          <cell r="P3701"/>
          <cell r="Q3701" t="str">
            <v>Mejoramiento Y Rehabilitación De La Via Que Conduce De La Vereda Pelayo, Vereda Bleo, Zon Rural, Muncipio De De Galeras - Sucre</v>
          </cell>
          <cell r="R3701" t="str">
            <v>Vías Red Terciaria</v>
          </cell>
          <cell r="S3701"/>
          <cell r="T3701"/>
          <cell r="U3701"/>
          <cell r="V3701" t="str">
            <v>Municipio</v>
          </cell>
          <cell r="W3701"/>
          <cell r="X3701" t="str">
            <v/>
          </cell>
          <cell r="Y3701"/>
          <cell r="Z3701">
            <v>1021818060</v>
          </cell>
          <cell r="AA3701"/>
          <cell r="AB3701">
            <v>1021818060</v>
          </cell>
          <cell r="AC3701"/>
          <cell r="AD3701">
            <v>1021818060</v>
          </cell>
          <cell r="AE3701">
            <v>0</v>
          </cell>
          <cell r="AF3701"/>
          <cell r="AG3701">
            <v>0</v>
          </cell>
          <cell r="AH3701">
            <v>1021818060</v>
          </cell>
          <cell r="AI3701">
            <v>0</v>
          </cell>
          <cell r="AJ3701">
            <v>1021818060</v>
          </cell>
          <cell r="AK3701">
            <v>0</v>
          </cell>
          <cell r="AL3701"/>
          <cell r="AM3701">
            <v>1</v>
          </cell>
          <cell r="AN3701">
            <v>1</v>
          </cell>
          <cell r="AO3701">
            <v>0</v>
          </cell>
          <cell r="AP3701" t="str">
            <v>En Liquidación</v>
          </cell>
          <cell r="AQ3701" t="e">
            <v>#REF!</v>
          </cell>
          <cell r="AR3701" t="e">
            <v>#N/A</v>
          </cell>
          <cell r="AS3701" t="str">
            <v xml:space="preserve">CONTRATOS LIQUIDADOS  - PENDIENTE  CIERRE COSTOS FIJOS Y VARIABLES - INTERVENTORIA
1. INFORMACIÓN Y ESTADO CONTRATO DE OBRA:                                                                         Acta de liquidación suscrita: 29/04/2015
                                                                                                                                                                                                                                                                                                                                                                                                                                                                                                                                                                           2. INFORMACION Y ESTADO  CONTRATO INTERADMINISTRATIVO:  Liquidado. se suscribio acta de liquidacion el 18/09/2018
3. INFORMACION Y ESTADO  INTERVENTORIA: se encuentra en cierre de costos fijos y variables.
                                                                                                                                                                                                                                                                                                                                                                                                                                                                                                                                                                                                                                                                                                                                                                                                                                                                                                                                                                                                                                                                                                                                                                                                                                                    </v>
          </cell>
          <cell r="AT3701" t="str">
            <v>No Aplica</v>
          </cell>
          <cell r="AU3701">
            <v>41822</v>
          </cell>
          <cell r="AV3701">
            <v>42006</v>
          </cell>
          <cell r="AW3701" t="e">
            <v>#REF!</v>
          </cell>
          <cell r="AX3701"/>
          <cell r="AY3701"/>
          <cell r="AZ3701">
            <v>0</v>
          </cell>
          <cell r="BA3701" t="str">
            <v>-</v>
          </cell>
          <cell r="BB3701" t="str">
            <v>5,84 KM</v>
          </cell>
          <cell r="BC3701"/>
          <cell r="BD3701" t="str">
            <v/>
          </cell>
          <cell r="BE3701" t="str">
            <v/>
          </cell>
          <cell r="BF3701">
            <v>42123</v>
          </cell>
          <cell r="BG3701" t="str">
            <v/>
          </cell>
        </row>
        <row r="3702">
          <cell r="C3702" t="str">
            <v>20160449S3425-1</v>
          </cell>
          <cell r="D3702" t="str">
            <v>Proyectos 2011 - 2020</v>
          </cell>
          <cell r="E3702" t="str">
            <v>ANTES 2018</v>
          </cell>
          <cell r="F3702" t="str">
            <v>VIGENTE</v>
          </cell>
          <cell r="G3702"/>
          <cell r="H3702" t="str">
            <v>Sucre</v>
          </cell>
          <cell r="I3702">
            <v>70235</v>
          </cell>
          <cell r="J3702">
            <v>6</v>
          </cell>
          <cell r="K3702" t="str">
            <v>Galeras</v>
          </cell>
          <cell r="L3702" t="str">
            <v>Galeras-Sucre</v>
          </cell>
          <cell r="M3702">
            <v>449</v>
          </cell>
          <cell r="N3702" t="str">
            <v>DPS 2016</v>
          </cell>
          <cell r="O3702"/>
          <cell r="P3702"/>
          <cell r="Q3702" t="str">
            <v>Construcción De Un Polideportivo Cubierto En El Municipio De Galeras - Departamento De Sucre.</v>
          </cell>
          <cell r="R3702" t="str">
            <v>Espacio Público, Recreación Y Deporte</v>
          </cell>
          <cell r="S3702"/>
          <cell r="T3702"/>
          <cell r="U3702"/>
          <cell r="V3702" t="str">
            <v>Municipio</v>
          </cell>
          <cell r="W3702" t="str">
            <v>Urbano</v>
          </cell>
          <cell r="X3702" t="str">
            <v>Barrio Ciudadela Jerusalen</v>
          </cell>
          <cell r="Y3702"/>
          <cell r="Z3702">
            <v>2540770095</v>
          </cell>
          <cell r="AA3702"/>
          <cell r="AB3702">
            <v>2540770095</v>
          </cell>
          <cell r="AC3702"/>
          <cell r="AD3702">
            <v>2540770095</v>
          </cell>
          <cell r="AE3702">
            <v>300178624.90000004</v>
          </cell>
          <cell r="AF3702"/>
          <cell r="AG3702">
            <v>300178624.90000004</v>
          </cell>
          <cell r="AH3702">
            <v>2840948719.9000001</v>
          </cell>
          <cell r="AI3702">
            <v>0</v>
          </cell>
          <cell r="AJ3702">
            <v>2840948719.9000001</v>
          </cell>
          <cell r="AK3702">
            <v>0.89999999999999991</v>
          </cell>
          <cell r="AL3702"/>
          <cell r="AM3702">
            <v>1</v>
          </cell>
          <cell r="AN3702">
            <v>0.94789999999999996</v>
          </cell>
          <cell r="AO3702">
            <v>-5.2100000000000035E-2</v>
          </cell>
          <cell r="AP3702" t="str">
            <v>En Ejecución</v>
          </cell>
          <cell r="AQ3702" t="e">
            <v>#REF!</v>
          </cell>
          <cell r="AR3702" t="e">
            <v>#N/A</v>
          </cell>
          <cell r="AS3702" t="str">
            <v xml:space="preserve">El 22/03/2022 se sucribió el Acta de Reinicio, en la cual quedó como fecha de terminación el 28/07/2022.  </v>
          </cell>
          <cell r="AT3702" t="str">
            <v>No Aplica</v>
          </cell>
          <cell r="AU3702">
            <v>43123</v>
          </cell>
          <cell r="AV3702"/>
          <cell r="AW3702" t="e">
            <v>#REF!</v>
          </cell>
          <cell r="AX3702"/>
          <cell r="AY3702"/>
          <cell r="AZ3702">
            <v>0</v>
          </cell>
          <cell r="BA3702" t="str">
            <v>-</v>
          </cell>
          <cell r="BB3702" t="str">
            <v>4000 M2</v>
          </cell>
          <cell r="BC3702"/>
          <cell r="BD3702">
            <v>43257</v>
          </cell>
          <cell r="BE3702" t="str">
            <v/>
          </cell>
          <cell r="BF3702" t="str">
            <v/>
          </cell>
          <cell r="BG3702">
            <v>8900</v>
          </cell>
        </row>
        <row r="3703">
          <cell r="C3703" t="str">
            <v>20160449V4780-1</v>
          </cell>
          <cell r="D3703" t="str">
            <v>Proyectos 2011 - 2020</v>
          </cell>
          <cell r="E3703" t="str">
            <v>ANTES 2018</v>
          </cell>
          <cell r="F3703" t="str">
            <v>VIGENTE</v>
          </cell>
          <cell r="G3703"/>
          <cell r="H3703" t="str">
            <v>Sucre</v>
          </cell>
          <cell r="I3703">
            <v>70235</v>
          </cell>
          <cell r="J3703">
            <v>6</v>
          </cell>
          <cell r="K3703" t="str">
            <v>Galeras</v>
          </cell>
          <cell r="L3703" t="str">
            <v>Galeras-Sucre</v>
          </cell>
          <cell r="M3703">
            <v>449</v>
          </cell>
          <cell r="N3703" t="str">
            <v>DPS 2016</v>
          </cell>
          <cell r="O3703"/>
          <cell r="P3703"/>
          <cell r="Q3703" t="str">
            <v>Construcción De Pavimento En Concreto Hidráulico En La Calle 9 Entre Carrera 13-16-17-18-19; Calle 16 Y Calle 7 Entre Calle 9 Y Carrera 19; Carrera 9 Y Calle 8 Entre Calle 13 Y Carrera 13 En El Municipio De Galeras Departamento De Sucre</v>
          </cell>
          <cell r="R3703" t="str">
            <v>Vías Urbanas</v>
          </cell>
          <cell r="S3703"/>
          <cell r="T3703"/>
          <cell r="U3703"/>
          <cell r="V3703" t="str">
            <v>Municipio</v>
          </cell>
          <cell r="W3703"/>
          <cell r="X3703" t="str">
            <v>Barrios: Sucre - Las Delicias -La Esperanza</v>
          </cell>
          <cell r="Y3703"/>
          <cell r="Z3703">
            <v>2741800473</v>
          </cell>
          <cell r="AA3703"/>
          <cell r="AB3703">
            <v>2741800473</v>
          </cell>
          <cell r="AC3703"/>
          <cell r="AD3703">
            <v>2741800473</v>
          </cell>
          <cell r="AE3703">
            <v>274180047</v>
          </cell>
          <cell r="AF3703"/>
          <cell r="AG3703">
            <v>274180047</v>
          </cell>
          <cell r="AH3703">
            <v>3015980520</v>
          </cell>
          <cell r="AI3703">
            <v>0</v>
          </cell>
          <cell r="AJ3703">
            <v>3015980520</v>
          </cell>
          <cell r="AK3703">
            <v>1</v>
          </cell>
          <cell r="AL3703"/>
          <cell r="AM3703">
            <v>1</v>
          </cell>
          <cell r="AN3703">
            <v>1</v>
          </cell>
          <cell r="AO3703">
            <v>0</v>
          </cell>
          <cell r="AP3703" t="str">
            <v>Entregado A Municipio</v>
          </cell>
          <cell r="AQ3703" t="e">
            <v>#REF!</v>
          </cell>
          <cell r="AR3703" t="e">
            <v>#N/A</v>
          </cell>
          <cell r="AS3703" t="str">
            <v>Proyecto  FINALIZADO, Acta cerrada, proyecto terminado.
La Supervisión ha tramitado por tercera ocasión consecutiva la solicitud del quinto desembolso con Memorando M-2020-4301-031015, el cual ha sido devuelto por la Subdirección Financiera nuevamente. Actualmente, estamos a la espera que se haga efectivo el pago al Contratista de Obra con el fin de poder continuar con el proceso de liquidación del Contrato de Obra.</v>
          </cell>
          <cell r="AT3703" t="str">
            <v>No Aplica</v>
          </cell>
          <cell r="AU3703">
            <v>43571</v>
          </cell>
          <cell r="AV3703">
            <v>43800</v>
          </cell>
          <cell r="AW3703" t="e">
            <v>#REF!</v>
          </cell>
          <cell r="AX3703"/>
          <cell r="AY3703"/>
          <cell r="AZ3703">
            <v>0</v>
          </cell>
          <cell r="BA3703" t="str">
            <v>-</v>
          </cell>
          <cell r="BB3703" t="str">
            <v>1,6 Km</v>
          </cell>
          <cell r="BC3703"/>
          <cell r="BD3703">
            <v>43601</v>
          </cell>
          <cell r="BE3703">
            <v>43747</v>
          </cell>
          <cell r="BF3703">
            <v>44043</v>
          </cell>
          <cell r="BG3703">
            <v>1938</v>
          </cell>
        </row>
        <row r="3704">
          <cell r="C3704" t="str">
            <v>20160449V5494-1</v>
          </cell>
          <cell r="D3704" t="str">
            <v>Proyectos 2011 - 2020</v>
          </cell>
          <cell r="E3704" t="str">
            <v>ANTES 2018</v>
          </cell>
          <cell r="F3704" t="str">
            <v>VIGENTE</v>
          </cell>
          <cell r="G3704"/>
          <cell r="H3704" t="str">
            <v>Sucre</v>
          </cell>
          <cell r="I3704">
            <v>70235</v>
          </cell>
          <cell r="J3704">
            <v>6</v>
          </cell>
          <cell r="K3704" t="str">
            <v>Galeras</v>
          </cell>
          <cell r="L3704" t="str">
            <v>Galeras-Sucre</v>
          </cell>
          <cell r="M3704">
            <v>449</v>
          </cell>
          <cell r="N3704" t="str">
            <v>DPS 2016</v>
          </cell>
          <cell r="O3704"/>
          <cell r="P3704"/>
          <cell r="Q3704" t="str">
            <v>Construcción De Pavimento Rígido De La Calle 12, Comenzando Desde Su Intersección Con La Carrera 9 Hasta La Intersección Con La Calle 15 Y De La Calle 15 Con Salida Al Corregimiento Puerto Franco Y Al Municipio De Buenavista, En El Municipio De Galeras</v>
          </cell>
          <cell r="R3704" t="str">
            <v>Vías Urbanas</v>
          </cell>
          <cell r="S3704"/>
          <cell r="T3704"/>
          <cell r="U3704"/>
          <cell r="V3704" t="str">
            <v>Municipio</v>
          </cell>
          <cell r="W3704"/>
          <cell r="X3704" t="str">
            <v>Barrio San Judas</v>
          </cell>
          <cell r="Y3704"/>
          <cell r="Z3704">
            <v>4134297918</v>
          </cell>
          <cell r="AA3704"/>
          <cell r="AB3704">
            <v>4134297918</v>
          </cell>
          <cell r="AC3704"/>
          <cell r="AD3704">
            <v>4134297918</v>
          </cell>
          <cell r="AE3704">
            <v>413429791.80000001</v>
          </cell>
          <cell r="AF3704"/>
          <cell r="AG3704">
            <v>413429791.80000001</v>
          </cell>
          <cell r="AH3704">
            <v>4547727709.8000002</v>
          </cell>
          <cell r="AI3704">
            <v>0</v>
          </cell>
          <cell r="AJ3704">
            <v>4547727709.8000002</v>
          </cell>
          <cell r="AK3704">
            <v>1</v>
          </cell>
          <cell r="AL3704"/>
          <cell r="AM3704">
            <v>1</v>
          </cell>
          <cell r="AN3704">
            <v>1</v>
          </cell>
          <cell r="AO3704">
            <v>0</v>
          </cell>
          <cell r="AP3704" t="str">
            <v>Entregado A Municipio</v>
          </cell>
          <cell r="AQ3704" t="e">
            <v>#REF!</v>
          </cell>
          <cell r="AR3704" t="e">
            <v>#N/A</v>
          </cell>
          <cell r="AS3704" t="str">
            <v xml:space="preserve">ESTADO: TERMINADO Y ENTREGADO : ACTIVIDADES DESARROLLADAS: FECHA DE TERMINACION DE LAS OBRAS 28 DE DICIEMBRE DE 2018.  PENDIENTES Y/O DIFICULTADES: AJUSTES DEL PLAN DE SOSTENIBILIDAD POR PARTE DEL ET PARA APROBACIÓN. SE DESARROLLO AUDITORIA VISIBLE No 3 el dia 16/04/2019.  SE REALIZÓ EL 5TO DESEMBOLSO. </v>
          </cell>
          <cell r="AT3704" t="str">
            <v>No Aplica</v>
          </cell>
          <cell r="AU3704">
            <v>43248</v>
          </cell>
          <cell r="AV3704">
            <v>43462</v>
          </cell>
          <cell r="AW3704" t="e">
            <v>#REF!</v>
          </cell>
          <cell r="AX3704"/>
          <cell r="AY3704"/>
          <cell r="AZ3704">
            <v>0</v>
          </cell>
          <cell r="BA3704" t="str">
            <v>-</v>
          </cell>
          <cell r="BB3704" t="str">
            <v>2,1 Km</v>
          </cell>
          <cell r="BC3704"/>
          <cell r="BD3704">
            <v>43341</v>
          </cell>
          <cell r="BE3704">
            <v>43413</v>
          </cell>
          <cell r="BF3704">
            <v>43571</v>
          </cell>
          <cell r="BG3704">
            <v>8900</v>
          </cell>
        </row>
        <row r="3705">
          <cell r="C3705" t="str">
            <v>20170479V8346-1</v>
          </cell>
          <cell r="D3705" t="str">
            <v>Proyectos 2011 - 2020</v>
          </cell>
          <cell r="E3705" t="str">
            <v>ANTES 2018</v>
          </cell>
          <cell r="F3705" t="str">
            <v>VIGENTE</v>
          </cell>
          <cell r="G3705"/>
          <cell r="H3705" t="str">
            <v>Sucre</v>
          </cell>
          <cell r="I3705">
            <v>70235</v>
          </cell>
          <cell r="J3705">
            <v>6</v>
          </cell>
          <cell r="K3705" t="str">
            <v>Galeras</v>
          </cell>
          <cell r="L3705" t="str">
            <v>Galeras-Sucre</v>
          </cell>
          <cell r="M3705">
            <v>479</v>
          </cell>
          <cell r="N3705" t="str">
            <v>DPS 2017</v>
          </cell>
          <cell r="O3705"/>
          <cell r="P3705"/>
          <cell r="Q3705" t="str">
            <v>Construcción En Pavimento Rígido De Las Calles De La Zona Urbana (Fase 2) Del Municipio De Galeras - Sucre</v>
          </cell>
          <cell r="R3705" t="str">
            <v>Vías Urbanas</v>
          </cell>
          <cell r="S3705"/>
          <cell r="T3705"/>
          <cell r="U3705"/>
          <cell r="V3705" t="str">
            <v>Municipio</v>
          </cell>
          <cell r="W3705"/>
          <cell r="X3705" t="str">
            <v>Versalles Calle Nueva, Calle Las Marias, Calle Luna, Calle Pelinku, Calle Pekin , Santo Domingo, Vaiven Tierra Hueca.</v>
          </cell>
          <cell r="Y3705"/>
          <cell r="Z3705">
            <v>3797327320</v>
          </cell>
          <cell r="AA3705"/>
          <cell r="AB3705">
            <v>3797327320</v>
          </cell>
          <cell r="AC3705"/>
          <cell r="AD3705">
            <v>3797327320</v>
          </cell>
          <cell r="AE3705">
            <v>379732732</v>
          </cell>
          <cell r="AF3705"/>
          <cell r="AG3705">
            <v>379732732</v>
          </cell>
          <cell r="AH3705">
            <v>4177060052</v>
          </cell>
          <cell r="AI3705">
            <v>0</v>
          </cell>
          <cell r="AJ3705">
            <v>4177060052</v>
          </cell>
          <cell r="AK3705">
            <v>1</v>
          </cell>
          <cell r="AL3705"/>
          <cell r="AM3705">
            <v>1</v>
          </cell>
          <cell r="AN3705">
            <v>1</v>
          </cell>
          <cell r="AO3705">
            <v>0</v>
          </cell>
          <cell r="AP3705" t="str">
            <v>Entregado A Municipio</v>
          </cell>
          <cell r="AQ3705" t="e">
            <v>#REF!</v>
          </cell>
          <cell r="AR3705" t="e">
            <v>#N/A</v>
          </cell>
          <cell r="AS3705" t="str">
            <v xml:space="preserve">De acuerdo con la reunión virtual del 8 de julio, sigue Pendientes
Envío de documentación a interventoría con copia a PS, pendiente solicitada por la interventoría 
Fecha: 15-07-21
Responsable: Municipio.
Acta de liquidación suscrita por las partes
Fecha: 15-07-21
Responsable: Municipio, contratista
Teniendo en cuenta que el contratista NO se conectó a la reunión, y que el contratista de obra debe remitir documentación correspondiente a la liquidación del contrato de obra, la cual debe a la fecha no ha enviado, interventoría enviara la relación de la documentación nuevamente al contratista con copia a PS para el seguimiento. 
El ing. Andrés Arcia de municipio, en conversaciones con la facilitadora, se compromete a ponerse al frente de esta gestión
Los recursos fueron pagados los recursos al juzgado de Monteria y al cesionario del contrato de obra.
</v>
          </cell>
          <cell r="AT3705" t="str">
            <v>No Aplica</v>
          </cell>
          <cell r="AU3705">
            <v>43571</v>
          </cell>
          <cell r="AV3705">
            <v>43798</v>
          </cell>
          <cell r="AW3705" t="e">
            <v>#REF!</v>
          </cell>
          <cell r="AX3705"/>
          <cell r="AY3705"/>
          <cell r="AZ3705">
            <v>0</v>
          </cell>
          <cell r="BA3705" t="str">
            <v>-</v>
          </cell>
          <cell r="BB3705" t="str">
            <v>2482mt</v>
          </cell>
          <cell r="BC3705"/>
          <cell r="BD3705">
            <v>43601</v>
          </cell>
          <cell r="BE3705">
            <v>43747</v>
          </cell>
          <cell r="BF3705">
            <v>44187</v>
          </cell>
          <cell r="BG3705">
            <v>2872</v>
          </cell>
        </row>
        <row r="3706">
          <cell r="C3706" t="str">
            <v>20170480V8347-1</v>
          </cell>
          <cell r="D3706" t="str">
            <v>Proyectos 2011 - 2020</v>
          </cell>
          <cell r="E3706" t="str">
            <v>ANTES 2018</v>
          </cell>
          <cell r="F3706" t="str">
            <v>VIGENTE</v>
          </cell>
          <cell r="G3706"/>
          <cell r="H3706" t="str">
            <v>Sucre</v>
          </cell>
          <cell r="I3706">
            <v>70235</v>
          </cell>
          <cell r="J3706">
            <v>6</v>
          </cell>
          <cell r="K3706" t="str">
            <v>Galeras</v>
          </cell>
          <cell r="L3706" t="str">
            <v>Galeras-Sucre</v>
          </cell>
          <cell r="M3706">
            <v>480</v>
          </cell>
          <cell r="N3706" t="str">
            <v>DPS 2017</v>
          </cell>
          <cell r="O3706"/>
          <cell r="P3706"/>
          <cell r="Q3706" t="str">
            <v>Construcción En Pavimento Rígido De Las Calles De La Zona Urbana (Fase 1) Del Municipio De Galeras - Sucre</v>
          </cell>
          <cell r="R3706" t="str">
            <v>Vías Urbanas</v>
          </cell>
          <cell r="S3706"/>
          <cell r="T3706"/>
          <cell r="U3706"/>
          <cell r="V3706" t="str">
            <v>Municipio</v>
          </cell>
          <cell r="W3706"/>
          <cell r="X3706" t="str">
            <v>Calle Las Mercedes, Calle
Cauca, Barrio Boca
Grande y Corea, Calle El
Mercado, Calle Hospital,
Barrio Alameda, Sector
Calle Sucre, Barrio San
Carlos y Sector Barrio
San Martin</v>
          </cell>
          <cell r="Y3706"/>
          <cell r="Z3706">
            <v>3740286342</v>
          </cell>
          <cell r="AA3706"/>
          <cell r="AB3706">
            <v>3740286342</v>
          </cell>
          <cell r="AC3706"/>
          <cell r="AD3706">
            <v>3740286342</v>
          </cell>
          <cell r="AE3706">
            <v>374028634</v>
          </cell>
          <cell r="AF3706"/>
          <cell r="AG3706">
            <v>374028634</v>
          </cell>
          <cell r="AH3706">
            <v>4114314976</v>
          </cell>
          <cell r="AI3706">
            <v>0</v>
          </cell>
          <cell r="AJ3706">
            <v>4114314976</v>
          </cell>
          <cell r="AK3706">
            <v>1</v>
          </cell>
          <cell r="AL3706"/>
          <cell r="AM3706">
            <v>1</v>
          </cell>
          <cell r="AN3706">
            <v>1</v>
          </cell>
          <cell r="AO3706">
            <v>0</v>
          </cell>
          <cell r="AP3706" t="str">
            <v>En Liquidación</v>
          </cell>
          <cell r="AQ3706" t="e">
            <v>#REF!</v>
          </cell>
          <cell r="AR3706" t="e">
            <v>#N/A</v>
          </cell>
          <cell r="AS3706" t="str">
            <v>Proyecto Entregado a municipio.
En liquidacion convenio</v>
          </cell>
          <cell r="AT3706" t="str">
            <v>No Aplica</v>
          </cell>
          <cell r="AU3706">
            <v>43591</v>
          </cell>
          <cell r="AV3706">
            <v>43805</v>
          </cell>
          <cell r="AW3706" t="e">
            <v>#REF!</v>
          </cell>
          <cell r="AX3706"/>
          <cell r="AY3706"/>
          <cell r="AZ3706">
            <v>0</v>
          </cell>
          <cell r="BA3706" t="str">
            <v>-</v>
          </cell>
          <cell r="BB3706" t="str">
            <v>1955.3mt</v>
          </cell>
          <cell r="BC3706"/>
          <cell r="BD3706">
            <v>43621</v>
          </cell>
          <cell r="BE3706">
            <v>43747</v>
          </cell>
          <cell r="BF3706">
            <v>44014</v>
          </cell>
          <cell r="BG3706">
            <v>4278</v>
          </cell>
        </row>
        <row r="3707">
          <cell r="C3707" t="str">
            <v>20120069V0289-1</v>
          </cell>
          <cell r="D3707" t="str">
            <v>Proyectos 2011 - 2020</v>
          </cell>
          <cell r="E3707" t="str">
            <v>No Aplica</v>
          </cell>
          <cell r="F3707" t="str">
            <v>CERRADO</v>
          </cell>
          <cell r="G3707" t="str">
            <v>C289</v>
          </cell>
          <cell r="H3707" t="str">
            <v>Sucre</v>
          </cell>
          <cell r="I3707">
            <v>70265</v>
          </cell>
          <cell r="J3707">
            <v>6</v>
          </cell>
          <cell r="K3707" t="str">
            <v>Guaranda</v>
          </cell>
          <cell r="L3707" t="str">
            <v>Guaranda-Sucre</v>
          </cell>
          <cell r="M3707">
            <v>69</v>
          </cell>
          <cell r="N3707" t="str">
            <v>Fonade 3</v>
          </cell>
          <cell r="O3707"/>
          <cell r="P3707"/>
          <cell r="Q3707" t="str">
            <v>Construccion De Pavimento En Concreto Hidraulico En La Carrera 5 Entre Calles 4 A 10 De La Cabecera Municipal De Guaranda</v>
          </cell>
          <cell r="R3707" t="str">
            <v>Vías Urbanas</v>
          </cell>
          <cell r="S3707"/>
          <cell r="T3707"/>
          <cell r="U3707"/>
          <cell r="V3707" t="str">
            <v>Municipio</v>
          </cell>
          <cell r="W3707"/>
          <cell r="X3707" t="str">
            <v/>
          </cell>
          <cell r="Y3707"/>
          <cell r="Z3707">
            <v>600000000</v>
          </cell>
          <cell r="AA3707"/>
          <cell r="AB3707">
            <v>600000000</v>
          </cell>
          <cell r="AC3707"/>
          <cell r="AD3707">
            <v>600000000</v>
          </cell>
          <cell r="AE3707">
            <v>0</v>
          </cell>
          <cell r="AF3707"/>
          <cell r="AG3707">
            <v>0</v>
          </cell>
          <cell r="AH3707">
            <v>600000000</v>
          </cell>
          <cell r="AI3707">
            <v>0</v>
          </cell>
          <cell r="AJ3707">
            <v>600000000</v>
          </cell>
          <cell r="AK3707">
            <v>0</v>
          </cell>
          <cell r="AL3707"/>
          <cell r="AM3707">
            <v>1</v>
          </cell>
          <cell r="AN3707">
            <v>1</v>
          </cell>
          <cell r="AO3707">
            <v>0</v>
          </cell>
          <cell r="AP3707" t="str">
            <v>En Liquidación</v>
          </cell>
          <cell r="AQ3707" t="e">
            <v>#REF!</v>
          </cell>
          <cell r="AR3707" t="e">
            <v>#N/A</v>
          </cell>
          <cell r="AS3707" t="str">
            <v>PROYECTO TERMINADO EN LIQUIDACION OBRA
1. INFORMACION Y ESTADO LIQUIDACION OBRA: En liquidación del contrato de obra. Obra terminada y en trámite de liquidación. Proyecto entregado a la comunidad el 07-04-2015.
2. INFORMACION Y ESTADO LIQUIDACION CONVENIO: En liquidación. El contratista tiene saldo del anticipo pendientes por amortizar por valor de $16.470.972. Debido a esto no hay acta de liquidación de obra y no es posible liquidar hasta que no se haya amortizado el saldo del anticipo del convenio.
GESTIONES REALIZADAS DURANTE EL PERIODO:
Mediante comunicaciones con radicado No. 20192700072351 del 27/03/2019, No. 20192700085591 de 08/04/2019, No. 20192700103191 de 25/04/2019, No. 20192700114111 de 07/05/2019, y No.20192700142131 de31/05/19, se requirió al E.T. conminar al contratista a presentar los desembolsos de obra para amortización del anticipo. Adicionalmente se solicita al municipio hacer entrega el acta de liquidación de obra, sin obtener respuesta por parte del E.T. a la fecha. 
Se realiza mesa de trabajo en la Regional de Prosperidad Social Sucre, pero por parte del ente territorial no hubo asistencia. Se les envía oficio mediante rad. 20192700183881 de 16/07/2019 reiterando la documentación faltante para liquidar convenio.
Se envía memorando a la asesoría jurídica de la entidad con No. 20192700187003 del 10/10/2019, donde se solicita concepto acerca de la viabilidad para aplicar la compensación de saldos, debido a que el saldo por cobrar es mayor al que falta por amortizar.
La cual se da respuesta mediante rad. 20191100193453, en la que indica que, será deber del ordenador del gasto establecer la procedencia o no de la compensación de obligaciones dentro de la etapa de liquidación.
Mediante radicado No. 20202700028981 del 24/01/2020 se cita al alcalde a reunión el 06/02/2020 en las instalaciones de ENTerritorio, la cual asiste y manifiesta que el contratista no ha podido radicar el desembolso debido a la ausencia de Interventoría Consorcio VIP. 
Mediante radicado No. 20202700202371 del 15/10/2020 se envia derecho de petición al E.T. solicitando la devolución del anticipo del contrato de obra.
Se trámite solicita ante la OAJ inicio de tutela mediante memorando No. 20212700013643 del 19/01/2021.
Se envió derecho de petición mediante rad. 20202700202371 del 15/10/2020, solicitando la devolución del anticipo y adjuntando el certificado de la cuenta de la entidad. 
Se da respuesta por la alcaldia a tutela interpuesta por ENTerritorio, y se decide no impugnar el fallo de tutela.
Como segunda opción, se analizará nuevamente, radicar memorando para el estudio de la compensación del anticipo. (Concepto se había radicado y devuelto por primera vez en octubre de 2019).
- PENDIENTES: (documentales, firmas, gestión)
1. Amortizar el anticipo.
2. Firma del desembolso por parte de Interventoría Consorcio VIP
- Imputabilidad: E.T./ Contratista
- RECOMENDACIONES: 
1. Armado de carpeta para constancia de archivo con saldos por depurar y radicar a subgerencia de gestión post-contractual, de acuerdo a directrices impartidas por la subgerencia de operaciones.</v>
          </cell>
          <cell r="AT3707" t="str">
            <v>No Aplica</v>
          </cell>
          <cell r="AU3707">
            <v>41757</v>
          </cell>
          <cell r="AV3707">
            <v>41943</v>
          </cell>
          <cell r="AW3707" t="e">
            <v>#REF!</v>
          </cell>
          <cell r="AX3707"/>
          <cell r="AY3707"/>
          <cell r="AZ3707">
            <v>0</v>
          </cell>
          <cell r="BA3707" t="str">
            <v>-</v>
          </cell>
          <cell r="BB3707" t="str">
            <v>0,35 KM</v>
          </cell>
          <cell r="BC3707"/>
          <cell r="BD3707">
            <v>41873</v>
          </cell>
          <cell r="BE3707">
            <v>41873</v>
          </cell>
          <cell r="BF3707">
            <v>42101</v>
          </cell>
          <cell r="BG3707" t="str">
            <v/>
          </cell>
        </row>
        <row r="3708">
          <cell r="C3708" t="str">
            <v>20090192V1772-1</v>
          </cell>
          <cell r="D3708" t="str">
            <v>Proyectos 2011 - 2020</v>
          </cell>
          <cell r="E3708" t="str">
            <v>No Aplica</v>
          </cell>
          <cell r="F3708" t="str">
            <v>CERRADO</v>
          </cell>
          <cell r="G3708"/>
          <cell r="H3708" t="str">
            <v>Sucre</v>
          </cell>
          <cell r="I3708">
            <v>70400</v>
          </cell>
          <cell r="J3708">
            <v>6</v>
          </cell>
          <cell r="K3708" t="str">
            <v>La Union</v>
          </cell>
          <cell r="L3708" t="str">
            <v>La Union-Sucre</v>
          </cell>
          <cell r="M3708" t="str">
            <v/>
          </cell>
          <cell r="N3708" t="str">
            <v>Infraestructura</v>
          </cell>
          <cell r="O3708"/>
          <cell r="P3708"/>
          <cell r="Q3708" t="str">
            <v>Convenio Interadministrativo Con El Municipio De La Unión, Para Contribuir Con La Construcción De Pavimento En Concreto Rígido De La Calle 13 Entre Carrera 4 Y 5 Y La Carrera 5 Entre Calle 12 Y 13 Del Municipio De La Unión - Sucre.</v>
          </cell>
          <cell r="R3708" t="str">
            <v>Vías Urbanas</v>
          </cell>
          <cell r="S3708"/>
          <cell r="T3708"/>
          <cell r="U3708"/>
          <cell r="V3708" t="str">
            <v>Municipio</v>
          </cell>
          <cell r="W3708"/>
          <cell r="X3708" t="str">
            <v/>
          </cell>
          <cell r="Y3708"/>
          <cell r="Z3708">
            <v>788099992.20000005</v>
          </cell>
          <cell r="AA3708"/>
          <cell r="AB3708">
            <v>788099992.20000005</v>
          </cell>
          <cell r="AC3708"/>
          <cell r="AD3708">
            <v>788099992.20000005</v>
          </cell>
          <cell r="AE3708">
            <v>0</v>
          </cell>
          <cell r="AF3708"/>
          <cell r="AG3708">
            <v>0</v>
          </cell>
          <cell r="AH3708">
            <v>788099992.20000005</v>
          </cell>
          <cell r="AI3708">
            <v>0</v>
          </cell>
          <cell r="AJ3708">
            <v>788099992.20000005</v>
          </cell>
          <cell r="AK3708">
            <v>1</v>
          </cell>
          <cell r="AL3708"/>
          <cell r="AM3708">
            <v>1</v>
          </cell>
          <cell r="AN3708">
            <v>1</v>
          </cell>
          <cell r="AO3708">
            <v>0</v>
          </cell>
          <cell r="AP3708" t="str">
            <v>Liquidado</v>
          </cell>
          <cell r="AQ3708" t="e">
            <v>#REF!</v>
          </cell>
          <cell r="AR3708" t="e">
            <v>#N/A</v>
          </cell>
          <cell r="AS3708" t="str">
            <v>Entregado en 2013.</v>
          </cell>
          <cell r="AT3708" t="str">
            <v>No Aplica</v>
          </cell>
          <cell r="AU3708" t="str">
            <v/>
          </cell>
          <cell r="AV3708">
            <v>40663</v>
          </cell>
          <cell r="AW3708" t="e">
            <v>#REF!</v>
          </cell>
          <cell r="AX3708"/>
          <cell r="AY3708"/>
          <cell r="AZ3708">
            <v>0</v>
          </cell>
          <cell r="BA3708" t="str">
            <v>-</v>
          </cell>
          <cell r="BB3708" t="str">
            <v/>
          </cell>
          <cell r="BC3708"/>
          <cell r="BD3708" t="str">
            <v/>
          </cell>
          <cell r="BE3708" t="str">
            <v/>
          </cell>
          <cell r="BF3708" t="str">
            <v/>
          </cell>
          <cell r="BG3708" t="str">
            <v/>
          </cell>
        </row>
        <row r="3709">
          <cell r="C3709" t="str">
            <v>20150368M3237-1</v>
          </cell>
          <cell r="D3709" t="str">
            <v>Proyectos 2011 - 2020</v>
          </cell>
          <cell r="E3709" t="str">
            <v>No Aplica</v>
          </cell>
          <cell r="F3709" t="str">
            <v>CERRADO</v>
          </cell>
          <cell r="G3709"/>
          <cell r="H3709" t="str">
            <v>Sucre</v>
          </cell>
          <cell r="I3709">
            <v>70400</v>
          </cell>
          <cell r="J3709">
            <v>6</v>
          </cell>
          <cell r="K3709" t="str">
            <v>La Union</v>
          </cell>
          <cell r="L3709" t="str">
            <v>La Union-Sucre</v>
          </cell>
          <cell r="M3709">
            <v>368</v>
          </cell>
          <cell r="N3709" t="str">
            <v>DPS 2015</v>
          </cell>
          <cell r="O3709"/>
          <cell r="P3709"/>
          <cell r="Q3709" t="str">
            <v>Mejoramiento De Condiciones De Habitabilidad En El Municipio De La Unión - Sucre</v>
          </cell>
          <cell r="R3709" t="str">
            <v>Mejoramiento Condiciones De Habitabilidad</v>
          </cell>
          <cell r="S3709"/>
          <cell r="T3709"/>
          <cell r="U3709"/>
          <cell r="V3709" t="str">
            <v>Municipio</v>
          </cell>
          <cell r="W3709"/>
          <cell r="X3709" t="str">
            <v/>
          </cell>
          <cell r="Y3709"/>
          <cell r="Z3709">
            <v>446428572</v>
          </cell>
          <cell r="AA3709"/>
          <cell r="AB3709">
            <v>446428572</v>
          </cell>
          <cell r="AC3709"/>
          <cell r="AD3709">
            <v>446428572</v>
          </cell>
          <cell r="AE3709">
            <v>80357142.959999993</v>
          </cell>
          <cell r="AF3709"/>
          <cell r="AG3709">
            <v>80357142.959999993</v>
          </cell>
          <cell r="AH3709">
            <v>526785714.95999998</v>
          </cell>
          <cell r="AI3709">
            <v>0</v>
          </cell>
          <cell r="AJ3709">
            <v>526785714.95999998</v>
          </cell>
          <cell r="AK3709">
            <v>1</v>
          </cell>
          <cell r="AL3709"/>
          <cell r="AM3709">
            <v>0</v>
          </cell>
          <cell r="AN3709">
            <v>1</v>
          </cell>
          <cell r="AO3709">
            <v>1</v>
          </cell>
          <cell r="AP3709" t="str">
            <v>Liquidado</v>
          </cell>
          <cell r="AQ3709" t="e">
            <v>#REF!</v>
          </cell>
          <cell r="AR3709" t="e">
            <v>#N/A</v>
          </cell>
          <cell r="AS3709" t="str">
            <v>Liquidado el 28 de enero 2022.</v>
          </cell>
          <cell r="AT3709"/>
          <cell r="AU3709">
            <v>43088</v>
          </cell>
          <cell r="AV3709">
            <v>43312</v>
          </cell>
          <cell r="AW3709" t="e">
            <v>#REF!</v>
          </cell>
          <cell r="AX3709"/>
          <cell r="AY3709"/>
          <cell r="AZ3709">
            <v>0</v>
          </cell>
          <cell r="BA3709" t="str">
            <v>-</v>
          </cell>
          <cell r="BB3709" t="str">
            <v>40  Viviendas</v>
          </cell>
          <cell r="BC3709"/>
          <cell r="BD3709">
            <v>42432</v>
          </cell>
          <cell r="BE3709">
            <v>43224</v>
          </cell>
          <cell r="BF3709">
            <v>43432</v>
          </cell>
          <cell r="BG3709">
            <v>40</v>
          </cell>
        </row>
        <row r="3710">
          <cell r="C3710" t="str">
            <v>20160409V3751-1</v>
          </cell>
          <cell r="D3710" t="str">
            <v>Proyectos 2011 - 2020</v>
          </cell>
          <cell r="E3710" t="str">
            <v>ANTES 2018</v>
          </cell>
          <cell r="F3710" t="str">
            <v>VIGENTE</v>
          </cell>
          <cell r="G3710"/>
          <cell r="H3710" t="str">
            <v>Sucre</v>
          </cell>
          <cell r="I3710">
            <v>70400</v>
          </cell>
          <cell r="J3710">
            <v>6</v>
          </cell>
          <cell r="K3710" t="str">
            <v>La Union</v>
          </cell>
          <cell r="L3710" t="str">
            <v>La Union-Sucre</v>
          </cell>
          <cell r="M3710">
            <v>409</v>
          </cell>
          <cell r="N3710" t="str">
            <v>DPS 2016</v>
          </cell>
          <cell r="O3710"/>
          <cell r="P3710"/>
          <cell r="Q3710" t="str">
            <v>Construcción De Pavimento Rígido En La Red Vial Del Municipio De La Unión Departamento De Sucre</v>
          </cell>
          <cell r="R3710" t="str">
            <v>Vías Urbanas</v>
          </cell>
          <cell r="S3710"/>
          <cell r="T3710"/>
          <cell r="U3710"/>
          <cell r="V3710" t="str">
            <v>Municipio</v>
          </cell>
          <cell r="W3710"/>
          <cell r="X3710" t="str">
            <v>Barrios: Santa Fe - San Pedro - Betania - Zumbao</v>
          </cell>
          <cell r="Y3710"/>
          <cell r="Z3710">
            <v>6074764256</v>
          </cell>
          <cell r="AA3710"/>
          <cell r="AB3710">
            <v>6074764256</v>
          </cell>
          <cell r="AC3710"/>
          <cell r="AD3710">
            <v>6074764256</v>
          </cell>
          <cell r="AE3710">
            <v>607476425.60000002</v>
          </cell>
          <cell r="AF3710"/>
          <cell r="AG3710">
            <v>607476425.60000002</v>
          </cell>
          <cell r="AH3710">
            <v>6682240681.6000004</v>
          </cell>
          <cell r="AI3710">
            <v>0</v>
          </cell>
          <cell r="AJ3710">
            <v>6682240681.6000004</v>
          </cell>
          <cell r="AK3710">
            <v>1</v>
          </cell>
          <cell r="AL3710"/>
          <cell r="AM3710">
            <v>1</v>
          </cell>
          <cell r="AN3710">
            <v>1</v>
          </cell>
          <cell r="AO3710">
            <v>0</v>
          </cell>
          <cell r="AP3710" t="str">
            <v>Entregado A Municipio</v>
          </cell>
          <cell r="AQ3710" t="e">
            <v>#REF!</v>
          </cell>
          <cell r="AR3710" t="e">
            <v>#N/A</v>
          </cell>
          <cell r="AS3710" t="str">
            <v>Entregado.</v>
          </cell>
          <cell r="AT3710" t="str">
            <v>No Aplica</v>
          </cell>
          <cell r="AU3710">
            <v>43256</v>
          </cell>
          <cell r="AV3710">
            <v>43434</v>
          </cell>
          <cell r="AW3710" t="e">
            <v>#REF!</v>
          </cell>
          <cell r="AX3710"/>
          <cell r="AY3710"/>
          <cell r="AZ3710">
            <v>0</v>
          </cell>
          <cell r="BA3710" t="str">
            <v>-</v>
          </cell>
          <cell r="BB3710" t="str">
            <v>3,7 Km</v>
          </cell>
          <cell r="BC3710"/>
          <cell r="BD3710">
            <v>43433</v>
          </cell>
          <cell r="BE3710">
            <v>43434</v>
          </cell>
          <cell r="BF3710">
            <v>43686</v>
          </cell>
          <cell r="BG3710">
            <v>5714</v>
          </cell>
        </row>
        <row r="3711">
          <cell r="C3711" t="str">
            <v>20160409V3957-1</v>
          </cell>
          <cell r="D3711" t="str">
            <v>Proyectos 2011 - 2020</v>
          </cell>
          <cell r="E3711" t="str">
            <v>ANTES 2018</v>
          </cell>
          <cell r="F3711" t="str">
            <v>VIGENTE</v>
          </cell>
          <cell r="G3711"/>
          <cell r="H3711" t="str">
            <v>Sucre</v>
          </cell>
          <cell r="I3711">
            <v>70400</v>
          </cell>
          <cell r="J3711">
            <v>6</v>
          </cell>
          <cell r="K3711" t="str">
            <v>La Union</v>
          </cell>
          <cell r="L3711" t="str">
            <v>La Union-Sucre</v>
          </cell>
          <cell r="M3711">
            <v>409</v>
          </cell>
          <cell r="N3711" t="str">
            <v>DPS 2016</v>
          </cell>
          <cell r="O3711"/>
          <cell r="P3711"/>
          <cell r="Q3711" t="str">
            <v>Construcción De Pavimentos En Concreto Rígido En El Casco Urbano Del Municipio De La Unión Departamento De Sucre</v>
          </cell>
          <cell r="R3711" t="str">
            <v>Vías Urbanas</v>
          </cell>
          <cell r="S3711"/>
          <cell r="T3711"/>
          <cell r="U3711"/>
          <cell r="V3711" t="str">
            <v>Municipio</v>
          </cell>
          <cell r="W3711"/>
          <cell r="X3711" t="str">
            <v>Barrios: Cacarilla - Brasilia</v>
          </cell>
          <cell r="Y3711"/>
          <cell r="Z3711">
            <v>2520561122</v>
          </cell>
          <cell r="AA3711"/>
          <cell r="AB3711">
            <v>2520561122</v>
          </cell>
          <cell r="AC3711"/>
          <cell r="AD3711">
            <v>2520561122</v>
          </cell>
          <cell r="AE3711">
            <v>252056112.20000002</v>
          </cell>
          <cell r="AF3711"/>
          <cell r="AG3711">
            <v>252056112.20000002</v>
          </cell>
          <cell r="AH3711">
            <v>2772617234.1999998</v>
          </cell>
          <cell r="AI3711">
            <v>0</v>
          </cell>
          <cell r="AJ3711">
            <v>2772617234.1999998</v>
          </cell>
          <cell r="AK3711">
            <v>1</v>
          </cell>
          <cell r="AL3711"/>
          <cell r="AM3711">
            <v>1</v>
          </cell>
          <cell r="AN3711">
            <v>1</v>
          </cell>
          <cell r="AO3711">
            <v>0</v>
          </cell>
          <cell r="AP3711" t="str">
            <v>Entregado A Municipio</v>
          </cell>
          <cell r="AQ3711" t="e">
            <v>#REF!</v>
          </cell>
          <cell r="AR3711" t="e">
            <v>#N/A</v>
          </cell>
          <cell r="AS3711" t="str">
            <v>Entregado</v>
          </cell>
          <cell r="AT3711" t="str">
            <v>No Aplica</v>
          </cell>
          <cell r="AU3711">
            <v>43313</v>
          </cell>
          <cell r="AV3711">
            <v>43403</v>
          </cell>
          <cell r="AW3711" t="e">
            <v>#REF!</v>
          </cell>
          <cell r="AX3711"/>
          <cell r="AY3711"/>
          <cell r="AZ3711">
            <v>0</v>
          </cell>
          <cell r="BA3711" t="str">
            <v>-</v>
          </cell>
          <cell r="BB3711" t="str">
            <v>1040 ml + 2502,75 ml</v>
          </cell>
          <cell r="BC3711"/>
          <cell r="BD3711">
            <v>43433</v>
          </cell>
          <cell r="BE3711">
            <v>43686</v>
          </cell>
          <cell r="BF3711">
            <v>43686</v>
          </cell>
          <cell r="BG3711">
            <v>6016</v>
          </cell>
        </row>
        <row r="3712">
          <cell r="C3712" t="str">
            <v>20150294V1165-1</v>
          </cell>
          <cell r="D3712" t="str">
            <v>Proyectos 2011 - 2020</v>
          </cell>
          <cell r="E3712" t="str">
            <v>No Aplica</v>
          </cell>
          <cell r="F3712" t="str">
            <v>CERRADO</v>
          </cell>
          <cell r="G3712"/>
          <cell r="H3712" t="str">
            <v>Sucre</v>
          </cell>
          <cell r="I3712">
            <v>70418</v>
          </cell>
          <cell r="J3712">
            <v>6</v>
          </cell>
          <cell r="K3712" t="str">
            <v>Los Palmitos</v>
          </cell>
          <cell r="L3712" t="str">
            <v>Los Palmitos-Sucre</v>
          </cell>
          <cell r="M3712">
            <v>294</v>
          </cell>
          <cell r="N3712" t="str">
            <v>DPS 2015</v>
          </cell>
          <cell r="O3712"/>
          <cell r="P3712"/>
          <cell r="Q3712" t="str">
            <v>Construcción De Placa Huella En El Corregimiento De Palmas De Vino Municipio De Los Palmitos - Sucre</v>
          </cell>
          <cell r="R3712" t="str">
            <v>Vías Red Terciaria</v>
          </cell>
          <cell r="S3712"/>
          <cell r="T3712"/>
          <cell r="U3712"/>
          <cell r="V3712" t="str">
            <v>Municipio</v>
          </cell>
          <cell r="W3712"/>
          <cell r="X3712" t="str">
            <v>Corregimiento De Palmas De Vino</v>
          </cell>
          <cell r="Y3712"/>
          <cell r="Z3712">
            <v>1110825615.6700001</v>
          </cell>
          <cell r="AA3712"/>
          <cell r="AB3712">
            <v>1110825615.6700001</v>
          </cell>
          <cell r="AC3712"/>
          <cell r="AD3712">
            <v>1110825615.6700001</v>
          </cell>
          <cell r="AE3712">
            <v>111111111.2</v>
          </cell>
          <cell r="AF3712"/>
          <cell r="AG3712">
            <v>111111111.2</v>
          </cell>
          <cell r="AH3712">
            <v>1221936726.8700001</v>
          </cell>
          <cell r="AI3712">
            <v>0</v>
          </cell>
          <cell r="AJ3712">
            <v>1221936726.8700001</v>
          </cell>
          <cell r="AK3712">
            <v>0.99970000000000003</v>
          </cell>
          <cell r="AL3712"/>
          <cell r="AM3712">
            <v>0</v>
          </cell>
          <cell r="AN3712">
            <v>1</v>
          </cell>
          <cell r="AO3712">
            <v>1</v>
          </cell>
          <cell r="AP3712" t="str">
            <v>Liquidado</v>
          </cell>
          <cell r="AQ3712" t="e">
            <v>#REF!</v>
          </cell>
          <cell r="AR3712" t="e">
            <v>#N/A</v>
          </cell>
          <cell r="AS3712" t="str">
            <v>Liquidado el 22 de junio 2021</v>
          </cell>
          <cell r="AT3712" t="str">
            <v>No Aplica</v>
          </cell>
          <cell r="AU3712">
            <v>42901</v>
          </cell>
          <cell r="AV3712">
            <v>43091</v>
          </cell>
          <cell r="AW3712" t="e">
            <v>#REF!</v>
          </cell>
          <cell r="AX3712"/>
          <cell r="AY3712"/>
          <cell r="AZ3712">
            <v>0</v>
          </cell>
          <cell r="BA3712" t="str">
            <v>-</v>
          </cell>
          <cell r="BB3712" t="str">
            <v>710 ML</v>
          </cell>
          <cell r="BC3712"/>
          <cell r="BD3712">
            <v>42985</v>
          </cell>
          <cell r="BE3712">
            <v>43042</v>
          </cell>
          <cell r="BF3712">
            <v>43137</v>
          </cell>
          <cell r="BG3712">
            <v>852</v>
          </cell>
        </row>
        <row r="3713">
          <cell r="C3713" t="str">
            <v>E-2020-2203-253165</v>
          </cell>
          <cell r="D3713" t="str">
            <v>CV 001-2020</v>
          </cell>
          <cell r="E3713" t="str">
            <v>2018-2022</v>
          </cell>
          <cell r="F3713" t="str">
            <v>VIGENTE</v>
          </cell>
          <cell r="G3713"/>
          <cell r="H3713" t="str">
            <v>Sucre</v>
          </cell>
          <cell r="I3713"/>
          <cell r="J3713"/>
          <cell r="K3713" t="str">
            <v xml:space="preserve">Los Palmitos </v>
          </cell>
          <cell r="L3713" t="str">
            <v>Los Palmitos -Sucre</v>
          </cell>
          <cell r="M3713" t="str">
            <v>385 FIP 2021</v>
          </cell>
          <cell r="N3713" t="str">
            <v>DPS 2021</v>
          </cell>
          <cell r="O3713">
            <v>44363</v>
          </cell>
          <cell r="P3713">
            <v>44773</v>
          </cell>
          <cell r="Q3713" t="str">
            <v>Mejoramiento De Los Puntos Críticos De La Vía Que Conduce De Los Palmitos Hasta La Vereda Cinta Roja. En El Municipio De Los Palmitos - Sucre</v>
          </cell>
          <cell r="R3713" t="str">
            <v>Vias y Transporte</v>
          </cell>
          <cell r="S3713" t="str">
            <v>Vias Rurales</v>
          </cell>
          <cell r="T3713"/>
          <cell r="U3713">
            <v>1</v>
          </cell>
          <cell r="V3713"/>
          <cell r="W3713"/>
          <cell r="X3713"/>
          <cell r="Y3713"/>
          <cell r="Z3713">
            <v>940965776</v>
          </cell>
          <cell r="AA3713"/>
          <cell r="AB3713">
            <v>940965776</v>
          </cell>
          <cell r="AC3713">
            <v>0</v>
          </cell>
          <cell r="AD3713">
            <v>940965776</v>
          </cell>
          <cell r="AE3713"/>
          <cell r="AF3713"/>
          <cell r="AG3713">
            <v>0</v>
          </cell>
          <cell r="AH3713">
            <v>940965776</v>
          </cell>
          <cell r="AI3713">
            <v>0</v>
          </cell>
          <cell r="AJ3713">
            <v>940965776</v>
          </cell>
          <cell r="AK3713"/>
          <cell r="AL3713"/>
          <cell r="AM3713">
            <v>0.38</v>
          </cell>
          <cell r="AN3713">
            <v>2.5000000000000001E-2</v>
          </cell>
          <cell r="AO3713">
            <v>-0.35499999999999998</v>
          </cell>
          <cell r="AP3713" t="str">
            <v>En Ejecución</v>
          </cell>
          <cell r="AQ3713" t="e">
            <v>#REF!</v>
          </cell>
          <cell r="AR3713" t="e">
            <v>#N/A</v>
          </cell>
          <cell r="AS3713" t="str">
            <v>-</v>
          </cell>
          <cell r="AT3713"/>
          <cell r="AU3713">
            <v>44707</v>
          </cell>
          <cell r="AV3713">
            <v>44768</v>
          </cell>
          <cell r="AW3713" t="e">
            <v>#REF!</v>
          </cell>
          <cell r="AX3713">
            <v>4</v>
          </cell>
          <cell r="AY3713"/>
          <cell r="AZ3713">
            <v>4</v>
          </cell>
          <cell r="BA3713"/>
          <cell r="BB3713" t="str">
            <v>610 ML</v>
          </cell>
          <cell r="BC3713"/>
          <cell r="BD3713" t="str">
            <v>-</v>
          </cell>
          <cell r="BE3713" t="str">
            <v>-</v>
          </cell>
          <cell r="BF3713" t="str">
            <v>-</v>
          </cell>
          <cell r="BG3713">
            <v>9208</v>
          </cell>
        </row>
        <row r="3714">
          <cell r="C3714" t="str">
            <v>20130038V0034-1</v>
          </cell>
          <cell r="D3714" t="str">
            <v>Proyectos 2011 - 2020</v>
          </cell>
          <cell r="E3714" t="str">
            <v>No Aplica</v>
          </cell>
          <cell r="F3714" t="str">
            <v>CERRADO</v>
          </cell>
          <cell r="G3714"/>
          <cell r="H3714" t="str">
            <v>Sucre</v>
          </cell>
          <cell r="I3714">
            <v>70429</v>
          </cell>
          <cell r="J3714">
            <v>6</v>
          </cell>
          <cell r="K3714" t="str">
            <v>Majagual</v>
          </cell>
          <cell r="L3714" t="str">
            <v>Majagual-Sucre</v>
          </cell>
          <cell r="M3714">
            <v>38</v>
          </cell>
          <cell r="N3714" t="str">
            <v>DPS 2013</v>
          </cell>
          <cell r="O3714"/>
          <cell r="P3714"/>
          <cell r="Q3714" t="str">
            <v>Mejoramiento De La Movilidad Vial De Las Vías Urbanas En El Municipio De Majagual - Sucre</v>
          </cell>
          <cell r="R3714" t="str">
            <v>Vías Urbanas</v>
          </cell>
          <cell r="S3714"/>
          <cell r="T3714"/>
          <cell r="U3714"/>
          <cell r="V3714" t="str">
            <v>Municipio</v>
          </cell>
          <cell r="W3714"/>
          <cell r="X3714" t="str">
            <v>Esmeralda, Los Patos, San José, El Carmen. Vista Hermosa, El Silencio, Guayabalito, Pueblo Nuevo, Centro</v>
          </cell>
          <cell r="Y3714"/>
          <cell r="Z3714">
            <v>2523364486</v>
          </cell>
          <cell r="AA3714"/>
          <cell r="AB3714">
            <v>2523364486</v>
          </cell>
          <cell r="AC3714"/>
          <cell r="AD3714">
            <v>2523364486</v>
          </cell>
          <cell r="AE3714">
            <v>252336448.60000002</v>
          </cell>
          <cell r="AF3714"/>
          <cell r="AG3714">
            <v>252336448.60000002</v>
          </cell>
          <cell r="AH3714">
            <v>2775700934.5999999</v>
          </cell>
          <cell r="AI3714">
            <v>0</v>
          </cell>
          <cell r="AJ3714">
            <v>2775700934.5999999</v>
          </cell>
          <cell r="AK3714">
            <v>1</v>
          </cell>
          <cell r="AL3714"/>
          <cell r="AM3714">
            <v>1</v>
          </cell>
          <cell r="AN3714">
            <v>1</v>
          </cell>
          <cell r="AO3714">
            <v>0</v>
          </cell>
          <cell r="AP3714" t="str">
            <v>Liquidado</v>
          </cell>
          <cell r="AQ3714" t="e">
            <v>#REF!</v>
          </cell>
          <cell r="AR3714" t="e">
            <v>#N/A</v>
          </cell>
          <cell r="AS3714" t="str">
            <v>ESTADO: LIQUIDADO
Obras entregadas el 5 de abril de 2016
ACTA DE LIQUIDACION del 30.10.2018</v>
          </cell>
          <cell r="AT3714" t="str">
            <v>No Aplica</v>
          </cell>
          <cell r="AU3714">
            <v>42106</v>
          </cell>
          <cell r="AV3714">
            <v>42423</v>
          </cell>
          <cell r="AW3714" t="e">
            <v>#REF!</v>
          </cell>
          <cell r="AX3714"/>
          <cell r="AY3714"/>
          <cell r="AZ3714">
            <v>0</v>
          </cell>
          <cell r="BA3714" t="str">
            <v>-</v>
          </cell>
          <cell r="BB3714">
            <v>1.5049999999999999</v>
          </cell>
          <cell r="BC3714"/>
          <cell r="BD3714">
            <v>42046</v>
          </cell>
          <cell r="BE3714">
            <v>42405</v>
          </cell>
          <cell r="BF3714">
            <v>42669</v>
          </cell>
          <cell r="BG3714">
            <v>28100</v>
          </cell>
        </row>
        <row r="3715">
          <cell r="C3715" t="str">
            <v>20150207V1180-1</v>
          </cell>
          <cell r="D3715" t="str">
            <v>Proyectos 2011 - 2020</v>
          </cell>
          <cell r="E3715" t="str">
            <v>No Aplica</v>
          </cell>
          <cell r="F3715" t="str">
            <v>CERRADO</v>
          </cell>
          <cell r="G3715"/>
          <cell r="H3715" t="str">
            <v>Sucre</v>
          </cell>
          <cell r="I3715">
            <v>70429</v>
          </cell>
          <cell r="J3715">
            <v>6</v>
          </cell>
          <cell r="K3715" t="str">
            <v>Majagual</v>
          </cell>
          <cell r="L3715" t="str">
            <v>Majagual-Sucre</v>
          </cell>
          <cell r="M3715">
            <v>207</v>
          </cell>
          <cell r="N3715" t="str">
            <v>DPS 2015</v>
          </cell>
          <cell r="O3715"/>
          <cell r="P3715"/>
          <cell r="Q3715" t="str">
            <v>Construcción Puente En Concreto Reforzado Sobre El Caño Mojana Corregimiento El Palomar</v>
          </cell>
          <cell r="R3715" t="str">
            <v>Vías Red Terciaria</v>
          </cell>
          <cell r="S3715"/>
          <cell r="T3715"/>
          <cell r="U3715"/>
          <cell r="V3715" t="str">
            <v>Municipio</v>
          </cell>
          <cell r="W3715"/>
          <cell r="X3715" t="str">
            <v xml:space="preserve">Corregimiento El Palomar </v>
          </cell>
          <cell r="Y3715"/>
          <cell r="Z3715">
            <v>1027094033</v>
          </cell>
          <cell r="AA3715"/>
          <cell r="AB3715">
            <v>1027094033</v>
          </cell>
          <cell r="AC3715"/>
          <cell r="AD3715">
            <v>1027094033</v>
          </cell>
          <cell r="AE3715">
            <v>102709403.30000001</v>
          </cell>
          <cell r="AF3715"/>
          <cell r="AG3715">
            <v>102709403.30000001</v>
          </cell>
          <cell r="AH3715">
            <v>1129803436.3</v>
          </cell>
          <cell r="AI3715">
            <v>0</v>
          </cell>
          <cell r="AJ3715">
            <v>1129803436.3</v>
          </cell>
          <cell r="AK3715">
            <v>0.99939999999999996</v>
          </cell>
          <cell r="AL3715"/>
          <cell r="AM3715">
            <v>0</v>
          </cell>
          <cell r="AN3715">
            <v>1</v>
          </cell>
          <cell r="AO3715">
            <v>1</v>
          </cell>
          <cell r="AP3715" t="str">
            <v>Liquidado</v>
          </cell>
          <cell r="AQ3715" t="e">
            <v>#REF!</v>
          </cell>
          <cell r="AR3715" t="e">
            <v>#N/A</v>
          </cell>
          <cell r="AS3715" t="str">
            <v>Entregado en septiembre de 2017.
Liquidado el 02 de septiembre 2020</v>
          </cell>
          <cell r="AT3715" t="str">
            <v>No Aplica</v>
          </cell>
          <cell r="AU3715">
            <v>42513</v>
          </cell>
          <cell r="AV3715">
            <v>42870</v>
          </cell>
          <cell r="AW3715" t="e">
            <v>#REF!</v>
          </cell>
          <cell r="AX3715"/>
          <cell r="AY3715"/>
          <cell r="AZ3715">
            <v>0</v>
          </cell>
          <cell r="BA3715" t="str">
            <v>-</v>
          </cell>
          <cell r="BB3715" t="str">
            <v>PUENTE DE 25 ML</v>
          </cell>
          <cell r="BC3715"/>
          <cell r="BD3715">
            <v>42563</v>
          </cell>
          <cell r="BE3715">
            <v>42880</v>
          </cell>
          <cell r="BF3715">
            <v>42986</v>
          </cell>
          <cell r="BG3715">
            <v>565</v>
          </cell>
        </row>
        <row r="3716">
          <cell r="C3716" t="str">
            <v>20170398V10020-1</v>
          </cell>
          <cell r="D3716" t="str">
            <v>Proyectos 2011 - 2020</v>
          </cell>
          <cell r="E3716" t="str">
            <v>ANTES 2018</v>
          </cell>
          <cell r="F3716" t="str">
            <v>VIGENTE</v>
          </cell>
          <cell r="G3716"/>
          <cell r="H3716" t="str">
            <v>Sucre</v>
          </cell>
          <cell r="I3716">
            <v>70429</v>
          </cell>
          <cell r="J3716">
            <v>6</v>
          </cell>
          <cell r="K3716" t="str">
            <v>Majagual</v>
          </cell>
          <cell r="L3716" t="str">
            <v>Majagual-Sucre</v>
          </cell>
          <cell r="M3716">
            <v>398</v>
          </cell>
          <cell r="N3716" t="str">
            <v>DPS 2017</v>
          </cell>
          <cell r="O3716"/>
          <cell r="P3716"/>
          <cell r="Q3716" t="str">
            <v xml:space="preserve"> Construcción De Pavimento Rígido En La Calle 6 Entre Carreras 10 Y 23 En El Casco Urbano Del Municipio De Majagual - Sucre,Caribe</v>
          </cell>
          <cell r="R3716" t="str">
            <v>Vías Urbanas</v>
          </cell>
          <cell r="S3716"/>
          <cell r="T3716"/>
          <cell r="U3716"/>
          <cell r="V3716" t="str">
            <v>Municipio</v>
          </cell>
          <cell r="W3716" t="str">
            <v>Urbano</v>
          </cell>
          <cell r="X3716" t="str">
            <v>Municipio Majagual 
(Calle 6 entre 10 y 23)</v>
          </cell>
          <cell r="Y3716"/>
          <cell r="Z3716">
            <v>2579535322</v>
          </cell>
          <cell r="AA3716"/>
          <cell r="AB3716">
            <v>2579535322</v>
          </cell>
          <cell r="AC3716"/>
          <cell r="AD3716">
            <v>2579535322</v>
          </cell>
          <cell r="AE3716">
            <v>257953532.20000002</v>
          </cell>
          <cell r="AF3716"/>
          <cell r="AG3716">
            <v>257953532.20000002</v>
          </cell>
          <cell r="AH3716">
            <v>2837488854.1999998</v>
          </cell>
          <cell r="AI3716">
            <v>0</v>
          </cell>
          <cell r="AJ3716">
            <v>2837488854.1999998</v>
          </cell>
          <cell r="AK3716">
            <v>1</v>
          </cell>
          <cell r="AL3716"/>
          <cell r="AM3716">
            <v>1</v>
          </cell>
          <cell r="AN3716">
            <v>1</v>
          </cell>
          <cell r="AO3716">
            <v>0</v>
          </cell>
          <cell r="AP3716" t="str">
            <v>Entregado A Municipio</v>
          </cell>
          <cell r="AQ3716" t="e">
            <v>#REF!</v>
          </cell>
          <cell r="AR3716" t="e">
            <v>#N/A</v>
          </cell>
          <cell r="AS3716" t="str">
            <v>se iniciara tramite acta de cierre del proyecto y de liquidacion del convenio
La interventoría remite acta de liquidación firmada.
acta liquidacion suscrita por las partes.ok.
acta de entrega y compromisos de sostenibilidad suscrito entre las partes.ok.
plan de sostenibilidad suscrito. ok.
Se realizó la auditoría visible 2 y 3 el jueves 20-05-21. 
Proyecto Finalizado</v>
          </cell>
          <cell r="AT3716" t="str">
            <v>No Aplica</v>
          </cell>
          <cell r="AU3716">
            <v>43641</v>
          </cell>
          <cell r="AV3716">
            <v>44045</v>
          </cell>
          <cell r="AW3716" t="e">
            <v>#REF!</v>
          </cell>
          <cell r="AX3716"/>
          <cell r="AY3716"/>
          <cell r="AZ3716">
            <v>0</v>
          </cell>
          <cell r="BA3716" t="str">
            <v>-</v>
          </cell>
          <cell r="BB3716" t="str">
            <v>964 ml</v>
          </cell>
          <cell r="BC3716"/>
          <cell r="BD3716">
            <v>43683</v>
          </cell>
          <cell r="BE3716">
            <v>44336</v>
          </cell>
          <cell r="BF3716">
            <v>44336</v>
          </cell>
          <cell r="BG3716">
            <v>5168</v>
          </cell>
        </row>
        <row r="3717">
          <cell r="C3717" t="str">
            <v>20100027V1773-1</v>
          </cell>
          <cell r="D3717" t="str">
            <v>Proyectos 2011 - 2020</v>
          </cell>
          <cell r="E3717" t="str">
            <v>No Aplica</v>
          </cell>
          <cell r="F3717" t="str">
            <v>CERRADO</v>
          </cell>
          <cell r="G3717"/>
          <cell r="H3717" t="str">
            <v>Sucre</v>
          </cell>
          <cell r="I3717">
            <v>70473</v>
          </cell>
          <cell r="J3717">
            <v>6</v>
          </cell>
          <cell r="K3717" t="str">
            <v>Morroa</v>
          </cell>
          <cell r="L3717" t="str">
            <v>Morroa-Sucre</v>
          </cell>
          <cell r="M3717" t="str">
            <v/>
          </cell>
          <cell r="N3717" t="str">
            <v>Infraestructura</v>
          </cell>
          <cell r="O3717"/>
          <cell r="P3717"/>
          <cell r="Q3717" t="str">
            <v>Convenio Interadministrativo Entre Acción Social - Fip Y Gensa S.A. E.S.P. Para Aunar Esfuerzos Y Asi Gensa Preste El Apoyo Técnico Y Asesoria Para La Construcción De 3000 M2 De Pavimentos En Concreto Rígido En La Vía Que Conduce Del Área Urbana De Morroa Al Corregimiento De Sabanas De Cali, Municipio De Morroa - Sucre.</v>
          </cell>
          <cell r="R3717" t="str">
            <v>Vías Red Terciaria</v>
          </cell>
          <cell r="S3717"/>
          <cell r="T3717"/>
          <cell r="U3717"/>
          <cell r="V3717" t="str">
            <v>Gestión Energetica S.A. - Gensa S.A. E.S.P.</v>
          </cell>
          <cell r="W3717"/>
          <cell r="X3717" t="str">
            <v/>
          </cell>
          <cell r="Y3717"/>
          <cell r="Z3717">
            <v>270006150</v>
          </cell>
          <cell r="AA3717"/>
          <cell r="AB3717">
            <v>270006150</v>
          </cell>
          <cell r="AC3717"/>
          <cell r="AD3717">
            <v>270006150</v>
          </cell>
          <cell r="AE3717">
            <v>0</v>
          </cell>
          <cell r="AF3717"/>
          <cell r="AG3717">
            <v>0</v>
          </cell>
          <cell r="AH3717">
            <v>270006150</v>
          </cell>
          <cell r="AI3717">
            <v>0</v>
          </cell>
          <cell r="AJ3717">
            <v>270006150</v>
          </cell>
          <cell r="AK3717">
            <v>1</v>
          </cell>
          <cell r="AL3717"/>
          <cell r="AM3717">
            <v>1</v>
          </cell>
          <cell r="AN3717">
            <v>1</v>
          </cell>
          <cell r="AO3717">
            <v>0</v>
          </cell>
          <cell r="AP3717" t="str">
            <v>Liquidado</v>
          </cell>
          <cell r="AQ3717" t="e">
            <v>#REF!</v>
          </cell>
          <cell r="AR3717" t="e">
            <v>#N/A</v>
          </cell>
          <cell r="AS3717" t="str">
            <v>Entregado en 2012.</v>
          </cell>
          <cell r="AT3717" t="str">
            <v>No Aplica</v>
          </cell>
          <cell r="AU3717" t="str">
            <v/>
          </cell>
          <cell r="AV3717">
            <v>41038</v>
          </cell>
          <cell r="AW3717" t="e">
            <v>#REF!</v>
          </cell>
          <cell r="AX3717"/>
          <cell r="AY3717"/>
          <cell r="AZ3717">
            <v>0</v>
          </cell>
          <cell r="BA3717" t="str">
            <v>-</v>
          </cell>
          <cell r="BB3717" t="str">
            <v/>
          </cell>
          <cell r="BC3717"/>
          <cell r="BD3717" t="str">
            <v/>
          </cell>
          <cell r="BE3717" t="str">
            <v/>
          </cell>
          <cell r="BF3717" t="str">
            <v/>
          </cell>
          <cell r="BG3717" t="str">
            <v/>
          </cell>
        </row>
        <row r="3718">
          <cell r="C3718" t="str">
            <v>20130076V0058-1</v>
          </cell>
          <cell r="D3718" t="str">
            <v>Proyectos 2011 - 2020</v>
          </cell>
          <cell r="E3718" t="str">
            <v>No Aplica</v>
          </cell>
          <cell r="F3718" t="str">
            <v>CERRADO</v>
          </cell>
          <cell r="G3718"/>
          <cell r="H3718" t="str">
            <v>Sucre</v>
          </cell>
          <cell r="I3718">
            <v>70473</v>
          </cell>
          <cell r="J3718">
            <v>6</v>
          </cell>
          <cell r="K3718" t="str">
            <v>Morroa</v>
          </cell>
          <cell r="L3718" t="str">
            <v>Morroa-Sucre</v>
          </cell>
          <cell r="M3718">
            <v>76</v>
          </cell>
          <cell r="N3718" t="str">
            <v>DPS 2013</v>
          </cell>
          <cell r="O3718"/>
          <cell r="P3718"/>
          <cell r="Q3718" t="str">
            <v>Construcción De Pavimento En Concreto Rígido En Los Sectores Chambacu, Medellín, Nueve De Abril, Los Olivos Del Municipio De Morroa Departamento De Sucre</v>
          </cell>
          <cell r="R3718" t="str">
            <v>Vías Red Terciaria</v>
          </cell>
          <cell r="S3718"/>
          <cell r="T3718"/>
          <cell r="U3718"/>
          <cell r="V3718" t="str">
            <v>Municipio</v>
          </cell>
          <cell r="W3718"/>
          <cell r="X3718" t="str">
            <v>Chambacú, Medellín, 9 de Abril, Los Olivos</v>
          </cell>
          <cell r="Y3718"/>
          <cell r="Z3718">
            <v>1401869159</v>
          </cell>
          <cell r="AA3718"/>
          <cell r="AB3718">
            <v>1401869159</v>
          </cell>
          <cell r="AC3718"/>
          <cell r="AD3718">
            <v>1401869159</v>
          </cell>
          <cell r="AE3718">
            <v>140186915.90000001</v>
          </cell>
          <cell r="AF3718"/>
          <cell r="AG3718">
            <v>140186915.90000001</v>
          </cell>
          <cell r="AH3718">
            <v>1542056074.9000001</v>
          </cell>
          <cell r="AI3718">
            <v>0</v>
          </cell>
          <cell r="AJ3718">
            <v>1542056074.9000001</v>
          </cell>
          <cell r="AK3718">
            <v>0.96150000000000002</v>
          </cell>
          <cell r="AL3718"/>
          <cell r="AM3718">
            <v>1</v>
          </cell>
          <cell r="AN3718">
            <v>1</v>
          </cell>
          <cell r="AO3718">
            <v>0</v>
          </cell>
          <cell r="AP3718" t="str">
            <v>Liquidado</v>
          </cell>
          <cell r="AQ3718" t="e">
            <v>#REF!</v>
          </cell>
          <cell r="AR3718" t="e">
            <v>#N/A</v>
          </cell>
          <cell r="AS3718" t="str">
            <v>Proyecto Liquidado.</v>
          </cell>
          <cell r="AT3718" t="str">
            <v>No Aplica</v>
          </cell>
          <cell r="AU3718">
            <v>42509</v>
          </cell>
          <cell r="AV3718">
            <v>42692</v>
          </cell>
          <cell r="AW3718" t="e">
            <v>#REF!</v>
          </cell>
          <cell r="AX3718"/>
          <cell r="AY3718"/>
          <cell r="AZ3718">
            <v>0</v>
          </cell>
          <cell r="BA3718" t="str">
            <v>-</v>
          </cell>
          <cell r="BB3718">
            <v>2.093</v>
          </cell>
          <cell r="BC3718"/>
          <cell r="BD3718">
            <v>42593</v>
          </cell>
          <cell r="BE3718">
            <v>42789</v>
          </cell>
          <cell r="BF3718">
            <v>42789</v>
          </cell>
          <cell r="BG3718">
            <v>10000</v>
          </cell>
        </row>
        <row r="3719">
          <cell r="C3719" t="str">
            <v>20120069S0290-1</v>
          </cell>
          <cell r="D3719" t="str">
            <v>Proyectos 2011 - 2020</v>
          </cell>
          <cell r="E3719" t="str">
            <v>No Aplica</v>
          </cell>
          <cell r="F3719" t="str">
            <v>CERRADO</v>
          </cell>
          <cell r="G3719" t="str">
            <v>C290</v>
          </cell>
          <cell r="H3719" t="str">
            <v>Sucre</v>
          </cell>
          <cell r="I3719">
            <v>70508</v>
          </cell>
          <cell r="J3719">
            <v>6</v>
          </cell>
          <cell r="K3719" t="str">
            <v>Ovejas</v>
          </cell>
          <cell r="L3719" t="str">
            <v>Ovejas-Sucre</v>
          </cell>
          <cell r="M3719">
            <v>69</v>
          </cell>
          <cell r="N3719" t="str">
            <v>Fonade 3</v>
          </cell>
          <cell r="O3719"/>
          <cell r="P3719"/>
          <cell r="Q3719" t="str">
            <v>Remodelación Del Parque Central Del Municipio De Ovejas</v>
          </cell>
          <cell r="R3719" t="str">
            <v>Espacio Público, Recreación Y Deporte</v>
          </cell>
          <cell r="S3719"/>
          <cell r="T3719"/>
          <cell r="U3719"/>
          <cell r="V3719" t="str">
            <v>Municipio</v>
          </cell>
          <cell r="W3719"/>
          <cell r="X3719" t="str">
            <v/>
          </cell>
          <cell r="Y3719"/>
          <cell r="Z3719">
            <v>1369473319</v>
          </cell>
          <cell r="AA3719"/>
          <cell r="AB3719">
            <v>1369473319</v>
          </cell>
          <cell r="AC3719"/>
          <cell r="AD3719">
            <v>1369473319</v>
          </cell>
          <cell r="AE3719">
            <v>0</v>
          </cell>
          <cell r="AF3719"/>
          <cell r="AG3719">
            <v>0</v>
          </cell>
          <cell r="AH3719">
            <v>1369473319</v>
          </cell>
          <cell r="AI3719">
            <v>0</v>
          </cell>
          <cell r="AJ3719">
            <v>1369473319</v>
          </cell>
          <cell r="AK3719">
            <v>0</v>
          </cell>
          <cell r="AL3719"/>
          <cell r="AM3719">
            <v>1</v>
          </cell>
          <cell r="AN3719">
            <v>1</v>
          </cell>
          <cell r="AO3719">
            <v>0</v>
          </cell>
          <cell r="AP3719" t="str">
            <v>En Liquidación</v>
          </cell>
          <cell r="AQ3719" t="e">
            <v>#REF!</v>
          </cell>
          <cell r="AR3719" t="e">
            <v>#N/A</v>
          </cell>
          <cell r="AS3719" t="str">
            <v>CONTRATOS LIQUIDADOS  - PENDIENTE  CIERRE COSTOS FIJOS Y VARIABLES - INTERVENTORIA
1. INFORMACIÓN Y ESTADO CONTRATO DE OBRA:                                                                         Acta de liquidación suscrita: 15/10/2016
                                                                                                                                                                                                                                                                                                                                                                                                                                                                                                                                                                           2. INFORMACION Y ESTADO  CONTRATO INTERADMINISTRATIVO:  Liquidado. se suscribio acta de liquidacion el 19/07/2019
3. INFORMACION Y ESTADO  INTERVENTORIA: se encuentra en cierre de costos fijos y variables.</v>
          </cell>
          <cell r="AT3719" t="str">
            <v>No Aplica</v>
          </cell>
          <cell r="AU3719">
            <v>42264</v>
          </cell>
          <cell r="AV3719">
            <v>42658</v>
          </cell>
          <cell r="AW3719" t="e">
            <v>#REF!</v>
          </cell>
          <cell r="AX3719"/>
          <cell r="AY3719"/>
          <cell r="AZ3719">
            <v>0</v>
          </cell>
          <cell r="BA3719" t="str">
            <v>-</v>
          </cell>
          <cell r="BB3719" t="str">
            <v/>
          </cell>
          <cell r="BC3719"/>
          <cell r="BD3719">
            <v>42285</v>
          </cell>
          <cell r="BE3719" t="str">
            <v/>
          </cell>
          <cell r="BF3719">
            <v>42715</v>
          </cell>
          <cell r="BG3719" t="str">
            <v/>
          </cell>
        </row>
        <row r="3720">
          <cell r="C3720" t="str">
            <v>20130031S0366-1</v>
          </cell>
          <cell r="D3720" t="str">
            <v>Proyectos 2011 - 2020</v>
          </cell>
          <cell r="E3720" t="str">
            <v>No Aplica</v>
          </cell>
          <cell r="F3720" t="str">
            <v>CERRADO</v>
          </cell>
          <cell r="G3720"/>
          <cell r="H3720" t="str">
            <v>Sucre</v>
          </cell>
          <cell r="I3720">
            <v>70508</v>
          </cell>
          <cell r="J3720">
            <v>6</v>
          </cell>
          <cell r="K3720" t="str">
            <v>Ovejas</v>
          </cell>
          <cell r="L3720" t="str">
            <v>Ovejas-Sucre</v>
          </cell>
          <cell r="M3720">
            <v>31</v>
          </cell>
          <cell r="N3720" t="str">
            <v>DPS 2013</v>
          </cell>
          <cell r="O3720"/>
          <cell r="P3720"/>
          <cell r="Q3720" t="str">
            <v>Adecuacion De La Infraestructura Fisica Mediante La Construccion Bloques De Aulas Escolares Y Bateria Baños En La Institucion Educativa San Jose En El Municipio De Ovejas - Sucre</v>
          </cell>
          <cell r="R3720" t="str">
            <v>Social Comunitario</v>
          </cell>
          <cell r="S3720"/>
          <cell r="T3720"/>
          <cell r="U3720"/>
          <cell r="V3720" t="str">
            <v>Municipio</v>
          </cell>
          <cell r="W3720"/>
          <cell r="X3720" t="str">
            <v>Ciudadela La Paz, El Campito, La María, La Tranquilidad, Villa del Carmen, Bocacanoa, San José y Altos del Rosario</v>
          </cell>
          <cell r="Y3720"/>
          <cell r="Z3720">
            <v>742007748</v>
          </cell>
          <cell r="AA3720"/>
          <cell r="AB3720">
            <v>742007748</v>
          </cell>
          <cell r="AC3720"/>
          <cell r="AD3720">
            <v>742007748</v>
          </cell>
          <cell r="AE3720">
            <v>74200774.799999997</v>
          </cell>
          <cell r="AF3720"/>
          <cell r="AG3720">
            <v>74200774.799999997</v>
          </cell>
          <cell r="AH3720">
            <v>816208522.79999995</v>
          </cell>
          <cell r="AI3720">
            <v>0</v>
          </cell>
          <cell r="AJ3720">
            <v>816208522.79999995</v>
          </cell>
          <cell r="AK3720">
            <v>1</v>
          </cell>
          <cell r="AL3720"/>
          <cell r="AM3720">
            <v>1</v>
          </cell>
          <cell r="AN3720">
            <v>1</v>
          </cell>
          <cell r="AO3720">
            <v>0</v>
          </cell>
          <cell r="AP3720" t="str">
            <v>Liquidado</v>
          </cell>
          <cell r="AQ3720" t="e">
            <v>#REF!</v>
          </cell>
          <cell r="AR3720" t="e">
            <v>#N/A</v>
          </cell>
          <cell r="AS3720" t="str">
            <v xml:space="preserve">ESTADO: Entregada en enero de 2017. 
Liquidado
</v>
          </cell>
          <cell r="AT3720" t="str">
            <v>No Aplica</v>
          </cell>
          <cell r="AU3720">
            <v>42240</v>
          </cell>
          <cell r="AV3720">
            <v>42482</v>
          </cell>
          <cell r="AW3720" t="e">
            <v>#REF!</v>
          </cell>
          <cell r="AX3720"/>
          <cell r="AY3720"/>
          <cell r="AZ3720">
            <v>0</v>
          </cell>
          <cell r="BA3720" t="str">
            <v>-</v>
          </cell>
          <cell r="BB3720">
            <v>780</v>
          </cell>
          <cell r="BC3720"/>
          <cell r="BD3720">
            <v>42306</v>
          </cell>
          <cell r="BE3720">
            <v>42397</v>
          </cell>
          <cell r="BF3720" t="str">
            <v/>
          </cell>
          <cell r="BG3720">
            <v>3518</v>
          </cell>
        </row>
        <row r="3721">
          <cell r="C3721" t="str">
            <v>20130031S0366-2</v>
          </cell>
          <cell r="D3721" t="str">
            <v>Proyectos 2011 - 2020</v>
          </cell>
          <cell r="E3721" t="str">
            <v>No Aplica</v>
          </cell>
          <cell r="F3721" t="str">
            <v>CERRADO</v>
          </cell>
          <cell r="G3721"/>
          <cell r="H3721" t="str">
            <v>Sucre</v>
          </cell>
          <cell r="I3721">
            <v>70508</v>
          </cell>
          <cell r="J3721">
            <v>6</v>
          </cell>
          <cell r="K3721" t="str">
            <v>Ovejas</v>
          </cell>
          <cell r="L3721" t="str">
            <v>Ovejas-Sucre</v>
          </cell>
          <cell r="M3721">
            <v>31</v>
          </cell>
          <cell r="N3721" t="str">
            <v>DPS 2013</v>
          </cell>
          <cell r="O3721"/>
          <cell r="P3721"/>
          <cell r="Q3721" t="str">
            <v>Adecuacion De La Infraestructura Fisica Mediante La Construccion Bloques De Aulas Escolares, Bateria Baños Y Cerramiento En La Institucion Educativa Gabriel Taboada Santodomingo En El Municipio De Ovejas - Sucre</v>
          </cell>
          <cell r="R3721" t="str">
            <v>Social Comunitario</v>
          </cell>
          <cell r="S3721"/>
          <cell r="T3721"/>
          <cell r="U3721"/>
          <cell r="V3721" t="str">
            <v>Municipio</v>
          </cell>
          <cell r="W3721"/>
          <cell r="X3721" t="str">
            <v>Ciudadela La Paz, Calle Principal y 30 de Junio</v>
          </cell>
          <cell r="Y3721"/>
          <cell r="Z3721">
            <v>211334877</v>
          </cell>
          <cell r="AA3721"/>
          <cell r="AB3721">
            <v>211334877</v>
          </cell>
          <cell r="AC3721"/>
          <cell r="AD3721">
            <v>211334877</v>
          </cell>
          <cell r="AE3721">
            <v>21133487.700000003</v>
          </cell>
          <cell r="AF3721"/>
          <cell r="AG3721">
            <v>21133487.700000003</v>
          </cell>
          <cell r="AH3721">
            <v>232468364.69999999</v>
          </cell>
          <cell r="AI3721">
            <v>0</v>
          </cell>
          <cell r="AJ3721">
            <v>232468364.69999999</v>
          </cell>
          <cell r="AK3721">
            <v>1</v>
          </cell>
          <cell r="AL3721"/>
          <cell r="AM3721">
            <v>1</v>
          </cell>
          <cell r="AN3721">
            <v>1</v>
          </cell>
          <cell r="AO3721">
            <v>0</v>
          </cell>
          <cell r="AP3721" t="str">
            <v>Liquidado</v>
          </cell>
          <cell r="AQ3721" t="e">
            <v>#REF!</v>
          </cell>
          <cell r="AR3721" t="e">
            <v>#N/A</v>
          </cell>
          <cell r="AS3721" t="str">
            <v>ESTADO: Entregada en enero de 2017. 
Liquidado</v>
          </cell>
          <cell r="AT3721" t="str">
            <v>No Aplica</v>
          </cell>
          <cell r="AU3721">
            <v>42240</v>
          </cell>
          <cell r="AV3721">
            <v>42482</v>
          </cell>
          <cell r="AW3721" t="e">
            <v>#REF!</v>
          </cell>
          <cell r="AX3721"/>
          <cell r="AY3721"/>
          <cell r="AZ3721">
            <v>0</v>
          </cell>
          <cell r="BA3721" t="str">
            <v>-</v>
          </cell>
          <cell r="BB3721">
            <v>536</v>
          </cell>
          <cell r="BC3721"/>
          <cell r="BD3721">
            <v>42304</v>
          </cell>
          <cell r="BE3721">
            <v>42444</v>
          </cell>
          <cell r="BF3721" t="str">
            <v/>
          </cell>
          <cell r="BG3721">
            <v>1500</v>
          </cell>
        </row>
        <row r="3722">
          <cell r="C3722" t="str">
            <v>20130031S0366-3</v>
          </cell>
          <cell r="D3722" t="str">
            <v>Proyectos 2011 - 2020</v>
          </cell>
          <cell r="E3722" t="str">
            <v>No Aplica</v>
          </cell>
          <cell r="F3722" t="str">
            <v>CERRADO</v>
          </cell>
          <cell r="G3722"/>
          <cell r="H3722" t="str">
            <v>Sucre</v>
          </cell>
          <cell r="I3722">
            <v>70508</v>
          </cell>
          <cell r="J3722">
            <v>6</v>
          </cell>
          <cell r="K3722" t="str">
            <v>Ovejas</v>
          </cell>
          <cell r="L3722" t="str">
            <v>Ovejas-Sucre</v>
          </cell>
          <cell r="M3722">
            <v>31</v>
          </cell>
          <cell r="N3722" t="str">
            <v>DPS 2013</v>
          </cell>
          <cell r="O3722"/>
          <cell r="P3722"/>
          <cell r="Q3722" t="str">
            <v>Adecuacion De La Infraestructura Fisica Mediante La Construccion Bloques De Aulas Escolares Y Bateria Baños En La Institucion Educativa Tecnica Agropecuaria De Flor Del Monte  En El Municipio De Ovejas - Sucre</v>
          </cell>
          <cell r="R3722" t="str">
            <v>Social Comunitario</v>
          </cell>
          <cell r="S3722"/>
          <cell r="T3722"/>
          <cell r="U3722"/>
          <cell r="V3722" t="str">
            <v>Municipio</v>
          </cell>
          <cell r="W3722"/>
          <cell r="X3722" t="str">
            <v>Flor del Monte</v>
          </cell>
          <cell r="Y3722"/>
          <cell r="Z3722">
            <v>548701070</v>
          </cell>
          <cell r="AA3722"/>
          <cell r="AB3722">
            <v>548701070</v>
          </cell>
          <cell r="AC3722"/>
          <cell r="AD3722">
            <v>548701070</v>
          </cell>
          <cell r="AE3722">
            <v>54870107</v>
          </cell>
          <cell r="AF3722"/>
          <cell r="AG3722">
            <v>54870107</v>
          </cell>
          <cell r="AH3722">
            <v>603571177</v>
          </cell>
          <cell r="AI3722">
            <v>0</v>
          </cell>
          <cell r="AJ3722">
            <v>603571177</v>
          </cell>
          <cell r="AK3722">
            <v>1</v>
          </cell>
          <cell r="AL3722"/>
          <cell r="AM3722">
            <v>1</v>
          </cell>
          <cell r="AN3722">
            <v>1</v>
          </cell>
          <cell r="AO3722">
            <v>0</v>
          </cell>
          <cell r="AP3722" t="str">
            <v>Liquidado</v>
          </cell>
          <cell r="AQ3722" t="e">
            <v>#REF!</v>
          </cell>
          <cell r="AR3722" t="e">
            <v>#N/A</v>
          </cell>
          <cell r="AS3722" t="str">
            <v>ESTADO: Entregada en enero de 2017. 
Liquidado</v>
          </cell>
          <cell r="AT3722" t="str">
            <v>No Aplica</v>
          </cell>
          <cell r="AU3722">
            <v>42240</v>
          </cell>
          <cell r="AV3722">
            <v>42482</v>
          </cell>
          <cell r="AW3722" t="e">
            <v>#REF!</v>
          </cell>
          <cell r="AX3722"/>
          <cell r="AY3722"/>
          <cell r="AZ3722">
            <v>0</v>
          </cell>
          <cell r="BA3722" t="str">
            <v>-</v>
          </cell>
          <cell r="BB3722">
            <v>536</v>
          </cell>
          <cell r="BC3722"/>
          <cell r="BD3722">
            <v>42305</v>
          </cell>
          <cell r="BE3722">
            <v>42444</v>
          </cell>
          <cell r="BF3722" t="str">
            <v/>
          </cell>
          <cell r="BG3722">
            <v>1500</v>
          </cell>
        </row>
        <row r="3723">
          <cell r="C3723" t="str">
            <v>20130031S0366-4</v>
          </cell>
          <cell r="D3723" t="str">
            <v>Proyectos 2011 - 2020</v>
          </cell>
          <cell r="E3723" t="str">
            <v>No Aplica</v>
          </cell>
          <cell r="F3723" t="str">
            <v>CERRADO</v>
          </cell>
          <cell r="G3723"/>
          <cell r="H3723" t="str">
            <v>Sucre</v>
          </cell>
          <cell r="I3723">
            <v>70508</v>
          </cell>
          <cell r="J3723">
            <v>6</v>
          </cell>
          <cell r="K3723" t="str">
            <v>Ovejas</v>
          </cell>
          <cell r="L3723" t="str">
            <v>Ovejas-Sucre</v>
          </cell>
          <cell r="M3723">
            <v>31</v>
          </cell>
          <cell r="N3723" t="str">
            <v>DPS 2013</v>
          </cell>
          <cell r="O3723"/>
          <cell r="P3723"/>
          <cell r="Q3723" t="str">
            <v>Adecuacion De La Infraestructura Fisica Mediante La Construccion Bloques De Aulas Escolares Y Bateria Baños En La Institucion Educativa Don Gabriel  En El Municipio De Ovejas - Sucre</v>
          </cell>
          <cell r="R3723" t="str">
            <v>Social Comunitario</v>
          </cell>
          <cell r="S3723"/>
          <cell r="T3723"/>
          <cell r="U3723"/>
          <cell r="V3723" t="str">
            <v>Municipio</v>
          </cell>
          <cell r="W3723"/>
          <cell r="X3723" t="str">
            <v>Don Gabriel, Buenos Aires</v>
          </cell>
          <cell r="Y3723"/>
          <cell r="Z3723">
            <v>554031071</v>
          </cell>
          <cell r="AA3723"/>
          <cell r="AB3723">
            <v>554031071</v>
          </cell>
          <cell r="AC3723"/>
          <cell r="AD3723">
            <v>554031071</v>
          </cell>
          <cell r="AE3723">
            <v>55403107.100000001</v>
          </cell>
          <cell r="AF3723"/>
          <cell r="AG3723">
            <v>55403107.100000001</v>
          </cell>
          <cell r="AH3723">
            <v>609434178.10000002</v>
          </cell>
          <cell r="AI3723">
            <v>0</v>
          </cell>
          <cell r="AJ3723">
            <v>609434178.10000002</v>
          </cell>
          <cell r="AK3723">
            <v>1</v>
          </cell>
          <cell r="AL3723"/>
          <cell r="AM3723">
            <v>1</v>
          </cell>
          <cell r="AN3723">
            <v>1</v>
          </cell>
          <cell r="AO3723">
            <v>0</v>
          </cell>
          <cell r="AP3723" t="str">
            <v>Liquidado</v>
          </cell>
          <cell r="AQ3723" t="e">
            <v>#REF!</v>
          </cell>
          <cell r="AR3723" t="e">
            <v>#N/A</v>
          </cell>
          <cell r="AS3723" t="str">
            <v>ESTADO: Entregada en enero de 2017. 
Liquidado</v>
          </cell>
          <cell r="AT3723" t="str">
            <v>No Aplica</v>
          </cell>
          <cell r="AU3723">
            <v>42240</v>
          </cell>
          <cell r="AV3723">
            <v>42482</v>
          </cell>
          <cell r="AW3723" t="e">
            <v>#REF!</v>
          </cell>
          <cell r="AX3723"/>
          <cell r="AY3723"/>
          <cell r="AZ3723">
            <v>0</v>
          </cell>
          <cell r="BA3723" t="str">
            <v>-</v>
          </cell>
          <cell r="BB3723">
            <v>430</v>
          </cell>
          <cell r="BC3723"/>
          <cell r="BD3723">
            <v>42305</v>
          </cell>
          <cell r="BE3723">
            <v>42445</v>
          </cell>
          <cell r="BF3723" t="str">
            <v/>
          </cell>
          <cell r="BG3723">
            <v>848</v>
          </cell>
        </row>
        <row r="3724">
          <cell r="C3724" t="str">
            <v>20130069M0416-1</v>
          </cell>
          <cell r="D3724" t="str">
            <v>Proyectos 2011 - 2020</v>
          </cell>
          <cell r="E3724" t="str">
            <v>No Aplica</v>
          </cell>
          <cell r="F3724" t="str">
            <v>CERRADO</v>
          </cell>
          <cell r="G3724" t="str">
            <v>C416</v>
          </cell>
          <cell r="H3724" t="str">
            <v>Sucre</v>
          </cell>
          <cell r="I3724">
            <v>70508</v>
          </cell>
          <cell r="J3724">
            <v>6</v>
          </cell>
          <cell r="K3724" t="str">
            <v>Ovejas</v>
          </cell>
          <cell r="L3724" t="str">
            <v>Ovejas-Sucre</v>
          </cell>
          <cell r="M3724">
            <v>69</v>
          </cell>
          <cell r="N3724" t="str">
            <v>Fonade 3</v>
          </cell>
          <cell r="O3724"/>
          <cell r="P3724"/>
          <cell r="Q3724" t="str">
            <v>Mejoramiento De Condiciones De Habitabilidad En La Zona Rural En El Municipio De Ovejas - Sucre</v>
          </cell>
          <cell r="R3724" t="str">
            <v>Mejoramiento Condiciones De Habitabilidad</v>
          </cell>
          <cell r="S3724"/>
          <cell r="T3724"/>
          <cell r="U3724"/>
          <cell r="V3724" t="str">
            <v>Municipio</v>
          </cell>
          <cell r="W3724"/>
          <cell r="X3724" t="str">
            <v/>
          </cell>
          <cell r="Y3724"/>
          <cell r="Z3724">
            <v>1035067636</v>
          </cell>
          <cell r="AA3724"/>
          <cell r="AB3724">
            <v>1035067636</v>
          </cell>
          <cell r="AC3724"/>
          <cell r="AD3724">
            <v>1035067636</v>
          </cell>
          <cell r="AE3724">
            <v>0</v>
          </cell>
          <cell r="AF3724"/>
          <cell r="AG3724">
            <v>0</v>
          </cell>
          <cell r="AH3724">
            <v>1035067636</v>
          </cell>
          <cell r="AI3724">
            <v>0</v>
          </cell>
          <cell r="AJ3724">
            <v>1035067636</v>
          </cell>
          <cell r="AK3724">
            <v>0</v>
          </cell>
          <cell r="AL3724"/>
          <cell r="AM3724">
            <v>1</v>
          </cell>
          <cell r="AN3724">
            <v>1</v>
          </cell>
          <cell r="AO3724">
            <v>0</v>
          </cell>
          <cell r="AP3724" t="str">
            <v>En Liquidación</v>
          </cell>
          <cell r="AQ3724" t="e">
            <v>#REF!</v>
          </cell>
          <cell r="AR3724" t="e">
            <v>#N/A</v>
          </cell>
          <cell r="AS3724" t="str">
            <v>PROYECTO ENTREGADO EN LIQUIDACION CONVENIO                                                                                                                                        
1. INFORMACIÓN Y ESTADO CONTRATO DE OBRA: Acta de liquidación suscrita el 18/12/2019.
2. INFORMACIÓN Y ESTADO CONTRATO INTERADMINISTRATIVO: Convenio liquidado el 26-06-2020.</v>
          </cell>
          <cell r="AT3724"/>
          <cell r="AU3724">
            <v>42765</v>
          </cell>
          <cell r="AV3724">
            <v>43008</v>
          </cell>
          <cell r="AW3724" t="e">
            <v>#REF!</v>
          </cell>
          <cell r="AX3724"/>
          <cell r="AY3724"/>
          <cell r="AZ3724">
            <v>0</v>
          </cell>
          <cell r="BA3724" t="str">
            <v>-</v>
          </cell>
          <cell r="BB3724" t="str">
            <v>121  Viviendas</v>
          </cell>
          <cell r="BC3724"/>
          <cell r="BD3724">
            <v>42711</v>
          </cell>
          <cell r="BE3724">
            <v>42964</v>
          </cell>
          <cell r="BF3724">
            <v>43083</v>
          </cell>
          <cell r="BG3724">
            <v>121</v>
          </cell>
        </row>
        <row r="3725">
          <cell r="C3725" t="str">
            <v>20130296M0547-1</v>
          </cell>
          <cell r="D3725" t="str">
            <v>Proyectos 2011 - 2020</v>
          </cell>
          <cell r="E3725" t="str">
            <v>No Aplica</v>
          </cell>
          <cell r="F3725" t="str">
            <v>CERRADO</v>
          </cell>
          <cell r="G3725"/>
          <cell r="H3725" t="str">
            <v>Sucre</v>
          </cell>
          <cell r="I3725">
            <v>70508</v>
          </cell>
          <cell r="J3725">
            <v>6</v>
          </cell>
          <cell r="K3725" t="str">
            <v>Ovejas</v>
          </cell>
          <cell r="L3725" t="str">
            <v>Ovejas-Sucre</v>
          </cell>
          <cell r="M3725">
            <v>296</v>
          </cell>
          <cell r="N3725" t="str">
            <v>DPS 2013</v>
          </cell>
          <cell r="O3725"/>
          <cell r="P3725"/>
          <cell r="Q3725" t="str">
            <v>Mejoramiento De Condiciones De Habitabilidad</v>
          </cell>
          <cell r="R3725" t="str">
            <v>Mejoramiento Condiciones De Habitabilidad</v>
          </cell>
          <cell r="S3725"/>
          <cell r="T3725"/>
          <cell r="U3725"/>
          <cell r="V3725" t="str">
            <v>Municipio</v>
          </cell>
          <cell r="W3725"/>
          <cell r="X3725" t="str">
            <v/>
          </cell>
          <cell r="Y3725"/>
          <cell r="Z3725">
            <v>934579439</v>
          </cell>
          <cell r="AA3725"/>
          <cell r="AB3725">
            <v>934579439</v>
          </cell>
          <cell r="AC3725"/>
          <cell r="AD3725">
            <v>934579439</v>
          </cell>
          <cell r="AE3725">
            <v>168224299.01999998</v>
          </cell>
          <cell r="AF3725"/>
          <cell r="AG3725">
            <v>168224299.01999998</v>
          </cell>
          <cell r="AH3725">
            <v>1102803738.02</v>
          </cell>
          <cell r="AI3725">
            <v>0</v>
          </cell>
          <cell r="AJ3725">
            <v>1102803738.02</v>
          </cell>
          <cell r="AK3725">
            <v>0.25</v>
          </cell>
          <cell r="AL3725"/>
          <cell r="AM3725">
            <v>0</v>
          </cell>
          <cell r="AN3725">
            <v>0.13</v>
          </cell>
          <cell r="AO3725">
            <v>0.13</v>
          </cell>
          <cell r="AP3725" t="str">
            <v>En Liquidación</v>
          </cell>
          <cell r="AQ3725" t="e">
            <v>#REF!</v>
          </cell>
          <cell r="AR3725" t="e">
            <v>#N/A</v>
          </cell>
          <cell r="AS3725" t="str">
            <v>Numero de MCH: 130
28/01/2020 El contratista adelanto parcialmente la obra, con 46 intervenciones de MCH para  el efecto la interventoría no aprobó teniendo presente que no termino como se le habia indicado. Se abrio proceso  en contraloria por el incumplimiento del contratista. No se ejecuto la obra en su totalidad</v>
          </cell>
          <cell r="AT3725"/>
          <cell r="AU3725">
            <v>42625</v>
          </cell>
          <cell r="AV3725">
            <v>42978</v>
          </cell>
          <cell r="AW3725" t="e">
            <v>#REF!</v>
          </cell>
          <cell r="AX3725"/>
          <cell r="AY3725"/>
          <cell r="AZ3725">
            <v>0</v>
          </cell>
          <cell r="BA3725" t="str">
            <v>-</v>
          </cell>
          <cell r="BB3725" t="str">
            <v>130  Viviendas</v>
          </cell>
          <cell r="BC3725"/>
          <cell r="BD3725" t="str">
            <v/>
          </cell>
          <cell r="BE3725" t="str">
            <v/>
          </cell>
          <cell r="BF3725" t="str">
            <v/>
          </cell>
          <cell r="BG3725">
            <v>130</v>
          </cell>
        </row>
        <row r="3726">
          <cell r="C3726" t="str">
            <v>2014040V0160-1</v>
          </cell>
          <cell r="D3726" t="str">
            <v>Proyectos 2011 - 2020</v>
          </cell>
          <cell r="E3726" t="str">
            <v>No Aplica</v>
          </cell>
          <cell r="F3726" t="str">
            <v>CERRADO</v>
          </cell>
          <cell r="G3726" t="str">
            <v>B160</v>
          </cell>
          <cell r="H3726" t="str">
            <v>Sucre</v>
          </cell>
          <cell r="I3726">
            <v>70508</v>
          </cell>
          <cell r="J3726">
            <v>6</v>
          </cell>
          <cell r="K3726" t="str">
            <v>Ovejas</v>
          </cell>
          <cell r="L3726" t="str">
            <v>Ovejas-Sucre</v>
          </cell>
          <cell r="M3726">
            <v>40</v>
          </cell>
          <cell r="N3726" t="str">
            <v>Fonade 2</v>
          </cell>
          <cell r="O3726"/>
          <cell r="P3726"/>
          <cell r="Q3726" t="str">
            <v>Construcción Y Mejoramiento De La Vía De Acceso De La Vereda Santa Fe, En El Municipio De Ovejas – Sucre</v>
          </cell>
          <cell r="R3726" t="str">
            <v>Vías Red Terciaria</v>
          </cell>
          <cell r="S3726"/>
          <cell r="T3726"/>
          <cell r="U3726"/>
          <cell r="V3726" t="str">
            <v>Fonade</v>
          </cell>
          <cell r="W3726"/>
          <cell r="X3726" t="str">
            <v/>
          </cell>
          <cell r="Y3726"/>
          <cell r="Z3726">
            <v>280459855</v>
          </cell>
          <cell r="AA3726"/>
          <cell r="AB3726">
            <v>280459855</v>
          </cell>
          <cell r="AC3726"/>
          <cell r="AD3726">
            <v>280459855</v>
          </cell>
          <cell r="AE3726">
            <v>0</v>
          </cell>
          <cell r="AF3726"/>
          <cell r="AG3726">
            <v>0</v>
          </cell>
          <cell r="AH3726">
            <v>280459855</v>
          </cell>
          <cell r="AI3726">
            <v>0</v>
          </cell>
          <cell r="AJ3726">
            <v>280459855</v>
          </cell>
          <cell r="AK3726">
            <v>0.96</v>
          </cell>
          <cell r="AL3726"/>
          <cell r="AM3726">
            <v>1</v>
          </cell>
          <cell r="AN3726">
            <v>1</v>
          </cell>
          <cell r="AO3726">
            <v>0</v>
          </cell>
          <cell r="AP3726" t="str">
            <v>Liquidado</v>
          </cell>
          <cell r="AQ3726" t="e">
            <v>#REF!</v>
          </cell>
          <cell r="AR3726" t="e">
            <v>#N/A</v>
          </cell>
          <cell r="AS3726" t="str">
            <v>CONVENIO LIQUIDADO EL 29 DE SEPTIEMBRE 2021.</v>
          </cell>
          <cell r="AT3726" t="str">
            <v>No Aplica</v>
          </cell>
          <cell r="AU3726">
            <v>42338</v>
          </cell>
          <cell r="AV3726">
            <v>42415</v>
          </cell>
          <cell r="AW3726" t="e">
            <v>#REF!</v>
          </cell>
          <cell r="AX3726"/>
          <cell r="AY3726"/>
          <cell r="AZ3726">
            <v>0</v>
          </cell>
          <cell r="BA3726" t="str">
            <v>-</v>
          </cell>
          <cell r="BB3726" t="str">
            <v>MEJORAMIENTO DE 8KM DE VIAS EN EL MUNICIPIO DE OVEJAS SUCRE PARA EL ACCESO A LA VEREDA SANTA FE.</v>
          </cell>
          <cell r="BC3726"/>
          <cell r="BD3726">
            <v>42348</v>
          </cell>
          <cell r="BE3726">
            <v>42348</v>
          </cell>
          <cell r="BF3726">
            <v>42479</v>
          </cell>
          <cell r="BG3726" t="str">
            <v/>
          </cell>
        </row>
        <row r="3727">
          <cell r="C3727" t="str">
            <v>20170407V10013-1</v>
          </cell>
          <cell r="D3727" t="str">
            <v>Proyectos 2011 - 2020</v>
          </cell>
          <cell r="E3727" t="str">
            <v>ANTES 2018</v>
          </cell>
          <cell r="F3727" t="str">
            <v>VIGENTE</v>
          </cell>
          <cell r="G3727"/>
          <cell r="H3727" t="str">
            <v>Sucre</v>
          </cell>
          <cell r="I3727">
            <v>70508</v>
          </cell>
          <cell r="J3727">
            <v>6</v>
          </cell>
          <cell r="K3727" t="str">
            <v>Ovejas</v>
          </cell>
          <cell r="L3727" t="str">
            <v>Ovejas-Sucre</v>
          </cell>
          <cell r="M3727">
            <v>407</v>
          </cell>
          <cell r="N3727" t="str">
            <v>DPS 2017</v>
          </cell>
          <cell r="O3727"/>
          <cell r="P3727"/>
          <cell r="Q3727" t="str">
            <v>Construcción De Vías Urbanas En Pavimento Rígido En La Cabecera Municipal De Ovejas Sucre - Fase 1</v>
          </cell>
          <cell r="R3727" t="str">
            <v>Vías Urbanas</v>
          </cell>
          <cell r="S3727"/>
          <cell r="T3727"/>
          <cell r="U3727"/>
          <cell r="V3727" t="str">
            <v>Municipio</v>
          </cell>
          <cell r="W3727" t="str">
            <v>Urbano</v>
          </cell>
          <cell r="X3727" t="str">
            <v>Calle Nueva 21 de febrero Sector, El Corozo, El Mercado,
La Maria, La Tranquilidad, El Bolsillo</v>
          </cell>
          <cell r="Y3727"/>
          <cell r="Z3727">
            <v>2546176662</v>
          </cell>
          <cell r="AA3727"/>
          <cell r="AB3727">
            <v>2546176662</v>
          </cell>
          <cell r="AC3727"/>
          <cell r="AD3727">
            <v>2546176662</v>
          </cell>
          <cell r="AE3727">
            <v>254617666.20000002</v>
          </cell>
          <cell r="AF3727"/>
          <cell r="AG3727">
            <v>254617666.20000002</v>
          </cell>
          <cell r="AH3727">
            <v>2800794328.1999998</v>
          </cell>
          <cell r="AI3727">
            <v>0</v>
          </cell>
          <cell r="AJ3727">
            <v>2800794328.1999998</v>
          </cell>
          <cell r="AK3727">
            <v>1</v>
          </cell>
          <cell r="AL3727"/>
          <cell r="AM3727">
            <v>1</v>
          </cell>
          <cell r="AN3727">
            <v>1</v>
          </cell>
          <cell r="AO3727">
            <v>0</v>
          </cell>
          <cell r="AP3727" t="str">
            <v>Entregado A Municipio</v>
          </cell>
          <cell r="AQ3727" t="e">
            <v>#REF!</v>
          </cell>
          <cell r="AR3727" t="e">
            <v>#N/A</v>
          </cell>
          <cell r="AS3727" t="str">
            <v xml:space="preserve">En trámite de liquidación por parte de la supervisión.
La Interventoría remite el Acta Final de Entrega y Recibo de las Obras. </v>
          </cell>
          <cell r="AT3727" t="str">
            <v>No Aplica</v>
          </cell>
          <cell r="AU3727">
            <v>43620</v>
          </cell>
          <cell r="AV3727">
            <v>44006</v>
          </cell>
          <cell r="AW3727" t="e">
            <v>#REF!</v>
          </cell>
          <cell r="AX3727"/>
          <cell r="AY3727"/>
          <cell r="AZ3727">
            <v>0</v>
          </cell>
          <cell r="BA3727" t="str">
            <v>-</v>
          </cell>
          <cell r="BB3727" t="str">
            <v>1367.7mt</v>
          </cell>
          <cell r="BC3727"/>
          <cell r="BD3727">
            <v>43698</v>
          </cell>
          <cell r="BE3727">
            <v>44141</v>
          </cell>
          <cell r="BF3727">
            <v>44141</v>
          </cell>
          <cell r="BG3727">
            <v>2935</v>
          </cell>
        </row>
        <row r="3728">
          <cell r="C3728" t="str">
            <v>20120069M0291-1</v>
          </cell>
          <cell r="D3728" t="str">
            <v>Proyectos 2011 - 2020</v>
          </cell>
          <cell r="E3728" t="str">
            <v>No Aplica</v>
          </cell>
          <cell r="F3728" t="str">
            <v>CERRADO</v>
          </cell>
          <cell r="G3728" t="str">
            <v>C291</v>
          </cell>
          <cell r="H3728" t="str">
            <v>Sucre</v>
          </cell>
          <cell r="I3728">
            <v>0</v>
          </cell>
          <cell r="J3728">
            <v>0</v>
          </cell>
          <cell r="K3728" t="str">
            <v>Palmito</v>
          </cell>
          <cell r="L3728" t="str">
            <v>Palmito-Sucre</v>
          </cell>
          <cell r="M3728">
            <v>69</v>
          </cell>
          <cell r="N3728" t="str">
            <v>Fonade 3</v>
          </cell>
          <cell r="O3728"/>
          <cell r="P3728"/>
          <cell r="Q3728" t="str">
            <v>Construción De 150 Soluciones Sanitarias Individuales Letrinas En La Zona Rural Del Mpio De San Antonio De Palmito</v>
          </cell>
          <cell r="R3728" t="str">
            <v>Mejoramiento Condiciones De Habitabilidad</v>
          </cell>
          <cell r="S3728"/>
          <cell r="T3728"/>
          <cell r="U3728"/>
          <cell r="V3728" t="str">
            <v>Municipio</v>
          </cell>
          <cell r="W3728"/>
          <cell r="X3728" t="str">
            <v/>
          </cell>
          <cell r="Y3728"/>
          <cell r="Z3728">
            <v>500000000</v>
          </cell>
          <cell r="AA3728"/>
          <cell r="AB3728">
            <v>500000000</v>
          </cell>
          <cell r="AC3728"/>
          <cell r="AD3728">
            <v>500000000</v>
          </cell>
          <cell r="AE3728">
            <v>0</v>
          </cell>
          <cell r="AF3728"/>
          <cell r="AG3728">
            <v>0</v>
          </cell>
          <cell r="AH3728">
            <v>500000000</v>
          </cell>
          <cell r="AI3728">
            <v>0</v>
          </cell>
          <cell r="AJ3728">
            <v>500000000</v>
          </cell>
          <cell r="AK3728">
            <v>0</v>
          </cell>
          <cell r="AL3728"/>
          <cell r="AM3728">
            <v>1</v>
          </cell>
          <cell r="AN3728">
            <v>1</v>
          </cell>
          <cell r="AO3728">
            <v>0</v>
          </cell>
          <cell r="AP3728" t="str">
            <v>En Liquidación</v>
          </cell>
          <cell r="AQ3728" t="e">
            <v>#REF!</v>
          </cell>
          <cell r="AR3728" t="e">
            <v>#N/A</v>
          </cell>
          <cell r="AS3728" t="str">
            <v xml:space="preserve">CONTRATOS LIQUIDADOS  - PENDIENTE  CIERRE COSTOS FIJOS Y VARIABLES - INTERVENTORIA
1. INFORMACIÓN Y ESTADO CONTRATO DE OBRA:                                                                         Acta de liquidación suscrita: 08/03/2015
                                                                                                                                                                                                                                                                                                                                                                                                                                                                                                                                                                           2. INFORMACION Y ESTADO  CONTRATO INTERADMINISTRATIVO:  Liquidado. se suscribio acta de liquidacion el 12/07/2016
3. INFORMACION Y ESTADO  INTERVENTORIA: se encuentra en cierre de costos fijos y variables.
                                                                                                                                                                                                                                                                                                                                                                                                                                                                                                                                                                                                                                                                                                                                                                                                                                                                                                                                                                                                                                                                                                                                                                                                                                                    </v>
          </cell>
          <cell r="AT3728"/>
          <cell r="AU3728">
            <v>41918</v>
          </cell>
          <cell r="AV3728">
            <v>42071</v>
          </cell>
          <cell r="AW3728" t="e">
            <v>#REF!</v>
          </cell>
          <cell r="AX3728"/>
          <cell r="AY3728"/>
          <cell r="AZ3728">
            <v>0</v>
          </cell>
          <cell r="BA3728" t="str">
            <v>-</v>
          </cell>
          <cell r="BB3728" t="str">
            <v>75  Viviendas</v>
          </cell>
          <cell r="BC3728"/>
          <cell r="BD3728">
            <v>41778</v>
          </cell>
          <cell r="BE3728">
            <v>42031</v>
          </cell>
          <cell r="BF3728">
            <v>42111</v>
          </cell>
          <cell r="BG3728">
            <v>75</v>
          </cell>
        </row>
        <row r="3729">
          <cell r="C3729" t="str">
            <v>20140205V0090-1</v>
          </cell>
          <cell r="D3729" t="str">
            <v>Proyectos 2011 - 2020</v>
          </cell>
          <cell r="E3729" t="str">
            <v>No Aplica</v>
          </cell>
          <cell r="F3729" t="str">
            <v>CERRADO</v>
          </cell>
          <cell r="G3729"/>
          <cell r="H3729" t="str">
            <v>Sucre</v>
          </cell>
          <cell r="I3729">
            <v>0</v>
          </cell>
          <cell r="J3729">
            <v>0</v>
          </cell>
          <cell r="K3729" t="str">
            <v>Palmito</v>
          </cell>
          <cell r="L3729" t="str">
            <v>Palmito-Sucre</v>
          </cell>
          <cell r="M3729">
            <v>205</v>
          </cell>
          <cell r="N3729" t="str">
            <v>DPS 2014</v>
          </cell>
          <cell r="O3729"/>
          <cell r="P3729"/>
          <cell r="Q3729" t="str">
            <v>Construcción De Pavimento Rigido En Casco Urbano De Municipio De San Antonio De Palmito - Sucre</v>
          </cell>
          <cell r="R3729" t="str">
            <v>Vías Urbanas</v>
          </cell>
          <cell r="S3729"/>
          <cell r="T3729"/>
          <cell r="U3729"/>
          <cell r="V3729" t="str">
            <v>Municipio</v>
          </cell>
          <cell r="W3729"/>
          <cell r="X3729" t="str">
            <v/>
          </cell>
          <cell r="Y3729"/>
          <cell r="Z3729">
            <v>934579439</v>
          </cell>
          <cell r="AA3729"/>
          <cell r="AB3729">
            <v>934579439</v>
          </cell>
          <cell r="AC3729"/>
          <cell r="AD3729">
            <v>934579439</v>
          </cell>
          <cell r="AE3729">
            <v>93457943.900000006</v>
          </cell>
          <cell r="AF3729"/>
          <cell r="AG3729">
            <v>93457943.900000006</v>
          </cell>
          <cell r="AH3729">
            <v>1028037382.9</v>
          </cell>
          <cell r="AI3729">
            <v>0</v>
          </cell>
          <cell r="AJ3729">
            <v>1028037382.9</v>
          </cell>
          <cell r="AK3729">
            <v>1</v>
          </cell>
          <cell r="AL3729"/>
          <cell r="AM3729">
            <v>1</v>
          </cell>
          <cell r="AN3729">
            <v>1</v>
          </cell>
          <cell r="AO3729">
            <v>0</v>
          </cell>
          <cell r="AP3729" t="str">
            <v>Liquidado</v>
          </cell>
          <cell r="AQ3729" t="e">
            <v>#REF!</v>
          </cell>
          <cell r="AR3729" t="e">
            <v>#N/A</v>
          </cell>
          <cell r="AS3729" t="str">
            <v>Entregado en noviembre de 2016.
Proyecto Liquidado</v>
          </cell>
          <cell r="AT3729" t="str">
            <v>No Aplica</v>
          </cell>
          <cell r="AU3729">
            <v>42347</v>
          </cell>
          <cell r="AV3729">
            <v>42634</v>
          </cell>
          <cell r="AW3729" t="e">
            <v>#REF!</v>
          </cell>
          <cell r="AX3729"/>
          <cell r="AY3729"/>
          <cell r="AZ3729">
            <v>0</v>
          </cell>
          <cell r="BA3729" t="str">
            <v>-</v>
          </cell>
          <cell r="BB3729" t="str">
            <v>0,46 Km</v>
          </cell>
          <cell r="BC3729"/>
          <cell r="BD3729">
            <v>42432</v>
          </cell>
          <cell r="BE3729">
            <v>42432</v>
          </cell>
          <cell r="BF3729">
            <v>42692</v>
          </cell>
          <cell r="BG3729">
            <v>12435</v>
          </cell>
        </row>
        <row r="3730">
          <cell r="C3730" t="str">
            <v>20170609V8415-1</v>
          </cell>
          <cell r="D3730" t="str">
            <v>Proyectos 2011 - 2020</v>
          </cell>
          <cell r="E3730" t="str">
            <v>ANTES 2018</v>
          </cell>
          <cell r="F3730" t="str">
            <v>VIGENTE</v>
          </cell>
          <cell r="G3730"/>
          <cell r="H3730" t="str">
            <v>Sucre</v>
          </cell>
          <cell r="I3730">
            <v>0</v>
          </cell>
          <cell r="J3730">
            <v>0</v>
          </cell>
          <cell r="K3730" t="str">
            <v>Palmito</v>
          </cell>
          <cell r="L3730" t="str">
            <v>Palmito-Sucre</v>
          </cell>
          <cell r="M3730">
            <v>609</v>
          </cell>
          <cell r="N3730" t="str">
            <v>DPS 2017</v>
          </cell>
          <cell r="O3730"/>
          <cell r="P3730"/>
          <cell r="Q3730" t="str">
            <v>Construcción De Pavimento En Concreto Rígido Los Sectores Identificados En El Alcance Del Proyecto.</v>
          </cell>
          <cell r="R3730" t="str">
            <v>Vías Urbanas</v>
          </cell>
          <cell r="S3730"/>
          <cell r="T3730"/>
          <cell r="U3730"/>
          <cell r="V3730" t="str">
            <v>Municipio</v>
          </cell>
          <cell r="W3730"/>
          <cell r="X3730" t="str">
            <v>Carrera 3, Calle Central y
Calle El Limón Casco
Urbano de Palmito</v>
          </cell>
          <cell r="Y3730"/>
          <cell r="Z3730">
            <v>1402766760</v>
          </cell>
          <cell r="AA3730"/>
          <cell r="AB3730">
            <v>1402766760</v>
          </cell>
          <cell r="AC3730"/>
          <cell r="AD3730">
            <v>1402766760</v>
          </cell>
          <cell r="AE3730">
            <v>140276676</v>
          </cell>
          <cell r="AF3730"/>
          <cell r="AG3730">
            <v>140276676</v>
          </cell>
          <cell r="AH3730">
            <v>1543043436</v>
          </cell>
          <cell r="AI3730">
            <v>0</v>
          </cell>
          <cell r="AJ3730">
            <v>1543043436</v>
          </cell>
          <cell r="AK3730">
            <v>1</v>
          </cell>
          <cell r="AL3730"/>
          <cell r="AM3730">
            <v>1</v>
          </cell>
          <cell r="AN3730">
            <v>1</v>
          </cell>
          <cell r="AO3730">
            <v>0</v>
          </cell>
          <cell r="AP3730" t="str">
            <v>En Liquidación</v>
          </cell>
          <cell r="AQ3730" t="e">
            <v>#REF!</v>
          </cell>
          <cell r="AR3730" t="e">
            <v>#N/A</v>
          </cell>
          <cell r="AS3730" t="str">
            <v>Liquidado contrato de obra
El supervisor remitio memorando solicitando reasignacion del convenio para ser liquidado.
Proyecto entregado a municipio</v>
          </cell>
          <cell r="AT3730" t="str">
            <v>No Aplica</v>
          </cell>
          <cell r="AU3730">
            <v>43620</v>
          </cell>
          <cell r="AV3730">
            <v>43803</v>
          </cell>
          <cell r="AW3730" t="e">
            <v>#REF!</v>
          </cell>
          <cell r="AX3730"/>
          <cell r="AY3730"/>
          <cell r="AZ3730">
            <v>0</v>
          </cell>
          <cell r="BA3730" t="str">
            <v>-</v>
          </cell>
          <cell r="BB3730" t="str">
            <v>1955.30mt</v>
          </cell>
          <cell r="BC3730"/>
          <cell r="BD3730">
            <v>43651</v>
          </cell>
          <cell r="BE3730">
            <v>43748</v>
          </cell>
          <cell r="BF3730">
            <v>44043</v>
          </cell>
          <cell r="BG3730">
            <v>4108</v>
          </cell>
        </row>
        <row r="3731">
          <cell r="C3731" t="str">
            <v>E-2020-2203-252531</v>
          </cell>
          <cell r="D3731" t="str">
            <v>CV 001-2020</v>
          </cell>
          <cell r="E3731" t="str">
            <v>2018-2022</v>
          </cell>
          <cell r="F3731" t="str">
            <v>VIGENTE</v>
          </cell>
          <cell r="G3731"/>
          <cell r="H3731" t="str">
            <v>Sucre</v>
          </cell>
          <cell r="I3731"/>
          <cell r="J3731"/>
          <cell r="K3731" t="str">
            <v>Palmito</v>
          </cell>
          <cell r="L3731" t="str">
            <v>Palmito-Sucre</v>
          </cell>
          <cell r="M3731" t="str">
            <v>698 FIP 2021</v>
          </cell>
          <cell r="N3731" t="str">
            <v>DPS 2021</v>
          </cell>
          <cell r="O3731">
            <v>44512</v>
          </cell>
          <cell r="P3731">
            <v>44773</v>
          </cell>
          <cell r="Q3731" t="str">
            <v>Construcción De Pavimento En Concreto Rígido De La Cll 10. Entre Cra 4A Y Cra 8 En Zona Urbana Del Municipio De San Antonio De Palmito - Sucre</v>
          </cell>
          <cell r="R3731" t="str">
            <v>Vias y Transporte</v>
          </cell>
          <cell r="S3731" t="str">
            <v>Vias Urbanas</v>
          </cell>
          <cell r="T3731"/>
          <cell r="U3731">
            <v>1</v>
          </cell>
          <cell r="V3731"/>
          <cell r="W3731"/>
          <cell r="X3731"/>
          <cell r="Y3731"/>
          <cell r="Z3731">
            <v>1711860767</v>
          </cell>
          <cell r="AA3731"/>
          <cell r="AB3731">
            <v>1711860767</v>
          </cell>
          <cell r="AC3731">
            <v>0</v>
          </cell>
          <cell r="AD3731">
            <v>1711860767</v>
          </cell>
          <cell r="AE3731"/>
          <cell r="AF3731"/>
          <cell r="AG3731">
            <v>0</v>
          </cell>
          <cell r="AH3731">
            <v>1711860767</v>
          </cell>
          <cell r="AI3731">
            <v>0</v>
          </cell>
          <cell r="AJ3731">
            <v>1711860767</v>
          </cell>
          <cell r="AK3731"/>
          <cell r="AL3731"/>
          <cell r="AM3731">
            <v>1.7899999999999999E-2</v>
          </cell>
          <cell r="AN3731">
            <v>1.6000000000000001E-3</v>
          </cell>
          <cell r="AO3731">
            <v>-1.6299999999999999E-2</v>
          </cell>
          <cell r="AP3731" t="str">
            <v>En Ejecución</v>
          </cell>
          <cell r="AQ3731" t="e">
            <v>#REF!</v>
          </cell>
          <cell r="AR3731" t="e">
            <v>#N/A</v>
          </cell>
          <cell r="AS3731" t="str">
            <v>-</v>
          </cell>
          <cell r="AT3731"/>
          <cell r="AU3731">
            <v>44747</v>
          </cell>
          <cell r="AV3731" t="str">
            <v xml:space="preserve">                                                                                                                                                                                                                            </v>
          </cell>
          <cell r="AW3731" t="e">
            <v>#REF!</v>
          </cell>
          <cell r="AX3731">
            <v>6</v>
          </cell>
          <cell r="AY3731"/>
          <cell r="AZ3731">
            <v>6</v>
          </cell>
          <cell r="BA3731"/>
          <cell r="BB3731" t="str">
            <v>700 ML</v>
          </cell>
          <cell r="BC3731"/>
          <cell r="BD3731" t="str">
            <v>-</v>
          </cell>
          <cell r="BE3731" t="str">
            <v>-</v>
          </cell>
          <cell r="BF3731" t="str">
            <v>-</v>
          </cell>
          <cell r="BG3731">
            <v>0</v>
          </cell>
        </row>
        <row r="3732">
          <cell r="C3732" t="str">
            <v>20100027S1781-1</v>
          </cell>
          <cell r="D3732" t="str">
            <v>Proyectos 2011 - 2020</v>
          </cell>
          <cell r="E3732" t="str">
            <v>No Aplica</v>
          </cell>
          <cell r="F3732" t="str">
            <v>CERRADO</v>
          </cell>
          <cell r="G3732"/>
          <cell r="H3732" t="str">
            <v>Sucre</v>
          </cell>
          <cell r="I3732">
            <v>70670</v>
          </cell>
          <cell r="J3732">
            <v>6</v>
          </cell>
          <cell r="K3732" t="str">
            <v>Sampues</v>
          </cell>
          <cell r="L3732" t="str">
            <v>Sampues-Sucre</v>
          </cell>
          <cell r="M3732" t="str">
            <v/>
          </cell>
          <cell r="N3732" t="str">
            <v>Infraestructura</v>
          </cell>
          <cell r="O3732"/>
          <cell r="P3732"/>
          <cell r="Q3732" t="str">
            <v>Construcción De Una Cancha Multifuncional Cubierta En El Centro Educativo Segovia - Sucre.</v>
          </cell>
          <cell r="R3732" t="str">
            <v>Espacio Público, Recreación Y Deporte</v>
          </cell>
          <cell r="S3732"/>
          <cell r="T3732"/>
          <cell r="U3732"/>
          <cell r="V3732" t="str">
            <v>Gestión Energetica S.A. - Gensa S.A. E.S.P.</v>
          </cell>
          <cell r="W3732"/>
          <cell r="X3732" t="str">
            <v/>
          </cell>
          <cell r="Y3732"/>
          <cell r="Z3732">
            <v>180000000</v>
          </cell>
          <cell r="AA3732"/>
          <cell r="AB3732">
            <v>180000000</v>
          </cell>
          <cell r="AC3732"/>
          <cell r="AD3732">
            <v>180000000</v>
          </cell>
          <cell r="AE3732">
            <v>0</v>
          </cell>
          <cell r="AF3732"/>
          <cell r="AG3732">
            <v>0</v>
          </cell>
          <cell r="AH3732">
            <v>180000000</v>
          </cell>
          <cell r="AI3732">
            <v>0</v>
          </cell>
          <cell r="AJ3732">
            <v>180000000</v>
          </cell>
          <cell r="AK3732">
            <v>1</v>
          </cell>
          <cell r="AL3732"/>
          <cell r="AM3732">
            <v>1</v>
          </cell>
          <cell r="AN3732">
            <v>1</v>
          </cell>
          <cell r="AO3732">
            <v>0</v>
          </cell>
          <cell r="AP3732" t="str">
            <v>Liquidado</v>
          </cell>
          <cell r="AQ3732" t="e">
            <v>#REF!</v>
          </cell>
          <cell r="AR3732" t="e">
            <v>#N/A</v>
          </cell>
          <cell r="AS3732" t="str">
            <v>Entregado en 2011.</v>
          </cell>
          <cell r="AT3732" t="str">
            <v>No Aplica</v>
          </cell>
          <cell r="AU3732" t="str">
            <v/>
          </cell>
          <cell r="AV3732">
            <v>41102</v>
          </cell>
          <cell r="AW3732" t="e">
            <v>#REF!</v>
          </cell>
          <cell r="AX3732"/>
          <cell r="AY3732"/>
          <cell r="AZ3732">
            <v>0</v>
          </cell>
          <cell r="BA3732" t="str">
            <v>-</v>
          </cell>
          <cell r="BB3732" t="str">
            <v/>
          </cell>
          <cell r="BC3732"/>
          <cell r="BD3732" t="str">
            <v/>
          </cell>
          <cell r="BE3732" t="str">
            <v/>
          </cell>
          <cell r="BF3732" t="str">
            <v/>
          </cell>
          <cell r="BG3732" t="str">
            <v/>
          </cell>
        </row>
        <row r="3733">
          <cell r="C3733" t="str">
            <v>20110160S0249-1</v>
          </cell>
          <cell r="D3733" t="str">
            <v>Proyectos 2011 - 2020</v>
          </cell>
          <cell r="E3733" t="str">
            <v>No Aplica</v>
          </cell>
          <cell r="F3733" t="str">
            <v>CERRADO</v>
          </cell>
          <cell r="G3733" t="str">
            <v>A249</v>
          </cell>
          <cell r="H3733" t="str">
            <v>Sucre</v>
          </cell>
          <cell r="I3733">
            <v>70670</v>
          </cell>
          <cell r="J3733">
            <v>6</v>
          </cell>
          <cell r="K3733" t="str">
            <v>Sampues</v>
          </cell>
          <cell r="L3733" t="str">
            <v>Sampues-Sucre</v>
          </cell>
          <cell r="M3733">
            <v>160</v>
          </cell>
          <cell r="N3733" t="str">
            <v>Fonade 1</v>
          </cell>
          <cell r="O3733"/>
          <cell r="P3733"/>
          <cell r="Q3733" t="str">
            <v>Construcción De La Cubierta Cancha Multifuncional De Baloncesto, Microfútbol Y Voleibol, En El Centro Educativo De Segovia En La Zona Rural Del Municipio De Sampués, Sucre</v>
          </cell>
          <cell r="R3733" t="str">
            <v>Espacio Público, Recreación Y Deporte</v>
          </cell>
          <cell r="S3733"/>
          <cell r="T3733"/>
          <cell r="U3733"/>
          <cell r="V3733" t="str">
            <v>Municipio</v>
          </cell>
          <cell r="W3733"/>
          <cell r="X3733" t="str">
            <v/>
          </cell>
          <cell r="Y3733"/>
          <cell r="Z3733">
            <v>497157657</v>
          </cell>
          <cell r="AA3733"/>
          <cell r="AB3733">
            <v>497157657</v>
          </cell>
          <cell r="AC3733"/>
          <cell r="AD3733">
            <v>497157657</v>
          </cell>
          <cell r="AE3733">
            <v>0</v>
          </cell>
          <cell r="AF3733"/>
          <cell r="AG3733">
            <v>0</v>
          </cell>
          <cell r="AH3733">
            <v>497157657</v>
          </cell>
          <cell r="AI3733">
            <v>0</v>
          </cell>
          <cell r="AJ3733">
            <v>497157657</v>
          </cell>
          <cell r="AK3733">
            <v>0</v>
          </cell>
          <cell r="AL3733"/>
          <cell r="AM3733">
            <v>1</v>
          </cell>
          <cell r="AN3733">
            <v>1</v>
          </cell>
          <cell r="AO3733">
            <v>0</v>
          </cell>
          <cell r="AP3733" t="str">
            <v>En Liquidación</v>
          </cell>
          <cell r="AQ3733" t="e">
            <v>#REF!</v>
          </cell>
          <cell r="AR3733" t="e">
            <v>#N/A</v>
          </cell>
          <cell r="AS3733" t="str">
            <v xml:space="preserve"> CONTRATOS LIQUIDADOS  - PENDIENTE  CIERRE COSTOS FIJOS Y VARIABLES - INTERVENTORIA 
1. INFORMACION Y ESTADO CONTRATO DE OBRA: se encuentra liquidado con acta de fecha 29/06/2016
2.  INFORMACION Y ESTADO CONTRATO INTERADMINISTRATIVO:  convenio liquidado con acta del 14/06/2018
3. INFORMACION Y ESTADO INTERVENTORIA: Se encuentra en cierre de costos fijos y variables.
</v>
          </cell>
          <cell r="AT3733" t="str">
            <v>No Aplica</v>
          </cell>
          <cell r="AU3733">
            <v>41928</v>
          </cell>
          <cell r="AV3733">
            <v>42231</v>
          </cell>
          <cell r="AW3733" t="e">
            <v>#REF!</v>
          </cell>
          <cell r="AX3733"/>
          <cell r="AY3733"/>
          <cell r="AZ3733">
            <v>0</v>
          </cell>
          <cell r="BA3733" t="str">
            <v>-</v>
          </cell>
          <cell r="BB3733" t="str">
            <v xml:space="preserve">CIMENTACIÓN EN CONCRETO REFORZADO, COLUMNAS EN CONCRETO, ESTRUCTURA DE CUBIERTA METÁLICA DE 869 M2, INSTALACIONES ELÉCTRICAS E ILUMINACIÓN </v>
          </cell>
          <cell r="BC3733"/>
          <cell r="BD3733">
            <v>41927</v>
          </cell>
          <cell r="BE3733">
            <v>42034</v>
          </cell>
          <cell r="BF3733">
            <v>42321</v>
          </cell>
          <cell r="BG3733">
            <v>15000</v>
          </cell>
        </row>
        <row r="3734">
          <cell r="C3734" t="str">
            <v>20120160V0387-1</v>
          </cell>
          <cell r="D3734" t="str">
            <v>Proyectos 2011 - 2020</v>
          </cell>
          <cell r="E3734" t="str">
            <v>No Aplica</v>
          </cell>
          <cell r="F3734" t="str">
            <v>CERRADO</v>
          </cell>
          <cell r="G3734" t="str">
            <v>A387</v>
          </cell>
          <cell r="H3734" t="str">
            <v>Sucre</v>
          </cell>
          <cell r="I3734">
            <v>70670</v>
          </cell>
          <cell r="J3734">
            <v>6</v>
          </cell>
          <cell r="K3734" t="str">
            <v>Sampues</v>
          </cell>
          <cell r="L3734" t="str">
            <v>Sampues-Sucre</v>
          </cell>
          <cell r="M3734">
            <v>160</v>
          </cell>
          <cell r="N3734" t="str">
            <v>Fonade 1</v>
          </cell>
          <cell r="O3734"/>
          <cell r="P3734"/>
          <cell r="Q3734" t="str">
            <v>Construcción De Pavimento En Concreto Rígido En La Carrera 22 Entre Calle 16 Y Cementerio San Juan De Dios; Calle 16B Entre Carreras 21 Y 22 Y Calle 17 Entre Carreras 21A Y 22 Calle La Palma Municipio De Sampues, Departamento De Sucre.</v>
          </cell>
          <cell r="R3734" t="str">
            <v>Vías Urbanas</v>
          </cell>
          <cell r="S3734"/>
          <cell r="T3734"/>
          <cell r="U3734"/>
          <cell r="V3734" t="str">
            <v>Municipio</v>
          </cell>
          <cell r="W3734"/>
          <cell r="X3734" t="str">
            <v/>
          </cell>
          <cell r="Y3734"/>
          <cell r="Z3734">
            <v>1033661904</v>
          </cell>
          <cell r="AA3734"/>
          <cell r="AB3734">
            <v>1033661904</v>
          </cell>
          <cell r="AC3734"/>
          <cell r="AD3734">
            <v>1033661904</v>
          </cell>
          <cell r="AE3734">
            <v>0</v>
          </cell>
          <cell r="AF3734"/>
          <cell r="AG3734">
            <v>0</v>
          </cell>
          <cell r="AH3734">
            <v>1033661904</v>
          </cell>
          <cell r="AI3734">
            <v>0</v>
          </cell>
          <cell r="AJ3734">
            <v>1033661904</v>
          </cell>
          <cell r="AK3734">
            <v>0</v>
          </cell>
          <cell r="AL3734"/>
          <cell r="AM3734">
            <v>1</v>
          </cell>
          <cell r="AN3734">
            <v>1</v>
          </cell>
          <cell r="AO3734">
            <v>0</v>
          </cell>
          <cell r="AP3734" t="str">
            <v>En Liquidación</v>
          </cell>
          <cell r="AQ3734" t="e">
            <v>#REF!</v>
          </cell>
          <cell r="AR3734" t="e">
            <v>#N/A</v>
          </cell>
          <cell r="AS3734" t="str">
            <v xml:space="preserve"> CONTRATOS LIQUIDADOS  - PENDIENTE  CIERRE COSTOS FIJOS Y VARIABLES - INTERVENTORIA 
1. INFORMACION Y ESTADO CONTRATO DE OBRA: se encuentra liquidado con acta de fecha 28/12/2015
2.  INFORMACION Y ESTADO CONTRATO INTERADMINISTRATIVO:  convenio liquidado con acta del  21/05/2018
3. INFORMACION Y ESTADO INTERVENTORIA: Se encuentra en cierre de costos fijos y variables.
</v>
          </cell>
          <cell r="AT3734" t="str">
            <v>No Aplica</v>
          </cell>
          <cell r="AU3734">
            <v>41732</v>
          </cell>
          <cell r="AV3734">
            <v>41852</v>
          </cell>
          <cell r="AW3734" t="e">
            <v>#REF!</v>
          </cell>
          <cell r="AX3734"/>
          <cell r="AY3734"/>
          <cell r="AZ3734">
            <v>0</v>
          </cell>
          <cell r="BA3734" t="str">
            <v>-</v>
          </cell>
          <cell r="BB3734" t="str">
            <v>0,65  KM</v>
          </cell>
          <cell r="BC3734"/>
          <cell r="BD3734">
            <v>41799</v>
          </cell>
          <cell r="BE3734">
            <v>41799</v>
          </cell>
          <cell r="BF3734">
            <v>41943</v>
          </cell>
          <cell r="BG3734">
            <v>18329</v>
          </cell>
        </row>
        <row r="3735">
          <cell r="C3735" t="str">
            <v>20130187S0266-1</v>
          </cell>
          <cell r="D3735" t="str">
            <v>Proyectos 2011 - 2020</v>
          </cell>
          <cell r="E3735" t="str">
            <v>No Aplica</v>
          </cell>
          <cell r="F3735" t="str">
            <v>CERRADO</v>
          </cell>
          <cell r="G3735"/>
          <cell r="H3735" t="str">
            <v>Sucre</v>
          </cell>
          <cell r="I3735">
            <v>70670</v>
          </cell>
          <cell r="J3735">
            <v>6</v>
          </cell>
          <cell r="K3735" t="str">
            <v>Sampues</v>
          </cell>
          <cell r="L3735" t="str">
            <v>Sampues-Sucre</v>
          </cell>
          <cell r="M3735">
            <v>187</v>
          </cell>
          <cell r="N3735" t="str">
            <v>DPS 2013</v>
          </cell>
          <cell r="O3735"/>
          <cell r="P3735"/>
          <cell r="Q3735" t="str">
            <v xml:space="preserve">Rehabilitacion Estructural Y Adecuacion De Las Instalaciones Del Estadio De Futbol Del Barrio 12 De Octubre,Y Pavimentación En Concreto Rigido De Las Vias Cotiguas Al Estadio En El Municipio De Sampués Departamento De Sucre </v>
          </cell>
          <cell r="R3735" t="str">
            <v>Espacio Público, Recreación Y Deporte</v>
          </cell>
          <cell r="S3735"/>
          <cell r="T3735"/>
          <cell r="U3735"/>
          <cell r="V3735" t="str">
            <v>Municipio</v>
          </cell>
          <cell r="W3735"/>
          <cell r="X3735" t="str">
            <v>Barrio 12 de Octubre</v>
          </cell>
          <cell r="Y3735"/>
          <cell r="Z3735">
            <v>934579439</v>
          </cell>
          <cell r="AA3735"/>
          <cell r="AB3735">
            <v>934579439</v>
          </cell>
          <cell r="AC3735"/>
          <cell r="AD3735">
            <v>934579439</v>
          </cell>
          <cell r="AE3735">
            <v>93457943.900000006</v>
          </cell>
          <cell r="AF3735"/>
          <cell r="AG3735">
            <v>93457943.900000006</v>
          </cell>
          <cell r="AH3735">
            <v>1028037382.9</v>
          </cell>
          <cell r="AI3735">
            <v>0</v>
          </cell>
          <cell r="AJ3735">
            <v>1028037382.9</v>
          </cell>
          <cell r="AK3735">
            <v>0.99939999999999996</v>
          </cell>
          <cell r="AL3735"/>
          <cell r="AM3735">
            <v>1</v>
          </cell>
          <cell r="AN3735">
            <v>1</v>
          </cell>
          <cell r="AO3735">
            <v>0</v>
          </cell>
          <cell r="AP3735" t="str">
            <v>Liquidado</v>
          </cell>
          <cell r="AQ3735" t="e">
            <v>#REF!</v>
          </cell>
          <cell r="AR3735" t="e">
            <v>#N/A</v>
          </cell>
          <cell r="AS3735" t="str">
            <v>Liquidado 01 junio 2020.</v>
          </cell>
          <cell r="AT3735" t="str">
            <v>No Aplica</v>
          </cell>
          <cell r="AU3735">
            <v>42220</v>
          </cell>
          <cell r="AV3735">
            <v>42404</v>
          </cell>
          <cell r="AW3735" t="e">
            <v>#REF!</v>
          </cell>
          <cell r="AX3735"/>
          <cell r="AY3735"/>
          <cell r="AZ3735">
            <v>0</v>
          </cell>
          <cell r="BA3735" t="str">
            <v>-</v>
          </cell>
          <cell r="BB3735" t="str">
            <v>1400 M2</v>
          </cell>
          <cell r="BC3735"/>
          <cell r="BD3735">
            <v>42244</v>
          </cell>
          <cell r="BE3735">
            <v>42404</v>
          </cell>
          <cell r="BF3735">
            <v>42721</v>
          </cell>
          <cell r="BG3735">
            <v>6170</v>
          </cell>
        </row>
        <row r="3736">
          <cell r="C3736" t="str">
            <v>20130187V0035-1</v>
          </cell>
          <cell r="D3736" t="str">
            <v>Proyectos 2011 - 2020</v>
          </cell>
          <cell r="E3736" t="str">
            <v>No Aplica</v>
          </cell>
          <cell r="F3736" t="str">
            <v>CERRADO</v>
          </cell>
          <cell r="G3736"/>
          <cell r="H3736" t="str">
            <v>Sucre</v>
          </cell>
          <cell r="I3736">
            <v>70670</v>
          </cell>
          <cell r="J3736">
            <v>6</v>
          </cell>
          <cell r="K3736" t="str">
            <v>Sampues</v>
          </cell>
          <cell r="L3736" t="str">
            <v>Sampues-Sucre</v>
          </cell>
          <cell r="M3736">
            <v>187</v>
          </cell>
          <cell r="N3736" t="str">
            <v>DPS 2013</v>
          </cell>
          <cell r="O3736"/>
          <cell r="P3736"/>
          <cell r="Q3736" t="str">
            <v>Construccion De Pavimento En Concreto Rigido De La Calle 5, Cra 5 Entre Call 5 Y 6, Cll 6 Entre Cra 5A Y 6, Cra 5A Entre Cll 6 Y 6A N El Corregimiento De San Luis Municipio De Sampués - Sucre</v>
          </cell>
          <cell r="R3736" t="str">
            <v>Vías Urbanas</v>
          </cell>
          <cell r="S3736"/>
          <cell r="T3736"/>
          <cell r="U3736"/>
          <cell r="V3736" t="str">
            <v>Municipio</v>
          </cell>
          <cell r="W3736"/>
          <cell r="X3736" t="str">
            <v>Corregimiento de San Luis</v>
          </cell>
          <cell r="Y3736"/>
          <cell r="Z3736">
            <v>2056074765.5</v>
          </cell>
          <cell r="AA3736"/>
          <cell r="AB3736">
            <v>2056074765.5</v>
          </cell>
          <cell r="AC3736"/>
          <cell r="AD3736">
            <v>2056074765.5</v>
          </cell>
          <cell r="AE3736">
            <v>205607476.60000002</v>
          </cell>
          <cell r="AF3736"/>
          <cell r="AG3736">
            <v>205607476.60000002</v>
          </cell>
          <cell r="AH3736">
            <v>2261682242.0999999</v>
          </cell>
          <cell r="AI3736">
            <v>0</v>
          </cell>
          <cell r="AJ3736">
            <v>2261682242.0999999</v>
          </cell>
          <cell r="AK3736">
            <v>1</v>
          </cell>
          <cell r="AL3736"/>
          <cell r="AM3736">
            <v>1</v>
          </cell>
          <cell r="AN3736">
            <v>1</v>
          </cell>
          <cell r="AO3736">
            <v>0</v>
          </cell>
          <cell r="AP3736" t="str">
            <v>Liquidado</v>
          </cell>
          <cell r="AQ3736" t="e">
            <v>#REF!</v>
          </cell>
          <cell r="AR3736" t="e">
            <v>#N/A</v>
          </cell>
          <cell r="AS3736" t="str">
            <v>Liquidado 01 junio 2020.</v>
          </cell>
          <cell r="AT3736" t="str">
            <v>No Aplica</v>
          </cell>
          <cell r="AU3736">
            <v>42550</v>
          </cell>
          <cell r="AV3736">
            <v>43059</v>
          </cell>
          <cell r="AW3736" t="e">
            <v>#REF!</v>
          </cell>
          <cell r="AX3736"/>
          <cell r="AY3736"/>
          <cell r="AZ3736">
            <v>0</v>
          </cell>
          <cell r="BA3736" t="str">
            <v>-</v>
          </cell>
          <cell r="BB3736" t="str">
            <v>1,1 Km</v>
          </cell>
          <cell r="BC3736"/>
          <cell r="BD3736">
            <v>42594</v>
          </cell>
          <cell r="BE3736">
            <v>42787</v>
          </cell>
          <cell r="BF3736">
            <v>43224</v>
          </cell>
          <cell r="BG3736">
            <v>1500</v>
          </cell>
        </row>
        <row r="3737">
          <cell r="C3737" t="str">
            <v>20130302V0551-1</v>
          </cell>
          <cell r="D3737" t="str">
            <v>Proyectos 2011 - 2020</v>
          </cell>
          <cell r="E3737" t="str">
            <v>No Aplica</v>
          </cell>
          <cell r="F3737" t="str">
            <v>CERRADO</v>
          </cell>
          <cell r="G3737"/>
          <cell r="H3737" t="str">
            <v>Sucre</v>
          </cell>
          <cell r="I3737">
            <v>70670</v>
          </cell>
          <cell r="J3737">
            <v>6</v>
          </cell>
          <cell r="K3737" t="str">
            <v>Sampues</v>
          </cell>
          <cell r="L3737" t="str">
            <v>Sampues-Sucre</v>
          </cell>
          <cell r="M3737">
            <v>302</v>
          </cell>
          <cell r="N3737" t="str">
            <v>DPS 2013</v>
          </cell>
          <cell r="O3737"/>
          <cell r="P3737"/>
          <cell r="Q3737" t="str">
            <v>Construccion De Pavimento En Concreto Rigido En Los Barrios Gustavo Dajer, 7 De Agosto, San Jose, Zona Artesanal, 12 De Octubre, 4 Vientos, Las Acacias, Sampuma Y Millan Vargas Municipio De Sampués - Sucre</v>
          </cell>
          <cell r="R3737" t="str">
            <v>Vías Urbanas</v>
          </cell>
          <cell r="S3737"/>
          <cell r="T3737"/>
          <cell r="U3737"/>
          <cell r="V3737" t="str">
            <v>Municipio</v>
          </cell>
          <cell r="W3737"/>
          <cell r="X3737" t="str">
            <v xml:space="preserve"> Gustavo Dajer, 7 De Agosto, San Jose, Zona Artesanal, 12 De Octubre, 4 Vientos, Las Acacias, Sampuma Y Millan Vargas </v>
          </cell>
          <cell r="Y3737"/>
          <cell r="Z3737">
            <v>1869158879</v>
          </cell>
          <cell r="AA3737"/>
          <cell r="AB3737">
            <v>1869158879</v>
          </cell>
          <cell r="AC3737"/>
          <cell r="AD3737">
            <v>1869158879</v>
          </cell>
          <cell r="AE3737">
            <v>186915887.90000001</v>
          </cell>
          <cell r="AF3737"/>
          <cell r="AG3737">
            <v>186915887.90000001</v>
          </cell>
          <cell r="AH3737">
            <v>2056074766.9000001</v>
          </cell>
          <cell r="AI3737">
            <v>0</v>
          </cell>
          <cell r="AJ3737">
            <v>2056074766.9000001</v>
          </cell>
          <cell r="AK3737">
            <v>1</v>
          </cell>
          <cell r="AL3737"/>
          <cell r="AM3737">
            <v>1</v>
          </cell>
          <cell r="AN3737">
            <v>1</v>
          </cell>
          <cell r="AO3737">
            <v>0</v>
          </cell>
          <cell r="AP3737" t="str">
            <v>Liquidado</v>
          </cell>
          <cell r="AQ3737" t="e">
            <v>#REF!</v>
          </cell>
          <cell r="AR3737" t="e">
            <v>#N/A</v>
          </cell>
          <cell r="AS3737" t="str">
            <v>Obra entregada en abril de 2016.</v>
          </cell>
          <cell r="AT3737" t="str">
            <v>No Aplica</v>
          </cell>
          <cell r="AU3737">
            <v>42160</v>
          </cell>
          <cell r="AV3737">
            <v>42318</v>
          </cell>
          <cell r="AW3737" t="e">
            <v>#REF!</v>
          </cell>
          <cell r="AX3737"/>
          <cell r="AY3737"/>
          <cell r="AZ3737">
            <v>0</v>
          </cell>
          <cell r="BA3737" t="str">
            <v>-</v>
          </cell>
          <cell r="BB3737" t="str">
            <v>1,2 km</v>
          </cell>
          <cell r="BC3737"/>
          <cell r="BD3737">
            <v>42193</v>
          </cell>
          <cell r="BE3737">
            <v>42277</v>
          </cell>
          <cell r="BF3737">
            <v>42404</v>
          </cell>
          <cell r="BG3737">
            <v>2040</v>
          </cell>
        </row>
        <row r="3738">
          <cell r="C3738" t="str">
            <v>20140187S0089-1</v>
          </cell>
          <cell r="D3738" t="str">
            <v>Proyectos 2011 - 2020</v>
          </cell>
          <cell r="E3738" t="str">
            <v>No Aplica</v>
          </cell>
          <cell r="F3738" t="str">
            <v>CERRADO</v>
          </cell>
          <cell r="G3738"/>
          <cell r="H3738" t="str">
            <v>Sucre</v>
          </cell>
          <cell r="I3738">
            <v>70670</v>
          </cell>
          <cell r="J3738">
            <v>6</v>
          </cell>
          <cell r="K3738" t="str">
            <v>Sampues</v>
          </cell>
          <cell r="L3738" t="str">
            <v>Sampues-Sucre</v>
          </cell>
          <cell r="M3738">
            <v>187</v>
          </cell>
          <cell r="N3738" t="str">
            <v>DPS 2014</v>
          </cell>
          <cell r="O3738"/>
          <cell r="P3738"/>
          <cell r="Q3738" t="str">
            <v>Construcción De Pavimento En Concreto Rigido De La Transversal 19 Entre La Carrera 12 Y La Carrera 20 En El Municipio De Sampues - Sucre</v>
          </cell>
          <cell r="R3738" t="str">
            <v>Vías Urbanas</v>
          </cell>
          <cell r="S3738"/>
          <cell r="T3738"/>
          <cell r="U3738"/>
          <cell r="V3738" t="str">
            <v>Municipio</v>
          </cell>
          <cell r="W3738"/>
          <cell r="X3738" t="str">
            <v>Barrio 4 Vientos, Barrio12 de Octubre.</v>
          </cell>
          <cell r="Y3738"/>
          <cell r="Z3738">
            <v>1335000000</v>
          </cell>
          <cell r="AA3738"/>
          <cell r="AB3738">
            <v>1335000000</v>
          </cell>
          <cell r="AC3738"/>
          <cell r="AD3738">
            <v>1335000000</v>
          </cell>
          <cell r="AE3738">
            <v>133500000</v>
          </cell>
          <cell r="AF3738"/>
          <cell r="AG3738">
            <v>133500000</v>
          </cell>
          <cell r="AH3738">
            <v>1468500000</v>
          </cell>
          <cell r="AI3738">
            <v>0</v>
          </cell>
          <cell r="AJ3738">
            <v>1468500000</v>
          </cell>
          <cell r="AK3738">
            <v>0.99929999999999997</v>
          </cell>
          <cell r="AL3738"/>
          <cell r="AM3738">
            <v>1</v>
          </cell>
          <cell r="AN3738">
            <v>0.99550000000000005</v>
          </cell>
          <cell r="AO3738">
            <v>-4.4999999999999485E-3</v>
          </cell>
          <cell r="AP3738" t="str">
            <v>Liquidado</v>
          </cell>
          <cell r="AQ3738" t="e">
            <v>#REF!</v>
          </cell>
          <cell r="AR3738" t="e">
            <v>#N/A</v>
          </cell>
          <cell r="AS3738" t="str">
            <v>ESTADO: Entregada en diciembre de 2016.</v>
          </cell>
          <cell r="AT3738" t="str">
            <v>No Aplica</v>
          </cell>
          <cell r="AU3738">
            <v>42331</v>
          </cell>
          <cell r="AV3738">
            <v>42633</v>
          </cell>
          <cell r="AW3738" t="e">
            <v>#REF!</v>
          </cell>
          <cell r="AX3738"/>
          <cell r="AY3738"/>
          <cell r="AZ3738">
            <v>0</v>
          </cell>
          <cell r="BA3738" t="str">
            <v>-</v>
          </cell>
          <cell r="BB3738" t="str">
            <v>0,94 Km</v>
          </cell>
          <cell r="BC3738"/>
          <cell r="BD3738">
            <v>42354</v>
          </cell>
          <cell r="BE3738">
            <v>42559</v>
          </cell>
          <cell r="BF3738">
            <v>42727</v>
          </cell>
          <cell r="BG3738">
            <v>3290</v>
          </cell>
        </row>
        <row r="3739">
          <cell r="C3739" t="str">
            <v>20140187V0089-2</v>
          </cell>
          <cell r="D3739" t="str">
            <v>Proyectos 2011 - 2020</v>
          </cell>
          <cell r="E3739" t="str">
            <v>No Aplica</v>
          </cell>
          <cell r="F3739" t="str">
            <v>CERRADO</v>
          </cell>
          <cell r="G3739"/>
          <cell r="H3739" t="str">
            <v>Sucre</v>
          </cell>
          <cell r="I3739">
            <v>70670</v>
          </cell>
          <cell r="J3739">
            <v>6</v>
          </cell>
          <cell r="K3739" t="str">
            <v>Sampues</v>
          </cell>
          <cell r="L3739" t="str">
            <v>Sampues-Sucre</v>
          </cell>
          <cell r="M3739">
            <v>187</v>
          </cell>
          <cell r="N3739" t="str">
            <v>DPS 2014</v>
          </cell>
          <cell r="O3739"/>
          <cell r="P3739"/>
          <cell r="Q3739" t="str">
            <v>Mejoramiento Y Mantenimiento De La Vía Villanueva-Los Santos-Los Guayacanes, Del Municipio De Smpués, Departamento De Sucre</v>
          </cell>
          <cell r="R3739" t="str">
            <v>Vías Red Terciaria</v>
          </cell>
          <cell r="S3739"/>
          <cell r="T3739"/>
          <cell r="U3739"/>
          <cell r="V3739" t="str">
            <v>Municipio</v>
          </cell>
          <cell r="W3739"/>
          <cell r="X3739" t="str">
            <v/>
          </cell>
          <cell r="Y3739"/>
          <cell r="Z3739">
            <v>934579440</v>
          </cell>
          <cell r="AA3739"/>
          <cell r="AB3739">
            <v>934579440</v>
          </cell>
          <cell r="AC3739"/>
          <cell r="AD3739">
            <v>934579440</v>
          </cell>
          <cell r="AE3739">
            <v>93457944</v>
          </cell>
          <cell r="AF3739"/>
          <cell r="AG3739">
            <v>93457944</v>
          </cell>
          <cell r="AH3739">
            <v>1028037384</v>
          </cell>
          <cell r="AI3739">
            <v>0</v>
          </cell>
          <cell r="AJ3739">
            <v>1028037384</v>
          </cell>
          <cell r="AK3739">
            <v>0.99990000000000001</v>
          </cell>
          <cell r="AL3739"/>
          <cell r="AM3739">
            <v>1</v>
          </cell>
          <cell r="AN3739">
            <v>1</v>
          </cell>
          <cell r="AO3739">
            <v>0</v>
          </cell>
          <cell r="AP3739" t="str">
            <v>Liquidado</v>
          </cell>
          <cell r="AQ3739" t="e">
            <v>#REF!</v>
          </cell>
          <cell r="AR3739" t="e">
            <v>#N/A</v>
          </cell>
          <cell r="AS3739" t="str">
            <v>ESTADO: Entregado en Agosto de 2016.</v>
          </cell>
          <cell r="AT3739" t="str">
            <v>No Aplica</v>
          </cell>
          <cell r="AU3739">
            <v>42331</v>
          </cell>
          <cell r="AV3739">
            <v>42483</v>
          </cell>
          <cell r="AW3739" t="e">
            <v>#REF!</v>
          </cell>
          <cell r="AX3739"/>
          <cell r="AY3739"/>
          <cell r="AZ3739">
            <v>0</v>
          </cell>
          <cell r="BA3739" t="str">
            <v>-</v>
          </cell>
          <cell r="BB3739" t="str">
            <v>0,80 Km</v>
          </cell>
          <cell r="BC3739"/>
          <cell r="BD3739">
            <v>42354</v>
          </cell>
          <cell r="BE3739">
            <v>42433</v>
          </cell>
          <cell r="BF3739">
            <v>42559</v>
          </cell>
          <cell r="BG3739">
            <v>20000</v>
          </cell>
        </row>
        <row r="3740">
          <cell r="C3740" t="str">
            <v>20140187V0089-3</v>
          </cell>
          <cell r="D3740" t="str">
            <v>Proyectos 2011 - 2020</v>
          </cell>
          <cell r="E3740" t="str">
            <v>No Aplica</v>
          </cell>
          <cell r="F3740" t="str">
            <v>CERRADO</v>
          </cell>
          <cell r="G3740"/>
          <cell r="H3740" t="str">
            <v>Sucre</v>
          </cell>
          <cell r="I3740">
            <v>70670</v>
          </cell>
          <cell r="J3740">
            <v>6</v>
          </cell>
          <cell r="K3740" t="str">
            <v>Sampues</v>
          </cell>
          <cell r="L3740" t="str">
            <v>Sampues-Sucre</v>
          </cell>
          <cell r="M3740">
            <v>187</v>
          </cell>
          <cell r="N3740" t="str">
            <v>DPS 2014</v>
          </cell>
          <cell r="O3740"/>
          <cell r="P3740"/>
          <cell r="Q3740" t="str">
            <v>Construcción De Parque Lineal Y Obras De Urbanismo En Sampúes</v>
          </cell>
          <cell r="R3740" t="str">
            <v>Vías Urbanas</v>
          </cell>
          <cell r="S3740"/>
          <cell r="T3740"/>
          <cell r="U3740"/>
          <cell r="V3740" t="str">
            <v>Municipio</v>
          </cell>
          <cell r="W3740"/>
          <cell r="X3740" t="str">
            <v>Barrio San Juan de Dios</v>
          </cell>
          <cell r="Y3740"/>
          <cell r="Z3740">
            <v>934997931</v>
          </cell>
          <cell r="AA3740"/>
          <cell r="AB3740">
            <v>934997931</v>
          </cell>
          <cell r="AC3740"/>
          <cell r="AD3740">
            <v>934997931</v>
          </cell>
          <cell r="AE3740">
            <v>93499793.100000009</v>
          </cell>
          <cell r="AF3740"/>
          <cell r="AG3740">
            <v>93499793.100000009</v>
          </cell>
          <cell r="AH3740">
            <v>1028497724.1</v>
          </cell>
          <cell r="AI3740">
            <v>0</v>
          </cell>
          <cell r="AJ3740">
            <v>1028497724.1</v>
          </cell>
          <cell r="AK3740">
            <v>1</v>
          </cell>
          <cell r="AL3740"/>
          <cell r="AM3740">
            <v>1</v>
          </cell>
          <cell r="AN3740">
            <v>1</v>
          </cell>
          <cell r="AO3740">
            <v>0</v>
          </cell>
          <cell r="AP3740" t="str">
            <v>Liquidado</v>
          </cell>
          <cell r="AQ3740" t="e">
            <v>#REF!</v>
          </cell>
          <cell r="AR3740" t="e">
            <v>#N/A</v>
          </cell>
          <cell r="AS3740" t="str">
            <v>ESTADO: Entregado en Marzo de 2016.</v>
          </cell>
          <cell r="AT3740" t="str">
            <v>No Aplica</v>
          </cell>
          <cell r="AU3740">
            <v>42271</v>
          </cell>
          <cell r="AV3740" t="str">
            <v/>
          </cell>
          <cell r="AW3740" t="e">
            <v>#REF!</v>
          </cell>
          <cell r="AX3740"/>
          <cell r="AY3740"/>
          <cell r="AZ3740">
            <v>0</v>
          </cell>
          <cell r="BA3740" t="str">
            <v>-</v>
          </cell>
          <cell r="BB3740" t="str">
            <v>0,40 Km</v>
          </cell>
          <cell r="BC3740"/>
          <cell r="BD3740">
            <v>42354</v>
          </cell>
          <cell r="BE3740">
            <v>42433</v>
          </cell>
          <cell r="BF3740">
            <v>42433</v>
          </cell>
          <cell r="BG3740">
            <v>39769</v>
          </cell>
        </row>
        <row r="3741">
          <cell r="C3741" t="str">
            <v>20150184V2590-1</v>
          </cell>
          <cell r="D3741" t="str">
            <v>Proyectos 2011 - 2020</v>
          </cell>
          <cell r="E3741" t="str">
            <v>No Aplica</v>
          </cell>
          <cell r="F3741" t="str">
            <v>CERRADO</v>
          </cell>
          <cell r="G3741"/>
          <cell r="H3741" t="str">
            <v>Sucre</v>
          </cell>
          <cell r="I3741">
            <v>70670</v>
          </cell>
          <cell r="J3741">
            <v>6</v>
          </cell>
          <cell r="K3741" t="str">
            <v>Sampues</v>
          </cell>
          <cell r="L3741" t="str">
            <v>Sampues-Sucre</v>
          </cell>
          <cell r="M3741">
            <v>184</v>
          </cell>
          <cell r="N3741" t="str">
            <v>DPS 2015</v>
          </cell>
          <cell r="O3741"/>
          <cell r="P3741"/>
          <cell r="Q3741" t="str">
            <v>Construcción De Pavimento En Concreto Rígido De La Carrera 13A Entre La Carrera 12 Y La Calle 28A, Y Calle 28A Entre Carrera 13A Y Carrera 14C Del Barrio 12 De Octubre Del Municipio De Sampúes - Sucre</v>
          </cell>
          <cell r="R3741" t="str">
            <v>Vías Urbanas</v>
          </cell>
          <cell r="S3741"/>
          <cell r="T3741"/>
          <cell r="U3741"/>
          <cell r="V3741" t="str">
            <v>Municipio</v>
          </cell>
          <cell r="W3741"/>
          <cell r="X3741" t="str">
            <v>Barrio 12 De Octubre</v>
          </cell>
          <cell r="Y3741"/>
          <cell r="Z3741">
            <v>925925926</v>
          </cell>
          <cell r="AA3741"/>
          <cell r="AB3741">
            <v>925925926</v>
          </cell>
          <cell r="AC3741"/>
          <cell r="AD3741">
            <v>925925926</v>
          </cell>
          <cell r="AE3741">
            <v>92592592.600000009</v>
          </cell>
          <cell r="AF3741"/>
          <cell r="AG3741">
            <v>92592592.600000009</v>
          </cell>
          <cell r="AH3741">
            <v>1018518518.6</v>
          </cell>
          <cell r="AI3741">
            <v>0</v>
          </cell>
          <cell r="AJ3741">
            <v>1018518518.6</v>
          </cell>
          <cell r="AK3741">
            <v>1</v>
          </cell>
          <cell r="AL3741"/>
          <cell r="AM3741">
            <v>0</v>
          </cell>
          <cell r="AN3741">
            <v>1</v>
          </cell>
          <cell r="AO3741">
            <v>1</v>
          </cell>
          <cell r="AP3741" t="str">
            <v>Liquidado</v>
          </cell>
          <cell r="AQ3741" t="e">
            <v>#REF!</v>
          </cell>
          <cell r="AR3741" t="e">
            <v>#N/A</v>
          </cell>
          <cell r="AS3741" t="str">
            <v>Liquidado el 25 de mayo de 2021.</v>
          </cell>
          <cell r="AT3741" t="str">
            <v>No Aplica</v>
          </cell>
          <cell r="AU3741">
            <v>42648</v>
          </cell>
          <cell r="AV3741">
            <v>42861</v>
          </cell>
          <cell r="AW3741" t="e">
            <v>#REF!</v>
          </cell>
          <cell r="AX3741"/>
          <cell r="AY3741"/>
          <cell r="AZ3741">
            <v>0</v>
          </cell>
          <cell r="BA3741" t="str">
            <v>-</v>
          </cell>
          <cell r="BB3741" t="str">
            <v>0.52Km</v>
          </cell>
          <cell r="BC3741"/>
          <cell r="BD3741">
            <v>42748</v>
          </cell>
          <cell r="BE3741">
            <v>42748</v>
          </cell>
          <cell r="BF3741">
            <v>42970</v>
          </cell>
          <cell r="BG3741" t="str">
            <v/>
          </cell>
        </row>
        <row r="3742">
          <cell r="C3742" t="str">
            <v>20160287V3875-1</v>
          </cell>
          <cell r="D3742" t="str">
            <v>Proyectos 2011 - 2020</v>
          </cell>
          <cell r="E3742" t="str">
            <v>ANTES 2018</v>
          </cell>
          <cell r="F3742" t="str">
            <v>VIGENTE</v>
          </cell>
          <cell r="G3742"/>
          <cell r="H3742" t="str">
            <v>Sucre</v>
          </cell>
          <cell r="I3742">
            <v>70670</v>
          </cell>
          <cell r="J3742">
            <v>6</v>
          </cell>
          <cell r="K3742" t="str">
            <v>Sampues</v>
          </cell>
          <cell r="L3742" t="str">
            <v>Sampues-Sucre</v>
          </cell>
          <cell r="M3742">
            <v>287</v>
          </cell>
          <cell r="N3742" t="str">
            <v>DPS 2016</v>
          </cell>
          <cell r="O3742"/>
          <cell r="P3742"/>
          <cell r="Q3742" t="str">
            <v>Construcción De Pavimento Rígido En La Red Vial Urbana Del Municipio De Sampués - Sucre</v>
          </cell>
          <cell r="R3742" t="str">
            <v>Vías Urbanas</v>
          </cell>
          <cell r="S3742"/>
          <cell r="T3742"/>
          <cell r="U3742"/>
          <cell r="V3742" t="str">
            <v>Municipio</v>
          </cell>
          <cell r="W3742"/>
          <cell r="X3742" t="str">
            <v/>
          </cell>
          <cell r="Y3742"/>
          <cell r="Z3742">
            <v>4672897196</v>
          </cell>
          <cell r="AA3742"/>
          <cell r="AB3742">
            <v>4672897196</v>
          </cell>
          <cell r="AC3742"/>
          <cell r="AD3742">
            <v>4672897196</v>
          </cell>
          <cell r="AE3742">
            <v>224518520</v>
          </cell>
          <cell r="AF3742"/>
          <cell r="AG3742">
            <v>224518520</v>
          </cell>
          <cell r="AH3742">
            <v>4897415716</v>
          </cell>
          <cell r="AI3742">
            <v>0</v>
          </cell>
          <cell r="AJ3742">
            <v>4897415716</v>
          </cell>
          <cell r="AK3742">
            <v>1</v>
          </cell>
          <cell r="AL3742"/>
          <cell r="AM3742">
            <v>1</v>
          </cell>
          <cell r="AN3742">
            <v>1</v>
          </cell>
          <cell r="AO3742">
            <v>0</v>
          </cell>
          <cell r="AP3742" t="str">
            <v>Entregado A Municipio</v>
          </cell>
          <cell r="AQ3742" t="e">
            <v>#REF!</v>
          </cell>
          <cell r="AR3742" t="e">
            <v>#N/A</v>
          </cell>
          <cell r="AS3742" t="str">
            <v>Entregado</v>
          </cell>
          <cell r="AT3742" t="str">
            <v>No Aplica</v>
          </cell>
          <cell r="AU3742">
            <v>43361</v>
          </cell>
          <cell r="AV3742">
            <v>43542</v>
          </cell>
          <cell r="AW3742" t="e">
            <v>#REF!</v>
          </cell>
          <cell r="AX3742"/>
          <cell r="AY3742"/>
          <cell r="AZ3742">
            <v>0</v>
          </cell>
          <cell r="BA3742" t="str">
            <v>-</v>
          </cell>
          <cell r="BB3742" t="str">
            <v>2200 ml</v>
          </cell>
          <cell r="BC3742"/>
          <cell r="BD3742">
            <v>43432</v>
          </cell>
          <cell r="BE3742">
            <v>43532</v>
          </cell>
          <cell r="BF3742">
            <v>43677</v>
          </cell>
          <cell r="BG3742">
            <v>6057</v>
          </cell>
        </row>
        <row r="3743">
          <cell r="C3743" t="str">
            <v>20170404V8537-1</v>
          </cell>
          <cell r="D3743" t="str">
            <v>Proyectos 2011 - 2020</v>
          </cell>
          <cell r="E3743" t="str">
            <v>ANTES 2018</v>
          </cell>
          <cell r="F3743" t="str">
            <v>VIGENTE</v>
          </cell>
          <cell r="G3743"/>
          <cell r="H3743" t="str">
            <v>Sucre</v>
          </cell>
          <cell r="I3743">
            <v>70670</v>
          </cell>
          <cell r="J3743">
            <v>6</v>
          </cell>
          <cell r="K3743" t="str">
            <v>Sampues</v>
          </cell>
          <cell r="L3743" t="str">
            <v>Sampues-Sucre</v>
          </cell>
          <cell r="M3743">
            <v>404</v>
          </cell>
          <cell r="N3743" t="str">
            <v>DPS 2017</v>
          </cell>
          <cell r="O3743"/>
          <cell r="P3743"/>
          <cell r="Q3743" t="str">
            <v>Construccion De Pavimento En Concreto Rigido De Las Calles Principales De Los Barrios Las Colinas, La Industria Y Le Campano Municipio De Sampues Sucre</v>
          </cell>
          <cell r="R3743" t="str">
            <v>Vías Urbanas</v>
          </cell>
          <cell r="S3743"/>
          <cell r="T3743"/>
          <cell r="U3743"/>
          <cell r="V3743" t="str">
            <v>Municipio</v>
          </cell>
          <cell r="W3743"/>
          <cell r="X3743" t="str">
            <v>Barrios La Industria, El Campano y
Las Colinas</v>
          </cell>
          <cell r="Y3743"/>
          <cell r="Z3743">
            <v>1911376697</v>
          </cell>
          <cell r="AA3743"/>
          <cell r="AB3743">
            <v>1911376697</v>
          </cell>
          <cell r="AC3743"/>
          <cell r="AD3743">
            <v>1911376697</v>
          </cell>
          <cell r="AE3743">
            <v>191137670</v>
          </cell>
          <cell r="AF3743"/>
          <cell r="AG3743">
            <v>191137670</v>
          </cell>
          <cell r="AH3743">
            <v>2102514367</v>
          </cell>
          <cell r="AI3743">
            <v>0</v>
          </cell>
          <cell r="AJ3743">
            <v>2102514367</v>
          </cell>
          <cell r="AK3743">
            <v>1</v>
          </cell>
          <cell r="AL3743"/>
          <cell r="AM3743">
            <v>1</v>
          </cell>
          <cell r="AN3743">
            <v>1</v>
          </cell>
          <cell r="AO3743">
            <v>0</v>
          </cell>
          <cell r="AP3743" t="str">
            <v>En Liquidación</v>
          </cell>
          <cell r="AQ3743" t="e">
            <v>#REF!</v>
          </cell>
          <cell r="AR3743" t="e">
            <v>#N/A</v>
          </cell>
          <cell r="AS3743" t="str">
            <v>FINALIZADO.Proyecto liquidado - Acta de asignación cerrada.</v>
          </cell>
          <cell r="AT3743" t="str">
            <v>No Aplica</v>
          </cell>
          <cell r="AU3743">
            <v>43579</v>
          </cell>
          <cell r="AV3743">
            <v>43761</v>
          </cell>
          <cell r="AW3743" t="e">
            <v>#REF!</v>
          </cell>
          <cell r="AX3743"/>
          <cell r="AY3743"/>
          <cell r="AZ3743">
            <v>0</v>
          </cell>
          <cell r="BA3743" t="str">
            <v>-</v>
          </cell>
          <cell r="BB3743" t="str">
            <v>1093mt</v>
          </cell>
          <cell r="BC3743"/>
          <cell r="BD3743">
            <v>43615</v>
          </cell>
          <cell r="BE3743">
            <v>43718</v>
          </cell>
          <cell r="BF3743">
            <v>43798</v>
          </cell>
          <cell r="BG3743">
            <v>5349</v>
          </cell>
        </row>
        <row r="3744">
          <cell r="C3744" t="str">
            <v>E-2020-2203-125612</v>
          </cell>
          <cell r="D3744" t="str">
            <v>CV 001-2020</v>
          </cell>
          <cell r="E3744" t="str">
            <v>2018-2022</v>
          </cell>
          <cell r="F3744" t="str">
            <v>VIGENTE</v>
          </cell>
          <cell r="G3744"/>
          <cell r="H3744" t="str">
            <v>Sucre</v>
          </cell>
          <cell r="I3744"/>
          <cell r="J3744"/>
          <cell r="K3744" t="str">
            <v>Sampues</v>
          </cell>
          <cell r="L3744" t="str">
            <v>Sampues-Sucre</v>
          </cell>
          <cell r="M3744" t="str">
            <v>683 FIP 2021</v>
          </cell>
          <cell r="N3744" t="str">
            <v>DPS 2021</v>
          </cell>
          <cell r="O3744">
            <v>44512</v>
          </cell>
          <cell r="P3744">
            <v>44773</v>
          </cell>
          <cell r="Q3744" t="str">
            <v>Construcción De Pavimento En Concreto Rígido De Las Clls Y Cra Barrio Doce De Octubre, Municipio De Sampués - Sucre</v>
          </cell>
          <cell r="R3744" t="str">
            <v>Vias y Transporte</v>
          </cell>
          <cell r="S3744" t="str">
            <v>Vias Urbanas</v>
          </cell>
          <cell r="T3744"/>
          <cell r="U3744">
            <v>1</v>
          </cell>
          <cell r="V3744"/>
          <cell r="W3744"/>
          <cell r="X3744"/>
          <cell r="Y3744"/>
          <cell r="Z3744">
            <v>3000000000</v>
          </cell>
          <cell r="AA3744"/>
          <cell r="AB3744">
            <v>3000000000</v>
          </cell>
          <cell r="AC3744">
            <v>0</v>
          </cell>
          <cell r="AD3744">
            <v>3000000000</v>
          </cell>
          <cell r="AE3744"/>
          <cell r="AF3744"/>
          <cell r="AG3744">
            <v>0</v>
          </cell>
          <cell r="AH3744">
            <v>3000000000</v>
          </cell>
          <cell r="AI3744">
            <v>0</v>
          </cell>
          <cell r="AJ3744">
            <v>3000000000</v>
          </cell>
          <cell r="AK3744"/>
          <cell r="AL3744"/>
          <cell r="AM3744">
            <v>3.0000000000000001E-3</v>
          </cell>
          <cell r="AN3744">
            <v>7.4000000000000003E-3</v>
          </cell>
          <cell r="AO3744">
            <v>4.4000000000000003E-3</v>
          </cell>
          <cell r="AP3744" t="str">
            <v>En Ejecución</v>
          </cell>
          <cell r="AQ3744" t="e">
            <v>#REF!</v>
          </cell>
          <cell r="AR3744" t="e">
            <v>#N/A</v>
          </cell>
          <cell r="AS3744" t="str">
            <v>-</v>
          </cell>
          <cell r="AT3744"/>
          <cell r="AU3744">
            <v>44735</v>
          </cell>
          <cell r="AV3744">
            <v>44918</v>
          </cell>
          <cell r="AW3744" t="e">
            <v>#REF!</v>
          </cell>
          <cell r="AX3744">
            <v>9</v>
          </cell>
          <cell r="AY3744"/>
          <cell r="AZ3744">
            <v>9</v>
          </cell>
          <cell r="BA3744"/>
          <cell r="BB3744" t="str">
            <v>4630 ML</v>
          </cell>
          <cell r="BC3744"/>
          <cell r="BD3744" t="str">
            <v>-</v>
          </cell>
          <cell r="BE3744" t="str">
            <v>-</v>
          </cell>
          <cell r="BF3744" t="str">
            <v>-</v>
          </cell>
          <cell r="BG3744">
            <v>0</v>
          </cell>
        </row>
        <row r="3745">
          <cell r="C3745" t="str">
            <v>E-2020-2203-232963</v>
          </cell>
          <cell r="D3745" t="str">
            <v>CV 001-2020</v>
          </cell>
          <cell r="E3745" t="str">
            <v>2018-2022</v>
          </cell>
          <cell r="F3745" t="str">
            <v>VIGENTE</v>
          </cell>
          <cell r="G3745"/>
          <cell r="H3745" t="str">
            <v>Sucre</v>
          </cell>
          <cell r="I3745"/>
          <cell r="J3745"/>
          <cell r="K3745" t="str">
            <v>Sampues</v>
          </cell>
          <cell r="L3745" t="str">
            <v>Sampues-Sucre</v>
          </cell>
          <cell r="M3745" t="str">
            <v>446 FIP 2021</v>
          </cell>
          <cell r="N3745" t="str">
            <v>DPS 2021</v>
          </cell>
          <cell r="O3745">
            <v>44410</v>
          </cell>
          <cell r="P3745">
            <v>44773</v>
          </cell>
          <cell r="Q3745" t="str">
            <v>Mejoramiento Con Placa Huella De Las Vías Rurales En El Municipio De Sampués - Sucre</v>
          </cell>
          <cell r="R3745" t="str">
            <v>Vias y Transporte</v>
          </cell>
          <cell r="S3745" t="str">
            <v>Vias Rurales</v>
          </cell>
          <cell r="T3745"/>
          <cell r="U3745">
            <v>1</v>
          </cell>
          <cell r="V3745"/>
          <cell r="W3745"/>
          <cell r="X3745"/>
          <cell r="Y3745"/>
          <cell r="Z3745">
            <v>4498880110</v>
          </cell>
          <cell r="AA3745"/>
          <cell r="AB3745">
            <v>4498880110</v>
          </cell>
          <cell r="AC3745">
            <v>0</v>
          </cell>
          <cell r="AD3745">
            <v>4498880110</v>
          </cell>
          <cell r="AE3745"/>
          <cell r="AF3745"/>
          <cell r="AG3745">
            <v>0</v>
          </cell>
          <cell r="AH3745">
            <v>4498880110</v>
          </cell>
          <cell r="AI3745">
            <v>0</v>
          </cell>
          <cell r="AJ3745">
            <v>4498880110</v>
          </cell>
          <cell r="AK3745"/>
          <cell r="AL3745"/>
          <cell r="AM3745">
            <v>0.1376</v>
          </cell>
          <cell r="AN3745">
            <v>0.2223</v>
          </cell>
          <cell r="AO3745">
            <v>8.4699999999999998E-2</v>
          </cell>
          <cell r="AP3745" t="str">
            <v>En Ejecución</v>
          </cell>
          <cell r="AQ3745" t="e">
            <v>#REF!</v>
          </cell>
          <cell r="AR3745" t="e">
            <v>#N/A</v>
          </cell>
          <cell r="AS3745" t="str">
            <v>-</v>
          </cell>
          <cell r="AT3745"/>
          <cell r="AU3745">
            <v>44656</v>
          </cell>
          <cell r="AV3745">
            <v>44839</v>
          </cell>
          <cell r="AW3745" t="e">
            <v>#REF!</v>
          </cell>
          <cell r="AX3745">
            <v>9</v>
          </cell>
          <cell r="AY3745"/>
          <cell r="AZ3745">
            <v>9</v>
          </cell>
          <cell r="BA3745"/>
          <cell r="BB3745" t="str">
            <v>3564 ML</v>
          </cell>
          <cell r="BC3745"/>
          <cell r="BD3745" t="str">
            <v>-</v>
          </cell>
          <cell r="BE3745" t="str">
            <v>-</v>
          </cell>
          <cell r="BF3745" t="str">
            <v>-</v>
          </cell>
          <cell r="BG3745">
            <v>3400</v>
          </cell>
        </row>
        <row r="3746">
          <cell r="C3746" t="str">
            <v>20120069V0292-1</v>
          </cell>
          <cell r="D3746" t="str">
            <v>Proyectos 2011 - 2020</v>
          </cell>
          <cell r="E3746" t="str">
            <v>No Aplica</v>
          </cell>
          <cell r="F3746" t="str">
            <v>CERRADO</v>
          </cell>
          <cell r="G3746" t="str">
            <v>C292</v>
          </cell>
          <cell r="H3746" t="str">
            <v>Sucre</v>
          </cell>
          <cell r="I3746">
            <v>70678</v>
          </cell>
          <cell r="J3746">
            <v>6</v>
          </cell>
          <cell r="K3746" t="str">
            <v>San Benito Abad</v>
          </cell>
          <cell r="L3746" t="str">
            <v>San Benito Abad-Sucre</v>
          </cell>
          <cell r="M3746">
            <v>69</v>
          </cell>
          <cell r="N3746" t="str">
            <v>Fonade 3</v>
          </cell>
          <cell r="O3746"/>
          <cell r="P3746"/>
          <cell r="Q3746" t="str">
            <v>Rehabilitacion De La Via Rural Los Angeles - Paraiso - Bello Horizonte En El Municipio De San Benito De Abad En El Departamento De Sucre</v>
          </cell>
          <cell r="R3746" t="str">
            <v>Vías Red Terciaria</v>
          </cell>
          <cell r="S3746"/>
          <cell r="T3746"/>
          <cell r="U3746"/>
          <cell r="V3746" t="str">
            <v>Municipio</v>
          </cell>
          <cell r="W3746"/>
          <cell r="X3746" t="str">
            <v/>
          </cell>
          <cell r="Y3746"/>
          <cell r="Z3746">
            <v>840000000</v>
          </cell>
          <cell r="AA3746"/>
          <cell r="AB3746">
            <v>840000000</v>
          </cell>
          <cell r="AC3746"/>
          <cell r="AD3746">
            <v>840000000</v>
          </cell>
          <cell r="AE3746">
            <v>0</v>
          </cell>
          <cell r="AF3746"/>
          <cell r="AG3746">
            <v>0</v>
          </cell>
          <cell r="AH3746">
            <v>840000000</v>
          </cell>
          <cell r="AI3746">
            <v>0</v>
          </cell>
          <cell r="AJ3746">
            <v>840000000</v>
          </cell>
          <cell r="AK3746">
            <v>0</v>
          </cell>
          <cell r="AL3746"/>
          <cell r="AM3746">
            <v>1</v>
          </cell>
          <cell r="AN3746">
            <v>1</v>
          </cell>
          <cell r="AO3746">
            <v>0</v>
          </cell>
          <cell r="AP3746" t="str">
            <v>En Liquidación</v>
          </cell>
          <cell r="AQ3746" t="e">
            <v>#REF!</v>
          </cell>
          <cell r="AR3746" t="e">
            <v>#N/A</v>
          </cell>
          <cell r="AS3746" t="str">
            <v>PROYECTO ENTREGADO EN LIQUIDACION CONVENIO
1. INFORMACION Y ESTADO CONTRATO OBRA:  Liquidado. Se cuenta con acta de liquidación suscrita del 27/08/2015.
2. INFORMACIÓN Y ESTADO CONTRATO INTERADMINISTRATIVO: En liquidación, Se debe elaborar constancia de archivo.
GESTIONES REALIZADAS DURANTE EL PERIODO:
Se radica el informe de término a gestión post-contractual el 11/12/2020.
- Pendientes:
1. Elaboración de constancia de archivo.
- Imputabilidad: ENTerritorio.      
- RECOMENDACIONES: 
1. A la espera de la firma de la constancia de archivo para remitir al cliente.</v>
          </cell>
          <cell r="AT3746" t="str">
            <v>No Aplica</v>
          </cell>
          <cell r="AU3746">
            <v>41982</v>
          </cell>
          <cell r="AV3746">
            <v>42124</v>
          </cell>
          <cell r="AW3746" t="e">
            <v>#REF!</v>
          </cell>
          <cell r="AX3746"/>
          <cell r="AY3746"/>
          <cell r="AZ3746">
            <v>0</v>
          </cell>
          <cell r="BA3746" t="str">
            <v>-</v>
          </cell>
          <cell r="BB3746" t="str">
            <v>6,5 KM</v>
          </cell>
          <cell r="BC3746"/>
          <cell r="BD3746">
            <v>42122</v>
          </cell>
          <cell r="BE3746">
            <v>42122</v>
          </cell>
          <cell r="BF3746">
            <v>42360</v>
          </cell>
          <cell r="BG3746" t="str">
            <v/>
          </cell>
        </row>
        <row r="3747">
          <cell r="C3747" t="str">
            <v>20160544M5741-1</v>
          </cell>
          <cell r="D3747" t="str">
            <v>Proyectos 2011 - 2020</v>
          </cell>
          <cell r="E3747" t="str">
            <v>No Aplica</v>
          </cell>
          <cell r="F3747" t="str">
            <v>CERRADO</v>
          </cell>
          <cell r="G3747"/>
          <cell r="H3747" t="str">
            <v>Sucre</v>
          </cell>
          <cell r="I3747">
            <v>70678</v>
          </cell>
          <cell r="J3747">
            <v>6</v>
          </cell>
          <cell r="K3747" t="str">
            <v>San Benito Abad</v>
          </cell>
          <cell r="L3747" t="str">
            <v>San Benito Abad-Sucre</v>
          </cell>
          <cell r="M3747">
            <v>544</v>
          </cell>
          <cell r="N3747" t="str">
            <v>DPS 2016</v>
          </cell>
          <cell r="O3747"/>
          <cell r="P3747"/>
          <cell r="Q3747" t="str">
            <v>Mejoramiento De Condiciones De Habitabilidad</v>
          </cell>
          <cell r="R3747" t="str">
            <v>Mejoramiento Condiciones De Habitabilidad</v>
          </cell>
          <cell r="S3747"/>
          <cell r="T3747"/>
          <cell r="U3747"/>
          <cell r="V3747" t="str">
            <v>Municipio</v>
          </cell>
          <cell r="W3747" t="str">
            <v>Urbano y Rural</v>
          </cell>
          <cell r="X3747" t="str">
            <v/>
          </cell>
          <cell r="Y3747"/>
          <cell r="Z3747">
            <v>981596949</v>
          </cell>
          <cell r="AA3747"/>
          <cell r="AB3747">
            <v>981596949</v>
          </cell>
          <cell r="AC3747"/>
          <cell r="AD3747">
            <v>981596949</v>
          </cell>
          <cell r="AE3747">
            <v>98159694.900000006</v>
          </cell>
          <cell r="AF3747"/>
          <cell r="AG3747">
            <v>98159694.900000006</v>
          </cell>
          <cell r="AH3747">
            <v>1079756643.9000001</v>
          </cell>
          <cell r="AI3747">
            <v>0</v>
          </cell>
          <cell r="AJ3747">
            <v>1079756643.9000001</v>
          </cell>
          <cell r="AK3747">
            <v>0.99970000000000003</v>
          </cell>
          <cell r="AL3747"/>
          <cell r="AM3747">
            <v>1</v>
          </cell>
          <cell r="AN3747">
            <v>1</v>
          </cell>
          <cell r="AO3747">
            <v>0</v>
          </cell>
          <cell r="AP3747" t="str">
            <v>Liquidado</v>
          </cell>
          <cell r="AQ3747" t="e">
            <v>#REF!</v>
          </cell>
          <cell r="AR3747" t="str">
            <v>TERMINADO</v>
          </cell>
          <cell r="AS3747" t="str">
            <v xml:space="preserve">Se canceló el 100% del valor tramitado para desembolso
acta liquidacion suscrita por las partes. ok. Proyecto liquidado. el 13 de sept., el informe de liquidación fue aprobado por PS
Se llevó la AV 2 y 3 el 24 de agosto de 2021.
terminacion contractual: 12/05/21
AV1: 15/10/2020
</v>
          </cell>
          <cell r="AT3747">
            <v>43626</v>
          </cell>
          <cell r="AU3747">
            <v>44039</v>
          </cell>
          <cell r="AV3747">
            <v>44328</v>
          </cell>
          <cell r="AW3747" t="e">
            <v>#REF!</v>
          </cell>
          <cell r="AX3747"/>
          <cell r="AY3747"/>
          <cell r="AZ3747">
            <v>0</v>
          </cell>
          <cell r="BA3747" t="str">
            <v>-</v>
          </cell>
          <cell r="BB3747" t="str">
            <v>70  Viviendas</v>
          </cell>
          <cell r="BC3747"/>
          <cell r="BD3747">
            <v>44119</v>
          </cell>
          <cell r="BE3747">
            <v>44432</v>
          </cell>
          <cell r="BF3747">
            <v>44432</v>
          </cell>
          <cell r="BG3747">
            <v>252</v>
          </cell>
        </row>
        <row r="3748">
          <cell r="C3748" t="str">
            <v>E-2020-2203-234062</v>
          </cell>
          <cell r="D3748" t="str">
            <v>CV 001-2020</v>
          </cell>
          <cell r="E3748" t="str">
            <v>2018-2022</v>
          </cell>
          <cell r="F3748" t="str">
            <v>VIGENTE</v>
          </cell>
          <cell r="G3748"/>
          <cell r="H3748" t="str">
            <v>Sucre</v>
          </cell>
          <cell r="I3748"/>
          <cell r="J3748"/>
          <cell r="K3748" t="str">
            <v>San Jose De Toluviejo</v>
          </cell>
          <cell r="L3748" t="str">
            <v>San Jose De Toluviejo-Sucre</v>
          </cell>
          <cell r="M3748" t="str">
            <v>292 FIP 2021</v>
          </cell>
          <cell r="N3748" t="str">
            <v>DPS 2021</v>
          </cell>
          <cell r="O3748">
            <v>44307</v>
          </cell>
          <cell r="P3748">
            <v>44773</v>
          </cell>
          <cell r="Q3748" t="str">
            <v>Mejoramiento De La Vía Que Comunica La Ruta 25 Con La Ye De Gualon Municipio De Toluviejo - Sucre</v>
          </cell>
          <cell r="R3748" t="str">
            <v>Vias y Transporte</v>
          </cell>
          <cell r="S3748" t="str">
            <v>Vias Rurales</v>
          </cell>
          <cell r="T3748"/>
          <cell r="U3748">
            <v>1</v>
          </cell>
          <cell r="V3748"/>
          <cell r="W3748"/>
          <cell r="X3748"/>
          <cell r="Y3748"/>
          <cell r="Z3748">
            <v>1106563399</v>
          </cell>
          <cell r="AA3748"/>
          <cell r="AB3748">
            <v>1106563399</v>
          </cell>
          <cell r="AC3748">
            <v>0</v>
          </cell>
          <cell r="AD3748">
            <v>1106563399</v>
          </cell>
          <cell r="AE3748"/>
          <cell r="AF3748"/>
          <cell r="AG3748">
            <v>0</v>
          </cell>
          <cell r="AH3748">
            <v>1106563399</v>
          </cell>
          <cell r="AI3748">
            <v>0</v>
          </cell>
          <cell r="AJ3748">
            <v>1106563399</v>
          </cell>
          <cell r="AK3748"/>
          <cell r="AL3748"/>
          <cell r="AM3748">
            <v>0.45</v>
          </cell>
          <cell r="AN3748">
            <v>0.4204</v>
          </cell>
          <cell r="AO3748">
            <v>-2.9600000000000015E-2</v>
          </cell>
          <cell r="AP3748" t="str">
            <v>En Ejecución</v>
          </cell>
          <cell r="AQ3748" t="e">
            <v>#REF!</v>
          </cell>
          <cell r="AR3748" t="e">
            <v>#N/A</v>
          </cell>
          <cell r="AS3748" t="str">
            <v>-</v>
          </cell>
          <cell r="AT3748"/>
          <cell r="AU3748">
            <v>44637</v>
          </cell>
          <cell r="AV3748">
            <v>44783</v>
          </cell>
          <cell r="AW3748" t="e">
            <v>#REF!</v>
          </cell>
          <cell r="AX3748">
            <v>4</v>
          </cell>
          <cell r="AY3748"/>
          <cell r="AZ3748">
            <v>4</v>
          </cell>
          <cell r="BA3748"/>
          <cell r="BB3748" t="str">
            <v>960 ML</v>
          </cell>
          <cell r="BC3748"/>
          <cell r="BD3748" t="str">
            <v>-</v>
          </cell>
          <cell r="BE3748" t="str">
            <v>-</v>
          </cell>
          <cell r="BF3748" t="str">
            <v>-</v>
          </cell>
          <cell r="BG3748">
            <v>18892</v>
          </cell>
        </row>
        <row r="3749">
          <cell r="C3749" t="str">
            <v>20120069V0293-1</v>
          </cell>
          <cell r="D3749" t="str">
            <v>Proyectos 2011 - 2020</v>
          </cell>
          <cell r="E3749" t="str">
            <v>No Aplica</v>
          </cell>
          <cell r="F3749" t="str">
            <v>CERRADO</v>
          </cell>
          <cell r="G3749" t="str">
            <v>C293</v>
          </cell>
          <cell r="H3749" t="str">
            <v>Sucre</v>
          </cell>
          <cell r="I3749">
            <v>70702</v>
          </cell>
          <cell r="J3749">
            <v>6</v>
          </cell>
          <cell r="K3749" t="str">
            <v>San Juan De Betulia</v>
          </cell>
          <cell r="L3749" t="str">
            <v>San Juan De Betulia-Sucre</v>
          </cell>
          <cell r="M3749">
            <v>69</v>
          </cell>
          <cell r="N3749" t="str">
            <v>Fonade 3</v>
          </cell>
          <cell r="O3749"/>
          <cell r="P3749"/>
          <cell r="Q3749" t="str">
            <v>Construccion De Pavimento Rigido De La Calle 6A Entre Carrera 10 Y 15 Carrera 14 Entre Calle 6A Y 5A , Al Barrio San Vicente, En El Municipio De San Juan De Betulia - Sucre</v>
          </cell>
          <cell r="R3749" t="str">
            <v>Vías Urbanas</v>
          </cell>
          <cell r="S3749"/>
          <cell r="T3749"/>
          <cell r="U3749"/>
          <cell r="V3749" t="str">
            <v>Municipio</v>
          </cell>
          <cell r="W3749"/>
          <cell r="X3749" t="str">
            <v/>
          </cell>
          <cell r="Y3749"/>
          <cell r="Z3749">
            <v>470337238</v>
          </cell>
          <cell r="AA3749"/>
          <cell r="AB3749">
            <v>470337238</v>
          </cell>
          <cell r="AC3749"/>
          <cell r="AD3749">
            <v>470337238</v>
          </cell>
          <cell r="AE3749">
            <v>0</v>
          </cell>
          <cell r="AF3749"/>
          <cell r="AG3749">
            <v>0</v>
          </cell>
          <cell r="AH3749">
            <v>470337238</v>
          </cell>
          <cell r="AI3749">
            <v>0</v>
          </cell>
          <cell r="AJ3749">
            <v>470337238</v>
          </cell>
          <cell r="AK3749">
            <v>0</v>
          </cell>
          <cell r="AL3749"/>
          <cell r="AM3749">
            <v>1</v>
          </cell>
          <cell r="AN3749">
            <v>1</v>
          </cell>
          <cell r="AO3749">
            <v>0</v>
          </cell>
          <cell r="AP3749" t="str">
            <v>En Liquidación</v>
          </cell>
          <cell r="AQ3749" t="e">
            <v>#REF!</v>
          </cell>
          <cell r="AR3749" t="e">
            <v>#N/A</v>
          </cell>
          <cell r="AS3749" t="str">
            <v>CONTRATOS LIQUIDADOS  - PENDIENTE  CIERRE COSTOS FIJOS Y VARIABLES - INTERVENTORIA
1. INFORMACIÓN Y ESTADO CONTRATO DE OBRA:                                                                         Acta de liquidación suscrita: 09/03/2015
                                                                                                                                                                                                                                                                                                                                                                                                                                                                                                                                                                           2. INFORMACION Y ESTADO  CONTRATO INTERADMINISTRATIVO:  Liquidado. se suscribio constancia de archivo el 14/12/2020.
3. INFORMACION Y ESTADO  INTERVENTORIA: se encuentra en cierre de costos fijos y variables.</v>
          </cell>
          <cell r="AT3749" t="str">
            <v>No Aplica</v>
          </cell>
          <cell r="AU3749">
            <v>41948</v>
          </cell>
          <cell r="AV3749">
            <v>42072</v>
          </cell>
          <cell r="AW3749" t="e">
            <v>#REF!</v>
          </cell>
          <cell r="AX3749"/>
          <cell r="AY3749"/>
          <cell r="AZ3749">
            <v>0</v>
          </cell>
          <cell r="BA3749" t="str">
            <v>-</v>
          </cell>
          <cell r="BB3749" t="str">
            <v>4,7 KM</v>
          </cell>
          <cell r="BC3749"/>
          <cell r="BD3749" t="str">
            <v/>
          </cell>
          <cell r="BE3749" t="str">
            <v/>
          </cell>
          <cell r="BF3749">
            <v>42124</v>
          </cell>
          <cell r="BG3749" t="str">
            <v/>
          </cell>
        </row>
        <row r="3750">
          <cell r="C3750" t="str">
            <v>20140164V0091-1</v>
          </cell>
          <cell r="D3750" t="str">
            <v>Proyectos 2011 - 2020</v>
          </cell>
          <cell r="E3750" t="str">
            <v>No Aplica</v>
          </cell>
          <cell r="F3750" t="str">
            <v>CERRADO</v>
          </cell>
          <cell r="G3750"/>
          <cell r="H3750" t="str">
            <v>Sucre</v>
          </cell>
          <cell r="I3750">
            <v>70702</v>
          </cell>
          <cell r="J3750">
            <v>6</v>
          </cell>
          <cell r="K3750" t="str">
            <v>San Juan De Betulia</v>
          </cell>
          <cell r="L3750" t="str">
            <v>San Juan De Betulia-Sucre</v>
          </cell>
          <cell r="M3750">
            <v>164</v>
          </cell>
          <cell r="N3750" t="str">
            <v>DPS 2014</v>
          </cell>
          <cell r="O3750"/>
          <cell r="P3750"/>
          <cell r="Q3750" t="str">
            <v>Construcción De Pavimento En Concreto Rígido De Vías En Centros Poblados Fase I, Municipio De San Juan De Betulia Departamento De Sucre</v>
          </cell>
          <cell r="R3750" t="str">
            <v>Vías Red Terciaria</v>
          </cell>
          <cell r="S3750"/>
          <cell r="T3750"/>
          <cell r="U3750"/>
          <cell r="V3750" t="str">
            <v>Municipio</v>
          </cell>
          <cell r="W3750"/>
          <cell r="X3750" t="str">
            <v>Vereda Albania</v>
          </cell>
          <cell r="Y3750"/>
          <cell r="Z3750">
            <v>2347800987</v>
          </cell>
          <cell r="AA3750"/>
          <cell r="AB3750">
            <v>2347800987</v>
          </cell>
          <cell r="AC3750"/>
          <cell r="AD3750">
            <v>2347800987</v>
          </cell>
          <cell r="AE3750">
            <v>234780098.70000002</v>
          </cell>
          <cell r="AF3750"/>
          <cell r="AG3750">
            <v>234780098.70000002</v>
          </cell>
          <cell r="AH3750">
            <v>2582581085.6999998</v>
          </cell>
          <cell r="AI3750">
            <v>0</v>
          </cell>
          <cell r="AJ3750">
            <v>2582581085.6999998</v>
          </cell>
          <cell r="AK3750">
            <v>0.9</v>
          </cell>
          <cell r="AL3750"/>
          <cell r="AM3750">
            <v>1</v>
          </cell>
          <cell r="AN3750">
            <v>1</v>
          </cell>
          <cell r="AO3750">
            <v>0</v>
          </cell>
          <cell r="AP3750" t="str">
            <v>Liquidado</v>
          </cell>
          <cell r="AQ3750" t="e">
            <v>#REF!</v>
          </cell>
          <cell r="AR3750" t="e">
            <v>#N/A</v>
          </cell>
          <cell r="AS3750" t="str">
            <v>Liquidado.</v>
          </cell>
          <cell r="AT3750" t="str">
            <v>No Aplica</v>
          </cell>
          <cell r="AU3750">
            <v>42347</v>
          </cell>
          <cell r="AV3750">
            <v>42722</v>
          </cell>
          <cell r="AW3750" t="e">
            <v>#REF!</v>
          </cell>
          <cell r="AX3750"/>
          <cell r="AY3750"/>
          <cell r="AZ3750">
            <v>0</v>
          </cell>
          <cell r="BA3750" t="str">
            <v>-</v>
          </cell>
          <cell r="BB3750" t="str">
            <v>1,80 Km</v>
          </cell>
          <cell r="BC3750"/>
          <cell r="BD3750" t="str">
            <v>03/03/2016
17/03/2016</v>
          </cell>
          <cell r="BE3750">
            <v>42565</v>
          </cell>
          <cell r="BF3750">
            <v>43069</v>
          </cell>
          <cell r="BG3750">
            <v>9445</v>
          </cell>
        </row>
        <row r="3751">
          <cell r="C3751" t="str">
            <v>20090186V1789-1</v>
          </cell>
          <cell r="D3751" t="str">
            <v>Proyectos 2011 - 2020</v>
          </cell>
          <cell r="E3751" t="str">
            <v>No Aplica</v>
          </cell>
          <cell r="F3751" t="str">
            <v>CERRADO</v>
          </cell>
          <cell r="G3751"/>
          <cell r="H3751" t="str">
            <v>Sucre</v>
          </cell>
          <cell r="I3751">
            <v>70708</v>
          </cell>
          <cell r="J3751">
            <v>6</v>
          </cell>
          <cell r="K3751" t="str">
            <v>San Marcos</v>
          </cell>
          <cell r="L3751" t="str">
            <v>San Marcos-Sucre</v>
          </cell>
          <cell r="M3751" t="str">
            <v/>
          </cell>
          <cell r="N3751" t="str">
            <v>Infraestructura</v>
          </cell>
          <cell r="O3751"/>
          <cell r="P3751"/>
          <cell r="Q3751" t="str">
            <v>Convenio Interadministrativo Entre Acción Social Y El Municipio De San Marcos Para Aunar Esfuerzos Y Contribuir Con El Mantenimiento Y Rehabilitación De La Red Vial Rural A) 10,5 Km, Comprendida Desde Empalme Buenavista, Via San Marcos - Viajano Hasta Neiva , B) 1,3 Km Comprendida Desde Empalme Via Neiva - Buenavista Hasta Guayabal, C9 6 Km Desde Empalme Santa Inés (La Bonga) Via San Marcos - Vianano Hasta Rincon - Piñalito Del Municipio De San Marcos - Sucre</v>
          </cell>
          <cell r="R3751" t="str">
            <v>Vías Red Terciaria</v>
          </cell>
          <cell r="S3751"/>
          <cell r="T3751"/>
          <cell r="U3751"/>
          <cell r="V3751" t="str">
            <v>Municipio</v>
          </cell>
          <cell r="W3751"/>
          <cell r="X3751" t="str">
            <v/>
          </cell>
          <cell r="Y3751"/>
          <cell r="Z3751">
            <v>539750000</v>
          </cell>
          <cell r="AA3751"/>
          <cell r="AB3751">
            <v>539750000</v>
          </cell>
          <cell r="AC3751"/>
          <cell r="AD3751">
            <v>539750000</v>
          </cell>
          <cell r="AE3751">
            <v>0</v>
          </cell>
          <cell r="AF3751"/>
          <cell r="AG3751">
            <v>0</v>
          </cell>
          <cell r="AH3751">
            <v>539750000</v>
          </cell>
          <cell r="AI3751">
            <v>0</v>
          </cell>
          <cell r="AJ3751">
            <v>539750000</v>
          </cell>
          <cell r="AK3751">
            <v>1</v>
          </cell>
          <cell r="AL3751"/>
          <cell r="AM3751">
            <v>1</v>
          </cell>
          <cell r="AN3751">
            <v>1</v>
          </cell>
          <cell r="AO3751">
            <v>0</v>
          </cell>
          <cell r="AP3751" t="str">
            <v>Liquidado</v>
          </cell>
          <cell r="AQ3751" t="e">
            <v>#REF!</v>
          </cell>
          <cell r="AR3751" t="e">
            <v>#N/A</v>
          </cell>
          <cell r="AS3751" t="str">
            <v>Entregado en 2011.</v>
          </cell>
          <cell r="AT3751" t="str">
            <v>No Aplica</v>
          </cell>
          <cell r="AU3751" t="str">
            <v/>
          </cell>
          <cell r="AV3751" t="str">
            <v/>
          </cell>
          <cell r="AW3751" t="e">
            <v>#REF!</v>
          </cell>
          <cell r="AX3751"/>
          <cell r="AY3751"/>
          <cell r="AZ3751">
            <v>0</v>
          </cell>
          <cell r="BA3751" t="str">
            <v>-</v>
          </cell>
          <cell r="BB3751" t="str">
            <v/>
          </cell>
          <cell r="BC3751"/>
          <cell r="BD3751" t="str">
            <v/>
          </cell>
          <cell r="BE3751" t="str">
            <v/>
          </cell>
          <cell r="BF3751" t="str">
            <v/>
          </cell>
          <cell r="BG3751" t="str">
            <v/>
          </cell>
        </row>
        <row r="3752">
          <cell r="C3752" t="str">
            <v>20100027V1790-1</v>
          </cell>
          <cell r="D3752" t="str">
            <v>Proyectos 2011 - 2020</v>
          </cell>
          <cell r="E3752" t="str">
            <v>No Aplica</v>
          </cell>
          <cell r="F3752" t="str">
            <v>CERRADO</v>
          </cell>
          <cell r="G3752"/>
          <cell r="H3752" t="str">
            <v>Sucre</v>
          </cell>
          <cell r="I3752">
            <v>70708</v>
          </cell>
          <cell r="J3752">
            <v>6</v>
          </cell>
          <cell r="K3752" t="str">
            <v>San Marcos</v>
          </cell>
          <cell r="L3752" t="str">
            <v>San Marcos-Sucre</v>
          </cell>
          <cell r="M3752" t="str">
            <v/>
          </cell>
          <cell r="N3752" t="str">
            <v>Infraestructura</v>
          </cell>
          <cell r="O3752"/>
          <cell r="P3752"/>
          <cell r="Q3752" t="str">
            <v>Convenio Interadministrativo Entre Acción Social - Fip Y Gensa S.A. E.S.P. Para Aunar Esfuerzos Y Asi Gensa Preste El Apoyo Técnico Y Asesoria Para El Mantenimiento De La Red Vial Rural 13 Kilómetros Comprendido Desde El Vía Las Flores A San Marcos Entre Esquinas Hasta El Pital, Municipio De San Marcos - Sucre.</v>
          </cell>
          <cell r="R3752" t="str">
            <v>Vías Red Terciaria</v>
          </cell>
          <cell r="S3752"/>
          <cell r="T3752"/>
          <cell r="U3752"/>
          <cell r="V3752" t="str">
            <v>Gestión Energetica S.A. - Gensa S.A. E.S.P.</v>
          </cell>
          <cell r="W3752"/>
          <cell r="X3752" t="str">
            <v/>
          </cell>
          <cell r="Y3752"/>
          <cell r="Z3752">
            <v>510000000</v>
          </cell>
          <cell r="AA3752"/>
          <cell r="AB3752">
            <v>510000000</v>
          </cell>
          <cell r="AC3752"/>
          <cell r="AD3752">
            <v>510000000</v>
          </cell>
          <cell r="AE3752">
            <v>0</v>
          </cell>
          <cell r="AF3752"/>
          <cell r="AG3752">
            <v>0</v>
          </cell>
          <cell r="AH3752">
            <v>510000000</v>
          </cell>
          <cell r="AI3752">
            <v>0</v>
          </cell>
          <cell r="AJ3752">
            <v>510000000</v>
          </cell>
          <cell r="AK3752">
            <v>1</v>
          </cell>
          <cell r="AL3752"/>
          <cell r="AM3752">
            <v>1</v>
          </cell>
          <cell r="AN3752">
            <v>1</v>
          </cell>
          <cell r="AO3752">
            <v>0</v>
          </cell>
          <cell r="AP3752" t="str">
            <v>Liquidado</v>
          </cell>
          <cell r="AQ3752" t="e">
            <v>#REF!</v>
          </cell>
          <cell r="AR3752" t="e">
            <v>#N/A</v>
          </cell>
          <cell r="AS3752" t="str">
            <v>Entregado en 2011.</v>
          </cell>
          <cell r="AT3752" t="str">
            <v>No Aplica</v>
          </cell>
          <cell r="AU3752" t="str">
            <v/>
          </cell>
          <cell r="AV3752">
            <v>40875</v>
          </cell>
          <cell r="AW3752" t="e">
            <v>#REF!</v>
          </cell>
          <cell r="AX3752"/>
          <cell r="AY3752"/>
          <cell r="AZ3752">
            <v>0</v>
          </cell>
          <cell r="BA3752" t="str">
            <v>-</v>
          </cell>
          <cell r="BB3752" t="str">
            <v/>
          </cell>
          <cell r="BC3752"/>
          <cell r="BD3752" t="str">
            <v/>
          </cell>
          <cell r="BE3752" t="str">
            <v/>
          </cell>
          <cell r="BF3752" t="str">
            <v/>
          </cell>
          <cell r="BG3752" t="str">
            <v/>
          </cell>
        </row>
        <row r="3753">
          <cell r="C3753" t="str">
            <v>20110160S0250-1</v>
          </cell>
          <cell r="D3753" t="str">
            <v>Proyectos 2011 - 2020</v>
          </cell>
          <cell r="E3753" t="str">
            <v>No Aplica</v>
          </cell>
          <cell r="F3753" t="str">
            <v>CERRADO</v>
          </cell>
          <cell r="G3753" t="str">
            <v>A250</v>
          </cell>
          <cell r="H3753" t="str">
            <v>Sucre</v>
          </cell>
          <cell r="I3753">
            <v>70708</v>
          </cell>
          <cell r="J3753">
            <v>6</v>
          </cell>
          <cell r="K3753" t="str">
            <v>San Marcos</v>
          </cell>
          <cell r="L3753" t="str">
            <v>San Marcos-Sucre</v>
          </cell>
          <cell r="M3753">
            <v>160</v>
          </cell>
          <cell r="N3753" t="str">
            <v>Fonade 1</v>
          </cell>
          <cell r="O3753"/>
          <cell r="P3753"/>
          <cell r="Q3753" t="str">
            <v>Cerramiento Del Colegio En El Corregimiento De Las Flores, Municipio De San Marcos - Sucre.</v>
          </cell>
          <cell r="R3753" t="str">
            <v>Social Comunitario</v>
          </cell>
          <cell r="S3753"/>
          <cell r="T3753"/>
          <cell r="U3753"/>
          <cell r="V3753" t="str">
            <v>Municipio</v>
          </cell>
          <cell r="W3753"/>
          <cell r="X3753" t="str">
            <v/>
          </cell>
          <cell r="Y3753"/>
          <cell r="Z3753">
            <v>441444037.47000003</v>
          </cell>
          <cell r="AA3753"/>
          <cell r="AB3753">
            <v>441444037.47000003</v>
          </cell>
          <cell r="AC3753"/>
          <cell r="AD3753">
            <v>441444037.47000003</v>
          </cell>
          <cell r="AE3753">
            <v>0</v>
          </cell>
          <cell r="AF3753"/>
          <cell r="AG3753">
            <v>0</v>
          </cell>
          <cell r="AH3753">
            <v>441444037.47000003</v>
          </cell>
          <cell r="AI3753">
            <v>0</v>
          </cell>
          <cell r="AJ3753">
            <v>441444037.47000003</v>
          </cell>
          <cell r="AK3753">
            <v>0</v>
          </cell>
          <cell r="AL3753"/>
          <cell r="AM3753">
            <v>1</v>
          </cell>
          <cell r="AN3753">
            <v>1</v>
          </cell>
          <cell r="AO3753">
            <v>0</v>
          </cell>
          <cell r="AP3753" t="str">
            <v>En Liquidación</v>
          </cell>
          <cell r="AQ3753" t="e">
            <v>#REF!</v>
          </cell>
          <cell r="AR3753" t="e">
            <v>#N/A</v>
          </cell>
          <cell r="AS3753" t="str">
            <v>PROYECTO TERMINADO EN LIQUIDACION OBRA/ CONVENIO
1.  INFORMACIÓN Y ESTADO CONTRATO OBRA: Liquidado. Acta de liquidación de fecha 26/11/2014.
2.  INFORMACION Y ESTADO CONVENIO INTERADMINISTRATIVO: En liquidación unilateral del convenio, debido a que se perdieron competencias para liquidar bilateralmente.    
Actividades realizadas:
Se reitera solictud de acta aclaratoria al municipio via correo del 11/06/2019. Y las actas de terminacion  FMI 026 y recibo y entrega final FMI 027, se reitera aclaracion a la interventoria con correo de la misma fecha. 
Se realiza mesa de trabajo en la Regional de Prosperidad Social Sucre el 11-07-2019, donde alcaldía hace entrega de los siguientes documentos: Comprobante de egreso del vr. cofinanciado, decreto de incorporación de recursos, y acta de liquidación de fiducia.
Mediante radicado No. 20202700028911 de24/01/2020 se cita al alcalde a reunión el 06/02/2020 en las instalaciones de ENTerritorio, la cual se comprometió a subsanar el acta de liquidación para el día 20-02-2020, por lo que a la fecha no hay  respuesta.
-Pendientes: 
Acta aclaratoria de la liquidación contrato de obra y aclaración del formato FMI 027.
-Imputabilidad: Interventoria/Alcaldía
Recomendaciones:
Armar carpeta para suscripción de constancia de archivo.</v>
          </cell>
          <cell r="AT3753" t="str">
            <v>No Aplica</v>
          </cell>
          <cell r="AU3753">
            <v>41694</v>
          </cell>
          <cell r="AV3753">
            <v>41851</v>
          </cell>
          <cell r="AW3753" t="e">
            <v>#REF!</v>
          </cell>
          <cell r="AX3753"/>
          <cell r="AY3753"/>
          <cell r="AZ3753">
            <v>0</v>
          </cell>
          <cell r="BA3753" t="str">
            <v>-</v>
          </cell>
          <cell r="BB3753" t="str">
            <v/>
          </cell>
          <cell r="BC3753"/>
          <cell r="BD3753">
            <v>41575</v>
          </cell>
          <cell r="BE3753">
            <v>41780</v>
          </cell>
          <cell r="BF3753">
            <v>41984</v>
          </cell>
          <cell r="BG3753">
            <v>21000</v>
          </cell>
        </row>
        <row r="3754">
          <cell r="C3754" t="str">
            <v>20130069S0421-1</v>
          </cell>
          <cell r="D3754" t="str">
            <v>Proyectos 2011 - 2020</v>
          </cell>
          <cell r="E3754" t="str">
            <v>No Aplica</v>
          </cell>
          <cell r="F3754" t="str">
            <v>CERRADO</v>
          </cell>
          <cell r="G3754" t="str">
            <v>C421</v>
          </cell>
          <cell r="H3754" t="str">
            <v>Sucre</v>
          </cell>
          <cell r="I3754">
            <v>70708</v>
          </cell>
          <cell r="J3754">
            <v>6</v>
          </cell>
          <cell r="K3754" t="str">
            <v>San Marcos</v>
          </cell>
          <cell r="L3754" t="str">
            <v>San Marcos-Sucre</v>
          </cell>
          <cell r="M3754">
            <v>69</v>
          </cell>
          <cell r="N3754" t="str">
            <v>Fonade 3</v>
          </cell>
          <cell r="O3754"/>
          <cell r="P3754"/>
          <cell r="Q3754" t="str">
            <v xml:space="preserve">Reconstruccion Y Remodelacion Del Estadio De Futbol En El Municipio De San Marcos </v>
          </cell>
          <cell r="R3754" t="str">
            <v>Espacio Público, Recreación Y Deporte</v>
          </cell>
          <cell r="S3754"/>
          <cell r="T3754"/>
          <cell r="U3754"/>
          <cell r="V3754" t="str">
            <v>Municipio</v>
          </cell>
          <cell r="W3754"/>
          <cell r="X3754" t="str">
            <v/>
          </cell>
          <cell r="Y3754"/>
          <cell r="Z3754">
            <v>3000000000</v>
          </cell>
          <cell r="AA3754"/>
          <cell r="AB3754">
            <v>3000000000</v>
          </cell>
          <cell r="AC3754"/>
          <cell r="AD3754">
            <v>3000000000</v>
          </cell>
          <cell r="AE3754">
            <v>0</v>
          </cell>
          <cell r="AF3754"/>
          <cell r="AG3754">
            <v>0</v>
          </cell>
          <cell r="AH3754">
            <v>3000000000</v>
          </cell>
          <cell r="AI3754">
            <v>0</v>
          </cell>
          <cell r="AJ3754">
            <v>3000000000</v>
          </cell>
          <cell r="AK3754">
            <v>0.99399999999999999</v>
          </cell>
          <cell r="AL3754"/>
          <cell r="AM3754">
            <v>1</v>
          </cell>
          <cell r="AN3754">
            <v>1</v>
          </cell>
          <cell r="AO3754">
            <v>0</v>
          </cell>
          <cell r="AP3754" t="str">
            <v>En Liquidación</v>
          </cell>
          <cell r="AQ3754" t="e">
            <v>#REF!</v>
          </cell>
          <cell r="AR3754" t="e">
            <v>#N/A</v>
          </cell>
          <cell r="AS3754" t="str">
            <v xml:space="preserve">PROYECTO EN CIERRE DE COSTOS FIJOS Y VARIABLES - INTERVENTORIA
1. INFORMACION Y ESTADO  CONTRATO DE OBRA: Liquidado. el contrato de obra cuenta con acta de liquidación pero no registra fecha.
2.  INFORMACION Y ESTADO  CONVENIO INTERAD: 19/09/2018
3.   INFORMACION Y ESTADO INTERVENTORIA: En cierre de costos fijos y variables.
</v>
          </cell>
          <cell r="AT3754" t="str">
            <v>No Aplica</v>
          </cell>
          <cell r="AU3754">
            <v>42333</v>
          </cell>
          <cell r="AV3754">
            <v>42625</v>
          </cell>
          <cell r="AW3754" t="e">
            <v>#REF!</v>
          </cell>
          <cell r="AX3754"/>
          <cell r="AY3754"/>
          <cell r="AZ3754">
            <v>0</v>
          </cell>
          <cell r="BA3754" t="str">
            <v>-</v>
          </cell>
          <cell r="BB3754" t="str">
            <v/>
          </cell>
          <cell r="BC3754"/>
          <cell r="BD3754">
            <v>42349</v>
          </cell>
          <cell r="BE3754">
            <v>42536</v>
          </cell>
          <cell r="BF3754">
            <v>42699</v>
          </cell>
          <cell r="BG3754" t="str">
            <v/>
          </cell>
        </row>
        <row r="3755">
          <cell r="C3755" t="str">
            <v>20140192V0092-1</v>
          </cell>
          <cell r="D3755" t="str">
            <v>Proyectos 2011 - 2020</v>
          </cell>
          <cell r="E3755" t="str">
            <v>No Aplica</v>
          </cell>
          <cell r="F3755" t="str">
            <v>CERRADO</v>
          </cell>
          <cell r="G3755"/>
          <cell r="H3755" t="str">
            <v>Sucre</v>
          </cell>
          <cell r="I3755">
            <v>70708</v>
          </cell>
          <cell r="J3755">
            <v>6</v>
          </cell>
          <cell r="K3755" t="str">
            <v>San Marcos</v>
          </cell>
          <cell r="L3755" t="str">
            <v>San Marcos-Sucre</v>
          </cell>
          <cell r="M3755">
            <v>192</v>
          </cell>
          <cell r="N3755" t="str">
            <v>DPS 2014</v>
          </cell>
          <cell r="O3755"/>
          <cell r="P3755"/>
          <cell r="Q3755" t="str">
            <v>Construcción De Pavimento En Concreto Rigido De Vias Urbanas Ubicadas En El Municipio De San Marcos - Sucre</v>
          </cell>
          <cell r="R3755" t="str">
            <v>Vías Urbanas</v>
          </cell>
          <cell r="S3755"/>
          <cell r="T3755"/>
          <cell r="U3755"/>
          <cell r="V3755" t="str">
            <v>Municipio</v>
          </cell>
          <cell r="W3755"/>
          <cell r="X3755" t="str">
            <v/>
          </cell>
          <cell r="Y3755"/>
          <cell r="Z3755">
            <v>4672662289.4099998</v>
          </cell>
          <cell r="AA3755"/>
          <cell r="AB3755">
            <v>4672662289.4099998</v>
          </cell>
          <cell r="AC3755"/>
          <cell r="AD3755">
            <v>4672662289.4099998</v>
          </cell>
          <cell r="AE3755">
            <v>467289719.70000005</v>
          </cell>
          <cell r="AF3755"/>
          <cell r="AG3755">
            <v>467289719.70000005</v>
          </cell>
          <cell r="AH3755">
            <v>5139952009.1099997</v>
          </cell>
          <cell r="AI3755">
            <v>0</v>
          </cell>
          <cell r="AJ3755">
            <v>5139952009.1099997</v>
          </cell>
          <cell r="AK3755">
            <v>0.99990000000000001</v>
          </cell>
          <cell r="AL3755"/>
          <cell r="AM3755">
            <v>0</v>
          </cell>
          <cell r="AN3755">
            <v>1</v>
          </cell>
          <cell r="AO3755">
            <v>1</v>
          </cell>
          <cell r="AP3755" t="str">
            <v>Liquidado</v>
          </cell>
          <cell r="AQ3755" t="e">
            <v>#REF!</v>
          </cell>
          <cell r="AR3755" t="e">
            <v>#N/A</v>
          </cell>
          <cell r="AS3755" t="str">
            <v>Liquidado mediante Acta de Liquidación Bilateral de Contratos y Convenios del 16 de diciembre de 2019.</v>
          </cell>
          <cell r="AT3755" t="str">
            <v>No Aplica</v>
          </cell>
          <cell r="AU3755">
            <v>42347</v>
          </cell>
          <cell r="AV3755">
            <v>42667</v>
          </cell>
          <cell r="AW3755" t="e">
            <v>#REF!</v>
          </cell>
          <cell r="AX3755"/>
          <cell r="AY3755"/>
          <cell r="AZ3755">
            <v>0</v>
          </cell>
          <cell r="BA3755" t="str">
            <v>-</v>
          </cell>
          <cell r="BB3755" t="str">
            <v>2,50 Km</v>
          </cell>
          <cell r="BC3755"/>
          <cell r="BD3755">
            <v>42431</v>
          </cell>
          <cell r="BE3755">
            <v>42494</v>
          </cell>
          <cell r="BF3755">
            <v>42851</v>
          </cell>
          <cell r="BG3755">
            <v>32000</v>
          </cell>
        </row>
        <row r="3756">
          <cell r="C3756" t="str">
            <v>20140192V0092-2</v>
          </cell>
          <cell r="D3756" t="str">
            <v>Proyectos 2011 - 2020</v>
          </cell>
          <cell r="E3756" t="str">
            <v>No Aplica</v>
          </cell>
          <cell r="F3756" t="str">
            <v>CERRADO</v>
          </cell>
          <cell r="G3756"/>
          <cell r="H3756" t="str">
            <v>Sucre</v>
          </cell>
          <cell r="I3756">
            <v>70708</v>
          </cell>
          <cell r="J3756">
            <v>6</v>
          </cell>
          <cell r="K3756" t="str">
            <v>San Marcos</v>
          </cell>
          <cell r="L3756" t="str">
            <v>San Marcos-Sucre</v>
          </cell>
          <cell r="M3756">
            <v>192</v>
          </cell>
          <cell r="N3756" t="str">
            <v>DPS 2014</v>
          </cell>
          <cell r="O3756"/>
          <cell r="P3756"/>
          <cell r="Q3756" t="str">
            <v>Construcción De Pavimento En Concreto Rígido Vías Urbanas Etapa Dos En El Municipio De San Marcos - Sucre</v>
          </cell>
          <cell r="R3756" t="str">
            <v>Vías Urbanas</v>
          </cell>
          <cell r="S3756"/>
          <cell r="T3756"/>
          <cell r="U3756"/>
          <cell r="V3756" t="str">
            <v>Municipio</v>
          </cell>
          <cell r="W3756"/>
          <cell r="X3756" t="str">
            <v/>
          </cell>
          <cell r="Y3756"/>
          <cell r="Z3756">
            <v>2710280073.79</v>
          </cell>
          <cell r="AA3756"/>
          <cell r="AB3756">
            <v>2710280073.79</v>
          </cell>
          <cell r="AC3756"/>
          <cell r="AD3756">
            <v>2710280073.79</v>
          </cell>
          <cell r="AE3756">
            <v>271028037.40000004</v>
          </cell>
          <cell r="AF3756"/>
          <cell r="AG3756">
            <v>271028037.40000004</v>
          </cell>
          <cell r="AH3756">
            <v>2981308111.1900001</v>
          </cell>
          <cell r="AI3756">
            <v>0</v>
          </cell>
          <cell r="AJ3756">
            <v>2981308111.1900001</v>
          </cell>
          <cell r="AK3756">
            <v>1</v>
          </cell>
          <cell r="AL3756"/>
          <cell r="AM3756">
            <v>0</v>
          </cell>
          <cell r="AN3756">
            <v>1</v>
          </cell>
          <cell r="AO3756">
            <v>1</v>
          </cell>
          <cell r="AP3756" t="str">
            <v>Liquidado</v>
          </cell>
          <cell r="AQ3756" t="e">
            <v>#REF!</v>
          </cell>
          <cell r="AR3756" t="e">
            <v>#N/A</v>
          </cell>
          <cell r="AS3756" t="str">
            <v>Liquidado mediante Acta de Liquidación Bilateral de Contratos y Convenios del 16 de diciembre de 2019.</v>
          </cell>
          <cell r="AT3756" t="str">
            <v>No Aplica</v>
          </cell>
          <cell r="AU3756">
            <v>42347</v>
          </cell>
          <cell r="AV3756">
            <v>42793</v>
          </cell>
          <cell r="AW3756" t="e">
            <v>#REF!</v>
          </cell>
          <cell r="AX3756"/>
          <cell r="AY3756"/>
          <cell r="AZ3756">
            <v>0</v>
          </cell>
          <cell r="BA3756" t="str">
            <v>-</v>
          </cell>
          <cell r="BB3756" t="str">
            <v>1,40 Km</v>
          </cell>
          <cell r="BC3756"/>
          <cell r="BD3756">
            <v>42431</v>
          </cell>
          <cell r="BE3756">
            <v>42494</v>
          </cell>
          <cell r="BF3756">
            <v>42851</v>
          </cell>
          <cell r="BG3756">
            <v>32000</v>
          </cell>
        </row>
        <row r="3757">
          <cell r="C3757" t="str">
            <v>20170389V8742-1</v>
          </cell>
          <cell r="D3757" t="str">
            <v>Proyectos 2011 - 2020</v>
          </cell>
          <cell r="E3757" t="str">
            <v>ANTES 2018</v>
          </cell>
          <cell r="F3757" t="str">
            <v>VIGENTE</v>
          </cell>
          <cell r="G3757"/>
          <cell r="H3757" t="str">
            <v>Sucre</v>
          </cell>
          <cell r="I3757">
            <v>70708</v>
          </cell>
          <cell r="J3757">
            <v>6</v>
          </cell>
          <cell r="K3757" t="str">
            <v>San Marcos</v>
          </cell>
          <cell r="L3757" t="str">
            <v>San Marcos-Sucre</v>
          </cell>
          <cell r="M3757">
            <v>389</v>
          </cell>
          <cell r="N3757" t="str">
            <v>DPS 2017</v>
          </cell>
          <cell r="O3757"/>
          <cell r="P3757"/>
          <cell r="Q3757" t="str">
            <v>Construcción De Pavimento En Concreto Rígido En Varias Vias Urbanas En El Municipio De San Marcos En El Departamento De Sucre</v>
          </cell>
          <cell r="R3757" t="str">
            <v>Vías Urbanas</v>
          </cell>
          <cell r="S3757"/>
          <cell r="T3757"/>
          <cell r="U3757"/>
          <cell r="V3757" t="str">
            <v>Municipio</v>
          </cell>
          <cell r="W3757"/>
          <cell r="X3757" t="str">
            <v>Barrios  Fernán Fortich, Primero de
junio y Puerto López</v>
          </cell>
          <cell r="Y3757"/>
          <cell r="Z3757">
            <v>2819435567</v>
          </cell>
          <cell r="AA3757"/>
          <cell r="AB3757">
            <v>2819435567</v>
          </cell>
          <cell r="AC3757"/>
          <cell r="AD3757">
            <v>2819435567</v>
          </cell>
          <cell r="AE3757">
            <v>281943557</v>
          </cell>
          <cell r="AF3757"/>
          <cell r="AG3757">
            <v>281943557</v>
          </cell>
          <cell r="AH3757">
            <v>3101379124</v>
          </cell>
          <cell r="AI3757">
            <v>0</v>
          </cell>
          <cell r="AJ3757">
            <v>3101379124</v>
          </cell>
          <cell r="AK3757">
            <v>1</v>
          </cell>
          <cell r="AL3757"/>
          <cell r="AM3757">
            <v>1</v>
          </cell>
          <cell r="AN3757">
            <v>1</v>
          </cell>
          <cell r="AO3757">
            <v>0</v>
          </cell>
          <cell r="AP3757" t="str">
            <v>En Liquidación</v>
          </cell>
          <cell r="AQ3757" t="e">
            <v>#REF!</v>
          </cell>
          <cell r="AR3757" t="e">
            <v>#N/A</v>
          </cell>
          <cell r="AS3757" t="str">
            <v>FINALIZADO. Acta de asignación cerrada.</v>
          </cell>
          <cell r="AT3757" t="str">
            <v>No Aplica</v>
          </cell>
          <cell r="AU3757">
            <v>43591</v>
          </cell>
          <cell r="AV3757">
            <v>43804</v>
          </cell>
          <cell r="AW3757" t="e">
            <v>#REF!</v>
          </cell>
          <cell r="AX3757"/>
          <cell r="AY3757"/>
          <cell r="AZ3757">
            <v>0</v>
          </cell>
          <cell r="BA3757" t="str">
            <v>-</v>
          </cell>
          <cell r="BB3757" t="str">
            <v>1364mt</v>
          </cell>
          <cell r="BC3757"/>
          <cell r="BD3757">
            <v>43614</v>
          </cell>
          <cell r="BE3757">
            <v>43754</v>
          </cell>
          <cell r="BF3757">
            <v>43880</v>
          </cell>
          <cell r="BG3757">
            <v>33629</v>
          </cell>
        </row>
        <row r="3758">
          <cell r="C3758" t="str">
            <v>E-2020-2203-234157</v>
          </cell>
          <cell r="D3758" t="str">
            <v>CV 001-2020</v>
          </cell>
          <cell r="E3758" t="str">
            <v>2018-2022</v>
          </cell>
          <cell r="F3758" t="str">
            <v>VIGENTE</v>
          </cell>
          <cell r="G3758"/>
          <cell r="H3758" t="str">
            <v>Sucre</v>
          </cell>
          <cell r="I3758"/>
          <cell r="J3758"/>
          <cell r="K3758" t="str">
            <v>San Marcos</v>
          </cell>
          <cell r="L3758" t="str">
            <v>San Marcos-Sucre</v>
          </cell>
          <cell r="M3758" t="str">
            <v>337 FIP 2021</v>
          </cell>
          <cell r="N3758" t="str">
            <v>DPS 2021</v>
          </cell>
          <cell r="O3758">
            <v>44344</v>
          </cell>
          <cell r="P3758">
            <v>44926</v>
          </cell>
          <cell r="Q3758" t="str">
            <v>Construcción De Pavimento Rígido En Distintas Vías De La Zona Urbana Del Municipio De San Marcos - Sucre</v>
          </cell>
          <cell r="R3758" t="str">
            <v>Vias y Transporte</v>
          </cell>
          <cell r="S3758" t="str">
            <v>Vias Urbanas</v>
          </cell>
          <cell r="T3758"/>
          <cell r="U3758">
            <v>1</v>
          </cell>
          <cell r="V3758"/>
          <cell r="W3758"/>
          <cell r="X3758"/>
          <cell r="Y3758"/>
          <cell r="Z3758">
            <v>1322646253</v>
          </cell>
          <cell r="AA3758"/>
          <cell r="AB3758">
            <v>1322646253</v>
          </cell>
          <cell r="AC3758">
            <v>0</v>
          </cell>
          <cell r="AD3758">
            <v>1322646253</v>
          </cell>
          <cell r="AE3758"/>
          <cell r="AF3758"/>
          <cell r="AG3758">
            <v>0</v>
          </cell>
          <cell r="AH3758">
            <v>1322646253</v>
          </cell>
          <cell r="AI3758">
            <v>0</v>
          </cell>
          <cell r="AJ3758">
            <v>1322646253</v>
          </cell>
          <cell r="AK3758"/>
          <cell r="AL3758"/>
          <cell r="AM3758">
            <v>0.55400000000000005</v>
          </cell>
          <cell r="AN3758">
            <v>0.19670000000000001</v>
          </cell>
          <cell r="AO3758">
            <v>-0.35730000000000006</v>
          </cell>
          <cell r="AP3758" t="str">
            <v>Suspendido</v>
          </cell>
          <cell r="AQ3758" t="e">
            <v>#REF!</v>
          </cell>
          <cell r="AR3758" t="e">
            <v>#N/A</v>
          </cell>
          <cell r="AS3758" t="str">
            <v>-</v>
          </cell>
          <cell r="AT3758"/>
          <cell r="AU3758">
            <v>44643</v>
          </cell>
          <cell r="AV3758">
            <v>44809</v>
          </cell>
          <cell r="AW3758" t="e">
            <v>#REF!</v>
          </cell>
          <cell r="AX3758">
            <v>6</v>
          </cell>
          <cell r="AY3758"/>
          <cell r="AZ3758">
            <v>6</v>
          </cell>
          <cell r="BA3758"/>
          <cell r="BB3758" t="str">
            <v>470.54 ML</v>
          </cell>
          <cell r="BC3758"/>
          <cell r="BD3758" t="str">
            <v>-</v>
          </cell>
          <cell r="BE3758" t="str">
            <v>-</v>
          </cell>
          <cell r="BF3758" t="str">
            <v>-</v>
          </cell>
          <cell r="BG3758">
            <v>2055</v>
          </cell>
        </row>
        <row r="3759">
          <cell r="C3759" t="str">
            <v>E-2020-2203-234538</v>
          </cell>
          <cell r="D3759" t="str">
            <v>CV 001-2020</v>
          </cell>
          <cell r="E3759" t="str">
            <v>2018-2022</v>
          </cell>
          <cell r="F3759" t="str">
            <v>VIGENTE</v>
          </cell>
          <cell r="G3759"/>
          <cell r="H3759" t="str">
            <v>Sucre</v>
          </cell>
          <cell r="I3759"/>
          <cell r="J3759"/>
          <cell r="K3759" t="str">
            <v>San Marcos</v>
          </cell>
          <cell r="L3759" t="str">
            <v>San Marcos-Sucre</v>
          </cell>
          <cell r="M3759" t="str">
            <v>640 FIP 2021</v>
          </cell>
          <cell r="N3759" t="str">
            <v>DPS 2021</v>
          </cell>
          <cell r="O3759">
            <v>44512</v>
          </cell>
          <cell r="P3759">
            <v>44773</v>
          </cell>
          <cell r="Q3759" t="str">
            <v>Construcción De Las Vías Urbanas En Pavimento Rigido En El Municipio De San Marcos - Sucre</v>
          </cell>
          <cell r="R3759" t="str">
            <v>Vias y Transporte</v>
          </cell>
          <cell r="S3759" t="str">
            <v>Vias Urbanas</v>
          </cell>
          <cell r="T3759"/>
          <cell r="U3759">
            <v>1</v>
          </cell>
          <cell r="V3759"/>
          <cell r="W3759"/>
          <cell r="X3759"/>
          <cell r="Y3759"/>
          <cell r="Z3759">
            <v>1323848098</v>
          </cell>
          <cell r="AA3759"/>
          <cell r="AB3759">
            <v>1323848098</v>
          </cell>
          <cell r="AC3759">
            <v>0</v>
          </cell>
          <cell r="AD3759">
            <v>1323848098</v>
          </cell>
          <cell r="AE3759"/>
          <cell r="AF3759"/>
          <cell r="AG3759">
            <v>0</v>
          </cell>
          <cell r="AH3759">
            <v>1323848098</v>
          </cell>
          <cell r="AI3759">
            <v>0</v>
          </cell>
          <cell r="AJ3759">
            <v>1323848098</v>
          </cell>
          <cell r="AK3759"/>
          <cell r="AL3759"/>
          <cell r="AM3759">
            <v>0</v>
          </cell>
          <cell r="AN3759">
            <v>0</v>
          </cell>
          <cell r="AO3759">
            <v>0</v>
          </cell>
          <cell r="AP3759" t="str">
            <v>En Ejecución</v>
          </cell>
          <cell r="AQ3759" t="e">
            <v>#REF!</v>
          </cell>
          <cell r="AR3759" t="e">
            <v>#N/A</v>
          </cell>
          <cell r="AS3759" t="str">
            <v>-</v>
          </cell>
          <cell r="AT3759"/>
          <cell r="AU3759">
            <v>44747</v>
          </cell>
          <cell r="AV3759">
            <v>44870</v>
          </cell>
          <cell r="AW3759" t="e">
            <v>#REF!</v>
          </cell>
          <cell r="AX3759">
            <v>6</v>
          </cell>
          <cell r="AY3759"/>
          <cell r="AZ3759">
            <v>6</v>
          </cell>
          <cell r="BA3759"/>
          <cell r="BB3759" t="str">
            <v>468.53 ML</v>
          </cell>
          <cell r="BC3759"/>
          <cell r="BD3759" t="str">
            <v>-</v>
          </cell>
          <cell r="BE3759" t="str">
            <v>-</v>
          </cell>
          <cell r="BF3759" t="str">
            <v>-</v>
          </cell>
          <cell r="BG3759">
            <v>0</v>
          </cell>
        </row>
        <row r="3760">
          <cell r="C3760" t="str">
            <v>E-2020-2203-234909</v>
          </cell>
          <cell r="D3760" t="str">
            <v>CV 001-2020</v>
          </cell>
          <cell r="E3760" t="str">
            <v>2018-2022</v>
          </cell>
          <cell r="F3760" t="str">
            <v>VIGENTE</v>
          </cell>
          <cell r="G3760"/>
          <cell r="H3760" t="str">
            <v>Sucre</v>
          </cell>
          <cell r="I3760"/>
          <cell r="J3760"/>
          <cell r="K3760" t="str">
            <v>San Marcos</v>
          </cell>
          <cell r="L3760" t="str">
            <v>San Marcos-Sucre</v>
          </cell>
          <cell r="M3760" t="str">
            <v>615 FIP 2021</v>
          </cell>
          <cell r="N3760" t="str">
            <v>DPS 2021</v>
          </cell>
          <cell r="O3760">
            <v>44512</v>
          </cell>
          <cell r="P3760">
            <v>44773</v>
          </cell>
          <cell r="Q3760" t="str">
            <v>Construcción De Vías Urbanas En Pavimento Rígido Etapa Ir En El Municipio De San Marcos - Sucre</v>
          </cell>
          <cell r="R3760" t="str">
            <v>Vias y Transporte</v>
          </cell>
          <cell r="S3760" t="str">
            <v>Vias Urbanas</v>
          </cell>
          <cell r="T3760"/>
          <cell r="U3760">
            <v>1</v>
          </cell>
          <cell r="V3760"/>
          <cell r="W3760"/>
          <cell r="X3760"/>
          <cell r="Y3760"/>
          <cell r="Z3760">
            <v>2105653367</v>
          </cell>
          <cell r="AA3760"/>
          <cell r="AB3760">
            <v>2105653367</v>
          </cell>
          <cell r="AC3760">
            <v>0</v>
          </cell>
          <cell r="AD3760">
            <v>2105653367</v>
          </cell>
          <cell r="AE3760"/>
          <cell r="AF3760"/>
          <cell r="AG3760">
            <v>0</v>
          </cell>
          <cell r="AH3760">
            <v>2105653367</v>
          </cell>
          <cell r="AI3760">
            <v>0</v>
          </cell>
          <cell r="AJ3760">
            <v>2105653367</v>
          </cell>
          <cell r="AK3760"/>
          <cell r="AL3760"/>
          <cell r="AM3760">
            <v>0</v>
          </cell>
          <cell r="AN3760">
            <v>0</v>
          </cell>
          <cell r="AO3760">
            <v>0</v>
          </cell>
          <cell r="AP3760" t="str">
            <v>En Ejecución</v>
          </cell>
          <cell r="AQ3760" t="e">
            <v>#REF!</v>
          </cell>
          <cell r="AR3760" t="e">
            <v>#N/A</v>
          </cell>
          <cell r="AS3760" t="str">
            <v>-</v>
          </cell>
          <cell r="AT3760"/>
          <cell r="AU3760">
            <v>44747</v>
          </cell>
          <cell r="AV3760">
            <v>44900</v>
          </cell>
          <cell r="AW3760" t="e">
            <v>#REF!</v>
          </cell>
          <cell r="AX3760">
            <v>9</v>
          </cell>
          <cell r="AY3760"/>
          <cell r="AZ3760">
            <v>9</v>
          </cell>
          <cell r="BA3760"/>
          <cell r="BB3760" t="str">
            <v>917.19 ML</v>
          </cell>
          <cell r="BC3760"/>
          <cell r="BD3760" t="str">
            <v>-</v>
          </cell>
          <cell r="BE3760" t="str">
            <v>-</v>
          </cell>
          <cell r="BF3760" t="str">
            <v>-</v>
          </cell>
          <cell r="BG3760">
            <v>0</v>
          </cell>
        </row>
        <row r="3761">
          <cell r="C3761" t="str">
            <v>20120040V0135-1</v>
          </cell>
          <cell r="D3761" t="str">
            <v>Proyectos 2011 - 2020</v>
          </cell>
          <cell r="E3761" t="str">
            <v>No Aplica</v>
          </cell>
          <cell r="F3761" t="str">
            <v>CERRADO</v>
          </cell>
          <cell r="G3761" t="str">
            <v>B135</v>
          </cell>
          <cell r="H3761" t="str">
            <v>Sucre</v>
          </cell>
          <cell r="I3761">
            <v>70713</v>
          </cell>
          <cell r="J3761">
            <v>6</v>
          </cell>
          <cell r="K3761" t="str">
            <v>San Onofre</v>
          </cell>
          <cell r="L3761" t="str">
            <v>San Onofre-Sucre</v>
          </cell>
          <cell r="M3761">
            <v>40</v>
          </cell>
          <cell r="N3761" t="str">
            <v>Fonade 2</v>
          </cell>
          <cell r="O3761"/>
          <cell r="P3761"/>
          <cell r="Q3761" t="str">
            <v>Construcción De Dos Box Coulvert E Intervención De Via Rural De Placa Huellas En La Via Que Comunica Al Casco Urbano De La Libertad Y Sabenitca En El Municipio De San Onofre - Sucre</v>
          </cell>
          <cell r="R3761" t="str">
            <v>Vías Red Terciaria</v>
          </cell>
          <cell r="S3761"/>
          <cell r="T3761"/>
          <cell r="U3761"/>
          <cell r="V3761" t="str">
            <v>Fonade</v>
          </cell>
          <cell r="W3761"/>
          <cell r="X3761" t="str">
            <v/>
          </cell>
          <cell r="Y3761"/>
          <cell r="Z3761">
            <v>301360000</v>
          </cell>
          <cell r="AA3761"/>
          <cell r="AB3761">
            <v>301360000</v>
          </cell>
          <cell r="AC3761"/>
          <cell r="AD3761">
            <v>301360000</v>
          </cell>
          <cell r="AE3761">
            <v>0</v>
          </cell>
          <cell r="AF3761"/>
          <cell r="AG3761">
            <v>0</v>
          </cell>
          <cell r="AH3761">
            <v>301360000</v>
          </cell>
          <cell r="AI3761">
            <v>0</v>
          </cell>
          <cell r="AJ3761">
            <v>301360000</v>
          </cell>
          <cell r="AK3761">
            <v>1</v>
          </cell>
          <cell r="AL3761"/>
          <cell r="AM3761">
            <v>1</v>
          </cell>
          <cell r="AN3761">
            <v>1</v>
          </cell>
          <cell r="AO3761">
            <v>0</v>
          </cell>
          <cell r="AP3761" t="str">
            <v>Liquidado</v>
          </cell>
          <cell r="AQ3761" t="e">
            <v>#REF!</v>
          </cell>
          <cell r="AR3761" t="e">
            <v>#N/A</v>
          </cell>
          <cell r="AS3761" t="str">
            <v>CONVENIO LIQUIDADO EL 29 DE SEPTIEMBRE 2021.</v>
          </cell>
          <cell r="AT3761" t="str">
            <v>No Aplica</v>
          </cell>
          <cell r="AU3761">
            <v>42590</v>
          </cell>
          <cell r="AV3761">
            <v>42700</v>
          </cell>
          <cell r="AW3761" t="e">
            <v>#REF!</v>
          </cell>
          <cell r="AX3761"/>
          <cell r="AY3761"/>
          <cell r="AZ3761">
            <v>0</v>
          </cell>
          <cell r="BA3761" t="str">
            <v>-</v>
          </cell>
          <cell r="BB3761" t="str">
            <v>2 BOX CULVERT Y 200 ML DE PLACA HUELLA</v>
          </cell>
          <cell r="BC3761"/>
          <cell r="BD3761">
            <v>42592</v>
          </cell>
          <cell r="BE3761">
            <v>42592</v>
          </cell>
          <cell r="BF3761">
            <v>43013</v>
          </cell>
          <cell r="BG3761" t="str">
            <v/>
          </cell>
        </row>
        <row r="3762">
          <cell r="C3762" t="str">
            <v>20150265V1512-1</v>
          </cell>
          <cell r="D3762" t="str">
            <v>Proyectos 2011 - 2020</v>
          </cell>
          <cell r="E3762" t="str">
            <v>No Aplica</v>
          </cell>
          <cell r="F3762" t="str">
            <v>CERRADO</v>
          </cell>
          <cell r="G3762"/>
          <cell r="H3762" t="str">
            <v>Sucre</v>
          </cell>
          <cell r="I3762">
            <v>70713</v>
          </cell>
          <cell r="J3762">
            <v>6</v>
          </cell>
          <cell r="K3762" t="str">
            <v>San Onofre</v>
          </cell>
          <cell r="L3762" t="str">
            <v>San Onofre-Sucre</v>
          </cell>
          <cell r="M3762">
            <v>265</v>
          </cell>
          <cell r="N3762" t="str">
            <v>DPS 2015</v>
          </cell>
          <cell r="O3762"/>
          <cell r="P3762"/>
          <cell r="Q3762" t="str">
            <v>Construcción De Pavimento Rígido En Vías Urbanas En El Municipio De San Onofre En El Departamento De Sucre</v>
          </cell>
          <cell r="R3762" t="str">
            <v>Vías Urbanas</v>
          </cell>
          <cell r="S3762"/>
          <cell r="T3762"/>
          <cell r="U3762"/>
          <cell r="V3762" t="str">
            <v>Municipio</v>
          </cell>
          <cell r="W3762"/>
          <cell r="X3762" t="str">
            <v xml:space="preserve">Barrios : Paloalto, Madre Bernarda </v>
          </cell>
          <cell r="Y3762"/>
          <cell r="Z3762">
            <v>925925926</v>
          </cell>
          <cell r="AA3762"/>
          <cell r="AB3762">
            <v>925925926</v>
          </cell>
          <cell r="AC3762"/>
          <cell r="AD3762">
            <v>925925926</v>
          </cell>
          <cell r="AE3762">
            <v>92592592.600000009</v>
          </cell>
          <cell r="AF3762"/>
          <cell r="AG3762">
            <v>92592592.600000009</v>
          </cell>
          <cell r="AH3762">
            <v>1018518518.6</v>
          </cell>
          <cell r="AI3762">
            <v>0</v>
          </cell>
          <cell r="AJ3762">
            <v>1018518518.6</v>
          </cell>
          <cell r="AK3762">
            <v>0.99619999999999997</v>
          </cell>
          <cell r="AL3762"/>
          <cell r="AM3762">
            <v>0</v>
          </cell>
          <cell r="AN3762">
            <v>1</v>
          </cell>
          <cell r="AO3762">
            <v>1</v>
          </cell>
          <cell r="AP3762" t="str">
            <v>Liquidado</v>
          </cell>
          <cell r="AQ3762" t="e">
            <v>#REF!</v>
          </cell>
          <cell r="AR3762" t="e">
            <v>#N/A</v>
          </cell>
          <cell r="AS3762" t="str">
            <v>Entregado en noviembre de 2017
Liquidado 02 de Septiembre 2020</v>
          </cell>
          <cell r="AT3762" t="str">
            <v>No Aplica</v>
          </cell>
          <cell r="AU3762">
            <v>42532</v>
          </cell>
          <cell r="AV3762">
            <v>42699</v>
          </cell>
          <cell r="AW3762" t="e">
            <v>#REF!</v>
          </cell>
          <cell r="AX3762"/>
          <cell r="AY3762"/>
          <cell r="AZ3762">
            <v>0</v>
          </cell>
          <cell r="BA3762" t="str">
            <v>-</v>
          </cell>
          <cell r="BB3762" t="str">
            <v>0.45Km</v>
          </cell>
          <cell r="BC3762"/>
          <cell r="BD3762">
            <v>42592</v>
          </cell>
          <cell r="BE3762">
            <v>42718</v>
          </cell>
          <cell r="BF3762">
            <v>43063</v>
          </cell>
          <cell r="BG3762">
            <v>4333</v>
          </cell>
        </row>
        <row r="3763">
          <cell r="C3763" t="str">
            <v>20160603M7259-1</v>
          </cell>
          <cell r="D3763" t="str">
            <v>Proyectos 2011 - 2020</v>
          </cell>
          <cell r="E3763" t="str">
            <v>No Aplica</v>
          </cell>
          <cell r="F3763" t="str">
            <v>CERRADO</v>
          </cell>
          <cell r="G3763"/>
          <cell r="H3763" t="str">
            <v>Sucre</v>
          </cell>
          <cell r="I3763">
            <v>70713</v>
          </cell>
          <cell r="J3763">
            <v>6</v>
          </cell>
          <cell r="K3763" t="str">
            <v>San Onofre</v>
          </cell>
          <cell r="L3763" t="str">
            <v>San Onofre-Sucre</v>
          </cell>
          <cell r="M3763">
            <v>603</v>
          </cell>
          <cell r="N3763" t="str">
            <v>DPS 2016</v>
          </cell>
          <cell r="O3763"/>
          <cell r="P3763"/>
          <cell r="Q3763" t="str">
            <v>Mejoramiento De Condiciones De Habitabilidad</v>
          </cell>
          <cell r="R3763" t="str">
            <v>Mejoramiento Condiciones De Habitabilidad</v>
          </cell>
          <cell r="S3763"/>
          <cell r="T3763"/>
          <cell r="U3763"/>
          <cell r="V3763" t="str">
            <v>Municipio</v>
          </cell>
          <cell r="W3763" t="str">
            <v>Urbano y Rural</v>
          </cell>
          <cell r="X3763" t="str">
            <v/>
          </cell>
          <cell r="Y3763"/>
          <cell r="Z3763">
            <v>876425847</v>
          </cell>
          <cell r="AA3763"/>
          <cell r="AB3763">
            <v>876425847</v>
          </cell>
          <cell r="AC3763"/>
          <cell r="AD3763">
            <v>876425847</v>
          </cell>
          <cell r="AE3763">
            <v>87642584.700000003</v>
          </cell>
          <cell r="AF3763"/>
          <cell r="AG3763">
            <v>87642584.700000003</v>
          </cell>
          <cell r="AH3763">
            <v>964068431.70000005</v>
          </cell>
          <cell r="AI3763">
            <v>0</v>
          </cell>
          <cell r="AJ3763">
            <v>964068431.70000005</v>
          </cell>
          <cell r="AK3763">
            <v>0.99589800000000006</v>
          </cell>
          <cell r="AL3763"/>
          <cell r="AM3763">
            <v>1</v>
          </cell>
          <cell r="AN3763">
            <v>1</v>
          </cell>
          <cell r="AO3763">
            <v>0</v>
          </cell>
          <cell r="AP3763" t="str">
            <v>Liquidado</v>
          </cell>
          <cell r="AQ3763" t="e">
            <v>#REF!</v>
          </cell>
          <cell r="AR3763" t="str">
            <v>TERMINADO</v>
          </cell>
          <cell r="AS3763" t="str">
            <v xml:space="preserve">acta liquidacion.ok.
AV1: 25/02/2020
A-V No 2 , y 3,  el dia 12 de mayo de 2021, </v>
          </cell>
          <cell r="AT3763">
            <v>43605</v>
          </cell>
          <cell r="AU3763">
            <v>43811</v>
          </cell>
          <cell r="AV3763">
            <v>44127</v>
          </cell>
          <cell r="AW3763" t="e">
            <v>#REF!</v>
          </cell>
          <cell r="AX3763"/>
          <cell r="AY3763"/>
          <cell r="AZ3763">
            <v>0</v>
          </cell>
          <cell r="BA3763" t="str">
            <v>-</v>
          </cell>
          <cell r="BB3763" t="str">
            <v>63  Viviendas</v>
          </cell>
          <cell r="BC3763"/>
          <cell r="BD3763">
            <v>43886</v>
          </cell>
          <cell r="BE3763">
            <v>44328</v>
          </cell>
          <cell r="BF3763">
            <v>44328</v>
          </cell>
          <cell r="BG3763">
            <v>226.8</v>
          </cell>
        </row>
        <row r="3764">
          <cell r="C3764" t="str">
            <v>20170401V10469-1</v>
          </cell>
          <cell r="D3764" t="str">
            <v>Proyectos 2011 - 2020</v>
          </cell>
          <cell r="E3764" t="str">
            <v>ANTES 2018</v>
          </cell>
          <cell r="F3764" t="str">
            <v>VIGENTE</v>
          </cell>
          <cell r="G3764"/>
          <cell r="H3764" t="str">
            <v>Sucre</v>
          </cell>
          <cell r="I3764">
            <v>70713</v>
          </cell>
          <cell r="J3764">
            <v>6</v>
          </cell>
          <cell r="K3764" t="str">
            <v>San Onofre</v>
          </cell>
          <cell r="L3764" t="str">
            <v>San Onofre-Sucre</v>
          </cell>
          <cell r="M3764">
            <v>401</v>
          </cell>
          <cell r="N3764" t="str">
            <v>DPS 2017</v>
          </cell>
          <cell r="O3764"/>
          <cell r="P3764"/>
          <cell r="Q3764" t="str">
            <v xml:space="preserve"> Construccion De Pavimento En Concreto Rigido En La Carrera 20 Desde La Calle 22 (Esquina De La Cancha Del Parque) Hasta La Calle Del Puerto (Salida A Rincon Del Mar) En El Municipio De San Onofre - Sucre</v>
          </cell>
          <cell r="R3764" t="str">
            <v>Vías Urbanas</v>
          </cell>
          <cell r="S3764"/>
          <cell r="T3764"/>
          <cell r="U3764"/>
          <cell r="V3764" t="str">
            <v>Municipio</v>
          </cell>
          <cell r="W3764" t="str">
            <v>Urbano</v>
          </cell>
          <cell r="X3764" t="str">
            <v>Barrio El Puerto , La Balsa, El Centro, Las Florez</v>
          </cell>
          <cell r="Y3764"/>
          <cell r="Z3764">
            <v>5500000000</v>
          </cell>
          <cell r="AA3764"/>
          <cell r="AB3764">
            <v>5500000000</v>
          </cell>
          <cell r="AC3764"/>
          <cell r="AD3764">
            <v>5500000000</v>
          </cell>
          <cell r="AE3764">
            <v>550000000</v>
          </cell>
          <cell r="AF3764"/>
          <cell r="AG3764">
            <v>550000000</v>
          </cell>
          <cell r="AH3764">
            <v>6050000000</v>
          </cell>
          <cell r="AI3764">
            <v>0</v>
          </cell>
          <cell r="AJ3764">
            <v>6050000000</v>
          </cell>
          <cell r="AK3764">
            <v>0.70000000000000007</v>
          </cell>
          <cell r="AL3764"/>
          <cell r="AM3764">
            <v>1</v>
          </cell>
          <cell r="AN3764">
            <v>1</v>
          </cell>
          <cell r="AO3764">
            <v>0</v>
          </cell>
          <cell r="AP3764" t="str">
            <v>Entregado A Municipio</v>
          </cell>
          <cell r="AQ3764" t="e">
            <v>#REF!</v>
          </cell>
          <cell r="AR3764" t="e">
            <v>#N/A</v>
          </cell>
          <cell r="AS3764" t="str">
            <v>Ya se realizó trámite de pasivo exigible, se encuentra en proceso de revisión en la subdirección financiera</v>
          </cell>
          <cell r="AT3764" t="str">
            <v>No Aplica</v>
          </cell>
          <cell r="AU3764">
            <v>43648</v>
          </cell>
          <cell r="AV3764">
            <v>44193</v>
          </cell>
          <cell r="AW3764" t="e">
            <v>#REF!</v>
          </cell>
          <cell r="AX3764"/>
          <cell r="AY3764"/>
          <cell r="AZ3764">
            <v>0</v>
          </cell>
          <cell r="BA3764" t="str">
            <v>-</v>
          </cell>
          <cell r="BB3764" t="str">
            <v>2220 ml</v>
          </cell>
          <cell r="BC3764"/>
          <cell r="BD3764">
            <v>43720</v>
          </cell>
          <cell r="BE3764">
            <v>44439</v>
          </cell>
          <cell r="BF3764">
            <v>44439</v>
          </cell>
          <cell r="BG3764">
            <v>4040</v>
          </cell>
        </row>
        <row r="3765">
          <cell r="C3765" t="str">
            <v>E-2020-2203-253296</v>
          </cell>
          <cell r="D3765" t="str">
            <v>CV 001-2020</v>
          </cell>
          <cell r="E3765" t="str">
            <v>2018-2022</v>
          </cell>
          <cell r="F3765" t="str">
            <v>VIGENTE</v>
          </cell>
          <cell r="G3765"/>
          <cell r="H3765" t="str">
            <v>Sucre</v>
          </cell>
          <cell r="I3765"/>
          <cell r="J3765"/>
          <cell r="K3765" t="str">
            <v>San Onofre</v>
          </cell>
          <cell r="L3765" t="str">
            <v>San Onofre-Sucre</v>
          </cell>
          <cell r="M3765" t="str">
            <v>293 FIP 2021</v>
          </cell>
          <cell r="N3765" t="str">
            <v>DPS 2021</v>
          </cell>
          <cell r="O3765">
            <v>44307</v>
          </cell>
          <cell r="P3765">
            <v>44773</v>
          </cell>
          <cell r="Q3765" t="str">
            <v>Mejoramiento De La Vía Que Comunica Los Corregimientos De Chicho Y Palmira, Municipio De San Onofre - Sucre</v>
          </cell>
          <cell r="R3765" t="str">
            <v>Vias y Transporte</v>
          </cell>
          <cell r="S3765" t="str">
            <v>Vias Urbanas</v>
          </cell>
          <cell r="T3765"/>
          <cell r="U3765">
            <v>1</v>
          </cell>
          <cell r="V3765"/>
          <cell r="W3765"/>
          <cell r="X3765"/>
          <cell r="Y3765"/>
          <cell r="Z3765">
            <v>1184940410</v>
          </cell>
          <cell r="AA3765"/>
          <cell r="AB3765">
            <v>1184940410</v>
          </cell>
          <cell r="AC3765">
            <v>0</v>
          </cell>
          <cell r="AD3765">
            <v>1184940410</v>
          </cell>
          <cell r="AE3765"/>
          <cell r="AF3765"/>
          <cell r="AG3765">
            <v>0</v>
          </cell>
          <cell r="AH3765">
            <v>1184940410</v>
          </cell>
          <cell r="AI3765">
            <v>0</v>
          </cell>
          <cell r="AJ3765">
            <v>1184940410</v>
          </cell>
          <cell r="AK3765"/>
          <cell r="AL3765"/>
          <cell r="AM3765">
            <v>0</v>
          </cell>
          <cell r="AN3765">
            <v>0</v>
          </cell>
          <cell r="AO3765">
            <v>0</v>
          </cell>
          <cell r="AP3765" t="str">
            <v>En Ejecución</v>
          </cell>
          <cell r="AQ3765" t="e">
            <v>#REF!</v>
          </cell>
          <cell r="AR3765" t="e">
            <v>#N/A</v>
          </cell>
          <cell r="AS3765" t="str">
            <v>-</v>
          </cell>
          <cell r="AT3765"/>
          <cell r="AU3765">
            <v>44742</v>
          </cell>
          <cell r="AV3765">
            <v>44864</v>
          </cell>
          <cell r="AW3765" t="e">
            <v>#REF!</v>
          </cell>
          <cell r="AX3765">
            <v>6</v>
          </cell>
          <cell r="AY3765"/>
          <cell r="AZ3765">
            <v>6</v>
          </cell>
          <cell r="BA3765"/>
          <cell r="BB3765" t="str">
            <v>1000 ML</v>
          </cell>
          <cell r="BC3765"/>
          <cell r="BD3765" t="str">
            <v>-</v>
          </cell>
          <cell r="BE3765" t="str">
            <v>-</v>
          </cell>
          <cell r="BF3765" t="str">
            <v>-</v>
          </cell>
          <cell r="BG3765">
            <v>0</v>
          </cell>
        </row>
        <row r="3766">
          <cell r="C3766" t="str">
            <v>20160415V4892-1</v>
          </cell>
          <cell r="D3766" t="str">
            <v>Proyectos 2011 - 2020</v>
          </cell>
          <cell r="E3766" t="str">
            <v>ANTES 2018</v>
          </cell>
          <cell r="F3766" t="str">
            <v>VIGENTE</v>
          </cell>
          <cell r="G3766"/>
          <cell r="H3766" t="str">
            <v>Sucre</v>
          </cell>
          <cell r="I3766">
            <v>70717</v>
          </cell>
          <cell r="J3766">
            <v>6</v>
          </cell>
          <cell r="K3766" t="str">
            <v>San Pedro</v>
          </cell>
          <cell r="L3766" t="str">
            <v>San Pedro-Sucre</v>
          </cell>
          <cell r="M3766">
            <v>415</v>
          </cell>
          <cell r="N3766" t="str">
            <v>DPS 2016</v>
          </cell>
          <cell r="O3766"/>
          <cell r="P3766"/>
          <cell r="Q3766" t="str">
            <v>Construcción De Pavimento En Concreto Rígido De Los Barrios Subestación, Los Cocos Y El Rosario Zona Urbana Del Municipio De San Pedro - Sucre</v>
          </cell>
          <cell r="R3766" t="str">
            <v>Vías Urbanas</v>
          </cell>
          <cell r="S3766"/>
          <cell r="T3766"/>
          <cell r="U3766"/>
          <cell r="V3766" t="str">
            <v>Municipio</v>
          </cell>
          <cell r="W3766"/>
          <cell r="X3766" t="str">
            <v>Barrios: Subestación Los Cocos - Rosario</v>
          </cell>
          <cell r="Y3766"/>
          <cell r="Z3766">
            <v>2025296383</v>
          </cell>
          <cell r="AA3766"/>
          <cell r="AB3766">
            <v>2025296383</v>
          </cell>
          <cell r="AC3766"/>
          <cell r="AD3766">
            <v>2025296383</v>
          </cell>
          <cell r="AE3766">
            <v>201571849</v>
          </cell>
          <cell r="AF3766"/>
          <cell r="AG3766">
            <v>201571849</v>
          </cell>
          <cell r="AH3766">
            <v>2226868232</v>
          </cell>
          <cell r="AI3766">
            <v>0</v>
          </cell>
          <cell r="AJ3766">
            <v>2226868232</v>
          </cell>
          <cell r="AK3766">
            <v>1</v>
          </cell>
          <cell r="AL3766"/>
          <cell r="AM3766">
            <v>1</v>
          </cell>
          <cell r="AN3766">
            <v>1</v>
          </cell>
          <cell r="AO3766">
            <v>0</v>
          </cell>
          <cell r="AP3766" t="str">
            <v>Entregado A Municipio</v>
          </cell>
          <cell r="AQ3766" t="e">
            <v>#REF!</v>
          </cell>
          <cell r="AR3766" t="e">
            <v>#N/A</v>
          </cell>
          <cell r="AS3766" t="str">
            <v>Se encuentra ejecutado en un 100% y esta en revisión de informe de la interventoria por parte del supervisor.</v>
          </cell>
          <cell r="AT3766" t="str">
            <v>No Aplica</v>
          </cell>
          <cell r="AU3766">
            <v>43355</v>
          </cell>
          <cell r="AV3766">
            <v>43524</v>
          </cell>
          <cell r="AW3766" t="e">
            <v>#REF!</v>
          </cell>
          <cell r="AX3766"/>
          <cell r="AY3766"/>
          <cell r="AZ3766">
            <v>0</v>
          </cell>
          <cell r="BA3766" t="str">
            <v>-</v>
          </cell>
          <cell r="BB3766" t="str">
            <v>1085 ml</v>
          </cell>
          <cell r="BC3766"/>
          <cell r="BD3766">
            <v>43529</v>
          </cell>
          <cell r="BE3766">
            <v>43529</v>
          </cell>
          <cell r="BF3766">
            <v>43809</v>
          </cell>
          <cell r="BG3766">
            <v>1116</v>
          </cell>
        </row>
        <row r="3767">
          <cell r="C3767" t="str">
            <v>20090199V1795-1</v>
          </cell>
          <cell r="D3767" t="str">
            <v>Proyectos 2011 - 2020</v>
          </cell>
          <cell r="E3767" t="str">
            <v>No Aplica</v>
          </cell>
          <cell r="F3767" t="str">
            <v>CERRADO</v>
          </cell>
          <cell r="G3767"/>
          <cell r="H3767" t="str">
            <v>Sucre</v>
          </cell>
          <cell r="I3767">
            <v>70742</v>
          </cell>
          <cell r="J3767">
            <v>6</v>
          </cell>
          <cell r="K3767" t="str">
            <v>Since</v>
          </cell>
          <cell r="L3767" t="str">
            <v>Since-Sucre</v>
          </cell>
          <cell r="M3767" t="str">
            <v/>
          </cell>
          <cell r="N3767" t="str">
            <v>Infraestructura</v>
          </cell>
          <cell r="O3767"/>
          <cell r="P3767"/>
          <cell r="Q3767" t="str">
            <v>Convenio Inteardministrativo Con El Municipio De Since, Para Aunar Essfuerzos Técnicos, Administrativos Y Financieros Y Contribuir Con El Mejoramiento De La Vía Sincé - Corregimiento De La Vivienda - Corregimiento De Cocorote Y Vía Sincé - Municipio De Sincé (Camino Los Micos K0+000 -  K8+000) En El Municipio De Sincé - Sucre.</v>
          </cell>
          <cell r="R3767" t="str">
            <v>Vías Red Terciaria</v>
          </cell>
          <cell r="S3767"/>
          <cell r="T3767"/>
          <cell r="U3767"/>
          <cell r="V3767" t="str">
            <v>Municipio</v>
          </cell>
          <cell r="W3767"/>
          <cell r="X3767" t="str">
            <v/>
          </cell>
          <cell r="Y3767"/>
          <cell r="Z3767">
            <v>350000000</v>
          </cell>
          <cell r="AA3767"/>
          <cell r="AB3767">
            <v>350000000</v>
          </cell>
          <cell r="AC3767"/>
          <cell r="AD3767">
            <v>350000000</v>
          </cell>
          <cell r="AE3767">
            <v>0</v>
          </cell>
          <cell r="AF3767"/>
          <cell r="AG3767">
            <v>0</v>
          </cell>
          <cell r="AH3767">
            <v>350000000</v>
          </cell>
          <cell r="AI3767">
            <v>0</v>
          </cell>
          <cell r="AJ3767">
            <v>350000000</v>
          </cell>
          <cell r="AK3767">
            <v>1</v>
          </cell>
          <cell r="AL3767"/>
          <cell r="AM3767">
            <v>1</v>
          </cell>
          <cell r="AN3767">
            <v>1</v>
          </cell>
          <cell r="AO3767">
            <v>0</v>
          </cell>
          <cell r="AP3767" t="str">
            <v>Liquidado</v>
          </cell>
          <cell r="AQ3767" t="e">
            <v>#REF!</v>
          </cell>
          <cell r="AR3767" t="e">
            <v>#N/A</v>
          </cell>
          <cell r="AS3767" t="str">
            <v>Entregado en 2011.</v>
          </cell>
          <cell r="AT3767" t="str">
            <v>No Aplica</v>
          </cell>
          <cell r="AU3767" t="str">
            <v/>
          </cell>
          <cell r="AV3767">
            <v>40663</v>
          </cell>
          <cell r="AW3767" t="e">
            <v>#REF!</v>
          </cell>
          <cell r="AX3767"/>
          <cell r="AY3767"/>
          <cell r="AZ3767">
            <v>0</v>
          </cell>
          <cell r="BA3767" t="str">
            <v>-</v>
          </cell>
          <cell r="BB3767" t="str">
            <v/>
          </cell>
          <cell r="BC3767"/>
          <cell r="BD3767" t="str">
            <v/>
          </cell>
          <cell r="BE3767" t="str">
            <v/>
          </cell>
          <cell r="BF3767" t="str">
            <v/>
          </cell>
          <cell r="BG3767" t="str">
            <v/>
          </cell>
        </row>
        <row r="3768">
          <cell r="C3768" t="str">
            <v>20110145S1796-1</v>
          </cell>
          <cell r="D3768" t="str">
            <v>Proyectos 2011 - 2020</v>
          </cell>
          <cell r="E3768" t="str">
            <v>No Aplica</v>
          </cell>
          <cell r="F3768" t="str">
            <v>CERRADO</v>
          </cell>
          <cell r="G3768"/>
          <cell r="H3768" t="str">
            <v>Sucre</v>
          </cell>
          <cell r="I3768">
            <v>70742</v>
          </cell>
          <cell r="J3768">
            <v>6</v>
          </cell>
          <cell r="K3768" t="str">
            <v>Since</v>
          </cell>
          <cell r="L3768" t="str">
            <v>Since-Sucre</v>
          </cell>
          <cell r="M3768" t="str">
            <v/>
          </cell>
          <cell r="N3768" t="str">
            <v>Infraestructura</v>
          </cell>
          <cell r="O3768"/>
          <cell r="P3768"/>
          <cell r="Q3768" t="str">
            <v>Primera Etapa De La Construcción Y Remodelación Del Parque Central Del Municipio De Since - Sucre.</v>
          </cell>
          <cell r="R3768" t="str">
            <v>Espacio Público, Recreación Y Deporte</v>
          </cell>
          <cell r="S3768"/>
          <cell r="T3768"/>
          <cell r="U3768"/>
          <cell r="V3768" t="str">
            <v>Consorcio Ingeparques</v>
          </cell>
          <cell r="W3768"/>
          <cell r="X3768" t="str">
            <v/>
          </cell>
          <cell r="Y3768"/>
          <cell r="Z3768">
            <v>191171556.78</v>
          </cell>
          <cell r="AA3768"/>
          <cell r="AB3768">
            <v>191171556.78</v>
          </cell>
          <cell r="AC3768"/>
          <cell r="AD3768">
            <v>191171556.78</v>
          </cell>
          <cell r="AE3768">
            <v>0</v>
          </cell>
          <cell r="AF3768"/>
          <cell r="AG3768">
            <v>0</v>
          </cell>
          <cell r="AH3768">
            <v>191171556.78</v>
          </cell>
          <cell r="AI3768">
            <v>0</v>
          </cell>
          <cell r="AJ3768">
            <v>191171556.78</v>
          </cell>
          <cell r="AK3768">
            <v>1</v>
          </cell>
          <cell r="AL3768"/>
          <cell r="AM3768">
            <v>1</v>
          </cell>
          <cell r="AN3768">
            <v>1</v>
          </cell>
          <cell r="AO3768">
            <v>0</v>
          </cell>
          <cell r="AP3768" t="str">
            <v>Liquidado</v>
          </cell>
          <cell r="AQ3768" t="e">
            <v>#REF!</v>
          </cell>
          <cell r="AR3768" t="e">
            <v>#N/A</v>
          </cell>
          <cell r="AS3768" t="str">
            <v>Entregado en 2012.</v>
          </cell>
          <cell r="AT3768" t="str">
            <v>No Aplica</v>
          </cell>
          <cell r="AU3768" t="str">
            <v/>
          </cell>
          <cell r="AV3768">
            <v>41052</v>
          </cell>
          <cell r="AW3768" t="e">
            <v>#REF!</v>
          </cell>
          <cell r="AX3768"/>
          <cell r="AY3768"/>
          <cell r="AZ3768">
            <v>0</v>
          </cell>
          <cell r="BA3768" t="str">
            <v>-</v>
          </cell>
          <cell r="BB3768" t="str">
            <v/>
          </cell>
          <cell r="BC3768"/>
          <cell r="BD3768" t="str">
            <v/>
          </cell>
          <cell r="BE3768" t="str">
            <v/>
          </cell>
          <cell r="BF3768" t="str">
            <v/>
          </cell>
          <cell r="BG3768" t="str">
            <v/>
          </cell>
        </row>
        <row r="3769">
          <cell r="C3769" t="str">
            <v>20110160V0251-1</v>
          </cell>
          <cell r="D3769" t="str">
            <v>Proyectos 2011 - 2020</v>
          </cell>
          <cell r="E3769" t="str">
            <v>No Aplica</v>
          </cell>
          <cell r="F3769" t="str">
            <v>CERRADO</v>
          </cell>
          <cell r="G3769" t="str">
            <v>A251</v>
          </cell>
          <cell r="H3769" t="str">
            <v>Sucre</v>
          </cell>
          <cell r="I3769">
            <v>70742</v>
          </cell>
          <cell r="J3769">
            <v>6</v>
          </cell>
          <cell r="K3769" t="str">
            <v>Since</v>
          </cell>
          <cell r="L3769" t="str">
            <v>Since-Sucre</v>
          </cell>
          <cell r="M3769">
            <v>160</v>
          </cell>
          <cell r="N3769" t="str">
            <v>Fonade 1</v>
          </cell>
          <cell r="O3769"/>
          <cell r="P3769"/>
          <cell r="Q3769" t="str">
            <v>Mejoramiento De La Vía Galeras - Cocorote - La Vivienda - Sincé Del K0+000 Al K25+746, En El Municipio De Sincé - Sucre.</v>
          </cell>
          <cell r="R3769" t="str">
            <v>Vías Red Terciaria</v>
          </cell>
          <cell r="S3769"/>
          <cell r="T3769"/>
          <cell r="U3769"/>
          <cell r="V3769" t="str">
            <v>Municipio</v>
          </cell>
          <cell r="W3769"/>
          <cell r="X3769" t="str">
            <v/>
          </cell>
          <cell r="Y3769"/>
          <cell r="Z3769">
            <v>1312563878</v>
          </cell>
          <cell r="AA3769"/>
          <cell r="AB3769">
            <v>1312563878</v>
          </cell>
          <cell r="AC3769"/>
          <cell r="AD3769">
            <v>1312563878</v>
          </cell>
          <cell r="AE3769">
            <v>0</v>
          </cell>
          <cell r="AF3769"/>
          <cell r="AG3769">
            <v>0</v>
          </cell>
          <cell r="AH3769">
            <v>1312563878</v>
          </cell>
          <cell r="AI3769">
            <v>0</v>
          </cell>
          <cell r="AJ3769">
            <v>1312563878</v>
          </cell>
          <cell r="AK3769">
            <v>1</v>
          </cell>
          <cell r="AL3769"/>
          <cell r="AM3769">
            <v>1</v>
          </cell>
          <cell r="AN3769">
            <v>1</v>
          </cell>
          <cell r="AO3769">
            <v>0</v>
          </cell>
          <cell r="AP3769" t="str">
            <v>En Liquidación</v>
          </cell>
          <cell r="AQ3769" t="e">
            <v>#REF!</v>
          </cell>
          <cell r="AR3769" t="e">
            <v>#N/A</v>
          </cell>
          <cell r="AS3769" t="str">
            <v>PROYECTO  LIQUIDADO</v>
          </cell>
          <cell r="AT3769" t="str">
            <v>No Aplica</v>
          </cell>
          <cell r="AU3769">
            <v>41374</v>
          </cell>
          <cell r="AV3769">
            <v>41555</v>
          </cell>
          <cell r="AW3769" t="e">
            <v>#REF!</v>
          </cell>
          <cell r="AX3769"/>
          <cell r="AY3769"/>
          <cell r="AZ3769">
            <v>0</v>
          </cell>
          <cell r="BA3769" t="str">
            <v>-</v>
          </cell>
          <cell r="BB3769" t="str">
            <v>20.7 KM, CONFORMACION DE LA CALZADA EXISTENTE 123.931 M2,CONSTRUCCION DE CUNETA,31.51 M3,CONSTRUCCION DE 12 ALCANTARILLAS Y CONFORMACION  DE TERRAPLENES 8.830 M3</v>
          </cell>
          <cell r="BC3769"/>
          <cell r="BD3769">
            <v>41320</v>
          </cell>
          <cell r="BE3769">
            <v>41424</v>
          </cell>
          <cell r="BF3769">
            <v>41519</v>
          </cell>
          <cell r="BG3769">
            <v>38498</v>
          </cell>
        </row>
        <row r="3770">
          <cell r="C3770" t="str">
            <v>20170386V3460-1</v>
          </cell>
          <cell r="D3770" t="str">
            <v>Proyectos 2011 - 2020</v>
          </cell>
          <cell r="E3770" t="str">
            <v>ANTES 2018</v>
          </cell>
          <cell r="F3770" t="str">
            <v>VIGENTE</v>
          </cell>
          <cell r="G3770"/>
          <cell r="H3770" t="str">
            <v>Sucre</v>
          </cell>
          <cell r="I3770">
            <v>70742</v>
          </cell>
          <cell r="J3770">
            <v>6</v>
          </cell>
          <cell r="K3770" t="str">
            <v>Since</v>
          </cell>
          <cell r="L3770" t="str">
            <v>Since-Sucre</v>
          </cell>
          <cell r="M3770">
            <v>386</v>
          </cell>
          <cell r="N3770" t="str">
            <v>DPS 2017</v>
          </cell>
          <cell r="O3770"/>
          <cell r="P3770"/>
          <cell r="Q3770" t="str">
            <v>Pavimentación En Concreto Rígido De Vías Urbanas, En El Municipio De Since, Departamento De Sucre, Primera Etapa.</v>
          </cell>
          <cell r="R3770" t="str">
            <v>Vías Urbanas</v>
          </cell>
          <cell r="S3770"/>
          <cell r="T3770"/>
          <cell r="U3770"/>
          <cell r="V3770" t="str">
            <v>Municipio</v>
          </cell>
          <cell r="W3770" t="str">
            <v>Urbano</v>
          </cell>
          <cell r="X3770" t="str">
            <v>San Luis Sincé</v>
          </cell>
          <cell r="Y3770"/>
          <cell r="Z3770">
            <v>7612566238</v>
          </cell>
          <cell r="AA3770"/>
          <cell r="AB3770">
            <v>7612566238</v>
          </cell>
          <cell r="AC3770"/>
          <cell r="AD3770">
            <v>7612566238</v>
          </cell>
          <cell r="AE3770">
            <v>761256623.80000007</v>
          </cell>
          <cell r="AF3770"/>
          <cell r="AG3770">
            <v>761256623.80000007</v>
          </cell>
          <cell r="AH3770">
            <v>8373822861.8000002</v>
          </cell>
          <cell r="AI3770">
            <v>0</v>
          </cell>
          <cell r="AJ3770">
            <v>8373822861.8000002</v>
          </cell>
          <cell r="AK3770">
            <v>0.9</v>
          </cell>
          <cell r="AL3770"/>
          <cell r="AM3770">
            <v>1</v>
          </cell>
          <cell r="AN3770">
            <v>1</v>
          </cell>
          <cell r="AO3770">
            <v>0</v>
          </cell>
          <cell r="AP3770" t="str">
            <v>Entregado A Municipio</v>
          </cell>
          <cell r="AQ3770" t="e">
            <v>#REF!</v>
          </cell>
          <cell r="AR3770" t="e">
            <v>#N/A</v>
          </cell>
          <cell r="AS3770" t="str">
            <v xml:space="preserve">Acta de liquidacion suscrita por las partes.ok.
acta cerrada.
el 7-10-21 interventoria radica informe final a PS 
Se realizó AV3 el dia 27 de setiembre de 2021.
Acta de entrega y compromiso de sostenibilidad.ok.
Municipio remite Actas de Terminación y Acta de Recibo y Entrega Final 
Pendiente pago 10%
Recibido por interventoria
</v>
          </cell>
          <cell r="AT3770" t="str">
            <v>No Aplica</v>
          </cell>
          <cell r="AU3770">
            <v>43656</v>
          </cell>
          <cell r="AV3770">
            <v>44170</v>
          </cell>
          <cell r="AW3770" t="e">
            <v>#REF!</v>
          </cell>
          <cell r="AX3770"/>
          <cell r="AY3770"/>
          <cell r="AZ3770">
            <v>0</v>
          </cell>
          <cell r="BA3770" t="str">
            <v>-</v>
          </cell>
          <cell r="BB3770" t="str">
            <v>3991.50 ml</v>
          </cell>
          <cell r="BC3770"/>
          <cell r="BD3770">
            <v>43678</v>
          </cell>
          <cell r="BE3770">
            <v>43880</v>
          </cell>
          <cell r="BF3770">
            <v>44466</v>
          </cell>
          <cell r="BG3770">
            <v>25551</v>
          </cell>
        </row>
        <row r="3771">
          <cell r="C3771" t="str">
            <v>E-2020-2203-028793</v>
          </cell>
          <cell r="D3771" t="str">
            <v>CV 001-2020</v>
          </cell>
          <cell r="E3771" t="str">
            <v>2018-2022</v>
          </cell>
          <cell r="F3771" t="str">
            <v>VIGENTE</v>
          </cell>
          <cell r="G3771"/>
          <cell r="H3771" t="str">
            <v>Sucre</v>
          </cell>
          <cell r="I3771"/>
          <cell r="J3771"/>
          <cell r="K3771" t="str">
            <v>Since</v>
          </cell>
          <cell r="L3771" t="str">
            <v>Since-Sucre</v>
          </cell>
          <cell r="M3771" t="str">
            <v>626 FIP 2021</v>
          </cell>
          <cell r="N3771" t="str">
            <v>DPS 2021</v>
          </cell>
          <cell r="O3771">
            <v>44512</v>
          </cell>
          <cell r="P3771">
            <v>44773</v>
          </cell>
          <cell r="Q3771" t="str">
            <v>Construcción De Pavimento Rígido De La Cra 3 Y 5 Cll 5 Cll 11 Cra 4 Entre 5 Y 7 Cll 6 Entre Cra 4 Y 5 Del Corregimiento De Granada Del Municipio De Sincé - Sucre</v>
          </cell>
          <cell r="R3771" t="str">
            <v>Vias y Transporte</v>
          </cell>
          <cell r="S3771" t="str">
            <v>Vias Urbanas</v>
          </cell>
          <cell r="T3771"/>
          <cell r="U3771">
            <v>1</v>
          </cell>
          <cell r="V3771"/>
          <cell r="W3771"/>
          <cell r="X3771"/>
          <cell r="Y3771"/>
          <cell r="Z3771">
            <v>2500000000</v>
          </cell>
          <cell r="AA3771"/>
          <cell r="AB3771">
            <v>2500000000</v>
          </cell>
          <cell r="AC3771">
            <v>0</v>
          </cell>
          <cell r="AD3771">
            <v>2500000000</v>
          </cell>
          <cell r="AE3771"/>
          <cell r="AF3771"/>
          <cell r="AG3771">
            <v>0</v>
          </cell>
          <cell r="AH3771">
            <v>2500000000</v>
          </cell>
          <cell r="AI3771">
            <v>0</v>
          </cell>
          <cell r="AJ3771">
            <v>2500000000</v>
          </cell>
          <cell r="AK3771"/>
          <cell r="AL3771"/>
          <cell r="AM3771">
            <v>6.6699999999999995E-2</v>
          </cell>
          <cell r="AN3771">
            <v>4.0300000000000002E-2</v>
          </cell>
          <cell r="AO3771">
            <v>-2.6399999999999993E-2</v>
          </cell>
          <cell r="AP3771" t="str">
            <v>En Ejecución</v>
          </cell>
          <cell r="AQ3771" t="e">
            <v>#REF!</v>
          </cell>
          <cell r="AR3771" t="e">
            <v>#N/A</v>
          </cell>
          <cell r="AS3771" t="str">
            <v>-</v>
          </cell>
          <cell r="AT3771"/>
          <cell r="AU3771">
            <v>44721</v>
          </cell>
          <cell r="AV3771">
            <v>44904</v>
          </cell>
          <cell r="AW3771" t="e">
            <v>#REF!</v>
          </cell>
          <cell r="AX3771">
            <v>9</v>
          </cell>
          <cell r="AY3771"/>
          <cell r="AZ3771">
            <v>9</v>
          </cell>
          <cell r="BA3771"/>
          <cell r="BB3771" t="str">
            <v>2533 ML</v>
          </cell>
          <cell r="BC3771"/>
          <cell r="BD3771" t="str">
            <v>-</v>
          </cell>
          <cell r="BE3771" t="str">
            <v>-</v>
          </cell>
          <cell r="BF3771" t="str">
            <v>-</v>
          </cell>
          <cell r="BG3771">
            <v>1065</v>
          </cell>
        </row>
        <row r="3772">
          <cell r="C3772" t="str">
            <v>E-2020-2203-248043</v>
          </cell>
          <cell r="D3772" t="str">
            <v>CV 001-2020</v>
          </cell>
          <cell r="E3772" t="str">
            <v>2018-2022</v>
          </cell>
          <cell r="F3772" t="str">
            <v>VIGENTE</v>
          </cell>
          <cell r="G3772"/>
          <cell r="H3772" t="str">
            <v>Sucre</v>
          </cell>
          <cell r="I3772"/>
          <cell r="J3772"/>
          <cell r="K3772" t="str">
            <v>Since</v>
          </cell>
          <cell r="L3772" t="str">
            <v>Since-Sucre</v>
          </cell>
          <cell r="M3772" t="str">
            <v>469 FIP 2021</v>
          </cell>
          <cell r="N3772" t="str">
            <v>DPS 2021</v>
          </cell>
          <cell r="O3772">
            <v>44419</v>
          </cell>
          <cell r="P3772">
            <v>44773</v>
          </cell>
          <cell r="Q3772" t="str">
            <v>Mejoramiento En Placa Huella De Los Puntos Críticos En La Vía Terciaria Que Comunica La Cabecera Municipal Con El Corregimiento De La Vivienda En El Municipio De Sincé - Sucre</v>
          </cell>
          <cell r="R3772" t="str">
            <v>Vias y Transporte</v>
          </cell>
          <cell r="S3772" t="str">
            <v>Vias Rurales</v>
          </cell>
          <cell r="T3772"/>
          <cell r="U3772">
            <v>1</v>
          </cell>
          <cell r="V3772"/>
          <cell r="W3772"/>
          <cell r="X3772"/>
          <cell r="Y3772"/>
          <cell r="Z3772">
            <v>4585471420</v>
          </cell>
          <cell r="AA3772"/>
          <cell r="AB3772">
            <v>4585471420</v>
          </cell>
          <cell r="AC3772">
            <v>550000000</v>
          </cell>
          <cell r="AD3772">
            <v>5135471420</v>
          </cell>
          <cell r="AE3772"/>
          <cell r="AF3772"/>
          <cell r="AG3772">
            <v>0</v>
          </cell>
          <cell r="AH3772">
            <v>4585471420</v>
          </cell>
          <cell r="AI3772">
            <v>550000000</v>
          </cell>
          <cell r="AJ3772">
            <v>5135471420</v>
          </cell>
          <cell r="AK3772"/>
          <cell r="AL3772"/>
          <cell r="AM3772"/>
          <cell r="AN3772"/>
          <cell r="AO3772">
            <v>0</v>
          </cell>
          <cell r="AP3772" t="str">
            <v>En Proceso Licitatorio</v>
          </cell>
          <cell r="AQ3772" t="e">
            <v>#REF!</v>
          </cell>
          <cell r="AR3772" t="e">
            <v>#N/A</v>
          </cell>
          <cell r="AS3772" t="str">
            <v>-</v>
          </cell>
          <cell r="AT3772"/>
          <cell r="AU3772" t="str">
            <v>-</v>
          </cell>
          <cell r="AV3772" t="str">
            <v>-</v>
          </cell>
          <cell r="AW3772" t="e">
            <v>#REF!</v>
          </cell>
          <cell r="AX3772">
            <v>9</v>
          </cell>
          <cell r="AY3772"/>
          <cell r="AZ3772">
            <v>9</v>
          </cell>
          <cell r="BA3772"/>
          <cell r="BB3772" t="str">
            <v>3852 ML</v>
          </cell>
          <cell r="BC3772"/>
          <cell r="BD3772" t="str">
            <v>-</v>
          </cell>
          <cell r="BE3772" t="str">
            <v>-</v>
          </cell>
          <cell r="BF3772" t="str">
            <v>-</v>
          </cell>
          <cell r="BG3772" t="str">
            <v>-</v>
          </cell>
        </row>
        <row r="3773">
          <cell r="C3773" t="str">
            <v>20090207S1797-1</v>
          </cell>
          <cell r="D3773" t="str">
            <v>Proyectos 2011 - 2020</v>
          </cell>
          <cell r="E3773" t="str">
            <v>No Aplica</v>
          </cell>
          <cell r="F3773" t="str">
            <v>CERRADO</v>
          </cell>
          <cell r="G3773"/>
          <cell r="H3773" t="str">
            <v>Sucre</v>
          </cell>
          <cell r="I3773">
            <v>70001</v>
          </cell>
          <cell r="J3773">
            <v>2</v>
          </cell>
          <cell r="K3773" t="str">
            <v>Sincelejo</v>
          </cell>
          <cell r="L3773" t="str">
            <v>Sincelejo-Sucre</v>
          </cell>
          <cell r="M3773" t="str">
            <v/>
          </cell>
          <cell r="N3773" t="str">
            <v>Infraestructura</v>
          </cell>
          <cell r="O3773"/>
          <cell r="P3773"/>
          <cell r="Q3773" t="str">
            <v>Convenio Interadministrativo Entre Acción Social Y El Hospital Universitario De Sincelejo Para Aunar Esfuerzos  Y Contribuir Con La Remodelación Del Area De Farmacia, Lavanderia Y Modisteria Del Hospital Universitario De Sincelejo En El Departamento De Sucre</v>
          </cell>
          <cell r="R3773" t="str">
            <v>Social Comunitario</v>
          </cell>
          <cell r="S3773"/>
          <cell r="T3773"/>
          <cell r="U3773"/>
          <cell r="V3773" t="str">
            <v>Hospital Universitario De Sincelejo E.S.E.</v>
          </cell>
          <cell r="W3773"/>
          <cell r="X3773" t="str">
            <v/>
          </cell>
          <cell r="Y3773"/>
          <cell r="Z3773">
            <v>582021614</v>
          </cell>
          <cell r="AA3773"/>
          <cell r="AB3773">
            <v>582021614</v>
          </cell>
          <cell r="AC3773"/>
          <cell r="AD3773">
            <v>582021614</v>
          </cell>
          <cell r="AE3773">
            <v>0</v>
          </cell>
          <cell r="AF3773"/>
          <cell r="AG3773">
            <v>0</v>
          </cell>
          <cell r="AH3773">
            <v>582021614</v>
          </cell>
          <cell r="AI3773">
            <v>0</v>
          </cell>
          <cell r="AJ3773">
            <v>582021614</v>
          </cell>
          <cell r="AK3773">
            <v>1</v>
          </cell>
          <cell r="AL3773"/>
          <cell r="AM3773">
            <v>1</v>
          </cell>
          <cell r="AN3773">
            <v>1</v>
          </cell>
          <cell r="AO3773">
            <v>0</v>
          </cell>
          <cell r="AP3773" t="str">
            <v>Liquidado</v>
          </cell>
          <cell r="AQ3773" t="e">
            <v>#REF!</v>
          </cell>
          <cell r="AR3773" t="e">
            <v>#N/A</v>
          </cell>
          <cell r="AS3773" t="str">
            <v>Entregado en 2011.</v>
          </cell>
          <cell r="AT3773" t="str">
            <v>No Aplica</v>
          </cell>
          <cell r="AU3773" t="str">
            <v/>
          </cell>
          <cell r="AV3773">
            <v>40567</v>
          </cell>
          <cell r="AW3773" t="e">
            <v>#REF!</v>
          </cell>
          <cell r="AX3773"/>
          <cell r="AY3773"/>
          <cell r="AZ3773">
            <v>0</v>
          </cell>
          <cell r="BA3773" t="str">
            <v>-</v>
          </cell>
          <cell r="BB3773" t="str">
            <v/>
          </cell>
          <cell r="BC3773"/>
          <cell r="BD3773" t="str">
            <v/>
          </cell>
          <cell r="BE3773" t="str">
            <v/>
          </cell>
          <cell r="BF3773" t="str">
            <v/>
          </cell>
          <cell r="BG3773" t="str">
            <v/>
          </cell>
        </row>
        <row r="3774">
          <cell r="C3774" t="str">
            <v>20100082V1798-1</v>
          </cell>
          <cell r="D3774" t="str">
            <v>Proyectos 2011 - 2020</v>
          </cell>
          <cell r="E3774" t="str">
            <v>No Aplica</v>
          </cell>
          <cell r="F3774" t="str">
            <v>CERRADO</v>
          </cell>
          <cell r="G3774"/>
          <cell r="H3774" t="str">
            <v>Sucre</v>
          </cell>
          <cell r="I3774">
            <v>70001</v>
          </cell>
          <cell r="J3774">
            <v>2</v>
          </cell>
          <cell r="K3774" t="str">
            <v>Sincelejo</v>
          </cell>
          <cell r="L3774" t="str">
            <v>Sincelejo-Sucre</v>
          </cell>
          <cell r="M3774" t="str">
            <v/>
          </cell>
          <cell r="N3774" t="str">
            <v>Infraestructura</v>
          </cell>
          <cell r="O3774"/>
          <cell r="P3774"/>
          <cell r="Q3774" t="str">
            <v>Construcción De Pavimento En Concreto Rígido De La Vía Sincelejo - Buenavista Primera Etapa, En El Municipio De Sincelejo - Sucre.</v>
          </cell>
          <cell r="R3774" t="str">
            <v>Vías Urbanas</v>
          </cell>
          <cell r="S3774"/>
          <cell r="T3774"/>
          <cell r="U3774"/>
          <cell r="V3774" t="str">
            <v>Municipio</v>
          </cell>
          <cell r="W3774"/>
          <cell r="X3774" t="str">
            <v/>
          </cell>
          <cell r="Y3774"/>
          <cell r="Z3774">
            <v>3402000000</v>
          </cell>
          <cell r="AA3774"/>
          <cell r="AB3774">
            <v>3402000000</v>
          </cell>
          <cell r="AC3774"/>
          <cell r="AD3774">
            <v>3402000000</v>
          </cell>
          <cell r="AE3774">
            <v>0</v>
          </cell>
          <cell r="AF3774"/>
          <cell r="AG3774">
            <v>0</v>
          </cell>
          <cell r="AH3774">
            <v>3402000000</v>
          </cell>
          <cell r="AI3774">
            <v>0</v>
          </cell>
          <cell r="AJ3774">
            <v>3402000000</v>
          </cell>
          <cell r="AK3774">
            <v>1</v>
          </cell>
          <cell r="AL3774"/>
          <cell r="AM3774">
            <v>1</v>
          </cell>
          <cell r="AN3774">
            <v>1</v>
          </cell>
          <cell r="AO3774">
            <v>0</v>
          </cell>
          <cell r="AP3774" t="str">
            <v>Liquidado</v>
          </cell>
          <cell r="AQ3774" t="e">
            <v>#REF!</v>
          </cell>
          <cell r="AR3774" t="e">
            <v>#N/A</v>
          </cell>
          <cell r="AS3774" t="str">
            <v>Entregado en 2012.</v>
          </cell>
          <cell r="AT3774" t="str">
            <v>No Aplica</v>
          </cell>
          <cell r="AU3774" t="str">
            <v/>
          </cell>
          <cell r="AV3774">
            <v>41222</v>
          </cell>
          <cell r="AW3774" t="e">
            <v>#REF!</v>
          </cell>
          <cell r="AX3774"/>
          <cell r="AY3774"/>
          <cell r="AZ3774">
            <v>0</v>
          </cell>
          <cell r="BA3774" t="str">
            <v>-</v>
          </cell>
          <cell r="BB3774" t="str">
            <v/>
          </cell>
          <cell r="BC3774"/>
          <cell r="BD3774" t="str">
            <v/>
          </cell>
          <cell r="BE3774" t="str">
            <v/>
          </cell>
          <cell r="BF3774" t="str">
            <v/>
          </cell>
          <cell r="BG3774" t="str">
            <v/>
          </cell>
        </row>
        <row r="3775">
          <cell r="C3775" t="str">
            <v>20100082V1799-1</v>
          </cell>
          <cell r="D3775" t="str">
            <v>Proyectos 2011 - 2020</v>
          </cell>
          <cell r="E3775" t="str">
            <v>No Aplica</v>
          </cell>
          <cell r="F3775" t="str">
            <v>CERRADO</v>
          </cell>
          <cell r="G3775"/>
          <cell r="H3775" t="str">
            <v>Sucre</v>
          </cell>
          <cell r="I3775">
            <v>70001</v>
          </cell>
          <cell r="J3775">
            <v>2</v>
          </cell>
          <cell r="K3775" t="str">
            <v>Sincelejo</v>
          </cell>
          <cell r="L3775" t="str">
            <v>Sincelejo-Sucre</v>
          </cell>
          <cell r="M3775" t="str">
            <v/>
          </cell>
          <cell r="N3775" t="str">
            <v>Infraestructura</v>
          </cell>
          <cell r="O3775"/>
          <cell r="P3775"/>
          <cell r="Q3775" t="str">
            <v>Construcción De Pavimento En Concreto Rígido De La Vía Rural Sierra Flor Segunda Etapa, En El Municipio De Sincelejo - Sucre.</v>
          </cell>
          <cell r="R3775" t="str">
            <v>Vías Red Terciaria</v>
          </cell>
          <cell r="S3775"/>
          <cell r="T3775"/>
          <cell r="U3775"/>
          <cell r="V3775" t="str">
            <v>Municipio</v>
          </cell>
          <cell r="W3775"/>
          <cell r="X3775" t="str">
            <v/>
          </cell>
          <cell r="Y3775"/>
          <cell r="Z3775">
            <v>3560000000</v>
          </cell>
          <cell r="AA3775"/>
          <cell r="AB3775">
            <v>3560000000</v>
          </cell>
          <cell r="AC3775"/>
          <cell r="AD3775">
            <v>3560000000</v>
          </cell>
          <cell r="AE3775">
            <v>0</v>
          </cell>
          <cell r="AF3775"/>
          <cell r="AG3775">
            <v>0</v>
          </cell>
          <cell r="AH3775">
            <v>3560000000</v>
          </cell>
          <cell r="AI3775">
            <v>0</v>
          </cell>
          <cell r="AJ3775">
            <v>3560000000</v>
          </cell>
          <cell r="AK3775">
            <v>1</v>
          </cell>
          <cell r="AL3775"/>
          <cell r="AM3775">
            <v>1</v>
          </cell>
          <cell r="AN3775">
            <v>1</v>
          </cell>
          <cell r="AO3775">
            <v>0</v>
          </cell>
          <cell r="AP3775" t="str">
            <v>Liquidado</v>
          </cell>
          <cell r="AQ3775" t="e">
            <v>#REF!</v>
          </cell>
          <cell r="AR3775" t="e">
            <v>#N/A</v>
          </cell>
          <cell r="AS3775" t="str">
            <v>Entregado en 2012.</v>
          </cell>
          <cell r="AT3775" t="str">
            <v>No Aplica</v>
          </cell>
          <cell r="AU3775" t="str">
            <v/>
          </cell>
          <cell r="AV3775">
            <v>41222</v>
          </cell>
          <cell r="AW3775" t="e">
            <v>#REF!</v>
          </cell>
          <cell r="AX3775"/>
          <cell r="AY3775"/>
          <cell r="AZ3775">
            <v>0</v>
          </cell>
          <cell r="BA3775" t="str">
            <v>-</v>
          </cell>
          <cell r="BB3775" t="str">
            <v/>
          </cell>
          <cell r="BC3775"/>
          <cell r="BD3775" t="str">
            <v/>
          </cell>
          <cell r="BE3775" t="str">
            <v/>
          </cell>
          <cell r="BF3775" t="str">
            <v/>
          </cell>
          <cell r="BG3775" t="str">
            <v/>
          </cell>
        </row>
        <row r="3776">
          <cell r="C3776" t="str">
            <v>20100082V1800-1</v>
          </cell>
          <cell r="D3776" t="str">
            <v>Proyectos 2011 - 2020</v>
          </cell>
          <cell r="E3776" t="str">
            <v>No Aplica</v>
          </cell>
          <cell r="F3776" t="str">
            <v>CERRADO</v>
          </cell>
          <cell r="G3776"/>
          <cell r="H3776" t="str">
            <v>Sucre</v>
          </cell>
          <cell r="I3776">
            <v>70001</v>
          </cell>
          <cell r="J3776">
            <v>2</v>
          </cell>
          <cell r="K3776" t="str">
            <v>Sincelejo</v>
          </cell>
          <cell r="L3776" t="str">
            <v>Sincelejo-Sucre</v>
          </cell>
          <cell r="M3776" t="str">
            <v/>
          </cell>
          <cell r="N3776" t="str">
            <v>Infraestructura</v>
          </cell>
          <cell r="O3776"/>
          <cell r="P3776"/>
          <cell r="Q3776" t="str">
            <v>Construcción De Pavimento En Concreto Rígido De La Vía Sincelejo - Las Palmas, Segunda Etapa En El Sector Rural Del Municipio De Sincelejo - Sucre.</v>
          </cell>
          <cell r="R3776" t="str">
            <v>Vías Red Terciaria</v>
          </cell>
          <cell r="S3776"/>
          <cell r="T3776"/>
          <cell r="U3776"/>
          <cell r="V3776" t="str">
            <v>Municipio</v>
          </cell>
          <cell r="W3776"/>
          <cell r="X3776" t="str">
            <v/>
          </cell>
          <cell r="Y3776"/>
          <cell r="Z3776">
            <v>4538000000</v>
          </cell>
          <cell r="AA3776"/>
          <cell r="AB3776">
            <v>4538000000</v>
          </cell>
          <cell r="AC3776"/>
          <cell r="AD3776">
            <v>4538000000</v>
          </cell>
          <cell r="AE3776">
            <v>0</v>
          </cell>
          <cell r="AF3776"/>
          <cell r="AG3776">
            <v>0</v>
          </cell>
          <cell r="AH3776">
            <v>4538000000</v>
          </cell>
          <cell r="AI3776">
            <v>0</v>
          </cell>
          <cell r="AJ3776">
            <v>4538000000</v>
          </cell>
          <cell r="AK3776">
            <v>1</v>
          </cell>
          <cell r="AL3776"/>
          <cell r="AM3776">
            <v>1</v>
          </cell>
          <cell r="AN3776">
            <v>1</v>
          </cell>
          <cell r="AO3776">
            <v>0</v>
          </cell>
          <cell r="AP3776" t="str">
            <v>Liquidado</v>
          </cell>
          <cell r="AQ3776" t="e">
            <v>#REF!</v>
          </cell>
          <cell r="AR3776" t="e">
            <v>#N/A</v>
          </cell>
          <cell r="AS3776" t="str">
            <v>Entregado en 2012.</v>
          </cell>
          <cell r="AT3776" t="str">
            <v>No Aplica</v>
          </cell>
          <cell r="AU3776" t="str">
            <v/>
          </cell>
          <cell r="AV3776">
            <v>41222</v>
          </cell>
          <cell r="AW3776" t="e">
            <v>#REF!</v>
          </cell>
          <cell r="AX3776"/>
          <cell r="AY3776"/>
          <cell r="AZ3776">
            <v>0</v>
          </cell>
          <cell r="BA3776" t="str">
            <v>-</v>
          </cell>
          <cell r="BB3776" t="str">
            <v/>
          </cell>
          <cell r="BC3776"/>
          <cell r="BD3776" t="str">
            <v/>
          </cell>
          <cell r="BE3776" t="str">
            <v/>
          </cell>
          <cell r="BF3776" t="str">
            <v/>
          </cell>
          <cell r="BG3776" t="str">
            <v/>
          </cell>
        </row>
        <row r="3777">
          <cell r="C3777" t="str">
            <v>20110039V1802-1</v>
          </cell>
          <cell r="D3777" t="str">
            <v>Proyectos 2011 - 2020</v>
          </cell>
          <cell r="E3777" t="str">
            <v>No Aplica</v>
          </cell>
          <cell r="F3777" t="str">
            <v>CERRADO</v>
          </cell>
          <cell r="G3777"/>
          <cell r="H3777" t="str">
            <v>Sucre</v>
          </cell>
          <cell r="I3777">
            <v>70001</v>
          </cell>
          <cell r="J3777">
            <v>2</v>
          </cell>
          <cell r="K3777" t="str">
            <v>Sincelejo</v>
          </cell>
          <cell r="L3777" t="str">
            <v>Sincelejo-Sucre</v>
          </cell>
          <cell r="M3777" t="str">
            <v/>
          </cell>
          <cell r="N3777" t="str">
            <v>Infraestructura</v>
          </cell>
          <cell r="O3777"/>
          <cell r="P3777"/>
          <cell r="Q3777" t="str">
            <v>Construcción De Pavimento En Concreto Rígido De La Vía La Gallera En El Municipio De Sincelejo</v>
          </cell>
          <cell r="R3777" t="str">
            <v>Vías Urbanas</v>
          </cell>
          <cell r="S3777"/>
          <cell r="T3777"/>
          <cell r="U3777"/>
          <cell r="V3777" t="str">
            <v>Municipio</v>
          </cell>
          <cell r="W3777"/>
          <cell r="X3777" t="str">
            <v/>
          </cell>
          <cell r="Y3777"/>
          <cell r="Z3777">
            <v>1572900000</v>
          </cell>
          <cell r="AA3777"/>
          <cell r="AB3777">
            <v>1572900000</v>
          </cell>
          <cell r="AC3777"/>
          <cell r="AD3777">
            <v>1572900000</v>
          </cell>
          <cell r="AE3777">
            <v>0</v>
          </cell>
          <cell r="AF3777"/>
          <cell r="AG3777">
            <v>0</v>
          </cell>
          <cell r="AH3777">
            <v>1572900000</v>
          </cell>
          <cell r="AI3777">
            <v>0</v>
          </cell>
          <cell r="AJ3777">
            <v>1572900000</v>
          </cell>
          <cell r="AK3777">
            <v>1</v>
          </cell>
          <cell r="AL3777"/>
          <cell r="AM3777">
            <v>1</v>
          </cell>
          <cell r="AN3777">
            <v>1</v>
          </cell>
          <cell r="AO3777">
            <v>0</v>
          </cell>
          <cell r="AP3777" t="str">
            <v>Liquidado</v>
          </cell>
          <cell r="AQ3777" t="e">
            <v>#REF!</v>
          </cell>
          <cell r="AR3777" t="e">
            <v>#N/A</v>
          </cell>
          <cell r="AS3777" t="str">
            <v>Entregado en 2013.</v>
          </cell>
          <cell r="AT3777" t="str">
            <v>No Aplica</v>
          </cell>
          <cell r="AU3777" t="str">
            <v/>
          </cell>
          <cell r="AV3777">
            <v>41542</v>
          </cell>
          <cell r="AW3777" t="e">
            <v>#REF!</v>
          </cell>
          <cell r="AX3777"/>
          <cell r="AY3777"/>
          <cell r="AZ3777">
            <v>0</v>
          </cell>
          <cell r="BA3777" t="str">
            <v>-</v>
          </cell>
          <cell r="BB3777" t="str">
            <v/>
          </cell>
          <cell r="BC3777"/>
          <cell r="BD3777" t="str">
            <v/>
          </cell>
          <cell r="BE3777" t="str">
            <v/>
          </cell>
          <cell r="BF3777" t="str">
            <v/>
          </cell>
          <cell r="BG3777" t="str">
            <v/>
          </cell>
        </row>
        <row r="3778">
          <cell r="C3778" t="str">
            <v>20110039V1803-1</v>
          </cell>
          <cell r="D3778" t="str">
            <v>Proyectos 2011 - 2020</v>
          </cell>
          <cell r="E3778" t="str">
            <v>POR FUERA DE LOS 1010</v>
          </cell>
          <cell r="F3778" t="str">
            <v>VIGENTE</v>
          </cell>
          <cell r="G3778"/>
          <cell r="H3778" t="str">
            <v>Sucre</v>
          </cell>
          <cell r="I3778">
            <v>70001</v>
          </cell>
          <cell r="J3778">
            <v>2</v>
          </cell>
          <cell r="K3778" t="str">
            <v>Sincelejo</v>
          </cell>
          <cell r="L3778" t="str">
            <v>Sincelejo-Sucre</v>
          </cell>
          <cell r="M3778">
            <v>39</v>
          </cell>
          <cell r="N3778" t="str">
            <v>Infraestructura</v>
          </cell>
          <cell r="O3778"/>
          <cell r="P3778"/>
          <cell r="Q3778" t="str">
            <v>Construcción De Pavimento En Concreto Rígido, De La Vía Que Conduce Al Corregimiento La Peñata, Sector Sincelejo, Villa Katty</v>
          </cell>
          <cell r="R3778" t="str">
            <v>Vías Red Terciaria</v>
          </cell>
          <cell r="S3778"/>
          <cell r="T3778"/>
          <cell r="U3778"/>
          <cell r="V3778" t="str">
            <v>Municipio</v>
          </cell>
          <cell r="W3778"/>
          <cell r="X3778" t="str">
            <v/>
          </cell>
          <cell r="Y3778"/>
          <cell r="Z3778">
            <v>1572900000</v>
          </cell>
          <cell r="AA3778"/>
          <cell r="AB3778">
            <v>1572900000</v>
          </cell>
          <cell r="AC3778"/>
          <cell r="AD3778">
            <v>1572900000</v>
          </cell>
          <cell r="AE3778">
            <v>0</v>
          </cell>
          <cell r="AF3778"/>
          <cell r="AG3778">
            <v>0</v>
          </cell>
          <cell r="AH3778">
            <v>1572900000</v>
          </cell>
          <cell r="AI3778">
            <v>0</v>
          </cell>
          <cell r="AJ3778">
            <v>1572900000</v>
          </cell>
          <cell r="AK3778">
            <v>1</v>
          </cell>
          <cell r="AL3778"/>
          <cell r="AM3778">
            <v>0</v>
          </cell>
          <cell r="AN3778">
            <v>1</v>
          </cell>
          <cell r="AO3778">
            <v>1</v>
          </cell>
          <cell r="AP3778" t="str">
            <v>En Proceso De Cierre</v>
          </cell>
          <cell r="AQ3778" t="e">
            <v>#REF!</v>
          </cell>
          <cell r="AR3778" t="e">
            <v>#N/A</v>
          </cell>
          <cell r="AS3778" t="str">
            <v>Entregado en 2013.
AL 29/03/2019 ESTA PENDIENTE POR HACER CIERRE FINANCIERO, YA SE VENCIO EL PLAZO PARA LIQUIDAR Y NO TIENE SUPERVISOR</v>
          </cell>
          <cell r="AT3778" t="str">
            <v>No Aplica</v>
          </cell>
          <cell r="AU3778" t="str">
            <v/>
          </cell>
          <cell r="AV3778">
            <v>41542</v>
          </cell>
          <cell r="AW3778" t="e">
            <v>#REF!</v>
          </cell>
          <cell r="AX3778"/>
          <cell r="AY3778"/>
          <cell r="AZ3778">
            <v>0</v>
          </cell>
          <cell r="BA3778" t="str">
            <v>-</v>
          </cell>
          <cell r="BB3778" t="str">
            <v/>
          </cell>
          <cell r="BC3778"/>
          <cell r="BD3778" t="str">
            <v/>
          </cell>
          <cell r="BE3778" t="str">
            <v/>
          </cell>
          <cell r="BF3778" t="str">
            <v/>
          </cell>
          <cell r="BG3778" t="str">
            <v/>
          </cell>
        </row>
        <row r="3779">
          <cell r="C3779" t="str">
            <v>20110039V1804-1</v>
          </cell>
          <cell r="D3779" t="str">
            <v>Proyectos 2011 - 2020</v>
          </cell>
          <cell r="E3779" t="str">
            <v>No Aplica</v>
          </cell>
          <cell r="F3779" t="str">
            <v>CERRADO</v>
          </cell>
          <cell r="G3779"/>
          <cell r="H3779" t="str">
            <v>Sucre</v>
          </cell>
          <cell r="I3779">
            <v>70001</v>
          </cell>
          <cell r="J3779">
            <v>2</v>
          </cell>
          <cell r="K3779" t="str">
            <v>Sincelejo</v>
          </cell>
          <cell r="L3779" t="str">
            <v>Sincelejo-Sucre</v>
          </cell>
          <cell r="M3779" t="str">
            <v/>
          </cell>
          <cell r="N3779" t="str">
            <v>Infraestructura</v>
          </cell>
          <cell r="O3779"/>
          <cell r="P3779"/>
          <cell r="Q3779" t="str">
            <v>Mejoramiento De La Vía Rural Del Cerrito De Las Palmas-La Arena, Corregimientos Del Municipio De Sincelejo</v>
          </cell>
          <cell r="R3779" t="str">
            <v>Vías Red Terciaria</v>
          </cell>
          <cell r="S3779"/>
          <cell r="T3779"/>
          <cell r="U3779"/>
          <cell r="V3779" t="str">
            <v>Municipio</v>
          </cell>
          <cell r="W3779"/>
          <cell r="X3779" t="str">
            <v/>
          </cell>
          <cell r="Y3779"/>
          <cell r="Z3779">
            <v>245000000</v>
          </cell>
          <cell r="AA3779"/>
          <cell r="AB3779">
            <v>245000000</v>
          </cell>
          <cell r="AC3779"/>
          <cell r="AD3779">
            <v>245000000</v>
          </cell>
          <cell r="AE3779">
            <v>0</v>
          </cell>
          <cell r="AF3779"/>
          <cell r="AG3779">
            <v>0</v>
          </cell>
          <cell r="AH3779">
            <v>245000000</v>
          </cell>
          <cell r="AI3779">
            <v>0</v>
          </cell>
          <cell r="AJ3779">
            <v>245000000</v>
          </cell>
          <cell r="AK3779">
            <v>1</v>
          </cell>
          <cell r="AL3779"/>
          <cell r="AM3779">
            <v>1</v>
          </cell>
          <cell r="AN3779">
            <v>1</v>
          </cell>
          <cell r="AO3779">
            <v>0</v>
          </cell>
          <cell r="AP3779" t="str">
            <v>Liquidado</v>
          </cell>
          <cell r="AQ3779" t="e">
            <v>#REF!</v>
          </cell>
          <cell r="AR3779" t="e">
            <v>#N/A</v>
          </cell>
          <cell r="AS3779" t="str">
            <v>Entregado en 2012.</v>
          </cell>
          <cell r="AT3779" t="str">
            <v>No Aplica</v>
          </cell>
          <cell r="AU3779" t="str">
            <v/>
          </cell>
          <cell r="AV3779" t="str">
            <v/>
          </cell>
          <cell r="AW3779" t="e">
            <v>#REF!</v>
          </cell>
          <cell r="AX3779"/>
          <cell r="AY3779"/>
          <cell r="AZ3779">
            <v>0</v>
          </cell>
          <cell r="BA3779" t="str">
            <v>-</v>
          </cell>
          <cell r="BB3779" t="str">
            <v/>
          </cell>
          <cell r="BC3779"/>
          <cell r="BD3779" t="str">
            <v/>
          </cell>
          <cell r="BE3779" t="str">
            <v/>
          </cell>
          <cell r="BF3779" t="str">
            <v/>
          </cell>
          <cell r="BG3779" t="str">
            <v/>
          </cell>
        </row>
        <row r="3780">
          <cell r="C3780" t="str">
            <v>20110040S1801-1</v>
          </cell>
          <cell r="D3780" t="str">
            <v>Proyectos 2011 - 2020</v>
          </cell>
          <cell r="E3780" t="str">
            <v>No Aplica</v>
          </cell>
          <cell r="F3780" t="str">
            <v>CERRADO</v>
          </cell>
          <cell r="G3780"/>
          <cell r="H3780" t="str">
            <v>Sucre</v>
          </cell>
          <cell r="I3780">
            <v>70001</v>
          </cell>
          <cell r="J3780">
            <v>2</v>
          </cell>
          <cell r="K3780" t="str">
            <v>Sincelejo</v>
          </cell>
          <cell r="L3780" t="str">
            <v>Sincelejo-Sucre</v>
          </cell>
          <cell r="M3780" t="str">
            <v/>
          </cell>
          <cell r="N3780" t="str">
            <v>Infraestructura</v>
          </cell>
          <cell r="O3780"/>
          <cell r="P3780"/>
          <cell r="Q3780" t="str">
            <v>Adecuación Del Estadio De Softball Eduardo Porras Arrazola En El Municipio De Sincelejo - Sucre.</v>
          </cell>
          <cell r="R3780" t="str">
            <v>Espacio Público, Recreación Y Deporte</v>
          </cell>
          <cell r="S3780"/>
          <cell r="T3780"/>
          <cell r="U3780"/>
          <cell r="V3780" t="str">
            <v>Municipio</v>
          </cell>
          <cell r="W3780"/>
          <cell r="X3780" t="str">
            <v/>
          </cell>
          <cell r="Y3780"/>
          <cell r="Z3780">
            <v>392000000</v>
          </cell>
          <cell r="AA3780"/>
          <cell r="AB3780">
            <v>392000000</v>
          </cell>
          <cell r="AC3780"/>
          <cell r="AD3780">
            <v>392000000</v>
          </cell>
          <cell r="AE3780">
            <v>0</v>
          </cell>
          <cell r="AF3780"/>
          <cell r="AG3780">
            <v>0</v>
          </cell>
          <cell r="AH3780">
            <v>392000000</v>
          </cell>
          <cell r="AI3780">
            <v>0</v>
          </cell>
          <cell r="AJ3780">
            <v>392000000</v>
          </cell>
          <cell r="AK3780">
            <v>1</v>
          </cell>
          <cell r="AL3780"/>
          <cell r="AM3780">
            <v>1</v>
          </cell>
          <cell r="AN3780">
            <v>1</v>
          </cell>
          <cell r="AO3780">
            <v>0</v>
          </cell>
          <cell r="AP3780" t="str">
            <v>Liquidado</v>
          </cell>
          <cell r="AQ3780" t="e">
            <v>#REF!</v>
          </cell>
          <cell r="AR3780" t="e">
            <v>#N/A</v>
          </cell>
          <cell r="AS3780" t="str">
            <v>Entregado en 2012.</v>
          </cell>
          <cell r="AT3780" t="str">
            <v>No Aplica</v>
          </cell>
          <cell r="AU3780" t="str">
            <v/>
          </cell>
          <cell r="AV3780" t="str">
            <v/>
          </cell>
          <cell r="AW3780" t="e">
            <v>#REF!</v>
          </cell>
          <cell r="AX3780"/>
          <cell r="AY3780"/>
          <cell r="AZ3780">
            <v>0</v>
          </cell>
          <cell r="BA3780" t="str">
            <v>-</v>
          </cell>
          <cell r="BB3780" t="str">
            <v/>
          </cell>
          <cell r="BC3780"/>
          <cell r="BD3780" t="str">
            <v/>
          </cell>
          <cell r="BE3780" t="str">
            <v/>
          </cell>
          <cell r="BF3780" t="str">
            <v/>
          </cell>
          <cell r="BG3780" t="str">
            <v/>
          </cell>
        </row>
        <row r="3781">
          <cell r="C3781" t="str">
            <v>20150267V1521-1</v>
          </cell>
          <cell r="D3781" t="str">
            <v>Proyectos 2011 - 2020</v>
          </cell>
          <cell r="E3781" t="str">
            <v>No Aplica</v>
          </cell>
          <cell r="F3781" t="str">
            <v>CERRADO</v>
          </cell>
          <cell r="G3781"/>
          <cell r="H3781" t="str">
            <v>Sucre</v>
          </cell>
          <cell r="I3781">
            <v>70001</v>
          </cell>
          <cell r="J3781">
            <v>2</v>
          </cell>
          <cell r="K3781" t="str">
            <v>Sincelejo</v>
          </cell>
          <cell r="L3781" t="str">
            <v>Sincelejo-Sucre</v>
          </cell>
          <cell r="M3781">
            <v>267</v>
          </cell>
          <cell r="N3781" t="str">
            <v>DPS 2015</v>
          </cell>
          <cell r="O3781"/>
          <cell r="P3781"/>
          <cell r="Q3781" t="str">
            <v>Construcción De Pavimento Rígido En La Vía Sincelejo Las Palmas Fase 3 Municipio De Sincelejo - Sucre</v>
          </cell>
          <cell r="R3781" t="str">
            <v>Vías Urbanas</v>
          </cell>
          <cell r="S3781"/>
          <cell r="T3781"/>
          <cell r="U3781"/>
          <cell r="V3781" t="str">
            <v>Municipio</v>
          </cell>
          <cell r="W3781"/>
          <cell r="X3781" t="str">
            <v/>
          </cell>
          <cell r="Y3781"/>
          <cell r="Z3781">
            <v>3845383873</v>
          </cell>
          <cell r="AA3781"/>
          <cell r="AB3781">
            <v>3845383873</v>
          </cell>
          <cell r="AC3781"/>
          <cell r="AD3781">
            <v>3845383873</v>
          </cell>
          <cell r="AE3781">
            <v>384538387.30000001</v>
          </cell>
          <cell r="AF3781"/>
          <cell r="AG3781">
            <v>384538387.30000001</v>
          </cell>
          <cell r="AH3781">
            <v>4229922260.3000002</v>
          </cell>
          <cell r="AI3781">
            <v>0</v>
          </cell>
          <cell r="AJ3781">
            <v>4229922260.3000002</v>
          </cell>
          <cell r="AK3781">
            <v>0.99939999999999996</v>
          </cell>
          <cell r="AL3781"/>
          <cell r="AM3781">
            <v>0</v>
          </cell>
          <cell r="AN3781">
            <v>1</v>
          </cell>
          <cell r="AO3781">
            <v>1</v>
          </cell>
          <cell r="AP3781" t="str">
            <v>Liquidado</v>
          </cell>
          <cell r="AQ3781" t="e">
            <v>#REF!</v>
          </cell>
          <cell r="AR3781" t="e">
            <v>#N/A</v>
          </cell>
          <cell r="AS3781" t="str">
            <v>Liquidado el 23 de febrero 2021</v>
          </cell>
          <cell r="AT3781" t="str">
            <v>No Aplica</v>
          </cell>
          <cell r="AU3781">
            <v>42893</v>
          </cell>
          <cell r="AV3781">
            <v>43089</v>
          </cell>
          <cell r="AW3781" t="e">
            <v>#REF!</v>
          </cell>
          <cell r="AX3781"/>
          <cell r="AY3781"/>
          <cell r="AZ3781">
            <v>0</v>
          </cell>
          <cell r="BA3781" t="str">
            <v>-</v>
          </cell>
          <cell r="BB3781" t="str">
            <v>2.98Km</v>
          </cell>
          <cell r="BC3781"/>
          <cell r="BD3781">
            <v>42921</v>
          </cell>
          <cell r="BE3781">
            <v>43054</v>
          </cell>
          <cell r="BF3781">
            <v>43160</v>
          </cell>
          <cell r="BG3781">
            <v>2640</v>
          </cell>
        </row>
        <row r="3782">
          <cell r="C3782" t="str">
            <v>20150373S1526-1</v>
          </cell>
          <cell r="D3782" t="str">
            <v>Proyectos 2011 - 2020</v>
          </cell>
          <cell r="E3782" t="str">
            <v>No Aplica</v>
          </cell>
          <cell r="F3782" t="str">
            <v>CERRADO</v>
          </cell>
          <cell r="G3782"/>
          <cell r="H3782" t="str">
            <v>Sucre</v>
          </cell>
          <cell r="I3782">
            <v>70001</v>
          </cell>
          <cell r="J3782">
            <v>2</v>
          </cell>
          <cell r="K3782" t="str">
            <v>Sincelejo</v>
          </cell>
          <cell r="L3782" t="str">
            <v>Sincelejo-Sucre</v>
          </cell>
          <cell r="M3782">
            <v>373</v>
          </cell>
          <cell r="N3782" t="str">
            <v>DPS 2015</v>
          </cell>
          <cell r="O3782"/>
          <cell r="P3782"/>
          <cell r="Q3782" t="str">
            <v>Instalación De Grama Sintética En El Centro Para La Práctica Del Deporte Del Futbol Y La Educación Física Del Barrio Mochila De Sincelejo</v>
          </cell>
          <cell r="R3782" t="str">
            <v>Espacio Público, Recreación Y Deporte</v>
          </cell>
          <cell r="S3782"/>
          <cell r="T3782"/>
          <cell r="U3782"/>
          <cell r="V3782" t="str">
            <v>Municipio</v>
          </cell>
          <cell r="W3782"/>
          <cell r="X3782" t="str">
            <v xml:space="preserve"> Barrio Mochila</v>
          </cell>
          <cell r="Y3782"/>
          <cell r="Z3782">
            <v>1100809664</v>
          </cell>
          <cell r="AA3782"/>
          <cell r="AB3782">
            <v>1100809664</v>
          </cell>
          <cell r="AC3782"/>
          <cell r="AD3782">
            <v>1100809664</v>
          </cell>
          <cell r="AE3782">
            <v>110080966.40000001</v>
          </cell>
          <cell r="AF3782"/>
          <cell r="AG3782">
            <v>110080966.40000001</v>
          </cell>
          <cell r="AH3782">
            <v>1210890630.4000001</v>
          </cell>
          <cell r="AI3782">
            <v>0</v>
          </cell>
          <cell r="AJ3782">
            <v>1210890630.4000001</v>
          </cell>
          <cell r="AK3782">
            <v>1</v>
          </cell>
          <cell r="AL3782"/>
          <cell r="AM3782">
            <v>0</v>
          </cell>
          <cell r="AN3782">
            <v>1</v>
          </cell>
          <cell r="AO3782">
            <v>1</v>
          </cell>
          <cell r="AP3782" t="str">
            <v>En Liquidación</v>
          </cell>
          <cell r="AQ3782" t="e">
            <v>#REF!</v>
          </cell>
          <cell r="AR3782" t="e">
            <v>#N/A</v>
          </cell>
          <cell r="AS3782" t="str">
            <v>En proceso de liquidación.</v>
          </cell>
          <cell r="AT3782" t="str">
            <v>No Aplica</v>
          </cell>
          <cell r="AU3782">
            <v>42842</v>
          </cell>
          <cell r="AV3782">
            <v>43238</v>
          </cell>
          <cell r="AW3782" t="e">
            <v>#REF!</v>
          </cell>
          <cell r="AX3782"/>
          <cell r="AY3782"/>
          <cell r="AZ3782">
            <v>0</v>
          </cell>
          <cell r="BA3782" t="str">
            <v>-</v>
          </cell>
          <cell r="BB3782" t="str">
            <v>5340,4M2</v>
          </cell>
          <cell r="BC3782"/>
          <cell r="BD3782">
            <v>43004</v>
          </cell>
          <cell r="BE3782">
            <v>43258</v>
          </cell>
          <cell r="BF3782">
            <v>43258</v>
          </cell>
          <cell r="BG3782">
            <v>106078</v>
          </cell>
        </row>
        <row r="3783">
          <cell r="C3783" t="str">
            <v>20150373S1529-1</v>
          </cell>
          <cell r="D3783" t="str">
            <v>Proyectos 2011 - 2020</v>
          </cell>
          <cell r="E3783" t="str">
            <v>No Aplica</v>
          </cell>
          <cell r="F3783" t="str">
            <v>CERRADO</v>
          </cell>
          <cell r="G3783"/>
          <cell r="H3783" t="str">
            <v>Sucre</v>
          </cell>
          <cell r="I3783">
            <v>70001</v>
          </cell>
          <cell r="J3783">
            <v>2</v>
          </cell>
          <cell r="K3783" t="str">
            <v>Sincelejo</v>
          </cell>
          <cell r="L3783" t="str">
            <v>Sincelejo-Sucre</v>
          </cell>
          <cell r="M3783">
            <v>373</v>
          </cell>
          <cell r="N3783" t="str">
            <v>DPS 2015</v>
          </cell>
          <cell r="O3783"/>
          <cell r="P3783"/>
          <cell r="Q3783" t="str">
            <v>Construcción De Cerramiento En Mampostería, Tubería Y Malla Eslabonada Del Centro Para La Práctica Del Deporte, La Recreación Y La Educación Física El Paraíso Del Barrio Puerta Roja Municipio De Sincelejo - Sucre</v>
          </cell>
          <cell r="R3783" t="str">
            <v>Espacio Público, Recreación Y Deporte</v>
          </cell>
          <cell r="S3783"/>
          <cell r="T3783"/>
          <cell r="U3783"/>
          <cell r="V3783" t="str">
            <v>Municipio</v>
          </cell>
          <cell r="W3783"/>
          <cell r="X3783" t="str">
            <v xml:space="preserve"> Barrio Puerta Roja</v>
          </cell>
          <cell r="Y3783"/>
          <cell r="Z3783">
            <v>397908227</v>
          </cell>
          <cell r="AA3783"/>
          <cell r="AB3783">
            <v>397908227</v>
          </cell>
          <cell r="AC3783"/>
          <cell r="AD3783">
            <v>397908227</v>
          </cell>
          <cell r="AE3783">
            <v>39790822.700000003</v>
          </cell>
          <cell r="AF3783"/>
          <cell r="AG3783">
            <v>39790822.700000003</v>
          </cell>
          <cell r="AH3783">
            <v>437699049.69999999</v>
          </cell>
          <cell r="AI3783">
            <v>0</v>
          </cell>
          <cell r="AJ3783">
            <v>437699049.69999999</v>
          </cell>
          <cell r="AK3783">
            <v>1</v>
          </cell>
          <cell r="AL3783"/>
          <cell r="AM3783">
            <v>0</v>
          </cell>
          <cell r="AN3783">
            <v>1</v>
          </cell>
          <cell r="AO3783">
            <v>1</v>
          </cell>
          <cell r="AP3783" t="str">
            <v>En Liquidación</v>
          </cell>
          <cell r="AQ3783" t="e">
            <v>#REF!</v>
          </cell>
          <cell r="AR3783" t="e">
            <v>#N/A</v>
          </cell>
          <cell r="AS3783" t="str">
            <v>En proceso de liquidación.</v>
          </cell>
          <cell r="AT3783" t="str">
            <v>No Aplica</v>
          </cell>
          <cell r="AU3783">
            <v>42842</v>
          </cell>
          <cell r="AV3783">
            <v>43223</v>
          </cell>
          <cell r="AW3783" t="e">
            <v>#REF!</v>
          </cell>
          <cell r="AX3783"/>
          <cell r="AY3783"/>
          <cell r="AZ3783">
            <v>0</v>
          </cell>
          <cell r="BA3783" t="str">
            <v>-</v>
          </cell>
          <cell r="BB3783" t="str">
            <v>342,2Ml</v>
          </cell>
          <cell r="BC3783"/>
          <cell r="BD3783">
            <v>42899</v>
          </cell>
          <cell r="BE3783">
            <v>43256</v>
          </cell>
          <cell r="BF3783">
            <v>43256</v>
          </cell>
          <cell r="BG3783">
            <v>3500</v>
          </cell>
        </row>
        <row r="3784">
          <cell r="C3784" t="str">
            <v>20150373S3018-1</v>
          </cell>
          <cell r="D3784" t="str">
            <v>Proyectos 2011 - 2020</v>
          </cell>
          <cell r="E3784" t="str">
            <v>ANTES 2018</v>
          </cell>
          <cell r="F3784" t="str">
            <v>VIGENTE</v>
          </cell>
          <cell r="G3784"/>
          <cell r="H3784" t="str">
            <v>Sucre</v>
          </cell>
          <cell r="I3784">
            <v>70001</v>
          </cell>
          <cell r="J3784">
            <v>2</v>
          </cell>
          <cell r="K3784" t="str">
            <v>Sincelejo</v>
          </cell>
          <cell r="L3784" t="str">
            <v>Sincelejo-Sucre</v>
          </cell>
          <cell r="M3784">
            <v>373</v>
          </cell>
          <cell r="N3784" t="str">
            <v>DPS 2015</v>
          </cell>
          <cell r="O3784"/>
          <cell r="P3784"/>
          <cell r="Q3784" t="str">
            <v>Construcción De Un Polideportivo Cubierto En La Institución Educativa Policarpa Salavarrieta Del Municipio De Sincelejo Sucre</v>
          </cell>
          <cell r="R3784" t="str">
            <v>Espacio Público, Recreación Y Deporte</v>
          </cell>
          <cell r="S3784"/>
          <cell r="T3784"/>
          <cell r="U3784"/>
          <cell r="V3784" t="str">
            <v>Municipio</v>
          </cell>
          <cell r="W3784"/>
          <cell r="X3784" t="str">
            <v xml:space="preserve">Puerta Roja , Bolivar </v>
          </cell>
          <cell r="Y3784"/>
          <cell r="Z3784">
            <v>3591290874</v>
          </cell>
          <cell r="AA3784"/>
          <cell r="AB3784">
            <v>3591290874</v>
          </cell>
          <cell r="AC3784"/>
          <cell r="AD3784">
            <v>3591290874</v>
          </cell>
          <cell r="AE3784">
            <v>359129087.40000004</v>
          </cell>
          <cell r="AF3784"/>
          <cell r="AG3784">
            <v>359129087.40000004</v>
          </cell>
          <cell r="AH3784">
            <v>3950419961.4000001</v>
          </cell>
          <cell r="AI3784">
            <v>0</v>
          </cell>
          <cell r="AJ3784">
            <v>3950419961.4000001</v>
          </cell>
          <cell r="AK3784">
            <v>0.74</v>
          </cell>
          <cell r="AL3784"/>
          <cell r="AM3784">
            <v>1</v>
          </cell>
          <cell r="AN3784">
            <v>1</v>
          </cell>
          <cell r="AO3784">
            <v>0</v>
          </cell>
          <cell r="AP3784" t="str">
            <v>En Liquidación</v>
          </cell>
          <cell r="AQ3784" t="e">
            <v>#REF!</v>
          </cell>
          <cell r="AR3784" t="e">
            <v>#N/A</v>
          </cell>
          <cell r="AS3784" t="str">
            <v>En proceso de liquidación.</v>
          </cell>
          <cell r="AT3784" t="str">
            <v>No Aplica</v>
          </cell>
          <cell r="AU3784">
            <v>42969</v>
          </cell>
          <cell r="AV3784">
            <v>43718</v>
          </cell>
          <cell r="AW3784" t="e">
            <v>#REF!</v>
          </cell>
          <cell r="AX3784"/>
          <cell r="AY3784"/>
          <cell r="AZ3784">
            <v>0</v>
          </cell>
          <cell r="BA3784" t="str">
            <v>-</v>
          </cell>
          <cell r="BB3784" t="str">
            <v>2766M2</v>
          </cell>
          <cell r="BC3784"/>
          <cell r="BD3784">
            <v>42970</v>
          </cell>
          <cell r="BE3784">
            <v>43718</v>
          </cell>
          <cell r="BF3784">
            <v>43788</v>
          </cell>
          <cell r="BG3784">
            <v>2329</v>
          </cell>
        </row>
        <row r="3785">
          <cell r="C3785" t="str">
            <v>20150373S3020-1</v>
          </cell>
          <cell r="D3785" t="str">
            <v>Proyectos 2011 - 2020</v>
          </cell>
          <cell r="E3785" t="str">
            <v>No Aplica</v>
          </cell>
          <cell r="F3785" t="str">
            <v>CERRADO</v>
          </cell>
          <cell r="G3785"/>
          <cell r="H3785" t="str">
            <v>Sucre</v>
          </cell>
          <cell r="I3785">
            <v>70001</v>
          </cell>
          <cell r="J3785">
            <v>2</v>
          </cell>
          <cell r="K3785" t="str">
            <v>Sincelejo</v>
          </cell>
          <cell r="L3785" t="str">
            <v>Sincelejo-Sucre</v>
          </cell>
          <cell r="M3785">
            <v>373</v>
          </cell>
          <cell r="N3785" t="str">
            <v>DPS 2015</v>
          </cell>
          <cell r="O3785"/>
          <cell r="P3785"/>
          <cell r="Q3785" t="str">
            <v>Construcción De Infraestructuras Recreativas Y Deportivas Tipo Parques En El Municipio De Sincelejo - Sucre</v>
          </cell>
          <cell r="R3785" t="str">
            <v>Espacio Público, Recreación Y Deporte</v>
          </cell>
          <cell r="S3785"/>
          <cell r="T3785"/>
          <cell r="U3785"/>
          <cell r="V3785" t="str">
            <v>Municipio</v>
          </cell>
          <cell r="W3785"/>
          <cell r="X3785" t="str">
            <v>Barrios: Villa Orieta, 6 de enero, Los Tejares</v>
          </cell>
          <cell r="Y3785"/>
          <cell r="Z3785">
            <v>1678760084</v>
          </cell>
          <cell r="AA3785"/>
          <cell r="AB3785">
            <v>1678760084</v>
          </cell>
          <cell r="AC3785"/>
          <cell r="AD3785">
            <v>1678760084</v>
          </cell>
          <cell r="AE3785">
            <v>167876008.40000001</v>
          </cell>
          <cell r="AF3785"/>
          <cell r="AG3785">
            <v>167876008.40000001</v>
          </cell>
          <cell r="AH3785">
            <v>1846636092.4000001</v>
          </cell>
          <cell r="AI3785">
            <v>0</v>
          </cell>
          <cell r="AJ3785">
            <v>1846636092.4000001</v>
          </cell>
          <cell r="AK3785">
            <v>0.89</v>
          </cell>
          <cell r="AL3785"/>
          <cell r="AM3785">
            <v>0</v>
          </cell>
          <cell r="AN3785">
            <v>1</v>
          </cell>
          <cell r="AO3785">
            <v>1</v>
          </cell>
          <cell r="AP3785" t="str">
            <v>En Liquidación</v>
          </cell>
          <cell r="AQ3785" t="e">
            <v>#REF!</v>
          </cell>
          <cell r="AR3785" t="e">
            <v>#N/A</v>
          </cell>
          <cell r="AS3785" t="str">
            <v>En proceso de liquidación.</v>
          </cell>
          <cell r="AT3785" t="str">
            <v>No Aplica</v>
          </cell>
          <cell r="AU3785">
            <v>42830</v>
          </cell>
          <cell r="AV3785">
            <v>43213</v>
          </cell>
          <cell r="AW3785" t="e">
            <v>#REF!</v>
          </cell>
          <cell r="AX3785"/>
          <cell r="AY3785"/>
          <cell r="AZ3785">
            <v>0</v>
          </cell>
          <cell r="BA3785" t="str">
            <v>-</v>
          </cell>
          <cell r="BB3785" t="str">
            <v>1304M2</v>
          </cell>
          <cell r="BC3785"/>
          <cell r="BD3785">
            <v>42969</v>
          </cell>
          <cell r="BE3785">
            <v>43257</v>
          </cell>
          <cell r="BF3785">
            <v>43257</v>
          </cell>
          <cell r="BG3785">
            <v>2640</v>
          </cell>
        </row>
        <row r="3786">
          <cell r="C3786" t="str">
            <v>20150373V1533-1</v>
          </cell>
          <cell r="D3786" t="str">
            <v>Proyectos 2011 - 2020</v>
          </cell>
          <cell r="E3786" t="str">
            <v>No Aplica</v>
          </cell>
          <cell r="F3786" t="str">
            <v>CERRADO</v>
          </cell>
          <cell r="G3786"/>
          <cell r="H3786" t="str">
            <v>Sucre</v>
          </cell>
          <cell r="I3786">
            <v>70001</v>
          </cell>
          <cell r="J3786">
            <v>2</v>
          </cell>
          <cell r="K3786" t="str">
            <v>Sincelejo</v>
          </cell>
          <cell r="L3786" t="str">
            <v>Sincelejo-Sucre</v>
          </cell>
          <cell r="M3786">
            <v>373</v>
          </cell>
          <cell r="N3786" t="str">
            <v>DPS 2015</v>
          </cell>
          <cell r="O3786"/>
          <cell r="P3786"/>
          <cell r="Q3786" t="str">
            <v>Construcción De Pavimento Rígido En El Barrio Sevilla Para La Recuperación De La Malla Vial  En La Ciudad De Sincelejo</v>
          </cell>
          <cell r="R3786" t="str">
            <v>Vías Urbanas</v>
          </cell>
          <cell r="S3786"/>
          <cell r="T3786"/>
          <cell r="U3786"/>
          <cell r="V3786" t="str">
            <v>Municipio</v>
          </cell>
          <cell r="W3786"/>
          <cell r="X3786" t="str">
            <v>Barrio Sevilla</v>
          </cell>
          <cell r="Y3786"/>
          <cell r="Z3786">
            <v>1899977389</v>
          </cell>
          <cell r="AA3786"/>
          <cell r="AB3786">
            <v>1899977389</v>
          </cell>
          <cell r="AC3786"/>
          <cell r="AD3786">
            <v>1899977389</v>
          </cell>
          <cell r="AE3786">
            <v>189997738.90000001</v>
          </cell>
          <cell r="AF3786"/>
          <cell r="AG3786">
            <v>189997738.90000001</v>
          </cell>
          <cell r="AH3786">
            <v>2089975127.9000001</v>
          </cell>
          <cell r="AI3786">
            <v>0</v>
          </cell>
          <cell r="AJ3786">
            <v>2089975127.9000001</v>
          </cell>
          <cell r="AK3786">
            <v>0.89</v>
          </cell>
          <cell r="AL3786"/>
          <cell r="AM3786">
            <v>0</v>
          </cell>
          <cell r="AN3786">
            <v>1</v>
          </cell>
          <cell r="AO3786">
            <v>1</v>
          </cell>
          <cell r="AP3786" t="str">
            <v>En Liquidación</v>
          </cell>
          <cell r="AQ3786" t="e">
            <v>#REF!</v>
          </cell>
          <cell r="AR3786" t="e">
            <v>#N/A</v>
          </cell>
          <cell r="AS3786" t="str">
            <v>En proceso de liquidación.</v>
          </cell>
          <cell r="AT3786" t="str">
            <v>No Aplica</v>
          </cell>
          <cell r="AU3786">
            <v>42991</v>
          </cell>
          <cell r="AV3786">
            <v>43338</v>
          </cell>
          <cell r="AW3786" t="e">
            <v>#REF!</v>
          </cell>
          <cell r="AX3786"/>
          <cell r="AY3786"/>
          <cell r="AZ3786">
            <v>0</v>
          </cell>
          <cell r="BA3786" t="str">
            <v>-</v>
          </cell>
          <cell r="BB3786" t="str">
            <v>1.41Km</v>
          </cell>
          <cell r="BC3786"/>
          <cell r="BD3786">
            <v>43461</v>
          </cell>
          <cell r="BE3786">
            <v>43461</v>
          </cell>
          <cell r="BF3786">
            <v>43461</v>
          </cell>
          <cell r="BG3786">
            <v>253762</v>
          </cell>
        </row>
        <row r="3787">
          <cell r="C3787" t="str">
            <v>20160510S6096-1</v>
          </cell>
          <cell r="D3787" t="str">
            <v>Proyectos 2011 - 2020</v>
          </cell>
          <cell r="E3787" t="str">
            <v>ANTES 2018</v>
          </cell>
          <cell r="F3787" t="str">
            <v>VIGENTE</v>
          </cell>
          <cell r="G3787"/>
          <cell r="H3787" t="str">
            <v>Sucre</v>
          </cell>
          <cell r="I3787">
            <v>70001</v>
          </cell>
          <cell r="J3787">
            <v>2</v>
          </cell>
          <cell r="K3787" t="str">
            <v>Sincelejo</v>
          </cell>
          <cell r="L3787" t="str">
            <v>Sincelejo-Sucre</v>
          </cell>
          <cell r="M3787">
            <v>510</v>
          </cell>
          <cell r="N3787" t="str">
            <v>DPS 2016</v>
          </cell>
          <cell r="O3787"/>
          <cell r="P3787"/>
          <cell r="Q3787" t="str">
            <v>Construcción De Complejo Deportivo En El Barrio La Libertad Del Municipio De Sincelejo</v>
          </cell>
          <cell r="R3787" t="str">
            <v>Espacio Público, Recreación Y Deporte</v>
          </cell>
          <cell r="S3787"/>
          <cell r="T3787"/>
          <cell r="U3787"/>
          <cell r="V3787" t="str">
            <v>Municipio</v>
          </cell>
          <cell r="W3787" t="str">
            <v>Urbano</v>
          </cell>
          <cell r="X3787" t="str">
            <v>Barrio La Libertad</v>
          </cell>
          <cell r="Y3787"/>
          <cell r="Z3787">
            <v>9216110138</v>
          </cell>
          <cell r="AA3787"/>
          <cell r="AB3787">
            <v>9216110138</v>
          </cell>
          <cell r="AC3787"/>
          <cell r="AD3787">
            <v>9216110138</v>
          </cell>
          <cell r="AE3787">
            <v>921611013.80000007</v>
          </cell>
          <cell r="AF3787"/>
          <cell r="AG3787">
            <v>921611013.80000007</v>
          </cell>
          <cell r="AH3787">
            <v>10137721151.799999</v>
          </cell>
          <cell r="AI3787">
            <v>0</v>
          </cell>
          <cell r="AJ3787">
            <v>10137721151.799999</v>
          </cell>
          <cell r="AK3787">
            <v>0.8</v>
          </cell>
          <cell r="AL3787"/>
          <cell r="AM3787">
            <v>1</v>
          </cell>
          <cell r="AN3787">
            <v>1</v>
          </cell>
          <cell r="AO3787">
            <v>0</v>
          </cell>
          <cell r="AP3787" t="str">
            <v>Entregado A Municipio</v>
          </cell>
          <cell r="AQ3787" t="e">
            <v>#REF!</v>
          </cell>
          <cell r="AR3787" t="e">
            <v>#N/A</v>
          </cell>
          <cell r="AS3787" t="str">
            <v>Se encuentra en proceso de liquidación.</v>
          </cell>
          <cell r="AT3787" t="str">
            <v>No Aplica</v>
          </cell>
          <cell r="AU3787">
            <v>43662</v>
          </cell>
          <cell r="AV3787">
            <v>44524</v>
          </cell>
          <cell r="AW3787" t="e">
            <v>#REF!</v>
          </cell>
          <cell r="AX3787"/>
          <cell r="AY3787"/>
          <cell r="AZ3787">
            <v>0</v>
          </cell>
          <cell r="BA3787" t="str">
            <v>-</v>
          </cell>
          <cell r="BB3787" t="str">
            <v>1800 M2</v>
          </cell>
          <cell r="BC3787"/>
          <cell r="BD3787">
            <v>43677</v>
          </cell>
          <cell r="BE3787">
            <v>44026</v>
          </cell>
          <cell r="BF3787">
            <v>44587</v>
          </cell>
          <cell r="BG3787">
            <v>23252</v>
          </cell>
        </row>
        <row r="3788">
          <cell r="C3788" t="str">
            <v>20160594S6099-1</v>
          </cell>
          <cell r="D3788" t="str">
            <v>Proyectos 2011 - 2020</v>
          </cell>
          <cell r="E3788" t="str">
            <v>ANTES 2018</v>
          </cell>
          <cell r="F3788" t="str">
            <v>VIGENTE</v>
          </cell>
          <cell r="G3788"/>
          <cell r="H3788" t="str">
            <v>Sucre</v>
          </cell>
          <cell r="I3788">
            <v>70001</v>
          </cell>
          <cell r="J3788">
            <v>2</v>
          </cell>
          <cell r="K3788" t="str">
            <v>Sincelejo</v>
          </cell>
          <cell r="L3788" t="str">
            <v>Sincelejo-Sucre</v>
          </cell>
          <cell r="M3788">
            <v>594</v>
          </cell>
          <cell r="N3788" t="str">
            <v>DPS 2016</v>
          </cell>
          <cell r="O3788"/>
          <cell r="P3788"/>
          <cell r="Q3788" t="str">
            <v>Construcción De Comedores Escolares De Diferentes Instituciones Educativas Del Municipio De Sincelejo, Departamento De Sucre</v>
          </cell>
          <cell r="R3788" t="str">
            <v>Social Comunitario</v>
          </cell>
          <cell r="S3788"/>
          <cell r="T3788"/>
          <cell r="U3788"/>
          <cell r="V3788" t="str">
            <v>Departamento</v>
          </cell>
          <cell r="W3788" t="str">
            <v>Urbano</v>
          </cell>
          <cell r="X3788" t="str">
            <v>Corregimientos: La Arena - La Gallera - El Beque - Barrios: San Carlos - Nuevo México - El Zumbao - Kenedy</v>
          </cell>
          <cell r="Y3788"/>
          <cell r="Z3788">
            <v>3206738057</v>
          </cell>
          <cell r="AA3788"/>
          <cell r="AB3788">
            <v>3206738057</v>
          </cell>
          <cell r="AC3788"/>
          <cell r="AD3788">
            <v>3206738057</v>
          </cell>
          <cell r="AE3788">
            <v>320673805.69999999</v>
          </cell>
          <cell r="AF3788"/>
          <cell r="AG3788">
            <v>320673805.69999999</v>
          </cell>
          <cell r="AH3788">
            <v>3527411862.6999998</v>
          </cell>
          <cell r="AI3788">
            <v>0</v>
          </cell>
          <cell r="AJ3788">
            <v>3527411862.6999998</v>
          </cell>
          <cell r="AK3788">
            <v>0.57879999999999998</v>
          </cell>
          <cell r="AL3788"/>
          <cell r="AM3788">
            <v>1</v>
          </cell>
          <cell r="AN3788">
            <v>1</v>
          </cell>
          <cell r="AO3788">
            <v>0</v>
          </cell>
          <cell r="AP3788" t="str">
            <v>Entregado A Municipio</v>
          </cell>
          <cell r="AQ3788" t="e">
            <v>#REF!</v>
          </cell>
          <cell r="AR3788" t="e">
            <v>#N/A</v>
          </cell>
          <cell r="AS3788" t="str">
            <v>Proyecto recibido por interventoría.
Pendiente aún proceso de liquidación, debido a que se encuentran en proceso de conciliación el Consorcio comedores escolares y la Gobernación de Sucre.</v>
          </cell>
          <cell r="AT3788" t="str">
            <v>No Aplica</v>
          </cell>
          <cell r="AU3788">
            <v>44074</v>
          </cell>
          <cell r="AV3788">
            <v>44461</v>
          </cell>
          <cell r="AW3788" t="e">
            <v>#REF!</v>
          </cell>
          <cell r="AX3788"/>
          <cell r="AY3788"/>
          <cell r="AZ3788">
            <v>0</v>
          </cell>
          <cell r="BA3788" t="str">
            <v>-</v>
          </cell>
          <cell r="BB3788" t="str">
            <v>2019,96 M2</v>
          </cell>
          <cell r="BC3788"/>
          <cell r="BD3788">
            <v>44148</v>
          </cell>
          <cell r="BE3788">
            <v>44344</v>
          </cell>
          <cell r="BF3788">
            <v>44477</v>
          </cell>
          <cell r="BG3788">
            <v>29278</v>
          </cell>
        </row>
        <row r="3789">
          <cell r="C3789" t="str">
            <v>20160594V6098-1</v>
          </cell>
          <cell r="D3789" t="str">
            <v>Proyectos 2011 - 2020</v>
          </cell>
          <cell r="E3789" t="str">
            <v>ANTES 2018</v>
          </cell>
          <cell r="F3789" t="str">
            <v>VIGENTE</v>
          </cell>
          <cell r="G3789"/>
          <cell r="H3789" t="str">
            <v>Sucre</v>
          </cell>
          <cell r="I3789">
            <v>70001</v>
          </cell>
          <cell r="J3789">
            <v>2</v>
          </cell>
          <cell r="K3789" t="str">
            <v>Sincelejo</v>
          </cell>
          <cell r="L3789" t="str">
            <v>Sincelejo-Sucre</v>
          </cell>
          <cell r="M3789">
            <v>594</v>
          </cell>
          <cell r="N3789" t="str">
            <v>DPS 2016</v>
          </cell>
          <cell r="O3789"/>
          <cell r="P3789"/>
          <cell r="Q3789" t="str">
            <v>Construcción De Pavimento Rígido En Calles Del Barrio Sierra Flor En El Municipio De Sincelejo En El Departamento De Sucre.</v>
          </cell>
          <cell r="R3789" t="str">
            <v>Vías Urbanas</v>
          </cell>
          <cell r="S3789"/>
          <cell r="T3789"/>
          <cell r="U3789"/>
          <cell r="V3789" t="str">
            <v>Departamento</v>
          </cell>
          <cell r="W3789" t="str">
            <v>Urbano</v>
          </cell>
          <cell r="X3789" t="str">
            <v>Barrio Sierra Flor</v>
          </cell>
          <cell r="Y3789"/>
          <cell r="Z3789">
            <v>2798127343</v>
          </cell>
          <cell r="AA3789"/>
          <cell r="AB3789">
            <v>2798127343</v>
          </cell>
          <cell r="AC3789"/>
          <cell r="AD3789">
            <v>2798127343</v>
          </cell>
          <cell r="AE3789">
            <v>195868914</v>
          </cell>
          <cell r="AF3789"/>
          <cell r="AG3789">
            <v>195868914</v>
          </cell>
          <cell r="AH3789">
            <v>2993996257</v>
          </cell>
          <cell r="AI3789">
            <v>0</v>
          </cell>
          <cell r="AJ3789">
            <v>2993996257</v>
          </cell>
          <cell r="AK3789">
            <v>0.41910000000000003</v>
          </cell>
          <cell r="AL3789"/>
          <cell r="AM3789">
            <v>1</v>
          </cell>
          <cell r="AN3789">
            <v>1</v>
          </cell>
          <cell r="AO3789">
            <v>0</v>
          </cell>
          <cell r="AP3789" t="str">
            <v>Entregado A Municipio</v>
          </cell>
          <cell r="AQ3789" t="e">
            <v>#REF!</v>
          </cell>
          <cell r="AR3789" t="e">
            <v>#N/A</v>
          </cell>
          <cell r="AS3789" t="str">
            <v>Proyecto terminado con pendientes. 
Se llevó a cabo AV3 el 20-12-21 satisfactoriamente.
acta de recibo a satisfacción de las obras
acta de terminacion debidamente suscritas</v>
          </cell>
          <cell r="AT3789" t="str">
            <v>No Aplica</v>
          </cell>
          <cell r="AU3789">
            <v>44074</v>
          </cell>
          <cell r="AV3789">
            <v>44523</v>
          </cell>
          <cell r="AW3789" t="e">
            <v>#REF!</v>
          </cell>
          <cell r="AX3789"/>
          <cell r="AY3789"/>
          <cell r="AZ3789">
            <v>0</v>
          </cell>
          <cell r="BA3789" t="str">
            <v>-</v>
          </cell>
          <cell r="BB3789" t="str">
            <v>1,025 Km</v>
          </cell>
          <cell r="BC3789"/>
          <cell r="BD3789">
            <v>44180</v>
          </cell>
          <cell r="BE3789">
            <v>44343</v>
          </cell>
          <cell r="BF3789">
            <v>44550</v>
          </cell>
          <cell r="BG3789">
            <v>2000</v>
          </cell>
        </row>
        <row r="3790">
          <cell r="C3790" t="str">
            <v>20090229S1794-1</v>
          </cell>
          <cell r="D3790" t="str">
            <v>Proyectos 2011 - 2020</v>
          </cell>
          <cell r="E3790" t="str">
            <v>No Aplica</v>
          </cell>
          <cell r="F3790" t="str">
            <v>CERRADO</v>
          </cell>
          <cell r="G3790"/>
          <cell r="H3790" t="str">
            <v>Sucre</v>
          </cell>
          <cell r="I3790">
            <v>70820</v>
          </cell>
          <cell r="J3790">
            <v>6</v>
          </cell>
          <cell r="K3790" t="str">
            <v>Tolu</v>
          </cell>
          <cell r="L3790" t="str">
            <v>Tolu-Sucre</v>
          </cell>
          <cell r="M3790" t="str">
            <v/>
          </cell>
          <cell r="N3790" t="str">
            <v>Infraestructura</v>
          </cell>
          <cell r="O3790"/>
          <cell r="P3790"/>
          <cell r="Q3790" t="str">
            <v>Convenio Interaministrativo Entre Acción Social Y El Municipio De  Santiago De Tolu Y El Hospital Local Santiago De Tolu Eps Para Aunar Esfuerzos Y Contribuir Con La Remodelación Y Adecuación De La Ese Hospital Local De Santiago De Tolu - Sucre</v>
          </cell>
          <cell r="R3790" t="str">
            <v>Social Comunitario</v>
          </cell>
          <cell r="S3790"/>
          <cell r="T3790"/>
          <cell r="U3790"/>
          <cell r="V3790" t="str">
            <v>Municipio</v>
          </cell>
          <cell r="W3790"/>
          <cell r="X3790" t="str">
            <v/>
          </cell>
          <cell r="Y3790"/>
          <cell r="Z3790">
            <v>519602551</v>
          </cell>
          <cell r="AA3790"/>
          <cell r="AB3790">
            <v>519602551</v>
          </cell>
          <cell r="AC3790"/>
          <cell r="AD3790">
            <v>519602551</v>
          </cell>
          <cell r="AE3790">
            <v>0</v>
          </cell>
          <cell r="AF3790"/>
          <cell r="AG3790">
            <v>0</v>
          </cell>
          <cell r="AH3790">
            <v>519602551</v>
          </cell>
          <cell r="AI3790">
            <v>0</v>
          </cell>
          <cell r="AJ3790">
            <v>519602551</v>
          </cell>
          <cell r="AK3790">
            <v>1</v>
          </cell>
          <cell r="AL3790"/>
          <cell r="AM3790">
            <v>1</v>
          </cell>
          <cell r="AN3790">
            <v>1</v>
          </cell>
          <cell r="AO3790">
            <v>0</v>
          </cell>
          <cell r="AP3790" t="str">
            <v>Liquidado</v>
          </cell>
          <cell r="AQ3790" t="e">
            <v>#REF!</v>
          </cell>
          <cell r="AR3790" t="e">
            <v>#N/A</v>
          </cell>
          <cell r="AS3790" t="str">
            <v>Entregado en 2011.</v>
          </cell>
          <cell r="AT3790" t="str">
            <v>No Aplica</v>
          </cell>
          <cell r="AU3790" t="str">
            <v/>
          </cell>
          <cell r="AV3790">
            <v>40589</v>
          </cell>
          <cell r="AW3790" t="e">
            <v>#REF!</v>
          </cell>
          <cell r="AX3790"/>
          <cell r="AY3790"/>
          <cell r="AZ3790">
            <v>0</v>
          </cell>
          <cell r="BA3790" t="str">
            <v>-</v>
          </cell>
          <cell r="BB3790" t="str">
            <v/>
          </cell>
          <cell r="BC3790"/>
          <cell r="BD3790" t="str">
            <v/>
          </cell>
          <cell r="BE3790" t="str">
            <v/>
          </cell>
          <cell r="BF3790" t="str">
            <v/>
          </cell>
          <cell r="BG3790" t="str">
            <v/>
          </cell>
        </row>
        <row r="3791">
          <cell r="C3791" t="str">
            <v>20130098V0384-1</v>
          </cell>
          <cell r="D3791" t="str">
            <v>Proyectos 2011 - 2020</v>
          </cell>
          <cell r="E3791" t="str">
            <v>No Aplica</v>
          </cell>
          <cell r="F3791" t="str">
            <v>CERRADO</v>
          </cell>
          <cell r="G3791"/>
          <cell r="H3791" t="str">
            <v>Sucre</v>
          </cell>
          <cell r="I3791">
            <v>70820</v>
          </cell>
          <cell r="J3791">
            <v>6</v>
          </cell>
          <cell r="K3791" t="str">
            <v>Tolu</v>
          </cell>
          <cell r="L3791" t="str">
            <v>Tolu-Sucre</v>
          </cell>
          <cell r="M3791">
            <v>98</v>
          </cell>
          <cell r="N3791" t="str">
            <v>DPS 2013</v>
          </cell>
          <cell r="O3791"/>
          <cell r="P3791"/>
          <cell r="Q3791" t="str">
            <v>Construccion De Pavimento, Bordillos Y Andenes Para Mejorar La Movilidad Peatonal Y Vehicular En Las Calles 4C Entre Carreras 8 Y Vía A Coveñas, Calles 4D, 4E, 5 Y 5A Entre Carreras 8 Y 9, Y Carreras 8 Y 9 Entre Calles 4C Y 6 Del Barrio Betania, En El Municipio De Santiago De Tolú - Sucre</v>
          </cell>
          <cell r="R3791" t="str">
            <v>Vías Urbanas</v>
          </cell>
          <cell r="S3791"/>
          <cell r="T3791"/>
          <cell r="U3791"/>
          <cell r="V3791" t="str">
            <v>Municipio</v>
          </cell>
          <cell r="W3791"/>
          <cell r="X3791" t="str">
            <v>Betania</v>
          </cell>
          <cell r="Y3791"/>
          <cell r="Z3791">
            <v>1869158879</v>
          </cell>
          <cell r="AA3791"/>
          <cell r="AB3791">
            <v>1869158879</v>
          </cell>
          <cell r="AC3791"/>
          <cell r="AD3791">
            <v>1869158879</v>
          </cell>
          <cell r="AE3791">
            <v>186915887.90000001</v>
          </cell>
          <cell r="AF3791"/>
          <cell r="AG3791">
            <v>186915887.90000001</v>
          </cell>
          <cell r="AH3791">
            <v>2056074766.9000001</v>
          </cell>
          <cell r="AI3791">
            <v>0</v>
          </cell>
          <cell r="AJ3791">
            <v>2056074766.9000001</v>
          </cell>
          <cell r="AK3791">
            <v>0.99580000000000002</v>
          </cell>
          <cell r="AL3791"/>
          <cell r="AM3791">
            <v>1</v>
          </cell>
          <cell r="AN3791">
            <v>1</v>
          </cell>
          <cell r="AO3791">
            <v>0</v>
          </cell>
          <cell r="AP3791" t="str">
            <v>Liquidado</v>
          </cell>
          <cell r="AQ3791" t="e">
            <v>#REF!</v>
          </cell>
          <cell r="AR3791" t="e">
            <v>#N/A</v>
          </cell>
          <cell r="AS3791" t="str">
            <v>Liquidado</v>
          </cell>
          <cell r="AT3791" t="str">
            <v>No Aplica</v>
          </cell>
          <cell r="AU3791">
            <v>42219</v>
          </cell>
          <cell r="AV3791">
            <v>42403</v>
          </cell>
          <cell r="AW3791" t="e">
            <v>#REF!</v>
          </cell>
          <cell r="AX3791"/>
          <cell r="AY3791"/>
          <cell r="AZ3791">
            <v>0</v>
          </cell>
          <cell r="BA3791" t="str">
            <v>-</v>
          </cell>
          <cell r="BB3791">
            <v>1.2090000000000001</v>
          </cell>
          <cell r="BC3791"/>
          <cell r="BD3791">
            <v>42306</v>
          </cell>
          <cell r="BE3791">
            <v>42403</v>
          </cell>
          <cell r="BF3791">
            <v>42692</v>
          </cell>
          <cell r="BG3791">
            <v>5000</v>
          </cell>
        </row>
        <row r="3792">
          <cell r="C3792" t="str">
            <v>20160543M4877-1</v>
          </cell>
          <cell r="D3792" t="str">
            <v>Proyectos 2011 - 2020</v>
          </cell>
          <cell r="E3792" t="str">
            <v>ANTES 2018</v>
          </cell>
          <cell r="F3792" t="str">
            <v>VIGENTE</v>
          </cell>
          <cell r="G3792"/>
          <cell r="H3792" t="str">
            <v>Sucre</v>
          </cell>
          <cell r="I3792">
            <v>70820</v>
          </cell>
          <cell r="J3792">
            <v>6</v>
          </cell>
          <cell r="K3792" t="str">
            <v>Tolu</v>
          </cell>
          <cell r="L3792" t="str">
            <v>Tolu-Sucre</v>
          </cell>
          <cell r="M3792">
            <v>543</v>
          </cell>
          <cell r="N3792" t="str">
            <v>DPS 2016</v>
          </cell>
          <cell r="O3792"/>
          <cell r="P3792"/>
          <cell r="Q3792" t="str">
            <v>Mejoramiento De Condiciones De Habitabilidad</v>
          </cell>
          <cell r="R3792" t="str">
            <v>Mejoramiento Condiciones De Habitabilidad</v>
          </cell>
          <cell r="S3792"/>
          <cell r="T3792"/>
          <cell r="U3792"/>
          <cell r="V3792" t="str">
            <v>Municipio</v>
          </cell>
          <cell r="W3792" t="str">
            <v>Urbano y Rural</v>
          </cell>
          <cell r="X3792" t="str">
            <v/>
          </cell>
          <cell r="Y3792"/>
          <cell r="Z3792">
            <v>964647797</v>
          </cell>
          <cell r="AA3792"/>
          <cell r="AB3792">
            <v>964647797</v>
          </cell>
          <cell r="AC3792"/>
          <cell r="AD3792">
            <v>964647797</v>
          </cell>
          <cell r="AE3792">
            <v>96464779.700000003</v>
          </cell>
          <cell r="AF3792"/>
          <cell r="AG3792">
            <v>96464779.700000003</v>
          </cell>
          <cell r="AH3792">
            <v>1061112576.7</v>
          </cell>
          <cell r="AI3792">
            <v>0</v>
          </cell>
          <cell r="AJ3792">
            <v>1061112576.7</v>
          </cell>
          <cell r="AK3792">
            <v>0</v>
          </cell>
          <cell r="AL3792"/>
          <cell r="AM3792">
            <v>1</v>
          </cell>
          <cell r="AN3792">
            <v>0.70620000000000005</v>
          </cell>
          <cell r="AO3792">
            <v>-0.29379999999999995</v>
          </cell>
          <cell r="AP3792" t="str">
            <v>Terminado</v>
          </cell>
          <cell r="AQ3792" t="e">
            <v>#REF!</v>
          </cell>
          <cell r="AR3792" t="str">
            <v>TERMINADO</v>
          </cell>
          <cell r="AS3792" t="str">
            <v>Suspendido desde el 28/03/2022 hasta el 17/04/2022. El día 24/03/2022 se adelantó comité presencial en las instalaciones de PS donde se definió la terminación del proyecto con 32 beneficiarios. El municipio no ha hecho la cita a la audiencia de incumplimiento al contratista. La interventoria remite a DPS las actas de recibo a satisfaccion de los 12 beneficiarios faltantes. El Supervisor remitió el 05/05/2022 a la Subdirección de Contratación, la solicitud de liquidación del Convenio ante el presunto incumplimiento.</v>
          </cell>
          <cell r="AT3792">
            <v>43662</v>
          </cell>
          <cell r="AU3792">
            <v>44208</v>
          </cell>
          <cell r="AV3792">
            <v>44591</v>
          </cell>
          <cell r="AW3792" t="e">
            <v>#REF!</v>
          </cell>
          <cell r="AX3792"/>
          <cell r="AY3792"/>
          <cell r="AZ3792">
            <v>0</v>
          </cell>
          <cell r="BA3792" t="str">
            <v>-</v>
          </cell>
          <cell r="BB3792" t="str">
            <v>69  Viviendas</v>
          </cell>
          <cell r="BC3792"/>
          <cell r="BD3792" t="str">
            <v/>
          </cell>
          <cell r="BE3792" t="str">
            <v/>
          </cell>
          <cell r="BF3792" t="str">
            <v/>
          </cell>
          <cell r="BG3792">
            <v>248.4</v>
          </cell>
        </row>
        <row r="3793">
          <cell r="C3793" t="str">
            <v>20170405S5260-1</v>
          </cell>
          <cell r="D3793" t="str">
            <v>Proyectos 2011 - 2020</v>
          </cell>
          <cell r="E3793" t="str">
            <v>ANTES 2018</v>
          </cell>
          <cell r="F3793" t="str">
            <v>VIGENTE</v>
          </cell>
          <cell r="G3793"/>
          <cell r="H3793" t="str">
            <v>Sucre</v>
          </cell>
          <cell r="I3793">
            <v>70820</v>
          </cell>
          <cell r="J3793">
            <v>6</v>
          </cell>
          <cell r="K3793" t="str">
            <v>Tolu</v>
          </cell>
          <cell r="L3793" t="str">
            <v>Tolu-Sucre</v>
          </cell>
          <cell r="M3793">
            <v>405</v>
          </cell>
          <cell r="N3793" t="str">
            <v>DPS 2017</v>
          </cell>
          <cell r="O3793"/>
          <cell r="P3793"/>
          <cell r="Q3793" t="str">
            <v>Construcción De La Institución Educativa Santa Teresita Sede 2 Ubicado En El Barrio Arroyito Zona Urbana Del Municipio De Santiago De Tolú - Sucre</v>
          </cell>
          <cell r="R3793" t="str">
            <v>Social Comunitario</v>
          </cell>
          <cell r="S3793"/>
          <cell r="T3793"/>
          <cell r="U3793"/>
          <cell r="V3793" t="str">
            <v>Municipio</v>
          </cell>
          <cell r="W3793" t="str">
            <v>Urbano</v>
          </cell>
          <cell r="X3793" t="str">
            <v>Barrio Arroyito</v>
          </cell>
          <cell r="Y3793"/>
          <cell r="Z3793">
            <v>2381964438</v>
          </cell>
          <cell r="AA3793"/>
          <cell r="AB3793">
            <v>2381964438</v>
          </cell>
          <cell r="AC3793"/>
          <cell r="AD3793">
            <v>2381964438</v>
          </cell>
          <cell r="AE3793">
            <v>290067909.90000004</v>
          </cell>
          <cell r="AF3793"/>
          <cell r="AG3793">
            <v>290067909.90000004</v>
          </cell>
          <cell r="AH3793">
            <v>2672032347.9000001</v>
          </cell>
          <cell r="AI3793">
            <v>0</v>
          </cell>
          <cell r="AJ3793">
            <v>2672032347.9000001</v>
          </cell>
          <cell r="AK3793">
            <v>0.6</v>
          </cell>
          <cell r="AL3793"/>
          <cell r="AM3793">
            <v>0.99280000000000002</v>
          </cell>
          <cell r="AN3793">
            <v>0.71150000000000002</v>
          </cell>
          <cell r="AO3793">
            <v>-0.28129999999999999</v>
          </cell>
          <cell r="AP3793" t="str">
            <v>En Ejecución</v>
          </cell>
          <cell r="AQ3793" t="e">
            <v>#REF!</v>
          </cell>
          <cell r="AR3793" t="e">
            <v>#N/A</v>
          </cell>
          <cell r="AS3793" t="str">
            <v>Reinició el 19/05/2022.</v>
          </cell>
          <cell r="AT3793" t="str">
            <v>No Aplica</v>
          </cell>
          <cell r="AU3793">
            <v>43682</v>
          </cell>
          <cell r="AV3793"/>
          <cell r="AW3793" t="e">
            <v>#REF!</v>
          </cell>
          <cell r="AX3793"/>
          <cell r="AY3793"/>
          <cell r="AZ3793">
            <v>0</v>
          </cell>
          <cell r="BA3793" t="str">
            <v>-</v>
          </cell>
          <cell r="BB3793" t="str">
            <v>66 m2</v>
          </cell>
          <cell r="BC3793"/>
          <cell r="BD3793">
            <v>43796</v>
          </cell>
          <cell r="BE3793" t="str">
            <v/>
          </cell>
          <cell r="BF3793" t="str">
            <v/>
          </cell>
          <cell r="BG3793">
            <v>440</v>
          </cell>
        </row>
        <row r="3794">
          <cell r="C3794" t="str">
            <v>20130059V0033-1</v>
          </cell>
          <cell r="D3794" t="str">
            <v>Proyectos 2011 - 2020</v>
          </cell>
          <cell r="E3794" t="str">
            <v>No Aplica</v>
          </cell>
          <cell r="F3794" t="str">
            <v>CERRADO</v>
          </cell>
          <cell r="G3794"/>
          <cell r="H3794" t="str">
            <v>Sucre</v>
          </cell>
          <cell r="I3794">
            <v>70823</v>
          </cell>
          <cell r="J3794">
            <v>6</v>
          </cell>
          <cell r="K3794" t="str">
            <v>Toluviejo</v>
          </cell>
          <cell r="L3794" t="str">
            <v>Toluviejo-Sucre</v>
          </cell>
          <cell r="M3794">
            <v>59</v>
          </cell>
          <cell r="N3794" t="str">
            <v>DPS 2013</v>
          </cell>
          <cell r="O3794"/>
          <cell r="P3794"/>
          <cell r="Q3794" t="str">
            <v>Construccion De Pavimento Flexible En La Via De Acceso Al Corregimiento De La Piche Municipio De Tolú Viejo - Sucre</v>
          </cell>
          <cell r="R3794" t="str">
            <v>Vías Red Terciaria</v>
          </cell>
          <cell r="S3794"/>
          <cell r="T3794"/>
          <cell r="U3794"/>
          <cell r="V3794" t="str">
            <v>Municipio</v>
          </cell>
          <cell r="W3794"/>
          <cell r="X3794" t="str">
            <v>La Piche</v>
          </cell>
          <cell r="Y3794"/>
          <cell r="Z3794">
            <v>1121495327</v>
          </cell>
          <cell r="AA3794"/>
          <cell r="AB3794">
            <v>1121495327</v>
          </cell>
          <cell r="AC3794"/>
          <cell r="AD3794">
            <v>1121495327</v>
          </cell>
          <cell r="AE3794">
            <v>112149532.7</v>
          </cell>
          <cell r="AF3794"/>
          <cell r="AG3794">
            <v>112149532.7</v>
          </cell>
          <cell r="AH3794">
            <v>1233644859.7</v>
          </cell>
          <cell r="AI3794">
            <v>0</v>
          </cell>
          <cell r="AJ3794">
            <v>1233644859.7</v>
          </cell>
          <cell r="AK3794">
            <v>1</v>
          </cell>
          <cell r="AL3794"/>
          <cell r="AM3794">
            <v>1</v>
          </cell>
          <cell r="AN3794">
            <v>1</v>
          </cell>
          <cell r="AO3794">
            <v>0</v>
          </cell>
          <cell r="AP3794" t="str">
            <v>Liquidado</v>
          </cell>
          <cell r="AQ3794" t="e">
            <v>#REF!</v>
          </cell>
          <cell r="AR3794" t="e">
            <v>#N/A</v>
          </cell>
          <cell r="AS3794" t="str">
            <v>Liquidado</v>
          </cell>
          <cell r="AT3794" t="str">
            <v>No Aplica</v>
          </cell>
          <cell r="AU3794">
            <v>42047</v>
          </cell>
          <cell r="AV3794">
            <v>42186</v>
          </cell>
          <cell r="AW3794" t="e">
            <v>#REF!</v>
          </cell>
          <cell r="AX3794"/>
          <cell r="AY3794"/>
          <cell r="AZ3794">
            <v>0</v>
          </cell>
          <cell r="BA3794" t="str">
            <v>-</v>
          </cell>
          <cell r="BB3794">
            <v>1.048</v>
          </cell>
          <cell r="BC3794"/>
          <cell r="BD3794">
            <v>42038</v>
          </cell>
          <cell r="BE3794">
            <v>42395</v>
          </cell>
          <cell r="BF3794">
            <v>42395</v>
          </cell>
          <cell r="BG3794">
            <v>1350</v>
          </cell>
        </row>
        <row r="3795">
          <cell r="C3795" t="str">
            <v>20130059V0244-1</v>
          </cell>
          <cell r="D3795" t="str">
            <v>Proyectos 2011 - 2020</v>
          </cell>
          <cell r="E3795" t="str">
            <v>No Aplica</v>
          </cell>
          <cell r="F3795" t="str">
            <v>CERRADO</v>
          </cell>
          <cell r="G3795"/>
          <cell r="H3795" t="str">
            <v>Sucre</v>
          </cell>
          <cell r="I3795">
            <v>70823</v>
          </cell>
          <cell r="J3795">
            <v>6</v>
          </cell>
          <cell r="K3795" t="str">
            <v>Toluviejo</v>
          </cell>
          <cell r="L3795" t="str">
            <v>Toluviejo-Sucre</v>
          </cell>
          <cell r="M3795">
            <v>59</v>
          </cell>
          <cell r="N3795" t="str">
            <v>DPS 2013</v>
          </cell>
          <cell r="O3795"/>
          <cell r="P3795"/>
          <cell r="Q3795" t="str">
            <v>Construccion De Pavimento En Concreto Rigido De Las Calles Del Corregimiento De Caracol  Municipio De Tolú Viejo - Sucre</v>
          </cell>
          <cell r="R3795" t="str">
            <v>Vías Urbanas</v>
          </cell>
          <cell r="S3795"/>
          <cell r="T3795"/>
          <cell r="U3795"/>
          <cell r="V3795" t="str">
            <v>Municipio</v>
          </cell>
          <cell r="W3795"/>
          <cell r="X3795" t="str">
            <v>Caracol</v>
          </cell>
          <cell r="Y3795"/>
          <cell r="Z3795">
            <v>747663552</v>
          </cell>
          <cell r="AA3795"/>
          <cell r="AB3795">
            <v>747663552</v>
          </cell>
          <cell r="AC3795"/>
          <cell r="AD3795">
            <v>747663552</v>
          </cell>
          <cell r="AE3795">
            <v>74766355.200000003</v>
          </cell>
          <cell r="AF3795"/>
          <cell r="AG3795">
            <v>74766355.200000003</v>
          </cell>
          <cell r="AH3795">
            <v>822429907.20000005</v>
          </cell>
          <cell r="AI3795">
            <v>0</v>
          </cell>
          <cell r="AJ3795">
            <v>822429907.20000005</v>
          </cell>
          <cell r="AK3795">
            <v>0.99990000000000001</v>
          </cell>
          <cell r="AL3795"/>
          <cell r="AM3795">
            <v>1</v>
          </cell>
          <cell r="AN3795">
            <v>1</v>
          </cell>
          <cell r="AO3795">
            <v>0</v>
          </cell>
          <cell r="AP3795" t="str">
            <v>Liquidado</v>
          </cell>
          <cell r="AQ3795" t="e">
            <v>#REF!</v>
          </cell>
          <cell r="AR3795" t="e">
            <v>#N/A</v>
          </cell>
          <cell r="AS3795" t="str">
            <v>Liquidado</v>
          </cell>
          <cell r="AT3795" t="str">
            <v>No Aplica</v>
          </cell>
          <cell r="AU3795">
            <v>42219</v>
          </cell>
          <cell r="AV3795">
            <v>42403</v>
          </cell>
          <cell r="AW3795" t="e">
            <v>#REF!</v>
          </cell>
          <cell r="AX3795"/>
          <cell r="AY3795"/>
          <cell r="AZ3795">
            <v>0</v>
          </cell>
          <cell r="BA3795" t="str">
            <v>-</v>
          </cell>
          <cell r="BB3795">
            <v>0.78500000000000003</v>
          </cell>
          <cell r="BC3795"/>
          <cell r="BD3795">
            <v>42269</v>
          </cell>
          <cell r="BE3795">
            <v>42395</v>
          </cell>
          <cell r="BF3795">
            <v>42692</v>
          </cell>
          <cell r="BG3795">
            <v>2090</v>
          </cell>
        </row>
        <row r="3796">
          <cell r="C3796" t="str">
            <v>20140161S0093-3</v>
          </cell>
          <cell r="D3796" t="str">
            <v>Proyectos 2011 - 2020</v>
          </cell>
          <cell r="E3796" t="str">
            <v>No Aplica</v>
          </cell>
          <cell r="F3796" t="str">
            <v>CERRADO</v>
          </cell>
          <cell r="G3796"/>
          <cell r="H3796" t="str">
            <v>Sucre</v>
          </cell>
          <cell r="I3796">
            <v>70823</v>
          </cell>
          <cell r="J3796">
            <v>6</v>
          </cell>
          <cell r="K3796" t="str">
            <v>Toluviejo</v>
          </cell>
          <cell r="L3796" t="str">
            <v>Toluviejo-Sucre</v>
          </cell>
          <cell r="M3796">
            <v>161</v>
          </cell>
          <cell r="N3796" t="str">
            <v>DPS 2014</v>
          </cell>
          <cell r="O3796"/>
          <cell r="P3796"/>
          <cell r="Q3796" t="str">
            <v>Construcción De Un Bloque De Aulas De Dos Pisos Y Bateria Sanitaria En La Institución Educativa Heriberto Garcia Garrido En El Municipio De Toluviejo - Sucre</v>
          </cell>
          <cell r="R3796" t="str">
            <v>Social Comunitario</v>
          </cell>
          <cell r="S3796"/>
          <cell r="T3796"/>
          <cell r="U3796"/>
          <cell r="V3796" t="str">
            <v>Municipio</v>
          </cell>
          <cell r="W3796"/>
          <cell r="X3796" t="str">
            <v>Barrio Santiago, Barrio San José, Barrio El Carmen.</v>
          </cell>
          <cell r="Y3796"/>
          <cell r="Z3796">
            <v>2000007509</v>
          </cell>
          <cell r="AA3796"/>
          <cell r="AB3796">
            <v>2000007509</v>
          </cell>
          <cell r="AC3796"/>
          <cell r="AD3796">
            <v>2000007509</v>
          </cell>
          <cell r="AE3796">
            <v>200049931.10000002</v>
          </cell>
          <cell r="AF3796"/>
          <cell r="AG3796">
            <v>200049931.10000002</v>
          </cell>
          <cell r="AH3796">
            <v>2200057440.0999999</v>
          </cell>
          <cell r="AI3796">
            <v>0</v>
          </cell>
          <cell r="AJ3796">
            <v>2200057440.0999999</v>
          </cell>
          <cell r="AK3796">
            <v>0.99980000000000002</v>
          </cell>
          <cell r="AL3796"/>
          <cell r="AM3796">
            <v>0</v>
          </cell>
          <cell r="AN3796">
            <v>1</v>
          </cell>
          <cell r="AO3796">
            <v>1</v>
          </cell>
          <cell r="AP3796" t="str">
            <v>Liquidado</v>
          </cell>
          <cell r="AQ3796" t="e">
            <v>#REF!</v>
          </cell>
          <cell r="AR3796" t="e">
            <v>#N/A</v>
          </cell>
          <cell r="AS3796" t="str">
            <v>Liquidado 30 junio 2020</v>
          </cell>
          <cell r="AT3796" t="str">
            <v>No Aplica</v>
          </cell>
          <cell r="AU3796">
            <v>42331</v>
          </cell>
          <cell r="AV3796">
            <v>42764</v>
          </cell>
          <cell r="AW3796" t="e">
            <v>#REF!</v>
          </cell>
          <cell r="AX3796"/>
          <cell r="AY3796"/>
          <cell r="AZ3796">
            <v>0</v>
          </cell>
          <cell r="BA3796" t="str">
            <v>-</v>
          </cell>
          <cell r="BB3796" t="str">
            <v>800 mts2</v>
          </cell>
          <cell r="BC3796"/>
          <cell r="BD3796">
            <v>42396</v>
          </cell>
          <cell r="BE3796">
            <v>42794</v>
          </cell>
          <cell r="BF3796">
            <v>43033</v>
          </cell>
          <cell r="BG3796">
            <v>6500</v>
          </cell>
        </row>
        <row r="3797">
          <cell r="C3797" t="str">
            <v>20140161V0093-1</v>
          </cell>
          <cell r="D3797" t="str">
            <v>Proyectos 2011 - 2020</v>
          </cell>
          <cell r="E3797" t="str">
            <v>No Aplica</v>
          </cell>
          <cell r="F3797" t="str">
            <v>CERRADO</v>
          </cell>
          <cell r="G3797"/>
          <cell r="H3797" t="str">
            <v>Sucre</v>
          </cell>
          <cell r="I3797">
            <v>70823</v>
          </cell>
          <cell r="J3797">
            <v>6</v>
          </cell>
          <cell r="K3797" t="str">
            <v>Toluviejo</v>
          </cell>
          <cell r="L3797" t="str">
            <v>Toluviejo-Sucre</v>
          </cell>
          <cell r="M3797">
            <v>161</v>
          </cell>
          <cell r="N3797" t="str">
            <v>DPS 2014</v>
          </cell>
          <cell r="O3797"/>
          <cell r="P3797"/>
          <cell r="Q3797" t="str">
            <v>Construcción De Pavimento En Concreto Rigido En El Corregimiento De Varsovia Municipio De Toluviejo - Sucre</v>
          </cell>
          <cell r="R3797" t="str">
            <v>Vías Red Terciaria</v>
          </cell>
          <cell r="S3797"/>
          <cell r="T3797"/>
          <cell r="U3797"/>
          <cell r="V3797" t="str">
            <v>Municipio</v>
          </cell>
          <cell r="W3797"/>
          <cell r="X3797" t="str">
            <v>Vereda Varsovia</v>
          </cell>
          <cell r="Y3797"/>
          <cell r="Z3797">
            <v>5993190140</v>
          </cell>
          <cell r="AA3797"/>
          <cell r="AB3797">
            <v>5993190140</v>
          </cell>
          <cell r="AC3797"/>
          <cell r="AD3797">
            <v>5993190140</v>
          </cell>
          <cell r="AE3797">
            <v>399546033.80000001</v>
          </cell>
          <cell r="AF3797"/>
          <cell r="AG3797">
            <v>399546033.80000001</v>
          </cell>
          <cell r="AH3797">
            <v>6392736173.8000002</v>
          </cell>
          <cell r="AI3797">
            <v>0</v>
          </cell>
          <cell r="AJ3797">
            <v>6392736173.8000002</v>
          </cell>
          <cell r="AK3797">
            <v>1</v>
          </cell>
          <cell r="AL3797"/>
          <cell r="AM3797">
            <v>0</v>
          </cell>
          <cell r="AN3797">
            <v>1</v>
          </cell>
          <cell r="AO3797">
            <v>1</v>
          </cell>
          <cell r="AP3797" t="str">
            <v>Liquidado</v>
          </cell>
          <cell r="AQ3797" t="e">
            <v>#REF!</v>
          </cell>
          <cell r="AR3797" t="e">
            <v>#N/A</v>
          </cell>
          <cell r="AS3797" t="str">
            <v>Liquidado 30 junio 2020</v>
          </cell>
          <cell r="AT3797" t="str">
            <v>No Aplica</v>
          </cell>
          <cell r="AU3797">
            <v>42248</v>
          </cell>
          <cell r="AV3797">
            <v>42764</v>
          </cell>
          <cell r="AW3797" t="e">
            <v>#REF!</v>
          </cell>
          <cell r="AX3797"/>
          <cell r="AY3797"/>
          <cell r="AZ3797">
            <v>0</v>
          </cell>
          <cell r="BA3797" t="str">
            <v>-</v>
          </cell>
          <cell r="BB3797" t="str">
            <v>3,358 Km</v>
          </cell>
          <cell r="BC3797"/>
          <cell r="BD3797">
            <v>42269</v>
          </cell>
          <cell r="BE3797">
            <v>42396</v>
          </cell>
          <cell r="BF3797">
            <v>42879</v>
          </cell>
          <cell r="BG3797">
            <v>3729</v>
          </cell>
        </row>
        <row r="3798">
          <cell r="C3798" t="str">
            <v>20140161V0093-2</v>
          </cell>
          <cell r="D3798" t="str">
            <v>Proyectos 2011 - 2020</v>
          </cell>
          <cell r="E3798" t="str">
            <v>No Aplica</v>
          </cell>
          <cell r="F3798" t="str">
            <v>CERRADO</v>
          </cell>
          <cell r="G3798"/>
          <cell r="H3798" t="str">
            <v>Sucre</v>
          </cell>
          <cell r="I3798">
            <v>70823</v>
          </cell>
          <cell r="J3798">
            <v>6</v>
          </cell>
          <cell r="K3798" t="str">
            <v>Toluviejo</v>
          </cell>
          <cell r="L3798" t="str">
            <v>Toluviejo-Sucre</v>
          </cell>
          <cell r="M3798">
            <v>161</v>
          </cell>
          <cell r="N3798" t="str">
            <v>DPS 2014</v>
          </cell>
          <cell r="O3798"/>
          <cell r="P3798"/>
          <cell r="Q3798" t="str">
            <v>Construcción De Pavimento Rigido De Las Calles Del Corregimiento De Las Piedras En El Municipio De Toluviejo - Sucre</v>
          </cell>
          <cell r="R3798" t="str">
            <v>Vías Urbanas</v>
          </cell>
          <cell r="S3798"/>
          <cell r="T3798"/>
          <cell r="U3798"/>
          <cell r="V3798" t="str">
            <v>Municipio</v>
          </cell>
          <cell r="W3798"/>
          <cell r="X3798" t="str">
            <v>Barrio Las Piedras</v>
          </cell>
          <cell r="Y3798"/>
          <cell r="Z3798">
            <v>3326793044</v>
          </cell>
          <cell r="AA3798"/>
          <cell r="AB3798">
            <v>3326793044</v>
          </cell>
          <cell r="AC3798"/>
          <cell r="AD3798">
            <v>3326793044</v>
          </cell>
          <cell r="AE3798">
            <v>224299065.40000001</v>
          </cell>
          <cell r="AF3798"/>
          <cell r="AG3798">
            <v>224299065.40000001</v>
          </cell>
          <cell r="AH3798">
            <v>3551092109.4000001</v>
          </cell>
          <cell r="AI3798">
            <v>0</v>
          </cell>
          <cell r="AJ3798">
            <v>3551092109.4000001</v>
          </cell>
          <cell r="AK3798">
            <v>1</v>
          </cell>
          <cell r="AL3798"/>
          <cell r="AM3798">
            <v>0</v>
          </cell>
          <cell r="AN3798">
            <v>1</v>
          </cell>
          <cell r="AO3798">
            <v>1</v>
          </cell>
          <cell r="AP3798" t="str">
            <v>Liquidado</v>
          </cell>
          <cell r="AQ3798" t="e">
            <v>#REF!</v>
          </cell>
          <cell r="AR3798" t="e">
            <v>#N/A</v>
          </cell>
          <cell r="AS3798" t="str">
            <v>Liquidado 30 junio 2020</v>
          </cell>
          <cell r="AT3798" t="str">
            <v>No Aplica</v>
          </cell>
          <cell r="AU3798">
            <v>42341</v>
          </cell>
          <cell r="AV3798">
            <v>42766</v>
          </cell>
          <cell r="AW3798" t="e">
            <v>#REF!</v>
          </cell>
          <cell r="AX3798"/>
          <cell r="AY3798"/>
          <cell r="AZ3798">
            <v>0</v>
          </cell>
          <cell r="BA3798" t="str">
            <v>-</v>
          </cell>
          <cell r="BB3798" t="str">
            <v>2,247 Km</v>
          </cell>
          <cell r="BC3798"/>
          <cell r="BD3798">
            <v>42396</v>
          </cell>
          <cell r="BE3798">
            <v>42564</v>
          </cell>
          <cell r="BF3798">
            <v>42818</v>
          </cell>
          <cell r="BG3798">
            <v>1345</v>
          </cell>
        </row>
        <row r="3799">
          <cell r="C3799" t="str">
            <v>20160419V3611-1</v>
          </cell>
          <cell r="D3799" t="str">
            <v>Proyectos 2011 - 2020</v>
          </cell>
          <cell r="E3799" t="str">
            <v>POR FUERA DE LOS 1010</v>
          </cell>
          <cell r="F3799" t="str">
            <v>VIGENTE</v>
          </cell>
          <cell r="G3799"/>
          <cell r="H3799" t="str">
            <v>Sucre</v>
          </cell>
          <cell r="I3799">
            <v>70823</v>
          </cell>
          <cell r="J3799">
            <v>6</v>
          </cell>
          <cell r="K3799" t="str">
            <v>Toluviejo</v>
          </cell>
          <cell r="L3799" t="str">
            <v>Toluviejo-Sucre</v>
          </cell>
          <cell r="M3799">
            <v>419</v>
          </cell>
          <cell r="N3799" t="str">
            <v>DPS 2016</v>
          </cell>
          <cell r="O3799"/>
          <cell r="P3799"/>
          <cell r="Q3799" t="str">
            <v>Construcción De Pavimento En Concreto Rígido Casco Urbano Municipio De Toluviejo - Departamento De Sucre</v>
          </cell>
          <cell r="R3799" t="str">
            <v>Vías Urbanas</v>
          </cell>
          <cell r="S3799"/>
          <cell r="T3799"/>
          <cell r="U3799"/>
          <cell r="V3799" t="str">
            <v>Municipio</v>
          </cell>
          <cell r="W3799"/>
          <cell r="X3799" t="str">
            <v>Barrios: El Carmen - Calle El Almendro - Calle Nueva - Guayacán - Calle de Las Cuevas - Calle Colosó</v>
          </cell>
          <cell r="Y3799"/>
          <cell r="Z3799">
            <v>2997934653</v>
          </cell>
          <cell r="AA3799"/>
          <cell r="AB3799">
            <v>2997934653</v>
          </cell>
          <cell r="AC3799"/>
          <cell r="AD3799">
            <v>2997934653</v>
          </cell>
          <cell r="AE3799">
            <v>299793465.30000001</v>
          </cell>
          <cell r="AF3799"/>
          <cell r="AG3799">
            <v>299793465.30000001</v>
          </cell>
          <cell r="AH3799">
            <v>3297728118.3000002</v>
          </cell>
          <cell r="AI3799">
            <v>0</v>
          </cell>
          <cell r="AJ3799">
            <v>3297728118.3000002</v>
          </cell>
          <cell r="AK3799">
            <v>1</v>
          </cell>
          <cell r="AL3799"/>
          <cell r="AM3799">
            <v>1</v>
          </cell>
          <cell r="AN3799">
            <v>1</v>
          </cell>
          <cell r="AO3799">
            <v>0</v>
          </cell>
          <cell r="AP3799" t="str">
            <v>Entregado A Municipio</v>
          </cell>
          <cell r="AQ3799" t="e">
            <v>#REF!</v>
          </cell>
          <cell r="AR3799" t="e">
            <v>#N/A</v>
          </cell>
          <cell r="AS3799" t="str">
            <v>Estado: entregado, está pendiente elaborar informe de cierre una vez se concluya el otro proyecto del convenio, para iniciar proceso de liquidación.</v>
          </cell>
          <cell r="AT3799" t="str">
            <v>No Aplica</v>
          </cell>
          <cell r="AU3799">
            <v>43070</v>
          </cell>
          <cell r="AV3799">
            <v>43252</v>
          </cell>
          <cell r="AW3799" t="e">
            <v>#REF!</v>
          </cell>
          <cell r="AX3799"/>
          <cell r="AY3799"/>
          <cell r="AZ3799">
            <v>0</v>
          </cell>
          <cell r="BA3799" t="str">
            <v>-</v>
          </cell>
          <cell r="BB3799" t="str">
            <v>1,4997 Km</v>
          </cell>
          <cell r="BC3799"/>
          <cell r="BD3799">
            <v>43082</v>
          </cell>
          <cell r="BE3799">
            <v>43174</v>
          </cell>
          <cell r="BF3799">
            <v>43431</v>
          </cell>
          <cell r="BG3799">
            <v>3729</v>
          </cell>
        </row>
        <row r="3800">
          <cell r="C3800" t="str">
            <v>20160419V3988-1</v>
          </cell>
          <cell r="D3800" t="str">
            <v>Proyectos 2011 - 2020</v>
          </cell>
          <cell r="E3800" t="str">
            <v>ANTES 2018</v>
          </cell>
          <cell r="F3800" t="str">
            <v>VIGENTE</v>
          </cell>
          <cell r="G3800"/>
          <cell r="H3800" t="str">
            <v>Sucre</v>
          </cell>
          <cell r="I3800">
            <v>70823</v>
          </cell>
          <cell r="J3800">
            <v>6</v>
          </cell>
          <cell r="K3800" t="str">
            <v>Toluviejo</v>
          </cell>
          <cell r="L3800" t="str">
            <v>Toluviejo-Sucre</v>
          </cell>
          <cell r="M3800">
            <v>419</v>
          </cell>
          <cell r="N3800" t="str">
            <v>DPS 2016</v>
          </cell>
          <cell r="O3800"/>
          <cell r="P3800"/>
          <cell r="Q3800" t="str">
            <v>Construcción De Pavimento En Concreto Rígido De Las Calles Del Barrio Santiago En El Municipio De Toluviejo - Sucre</v>
          </cell>
          <cell r="R3800" t="str">
            <v>Vías Urbanas</v>
          </cell>
          <cell r="S3800"/>
          <cell r="T3800"/>
          <cell r="U3800"/>
          <cell r="V3800" t="str">
            <v>Municipio</v>
          </cell>
          <cell r="W3800"/>
          <cell r="X3800" t="str">
            <v>Barrio Santiago</v>
          </cell>
          <cell r="Y3800"/>
          <cell r="Z3800">
            <v>3272648136</v>
          </cell>
          <cell r="AA3800"/>
          <cell r="AB3800">
            <v>3272648136</v>
          </cell>
          <cell r="AC3800"/>
          <cell r="AD3800">
            <v>3272648136</v>
          </cell>
          <cell r="AE3800">
            <v>327264813.60000002</v>
          </cell>
          <cell r="AF3800"/>
          <cell r="AG3800">
            <v>327264813.60000002</v>
          </cell>
          <cell r="AH3800">
            <v>3599912949.5999999</v>
          </cell>
          <cell r="AI3800">
            <v>0</v>
          </cell>
          <cell r="AJ3800">
            <v>3599912949.5999999</v>
          </cell>
          <cell r="AK3800">
            <v>0.85</v>
          </cell>
          <cell r="AL3800"/>
          <cell r="AM3800">
            <v>1</v>
          </cell>
          <cell r="AN3800">
            <v>1</v>
          </cell>
          <cell r="AO3800">
            <v>0</v>
          </cell>
          <cell r="AP3800" t="str">
            <v>Entregado A Municipio</v>
          </cell>
          <cell r="AQ3800" t="e">
            <v>#REF!</v>
          </cell>
          <cell r="AR3800" t="e">
            <v>#N/A</v>
          </cell>
          <cell r="AS3800" t="str">
            <v>Entregado</v>
          </cell>
          <cell r="AT3800" t="str">
            <v>No Aplica</v>
          </cell>
          <cell r="AU3800">
            <v>43136</v>
          </cell>
          <cell r="AV3800">
            <v>43439</v>
          </cell>
          <cell r="AW3800" t="e">
            <v>#REF!</v>
          </cell>
          <cell r="AX3800"/>
          <cell r="AY3800"/>
          <cell r="AZ3800">
            <v>0</v>
          </cell>
          <cell r="BA3800" t="str">
            <v>-</v>
          </cell>
          <cell r="BB3800" t="str">
            <v>1,587 Km</v>
          </cell>
          <cell r="BC3800"/>
          <cell r="BD3800">
            <v>43160</v>
          </cell>
          <cell r="BE3800">
            <v>43531</v>
          </cell>
          <cell r="BF3800">
            <v>44236</v>
          </cell>
          <cell r="BG3800">
            <v>1090</v>
          </cell>
        </row>
        <row r="3801">
          <cell r="C3801" t="str">
            <v>20170394V8626-1</v>
          </cell>
          <cell r="D3801" t="str">
            <v>Proyectos 2011 - 2020</v>
          </cell>
          <cell r="E3801" t="str">
            <v>ANTES 2018</v>
          </cell>
          <cell r="F3801" t="str">
            <v>VIGENTE</v>
          </cell>
          <cell r="G3801"/>
          <cell r="H3801" t="str">
            <v>Sucre</v>
          </cell>
          <cell r="I3801">
            <v>70823</v>
          </cell>
          <cell r="J3801">
            <v>6</v>
          </cell>
          <cell r="K3801" t="str">
            <v>Toluviejo</v>
          </cell>
          <cell r="L3801" t="str">
            <v>Toluviejo-Sucre</v>
          </cell>
          <cell r="M3801">
            <v>394</v>
          </cell>
          <cell r="N3801" t="str">
            <v>DPS 2017</v>
          </cell>
          <cell r="O3801"/>
          <cell r="P3801"/>
          <cell r="Q3801" t="str">
            <v>Pavimentación En Concreto Rígido De Las Calles Del Barrio Villa Eti En El Municipio De Toluviejo - Sucre.</v>
          </cell>
          <cell r="R3801" t="str">
            <v>Vías Urbanas</v>
          </cell>
          <cell r="S3801"/>
          <cell r="T3801"/>
          <cell r="U3801"/>
          <cell r="V3801" t="str">
            <v>Municipio</v>
          </cell>
          <cell r="W3801"/>
          <cell r="X3801" t="str">
            <v>Barrio Villa Eti</v>
          </cell>
          <cell r="Y3801"/>
          <cell r="Z3801">
            <v>1426974280</v>
          </cell>
          <cell r="AA3801"/>
          <cell r="AB3801">
            <v>1426974280</v>
          </cell>
          <cell r="AC3801"/>
          <cell r="AD3801">
            <v>1426974280</v>
          </cell>
          <cell r="AE3801">
            <v>142697428</v>
          </cell>
          <cell r="AF3801"/>
          <cell r="AG3801">
            <v>142697428</v>
          </cell>
          <cell r="AH3801">
            <v>1569671708</v>
          </cell>
          <cell r="AI3801">
            <v>0</v>
          </cell>
          <cell r="AJ3801">
            <v>1569671708</v>
          </cell>
          <cell r="AK3801">
            <v>1</v>
          </cell>
          <cell r="AL3801"/>
          <cell r="AM3801">
            <v>1</v>
          </cell>
          <cell r="AN3801">
            <v>1</v>
          </cell>
          <cell r="AO3801">
            <v>0</v>
          </cell>
          <cell r="AP3801" t="str">
            <v>En Liquidación</v>
          </cell>
          <cell r="AQ3801" t="e">
            <v>#REF!</v>
          </cell>
          <cell r="AR3801" t="e">
            <v>#N/A</v>
          </cell>
          <cell r="AS3801" t="str">
            <v xml:space="preserve">Proyecto entregado a municipio.
Pendiente por ET se compromete a remitir suscrita acta de liquidaciónel 16 de julio de 2021
</v>
          </cell>
          <cell r="AT3801" t="str">
            <v>No Aplica</v>
          </cell>
          <cell r="AU3801">
            <v>43595</v>
          </cell>
          <cell r="AV3801">
            <v>43865</v>
          </cell>
          <cell r="AW3801" t="e">
            <v>#REF!</v>
          </cell>
          <cell r="AX3801"/>
          <cell r="AY3801"/>
          <cell r="AZ3801">
            <v>0</v>
          </cell>
          <cell r="BA3801" t="str">
            <v>-</v>
          </cell>
          <cell r="BB3801" t="str">
            <v>787mt</v>
          </cell>
          <cell r="BC3801"/>
          <cell r="BD3801">
            <v>43615</v>
          </cell>
          <cell r="BE3801">
            <v>43879</v>
          </cell>
          <cell r="BF3801">
            <v>44110</v>
          </cell>
          <cell r="BG3801">
            <v>1728</v>
          </cell>
        </row>
        <row r="3802">
          <cell r="C3802" t="str">
            <v>20170400V944-1</v>
          </cell>
          <cell r="D3802" t="str">
            <v>Proyectos 2011 - 2020</v>
          </cell>
          <cell r="E3802" t="str">
            <v>ANTES 2018</v>
          </cell>
          <cell r="F3802" t="str">
            <v>VIGENTE</v>
          </cell>
          <cell r="G3802"/>
          <cell r="H3802" t="str">
            <v>Sucre</v>
          </cell>
          <cell r="I3802">
            <v>70823</v>
          </cell>
          <cell r="J3802">
            <v>6</v>
          </cell>
          <cell r="K3802" t="str">
            <v>Toluviejo</v>
          </cell>
          <cell r="L3802" t="str">
            <v>Toluviejo-Sucre</v>
          </cell>
          <cell r="M3802">
            <v>400</v>
          </cell>
          <cell r="N3802" t="str">
            <v>DPS 2017</v>
          </cell>
          <cell r="O3802"/>
          <cell r="P3802"/>
          <cell r="Q3802" t="str">
            <v>Construcción Pavimento Rígido De Las Vías Del Corregimiento De La Palmira Zona Rural Municipio De Toluviejo - Sucre</v>
          </cell>
          <cell r="R3802" t="str">
            <v>Vías Urbanas</v>
          </cell>
          <cell r="S3802"/>
          <cell r="T3802"/>
          <cell r="U3802"/>
          <cell r="V3802" t="str">
            <v>Municipio</v>
          </cell>
          <cell r="W3802" t="str">
            <v>Urbano</v>
          </cell>
          <cell r="X3802" t="str">
            <v>Corregimiento La Palmira</v>
          </cell>
          <cell r="Y3802"/>
          <cell r="Z3802">
            <v>1368791531</v>
          </cell>
          <cell r="AA3802"/>
          <cell r="AB3802">
            <v>1368791531</v>
          </cell>
          <cell r="AC3802"/>
          <cell r="AD3802">
            <v>1368791531</v>
          </cell>
          <cell r="AE3802">
            <v>136879153.09999999</v>
          </cell>
          <cell r="AF3802"/>
          <cell r="AG3802">
            <v>136879153.09999999</v>
          </cell>
          <cell r="AH3802">
            <v>1505670684.0999999</v>
          </cell>
          <cell r="AI3802">
            <v>0</v>
          </cell>
          <cell r="AJ3802">
            <v>1505670684.0999999</v>
          </cell>
          <cell r="AK3802">
            <v>0.99999999999999989</v>
          </cell>
          <cell r="AL3802"/>
          <cell r="AM3802">
            <v>1</v>
          </cell>
          <cell r="AN3802">
            <v>1</v>
          </cell>
          <cell r="AO3802">
            <v>0</v>
          </cell>
          <cell r="AP3802" t="str">
            <v>Entregado A Municipio</v>
          </cell>
          <cell r="AQ3802" t="e">
            <v>#REF!</v>
          </cell>
          <cell r="AR3802" t="e">
            <v>#N/A</v>
          </cell>
          <cell r="AS3802" t="str">
            <v xml:space="preserve">acta cerrada.
se iniciara proceso de liquidacion del convenio.
acta de liquidacion contrato de obra debidamente suscrita. ok.
Acta de eentrega y compromiso de sostenibilidad suscrita por municipio, pte firma de la supervisora de PS
El 19-07-21 ET remitio documentacion solicitada por la interventoria y se ha solicitado a esta la revision correspondiente.
El 16-07-21 el apoyo tecnico de PS realizo visita y verificó que el contratista inició las correcciones y subsanaciones a las observaciones, respecto del deterioro de las losas, de acuerdo con las observaciones de calidad de la obra, detectadas en visita técnica con la interventoría y municipio, el contratista se compromete a llevar a cabo , a partir del 15-07-21.
Una vez el contratista inicie las subsanaciones, el ET suscribirá acta de entrega y compromiso de sostenibilidad.
Interventoria envió pólizas finales del convenio a municipio.
Se recibe informe de liquidación por parte de la interventoría, en revisión por parte del apoyo técnico.
Se llevó a cabo AV3 el 11-05-21. 
Pendiente pago 10%.
</v>
          </cell>
          <cell r="AT3802" t="str">
            <v>No Aplica</v>
          </cell>
          <cell r="AU3802">
            <v>43626</v>
          </cell>
          <cell r="AV3802">
            <v>44092</v>
          </cell>
          <cell r="AW3802" t="e">
            <v>#REF!</v>
          </cell>
          <cell r="AX3802"/>
          <cell r="AY3802"/>
          <cell r="AZ3802">
            <v>0</v>
          </cell>
          <cell r="BA3802" t="str">
            <v>-</v>
          </cell>
          <cell r="BB3802" t="str">
            <v>914,77 ml</v>
          </cell>
          <cell r="BC3802"/>
          <cell r="BD3802">
            <v>43677</v>
          </cell>
          <cell r="BE3802">
            <v>43790</v>
          </cell>
          <cell r="BF3802">
            <v>44327</v>
          </cell>
          <cell r="BG3802">
            <v>20300</v>
          </cell>
        </row>
        <row r="3803">
          <cell r="C3803" t="str">
            <v>20110170S1806-1</v>
          </cell>
          <cell r="D3803" t="str">
            <v>Proyectos 2011 - 2020</v>
          </cell>
          <cell r="E3803" t="str">
            <v>No Aplica</v>
          </cell>
          <cell r="F3803" t="str">
            <v>CERRADO</v>
          </cell>
          <cell r="G3803"/>
          <cell r="H3803" t="str">
            <v>Tolima</v>
          </cell>
          <cell r="I3803">
            <v>73024</v>
          </cell>
          <cell r="J3803">
            <v>6</v>
          </cell>
          <cell r="K3803" t="str">
            <v>Alpujarra</v>
          </cell>
          <cell r="L3803" t="str">
            <v>Alpujarra-Tolima</v>
          </cell>
          <cell r="M3803" t="str">
            <v/>
          </cell>
          <cell r="N3803" t="str">
            <v>Infraestructura</v>
          </cell>
          <cell r="O3803"/>
          <cell r="P3803"/>
          <cell r="Q3803" t="str">
            <v>Construcción Del Bloque Habitacional Hogar Geriatrico Del Municipio De Alpujarra - Tolima</v>
          </cell>
          <cell r="R3803" t="str">
            <v>Social Comunitario</v>
          </cell>
          <cell r="S3803"/>
          <cell r="T3803"/>
          <cell r="U3803"/>
          <cell r="V3803" t="str">
            <v>Consorcio Construcciones 2011</v>
          </cell>
          <cell r="W3803"/>
          <cell r="X3803" t="str">
            <v/>
          </cell>
          <cell r="Y3803"/>
          <cell r="Z3803">
            <v>680122343.49000001</v>
          </cell>
          <cell r="AA3803"/>
          <cell r="AB3803">
            <v>680122343.49000001</v>
          </cell>
          <cell r="AC3803"/>
          <cell r="AD3803">
            <v>680122343.49000001</v>
          </cell>
          <cell r="AE3803">
            <v>0</v>
          </cell>
          <cell r="AF3803"/>
          <cell r="AG3803">
            <v>0</v>
          </cell>
          <cell r="AH3803">
            <v>680122343.49000001</v>
          </cell>
          <cell r="AI3803">
            <v>0</v>
          </cell>
          <cell r="AJ3803">
            <v>680122343.49000001</v>
          </cell>
          <cell r="AK3803">
            <v>1</v>
          </cell>
          <cell r="AL3803"/>
          <cell r="AM3803">
            <v>1</v>
          </cell>
          <cell r="AN3803">
            <v>1</v>
          </cell>
          <cell r="AO3803">
            <v>0</v>
          </cell>
          <cell r="AP3803" t="str">
            <v>Liquidado</v>
          </cell>
          <cell r="AQ3803" t="e">
            <v>#REF!</v>
          </cell>
          <cell r="AR3803" t="e">
            <v>#N/A</v>
          </cell>
          <cell r="AS3803" t="str">
            <v>Entregado en 2013</v>
          </cell>
          <cell r="AT3803" t="str">
            <v>No Aplica</v>
          </cell>
          <cell r="AU3803" t="str">
            <v/>
          </cell>
          <cell r="AV3803">
            <v>41340</v>
          </cell>
          <cell r="AW3803" t="e">
            <v>#REF!</v>
          </cell>
          <cell r="AX3803"/>
          <cell r="AY3803"/>
          <cell r="AZ3803">
            <v>0</v>
          </cell>
          <cell r="BA3803" t="str">
            <v>-</v>
          </cell>
          <cell r="BB3803" t="str">
            <v/>
          </cell>
          <cell r="BC3803"/>
          <cell r="BD3803" t="str">
            <v/>
          </cell>
          <cell r="BE3803" t="str">
            <v/>
          </cell>
          <cell r="BF3803" t="str">
            <v/>
          </cell>
          <cell r="BG3803" t="str">
            <v/>
          </cell>
        </row>
        <row r="3804">
          <cell r="C3804" t="str">
            <v>20110183V1805-1</v>
          </cell>
          <cell r="D3804" t="str">
            <v>Proyectos 2011 - 2020</v>
          </cell>
          <cell r="E3804" t="str">
            <v>No Aplica</v>
          </cell>
          <cell r="F3804" t="str">
            <v>CERRADO</v>
          </cell>
          <cell r="G3804"/>
          <cell r="H3804" t="str">
            <v>Tolima</v>
          </cell>
          <cell r="I3804">
            <v>73024</v>
          </cell>
          <cell r="J3804">
            <v>6</v>
          </cell>
          <cell r="K3804" t="str">
            <v>Alpujarra</v>
          </cell>
          <cell r="L3804" t="str">
            <v>Alpujarra-Tolima</v>
          </cell>
          <cell r="M3804" t="str">
            <v/>
          </cell>
          <cell r="N3804" t="str">
            <v>Infraestructura</v>
          </cell>
          <cell r="O3804"/>
          <cell r="P3804"/>
          <cell r="Q3804" t="str">
            <v>Mejoramiento Y Pavimentación De Las Vías Urbanas Calle 3 Entre Carreras 3, 4, 5 Y 6, Calle 5 Entre Carrera 8 Y Salida A Neiva, Carrera 7 Y Calles 5 - 6, En El Municipio De Alpujarra - Tolima.</v>
          </cell>
          <cell r="R3804" t="str">
            <v>Vías Urbanas</v>
          </cell>
          <cell r="S3804"/>
          <cell r="T3804"/>
          <cell r="U3804"/>
          <cell r="V3804" t="str">
            <v>Consorcio 20210</v>
          </cell>
          <cell r="W3804"/>
          <cell r="X3804" t="str">
            <v/>
          </cell>
          <cell r="Y3804"/>
          <cell r="Z3804">
            <v>492945149</v>
          </cell>
          <cell r="AA3804"/>
          <cell r="AB3804">
            <v>492945149</v>
          </cell>
          <cell r="AC3804"/>
          <cell r="AD3804">
            <v>492945149</v>
          </cell>
          <cell r="AE3804">
            <v>0</v>
          </cell>
          <cell r="AF3804"/>
          <cell r="AG3804">
            <v>0</v>
          </cell>
          <cell r="AH3804">
            <v>492945149</v>
          </cell>
          <cell r="AI3804">
            <v>0</v>
          </cell>
          <cell r="AJ3804">
            <v>492945149</v>
          </cell>
          <cell r="AK3804">
            <v>1</v>
          </cell>
          <cell r="AL3804"/>
          <cell r="AM3804">
            <v>1</v>
          </cell>
          <cell r="AN3804">
            <v>1</v>
          </cell>
          <cell r="AO3804">
            <v>0</v>
          </cell>
          <cell r="AP3804" t="str">
            <v>Liquidado</v>
          </cell>
          <cell r="AQ3804" t="e">
            <v>#REF!</v>
          </cell>
          <cell r="AR3804" t="e">
            <v>#N/A</v>
          </cell>
          <cell r="AS3804" t="str">
            <v>Entregado en 2012</v>
          </cell>
          <cell r="AT3804" t="str">
            <v>No Aplica</v>
          </cell>
          <cell r="AU3804" t="str">
            <v/>
          </cell>
          <cell r="AV3804">
            <v>41243</v>
          </cell>
          <cell r="AW3804" t="e">
            <v>#REF!</v>
          </cell>
          <cell r="AX3804"/>
          <cell r="AY3804"/>
          <cell r="AZ3804">
            <v>0</v>
          </cell>
          <cell r="BA3804" t="str">
            <v>-</v>
          </cell>
          <cell r="BB3804" t="str">
            <v/>
          </cell>
          <cell r="BC3804"/>
          <cell r="BD3804" t="str">
            <v/>
          </cell>
          <cell r="BE3804" t="str">
            <v/>
          </cell>
          <cell r="BF3804" t="str">
            <v/>
          </cell>
          <cell r="BG3804" t="str">
            <v/>
          </cell>
        </row>
        <row r="3805">
          <cell r="C3805" t="str">
            <v>20110184V1807-1</v>
          </cell>
          <cell r="D3805" t="str">
            <v>Proyectos 2011 - 2020</v>
          </cell>
          <cell r="E3805" t="str">
            <v>No Aplica</v>
          </cell>
          <cell r="F3805" t="str">
            <v>CERRADO</v>
          </cell>
          <cell r="G3805"/>
          <cell r="H3805" t="str">
            <v>Tolima</v>
          </cell>
          <cell r="I3805">
            <v>73024</v>
          </cell>
          <cell r="J3805">
            <v>6</v>
          </cell>
          <cell r="K3805" t="str">
            <v>Alpujarra</v>
          </cell>
          <cell r="L3805" t="str">
            <v>Alpujarra-Tolima</v>
          </cell>
          <cell r="M3805" t="str">
            <v/>
          </cell>
          <cell r="N3805" t="str">
            <v>Infraestructura</v>
          </cell>
          <cell r="O3805"/>
          <cell r="P3805"/>
          <cell r="Q3805" t="str">
            <v>Mejoramiento Y Pavimentación De Las Vías Urbanas Ii Fase, En El Municipio De Alpujarra - Tolima.</v>
          </cell>
          <cell r="R3805" t="str">
            <v>Vías Urbanas</v>
          </cell>
          <cell r="S3805"/>
          <cell r="T3805"/>
          <cell r="U3805"/>
          <cell r="V3805" t="str">
            <v>Consorcio Vias 2011</v>
          </cell>
          <cell r="W3805"/>
          <cell r="X3805" t="str">
            <v/>
          </cell>
          <cell r="Y3805"/>
          <cell r="Z3805">
            <v>772625384</v>
          </cell>
          <cell r="AA3805"/>
          <cell r="AB3805">
            <v>772625384</v>
          </cell>
          <cell r="AC3805"/>
          <cell r="AD3805">
            <v>772625384</v>
          </cell>
          <cell r="AE3805">
            <v>0</v>
          </cell>
          <cell r="AF3805"/>
          <cell r="AG3805">
            <v>0</v>
          </cell>
          <cell r="AH3805">
            <v>772625384</v>
          </cell>
          <cell r="AI3805">
            <v>0</v>
          </cell>
          <cell r="AJ3805">
            <v>772625384</v>
          </cell>
          <cell r="AK3805">
            <v>1</v>
          </cell>
          <cell r="AL3805"/>
          <cell r="AM3805">
            <v>1</v>
          </cell>
          <cell r="AN3805">
            <v>1</v>
          </cell>
          <cell r="AO3805">
            <v>0</v>
          </cell>
          <cell r="AP3805" t="str">
            <v>Liquidado</v>
          </cell>
          <cell r="AQ3805" t="e">
            <v>#REF!</v>
          </cell>
          <cell r="AR3805" t="e">
            <v>#N/A</v>
          </cell>
          <cell r="AS3805" t="str">
            <v>Entregado en 2012</v>
          </cell>
          <cell r="AT3805" t="str">
            <v>No Aplica</v>
          </cell>
          <cell r="AU3805" t="str">
            <v/>
          </cell>
          <cell r="AV3805">
            <v>41452</v>
          </cell>
          <cell r="AW3805" t="e">
            <v>#REF!</v>
          </cell>
          <cell r="AX3805"/>
          <cell r="AY3805"/>
          <cell r="AZ3805">
            <v>0</v>
          </cell>
          <cell r="BA3805" t="str">
            <v>-</v>
          </cell>
          <cell r="BB3805" t="str">
            <v/>
          </cell>
          <cell r="BC3805"/>
          <cell r="BD3805" t="str">
            <v/>
          </cell>
          <cell r="BE3805" t="str">
            <v/>
          </cell>
          <cell r="BF3805" t="str">
            <v/>
          </cell>
          <cell r="BG3805" t="str">
            <v/>
          </cell>
        </row>
        <row r="3806">
          <cell r="C3806" t="str">
            <v>20120069S0395-1</v>
          </cell>
          <cell r="D3806" t="str">
            <v>Proyectos 2011 - 2020</v>
          </cell>
          <cell r="E3806" t="str">
            <v>No Aplica</v>
          </cell>
          <cell r="F3806" t="str">
            <v>CERRADO</v>
          </cell>
          <cell r="G3806" t="str">
            <v>C395</v>
          </cell>
          <cell r="H3806" t="str">
            <v>Tolima</v>
          </cell>
          <cell r="I3806">
            <v>73024</v>
          </cell>
          <cell r="J3806">
            <v>6</v>
          </cell>
          <cell r="K3806" t="str">
            <v>Alpujarra</v>
          </cell>
          <cell r="L3806" t="str">
            <v>Alpujarra-Tolima</v>
          </cell>
          <cell r="M3806">
            <v>69</v>
          </cell>
          <cell r="N3806" t="str">
            <v>Fonade 3</v>
          </cell>
          <cell r="O3806"/>
          <cell r="P3806"/>
          <cell r="Q3806" t="str">
            <v>Construccion Aulas Tecnologicas Para La Institución Educativa Feliza Zuarez De Ortiz  En El Municipio De Alpujarra - Tolima</v>
          </cell>
          <cell r="R3806" t="str">
            <v>Social Comunitario</v>
          </cell>
          <cell r="S3806"/>
          <cell r="T3806"/>
          <cell r="U3806"/>
          <cell r="V3806" t="str">
            <v>Municipio</v>
          </cell>
          <cell r="W3806"/>
          <cell r="X3806" t="str">
            <v/>
          </cell>
          <cell r="Y3806"/>
          <cell r="Z3806">
            <v>1008674496</v>
          </cell>
          <cell r="AA3806"/>
          <cell r="AB3806">
            <v>1008674496</v>
          </cell>
          <cell r="AC3806"/>
          <cell r="AD3806">
            <v>1008674496</v>
          </cell>
          <cell r="AE3806">
            <v>0</v>
          </cell>
          <cell r="AF3806"/>
          <cell r="AG3806">
            <v>0</v>
          </cell>
          <cell r="AH3806">
            <v>1008674496</v>
          </cell>
          <cell r="AI3806">
            <v>0</v>
          </cell>
          <cell r="AJ3806">
            <v>1008674496</v>
          </cell>
          <cell r="AK3806">
            <v>0</v>
          </cell>
          <cell r="AL3806"/>
          <cell r="AM3806">
            <v>1</v>
          </cell>
          <cell r="AN3806">
            <v>1</v>
          </cell>
          <cell r="AO3806">
            <v>0</v>
          </cell>
          <cell r="AP3806" t="str">
            <v>En Liquidación</v>
          </cell>
          <cell r="AQ3806" t="e">
            <v>#REF!</v>
          </cell>
          <cell r="AR3806" t="e">
            <v>#N/A</v>
          </cell>
          <cell r="AS3806" t="str">
            <v>CONTRATOS LIQUIDADOS PENDIENTE CIERRE COSTOS FIJOS Y VARIABLES - INTERVENTORIA.
1. INFORMACIÓN Y ESTADO CONTRATO DE OBRA:                                                                         Acta de liquidación suscrita el 04/08/2016
                                                                                                                                                                                                                                                                                                                                                                                                                                                                                                                                                                           2.  INFORMACION Y ESTADO CONVENIO INTERADMINISTRATIVO:   Liquidado.  Se  suscribe acta de fecha 19/01/2018
3.  INFORMACION Y ESTADO INTERVENTORIA:  Se encuentra en cierre de costos fijos y variables.</v>
          </cell>
          <cell r="AT3806" t="str">
            <v>No Aplica</v>
          </cell>
          <cell r="AU3806">
            <v>42226</v>
          </cell>
          <cell r="AV3806">
            <v>42387</v>
          </cell>
          <cell r="AW3806" t="e">
            <v>#REF!</v>
          </cell>
          <cell r="AX3806"/>
          <cell r="AY3806"/>
          <cell r="AZ3806">
            <v>0</v>
          </cell>
          <cell r="BA3806" t="str">
            <v>-</v>
          </cell>
          <cell r="BB3806" t="str">
            <v/>
          </cell>
          <cell r="BC3806"/>
          <cell r="BD3806">
            <v>42262</v>
          </cell>
          <cell r="BE3806">
            <v>42262</v>
          </cell>
          <cell r="BF3806">
            <v>42472</v>
          </cell>
          <cell r="BG3806" t="str">
            <v/>
          </cell>
        </row>
        <row r="3807">
          <cell r="C3807" t="str">
            <v>20120069V0294-1</v>
          </cell>
          <cell r="D3807" t="str">
            <v>Proyectos 2011 - 2020</v>
          </cell>
          <cell r="E3807" t="str">
            <v>No Aplica</v>
          </cell>
          <cell r="F3807" t="str">
            <v>CERRADO</v>
          </cell>
          <cell r="G3807" t="str">
            <v>C294</v>
          </cell>
          <cell r="H3807" t="str">
            <v>Tolima</v>
          </cell>
          <cell r="I3807">
            <v>73024</v>
          </cell>
          <cell r="J3807">
            <v>6</v>
          </cell>
          <cell r="K3807" t="str">
            <v>Alpujarra</v>
          </cell>
          <cell r="L3807" t="str">
            <v>Alpujarra-Tolima</v>
          </cell>
          <cell r="M3807">
            <v>69</v>
          </cell>
          <cell r="N3807" t="str">
            <v>Fonade 3</v>
          </cell>
          <cell r="O3807"/>
          <cell r="P3807"/>
          <cell r="Q3807" t="str">
            <v>Mejoramiento De Los Parques En El Centro Poblado La Arada Del Municipio De Alpujara - Tolima</v>
          </cell>
          <cell r="R3807" t="str">
            <v>Espacio Público, Recreación Y Deporte</v>
          </cell>
          <cell r="S3807"/>
          <cell r="T3807"/>
          <cell r="U3807"/>
          <cell r="V3807" t="str">
            <v>Municipio</v>
          </cell>
          <cell r="W3807"/>
          <cell r="X3807" t="str">
            <v/>
          </cell>
          <cell r="Y3807"/>
          <cell r="Z3807">
            <v>300000000</v>
          </cell>
          <cell r="AA3807"/>
          <cell r="AB3807">
            <v>300000000</v>
          </cell>
          <cell r="AC3807"/>
          <cell r="AD3807">
            <v>300000000</v>
          </cell>
          <cell r="AE3807">
            <v>0</v>
          </cell>
          <cell r="AF3807"/>
          <cell r="AG3807">
            <v>0</v>
          </cell>
          <cell r="AH3807">
            <v>300000000</v>
          </cell>
          <cell r="AI3807">
            <v>0</v>
          </cell>
          <cell r="AJ3807">
            <v>300000000</v>
          </cell>
          <cell r="AK3807">
            <v>0</v>
          </cell>
          <cell r="AL3807"/>
          <cell r="AM3807">
            <v>1</v>
          </cell>
          <cell r="AN3807">
            <v>1</v>
          </cell>
          <cell r="AO3807">
            <v>0</v>
          </cell>
          <cell r="AP3807" t="str">
            <v>En Liquidación</v>
          </cell>
          <cell r="AQ3807" t="e">
            <v>#REF!</v>
          </cell>
          <cell r="AR3807" t="e">
            <v>#N/A</v>
          </cell>
          <cell r="AS3807" t="str">
            <v>PROYECTO ENTREGADO EN LIQUIDACION CONVENIO                                                                                                                                        
1. INFORMACIÓN Y ESTADO CONTRATO DE OBRA: Liquidado, se cuenta con acta de liquidación unilateral suscrita por parte del municipio del 19/08/2017.
2. INFORMACIÓN Y ESTADO CONTRATO INTERADMINISTRATIVO: Convenio liquidado el 18-02-2020.</v>
          </cell>
          <cell r="AT3807" t="str">
            <v>No Aplica</v>
          </cell>
          <cell r="AU3807">
            <v>42026</v>
          </cell>
          <cell r="AV3807">
            <v>42207</v>
          </cell>
          <cell r="AW3807" t="e">
            <v>#REF!</v>
          </cell>
          <cell r="AX3807"/>
          <cell r="AY3807"/>
          <cell r="AZ3807">
            <v>0</v>
          </cell>
          <cell r="BA3807" t="str">
            <v>-</v>
          </cell>
          <cell r="BB3807" t="str">
            <v/>
          </cell>
          <cell r="BC3807"/>
          <cell r="BD3807">
            <v>42103</v>
          </cell>
          <cell r="BE3807">
            <v>42103</v>
          </cell>
          <cell r="BF3807">
            <v>42311</v>
          </cell>
          <cell r="BG3807" t="str">
            <v/>
          </cell>
        </row>
        <row r="3808">
          <cell r="C3808" t="str">
            <v>20130151M0037-1</v>
          </cell>
          <cell r="D3808" t="str">
            <v>Proyectos 2011 - 2020</v>
          </cell>
          <cell r="E3808" t="str">
            <v>No Aplica</v>
          </cell>
          <cell r="F3808" t="str">
            <v>CERRADO</v>
          </cell>
          <cell r="G3808"/>
          <cell r="H3808" t="str">
            <v>Tolima</v>
          </cell>
          <cell r="I3808">
            <v>73024</v>
          </cell>
          <cell r="J3808">
            <v>6</v>
          </cell>
          <cell r="K3808" t="str">
            <v>Alpujarra</v>
          </cell>
          <cell r="L3808" t="str">
            <v>Alpujarra-Tolima</v>
          </cell>
          <cell r="M3808">
            <v>151</v>
          </cell>
          <cell r="N3808" t="str">
            <v>DPS 2013</v>
          </cell>
          <cell r="O3808"/>
          <cell r="P3808"/>
          <cell r="Q3808" t="str">
            <v>Mejoramiento De Vivienda En El Municipio De Alpujarra - Tolima</v>
          </cell>
          <cell r="R3808" t="str">
            <v>Mejoramiento Condiciones De Habitabilidad</v>
          </cell>
          <cell r="S3808"/>
          <cell r="T3808"/>
          <cell r="U3808"/>
          <cell r="V3808" t="str">
            <v>Municipio</v>
          </cell>
          <cell r="W3808"/>
          <cell r="X3808" t="str">
            <v/>
          </cell>
          <cell r="Y3808"/>
          <cell r="Z3808">
            <v>373831776</v>
          </cell>
          <cell r="AA3808"/>
          <cell r="AB3808">
            <v>373831776</v>
          </cell>
          <cell r="AC3808"/>
          <cell r="AD3808">
            <v>373831776</v>
          </cell>
          <cell r="AE3808">
            <v>67289719.679999992</v>
          </cell>
          <cell r="AF3808"/>
          <cell r="AG3808">
            <v>67289719.679999992</v>
          </cell>
          <cell r="AH3808">
            <v>441121495.68000001</v>
          </cell>
          <cell r="AI3808">
            <v>0</v>
          </cell>
          <cell r="AJ3808">
            <v>441121495.68000001</v>
          </cell>
          <cell r="AK3808">
            <v>0.999</v>
          </cell>
          <cell r="AL3808"/>
          <cell r="AM3808">
            <v>1</v>
          </cell>
          <cell r="AN3808">
            <v>1</v>
          </cell>
          <cell r="AO3808">
            <v>0</v>
          </cell>
          <cell r="AP3808" t="str">
            <v>Liquidado</v>
          </cell>
          <cell r="AQ3808" t="e">
            <v>#REF!</v>
          </cell>
          <cell r="AR3808" t="e">
            <v>#N/A</v>
          </cell>
          <cell r="AS3808" t="str">
            <v>Entregado y liquidado</v>
          </cell>
          <cell r="AT3808"/>
          <cell r="AU3808">
            <v>42401</v>
          </cell>
          <cell r="AV3808">
            <v>42626</v>
          </cell>
          <cell r="AW3808" t="e">
            <v>#REF!</v>
          </cell>
          <cell r="AX3808"/>
          <cell r="AY3808"/>
          <cell r="AZ3808">
            <v>0</v>
          </cell>
          <cell r="BA3808" t="str">
            <v>-</v>
          </cell>
          <cell r="BB3808" t="str">
            <v>75  Viviendas</v>
          </cell>
          <cell r="BC3808"/>
          <cell r="BD3808" t="str">
            <v/>
          </cell>
          <cell r="BE3808" t="str">
            <v/>
          </cell>
          <cell r="BF3808">
            <v>42643</v>
          </cell>
          <cell r="BG3808">
            <v>75</v>
          </cell>
        </row>
        <row r="3809">
          <cell r="C3809" t="str">
            <v>20130151V0038-1</v>
          </cell>
          <cell r="D3809" t="str">
            <v>Proyectos 2011 - 2020</v>
          </cell>
          <cell r="E3809" t="str">
            <v>No Aplica</v>
          </cell>
          <cell r="F3809" t="str">
            <v>CERRADO</v>
          </cell>
          <cell r="G3809"/>
          <cell r="H3809" t="str">
            <v>Tolima</v>
          </cell>
          <cell r="I3809">
            <v>73024</v>
          </cell>
          <cell r="J3809">
            <v>6</v>
          </cell>
          <cell r="K3809" t="str">
            <v>Alpujarra</v>
          </cell>
          <cell r="L3809" t="str">
            <v>Alpujarra-Tolima</v>
          </cell>
          <cell r="M3809">
            <v>151</v>
          </cell>
          <cell r="N3809" t="str">
            <v>DPS 2013</v>
          </cell>
          <cell r="O3809"/>
          <cell r="P3809"/>
          <cell r="Q3809" t="str">
            <v>Pavimentacion Vias Urbanas En El Municipio De Alpujarra - Tolima</v>
          </cell>
          <cell r="R3809" t="str">
            <v>Vías Urbanas</v>
          </cell>
          <cell r="S3809"/>
          <cell r="T3809"/>
          <cell r="U3809"/>
          <cell r="V3809" t="str">
            <v>Municipio</v>
          </cell>
          <cell r="W3809"/>
          <cell r="X3809" t="str">
            <v>Altico, La Plazuela, Fuente Azul</v>
          </cell>
          <cell r="Y3809"/>
          <cell r="Z3809">
            <v>420560748</v>
          </cell>
          <cell r="AA3809"/>
          <cell r="AB3809">
            <v>420560748</v>
          </cell>
          <cell r="AC3809"/>
          <cell r="AD3809">
            <v>420560748</v>
          </cell>
          <cell r="AE3809">
            <v>42056074.800000004</v>
          </cell>
          <cell r="AF3809"/>
          <cell r="AG3809">
            <v>42056074.800000004</v>
          </cell>
          <cell r="AH3809">
            <v>462616822.80000001</v>
          </cell>
          <cell r="AI3809">
            <v>0</v>
          </cell>
          <cell r="AJ3809">
            <v>462616822.80000001</v>
          </cell>
          <cell r="AK3809">
            <v>0.99860000000000004</v>
          </cell>
          <cell r="AL3809"/>
          <cell r="AM3809">
            <v>1</v>
          </cell>
          <cell r="AN3809">
            <v>1</v>
          </cell>
          <cell r="AO3809">
            <v>0</v>
          </cell>
          <cell r="AP3809" t="str">
            <v>Liquidado</v>
          </cell>
          <cell r="AQ3809" t="e">
            <v>#REF!</v>
          </cell>
          <cell r="AR3809" t="e">
            <v>#N/A</v>
          </cell>
          <cell r="AS3809" t="str">
            <v>Entregado y liquidado</v>
          </cell>
          <cell r="AT3809" t="str">
            <v>No Aplica</v>
          </cell>
          <cell r="AU3809">
            <v>42320</v>
          </cell>
          <cell r="AV3809">
            <v>42422</v>
          </cell>
          <cell r="AW3809" t="e">
            <v>#REF!</v>
          </cell>
          <cell r="AX3809"/>
          <cell r="AY3809"/>
          <cell r="AZ3809">
            <v>0</v>
          </cell>
          <cell r="BA3809" t="str">
            <v>-</v>
          </cell>
          <cell r="BB3809">
            <v>0.26462000000000002</v>
          </cell>
          <cell r="BC3809"/>
          <cell r="BD3809">
            <v>42398</v>
          </cell>
          <cell r="BE3809">
            <v>42551</v>
          </cell>
          <cell r="BF3809">
            <v>42551</v>
          </cell>
          <cell r="BG3809">
            <v>5174</v>
          </cell>
        </row>
        <row r="3810">
          <cell r="C3810" t="str">
            <v>E-2020-2203-234354</v>
          </cell>
          <cell r="D3810" t="str">
            <v>CV 001-2020</v>
          </cell>
          <cell r="E3810" t="str">
            <v>2018-2022</v>
          </cell>
          <cell r="F3810" t="str">
            <v>VIGENTE</v>
          </cell>
          <cell r="G3810"/>
          <cell r="H3810" t="str">
            <v>Tolima</v>
          </cell>
          <cell r="I3810"/>
          <cell r="J3810"/>
          <cell r="K3810" t="str">
            <v>Alpujarra</v>
          </cell>
          <cell r="L3810" t="str">
            <v>Alpujarra-Tolima</v>
          </cell>
          <cell r="M3810" t="str">
            <v>670 FIP 2021</v>
          </cell>
          <cell r="N3810" t="str">
            <v>DPS 2021</v>
          </cell>
          <cell r="O3810">
            <v>44512</v>
          </cell>
          <cell r="P3810">
            <v>44773</v>
          </cell>
          <cell r="Q3810" t="str">
            <v>Mejoramiento De La Vía Que Del Casco Urbano De Alpujarra Conduce A La Vereda La Aradita Mediante La Construcción De Placa Huella En El Municipio De Alpujarra - Tolima</v>
          </cell>
          <cell r="R3810" t="str">
            <v>Vias y Transporte</v>
          </cell>
          <cell r="S3810" t="str">
            <v>Vias Rurales</v>
          </cell>
          <cell r="T3810"/>
          <cell r="U3810">
            <v>1</v>
          </cell>
          <cell r="V3810"/>
          <cell r="W3810"/>
          <cell r="X3810"/>
          <cell r="Y3810"/>
          <cell r="Z3810">
            <v>1250191050</v>
          </cell>
          <cell r="AA3810"/>
          <cell r="AB3810">
            <v>1250191050</v>
          </cell>
          <cell r="AC3810">
            <v>0</v>
          </cell>
          <cell r="AD3810">
            <v>1250191050</v>
          </cell>
          <cell r="AE3810"/>
          <cell r="AF3810"/>
          <cell r="AG3810">
            <v>0</v>
          </cell>
          <cell r="AH3810">
            <v>1250191050</v>
          </cell>
          <cell r="AI3810">
            <v>0</v>
          </cell>
          <cell r="AJ3810">
            <v>1250191050</v>
          </cell>
          <cell r="AK3810"/>
          <cell r="AL3810"/>
          <cell r="AM3810"/>
          <cell r="AN3810"/>
          <cell r="AO3810">
            <v>0</v>
          </cell>
          <cell r="AP3810" t="str">
            <v>Adjudicado</v>
          </cell>
          <cell r="AQ3810" t="e">
            <v>#REF!</v>
          </cell>
          <cell r="AR3810" t="e">
            <v>#N/A</v>
          </cell>
          <cell r="AS3810" t="str">
            <v>-</v>
          </cell>
          <cell r="AT3810"/>
          <cell r="AU3810" t="str">
            <v>-</v>
          </cell>
          <cell r="AV3810" t="str">
            <v>-</v>
          </cell>
          <cell r="AW3810" t="e">
            <v>#REF!</v>
          </cell>
          <cell r="AX3810">
            <v>4</v>
          </cell>
          <cell r="AY3810"/>
          <cell r="AZ3810">
            <v>4</v>
          </cell>
          <cell r="BA3810"/>
          <cell r="BB3810" t="str">
            <v>250 ML</v>
          </cell>
          <cell r="BC3810"/>
          <cell r="BD3810" t="str">
            <v>-</v>
          </cell>
          <cell r="BE3810" t="str">
            <v>-</v>
          </cell>
          <cell r="BF3810" t="str">
            <v>-</v>
          </cell>
          <cell r="BG3810" t="str">
            <v>-</v>
          </cell>
        </row>
        <row r="3811">
          <cell r="C3811" t="str">
            <v>20130092M0078-1</v>
          </cell>
          <cell r="D3811" t="str">
            <v>Proyectos 2011 - 2020</v>
          </cell>
          <cell r="E3811" t="str">
            <v>No Aplica</v>
          </cell>
          <cell r="F3811" t="str">
            <v>CERRADO</v>
          </cell>
          <cell r="G3811"/>
          <cell r="H3811" t="str">
            <v>Tolima</v>
          </cell>
          <cell r="I3811">
            <v>73026</v>
          </cell>
          <cell r="J3811">
            <v>6</v>
          </cell>
          <cell r="K3811" t="str">
            <v>Alvarado</v>
          </cell>
          <cell r="L3811" t="str">
            <v>Alvarado-Tolima</v>
          </cell>
          <cell r="M3811">
            <v>92</v>
          </cell>
          <cell r="N3811" t="str">
            <v>DPS 2013</v>
          </cell>
          <cell r="O3811"/>
          <cell r="P3811"/>
          <cell r="Q3811" t="str">
            <v>Mejoramiento De Condiciones De Habitabilidad</v>
          </cell>
          <cell r="R3811" t="str">
            <v>Mejoramiento Condiciones De Habitabilidad</v>
          </cell>
          <cell r="S3811"/>
          <cell r="T3811"/>
          <cell r="U3811"/>
          <cell r="V3811" t="str">
            <v>Municipio</v>
          </cell>
          <cell r="W3811"/>
          <cell r="X3811" t="str">
            <v/>
          </cell>
          <cell r="Y3811"/>
          <cell r="Z3811">
            <v>373831776</v>
          </cell>
          <cell r="AA3811"/>
          <cell r="AB3811">
            <v>373831776</v>
          </cell>
          <cell r="AC3811"/>
          <cell r="AD3811">
            <v>373831776</v>
          </cell>
          <cell r="AE3811">
            <v>67289719.679999992</v>
          </cell>
          <cell r="AF3811"/>
          <cell r="AG3811">
            <v>67289719.679999992</v>
          </cell>
          <cell r="AH3811">
            <v>441121495.68000001</v>
          </cell>
          <cell r="AI3811">
            <v>0</v>
          </cell>
          <cell r="AJ3811">
            <v>441121495.68000001</v>
          </cell>
          <cell r="AK3811">
            <v>0.98109999999999997</v>
          </cell>
          <cell r="AL3811"/>
          <cell r="AM3811">
            <v>1</v>
          </cell>
          <cell r="AN3811">
            <v>1</v>
          </cell>
          <cell r="AO3811">
            <v>0</v>
          </cell>
          <cell r="AP3811" t="str">
            <v>Liquidado</v>
          </cell>
          <cell r="AQ3811" t="e">
            <v>#REF!</v>
          </cell>
          <cell r="AR3811" t="e">
            <v>#N/A</v>
          </cell>
          <cell r="AS3811" t="str">
            <v>Fecha de terminación de la obra fue el 28 septiembre de 2016 y fecha de la AV3 fue el  7 octubre de 2.016. 
Liquidado</v>
          </cell>
          <cell r="AT3811"/>
          <cell r="AU3811">
            <v>42248</v>
          </cell>
          <cell r="AV3811">
            <v>42641</v>
          </cell>
          <cell r="AW3811" t="e">
            <v>#REF!</v>
          </cell>
          <cell r="AX3811"/>
          <cell r="AY3811"/>
          <cell r="AZ3811">
            <v>0</v>
          </cell>
          <cell r="BA3811" t="str">
            <v>-</v>
          </cell>
          <cell r="BB3811" t="str">
            <v>70  Viviendas</v>
          </cell>
          <cell r="BC3811"/>
          <cell r="BD3811" t="str">
            <v/>
          </cell>
          <cell r="BE3811" t="str">
            <v/>
          </cell>
          <cell r="BF3811">
            <v>42650</v>
          </cell>
          <cell r="BG3811">
            <v>70</v>
          </cell>
        </row>
        <row r="3812">
          <cell r="C3812" t="str">
            <v>20160511V4992-1</v>
          </cell>
          <cell r="D3812" t="str">
            <v>Proyectos 2011 - 2020</v>
          </cell>
          <cell r="E3812" t="str">
            <v>ANTES 2018</v>
          </cell>
          <cell r="F3812" t="str">
            <v>VIGENTE</v>
          </cell>
          <cell r="G3812"/>
          <cell r="H3812" t="str">
            <v>Tolima</v>
          </cell>
          <cell r="I3812">
            <v>73026</v>
          </cell>
          <cell r="J3812">
            <v>6</v>
          </cell>
          <cell r="K3812" t="str">
            <v>Alvarado</v>
          </cell>
          <cell r="L3812" t="str">
            <v>Alvarado-Tolima</v>
          </cell>
          <cell r="M3812">
            <v>511</v>
          </cell>
          <cell r="N3812" t="str">
            <v>DPS 2016</v>
          </cell>
          <cell r="O3812"/>
          <cell r="P3812"/>
          <cell r="Q3812" t="str">
            <v>Construcción Obras De Pavimentación De Vías En La Zona Urbana Del Municipio De Alvarado - Tolima</v>
          </cell>
          <cell r="R3812" t="str">
            <v>Vías Urbanas</v>
          </cell>
          <cell r="S3812"/>
          <cell r="T3812"/>
          <cell r="U3812"/>
          <cell r="V3812" t="str">
            <v>Municipio</v>
          </cell>
          <cell r="W3812" t="str">
            <v>Urbano</v>
          </cell>
          <cell r="X3812" t="str">
            <v>Barrios: El Centro - El Diamante</v>
          </cell>
          <cell r="Y3812"/>
          <cell r="Z3812">
            <v>500150137</v>
          </cell>
          <cell r="AA3812"/>
          <cell r="AB3812">
            <v>500150137</v>
          </cell>
          <cell r="AC3812"/>
          <cell r="AD3812">
            <v>500150137</v>
          </cell>
          <cell r="AE3812">
            <v>91501740</v>
          </cell>
          <cell r="AF3812"/>
          <cell r="AG3812">
            <v>91501740</v>
          </cell>
          <cell r="AH3812">
            <v>591651877</v>
          </cell>
          <cell r="AI3812">
            <v>0</v>
          </cell>
          <cell r="AJ3812">
            <v>591651877</v>
          </cell>
          <cell r="AK3812">
            <v>0.3</v>
          </cell>
          <cell r="AL3812"/>
          <cell r="AM3812">
            <v>1</v>
          </cell>
          <cell r="AN3812">
            <v>1</v>
          </cell>
          <cell r="AO3812">
            <v>0</v>
          </cell>
          <cell r="AP3812" t="str">
            <v>En Liquidación</v>
          </cell>
          <cell r="AQ3812" t="e">
            <v>#REF!</v>
          </cell>
          <cell r="AR3812" t="e">
            <v>#N/A</v>
          </cell>
          <cell r="AS3812" t="str">
            <v xml:space="preserve">Proyecto terminado y entregado al Municipio.
Acta de entrega y recibo final a satisfacción 27-07-2021; Acta de entrega y compromiso de sostenibilidad 10-08-2021. </v>
          </cell>
          <cell r="AT3812" t="str">
            <v>No Aplica</v>
          </cell>
          <cell r="AU3812">
            <v>44266</v>
          </cell>
          <cell r="AV3812">
            <v>44387</v>
          </cell>
          <cell r="AW3812" t="e">
            <v>#REF!</v>
          </cell>
          <cell r="AX3812"/>
          <cell r="AY3812"/>
          <cell r="AZ3812">
            <v>0</v>
          </cell>
          <cell r="BA3812" t="str">
            <v>-</v>
          </cell>
          <cell r="BB3812" t="str">
            <v>0,5 Km</v>
          </cell>
          <cell r="BC3812"/>
          <cell r="BD3812" t="str">
            <v/>
          </cell>
          <cell r="BE3812" t="str">
            <v/>
          </cell>
          <cell r="BF3812">
            <v>44418</v>
          </cell>
          <cell r="BG3812">
            <v>226</v>
          </cell>
        </row>
        <row r="3813">
          <cell r="C3813" t="str">
            <v>20170469V4993-1</v>
          </cell>
          <cell r="D3813" t="str">
            <v>Proyectos 2011 - 2020</v>
          </cell>
          <cell r="E3813" t="str">
            <v>ANTES 2018</v>
          </cell>
          <cell r="F3813" t="str">
            <v>VIGENTE</v>
          </cell>
          <cell r="G3813"/>
          <cell r="H3813" t="str">
            <v>Tolima</v>
          </cell>
          <cell r="I3813">
            <v>73026</v>
          </cell>
          <cell r="J3813">
            <v>6</v>
          </cell>
          <cell r="K3813" t="str">
            <v>Alvarado</v>
          </cell>
          <cell r="L3813" t="str">
            <v>Alvarado-Tolima</v>
          </cell>
          <cell r="M3813">
            <v>469</v>
          </cell>
          <cell r="N3813" t="str">
            <v>DPS 2017</v>
          </cell>
          <cell r="O3813"/>
          <cell r="P3813"/>
          <cell r="Q3813" t="str">
            <v>Pavimentación En Concreto Rígido De Las Vías Urbanas De Los Barrios El Diamante Y Los Reyes Del Municipio De Alvarado Tolima</v>
          </cell>
          <cell r="R3813" t="str">
            <v>Vías Urbanas</v>
          </cell>
          <cell r="S3813"/>
          <cell r="T3813"/>
          <cell r="U3813"/>
          <cell r="V3813" t="str">
            <v>Municipio</v>
          </cell>
          <cell r="W3813" t="str">
            <v>Urbano</v>
          </cell>
          <cell r="X3813" t="str">
            <v>Barrios El Diamante y Los Reyes,
zona urbana</v>
          </cell>
          <cell r="Y3813"/>
          <cell r="Z3813">
            <v>589724177</v>
          </cell>
          <cell r="AA3813"/>
          <cell r="AB3813">
            <v>589724177</v>
          </cell>
          <cell r="AC3813"/>
          <cell r="AD3813">
            <v>589724177</v>
          </cell>
          <cell r="AE3813">
            <v>58972417.700000003</v>
          </cell>
          <cell r="AF3813"/>
          <cell r="AG3813">
            <v>58972417.700000003</v>
          </cell>
          <cell r="AH3813">
            <v>648696594.70000005</v>
          </cell>
          <cell r="AI3813">
            <v>0</v>
          </cell>
          <cell r="AJ3813">
            <v>648696594.70000005</v>
          </cell>
          <cell r="AK3813">
            <v>1</v>
          </cell>
          <cell r="AL3813"/>
          <cell r="AM3813">
            <v>1</v>
          </cell>
          <cell r="AN3813">
            <v>1</v>
          </cell>
          <cell r="AO3813">
            <v>0</v>
          </cell>
          <cell r="AP3813" t="str">
            <v>Entregado A Municipio</v>
          </cell>
          <cell r="AQ3813" t="e">
            <v>#REF!</v>
          </cell>
          <cell r="AR3813" t="e">
            <v>#N/A</v>
          </cell>
          <cell r="AS3813" t="str">
            <v>Proyecto terminado y entregado al Municipio.
Acta de entrega y recibo final a satisfacción 29-04-2021; Acta de entrega y compromiso de sostenibilidad 14-06-2022.</v>
          </cell>
          <cell r="AT3813" t="str">
            <v>No Aplica</v>
          </cell>
          <cell r="AU3813">
            <v>43698</v>
          </cell>
          <cell r="AV3813">
            <v>44105</v>
          </cell>
          <cell r="AW3813" t="e">
            <v>#REF!</v>
          </cell>
          <cell r="AX3813"/>
          <cell r="AY3813"/>
          <cell r="AZ3813">
            <v>0</v>
          </cell>
          <cell r="BA3813" t="str">
            <v>-</v>
          </cell>
          <cell r="BB3813" t="str">
            <v>524 m</v>
          </cell>
          <cell r="BC3813"/>
          <cell r="BD3813">
            <v>43780</v>
          </cell>
          <cell r="BE3813" t="str">
            <v/>
          </cell>
          <cell r="BF3813">
            <v>44726</v>
          </cell>
          <cell r="BG3813">
            <v>178</v>
          </cell>
        </row>
        <row r="3814">
          <cell r="C3814" t="str">
            <v>E-2020-1731-235300</v>
          </cell>
          <cell r="D3814" t="str">
            <v>CV 001-2020</v>
          </cell>
          <cell r="E3814" t="str">
            <v>2018-2022</v>
          </cell>
          <cell r="F3814" t="str">
            <v>VIGENTE</v>
          </cell>
          <cell r="G3814"/>
          <cell r="H3814" t="str">
            <v>Tolima</v>
          </cell>
          <cell r="I3814"/>
          <cell r="J3814"/>
          <cell r="K3814" t="str">
            <v>Alvarado</v>
          </cell>
          <cell r="L3814" t="str">
            <v>Alvarado-Tolima</v>
          </cell>
          <cell r="M3814" t="str">
            <v>320 FIP 2021</v>
          </cell>
          <cell r="N3814" t="str">
            <v>DPS 2021</v>
          </cell>
          <cell r="O3814">
            <v>44341</v>
          </cell>
          <cell r="P3814">
            <v>44773</v>
          </cell>
          <cell r="Q3814" t="str">
            <v>Construcción De Plaza De Mercado Rafael Caicedo Espinoza Del Municipio De Alvarado - Tolima</v>
          </cell>
          <cell r="R3814" t="str">
            <v>Social Comunitario</v>
          </cell>
          <cell r="S3814" t="str">
            <v>Plaza de Mercado</v>
          </cell>
          <cell r="T3814"/>
          <cell r="U3814">
            <v>1</v>
          </cell>
          <cell r="V3814"/>
          <cell r="W3814"/>
          <cell r="X3814"/>
          <cell r="Y3814"/>
          <cell r="Z3814">
            <v>2140658294</v>
          </cell>
          <cell r="AA3814"/>
          <cell r="AB3814">
            <v>2140658294</v>
          </cell>
          <cell r="AC3814">
            <v>0</v>
          </cell>
          <cell r="AD3814">
            <v>2140658294</v>
          </cell>
          <cell r="AE3814"/>
          <cell r="AF3814"/>
          <cell r="AG3814">
            <v>0</v>
          </cell>
          <cell r="AH3814">
            <v>2140658294</v>
          </cell>
          <cell r="AI3814">
            <v>0</v>
          </cell>
          <cell r="AJ3814">
            <v>2140658294</v>
          </cell>
          <cell r="AK3814"/>
          <cell r="AL3814"/>
          <cell r="AM3814">
            <v>0.16769999999999999</v>
          </cell>
          <cell r="AN3814">
            <v>0.113</v>
          </cell>
          <cell r="AO3814">
            <v>-5.4699999999999985E-2</v>
          </cell>
          <cell r="AP3814" t="str">
            <v>En Ejecución</v>
          </cell>
          <cell r="AQ3814" t="e">
            <v>#REF!</v>
          </cell>
          <cell r="AR3814" t="e">
            <v>#N/A</v>
          </cell>
          <cell r="AS3814" t="str">
            <v>-</v>
          </cell>
          <cell r="AT3814"/>
          <cell r="AU3814">
            <v>44713</v>
          </cell>
          <cell r="AV3814">
            <v>44865</v>
          </cell>
          <cell r="AW3814" t="e">
            <v>#REF!</v>
          </cell>
          <cell r="AX3814">
            <v>9</v>
          </cell>
          <cell r="AY3814"/>
          <cell r="AZ3814">
            <v>9</v>
          </cell>
          <cell r="BA3814"/>
          <cell r="BB3814" t="str">
            <v>886,44
 M2</v>
          </cell>
          <cell r="BC3814"/>
          <cell r="BD3814" t="str">
            <v>-</v>
          </cell>
          <cell r="BE3814" t="str">
            <v>-</v>
          </cell>
          <cell r="BF3814" t="str">
            <v>-</v>
          </cell>
          <cell r="BG3814" t="str">
            <v>8715</v>
          </cell>
        </row>
        <row r="3815">
          <cell r="C3815" t="str">
            <v>E-2020-2203-184692</v>
          </cell>
          <cell r="D3815" t="str">
            <v>CV 001-2020</v>
          </cell>
          <cell r="E3815" t="str">
            <v>2018-2022</v>
          </cell>
          <cell r="F3815" t="str">
            <v>VIGENTE</v>
          </cell>
          <cell r="G3815"/>
          <cell r="H3815" t="str">
            <v>Tolima</v>
          </cell>
          <cell r="I3815"/>
          <cell r="J3815"/>
          <cell r="K3815" t="str">
            <v>Alvarado</v>
          </cell>
          <cell r="L3815" t="str">
            <v>Alvarado-Tolima</v>
          </cell>
          <cell r="M3815" t="str">
            <v>670 FIP 2021</v>
          </cell>
          <cell r="N3815" t="str">
            <v>DPS 2021</v>
          </cell>
          <cell r="O3815">
            <v>44512</v>
          </cell>
          <cell r="P3815">
            <v>44773</v>
          </cell>
          <cell r="Q3815" t="str">
            <v>Mejoramiento Y Mantenimiento De La Vía Caldas Viejo Venadillo Fase 2 En El Municipio De Alvarado - Tolima</v>
          </cell>
          <cell r="R3815" t="str">
            <v>Vias y Transporte</v>
          </cell>
          <cell r="S3815" t="str">
            <v>Vias Rurales</v>
          </cell>
          <cell r="T3815"/>
          <cell r="U3815">
            <v>1</v>
          </cell>
          <cell r="V3815"/>
          <cell r="W3815"/>
          <cell r="X3815"/>
          <cell r="Y3815"/>
          <cell r="Z3815">
            <v>1059188150</v>
          </cell>
          <cell r="AA3815"/>
          <cell r="AB3815">
            <v>1059188150</v>
          </cell>
          <cell r="AC3815">
            <v>0</v>
          </cell>
          <cell r="AD3815">
            <v>1059188150</v>
          </cell>
          <cell r="AE3815"/>
          <cell r="AF3815"/>
          <cell r="AG3815">
            <v>0</v>
          </cell>
          <cell r="AH3815">
            <v>1059188150</v>
          </cell>
          <cell r="AI3815">
            <v>0</v>
          </cell>
          <cell r="AJ3815">
            <v>1059188150</v>
          </cell>
          <cell r="AK3815"/>
          <cell r="AL3815"/>
          <cell r="AM3815">
            <v>0</v>
          </cell>
          <cell r="AN3815">
            <v>0</v>
          </cell>
          <cell r="AO3815">
            <v>0</v>
          </cell>
          <cell r="AP3815" t="str">
            <v>En Ejecución</v>
          </cell>
          <cell r="AQ3815" t="e">
            <v>#REF!</v>
          </cell>
          <cell r="AR3815" t="e">
            <v>#N/A</v>
          </cell>
          <cell r="AS3815" t="str">
            <v>-</v>
          </cell>
          <cell r="AT3815"/>
          <cell r="AU3815">
            <v>44714</v>
          </cell>
          <cell r="AV3815" t="str">
            <v>-</v>
          </cell>
          <cell r="AW3815" t="e">
            <v>#REF!</v>
          </cell>
          <cell r="AX3815">
            <v>4</v>
          </cell>
          <cell r="AY3815"/>
          <cell r="AZ3815">
            <v>4</v>
          </cell>
          <cell r="BA3815"/>
          <cell r="BB3815" t="str">
            <v>2000 ML</v>
          </cell>
          <cell r="BC3815"/>
          <cell r="BD3815" t="str">
            <v>-</v>
          </cell>
          <cell r="BE3815" t="str">
            <v>-</v>
          </cell>
          <cell r="BF3815" t="str">
            <v>-</v>
          </cell>
          <cell r="BG3815" t="str">
            <v>-</v>
          </cell>
        </row>
        <row r="3816">
          <cell r="C3816" t="str">
            <v>20160462M7410-1</v>
          </cell>
          <cell r="D3816" t="str">
            <v>Proyectos 2011 - 2020</v>
          </cell>
          <cell r="E3816" t="str">
            <v>No Aplica</v>
          </cell>
          <cell r="F3816" t="str">
            <v>CERRADO</v>
          </cell>
          <cell r="G3816"/>
          <cell r="H3816" t="str">
            <v>Tolima</v>
          </cell>
          <cell r="I3816">
            <v>73030</v>
          </cell>
          <cell r="J3816">
            <v>6</v>
          </cell>
          <cell r="K3816" t="str">
            <v>Ambalema</v>
          </cell>
          <cell r="L3816" t="str">
            <v>Ambalema-Tolima</v>
          </cell>
          <cell r="M3816">
            <v>462</v>
          </cell>
          <cell r="N3816" t="str">
            <v>DPS 2016</v>
          </cell>
          <cell r="O3816"/>
          <cell r="P3816"/>
          <cell r="Q3816" t="str">
            <v>Mejoramiento De Condiciones De Habitabilidad</v>
          </cell>
          <cell r="R3816" t="str">
            <v>Mejoramiento Condiciones De Habitabilidad</v>
          </cell>
          <cell r="S3816"/>
          <cell r="T3816"/>
          <cell r="U3816"/>
          <cell r="V3816" t="str">
            <v>Municipio</v>
          </cell>
          <cell r="W3816"/>
          <cell r="X3816" t="str">
            <v/>
          </cell>
          <cell r="Y3816"/>
          <cell r="Z3816">
            <v>1016949153</v>
          </cell>
          <cell r="AA3816"/>
          <cell r="AB3816">
            <v>1016949153</v>
          </cell>
          <cell r="AC3816"/>
          <cell r="AD3816">
            <v>1016949153</v>
          </cell>
          <cell r="AE3816">
            <v>113463063.44</v>
          </cell>
          <cell r="AF3816"/>
          <cell r="AG3816">
            <v>113463063.44</v>
          </cell>
          <cell r="AH3816">
            <v>1130412216.4400001</v>
          </cell>
          <cell r="AI3816">
            <v>0</v>
          </cell>
          <cell r="AJ3816">
            <v>1130412216.4400001</v>
          </cell>
          <cell r="AK3816">
            <v>0</v>
          </cell>
          <cell r="AL3816"/>
          <cell r="AM3816">
            <v>0</v>
          </cell>
          <cell r="AN3816">
            <v>0</v>
          </cell>
          <cell r="AO3816">
            <v>0</v>
          </cell>
          <cell r="AP3816" t="str">
            <v>Liquidación Anticipada</v>
          </cell>
          <cell r="AQ3816" t="e">
            <v>#REF!</v>
          </cell>
          <cell r="AR3816" t="str">
            <v>LIQUIDACIÓN ANTICIPADA</v>
          </cell>
          <cell r="AS3816" t="str">
            <v>Suspendido desde el 02 de diciembre de 2021
Causa suspensión: aprobación del producto de pre-construcción
Fecha reinicio: por definir
17/06/2022 mediante Oficio D.A No. 087, el E.T. solicitó la terminación de mutuo acuerdo del CV.
23/06/2022 mediante comunicado S-2022-4301-192277 se dio respuesta al E.T. y se solicitó el acta de liquidación del contrato de obra. 
14/07/2022 el E.T. entregó el acta de liquidación del contrato de obra con fecha del 13 de julio.</v>
          </cell>
          <cell r="AT3816">
            <v>44484</v>
          </cell>
          <cell r="AU3816"/>
          <cell r="AV3816"/>
          <cell r="AW3816" t="e">
            <v>#REF!</v>
          </cell>
          <cell r="AX3816"/>
          <cell r="AY3816"/>
          <cell r="AZ3816">
            <v>0</v>
          </cell>
          <cell r="BA3816" t="str">
            <v>ESTUDIOS Y DISEÑOS (Calidad, Ajustes requeridos)</v>
          </cell>
          <cell r="BB3816" t="str">
            <v>73  Viviendas</v>
          </cell>
          <cell r="BC3816"/>
          <cell r="BD3816" t="str">
            <v/>
          </cell>
          <cell r="BE3816" t="str">
            <v/>
          </cell>
          <cell r="BF3816" t="str">
            <v/>
          </cell>
          <cell r="BG3816">
            <v>262.8</v>
          </cell>
        </row>
        <row r="3817">
          <cell r="C3817" t="str">
            <v>E-2022-2203-020183</v>
          </cell>
          <cell r="D3817" t="str">
            <v>Proyectos 2021 - 2022</v>
          </cell>
          <cell r="E3817" t="str">
            <v>2018-2022</v>
          </cell>
          <cell r="F3817" t="str">
            <v>VIGENTE</v>
          </cell>
          <cell r="G3817"/>
          <cell r="H3817" t="str">
            <v>Tolima</v>
          </cell>
          <cell r="I3817"/>
          <cell r="J3817"/>
          <cell r="K3817" t="str">
            <v>Ambalema</v>
          </cell>
          <cell r="L3817" t="str">
            <v>Ambalema-Tolima</v>
          </cell>
          <cell r="M3817" t="str">
            <v>530 FIP 2022</v>
          </cell>
          <cell r="N3817" t="str">
            <v>DPS 2022</v>
          </cell>
          <cell r="O3817">
            <v>44748</v>
          </cell>
          <cell r="P3817" t="str">
            <v>-</v>
          </cell>
          <cell r="Q3817" t="str">
            <v>Mejoramiento Y Construcción De Placa Huella En Las Vías Terciarias Del Municipio De Ambalema - Sectores: Cuatro Esquinas -El Danubio, Ambalema - Playa Verde Parte Baja Y Sierra -Ambalema Tolima</v>
          </cell>
          <cell r="R3817" t="str">
            <v>Vias Y Transporte</v>
          </cell>
          <cell r="S3817" t="str">
            <v>Vias Rurales</v>
          </cell>
          <cell r="T3817"/>
          <cell r="U3817">
            <v>1</v>
          </cell>
          <cell r="V3817"/>
          <cell r="W3817"/>
          <cell r="X3817"/>
          <cell r="Y3817"/>
          <cell r="Z3817">
            <v>2474301237</v>
          </cell>
          <cell r="AA3817"/>
          <cell r="AB3817">
            <v>2474301237</v>
          </cell>
          <cell r="AC3817">
            <v>0</v>
          </cell>
          <cell r="AD3817">
            <v>2474301237</v>
          </cell>
          <cell r="AE3817"/>
          <cell r="AF3817"/>
          <cell r="AG3817">
            <v>0</v>
          </cell>
          <cell r="AH3817">
            <v>2474301237</v>
          </cell>
          <cell r="AI3817">
            <v>0</v>
          </cell>
          <cell r="AJ3817">
            <v>2474301237</v>
          </cell>
          <cell r="AK3817"/>
          <cell r="AL3817"/>
          <cell r="AM3817"/>
          <cell r="AN3817"/>
          <cell r="AO3817">
            <v>0</v>
          </cell>
          <cell r="AP3817" t="str">
            <v>Vigente</v>
          </cell>
          <cell r="AQ3817" t="e">
            <v>#REF!</v>
          </cell>
          <cell r="AR3817" t="e">
            <v>#N/A</v>
          </cell>
          <cell r="AS3817" t="str">
            <v>-</v>
          </cell>
          <cell r="AT3817"/>
          <cell r="AU3817" t="str">
            <v>-</v>
          </cell>
          <cell r="AV3817" t="str">
            <v>-</v>
          </cell>
          <cell r="AW3817" t="e">
            <v>#REF!</v>
          </cell>
          <cell r="AX3817"/>
          <cell r="AY3817"/>
          <cell r="AZ3817">
            <v>0</v>
          </cell>
          <cell r="BA3817"/>
          <cell r="BB3817" t="str">
            <v>- ML</v>
          </cell>
          <cell r="BC3817"/>
          <cell r="BD3817" t="str">
            <v>-</v>
          </cell>
          <cell r="BE3817" t="str">
            <v>-</v>
          </cell>
          <cell r="BF3817" t="str">
            <v>-</v>
          </cell>
          <cell r="BG3817" t="str">
            <v>-</v>
          </cell>
        </row>
        <row r="3818">
          <cell r="C3818" t="str">
            <v>20130281S0184-1</v>
          </cell>
          <cell r="D3818" t="str">
            <v>Proyectos 2011 - 2020</v>
          </cell>
          <cell r="E3818" t="str">
            <v>No Aplica</v>
          </cell>
          <cell r="F3818" t="str">
            <v>CERRADO</v>
          </cell>
          <cell r="G3818"/>
          <cell r="H3818" t="str">
            <v>Tolima</v>
          </cell>
          <cell r="I3818">
            <v>73043</v>
          </cell>
          <cell r="J3818">
            <v>6</v>
          </cell>
          <cell r="K3818" t="str">
            <v>Anzoategui</v>
          </cell>
          <cell r="L3818" t="str">
            <v>Anzoategui-Tolima</v>
          </cell>
          <cell r="M3818">
            <v>281</v>
          </cell>
          <cell r="N3818" t="str">
            <v>DPS 2013</v>
          </cell>
          <cell r="O3818"/>
          <cell r="P3818"/>
          <cell r="Q3818" t="str">
            <v>Construccion Y Adecuacion Del Polideportivo De La Vereda Lisboa Del Municipio De Anzoategui - Tolima</v>
          </cell>
          <cell r="R3818" t="str">
            <v>Espacio Público, Recreación Y Deporte</v>
          </cell>
          <cell r="S3818"/>
          <cell r="T3818"/>
          <cell r="U3818"/>
          <cell r="V3818" t="str">
            <v>Municipio</v>
          </cell>
          <cell r="W3818"/>
          <cell r="X3818" t="str">
            <v>vereda lisboa</v>
          </cell>
          <cell r="Y3818"/>
          <cell r="Z3818">
            <v>333831775</v>
          </cell>
          <cell r="AA3818"/>
          <cell r="AB3818">
            <v>333831775</v>
          </cell>
          <cell r="AC3818"/>
          <cell r="AD3818">
            <v>333831775</v>
          </cell>
          <cell r="AE3818">
            <v>44383177.5</v>
          </cell>
          <cell r="AF3818"/>
          <cell r="AG3818">
            <v>44383177.5</v>
          </cell>
          <cell r="AH3818">
            <v>378214952.5</v>
          </cell>
          <cell r="AI3818">
            <v>0</v>
          </cell>
          <cell r="AJ3818">
            <v>378214952.5</v>
          </cell>
          <cell r="AK3818">
            <v>0.99580000000000002</v>
          </cell>
          <cell r="AL3818"/>
          <cell r="AM3818">
            <v>1</v>
          </cell>
          <cell r="AN3818">
            <v>1</v>
          </cell>
          <cell r="AO3818">
            <v>0</v>
          </cell>
          <cell r="AP3818" t="str">
            <v>Liquidado</v>
          </cell>
          <cell r="AQ3818" t="e">
            <v>#REF!</v>
          </cell>
          <cell r="AR3818" t="e">
            <v>#N/A</v>
          </cell>
          <cell r="AS3818" t="str">
            <v>Liquidado</v>
          </cell>
          <cell r="AT3818" t="str">
            <v>No Aplica</v>
          </cell>
          <cell r="AU3818">
            <v>42258</v>
          </cell>
          <cell r="AV3818">
            <v>42341</v>
          </cell>
          <cell r="AW3818" t="e">
            <v>#REF!</v>
          </cell>
          <cell r="AX3818"/>
          <cell r="AY3818"/>
          <cell r="AZ3818">
            <v>0</v>
          </cell>
          <cell r="BA3818" t="str">
            <v>-</v>
          </cell>
          <cell r="BB3818" t="str">
            <v>657,58 m2</v>
          </cell>
          <cell r="BC3818"/>
          <cell r="BD3818">
            <v>42335</v>
          </cell>
          <cell r="BE3818">
            <v>42447</v>
          </cell>
          <cell r="BF3818">
            <v>42447</v>
          </cell>
          <cell r="BG3818">
            <v>318</v>
          </cell>
        </row>
        <row r="3819">
          <cell r="C3819" t="str">
            <v>20130281S0245-1</v>
          </cell>
          <cell r="D3819" t="str">
            <v>Proyectos 2011 - 2020</v>
          </cell>
          <cell r="E3819" t="str">
            <v>No Aplica</v>
          </cell>
          <cell r="F3819" t="str">
            <v>CERRADO</v>
          </cell>
          <cell r="G3819"/>
          <cell r="H3819" t="str">
            <v>Tolima</v>
          </cell>
          <cell r="I3819">
            <v>73043</v>
          </cell>
          <cell r="J3819">
            <v>6</v>
          </cell>
          <cell r="K3819" t="str">
            <v>Anzoategui</v>
          </cell>
          <cell r="L3819" t="str">
            <v>Anzoategui-Tolima</v>
          </cell>
          <cell r="M3819">
            <v>281</v>
          </cell>
          <cell r="N3819" t="str">
            <v>DPS 2013</v>
          </cell>
          <cell r="O3819"/>
          <cell r="P3819"/>
          <cell r="Q3819" t="str">
            <v>Construccion Y Adecuacion  Del  Polideportivo Central En El Municipio De Anzoategui - Tolima</v>
          </cell>
          <cell r="R3819" t="str">
            <v>Espacio Público, Recreación Y Deporte</v>
          </cell>
          <cell r="S3819"/>
          <cell r="T3819"/>
          <cell r="U3819"/>
          <cell r="V3819" t="str">
            <v>Municipio</v>
          </cell>
          <cell r="W3819"/>
          <cell r="X3819" t="str">
            <v>Centro</v>
          </cell>
          <cell r="Y3819"/>
          <cell r="Z3819">
            <v>588521728</v>
          </cell>
          <cell r="AA3819"/>
          <cell r="AB3819">
            <v>588521728</v>
          </cell>
          <cell r="AC3819"/>
          <cell r="AD3819">
            <v>588521728</v>
          </cell>
          <cell r="AE3819">
            <v>58852172.800000004</v>
          </cell>
          <cell r="AF3819"/>
          <cell r="AG3819">
            <v>58852172.800000004</v>
          </cell>
          <cell r="AH3819">
            <v>647373900.79999995</v>
          </cell>
          <cell r="AI3819">
            <v>0</v>
          </cell>
          <cell r="AJ3819">
            <v>647373900.79999995</v>
          </cell>
          <cell r="AK3819">
            <v>1</v>
          </cell>
          <cell r="AL3819"/>
          <cell r="AM3819">
            <v>1</v>
          </cell>
          <cell r="AN3819">
            <v>1</v>
          </cell>
          <cell r="AO3819">
            <v>0</v>
          </cell>
          <cell r="AP3819" t="str">
            <v>Liquidado</v>
          </cell>
          <cell r="AQ3819" t="e">
            <v>#REF!</v>
          </cell>
          <cell r="AR3819" t="e">
            <v>#N/A</v>
          </cell>
          <cell r="AS3819" t="str">
            <v>Liquidado</v>
          </cell>
          <cell r="AT3819" t="str">
            <v>No Aplica</v>
          </cell>
          <cell r="AU3819">
            <v>42258</v>
          </cell>
          <cell r="AV3819">
            <v>42341</v>
          </cell>
          <cell r="AW3819" t="e">
            <v>#REF!</v>
          </cell>
          <cell r="AX3819"/>
          <cell r="AY3819"/>
          <cell r="AZ3819">
            <v>0</v>
          </cell>
          <cell r="BA3819" t="str">
            <v>-</v>
          </cell>
          <cell r="BB3819" t="str">
            <v>625 m2</v>
          </cell>
          <cell r="BC3819"/>
          <cell r="BD3819">
            <v>42335</v>
          </cell>
          <cell r="BE3819">
            <v>42446</v>
          </cell>
          <cell r="BF3819">
            <v>42446</v>
          </cell>
          <cell r="BG3819">
            <v>1900</v>
          </cell>
        </row>
        <row r="3820">
          <cell r="C3820" t="str">
            <v>E-2020-1731-219223</v>
          </cell>
          <cell r="D3820" t="str">
            <v>CV 001-2020</v>
          </cell>
          <cell r="E3820" t="str">
            <v>2018-2022</v>
          </cell>
          <cell r="F3820" t="str">
            <v>VIGENTE</v>
          </cell>
          <cell r="G3820"/>
          <cell r="H3820" t="str">
            <v>Tolima</v>
          </cell>
          <cell r="I3820"/>
          <cell r="J3820"/>
          <cell r="K3820" t="str">
            <v>Armero</v>
          </cell>
          <cell r="L3820" t="str">
            <v>Armero-Tolima</v>
          </cell>
          <cell r="M3820" t="str">
            <v>677 FIP 2021</v>
          </cell>
          <cell r="N3820" t="str">
            <v>DPS 2021</v>
          </cell>
          <cell r="O3820">
            <v>44512</v>
          </cell>
          <cell r="P3820">
            <v>44773</v>
          </cell>
          <cell r="Q3820" t="str">
            <v>Construcción Y Rehabilitación De Vías Terciarias Mediante El Uso De Placa Huella En Las Veredas La Esmeralda Y Pradera Del Municipio De Armero Guayabal - Tolima</v>
          </cell>
          <cell r="R3820" t="str">
            <v>Vias y Transporte</v>
          </cell>
          <cell r="S3820" t="str">
            <v>Vias Rurales</v>
          </cell>
          <cell r="T3820"/>
          <cell r="U3820">
            <v>1</v>
          </cell>
          <cell r="V3820"/>
          <cell r="W3820"/>
          <cell r="X3820"/>
          <cell r="Y3820"/>
          <cell r="Z3820">
            <v>731589576</v>
          </cell>
          <cell r="AA3820"/>
          <cell r="AB3820">
            <v>731589576</v>
          </cell>
          <cell r="AC3820">
            <v>0</v>
          </cell>
          <cell r="AD3820">
            <v>731589576</v>
          </cell>
          <cell r="AE3820"/>
          <cell r="AF3820"/>
          <cell r="AG3820">
            <v>0</v>
          </cell>
          <cell r="AH3820">
            <v>731589576</v>
          </cell>
          <cell r="AI3820">
            <v>0</v>
          </cell>
          <cell r="AJ3820">
            <v>731589576</v>
          </cell>
          <cell r="AK3820"/>
          <cell r="AL3820"/>
          <cell r="AM3820"/>
          <cell r="AN3820"/>
          <cell r="AO3820">
            <v>0</v>
          </cell>
          <cell r="AP3820" t="str">
            <v>En Proceso Licitatorio</v>
          </cell>
          <cell r="AQ3820" t="e">
            <v>#REF!</v>
          </cell>
          <cell r="AR3820" t="e">
            <v>#N/A</v>
          </cell>
          <cell r="AS3820" t="str">
            <v>-</v>
          </cell>
          <cell r="AT3820"/>
          <cell r="AU3820" t="str">
            <v>-</v>
          </cell>
          <cell r="AV3820" t="str">
            <v>-</v>
          </cell>
          <cell r="AW3820" t="e">
            <v>#REF!</v>
          </cell>
          <cell r="AX3820">
            <v>4</v>
          </cell>
          <cell r="AY3820"/>
          <cell r="AZ3820">
            <v>4</v>
          </cell>
          <cell r="BA3820"/>
          <cell r="BB3820" t="str">
            <v>600 ML</v>
          </cell>
          <cell r="BC3820"/>
          <cell r="BD3820" t="str">
            <v>-</v>
          </cell>
          <cell r="BE3820" t="str">
            <v>-</v>
          </cell>
          <cell r="BF3820" t="str">
            <v>-</v>
          </cell>
          <cell r="BG3820" t="str">
            <v>-</v>
          </cell>
        </row>
        <row r="3821">
          <cell r="C3821" t="str">
            <v>E-2020-1731-219390</v>
          </cell>
          <cell r="D3821" t="str">
            <v>CV 001-2020</v>
          </cell>
          <cell r="E3821" t="str">
            <v>2018-2022</v>
          </cell>
          <cell r="F3821" t="str">
            <v>VIGENTE</v>
          </cell>
          <cell r="G3821"/>
          <cell r="H3821" t="str">
            <v>Tolima</v>
          </cell>
          <cell r="I3821"/>
          <cell r="J3821"/>
          <cell r="K3821" t="str">
            <v>Armero</v>
          </cell>
          <cell r="L3821" t="str">
            <v>Armero-Tolima</v>
          </cell>
          <cell r="M3821" t="str">
            <v>636 FIP 2021</v>
          </cell>
          <cell r="N3821" t="str">
            <v>DPS 2021</v>
          </cell>
          <cell r="O3821">
            <v>44512</v>
          </cell>
          <cell r="P3821">
            <v>44773</v>
          </cell>
          <cell r="Q3821" t="str">
            <v>Construcción Y Rehabilitación De Vías Terciarias Mediante El Uso De Placa Huella En Las Veredas El Cairo Y Chinela Del Municipio De Armero Guayabal - Tolima</v>
          </cell>
          <cell r="R3821" t="str">
            <v>Vias y Transporte</v>
          </cell>
          <cell r="S3821" t="str">
            <v>Vias Rurales</v>
          </cell>
          <cell r="T3821"/>
          <cell r="U3821">
            <v>1</v>
          </cell>
          <cell r="V3821"/>
          <cell r="W3821"/>
          <cell r="X3821"/>
          <cell r="Y3821"/>
          <cell r="Z3821">
            <v>670660963</v>
          </cell>
          <cell r="AA3821"/>
          <cell r="AB3821">
            <v>670660963</v>
          </cell>
          <cell r="AC3821">
            <v>0</v>
          </cell>
          <cell r="AD3821">
            <v>670660963</v>
          </cell>
          <cell r="AE3821"/>
          <cell r="AF3821"/>
          <cell r="AG3821">
            <v>0</v>
          </cell>
          <cell r="AH3821">
            <v>670660963</v>
          </cell>
          <cell r="AI3821">
            <v>0</v>
          </cell>
          <cell r="AJ3821">
            <v>670660963</v>
          </cell>
          <cell r="AK3821"/>
          <cell r="AL3821"/>
          <cell r="AM3821"/>
          <cell r="AN3821"/>
          <cell r="AO3821">
            <v>0</v>
          </cell>
          <cell r="AP3821" t="str">
            <v>En Proceso Licitatorio</v>
          </cell>
          <cell r="AQ3821" t="e">
            <v>#REF!</v>
          </cell>
          <cell r="AR3821" t="e">
            <v>#N/A</v>
          </cell>
          <cell r="AS3821" t="str">
            <v>-</v>
          </cell>
          <cell r="AT3821"/>
          <cell r="AU3821" t="str">
            <v>-</v>
          </cell>
          <cell r="AV3821" t="str">
            <v>-</v>
          </cell>
          <cell r="AW3821" t="e">
            <v>#REF!</v>
          </cell>
          <cell r="AX3821">
            <v>4</v>
          </cell>
          <cell r="AY3821"/>
          <cell r="AZ3821">
            <v>4</v>
          </cell>
          <cell r="BA3821"/>
          <cell r="BB3821" t="str">
            <v>547 ML</v>
          </cell>
          <cell r="BC3821"/>
          <cell r="BD3821" t="str">
            <v>-</v>
          </cell>
          <cell r="BE3821" t="str">
            <v>-</v>
          </cell>
          <cell r="BF3821" t="str">
            <v>-</v>
          </cell>
          <cell r="BG3821" t="str">
            <v>-</v>
          </cell>
        </row>
        <row r="3822">
          <cell r="C3822" t="str">
            <v>20110037M1810-1</v>
          </cell>
          <cell r="D3822" t="str">
            <v>Proyectos 2011 - 2020</v>
          </cell>
          <cell r="E3822" t="str">
            <v>No Aplica</v>
          </cell>
          <cell r="F3822" t="str">
            <v>CERRADO</v>
          </cell>
          <cell r="G3822"/>
          <cell r="H3822" t="str">
            <v>Tolima</v>
          </cell>
          <cell r="I3822">
            <v>73408</v>
          </cell>
          <cell r="J3822">
            <v>6</v>
          </cell>
          <cell r="K3822" t="str">
            <v>Armero, Lerida Y Mariquita</v>
          </cell>
          <cell r="L3822" t="str">
            <v>Armero, Lerida Y Mariquita-Tolima</v>
          </cell>
          <cell r="M3822" t="str">
            <v/>
          </cell>
          <cell r="N3822" t="str">
            <v>Infraestructura</v>
          </cell>
          <cell r="O3822"/>
          <cell r="P3822"/>
          <cell r="Q3822" t="str">
            <v>Mejoramiento De Condiciones De Habitabilidad</v>
          </cell>
          <cell r="R3822" t="str">
            <v>Mejoramiento Condiciones De Habitabilidad</v>
          </cell>
          <cell r="S3822"/>
          <cell r="T3822"/>
          <cell r="U3822"/>
          <cell r="V3822" t="str">
            <v>Gestión Energetica S.A. - Gensa S.A. E.S.P.</v>
          </cell>
          <cell r="W3822"/>
          <cell r="X3822" t="str">
            <v/>
          </cell>
          <cell r="Y3822"/>
          <cell r="Z3822">
            <v>177000000</v>
          </cell>
          <cell r="AA3822"/>
          <cell r="AB3822">
            <v>177000000</v>
          </cell>
          <cell r="AC3822"/>
          <cell r="AD3822">
            <v>177000000</v>
          </cell>
          <cell r="AE3822">
            <v>0</v>
          </cell>
          <cell r="AF3822"/>
          <cell r="AG3822">
            <v>0</v>
          </cell>
          <cell r="AH3822">
            <v>177000000</v>
          </cell>
          <cell r="AI3822">
            <v>0</v>
          </cell>
          <cell r="AJ3822">
            <v>177000000</v>
          </cell>
          <cell r="AK3822">
            <v>1</v>
          </cell>
          <cell r="AL3822"/>
          <cell r="AM3822">
            <v>1</v>
          </cell>
          <cell r="AN3822">
            <v>1</v>
          </cell>
          <cell r="AO3822">
            <v>0</v>
          </cell>
          <cell r="AP3822" t="str">
            <v>Liquidado</v>
          </cell>
          <cell r="AQ3822" t="e">
            <v>#REF!</v>
          </cell>
          <cell r="AR3822" t="e">
            <v>#N/A</v>
          </cell>
          <cell r="AS3822" t="str">
            <v>Entregado en 2013</v>
          </cell>
          <cell r="AT3822"/>
          <cell r="AU3822" t="str">
            <v/>
          </cell>
          <cell r="AV3822">
            <v>41326</v>
          </cell>
          <cell r="AW3822" t="e">
            <v>#REF!</v>
          </cell>
          <cell r="AX3822"/>
          <cell r="AY3822"/>
          <cell r="AZ3822">
            <v>0</v>
          </cell>
          <cell r="BA3822" t="str">
            <v>-</v>
          </cell>
          <cell r="BB3822" t="str">
            <v>39  Viviendas</v>
          </cell>
          <cell r="BC3822"/>
          <cell r="BD3822" t="str">
            <v/>
          </cell>
          <cell r="BE3822" t="str">
            <v/>
          </cell>
          <cell r="BF3822" t="str">
            <v/>
          </cell>
          <cell r="BG3822">
            <v>39</v>
          </cell>
        </row>
        <row r="3823">
          <cell r="C3823" t="str">
            <v>20110037V1809-1</v>
          </cell>
          <cell r="D3823" t="str">
            <v>Proyectos 2011 - 2020</v>
          </cell>
          <cell r="E3823" t="str">
            <v>No Aplica</v>
          </cell>
          <cell r="F3823" t="str">
            <v>CERRADO</v>
          </cell>
          <cell r="G3823"/>
          <cell r="H3823" t="str">
            <v>Tolima</v>
          </cell>
          <cell r="I3823">
            <v>73055</v>
          </cell>
          <cell r="J3823">
            <v>6</v>
          </cell>
          <cell r="K3823" t="str">
            <v>Armero-Guayabal</v>
          </cell>
          <cell r="L3823" t="str">
            <v>Armero-Guayabal-Tolima</v>
          </cell>
          <cell r="M3823" t="str">
            <v/>
          </cell>
          <cell r="N3823" t="str">
            <v>Infraestructura</v>
          </cell>
          <cell r="O3823"/>
          <cell r="P3823"/>
          <cell r="Q3823" t="str">
            <v>Suministro De Cemento Para Cofinanciar Mejoramiento De Vías Urbanas En El Municipio De Armero - Tolima.</v>
          </cell>
          <cell r="R3823" t="str">
            <v>Vías Urbanas</v>
          </cell>
          <cell r="S3823"/>
          <cell r="T3823"/>
          <cell r="U3823"/>
          <cell r="V3823" t="str">
            <v>Gestión Energetica S.A. - Gensa S.A. E.S.P.</v>
          </cell>
          <cell r="W3823"/>
          <cell r="X3823" t="str">
            <v/>
          </cell>
          <cell r="Y3823"/>
          <cell r="Z3823">
            <v>25000000</v>
          </cell>
          <cell r="AA3823"/>
          <cell r="AB3823">
            <v>25000000</v>
          </cell>
          <cell r="AC3823"/>
          <cell r="AD3823">
            <v>25000000</v>
          </cell>
          <cell r="AE3823">
            <v>0</v>
          </cell>
          <cell r="AF3823"/>
          <cell r="AG3823">
            <v>0</v>
          </cell>
          <cell r="AH3823">
            <v>25000000</v>
          </cell>
          <cell r="AI3823">
            <v>0</v>
          </cell>
          <cell r="AJ3823">
            <v>25000000</v>
          </cell>
          <cell r="AK3823">
            <v>1</v>
          </cell>
          <cell r="AL3823"/>
          <cell r="AM3823">
            <v>1</v>
          </cell>
          <cell r="AN3823">
            <v>1</v>
          </cell>
          <cell r="AO3823">
            <v>0</v>
          </cell>
          <cell r="AP3823" t="str">
            <v>Liquidado</v>
          </cell>
          <cell r="AQ3823" t="e">
            <v>#REF!</v>
          </cell>
          <cell r="AR3823" t="e">
            <v>#N/A</v>
          </cell>
          <cell r="AS3823" t="str">
            <v>Terminado en 2012</v>
          </cell>
          <cell r="AT3823" t="str">
            <v>No Aplica</v>
          </cell>
          <cell r="AU3823" t="str">
            <v/>
          </cell>
          <cell r="AV3823">
            <v>40969</v>
          </cell>
          <cell r="AW3823" t="e">
            <v>#REF!</v>
          </cell>
          <cell r="AX3823"/>
          <cell r="AY3823"/>
          <cell r="AZ3823">
            <v>0</v>
          </cell>
          <cell r="BA3823" t="str">
            <v>-</v>
          </cell>
          <cell r="BB3823" t="str">
            <v/>
          </cell>
          <cell r="BC3823"/>
          <cell r="BD3823" t="str">
            <v/>
          </cell>
          <cell r="BE3823" t="str">
            <v/>
          </cell>
          <cell r="BF3823" t="str">
            <v/>
          </cell>
          <cell r="BG3823" t="str">
            <v/>
          </cell>
        </row>
        <row r="3824">
          <cell r="C3824" t="str">
            <v>20110057S1808-1</v>
          </cell>
          <cell r="D3824" t="str">
            <v>Proyectos 2011 - 2020</v>
          </cell>
          <cell r="E3824" t="str">
            <v>No Aplica</v>
          </cell>
          <cell r="F3824" t="str">
            <v>CERRADO</v>
          </cell>
          <cell r="G3824"/>
          <cell r="H3824" t="str">
            <v>Tolima</v>
          </cell>
          <cell r="I3824">
            <v>73055</v>
          </cell>
          <cell r="J3824">
            <v>6</v>
          </cell>
          <cell r="K3824" t="str">
            <v>Armero-Guayabal</v>
          </cell>
          <cell r="L3824" t="str">
            <v>Armero-Guayabal-Tolima</v>
          </cell>
          <cell r="M3824" t="str">
            <v/>
          </cell>
          <cell r="N3824" t="str">
            <v>Infraestructura</v>
          </cell>
          <cell r="O3824"/>
          <cell r="P3824"/>
          <cell r="Q3824" t="str">
            <v>Estudios Y Diseños Del Proyecto Urbano, Paisajistico Y Arquitectonico Parque Conmemorativo Tematico "Omayra Sanchez" En El Municipio De Armero, Cabecera Municipal Guayabal - Tolima.</v>
          </cell>
          <cell r="R3824" t="str">
            <v>Espacio Público, Recreación Y Deporte</v>
          </cell>
          <cell r="S3824"/>
          <cell r="T3824"/>
          <cell r="U3824"/>
          <cell r="V3824" t="str">
            <v>Universidad Nacional De Colombia - Sede Manizales</v>
          </cell>
          <cell r="W3824"/>
          <cell r="X3824" t="str">
            <v/>
          </cell>
          <cell r="Y3824"/>
          <cell r="Z3824">
            <v>173032423</v>
          </cell>
          <cell r="AA3824"/>
          <cell r="AB3824">
            <v>173032423</v>
          </cell>
          <cell r="AC3824"/>
          <cell r="AD3824">
            <v>173032423</v>
          </cell>
          <cell r="AE3824">
            <v>0</v>
          </cell>
          <cell r="AF3824"/>
          <cell r="AG3824">
            <v>0</v>
          </cell>
          <cell r="AH3824">
            <v>173032423</v>
          </cell>
          <cell r="AI3824">
            <v>0</v>
          </cell>
          <cell r="AJ3824">
            <v>173032423</v>
          </cell>
          <cell r="AK3824">
            <v>1</v>
          </cell>
          <cell r="AL3824"/>
          <cell r="AM3824">
            <v>1</v>
          </cell>
          <cell r="AN3824">
            <v>1</v>
          </cell>
          <cell r="AO3824">
            <v>0</v>
          </cell>
          <cell r="AP3824" t="str">
            <v>Liquidado</v>
          </cell>
          <cell r="AQ3824" t="e">
            <v>#REF!</v>
          </cell>
          <cell r="AR3824" t="e">
            <v>#N/A</v>
          </cell>
          <cell r="AS3824" t="str">
            <v>Diseños Terminados en 2011.</v>
          </cell>
          <cell r="AT3824" t="str">
            <v>No Aplica</v>
          </cell>
          <cell r="AU3824" t="str">
            <v/>
          </cell>
          <cell r="AV3824">
            <v>40873</v>
          </cell>
          <cell r="AW3824" t="e">
            <v>#REF!</v>
          </cell>
          <cell r="AX3824"/>
          <cell r="AY3824"/>
          <cell r="AZ3824">
            <v>0</v>
          </cell>
          <cell r="BA3824" t="str">
            <v>-</v>
          </cell>
          <cell r="BB3824" t="str">
            <v/>
          </cell>
          <cell r="BC3824"/>
          <cell r="BD3824" t="str">
            <v/>
          </cell>
          <cell r="BE3824" t="str">
            <v/>
          </cell>
          <cell r="BF3824" t="str">
            <v/>
          </cell>
          <cell r="BG3824" t="str">
            <v/>
          </cell>
        </row>
        <row r="3825">
          <cell r="C3825" t="str">
            <v>20120040S0056-1</v>
          </cell>
          <cell r="D3825" t="str">
            <v>Proyectos 2011 - 2020</v>
          </cell>
          <cell r="E3825" t="str">
            <v>No Aplica</v>
          </cell>
          <cell r="F3825" t="str">
            <v>CERRADO</v>
          </cell>
          <cell r="G3825" t="str">
            <v>B56</v>
          </cell>
          <cell r="H3825" t="str">
            <v>Tolima</v>
          </cell>
          <cell r="I3825">
            <v>73055</v>
          </cell>
          <cell r="J3825">
            <v>6</v>
          </cell>
          <cell r="K3825" t="str">
            <v>Armero-Guayabal</v>
          </cell>
          <cell r="L3825" t="str">
            <v>Armero-Guayabal-Tolima</v>
          </cell>
          <cell r="M3825">
            <v>40</v>
          </cell>
          <cell r="N3825" t="str">
            <v>Fonade 2</v>
          </cell>
          <cell r="O3825"/>
          <cell r="P3825"/>
          <cell r="Q3825" t="str">
            <v>Primera Fase De La Construcción Parque Conmemorativo Omaira Sánchez En La Cabecera Municipal Guayabal Del Municipio De Armero - Tolima.</v>
          </cell>
          <cell r="R3825" t="str">
            <v>Espacio Público, Recreación Y Deporte</v>
          </cell>
          <cell r="S3825"/>
          <cell r="T3825"/>
          <cell r="U3825"/>
          <cell r="V3825" t="str">
            <v>Fonade</v>
          </cell>
          <cell r="W3825"/>
          <cell r="X3825" t="str">
            <v/>
          </cell>
          <cell r="Y3825"/>
          <cell r="Z3825">
            <v>3100000000</v>
          </cell>
          <cell r="AA3825"/>
          <cell r="AB3825">
            <v>3100000000</v>
          </cell>
          <cell r="AC3825"/>
          <cell r="AD3825">
            <v>3100000000</v>
          </cell>
          <cell r="AE3825">
            <v>0</v>
          </cell>
          <cell r="AF3825"/>
          <cell r="AG3825">
            <v>0</v>
          </cell>
          <cell r="AH3825">
            <v>3100000000</v>
          </cell>
          <cell r="AI3825">
            <v>0</v>
          </cell>
          <cell r="AJ3825">
            <v>3100000000</v>
          </cell>
          <cell r="AK3825">
            <v>1</v>
          </cell>
          <cell r="AL3825"/>
          <cell r="AM3825">
            <v>1</v>
          </cell>
          <cell r="AN3825">
            <v>1</v>
          </cell>
          <cell r="AO3825">
            <v>0</v>
          </cell>
          <cell r="AP3825" t="str">
            <v>Liquidado</v>
          </cell>
          <cell r="AQ3825" t="e">
            <v>#REF!</v>
          </cell>
          <cell r="AR3825" t="e">
            <v>#N/A</v>
          </cell>
          <cell r="AS3825" t="str">
            <v>CONVENIO LIQUIDADO EL 29 DE SEPTIEMBRE 2021.</v>
          </cell>
          <cell r="AT3825" t="str">
            <v>No Aplica</v>
          </cell>
          <cell r="AU3825">
            <v>41488</v>
          </cell>
          <cell r="AV3825">
            <v>41807</v>
          </cell>
          <cell r="AW3825" t="e">
            <v>#REF!</v>
          </cell>
          <cell r="AX3825"/>
          <cell r="AY3825"/>
          <cell r="AZ3825">
            <v>0</v>
          </cell>
          <cell r="BA3825" t="str">
            <v>-</v>
          </cell>
          <cell r="BB3825" t="str">
            <v>EDIFICIO MEMORIAL FOTOGRAFICO, PARQUE INFANTIL, AREA DE CAFETERIA, RECORRIDOS LUDICOS, ADECUACION, VESTIERES Y BANOS DE LA PISINA, ACCESO PRINCIPAL, ANDENES EXTERIORES, ARBOLIZACION Y MOBILIARIO URBANO 6500 M2</v>
          </cell>
          <cell r="BC3825"/>
          <cell r="BD3825">
            <v>41541</v>
          </cell>
          <cell r="BE3825">
            <v>41710</v>
          </cell>
          <cell r="BF3825">
            <v>41983</v>
          </cell>
          <cell r="BG3825">
            <v>5000</v>
          </cell>
        </row>
        <row r="3826">
          <cell r="C3826" t="str">
            <v>20100246V0066-1</v>
          </cell>
          <cell r="D3826" t="str">
            <v>Proyectos 2011 - 2020</v>
          </cell>
          <cell r="E3826" t="str">
            <v>No Aplica</v>
          </cell>
          <cell r="F3826" t="str">
            <v>CERRADO</v>
          </cell>
          <cell r="G3826"/>
          <cell r="H3826" t="str">
            <v>Tolima</v>
          </cell>
          <cell r="I3826">
            <v>73067</v>
          </cell>
          <cell r="J3826">
            <v>6</v>
          </cell>
          <cell r="K3826" t="str">
            <v>Ataco</v>
          </cell>
          <cell r="L3826" t="str">
            <v>Ataco-Tolima</v>
          </cell>
          <cell r="M3826" t="str">
            <v/>
          </cell>
          <cell r="N3826" t="str">
            <v>Otras Fuentes</v>
          </cell>
          <cell r="O3826"/>
          <cell r="P3826"/>
          <cell r="Q3826" t="str">
            <v>Mejoramiento Vías Terciarias De Acceso A Las Comunidades, Veredas Canoas San Roque, Canoas La Vaga, Canoas Copete, Santa Rita La Mina, Potrerito Y Balsillas En El Municipio De Ataco - Tolima.</v>
          </cell>
          <cell r="R3826" t="str">
            <v>Vías Red Terciaria</v>
          </cell>
          <cell r="S3826"/>
          <cell r="T3826"/>
          <cell r="U3826"/>
          <cell r="V3826" t="str">
            <v>Federación Nacional De Cafeteros</v>
          </cell>
          <cell r="W3826"/>
          <cell r="X3826" t="str">
            <v/>
          </cell>
          <cell r="Y3826"/>
          <cell r="Z3826">
            <v>673636770</v>
          </cell>
          <cell r="AA3826"/>
          <cell r="AB3826">
            <v>673636770</v>
          </cell>
          <cell r="AC3826"/>
          <cell r="AD3826">
            <v>673636770</v>
          </cell>
          <cell r="AE3826">
            <v>0</v>
          </cell>
          <cell r="AF3826"/>
          <cell r="AG3826">
            <v>0</v>
          </cell>
          <cell r="AH3826">
            <v>673636770</v>
          </cell>
          <cell r="AI3826">
            <v>0</v>
          </cell>
          <cell r="AJ3826">
            <v>673636770</v>
          </cell>
          <cell r="AK3826">
            <v>1</v>
          </cell>
          <cell r="AL3826"/>
          <cell r="AM3826">
            <v>1</v>
          </cell>
          <cell r="AN3826">
            <v>1</v>
          </cell>
          <cell r="AO3826">
            <v>0</v>
          </cell>
          <cell r="AP3826" t="str">
            <v>Liquidado</v>
          </cell>
          <cell r="AQ3826" t="e">
            <v>#REF!</v>
          </cell>
          <cell r="AR3826" t="e">
            <v>#N/A</v>
          </cell>
          <cell r="AS3826" t="str">
            <v>Entregado en 2011.</v>
          </cell>
          <cell r="AT3826" t="str">
            <v>No Aplica</v>
          </cell>
          <cell r="AU3826" t="str">
            <v/>
          </cell>
          <cell r="AV3826">
            <v>40908</v>
          </cell>
          <cell r="AW3826" t="e">
            <v>#REF!</v>
          </cell>
          <cell r="AX3826"/>
          <cell r="AY3826"/>
          <cell r="AZ3826">
            <v>0</v>
          </cell>
          <cell r="BA3826" t="str">
            <v>-</v>
          </cell>
          <cell r="BB3826" t="str">
            <v/>
          </cell>
          <cell r="BC3826"/>
          <cell r="BD3826" t="str">
            <v/>
          </cell>
          <cell r="BE3826" t="str">
            <v/>
          </cell>
          <cell r="BF3826" t="str">
            <v/>
          </cell>
          <cell r="BG3826" t="str">
            <v/>
          </cell>
        </row>
        <row r="3827">
          <cell r="C3827" t="str">
            <v>20120057V1845-1</v>
          </cell>
          <cell r="D3827" t="str">
            <v>Proyectos 2011 - 2020</v>
          </cell>
          <cell r="E3827" t="str">
            <v>No Aplica</v>
          </cell>
          <cell r="F3827" t="str">
            <v>CERRADO</v>
          </cell>
          <cell r="G3827"/>
          <cell r="H3827" t="str">
            <v>Tolima</v>
          </cell>
          <cell r="I3827">
            <v>73067</v>
          </cell>
          <cell r="J3827">
            <v>6</v>
          </cell>
          <cell r="K3827" t="str">
            <v>Ataco</v>
          </cell>
          <cell r="L3827" t="str">
            <v>Ataco-Tolima</v>
          </cell>
          <cell r="M3827" t="str">
            <v/>
          </cell>
          <cell r="N3827" t="str">
            <v>Infraestructura</v>
          </cell>
          <cell r="O3827"/>
          <cell r="P3827"/>
          <cell r="Q3827" t="str">
            <v>Elaboración, Ajuste Y Complementación De Diseños Para La Rehabilitación, Mejoramiento Y Recuperación De Las Vías Ataco - Planadas Y Chaparral - Rioblanco, En El Departamento Del Tolima.</v>
          </cell>
          <cell r="R3827" t="str">
            <v>Vías Red Terciaria</v>
          </cell>
          <cell r="S3827"/>
          <cell r="T3827"/>
          <cell r="U3827"/>
          <cell r="V3827" t="str">
            <v>Consultores De Ingenieria Ug21 Sl</v>
          </cell>
          <cell r="W3827"/>
          <cell r="X3827" t="str">
            <v/>
          </cell>
          <cell r="Y3827"/>
          <cell r="Z3827">
            <v>2584695345</v>
          </cell>
          <cell r="AA3827"/>
          <cell r="AB3827">
            <v>2584695345</v>
          </cell>
          <cell r="AC3827"/>
          <cell r="AD3827">
            <v>2584695345</v>
          </cell>
          <cell r="AE3827">
            <v>0</v>
          </cell>
          <cell r="AF3827"/>
          <cell r="AG3827">
            <v>0</v>
          </cell>
          <cell r="AH3827">
            <v>2584695345</v>
          </cell>
          <cell r="AI3827">
            <v>0</v>
          </cell>
          <cell r="AJ3827">
            <v>2584695345</v>
          </cell>
          <cell r="AK3827">
            <v>1</v>
          </cell>
          <cell r="AL3827"/>
          <cell r="AM3827">
            <v>1</v>
          </cell>
          <cell r="AN3827">
            <v>1</v>
          </cell>
          <cell r="AO3827">
            <v>0</v>
          </cell>
          <cell r="AP3827" t="str">
            <v>Liquidado</v>
          </cell>
          <cell r="AQ3827" t="e">
            <v>#REF!</v>
          </cell>
          <cell r="AR3827" t="e">
            <v>#N/A</v>
          </cell>
          <cell r="AS3827" t="str">
            <v>Entregado en 2013.</v>
          </cell>
          <cell r="AT3827" t="str">
            <v>No Aplica</v>
          </cell>
          <cell r="AU3827" t="str">
            <v/>
          </cell>
          <cell r="AV3827">
            <v>41559</v>
          </cell>
          <cell r="AW3827" t="e">
            <v>#REF!</v>
          </cell>
          <cell r="AX3827"/>
          <cell r="AY3827"/>
          <cell r="AZ3827">
            <v>0</v>
          </cell>
          <cell r="BA3827" t="str">
            <v>-</v>
          </cell>
          <cell r="BB3827" t="str">
            <v/>
          </cell>
          <cell r="BC3827"/>
          <cell r="BD3827" t="str">
            <v/>
          </cell>
          <cell r="BE3827" t="str">
            <v/>
          </cell>
          <cell r="BF3827" t="str">
            <v/>
          </cell>
          <cell r="BG3827" t="str">
            <v/>
          </cell>
        </row>
        <row r="3828">
          <cell r="C3828" t="str">
            <v>2014040V0168-1</v>
          </cell>
          <cell r="D3828" t="str">
            <v>Proyectos 2011 - 2020</v>
          </cell>
          <cell r="E3828" t="str">
            <v>No Aplica</v>
          </cell>
          <cell r="F3828" t="str">
            <v>CERRADO</v>
          </cell>
          <cell r="G3828" t="str">
            <v>B168</v>
          </cell>
          <cell r="H3828" t="str">
            <v>Tolima</v>
          </cell>
          <cell r="I3828">
            <v>73067</v>
          </cell>
          <cell r="J3828">
            <v>6</v>
          </cell>
          <cell r="K3828" t="str">
            <v>Ataco</v>
          </cell>
          <cell r="L3828" t="str">
            <v>Ataco-Tolima</v>
          </cell>
          <cell r="M3828">
            <v>40</v>
          </cell>
          <cell r="N3828" t="str">
            <v>Fonade 2</v>
          </cell>
          <cell r="O3828"/>
          <cell r="P3828"/>
          <cell r="Q3828" t="str">
            <v>Mejoramiento Vía Santiago Pérez Casa De Zinc</v>
          </cell>
          <cell r="R3828" t="str">
            <v>Vías Red Terciaria</v>
          </cell>
          <cell r="S3828"/>
          <cell r="T3828"/>
          <cell r="U3828"/>
          <cell r="V3828" t="str">
            <v>Fonade</v>
          </cell>
          <cell r="W3828"/>
          <cell r="X3828" t="str">
            <v/>
          </cell>
          <cell r="Y3828"/>
          <cell r="Z3828">
            <v>336000000</v>
          </cell>
          <cell r="AA3828"/>
          <cell r="AB3828">
            <v>336000000</v>
          </cell>
          <cell r="AC3828"/>
          <cell r="AD3828">
            <v>336000000</v>
          </cell>
          <cell r="AE3828">
            <v>0</v>
          </cell>
          <cell r="AF3828"/>
          <cell r="AG3828">
            <v>0</v>
          </cell>
          <cell r="AH3828">
            <v>336000000</v>
          </cell>
          <cell r="AI3828">
            <v>0</v>
          </cell>
          <cell r="AJ3828">
            <v>336000000</v>
          </cell>
          <cell r="AK3828">
            <v>0.33</v>
          </cell>
          <cell r="AL3828"/>
          <cell r="AM3828">
            <v>1</v>
          </cell>
          <cell r="AN3828">
            <v>1</v>
          </cell>
          <cell r="AO3828">
            <v>0</v>
          </cell>
          <cell r="AP3828" t="str">
            <v>Liquidado</v>
          </cell>
          <cell r="AQ3828" t="e">
            <v>#REF!</v>
          </cell>
          <cell r="AR3828" t="e">
            <v>#N/A</v>
          </cell>
          <cell r="AS3828" t="str">
            <v>CONVENIO LIQUIDADO EL 29 DE SEPTIEMBRE 2021.</v>
          </cell>
          <cell r="AT3828" t="str">
            <v>No Aplica</v>
          </cell>
          <cell r="AU3828">
            <v>42153</v>
          </cell>
          <cell r="AV3828">
            <v>42432</v>
          </cell>
          <cell r="AW3828" t="e">
            <v>#REF!</v>
          </cell>
          <cell r="AX3828"/>
          <cell r="AY3828"/>
          <cell r="AZ3828">
            <v>0</v>
          </cell>
          <cell r="BA3828" t="str">
            <v>-</v>
          </cell>
          <cell r="BB3828" t="str">
            <v>CONSTRUCCIÓN DE  OBRAS DE ARTE: ALCANTARILLAS, BATEAS Y MUROSALCANTARLIAS DE 36". LONGITUD DE VÍA: 19 KM.</v>
          </cell>
          <cell r="BC3828"/>
          <cell r="BD3828">
            <v>42237</v>
          </cell>
          <cell r="BE3828">
            <v>42465</v>
          </cell>
          <cell r="BF3828">
            <v>42549</v>
          </cell>
          <cell r="BG3828" t="str">
            <v/>
          </cell>
        </row>
        <row r="3829">
          <cell r="C3829" t="str">
            <v>2014040V0169-1</v>
          </cell>
          <cell r="D3829" t="str">
            <v>Proyectos 2011 - 2020</v>
          </cell>
          <cell r="E3829" t="str">
            <v>No Aplica</v>
          </cell>
          <cell r="F3829" t="str">
            <v>CERRADO</v>
          </cell>
          <cell r="G3829" t="str">
            <v>B169</v>
          </cell>
          <cell r="H3829" t="str">
            <v>Tolima</v>
          </cell>
          <cell r="I3829">
            <v>73067</v>
          </cell>
          <cell r="J3829">
            <v>6</v>
          </cell>
          <cell r="K3829" t="str">
            <v>Ataco</v>
          </cell>
          <cell r="L3829" t="str">
            <v>Ataco-Tolima</v>
          </cell>
          <cell r="M3829">
            <v>40</v>
          </cell>
          <cell r="N3829" t="str">
            <v>Fonade 2</v>
          </cell>
          <cell r="O3829"/>
          <cell r="P3829"/>
          <cell r="Q3829" t="str">
            <v>Mejoramiento De La Via Santiago Perez - Pomarroso Longitud  21 Km Municipio De Ataco</v>
          </cell>
          <cell r="R3829" t="str">
            <v>Vías Red Terciaria</v>
          </cell>
          <cell r="S3829"/>
          <cell r="T3829"/>
          <cell r="U3829"/>
          <cell r="V3829" t="str">
            <v>Fonade</v>
          </cell>
          <cell r="W3829"/>
          <cell r="X3829" t="str">
            <v/>
          </cell>
          <cell r="Y3829"/>
          <cell r="Z3829">
            <v>224000000</v>
          </cell>
          <cell r="AA3829"/>
          <cell r="AB3829">
            <v>224000000</v>
          </cell>
          <cell r="AC3829"/>
          <cell r="AD3829">
            <v>224000000</v>
          </cell>
          <cell r="AE3829">
            <v>0</v>
          </cell>
          <cell r="AF3829"/>
          <cell r="AG3829">
            <v>0</v>
          </cell>
          <cell r="AH3829">
            <v>224000000</v>
          </cell>
          <cell r="AI3829">
            <v>0</v>
          </cell>
          <cell r="AJ3829">
            <v>224000000</v>
          </cell>
          <cell r="AK3829">
            <v>0.33</v>
          </cell>
          <cell r="AL3829"/>
          <cell r="AM3829">
            <v>1</v>
          </cell>
          <cell r="AN3829">
            <v>1</v>
          </cell>
          <cell r="AO3829">
            <v>0</v>
          </cell>
          <cell r="AP3829" t="str">
            <v>Liquidado</v>
          </cell>
          <cell r="AQ3829" t="e">
            <v>#REF!</v>
          </cell>
          <cell r="AR3829" t="e">
            <v>#N/A</v>
          </cell>
          <cell r="AS3829" t="str">
            <v>CONVENIO LIQUIDADO EL 29 DE SEPTIEMBRE 2021.</v>
          </cell>
          <cell r="AT3829" t="str">
            <v>No Aplica</v>
          </cell>
          <cell r="AU3829">
            <v>42153</v>
          </cell>
          <cell r="AV3829">
            <v>42432</v>
          </cell>
          <cell r="AW3829" t="e">
            <v>#REF!</v>
          </cell>
          <cell r="AX3829"/>
          <cell r="AY3829"/>
          <cell r="AZ3829">
            <v>0</v>
          </cell>
          <cell r="BA3829" t="str">
            <v>-</v>
          </cell>
          <cell r="BB3829" t="str">
            <v xml:space="preserve">78 ML DE CUNETAS, 50 ML DE ALCANTARILLAS DE 36 " </v>
          </cell>
          <cell r="BC3829"/>
          <cell r="BD3829">
            <v>42237</v>
          </cell>
          <cell r="BE3829">
            <v>42466</v>
          </cell>
          <cell r="BF3829">
            <v>42550</v>
          </cell>
          <cell r="BG3829" t="str">
            <v/>
          </cell>
        </row>
        <row r="3830">
          <cell r="C3830" t="str">
            <v>2014040V0170-1</v>
          </cell>
          <cell r="D3830" t="str">
            <v>Proyectos 2011 - 2020</v>
          </cell>
          <cell r="E3830" t="str">
            <v>No Aplica</v>
          </cell>
          <cell r="F3830" t="str">
            <v>CERRADO</v>
          </cell>
          <cell r="G3830" t="str">
            <v>B170</v>
          </cell>
          <cell r="H3830" t="str">
            <v>Tolima</v>
          </cell>
          <cell r="I3830">
            <v>73067</v>
          </cell>
          <cell r="J3830">
            <v>6</v>
          </cell>
          <cell r="K3830" t="str">
            <v>Ataco</v>
          </cell>
          <cell r="L3830" t="str">
            <v>Ataco-Tolima</v>
          </cell>
          <cell r="M3830">
            <v>40</v>
          </cell>
          <cell r="N3830" t="str">
            <v>Fonade 2</v>
          </cell>
          <cell r="O3830"/>
          <cell r="P3830"/>
          <cell r="Q3830" t="str">
            <v>Mejoramiento De La Vía El Cóndor - Monte Loro - El Playón</v>
          </cell>
          <cell r="R3830" t="str">
            <v>Vías Red Terciaria</v>
          </cell>
          <cell r="S3830"/>
          <cell r="T3830"/>
          <cell r="U3830"/>
          <cell r="V3830" t="str">
            <v>Fonade</v>
          </cell>
          <cell r="W3830"/>
          <cell r="X3830" t="str">
            <v/>
          </cell>
          <cell r="Y3830"/>
          <cell r="Z3830">
            <v>169466672.75999999</v>
          </cell>
          <cell r="AA3830"/>
          <cell r="AB3830">
            <v>169466672.75999999</v>
          </cell>
          <cell r="AC3830"/>
          <cell r="AD3830">
            <v>169466672.75999999</v>
          </cell>
          <cell r="AE3830">
            <v>0</v>
          </cell>
          <cell r="AF3830"/>
          <cell r="AG3830">
            <v>0</v>
          </cell>
          <cell r="AH3830">
            <v>169466672.75999999</v>
          </cell>
          <cell r="AI3830">
            <v>0</v>
          </cell>
          <cell r="AJ3830">
            <v>169466672.75999999</v>
          </cell>
          <cell r="AK3830">
            <v>0.33</v>
          </cell>
          <cell r="AL3830"/>
          <cell r="AM3830">
            <v>1</v>
          </cell>
          <cell r="AN3830">
            <v>1</v>
          </cell>
          <cell r="AO3830">
            <v>0</v>
          </cell>
          <cell r="AP3830" t="str">
            <v>Liquidado</v>
          </cell>
          <cell r="AQ3830" t="e">
            <v>#REF!</v>
          </cell>
          <cell r="AR3830" t="e">
            <v>#N/A</v>
          </cell>
          <cell r="AS3830" t="str">
            <v>CONVENIO LIQUIDADO EL 29 DE SEPTIEMBRE 2021.</v>
          </cell>
          <cell r="AT3830" t="str">
            <v>No Aplica</v>
          </cell>
          <cell r="AU3830">
            <v>42153</v>
          </cell>
          <cell r="AV3830">
            <v>42432</v>
          </cell>
          <cell r="AW3830" t="e">
            <v>#REF!</v>
          </cell>
          <cell r="AX3830"/>
          <cell r="AY3830"/>
          <cell r="AZ3830">
            <v>0</v>
          </cell>
          <cell r="BA3830" t="str">
            <v>-</v>
          </cell>
          <cell r="BB3830" t="str">
            <v xml:space="preserve">60 ML DE CUNETAS, 65 ML DE ALCANTARILLAS DE 36 " 218 M3 GAVIONES </v>
          </cell>
          <cell r="BC3830"/>
          <cell r="BD3830">
            <v>42236</v>
          </cell>
          <cell r="BE3830">
            <v>42467</v>
          </cell>
          <cell r="BF3830">
            <v>42551</v>
          </cell>
          <cell r="BG3830" t="str">
            <v/>
          </cell>
        </row>
        <row r="3831">
          <cell r="C3831" t="str">
            <v>20160461M7366-1</v>
          </cell>
          <cell r="D3831" t="str">
            <v>Proyectos 2011 - 2020</v>
          </cell>
          <cell r="E3831" t="str">
            <v>ANTES 2018</v>
          </cell>
          <cell r="F3831" t="str">
            <v>VIGENTE</v>
          </cell>
          <cell r="G3831"/>
          <cell r="H3831" t="str">
            <v>Tolima</v>
          </cell>
          <cell r="I3831">
            <v>73067</v>
          </cell>
          <cell r="J3831">
            <v>6</v>
          </cell>
          <cell r="K3831" t="str">
            <v>Ataco</v>
          </cell>
          <cell r="L3831" t="str">
            <v>Ataco-Tolima</v>
          </cell>
          <cell r="M3831">
            <v>461</v>
          </cell>
          <cell r="N3831" t="str">
            <v>DPS 2016</v>
          </cell>
          <cell r="O3831"/>
          <cell r="P3831"/>
          <cell r="Q3831" t="str">
            <v>Mejoramiento De Condiciones De Habitabilidad</v>
          </cell>
          <cell r="R3831" t="str">
            <v>Mejoramiento Condiciones De Habitabilidad</v>
          </cell>
          <cell r="S3831"/>
          <cell r="T3831"/>
          <cell r="U3831"/>
          <cell r="V3831" t="str">
            <v>Municipio</v>
          </cell>
          <cell r="W3831"/>
          <cell r="X3831" t="str">
            <v/>
          </cell>
          <cell r="Y3831"/>
          <cell r="Z3831">
            <v>841367593</v>
          </cell>
          <cell r="AA3831"/>
          <cell r="AB3831">
            <v>841367593</v>
          </cell>
          <cell r="AC3831"/>
          <cell r="AD3831">
            <v>841367593</v>
          </cell>
          <cell r="AE3831">
            <v>84136759</v>
          </cell>
          <cell r="AF3831"/>
          <cell r="AG3831">
            <v>84136759</v>
          </cell>
          <cell r="AH3831">
            <v>925504352</v>
          </cell>
          <cell r="AI3831">
            <v>0</v>
          </cell>
          <cell r="AJ3831">
            <v>925504352</v>
          </cell>
          <cell r="AK3831">
            <v>0</v>
          </cell>
          <cell r="AL3831"/>
          <cell r="AM3831">
            <v>1</v>
          </cell>
          <cell r="AN3831">
            <v>0.1583</v>
          </cell>
          <cell r="AO3831">
            <v>-0.8417</v>
          </cell>
          <cell r="AP3831" t="str">
            <v>Terminado</v>
          </cell>
          <cell r="AQ3831" t="e">
            <v>#REF!</v>
          </cell>
          <cell r="AR3831" t="str">
            <v>TERMINADO</v>
          </cell>
          <cell r="AS3831" t="str">
            <v>Suspendido desde el 15 de abril de 2022
Causa suspensión: trámite de prórroga al contrato de obra por parte del E.T. 
Fecha estimada de reinicio: 14 de agosto de 2022
En mesa técnica No. 143 (29-10-2021) se dió pertinencia a 49 de 60 MCH.
De las 49 viviendas aprobadas, 14 terminadas, 1 en ejecución y 34 por iniciar.
El contratista de obra no cumplió con la entrega del producto de pre-construcción de11 MCH.
20/05/2022 la Subdirección de Contratación citó a audiencia de arreglo directo. Fórmula de arreglo propuesta por la DISH: terminación de las 15 viviendas en ejecución (31 de mayo). 
24/06/2022 mediante memorando M-2022-4301-027690 se informó a la Subdirección de Contratación que el E.T. no dio cumplimiento a la fórmula de arreglo directo. 
24/06/2022 mediante comunicado S-2022-4301-195300 se informó al E.T. sobre el presunto incumplimiento de las obligaciones establecidas en el CV. Comunicado con copia a la Procuraduría Preventiva. 
30/06/2022 se programó reunión con el E.T. e interventoría. Compromisos: E.T. entrega soportes de 15 viviendas; interventoría emitirá concepto sobre estas viviendas; E.T. entregará soportes de inicio presunto incumplimiento al contratista de obra.
08/07/2022 la interventoría recibió por parte del E.T. las subsanaciones a los soportes de 14 viviendas intervenidas. Respuesta: 15 de julio.</v>
          </cell>
          <cell r="AT3831">
            <v>43669</v>
          </cell>
          <cell r="AU3831">
            <v>44544</v>
          </cell>
          <cell r="AV3831"/>
          <cell r="AW3831" t="e">
            <v>#REF!</v>
          </cell>
          <cell r="AX3831"/>
          <cell r="AY3831"/>
          <cell r="AZ3831">
            <v>0</v>
          </cell>
          <cell r="BA3831" t="str">
            <v>ADMINISTRATIVO (Suspensiones y vencimientos de Fiducias, Pólizas, Asignación de Interventoría)</v>
          </cell>
          <cell r="BB3831" t="str">
            <v>60  Viviendas</v>
          </cell>
          <cell r="BC3831"/>
          <cell r="BD3831" t="str">
            <v/>
          </cell>
          <cell r="BE3831" t="str">
            <v/>
          </cell>
          <cell r="BF3831" t="str">
            <v/>
          </cell>
          <cell r="BG3831">
            <v>216</v>
          </cell>
        </row>
        <row r="3832">
          <cell r="C3832" t="str">
            <v>20160473M5737-1</v>
          </cell>
          <cell r="D3832" t="str">
            <v>Proyectos 2011 - 2020</v>
          </cell>
          <cell r="E3832" t="str">
            <v>ANTES 2018</v>
          </cell>
          <cell r="F3832" t="str">
            <v>VIGENTE</v>
          </cell>
          <cell r="G3832"/>
          <cell r="H3832" t="str">
            <v>Tolima</v>
          </cell>
          <cell r="I3832">
            <v>73124</v>
          </cell>
          <cell r="J3832">
            <v>6</v>
          </cell>
          <cell r="K3832" t="str">
            <v>Cajamarca</v>
          </cell>
          <cell r="L3832" t="str">
            <v>Cajamarca-Tolima</v>
          </cell>
          <cell r="M3832">
            <v>473</v>
          </cell>
          <cell r="N3832" t="str">
            <v>DPS 2016</v>
          </cell>
          <cell r="O3832"/>
          <cell r="P3832"/>
          <cell r="Q3832" t="str">
            <v>Mejoramiento De Condiciones De Habitabilidad</v>
          </cell>
          <cell r="R3832" t="str">
            <v>Mejoramiento Condiciones De Habitabilidad</v>
          </cell>
          <cell r="S3832"/>
          <cell r="T3832"/>
          <cell r="U3832"/>
          <cell r="V3832" t="str">
            <v>Municipio</v>
          </cell>
          <cell r="W3832"/>
          <cell r="X3832" t="str">
            <v/>
          </cell>
          <cell r="Y3832"/>
          <cell r="Z3832">
            <v>720338983</v>
          </cell>
          <cell r="AA3832"/>
          <cell r="AB3832">
            <v>720338983</v>
          </cell>
          <cell r="AC3832"/>
          <cell r="AD3832">
            <v>720338983</v>
          </cell>
          <cell r="AE3832">
            <v>72033898</v>
          </cell>
          <cell r="AF3832"/>
          <cell r="AG3832">
            <v>72033898</v>
          </cell>
          <cell r="AH3832">
            <v>792372881</v>
          </cell>
          <cell r="AI3832">
            <v>0</v>
          </cell>
          <cell r="AJ3832">
            <v>792372881</v>
          </cell>
          <cell r="AK3832">
            <v>0.35</v>
          </cell>
          <cell r="AL3832"/>
          <cell r="AM3832">
            <v>1</v>
          </cell>
          <cell r="AN3832">
            <v>1</v>
          </cell>
          <cell r="AO3832">
            <v>0</v>
          </cell>
          <cell r="AP3832" t="str">
            <v>Entregado A Municipio</v>
          </cell>
          <cell r="AQ3832" t="e">
            <v>#REF!</v>
          </cell>
          <cell r="AR3832" t="str">
            <v>TERMINADO</v>
          </cell>
          <cell r="AS3832" t="str">
            <v>Proyecto terminado y entregado al Municipio.
Acta de entrega y recibo final a satisfacción 06-05-2022; Acta de entrega y compromiso de sostenibilidad 15-06-2022.
Se reiteró al E.T. e interventoría la entrega de los soportes para tramitar el último desembolso.</v>
          </cell>
          <cell r="AT3832">
            <v>43654</v>
          </cell>
          <cell r="AU3832">
            <v>44508</v>
          </cell>
          <cell r="AV3832">
            <v>44678</v>
          </cell>
          <cell r="AW3832" t="e">
            <v>#REF!</v>
          </cell>
          <cell r="AX3832"/>
          <cell r="AY3832"/>
          <cell r="AZ3832">
            <v>0</v>
          </cell>
          <cell r="BA3832" t="str">
            <v>-</v>
          </cell>
          <cell r="BB3832" t="str">
            <v>52  Viviendas</v>
          </cell>
          <cell r="BC3832"/>
          <cell r="BD3832" t="str">
            <v/>
          </cell>
          <cell r="BE3832">
            <v>44670</v>
          </cell>
          <cell r="BF3832">
            <v>44727</v>
          </cell>
          <cell r="BG3832">
            <v>187.20000000000002</v>
          </cell>
        </row>
        <row r="3833">
          <cell r="C3833" t="str">
            <v>E-2020-1731-235322</v>
          </cell>
          <cell r="D3833" t="str">
            <v>CV 001-2020</v>
          </cell>
          <cell r="E3833" t="str">
            <v>2018-2022</v>
          </cell>
          <cell r="F3833" t="str">
            <v>VIGENTE</v>
          </cell>
          <cell r="G3833"/>
          <cell r="H3833" t="str">
            <v>Tolima</v>
          </cell>
          <cell r="I3833"/>
          <cell r="J3833"/>
          <cell r="K3833" t="str">
            <v>Carmen De Apicala</v>
          </cell>
          <cell r="L3833" t="str">
            <v>Carmen De Apicala-Tolima</v>
          </cell>
          <cell r="M3833" t="str">
            <v>673 FIP 2021</v>
          </cell>
          <cell r="N3833" t="str">
            <v>DPS 2021</v>
          </cell>
          <cell r="O3833">
            <v>44512</v>
          </cell>
          <cell r="P3833">
            <v>44773</v>
          </cell>
          <cell r="Q3833" t="str">
            <v>Construcción De Placas Huellas En Sitios Críticos De Las Vías Que Conducen A Las Veredas Los Medios. Cuatro Esquinas Y La Florida En El Municipio De Carmen De Apicalá - Tolima</v>
          </cell>
          <cell r="R3833" t="str">
            <v>Vias y Transporte</v>
          </cell>
          <cell r="S3833" t="str">
            <v>Vias Rurales</v>
          </cell>
          <cell r="T3833"/>
          <cell r="U3833">
            <v>1</v>
          </cell>
          <cell r="V3833"/>
          <cell r="W3833"/>
          <cell r="X3833"/>
          <cell r="Y3833"/>
          <cell r="Z3833">
            <v>1276496446</v>
          </cell>
          <cell r="AA3833"/>
          <cell r="AB3833">
            <v>1276496446</v>
          </cell>
          <cell r="AC3833">
            <v>0</v>
          </cell>
          <cell r="AD3833">
            <v>1276496446</v>
          </cell>
          <cell r="AE3833"/>
          <cell r="AF3833"/>
          <cell r="AG3833">
            <v>0</v>
          </cell>
          <cell r="AH3833">
            <v>1276496446</v>
          </cell>
          <cell r="AI3833">
            <v>0</v>
          </cell>
          <cell r="AJ3833">
            <v>1276496446</v>
          </cell>
          <cell r="AK3833"/>
          <cell r="AL3833"/>
          <cell r="AM3833">
            <v>0</v>
          </cell>
          <cell r="AN3833">
            <v>0</v>
          </cell>
          <cell r="AO3833">
            <v>0</v>
          </cell>
          <cell r="AP3833" t="str">
            <v>En Ejecución</v>
          </cell>
          <cell r="AQ3833" t="e">
            <v>#REF!</v>
          </cell>
          <cell r="AR3833" t="e">
            <v>#N/A</v>
          </cell>
          <cell r="AS3833" t="str">
            <v>-</v>
          </cell>
          <cell r="AT3833"/>
          <cell r="AU3833">
            <v>44750</v>
          </cell>
          <cell r="AV3833">
            <v>44903</v>
          </cell>
          <cell r="AW3833" t="e">
            <v>#REF!</v>
          </cell>
          <cell r="AX3833">
            <v>4</v>
          </cell>
          <cell r="AY3833"/>
          <cell r="AZ3833">
            <v>4</v>
          </cell>
          <cell r="BA3833"/>
          <cell r="BB3833" t="str">
            <v>902.96 ML</v>
          </cell>
          <cell r="BC3833"/>
          <cell r="BD3833" t="str">
            <v>-</v>
          </cell>
          <cell r="BE3833" t="str">
            <v>-</v>
          </cell>
          <cell r="BF3833" t="str">
            <v>-</v>
          </cell>
          <cell r="BG3833">
            <v>0</v>
          </cell>
        </row>
        <row r="3834">
          <cell r="C3834" t="str">
            <v>20090286S1812-1</v>
          </cell>
          <cell r="D3834" t="str">
            <v>Proyectos 2011 - 2020</v>
          </cell>
          <cell r="E3834" t="str">
            <v>No Aplica</v>
          </cell>
          <cell r="F3834" t="str">
            <v>CERRADO</v>
          </cell>
          <cell r="G3834"/>
          <cell r="H3834" t="str">
            <v>Tolima</v>
          </cell>
          <cell r="I3834">
            <v>73152</v>
          </cell>
          <cell r="J3834">
            <v>6</v>
          </cell>
          <cell r="K3834" t="str">
            <v>Casabianca</v>
          </cell>
          <cell r="L3834" t="str">
            <v>Casabianca-Tolima</v>
          </cell>
          <cell r="M3834" t="str">
            <v/>
          </cell>
          <cell r="N3834" t="str">
            <v>Infraestructura</v>
          </cell>
          <cell r="O3834"/>
          <cell r="P3834"/>
          <cell r="Q3834" t="str">
            <v>Convenio Interinstitucional Entre Acción Social Y Gensa S.A. E.S. P Para Aunar Esfuerzos Para Que Gensa Ejecute La Construccion E Interventoria  De Un Hogar Geriatrico Para El Municipio De Casabianca -Tolima</v>
          </cell>
          <cell r="R3834" t="str">
            <v>Social Comunitario</v>
          </cell>
          <cell r="S3834"/>
          <cell r="T3834"/>
          <cell r="U3834"/>
          <cell r="V3834" t="str">
            <v>Gestión Energetica S.A. - Gensa S.A. E.S.P.</v>
          </cell>
          <cell r="W3834"/>
          <cell r="X3834" t="str">
            <v/>
          </cell>
          <cell r="Y3834"/>
          <cell r="Z3834">
            <v>271938016</v>
          </cell>
          <cell r="AA3834"/>
          <cell r="AB3834">
            <v>271938016</v>
          </cell>
          <cell r="AC3834"/>
          <cell r="AD3834">
            <v>271938016</v>
          </cell>
          <cell r="AE3834">
            <v>0</v>
          </cell>
          <cell r="AF3834"/>
          <cell r="AG3834">
            <v>0</v>
          </cell>
          <cell r="AH3834">
            <v>271938016</v>
          </cell>
          <cell r="AI3834">
            <v>0</v>
          </cell>
          <cell r="AJ3834">
            <v>271938016</v>
          </cell>
          <cell r="AK3834">
            <v>1</v>
          </cell>
          <cell r="AL3834"/>
          <cell r="AM3834">
            <v>1</v>
          </cell>
          <cell r="AN3834">
            <v>1</v>
          </cell>
          <cell r="AO3834">
            <v>0</v>
          </cell>
          <cell r="AP3834" t="str">
            <v>Liquidado</v>
          </cell>
          <cell r="AQ3834" t="e">
            <v>#REF!</v>
          </cell>
          <cell r="AR3834" t="e">
            <v>#N/A</v>
          </cell>
          <cell r="AS3834" t="str">
            <v>Entregado en 2011.</v>
          </cell>
          <cell r="AT3834" t="str">
            <v>No Aplica</v>
          </cell>
          <cell r="AU3834" t="str">
            <v/>
          </cell>
          <cell r="AV3834">
            <v>40926</v>
          </cell>
          <cell r="AW3834" t="e">
            <v>#REF!</v>
          </cell>
          <cell r="AX3834"/>
          <cell r="AY3834"/>
          <cell r="AZ3834">
            <v>0</v>
          </cell>
          <cell r="BA3834" t="str">
            <v>-</v>
          </cell>
          <cell r="BB3834" t="str">
            <v/>
          </cell>
          <cell r="BC3834"/>
          <cell r="BD3834" t="str">
            <v/>
          </cell>
          <cell r="BE3834" t="str">
            <v/>
          </cell>
          <cell r="BF3834" t="str">
            <v/>
          </cell>
          <cell r="BG3834" t="str">
            <v/>
          </cell>
        </row>
        <row r="3835">
          <cell r="C3835" t="str">
            <v>20110212V1814-1</v>
          </cell>
          <cell r="D3835" t="str">
            <v>Proyectos 2011 - 2020</v>
          </cell>
          <cell r="E3835" t="str">
            <v>No Aplica</v>
          </cell>
          <cell r="F3835" t="str">
            <v>CERRADO</v>
          </cell>
          <cell r="G3835"/>
          <cell r="H3835" t="str">
            <v>Tolima</v>
          </cell>
          <cell r="I3835">
            <v>73152</v>
          </cell>
          <cell r="J3835">
            <v>6</v>
          </cell>
          <cell r="K3835" t="str">
            <v>Casabianca</v>
          </cell>
          <cell r="L3835" t="str">
            <v>Casabianca-Tolima</v>
          </cell>
          <cell r="M3835" t="str">
            <v/>
          </cell>
          <cell r="N3835" t="str">
            <v>Infraestructura</v>
          </cell>
          <cell r="O3835"/>
          <cell r="P3835"/>
          <cell r="Q3835" t="str">
            <v>Pavimentación De Vías Urbanas En El Municipio De Casabianca - Tolima.</v>
          </cell>
          <cell r="R3835" t="str">
            <v>Vías Urbanas</v>
          </cell>
          <cell r="S3835"/>
          <cell r="T3835"/>
          <cell r="U3835"/>
          <cell r="V3835" t="str">
            <v>Consorcio Tolima</v>
          </cell>
          <cell r="W3835"/>
          <cell r="X3835" t="str">
            <v/>
          </cell>
          <cell r="Y3835"/>
          <cell r="Z3835">
            <v>291037805</v>
          </cell>
          <cell r="AA3835"/>
          <cell r="AB3835">
            <v>291037805</v>
          </cell>
          <cell r="AC3835"/>
          <cell r="AD3835">
            <v>291037805</v>
          </cell>
          <cell r="AE3835">
            <v>0</v>
          </cell>
          <cell r="AF3835"/>
          <cell r="AG3835">
            <v>0</v>
          </cell>
          <cell r="AH3835">
            <v>291037805</v>
          </cell>
          <cell r="AI3835">
            <v>0</v>
          </cell>
          <cell r="AJ3835">
            <v>291037805</v>
          </cell>
          <cell r="AK3835">
            <v>1</v>
          </cell>
          <cell r="AL3835"/>
          <cell r="AM3835">
            <v>1</v>
          </cell>
          <cell r="AN3835">
            <v>1</v>
          </cell>
          <cell r="AO3835">
            <v>0</v>
          </cell>
          <cell r="AP3835" t="str">
            <v>Liquidado</v>
          </cell>
          <cell r="AQ3835" t="e">
            <v>#REF!</v>
          </cell>
          <cell r="AR3835" t="e">
            <v>#N/A</v>
          </cell>
          <cell r="AS3835" t="str">
            <v>Entregado en 2012.</v>
          </cell>
          <cell r="AT3835" t="str">
            <v>No Aplica</v>
          </cell>
          <cell r="AU3835" t="str">
            <v/>
          </cell>
          <cell r="AV3835">
            <v>41257</v>
          </cell>
          <cell r="AW3835" t="e">
            <v>#REF!</v>
          </cell>
          <cell r="AX3835"/>
          <cell r="AY3835"/>
          <cell r="AZ3835">
            <v>0</v>
          </cell>
          <cell r="BA3835" t="str">
            <v>-</v>
          </cell>
          <cell r="BB3835" t="str">
            <v/>
          </cell>
          <cell r="BC3835"/>
          <cell r="BD3835" t="str">
            <v/>
          </cell>
          <cell r="BE3835" t="str">
            <v/>
          </cell>
          <cell r="BF3835" t="str">
            <v/>
          </cell>
          <cell r="BG3835" t="str">
            <v/>
          </cell>
        </row>
        <row r="3836">
          <cell r="C3836" t="str">
            <v>20110213V1813-1</v>
          </cell>
          <cell r="D3836" t="str">
            <v>Proyectos 2011 - 2020</v>
          </cell>
          <cell r="E3836" t="str">
            <v>No Aplica</v>
          </cell>
          <cell r="F3836" t="str">
            <v>CERRADO</v>
          </cell>
          <cell r="G3836"/>
          <cell r="H3836" t="str">
            <v>Tolima</v>
          </cell>
          <cell r="I3836">
            <v>73152</v>
          </cell>
          <cell r="J3836">
            <v>6</v>
          </cell>
          <cell r="K3836" t="str">
            <v>Casabianca</v>
          </cell>
          <cell r="L3836" t="str">
            <v>Casabianca-Tolima</v>
          </cell>
          <cell r="M3836" t="str">
            <v/>
          </cell>
          <cell r="N3836" t="str">
            <v>Infraestructura</v>
          </cell>
          <cell r="O3836"/>
          <cell r="P3836"/>
          <cell r="Q3836" t="str">
            <v xml:space="preserve">Mejoramiento Y Mantenimiento De Vías Terciarias Vía Vereda La Cristalina (Escuela) - A La Vereda La Meseta En El Municipio De Casabianca - Tolima. </v>
          </cell>
          <cell r="R3836" t="str">
            <v>Vías Red Terciaria</v>
          </cell>
          <cell r="S3836"/>
          <cell r="T3836"/>
          <cell r="U3836"/>
          <cell r="V3836" t="str">
            <v>Consorcio Tolima</v>
          </cell>
          <cell r="W3836"/>
          <cell r="X3836" t="str">
            <v/>
          </cell>
          <cell r="Y3836"/>
          <cell r="Z3836">
            <v>292581046</v>
          </cell>
          <cell r="AA3836"/>
          <cell r="AB3836">
            <v>292581046</v>
          </cell>
          <cell r="AC3836"/>
          <cell r="AD3836">
            <v>292581046</v>
          </cell>
          <cell r="AE3836">
            <v>0</v>
          </cell>
          <cell r="AF3836"/>
          <cell r="AG3836">
            <v>0</v>
          </cell>
          <cell r="AH3836">
            <v>292581046</v>
          </cell>
          <cell r="AI3836">
            <v>0</v>
          </cell>
          <cell r="AJ3836">
            <v>292581046</v>
          </cell>
          <cell r="AK3836">
            <v>1</v>
          </cell>
          <cell r="AL3836"/>
          <cell r="AM3836">
            <v>1</v>
          </cell>
          <cell r="AN3836">
            <v>1</v>
          </cell>
          <cell r="AO3836">
            <v>0</v>
          </cell>
          <cell r="AP3836" t="str">
            <v>Liquidado</v>
          </cell>
          <cell r="AQ3836" t="e">
            <v>#REF!</v>
          </cell>
          <cell r="AR3836" t="e">
            <v>#N/A</v>
          </cell>
          <cell r="AS3836" t="str">
            <v>Entregado en 2012.</v>
          </cell>
          <cell r="AT3836" t="str">
            <v>No Aplica</v>
          </cell>
          <cell r="AU3836" t="str">
            <v/>
          </cell>
          <cell r="AV3836">
            <v>41256</v>
          </cell>
          <cell r="AW3836" t="e">
            <v>#REF!</v>
          </cell>
          <cell r="AX3836"/>
          <cell r="AY3836"/>
          <cell r="AZ3836">
            <v>0</v>
          </cell>
          <cell r="BA3836" t="str">
            <v>-</v>
          </cell>
          <cell r="BB3836" t="str">
            <v/>
          </cell>
          <cell r="BC3836"/>
          <cell r="BD3836" t="str">
            <v/>
          </cell>
          <cell r="BE3836" t="str">
            <v/>
          </cell>
          <cell r="BF3836" t="str">
            <v/>
          </cell>
          <cell r="BG3836" t="str">
            <v/>
          </cell>
        </row>
        <row r="3837">
          <cell r="C3837" t="str">
            <v>20130069V0465-1</v>
          </cell>
          <cell r="D3837" t="str">
            <v>Proyectos 2011 - 2020</v>
          </cell>
          <cell r="E3837" t="str">
            <v>No Aplica</v>
          </cell>
          <cell r="F3837" t="str">
            <v>CERRADO</v>
          </cell>
          <cell r="G3837" t="str">
            <v>C465</v>
          </cell>
          <cell r="H3837" t="str">
            <v>Tolima</v>
          </cell>
          <cell r="I3837">
            <v>73152</v>
          </cell>
          <cell r="J3837">
            <v>6</v>
          </cell>
          <cell r="K3837" t="str">
            <v>Casabianca</v>
          </cell>
          <cell r="L3837" t="str">
            <v>Casabianca-Tolima</v>
          </cell>
          <cell r="M3837">
            <v>69</v>
          </cell>
          <cell r="N3837" t="str">
            <v>Fonade 3</v>
          </cell>
          <cell r="O3837"/>
          <cell r="P3837"/>
          <cell r="Q3837" t="str">
            <v>Construcción Pavimento En Concreto Rígido Via Acceso Casabianca - Casabianca (Barrio La Calzada) Y Salida Via Casabianca- Villa Hermosa (Barrio Divino Niño)</v>
          </cell>
          <cell r="R3837" t="str">
            <v>Vías Urbanas</v>
          </cell>
          <cell r="S3837"/>
          <cell r="T3837"/>
          <cell r="U3837"/>
          <cell r="V3837" t="str">
            <v>Municipio</v>
          </cell>
          <cell r="W3837"/>
          <cell r="X3837" t="str">
            <v/>
          </cell>
          <cell r="Y3837"/>
          <cell r="Z3837">
            <v>322998448</v>
          </cell>
          <cell r="AA3837"/>
          <cell r="AB3837">
            <v>322998448</v>
          </cell>
          <cell r="AC3837"/>
          <cell r="AD3837">
            <v>322998448</v>
          </cell>
          <cell r="AE3837">
            <v>0</v>
          </cell>
          <cell r="AF3837"/>
          <cell r="AG3837">
            <v>0</v>
          </cell>
          <cell r="AH3837">
            <v>322998448</v>
          </cell>
          <cell r="AI3837">
            <v>0</v>
          </cell>
          <cell r="AJ3837">
            <v>322998448</v>
          </cell>
          <cell r="AK3837">
            <v>0</v>
          </cell>
          <cell r="AL3837"/>
          <cell r="AM3837">
            <v>1</v>
          </cell>
          <cell r="AN3837">
            <v>1</v>
          </cell>
          <cell r="AO3837">
            <v>0</v>
          </cell>
          <cell r="AP3837" t="str">
            <v>En Liquidación</v>
          </cell>
          <cell r="AQ3837" t="e">
            <v>#REF!</v>
          </cell>
          <cell r="AR3837" t="e">
            <v>#N/A</v>
          </cell>
          <cell r="AS3837" t="str">
            <v>CONTRATOS LIQUIDADOS PENDIENTE CIERRE COSTOS FIJOS Y VARIABLES - INTERVENTORIA.
1. INFORMACIÓN Y ESTADO CONTRATO DE OBRA:   Liquidado. El acta se encuentra suscrita pero no registra fecha.
                                                                                                                                                                                                                                                                                                                                                                                                                                                                                                                                                                           2.  INFORMACION Y ESTADO CONVENIO INTERADMINISTRATIVO:   Liquidado.  Se  suscribe acta de fecha   04/04/2017
3.  INFORMACION Y ESTADO INTERVENTORIA:  Se encuentra en cierre de costos fijos y variables.</v>
          </cell>
          <cell r="AT3837" t="str">
            <v>No Aplica</v>
          </cell>
          <cell r="AU3837">
            <v>42493</v>
          </cell>
          <cell r="AV3837">
            <v>42569</v>
          </cell>
          <cell r="AW3837" t="e">
            <v>#REF!</v>
          </cell>
          <cell r="AX3837"/>
          <cell r="AY3837"/>
          <cell r="AZ3837">
            <v>0</v>
          </cell>
          <cell r="BA3837" t="str">
            <v>-</v>
          </cell>
          <cell r="BB3837" t="str">
            <v>0,2 KM</v>
          </cell>
          <cell r="BC3837"/>
          <cell r="BD3837" t="str">
            <v xml:space="preserve"> </v>
          </cell>
          <cell r="BE3837" t="str">
            <v xml:space="preserve"> </v>
          </cell>
          <cell r="BF3837">
            <v>42600</v>
          </cell>
          <cell r="BG3837" t="str">
            <v/>
          </cell>
        </row>
        <row r="3838">
          <cell r="C3838" t="str">
            <v>20160463M5733-1</v>
          </cell>
          <cell r="D3838" t="str">
            <v>Proyectos 2011 - 2020</v>
          </cell>
          <cell r="E3838" t="str">
            <v>ANTES 2018</v>
          </cell>
          <cell r="F3838" t="str">
            <v>VIGENTE</v>
          </cell>
          <cell r="G3838"/>
          <cell r="H3838" t="str">
            <v>Tolima</v>
          </cell>
          <cell r="I3838">
            <v>73152</v>
          </cell>
          <cell r="J3838">
            <v>6</v>
          </cell>
          <cell r="K3838" t="str">
            <v>Casabianca</v>
          </cell>
          <cell r="L3838" t="str">
            <v>Casabianca-Tolima</v>
          </cell>
          <cell r="M3838">
            <v>463</v>
          </cell>
          <cell r="N3838" t="str">
            <v>DPS 2016</v>
          </cell>
          <cell r="O3838"/>
          <cell r="P3838"/>
          <cell r="Q3838" t="str">
            <v>Mejoramiento De Condiciones De Habitabilidad</v>
          </cell>
          <cell r="R3838" t="str">
            <v>Mejoramiento Condiciones De Habitabilidad</v>
          </cell>
          <cell r="S3838"/>
          <cell r="T3838"/>
          <cell r="U3838"/>
          <cell r="V3838" t="str">
            <v>Municipio</v>
          </cell>
          <cell r="W3838"/>
          <cell r="X3838" t="str">
            <v/>
          </cell>
          <cell r="Y3838"/>
          <cell r="Z3838">
            <v>889830508</v>
          </cell>
          <cell r="AA3838"/>
          <cell r="AB3838">
            <v>889830508</v>
          </cell>
          <cell r="AC3838"/>
          <cell r="AD3838">
            <v>889830508</v>
          </cell>
          <cell r="AE3838">
            <v>128002353.44</v>
          </cell>
          <cell r="AF3838"/>
          <cell r="AG3838">
            <v>128002353.44</v>
          </cell>
          <cell r="AH3838">
            <v>1017832861.4400001</v>
          </cell>
          <cell r="AI3838">
            <v>0</v>
          </cell>
          <cell r="AJ3838">
            <v>1017832861.4400001</v>
          </cell>
          <cell r="AK3838">
            <v>0.9</v>
          </cell>
          <cell r="AL3838"/>
          <cell r="AM3838">
            <v>1</v>
          </cell>
          <cell r="AN3838">
            <v>1</v>
          </cell>
          <cell r="AO3838">
            <v>0</v>
          </cell>
          <cell r="AP3838" t="str">
            <v>En Liquidación</v>
          </cell>
          <cell r="AQ3838" t="e">
            <v>#REF!</v>
          </cell>
          <cell r="AR3838" t="str">
            <v>TERMINADO</v>
          </cell>
          <cell r="AS3838" t="str">
            <v>Proyecto terminado y entregado al Municipio.
Acta de entrega y recibo final a satisfacción 09-09-2021; Acta de cierre del proyecto 08-10-2021.</v>
          </cell>
          <cell r="AT3838">
            <v>43661</v>
          </cell>
          <cell r="AU3838">
            <v>44041</v>
          </cell>
          <cell r="AV3838">
            <v>44396</v>
          </cell>
          <cell r="AW3838" t="e">
            <v>#REF!</v>
          </cell>
          <cell r="AX3838"/>
          <cell r="AY3838"/>
          <cell r="AZ3838">
            <v>0</v>
          </cell>
          <cell r="BA3838" t="str">
            <v>-</v>
          </cell>
          <cell r="BB3838" t="str">
            <v>64  Viviendas</v>
          </cell>
          <cell r="BC3838"/>
          <cell r="BD3838">
            <v>44159</v>
          </cell>
          <cell r="BE3838" t="str">
            <v/>
          </cell>
          <cell r="BF3838">
            <v>44477</v>
          </cell>
          <cell r="BG3838">
            <v>230.4</v>
          </cell>
        </row>
        <row r="3839">
          <cell r="C3839" t="str">
            <v>20110160S0253-1</v>
          </cell>
          <cell r="D3839" t="str">
            <v>Proyectos 2011 - 2020</v>
          </cell>
          <cell r="E3839" t="str">
            <v>No Aplica</v>
          </cell>
          <cell r="F3839" t="str">
            <v>CERRADO</v>
          </cell>
          <cell r="G3839" t="str">
            <v>A253</v>
          </cell>
          <cell r="H3839" t="str">
            <v>Tolima</v>
          </cell>
          <cell r="I3839">
            <v>73168</v>
          </cell>
          <cell r="J3839">
            <v>6</v>
          </cell>
          <cell r="K3839" t="str">
            <v>Chaparral</v>
          </cell>
          <cell r="L3839" t="str">
            <v>Chaparral-Tolima</v>
          </cell>
          <cell r="M3839">
            <v>160</v>
          </cell>
          <cell r="N3839" t="str">
            <v>Fonade 1</v>
          </cell>
          <cell r="O3839"/>
          <cell r="P3839"/>
          <cell r="Q3839" t="str">
            <v>Adecuación Polideportivo Institución Educativa La Línea El Diamante En El Corregimiento De Amoya, Municipio De Chaparral - Tolima.</v>
          </cell>
          <cell r="R3839" t="str">
            <v>Espacio Público, Recreación Y Deporte</v>
          </cell>
          <cell r="S3839"/>
          <cell r="T3839"/>
          <cell r="U3839"/>
          <cell r="V3839" t="str">
            <v>Fonade</v>
          </cell>
          <cell r="W3839"/>
          <cell r="X3839" t="str">
            <v/>
          </cell>
          <cell r="Y3839"/>
          <cell r="Z3839">
            <v>162785907.59999999</v>
          </cell>
          <cell r="AA3839"/>
          <cell r="AB3839">
            <v>162785907.59999999</v>
          </cell>
          <cell r="AC3839"/>
          <cell r="AD3839">
            <v>162785907.59999999</v>
          </cell>
          <cell r="AE3839">
            <v>0</v>
          </cell>
          <cell r="AF3839"/>
          <cell r="AG3839">
            <v>0</v>
          </cell>
          <cell r="AH3839">
            <v>162785907.59999999</v>
          </cell>
          <cell r="AI3839">
            <v>0</v>
          </cell>
          <cell r="AJ3839">
            <v>162785907.59999999</v>
          </cell>
          <cell r="AK3839">
            <v>0</v>
          </cell>
          <cell r="AL3839"/>
          <cell r="AM3839">
            <v>1</v>
          </cell>
          <cell r="AN3839">
            <v>1</v>
          </cell>
          <cell r="AO3839">
            <v>0</v>
          </cell>
          <cell r="AP3839" t="str">
            <v>En Liquidación</v>
          </cell>
          <cell r="AQ3839" t="e">
            <v>#REF!</v>
          </cell>
          <cell r="AR3839" t="e">
            <v>#N/A</v>
          </cell>
          <cell r="AS3839" t="str">
            <v>CONTRATOS LIQUIDADOS  - PENDIENTE  CIERRE COSTOS FIJOS Y VARIABLES - INTERVENTORIA 
1. INFORMACION Y ESTADO CONTRATO DE OBRA:  Se liquido con ac ta de fecha 19/11/2019
2.INFORMACION Y ESTADO CONTRATO INTERADMINISTRATIVO:  N/A
3.  INFORMACION Y ESTADO INTERVENTORIA:  Se encuentra en cierre de costos fijos y variables</v>
          </cell>
          <cell r="AT3839" t="str">
            <v>No Aplica</v>
          </cell>
          <cell r="AU3839">
            <v>42662</v>
          </cell>
          <cell r="AV3839">
            <v>42783</v>
          </cell>
          <cell r="AW3839" t="e">
            <v>#REF!</v>
          </cell>
          <cell r="AX3839"/>
          <cell r="AY3839"/>
          <cell r="AZ3839">
            <v>0</v>
          </cell>
          <cell r="BA3839" t="str">
            <v>-</v>
          </cell>
          <cell r="BB3839" t="str">
            <v>SE REALIZÓ UNA NUEVA PLACA SOBRE LA EXISTENTE, SE CAMBIARON LOS MARCOS POLI FUNCIONALES DEPORTIVOS PARA LA PRACTICA DE LOS DEPORTES DE BASQUETBOL Y FUTBOL, SE REALIZÓ LA DEMACRACIÓN Y PINTURA TOTAL DE LA PLACA, SE REALIZÓ LA CONSTRUCCIÓN DEL CERRAMIENTO DEL POLIDEPORTIVO Y SE REALIZÓ LA INSTALACIÓN DE LA ILUMINACIÓN DEL POLIDEPORTIVO.</v>
          </cell>
          <cell r="BC3839"/>
          <cell r="BD3839">
            <v>42662</v>
          </cell>
          <cell r="BE3839">
            <v>42662</v>
          </cell>
          <cell r="BF3839">
            <v>42846</v>
          </cell>
          <cell r="BG3839">
            <v>20956</v>
          </cell>
        </row>
        <row r="3840">
          <cell r="C3840" t="str">
            <v>20120040S0040-1</v>
          </cell>
          <cell r="D3840" t="str">
            <v>Proyectos 2011 - 2020</v>
          </cell>
          <cell r="E3840" t="str">
            <v>No Aplica</v>
          </cell>
          <cell r="F3840" t="str">
            <v>CERRADO</v>
          </cell>
          <cell r="G3840" t="str">
            <v>B40</v>
          </cell>
          <cell r="H3840" t="str">
            <v>Tolima</v>
          </cell>
          <cell r="I3840">
            <v>73168</v>
          </cell>
          <cell r="J3840">
            <v>6</v>
          </cell>
          <cell r="K3840" t="str">
            <v>Chaparral</v>
          </cell>
          <cell r="L3840" t="str">
            <v>Chaparral-Tolima</v>
          </cell>
          <cell r="M3840">
            <v>40</v>
          </cell>
          <cell r="N3840" t="str">
            <v>Fonade 2</v>
          </cell>
          <cell r="O3840"/>
          <cell r="P3840"/>
          <cell r="Q3840" t="str">
            <v>Adecuación Y Remodelación Parque Los Presidentes Y Adecuación General Plaza De Mercado, Municipio De Chaparral - Tolima.</v>
          </cell>
          <cell r="R3840" t="str">
            <v>Social Comunitario</v>
          </cell>
          <cell r="S3840"/>
          <cell r="T3840"/>
          <cell r="U3840"/>
          <cell r="V3840" t="str">
            <v>Fonade</v>
          </cell>
          <cell r="W3840"/>
          <cell r="X3840" t="str">
            <v/>
          </cell>
          <cell r="Y3840"/>
          <cell r="Z3840">
            <v>7066513516.6800003</v>
          </cell>
          <cell r="AA3840"/>
          <cell r="AB3840">
            <v>7066513516.6800003</v>
          </cell>
          <cell r="AC3840"/>
          <cell r="AD3840">
            <v>7066513516.6800003</v>
          </cell>
          <cell r="AE3840">
            <v>0</v>
          </cell>
          <cell r="AF3840"/>
          <cell r="AG3840">
            <v>0</v>
          </cell>
          <cell r="AH3840">
            <v>7066513516.6800003</v>
          </cell>
          <cell r="AI3840">
            <v>0</v>
          </cell>
          <cell r="AJ3840">
            <v>7066513516.6800003</v>
          </cell>
          <cell r="AK3840">
            <v>1</v>
          </cell>
          <cell r="AL3840"/>
          <cell r="AM3840">
            <v>1</v>
          </cell>
          <cell r="AN3840">
            <v>1</v>
          </cell>
          <cell r="AO3840">
            <v>0</v>
          </cell>
          <cell r="AP3840" t="str">
            <v>Liquidado</v>
          </cell>
          <cell r="AQ3840" t="e">
            <v>#REF!</v>
          </cell>
          <cell r="AR3840" t="e">
            <v>#N/A</v>
          </cell>
          <cell r="AS3840" t="str">
            <v>CONVENIO LIQUIDADO EL 29 DE SEPTIEMBRE 2021.</v>
          </cell>
          <cell r="AT3840" t="str">
            <v>No Aplica</v>
          </cell>
          <cell r="AU3840">
            <v>42191</v>
          </cell>
          <cell r="AV3840">
            <v>43080</v>
          </cell>
          <cell r="AW3840" t="e">
            <v>#REF!</v>
          </cell>
          <cell r="AX3840"/>
          <cell r="AY3840"/>
          <cell r="AZ3840">
            <v>0</v>
          </cell>
          <cell r="BA3840" t="str">
            <v>-</v>
          </cell>
          <cell r="BB3840" t="str">
            <v>1 ETAPA DE LA PLAZA DE MERCADO 2200 M2</v>
          </cell>
          <cell r="BC3840"/>
          <cell r="BD3840">
            <v>42192</v>
          </cell>
          <cell r="BE3840">
            <v>42192</v>
          </cell>
          <cell r="BF3840">
            <v>43081</v>
          </cell>
          <cell r="BG3840">
            <v>22500</v>
          </cell>
        </row>
        <row r="3841">
          <cell r="C3841" t="str">
            <v>20120040V0129-1</v>
          </cell>
          <cell r="D3841" t="str">
            <v>Proyectos 2011 - 2020</v>
          </cell>
          <cell r="E3841" t="str">
            <v>No Aplica</v>
          </cell>
          <cell r="F3841" t="str">
            <v>CERRADO</v>
          </cell>
          <cell r="G3841" t="str">
            <v>B129</v>
          </cell>
          <cell r="H3841" t="str">
            <v>Tolima</v>
          </cell>
          <cell r="I3841">
            <v>73168</v>
          </cell>
          <cell r="J3841">
            <v>6</v>
          </cell>
          <cell r="K3841" t="str">
            <v>Chaparral</v>
          </cell>
          <cell r="L3841" t="str">
            <v>Chaparral-Tolima</v>
          </cell>
          <cell r="M3841">
            <v>40</v>
          </cell>
          <cell r="N3841" t="str">
            <v>Fonade 2</v>
          </cell>
          <cell r="O3841"/>
          <cell r="P3841"/>
          <cell r="Q3841" t="str">
            <v xml:space="preserve">Estudios Y Diseños Construcción Del Puente Vehicular Sobre El Rio Amoya En El Municipio De Chaparral - Tolima
</v>
          </cell>
          <cell r="R3841" t="str">
            <v>Vías Red Terciaria</v>
          </cell>
          <cell r="S3841"/>
          <cell r="T3841"/>
          <cell r="U3841"/>
          <cell r="V3841" t="str">
            <v>Fonade</v>
          </cell>
          <cell r="W3841"/>
          <cell r="X3841" t="str">
            <v/>
          </cell>
          <cell r="Y3841"/>
          <cell r="Z3841">
            <v>100939626</v>
          </cell>
          <cell r="AA3841"/>
          <cell r="AB3841">
            <v>100939626</v>
          </cell>
          <cell r="AC3841"/>
          <cell r="AD3841">
            <v>100939626</v>
          </cell>
          <cell r="AE3841">
            <v>0</v>
          </cell>
          <cell r="AF3841"/>
          <cell r="AG3841">
            <v>0</v>
          </cell>
          <cell r="AH3841">
            <v>100939626</v>
          </cell>
          <cell r="AI3841">
            <v>0</v>
          </cell>
          <cell r="AJ3841">
            <v>100939626</v>
          </cell>
          <cell r="AK3841">
            <v>0</v>
          </cell>
          <cell r="AL3841"/>
          <cell r="AM3841">
            <v>1</v>
          </cell>
          <cell r="AN3841">
            <v>1</v>
          </cell>
          <cell r="AO3841">
            <v>0</v>
          </cell>
          <cell r="AP3841" t="str">
            <v>Liquidado</v>
          </cell>
          <cell r="AQ3841" t="e">
            <v>#REF!</v>
          </cell>
          <cell r="AR3841" t="e">
            <v>#N/A</v>
          </cell>
          <cell r="AS3841" t="str">
            <v>CONVENIO LIQUIDADO EL 29 DE SEPTIEMBRE 2021.</v>
          </cell>
          <cell r="AT3841" t="str">
            <v>No Aplica</v>
          </cell>
          <cell r="AU3841">
            <v>42271</v>
          </cell>
          <cell r="AV3841" t="str">
            <v/>
          </cell>
          <cell r="AW3841" t="e">
            <v>#REF!</v>
          </cell>
          <cell r="AX3841"/>
          <cell r="AY3841"/>
          <cell r="AZ3841">
            <v>0</v>
          </cell>
          <cell r="BA3841" t="str">
            <v>-</v>
          </cell>
          <cell r="BB3841" t="str">
            <v xml:space="preserve">PUENTE VEHICULAR DE 46 M DE LUZ </v>
          </cell>
          <cell r="BC3841"/>
          <cell r="BD3841">
            <v>43230</v>
          </cell>
          <cell r="BE3841" t="str">
            <v/>
          </cell>
          <cell r="BF3841" t="str">
            <v/>
          </cell>
          <cell r="BG3841" t="str">
            <v/>
          </cell>
        </row>
        <row r="3842">
          <cell r="C3842" t="str">
            <v>20120040V0182-1</v>
          </cell>
          <cell r="D3842" t="str">
            <v>Proyectos 2011 - 2020</v>
          </cell>
          <cell r="E3842" t="str">
            <v>No Aplica</v>
          </cell>
          <cell r="F3842" t="str">
            <v>CERRADO</v>
          </cell>
          <cell r="G3842" t="str">
            <v>B182</v>
          </cell>
          <cell r="H3842" t="str">
            <v>Tolima</v>
          </cell>
          <cell r="I3842">
            <v>73168</v>
          </cell>
          <cell r="J3842">
            <v>6</v>
          </cell>
          <cell r="K3842" t="str">
            <v>Chaparral</v>
          </cell>
          <cell r="L3842" t="str">
            <v>Chaparral-Tolima</v>
          </cell>
          <cell r="M3842">
            <v>40</v>
          </cell>
          <cell r="N3842" t="str">
            <v>Fonade 2</v>
          </cell>
          <cell r="O3842"/>
          <cell r="P3842"/>
          <cell r="Q3842" t="str">
            <v>Construccion Del Puente Vehicular Sobre El Rio Amoya En El Municipio De Chaparral - Tolima</v>
          </cell>
          <cell r="R3842" t="str">
            <v>Vías Red Terciaria</v>
          </cell>
          <cell r="S3842"/>
          <cell r="T3842"/>
          <cell r="U3842"/>
          <cell r="V3842" t="str">
            <v>Fonade</v>
          </cell>
          <cell r="W3842"/>
          <cell r="X3842" t="str">
            <v/>
          </cell>
          <cell r="Y3842"/>
          <cell r="Z3842">
            <v>2957280971.46</v>
          </cell>
          <cell r="AA3842"/>
          <cell r="AB3842">
            <v>2957280971.46</v>
          </cell>
          <cell r="AC3842"/>
          <cell r="AD3842">
            <v>2957280971.46</v>
          </cell>
          <cell r="AE3842">
            <v>0</v>
          </cell>
          <cell r="AF3842"/>
          <cell r="AG3842">
            <v>0</v>
          </cell>
          <cell r="AH3842">
            <v>2957280971.46</v>
          </cell>
          <cell r="AI3842">
            <v>0</v>
          </cell>
          <cell r="AJ3842">
            <v>2957280971.46</v>
          </cell>
          <cell r="AK3842">
            <v>0</v>
          </cell>
          <cell r="AL3842"/>
          <cell r="AM3842">
            <v>0.11990000000000001</v>
          </cell>
          <cell r="AN3842">
            <v>0.11990000000000001</v>
          </cell>
          <cell r="AO3842">
            <v>0</v>
          </cell>
          <cell r="AP3842" t="str">
            <v>Liquidado</v>
          </cell>
          <cell r="AQ3842" t="e">
            <v>#REF!</v>
          </cell>
          <cell r="AR3842" t="e">
            <v>#N/A</v>
          </cell>
          <cell r="AS3842" t="str">
            <v>CONVENIO LIQUIDADO EL 29 DE SEPTIEMBRE 2021.</v>
          </cell>
          <cell r="AT3842" t="str">
            <v>No Aplica</v>
          </cell>
          <cell r="AU3842">
            <v>43237</v>
          </cell>
          <cell r="AV3842"/>
          <cell r="AW3842" t="e">
            <v>#REF!</v>
          </cell>
          <cell r="AX3842"/>
          <cell r="AY3842"/>
          <cell r="AZ3842">
            <v>0</v>
          </cell>
          <cell r="BA3842" t="str">
            <v>-</v>
          </cell>
          <cell r="BB3842" t="str">
            <v xml:space="preserve">PUENTE VEHICULAR DE 46 M DE LUZ </v>
          </cell>
          <cell r="BC3842"/>
          <cell r="BD3842">
            <v>43230</v>
          </cell>
          <cell r="BE3842">
            <v>43230</v>
          </cell>
          <cell r="BF3842" t="str">
            <v xml:space="preserve"> </v>
          </cell>
          <cell r="BG3842" t="str">
            <v/>
          </cell>
        </row>
        <row r="3843">
          <cell r="C3843" t="str">
            <v>20120069V0525-1</v>
          </cell>
          <cell r="D3843" t="str">
            <v>Proyectos 2011 - 2020</v>
          </cell>
          <cell r="E3843" t="str">
            <v>POR FUERA DE LOS 1010</v>
          </cell>
          <cell r="F3843" t="str">
            <v>VIGENTE</v>
          </cell>
          <cell r="G3843" t="str">
            <v>C525</v>
          </cell>
          <cell r="H3843" t="str">
            <v>Tolima</v>
          </cell>
          <cell r="I3843">
            <v>73168</v>
          </cell>
          <cell r="J3843">
            <v>6</v>
          </cell>
          <cell r="K3843" t="str">
            <v>Chaparral</v>
          </cell>
          <cell r="L3843" t="str">
            <v>Chaparral-Tolima</v>
          </cell>
          <cell r="M3843">
            <v>69</v>
          </cell>
          <cell r="N3843" t="str">
            <v>Fonade 3</v>
          </cell>
          <cell r="O3843"/>
          <cell r="P3843"/>
          <cell r="Q3843" t="str">
            <v>Terminación Construcción Del Puente Vehicular Sobre El Rio Amoya En El Municipio De Chaparral - Tolima</v>
          </cell>
          <cell r="R3843" t="str">
            <v>Vías Red Terciaria</v>
          </cell>
          <cell r="S3843"/>
          <cell r="T3843"/>
          <cell r="U3843"/>
          <cell r="V3843" t="str">
            <v>Fonade</v>
          </cell>
          <cell r="W3843" t="str">
            <v>Rural</v>
          </cell>
          <cell r="X3843" t="str">
            <v/>
          </cell>
          <cell r="Y3843"/>
          <cell r="Z3843">
            <v>2696707739</v>
          </cell>
          <cell r="AA3843"/>
          <cell r="AB3843">
            <v>2696707739</v>
          </cell>
          <cell r="AC3843"/>
          <cell r="AD3843">
            <v>2696707739</v>
          </cell>
          <cell r="AE3843">
            <v>157496840</v>
          </cell>
          <cell r="AF3843"/>
          <cell r="AG3843">
            <v>157496840</v>
          </cell>
          <cell r="AH3843">
            <v>2854204579</v>
          </cell>
          <cell r="AI3843">
            <v>0</v>
          </cell>
          <cell r="AJ3843">
            <v>2854204579</v>
          </cell>
          <cell r="AK3843">
            <v>0</v>
          </cell>
          <cell r="AL3843"/>
          <cell r="AM3843">
            <v>0</v>
          </cell>
          <cell r="AN3843">
            <v>0</v>
          </cell>
          <cell r="AO3843">
            <v>0</v>
          </cell>
          <cell r="AP3843" t="str">
            <v>En Ejecución</v>
          </cell>
          <cell r="AQ3843" t="e">
            <v>#REF!</v>
          </cell>
          <cell r="AR3843" t="e">
            <v>#N/A</v>
          </cell>
          <cell r="AS3843" t="str">
            <v>Proyecto en etapa de preconstrucción hasta el 25 de junio de 2022.
El 26 de mayo se dio inicio a la etapa de  preconstrucción del proyecto, en la cual contratista de obra e interventoría realizarán la revisión del presupuesto, estudios, diseños y emitirán las respectivas observaciones, recomendaciones y conclusiones para dar inicio a la etapa de construcción.</v>
          </cell>
          <cell r="AT3843">
            <v>44707</v>
          </cell>
          <cell r="AU3843" t="str">
            <v/>
          </cell>
          <cell r="AV3843"/>
          <cell r="AW3843" t="e">
            <v>#REF!</v>
          </cell>
          <cell r="AX3843"/>
          <cell r="AY3843"/>
          <cell r="AZ3843">
            <v>0</v>
          </cell>
          <cell r="BA3843" t="str">
            <v>-</v>
          </cell>
          <cell r="BB3843" t="str">
            <v>puente vehicular de 46 m de longitud</v>
          </cell>
          <cell r="BC3843"/>
          <cell r="BD3843" t="str">
            <v/>
          </cell>
          <cell r="BE3843" t="str">
            <v/>
          </cell>
          <cell r="BF3843" t="str">
            <v/>
          </cell>
          <cell r="BG3843">
            <v>2291</v>
          </cell>
        </row>
        <row r="3844">
          <cell r="C3844" t="str">
            <v>20170631V9759-1</v>
          </cell>
          <cell r="D3844" t="str">
            <v>Proyectos 2011 - 2020</v>
          </cell>
          <cell r="E3844" t="str">
            <v>No Aplica</v>
          </cell>
          <cell r="F3844" t="str">
            <v>CERRADO</v>
          </cell>
          <cell r="G3844"/>
          <cell r="H3844" t="str">
            <v>Tolima</v>
          </cell>
          <cell r="I3844">
            <v>73168</v>
          </cell>
          <cell r="J3844">
            <v>6</v>
          </cell>
          <cell r="K3844" t="str">
            <v>Chaparral</v>
          </cell>
          <cell r="L3844" t="str">
            <v>Chaparral-Tolima</v>
          </cell>
          <cell r="M3844">
            <v>631</v>
          </cell>
          <cell r="N3844" t="str">
            <v>DPS 2017</v>
          </cell>
          <cell r="O3844"/>
          <cell r="P3844"/>
          <cell r="Q3844" t="str">
            <v>Construcción Obras Pavimentación De Vías En La Zona Urbana Municipio De Chaparral - Tolima</v>
          </cell>
          <cell r="R3844" t="str">
            <v>Vías Urbanas</v>
          </cell>
          <cell r="S3844"/>
          <cell r="T3844"/>
          <cell r="U3844"/>
          <cell r="V3844" t="str">
            <v>Municipio</v>
          </cell>
          <cell r="W3844" t="str">
            <v>Urbano</v>
          </cell>
          <cell r="X3844" t="str">
            <v>Barrio 20 de Julio, Santa Lucia, La Loma, Villa Café, Carmenza Rocha, Pueblo Nuevo, El Eden Santa Luisa</v>
          </cell>
          <cell r="Y3844"/>
          <cell r="Z3844">
            <v>2043320093</v>
          </cell>
          <cell r="AA3844"/>
          <cell r="AB3844">
            <v>2043320093</v>
          </cell>
          <cell r="AC3844"/>
          <cell r="AD3844">
            <v>2043320093</v>
          </cell>
          <cell r="AE3844">
            <v>204332009.30000001</v>
          </cell>
          <cell r="AF3844"/>
          <cell r="AG3844">
            <v>204332009.30000001</v>
          </cell>
          <cell r="AH3844">
            <v>2247652102.3000002</v>
          </cell>
          <cell r="AI3844">
            <v>0</v>
          </cell>
          <cell r="AJ3844">
            <v>2247652102.3000002</v>
          </cell>
          <cell r="AK3844">
            <v>1</v>
          </cell>
          <cell r="AL3844"/>
          <cell r="AM3844">
            <v>1</v>
          </cell>
          <cell r="AN3844">
            <v>1</v>
          </cell>
          <cell r="AO3844">
            <v>0</v>
          </cell>
          <cell r="AP3844" t="str">
            <v>Liquidado</v>
          </cell>
          <cell r="AQ3844" t="e">
            <v>#REF!</v>
          </cell>
          <cell r="AR3844" t="e">
            <v>#N/A</v>
          </cell>
          <cell r="AS3844" t="str">
            <v xml:space="preserve">Liquidación del CV 14-01-2022.
Acta de entrega y recibo final a satisfacción 22-10-2020; Acta de entrega y compromiso de sostenibilidad 04-12-2020. </v>
          </cell>
          <cell r="AT3844" t="str">
            <v>No Aplica</v>
          </cell>
          <cell r="AU3844">
            <v>43629</v>
          </cell>
          <cell r="AV3844">
            <v>44027</v>
          </cell>
          <cell r="AW3844" t="e">
            <v>#REF!</v>
          </cell>
          <cell r="AX3844"/>
          <cell r="AY3844"/>
          <cell r="AZ3844">
            <v>0</v>
          </cell>
          <cell r="BA3844" t="str">
            <v>-</v>
          </cell>
          <cell r="BB3844" t="str">
            <v>1160 m</v>
          </cell>
          <cell r="BC3844"/>
          <cell r="BD3844">
            <v>43707</v>
          </cell>
          <cell r="BE3844">
            <v>43798</v>
          </cell>
          <cell r="BF3844">
            <v>44169</v>
          </cell>
          <cell r="BG3844">
            <v>824</v>
          </cell>
        </row>
        <row r="3845">
          <cell r="C3845" t="str">
            <v>MCH - 025</v>
          </cell>
          <cell r="D3845" t="str">
            <v>Proyectos 2021 - 2022</v>
          </cell>
          <cell r="E3845" t="str">
            <v>2018-2022</v>
          </cell>
          <cell r="F3845" t="str">
            <v>VIGENTE</v>
          </cell>
          <cell r="G3845"/>
          <cell r="H3845" t="str">
            <v>Tolima</v>
          </cell>
          <cell r="I3845"/>
          <cell r="J3845"/>
          <cell r="K3845" t="str">
            <v>Chaparral</v>
          </cell>
          <cell r="L3845" t="str">
            <v>Chaparral-Tolima</v>
          </cell>
          <cell r="M3845" t="str">
            <v>751 FIP 2021</v>
          </cell>
          <cell r="N3845" t="str">
            <v>DPS 2021</v>
          </cell>
          <cell r="O3845">
            <v>44552</v>
          </cell>
          <cell r="P3845">
            <v>44773</v>
          </cell>
          <cell r="Q3845" t="str">
            <v>Mejoramientos De Condiciones De Habitabilidad En El Municipio De Chaparral - Tolima</v>
          </cell>
          <cell r="R3845" t="str">
            <v>Habitat</v>
          </cell>
          <cell r="S3845" t="str">
            <v>MCH</v>
          </cell>
          <cell r="T3845"/>
          <cell r="U3845">
            <v>1</v>
          </cell>
          <cell r="V3845"/>
          <cell r="W3845"/>
          <cell r="X3845"/>
          <cell r="Y3845"/>
          <cell r="Z3845">
            <v>1260000000</v>
          </cell>
          <cell r="AA3845"/>
          <cell r="AB3845">
            <v>1260000000</v>
          </cell>
          <cell r="AC3845">
            <v>0</v>
          </cell>
          <cell r="AD3845">
            <v>1260000000</v>
          </cell>
          <cell r="AE3845"/>
          <cell r="AF3845"/>
          <cell r="AG3845">
            <v>0</v>
          </cell>
          <cell r="AH3845">
            <v>1260000000</v>
          </cell>
          <cell r="AI3845">
            <v>0</v>
          </cell>
          <cell r="AJ3845">
            <v>1260000000</v>
          </cell>
          <cell r="AK3845"/>
          <cell r="AL3845"/>
          <cell r="AM3845"/>
          <cell r="AN3845"/>
          <cell r="AO3845">
            <v>0</v>
          </cell>
          <cell r="AP3845" t="str">
            <v>Adjudicado</v>
          </cell>
          <cell r="AQ3845" t="e">
            <v>#REF!</v>
          </cell>
          <cell r="AR3845" t="str">
            <v>EN EJECUCIÓN - PRECONSTRUCCIÓN</v>
          </cell>
          <cell r="AS3845" t="str">
            <v>-</v>
          </cell>
          <cell r="AT3845"/>
          <cell r="AU3845" t="str">
            <v>-</v>
          </cell>
          <cell r="AV3845" t="str">
            <v>-</v>
          </cell>
          <cell r="AW3845" t="e">
            <v>#REF!</v>
          </cell>
          <cell r="AX3845"/>
          <cell r="AY3845"/>
          <cell r="AZ3845">
            <v>0</v>
          </cell>
          <cell r="BA3845"/>
          <cell r="BB3845" t="str">
            <v>- Viviendas</v>
          </cell>
          <cell r="BC3845"/>
          <cell r="BD3845" t="str">
            <v>-</v>
          </cell>
          <cell r="BE3845" t="str">
            <v>-</v>
          </cell>
          <cell r="BF3845" t="str">
            <v>-</v>
          </cell>
          <cell r="BG3845" t="str">
            <v>-</v>
          </cell>
        </row>
        <row r="3846">
          <cell r="C3846" t="str">
            <v>20120069S0389-1</v>
          </cell>
          <cell r="D3846" t="str">
            <v>Proyectos 2011 - 2020</v>
          </cell>
          <cell r="E3846" t="str">
            <v>No Aplica</v>
          </cell>
          <cell r="F3846" t="str">
            <v>CERRADO</v>
          </cell>
          <cell r="G3846" t="str">
            <v>C389</v>
          </cell>
          <cell r="H3846" t="str">
            <v>Tolima</v>
          </cell>
          <cell r="I3846">
            <v>73200</v>
          </cell>
          <cell r="J3846">
            <v>6</v>
          </cell>
          <cell r="K3846" t="str">
            <v>Coello</v>
          </cell>
          <cell r="L3846" t="str">
            <v>Coello-Tolima</v>
          </cell>
          <cell r="M3846">
            <v>69</v>
          </cell>
          <cell r="N3846" t="str">
            <v>Fonade 3</v>
          </cell>
          <cell r="O3846"/>
          <cell r="P3846"/>
          <cell r="Q3846" t="str">
            <v>Construccion Y Remodelacion De Aulas Educativas Cabecera Municipal En El Municipio De Coello - Tolima</v>
          </cell>
          <cell r="R3846" t="str">
            <v>Social Comunitario</v>
          </cell>
          <cell r="S3846"/>
          <cell r="T3846"/>
          <cell r="U3846"/>
          <cell r="V3846" t="str">
            <v>Municipio</v>
          </cell>
          <cell r="W3846"/>
          <cell r="X3846" t="str">
            <v/>
          </cell>
          <cell r="Y3846"/>
          <cell r="Z3846">
            <v>570355874</v>
          </cell>
          <cell r="AA3846"/>
          <cell r="AB3846">
            <v>570355874</v>
          </cell>
          <cell r="AC3846"/>
          <cell r="AD3846">
            <v>570355874</v>
          </cell>
          <cell r="AE3846">
            <v>0</v>
          </cell>
          <cell r="AF3846"/>
          <cell r="AG3846">
            <v>0</v>
          </cell>
          <cell r="AH3846">
            <v>570355874</v>
          </cell>
          <cell r="AI3846">
            <v>0</v>
          </cell>
          <cell r="AJ3846">
            <v>570355874</v>
          </cell>
          <cell r="AK3846">
            <v>0</v>
          </cell>
          <cell r="AL3846"/>
          <cell r="AM3846">
            <v>1</v>
          </cell>
          <cell r="AN3846">
            <v>1</v>
          </cell>
          <cell r="AO3846">
            <v>0</v>
          </cell>
          <cell r="AP3846" t="str">
            <v>En Liquidación</v>
          </cell>
          <cell r="AQ3846" t="e">
            <v>#REF!</v>
          </cell>
          <cell r="AR3846" t="e">
            <v>#N/A</v>
          </cell>
          <cell r="AS3846" t="str">
            <v>CONTRATOS LIQUIDADOS PENDIENTE CIERRE COSTOS FIJOS Y VARIABLES - INTERVENTORIA.
1. INFORMACIÓN Y ESTADO CONTRATO DE OBRA:                                                                         Acta de liquidación suscrita el 27/03/2017
                                                                                                                                                                                                                                                                                                                                                                                                                                                                                                                                                                           2.  INFORMACION Y ESTADO CONVENIO INTERADMINISTRATIVO:   Liquidado.  Se  suscribe acta de fecha 18/06/2019
3.  INFORMACION Y ESTADO INTERVENTORIA:  Se encuentra en cierre de costos fijos y variables.</v>
          </cell>
          <cell r="AT3846" t="str">
            <v>No Aplica</v>
          </cell>
          <cell r="AU3846">
            <v>42317</v>
          </cell>
          <cell r="AV3846">
            <v>42620</v>
          </cell>
          <cell r="AW3846" t="e">
            <v>#REF!</v>
          </cell>
          <cell r="AX3846"/>
          <cell r="AY3846"/>
          <cell r="AZ3846">
            <v>0</v>
          </cell>
          <cell r="BA3846" t="str">
            <v>-</v>
          </cell>
          <cell r="BB3846" t="str">
            <v/>
          </cell>
          <cell r="BC3846"/>
          <cell r="BD3846">
            <v>42353</v>
          </cell>
          <cell r="BE3846" t="str">
            <v/>
          </cell>
          <cell r="BF3846">
            <v>42761</v>
          </cell>
          <cell r="BG3846" t="str">
            <v/>
          </cell>
        </row>
        <row r="3847">
          <cell r="C3847" t="str">
            <v>E-2020-2203-233503</v>
          </cell>
          <cell r="D3847" t="str">
            <v>CV 001-2020</v>
          </cell>
          <cell r="E3847" t="str">
            <v>2018-2022</v>
          </cell>
          <cell r="F3847" t="str">
            <v>VIGENTE</v>
          </cell>
          <cell r="G3847"/>
          <cell r="H3847" t="str">
            <v>Tolima</v>
          </cell>
          <cell r="I3847"/>
          <cell r="J3847"/>
          <cell r="K3847" t="str">
            <v>Coello</v>
          </cell>
          <cell r="L3847" t="str">
            <v>Coello-Tolima</v>
          </cell>
          <cell r="M3847" t="str">
            <v>659 FIP 2021</v>
          </cell>
          <cell r="N3847" t="str">
            <v>DPS 2021</v>
          </cell>
          <cell r="O3847">
            <v>44512</v>
          </cell>
          <cell r="P3847">
            <v>44773</v>
          </cell>
          <cell r="Q3847" t="str">
            <v>Remodelación Vía De Acceso Principal Con Andenes Desde El Puente Sobre El Rio Coello Hasta La Cra 3 Con Cll 2 Fase 1 Coello - Tolima</v>
          </cell>
          <cell r="R3847" t="str">
            <v>Vias y Transporte</v>
          </cell>
          <cell r="S3847" t="str">
            <v>Vias Urbanas</v>
          </cell>
          <cell r="T3847"/>
          <cell r="U3847">
            <v>1</v>
          </cell>
          <cell r="V3847"/>
          <cell r="W3847"/>
          <cell r="X3847"/>
          <cell r="Y3847"/>
          <cell r="Z3847">
            <v>791386958</v>
          </cell>
          <cell r="AA3847"/>
          <cell r="AB3847">
            <v>791386958</v>
          </cell>
          <cell r="AC3847">
            <v>0</v>
          </cell>
          <cell r="AD3847">
            <v>791386958</v>
          </cell>
          <cell r="AE3847"/>
          <cell r="AF3847"/>
          <cell r="AG3847">
            <v>0</v>
          </cell>
          <cell r="AH3847">
            <v>791386958</v>
          </cell>
          <cell r="AI3847">
            <v>0</v>
          </cell>
          <cell r="AJ3847">
            <v>791386958</v>
          </cell>
          <cell r="AK3847"/>
          <cell r="AL3847"/>
          <cell r="AM3847"/>
          <cell r="AN3847"/>
          <cell r="AO3847">
            <v>0</v>
          </cell>
          <cell r="AP3847" t="str">
            <v>Adjudicado</v>
          </cell>
          <cell r="AQ3847" t="e">
            <v>#REF!</v>
          </cell>
          <cell r="AR3847" t="e">
            <v>#N/A</v>
          </cell>
          <cell r="AS3847" t="str">
            <v>-</v>
          </cell>
          <cell r="AT3847"/>
          <cell r="AU3847" t="str">
            <v>-</v>
          </cell>
          <cell r="AV3847" t="str">
            <v>-</v>
          </cell>
          <cell r="AW3847" t="e">
            <v>#REF!</v>
          </cell>
          <cell r="AX3847">
            <v>4</v>
          </cell>
          <cell r="AY3847"/>
          <cell r="AZ3847">
            <v>4</v>
          </cell>
          <cell r="BA3847"/>
          <cell r="BB3847" t="str">
            <v>1045 ML</v>
          </cell>
          <cell r="BC3847"/>
          <cell r="BD3847" t="str">
            <v>-</v>
          </cell>
          <cell r="BE3847" t="str">
            <v>-</v>
          </cell>
          <cell r="BF3847" t="str">
            <v>-</v>
          </cell>
          <cell r="BG3847" t="str">
            <v>-</v>
          </cell>
        </row>
        <row r="3848">
          <cell r="C3848" t="str">
            <v>E-2020-2203-233509</v>
          </cell>
          <cell r="D3848" t="str">
            <v>CV 001-2020</v>
          </cell>
          <cell r="E3848" t="str">
            <v>2018-2022</v>
          </cell>
          <cell r="F3848" t="str">
            <v>VIGENTE</v>
          </cell>
          <cell r="G3848"/>
          <cell r="H3848" t="str">
            <v>Tolima</v>
          </cell>
          <cell r="I3848"/>
          <cell r="J3848"/>
          <cell r="K3848" t="str">
            <v>Coello</v>
          </cell>
          <cell r="L3848" t="str">
            <v>Coello-Tolima</v>
          </cell>
          <cell r="M3848" t="str">
            <v>678 FIP 2021</v>
          </cell>
          <cell r="N3848" t="str">
            <v>DPS 2021</v>
          </cell>
          <cell r="O3848">
            <v>44512</v>
          </cell>
          <cell r="P3848">
            <v>44773</v>
          </cell>
          <cell r="Q3848" t="str">
            <v>Remodelación Vía De Acceso Principal Con Andenes Desde El Puente Sobre El Rio Coello Hasta La Cra 3 Con Cll 2 Fase Ir Coello Coello - Tolima</v>
          </cell>
          <cell r="R3848" t="str">
            <v>Vias y Transporte</v>
          </cell>
          <cell r="S3848" t="str">
            <v>Vias Urbanas</v>
          </cell>
          <cell r="T3848"/>
          <cell r="U3848">
            <v>1</v>
          </cell>
          <cell r="V3848"/>
          <cell r="W3848"/>
          <cell r="X3848"/>
          <cell r="Y3848"/>
          <cell r="Z3848">
            <v>777942771</v>
          </cell>
          <cell r="AA3848"/>
          <cell r="AB3848">
            <v>777942771</v>
          </cell>
          <cell r="AC3848">
            <v>0</v>
          </cell>
          <cell r="AD3848">
            <v>777942771</v>
          </cell>
          <cell r="AE3848"/>
          <cell r="AF3848"/>
          <cell r="AG3848">
            <v>0</v>
          </cell>
          <cell r="AH3848">
            <v>777942771</v>
          </cell>
          <cell r="AI3848">
            <v>0</v>
          </cell>
          <cell r="AJ3848">
            <v>777942771</v>
          </cell>
          <cell r="AK3848"/>
          <cell r="AL3848"/>
          <cell r="AM3848"/>
          <cell r="AN3848"/>
          <cell r="AO3848">
            <v>0</v>
          </cell>
          <cell r="AP3848" t="str">
            <v>Adjudicado</v>
          </cell>
          <cell r="AQ3848" t="e">
            <v>#REF!</v>
          </cell>
          <cell r="AR3848" t="e">
            <v>#N/A</v>
          </cell>
          <cell r="AS3848" t="str">
            <v>-</v>
          </cell>
          <cell r="AT3848"/>
          <cell r="AU3848" t="str">
            <v>-</v>
          </cell>
          <cell r="AV3848" t="str">
            <v>-</v>
          </cell>
          <cell r="AW3848" t="e">
            <v>#REF!</v>
          </cell>
          <cell r="AX3848">
            <v>4</v>
          </cell>
          <cell r="AY3848"/>
          <cell r="AZ3848">
            <v>4</v>
          </cell>
          <cell r="BA3848"/>
          <cell r="BB3848" t="str">
            <v>365 ML</v>
          </cell>
          <cell r="BC3848"/>
          <cell r="BD3848" t="str">
            <v>-</v>
          </cell>
          <cell r="BE3848" t="str">
            <v>-</v>
          </cell>
          <cell r="BF3848" t="str">
            <v>-</v>
          </cell>
          <cell r="BG3848" t="str">
            <v>-</v>
          </cell>
        </row>
        <row r="3849">
          <cell r="C3849" t="str">
            <v>20170465V5202-1</v>
          </cell>
          <cell r="D3849" t="str">
            <v>Proyectos 2011 - 2020</v>
          </cell>
          <cell r="E3849" t="str">
            <v>ANTES 2018</v>
          </cell>
          <cell r="F3849" t="str">
            <v>VIGENTE</v>
          </cell>
          <cell r="G3849"/>
          <cell r="H3849" t="str">
            <v>Tolima</v>
          </cell>
          <cell r="I3849">
            <v>73217</v>
          </cell>
          <cell r="J3849">
            <v>6</v>
          </cell>
          <cell r="K3849" t="str">
            <v>Coyaima</v>
          </cell>
          <cell r="L3849" t="str">
            <v>Coyaima-Tolima</v>
          </cell>
          <cell r="M3849">
            <v>465</v>
          </cell>
          <cell r="N3849" t="str">
            <v>DPS 2017</v>
          </cell>
          <cell r="O3849"/>
          <cell r="P3849"/>
          <cell r="Q3849" t="str">
            <v>Pavimentación De Calles En Concreto Rigido En El Casco Urbano Del Municipio De Coyaima - Tolima</v>
          </cell>
          <cell r="R3849" t="str">
            <v>Vías Urbanas</v>
          </cell>
          <cell r="S3849"/>
          <cell r="T3849"/>
          <cell r="U3849"/>
          <cell r="V3849" t="str">
            <v>Municipio</v>
          </cell>
          <cell r="W3849" t="str">
            <v>Urbano</v>
          </cell>
          <cell r="X3849" t="str">
            <v>Centro, La loma, La Vega y Las Brisas</v>
          </cell>
          <cell r="Y3849"/>
          <cell r="Z3849">
            <v>928347024</v>
          </cell>
          <cell r="AA3849"/>
          <cell r="AB3849">
            <v>928347024</v>
          </cell>
          <cell r="AC3849"/>
          <cell r="AD3849">
            <v>928347024</v>
          </cell>
          <cell r="AE3849">
            <v>92834702.400000006</v>
          </cell>
          <cell r="AF3849"/>
          <cell r="AG3849">
            <v>92834702.400000006</v>
          </cell>
          <cell r="AH3849">
            <v>1021181726.4</v>
          </cell>
          <cell r="AI3849">
            <v>0</v>
          </cell>
          <cell r="AJ3849">
            <v>1021181726.4</v>
          </cell>
          <cell r="AK3849">
            <v>1</v>
          </cell>
          <cell r="AL3849"/>
          <cell r="AM3849">
            <v>1</v>
          </cell>
          <cell r="AN3849">
            <v>1</v>
          </cell>
          <cell r="AO3849">
            <v>0</v>
          </cell>
          <cell r="AP3849" t="str">
            <v>En Liquidación</v>
          </cell>
          <cell r="AQ3849" t="e">
            <v>#REF!</v>
          </cell>
          <cell r="AR3849" t="e">
            <v>#N/A</v>
          </cell>
          <cell r="AS3849" t="str">
            <v xml:space="preserve">Proyecto terminado y entregado al Municipio.
Acta de entrega y recibo final a satisfacción 24-11-2020; Acta de entrega y compromiso de sostenibilidad 23-12-2020. </v>
          </cell>
          <cell r="AT3849" t="str">
            <v>No Aplica</v>
          </cell>
          <cell r="AU3849">
            <v>43629</v>
          </cell>
          <cell r="AV3849">
            <v>44036</v>
          </cell>
          <cell r="AW3849" t="e">
            <v>#REF!</v>
          </cell>
          <cell r="AX3849"/>
          <cell r="AY3849"/>
          <cell r="AZ3849">
            <v>0</v>
          </cell>
          <cell r="BA3849" t="str">
            <v>-</v>
          </cell>
          <cell r="BB3849" t="str">
            <v>400 m</v>
          </cell>
          <cell r="BC3849"/>
          <cell r="BD3849">
            <v>43700</v>
          </cell>
          <cell r="BE3849">
            <v>44188</v>
          </cell>
          <cell r="BF3849">
            <v>44188</v>
          </cell>
          <cell r="BG3849">
            <v>1000</v>
          </cell>
        </row>
        <row r="3850">
          <cell r="C3850" t="str">
            <v>E-2020-2203-150250</v>
          </cell>
          <cell r="D3850" t="str">
            <v>CV 001-2020</v>
          </cell>
          <cell r="E3850" t="str">
            <v>2018-2022</v>
          </cell>
          <cell r="F3850" t="str">
            <v>VIGENTE</v>
          </cell>
          <cell r="G3850"/>
          <cell r="H3850" t="str">
            <v>Tolima</v>
          </cell>
          <cell r="I3850"/>
          <cell r="J3850"/>
          <cell r="K3850" t="str">
            <v>Coyaima</v>
          </cell>
          <cell r="L3850" t="str">
            <v>Coyaima-Tolima</v>
          </cell>
          <cell r="M3850" t="str">
            <v>454 FIP 2021</v>
          </cell>
          <cell r="N3850" t="str">
            <v>DPS 2021</v>
          </cell>
          <cell r="O3850">
            <v>44411</v>
          </cell>
          <cell r="P3850">
            <v>44773</v>
          </cell>
          <cell r="Q3850" t="str">
            <v>Construcción y dotación de una Plaza de Mercado en el casco urbano del municipio de Coyaima - Tolima</v>
          </cell>
          <cell r="R3850" t="str">
            <v>Social Comunitario</v>
          </cell>
          <cell r="S3850" t="str">
            <v>Plaza de Mercado</v>
          </cell>
          <cell r="T3850"/>
          <cell r="U3850">
            <v>1</v>
          </cell>
          <cell r="V3850"/>
          <cell r="W3850"/>
          <cell r="X3850"/>
          <cell r="Y3850"/>
          <cell r="Z3850">
            <v>5218353062</v>
          </cell>
          <cell r="AA3850"/>
          <cell r="AB3850">
            <v>5218353062</v>
          </cell>
          <cell r="AC3850">
            <v>0</v>
          </cell>
          <cell r="AD3850">
            <v>5218353062</v>
          </cell>
          <cell r="AE3850"/>
          <cell r="AF3850"/>
          <cell r="AG3850">
            <v>0</v>
          </cell>
          <cell r="AH3850">
            <v>5218353062</v>
          </cell>
          <cell r="AI3850">
            <v>0</v>
          </cell>
          <cell r="AJ3850">
            <v>5218353062</v>
          </cell>
          <cell r="AK3850"/>
          <cell r="AL3850"/>
          <cell r="AM3850"/>
          <cell r="AN3850"/>
          <cell r="AO3850">
            <v>0</v>
          </cell>
          <cell r="AP3850" t="str">
            <v>Adjudicado</v>
          </cell>
          <cell r="AQ3850" t="e">
            <v>#REF!</v>
          </cell>
          <cell r="AR3850" t="e">
            <v>#N/A</v>
          </cell>
          <cell r="AS3850" t="str">
            <v>-</v>
          </cell>
          <cell r="AT3850"/>
          <cell r="AU3850" t="str">
            <v>-</v>
          </cell>
          <cell r="AV3850" t="str">
            <v>-</v>
          </cell>
          <cell r="AW3850" t="e">
            <v>#REF!</v>
          </cell>
          <cell r="AX3850">
            <v>12</v>
          </cell>
          <cell r="AY3850"/>
          <cell r="AZ3850">
            <v>12</v>
          </cell>
          <cell r="BA3850"/>
          <cell r="BB3850" t="str">
            <v>2471 M2</v>
          </cell>
          <cell r="BC3850"/>
          <cell r="BD3850" t="str">
            <v>-</v>
          </cell>
          <cell r="BE3850" t="str">
            <v>-</v>
          </cell>
          <cell r="BF3850" t="str">
            <v>-</v>
          </cell>
          <cell r="BG3850" t="str">
            <v>-</v>
          </cell>
        </row>
        <row r="3851">
          <cell r="C3851" t="str">
            <v>E-2020-2203-235281</v>
          </cell>
          <cell r="D3851" t="str">
            <v>CV 001-2020</v>
          </cell>
          <cell r="E3851" t="str">
            <v>2018-2022</v>
          </cell>
          <cell r="F3851" t="str">
            <v>VIGENTE</v>
          </cell>
          <cell r="G3851"/>
          <cell r="H3851" t="str">
            <v>Tolima</v>
          </cell>
          <cell r="I3851"/>
          <cell r="J3851"/>
          <cell r="K3851" t="str">
            <v>Coyaima</v>
          </cell>
          <cell r="L3851" t="str">
            <v>Coyaima-Tolima</v>
          </cell>
          <cell r="M3851" t="str">
            <v>674 FIP 2021</v>
          </cell>
          <cell r="N3851" t="str">
            <v>DPS 2021</v>
          </cell>
          <cell r="O3851">
            <v>44512</v>
          </cell>
          <cell r="P3851">
            <v>44773</v>
          </cell>
          <cell r="Q3851" t="str">
            <v>Construcción De Vías Urbanas Con Pavimento Rígido En El Municipio De Coyaima - Tolima</v>
          </cell>
          <cell r="R3851" t="str">
            <v>Vias y Transporte</v>
          </cell>
          <cell r="S3851" t="str">
            <v>Vias Urbanas</v>
          </cell>
          <cell r="T3851"/>
          <cell r="U3851">
            <v>1</v>
          </cell>
          <cell r="V3851"/>
          <cell r="W3851"/>
          <cell r="X3851"/>
          <cell r="Y3851"/>
          <cell r="Z3851">
            <v>2458541614</v>
          </cell>
          <cell r="AA3851"/>
          <cell r="AB3851">
            <v>2458541614</v>
          </cell>
          <cell r="AC3851">
            <v>0</v>
          </cell>
          <cell r="AD3851">
            <v>2458541614</v>
          </cell>
          <cell r="AE3851"/>
          <cell r="AF3851"/>
          <cell r="AG3851">
            <v>0</v>
          </cell>
          <cell r="AH3851">
            <v>2458541614</v>
          </cell>
          <cell r="AI3851">
            <v>0</v>
          </cell>
          <cell r="AJ3851">
            <v>2458541614</v>
          </cell>
          <cell r="AK3851"/>
          <cell r="AL3851"/>
          <cell r="AM3851">
            <v>1E-3</v>
          </cell>
          <cell r="AN3851">
            <v>1E-3</v>
          </cell>
          <cell r="AO3851">
            <v>0</v>
          </cell>
          <cell r="AP3851" t="str">
            <v>En Ejecución</v>
          </cell>
          <cell r="AQ3851" t="e">
            <v>#REF!</v>
          </cell>
          <cell r="AR3851" t="e">
            <v>#N/A</v>
          </cell>
          <cell r="AS3851" t="str">
            <v>-</v>
          </cell>
          <cell r="AT3851"/>
          <cell r="AU3851">
            <v>44753</v>
          </cell>
          <cell r="AV3851">
            <v>44905</v>
          </cell>
          <cell r="AW3851" t="e">
            <v>#REF!</v>
          </cell>
          <cell r="AX3851">
            <v>9</v>
          </cell>
          <cell r="AY3851"/>
          <cell r="AZ3851">
            <v>9</v>
          </cell>
          <cell r="BA3851"/>
          <cell r="BB3851" t="str">
            <v>- ML</v>
          </cell>
          <cell r="BC3851"/>
          <cell r="BD3851" t="str">
            <v>-</v>
          </cell>
          <cell r="BE3851" t="str">
            <v>-</v>
          </cell>
          <cell r="BF3851" t="str">
            <v>-</v>
          </cell>
          <cell r="BG3851">
            <v>0</v>
          </cell>
        </row>
        <row r="3852">
          <cell r="C3852" t="str">
            <v>20170645V9312-1</v>
          </cell>
          <cell r="D3852" t="str">
            <v>Proyectos 2011 - 2020</v>
          </cell>
          <cell r="E3852" t="str">
            <v>No Aplica</v>
          </cell>
          <cell r="F3852" t="str">
            <v>CERRADO</v>
          </cell>
          <cell r="G3852"/>
          <cell r="H3852" t="str">
            <v>Tolima</v>
          </cell>
          <cell r="I3852">
            <v>73226</v>
          </cell>
          <cell r="J3852">
            <v>6</v>
          </cell>
          <cell r="K3852" t="str">
            <v>Cunday</v>
          </cell>
          <cell r="L3852" t="str">
            <v>Cunday-Tolima</v>
          </cell>
          <cell r="M3852">
            <v>645</v>
          </cell>
          <cell r="N3852" t="str">
            <v>DPS 2017</v>
          </cell>
          <cell r="O3852"/>
          <cell r="P3852"/>
          <cell r="Q3852" t="str">
            <v>Mejoramiento Y Pavimentacion En Concreto Hidraulico De Las Vias; Calle 7 Entre Carreras 2 Y 6, Calle 5 Entre 2 Y 1, Carrera 3 Entre Calle 6 Y 7, Calle 3 Entre Carrera 5 Y 3, Calle 2 Entre Carrera 5 Y 3, Carrera 2 Entre Calles 3 Y 2 Del Area Urbana Del Municipio De Cunday -Tolima</v>
          </cell>
          <cell r="R3852" t="str">
            <v>Vías Urbanas</v>
          </cell>
          <cell r="S3852"/>
          <cell r="T3852"/>
          <cell r="U3852"/>
          <cell r="V3852" t="str">
            <v>Municipio</v>
          </cell>
          <cell r="W3852" t="str">
            <v>Urbano</v>
          </cell>
          <cell r="X3852" t="str">
            <v>Valle Teatina, Santander, Divino Niño, Villa Rosario</v>
          </cell>
          <cell r="Y3852"/>
          <cell r="Z3852">
            <v>1596749391</v>
          </cell>
          <cell r="AA3852"/>
          <cell r="AB3852">
            <v>1596749391</v>
          </cell>
          <cell r="AC3852"/>
          <cell r="AD3852">
            <v>1596749391</v>
          </cell>
          <cell r="AE3852">
            <v>159674939.09999999</v>
          </cell>
          <cell r="AF3852"/>
          <cell r="AG3852">
            <v>159674939.09999999</v>
          </cell>
          <cell r="AH3852">
            <v>1756424330.0999999</v>
          </cell>
          <cell r="AI3852">
            <v>0</v>
          </cell>
          <cell r="AJ3852">
            <v>1756424330.0999999</v>
          </cell>
          <cell r="AK3852">
            <v>1</v>
          </cell>
          <cell r="AL3852"/>
          <cell r="AM3852">
            <v>1</v>
          </cell>
          <cell r="AN3852">
            <v>1</v>
          </cell>
          <cell r="AO3852">
            <v>0</v>
          </cell>
          <cell r="AP3852" t="str">
            <v>Liquidado</v>
          </cell>
          <cell r="AQ3852" t="e">
            <v>#REF!</v>
          </cell>
          <cell r="AR3852" t="e">
            <v>#N/A</v>
          </cell>
          <cell r="AS3852" t="str">
            <v xml:space="preserve">Liquidación del CV 17-12-2021.
Acta de entrega y recibo final a satisfacción 22-10-2020; Acta de entrega y compromiso de sostenibilidad 20-11-2020. </v>
          </cell>
          <cell r="AT3852" t="str">
            <v>No Aplica</v>
          </cell>
          <cell r="AU3852">
            <v>43629</v>
          </cell>
          <cell r="AV3852">
            <v>44076</v>
          </cell>
          <cell r="AW3852" t="e">
            <v>#REF!</v>
          </cell>
          <cell r="AX3852"/>
          <cell r="AY3852"/>
          <cell r="AZ3852">
            <v>0</v>
          </cell>
          <cell r="BA3852" t="str">
            <v>-</v>
          </cell>
          <cell r="BB3852" t="str">
            <v>5657 m</v>
          </cell>
          <cell r="BC3852"/>
          <cell r="BD3852">
            <v>43691</v>
          </cell>
          <cell r="BE3852">
            <v>44055</v>
          </cell>
          <cell r="BF3852">
            <v>44155</v>
          </cell>
          <cell r="BG3852">
            <v>2698</v>
          </cell>
        </row>
        <row r="3853">
          <cell r="C3853" t="str">
            <v>E-2020-2203-235383</v>
          </cell>
          <cell r="D3853" t="str">
            <v>CV 001-2020</v>
          </cell>
          <cell r="E3853" t="str">
            <v>2018-2022</v>
          </cell>
          <cell r="F3853" t="str">
            <v>VIGENTE</v>
          </cell>
          <cell r="G3853"/>
          <cell r="H3853" t="str">
            <v>Tolima</v>
          </cell>
          <cell r="I3853"/>
          <cell r="J3853"/>
          <cell r="K3853" t="str">
            <v xml:space="preserve">Cunday </v>
          </cell>
          <cell r="L3853" t="str">
            <v>Cunday -Tolima</v>
          </cell>
          <cell r="M3853" t="str">
            <v>670 FIP 2021</v>
          </cell>
          <cell r="N3853" t="str">
            <v>DPS 2021</v>
          </cell>
          <cell r="O3853">
            <v>44512</v>
          </cell>
          <cell r="P3853">
            <v>44773</v>
          </cell>
          <cell r="Q3853" t="str">
            <v xml:space="preserve">Construcción De Placas Huellas En Vías Terciarias Del Municipio De Cunday - Tolima </v>
          </cell>
          <cell r="R3853" t="str">
            <v>Vias y Transporte</v>
          </cell>
          <cell r="S3853" t="str">
            <v>Vias Rurales</v>
          </cell>
          <cell r="T3853"/>
          <cell r="U3853">
            <v>1</v>
          </cell>
          <cell r="V3853"/>
          <cell r="W3853"/>
          <cell r="X3853"/>
          <cell r="Y3853"/>
          <cell r="Z3853">
            <v>1055798562</v>
          </cell>
          <cell r="AA3853"/>
          <cell r="AB3853">
            <v>1055798562</v>
          </cell>
          <cell r="AC3853">
            <v>0</v>
          </cell>
          <cell r="AD3853">
            <v>1055798562</v>
          </cell>
          <cell r="AE3853"/>
          <cell r="AF3853"/>
          <cell r="AG3853">
            <v>0</v>
          </cell>
          <cell r="AH3853">
            <v>1055798562</v>
          </cell>
          <cell r="AI3853">
            <v>0</v>
          </cell>
          <cell r="AJ3853">
            <v>1055798562</v>
          </cell>
          <cell r="AK3853"/>
          <cell r="AL3853"/>
          <cell r="AM3853">
            <v>0</v>
          </cell>
          <cell r="AN3853">
            <v>0</v>
          </cell>
          <cell r="AO3853">
            <v>0</v>
          </cell>
          <cell r="AP3853" t="str">
            <v>En Ejecución</v>
          </cell>
          <cell r="AQ3853" t="e">
            <v>#REF!</v>
          </cell>
          <cell r="AR3853" t="e">
            <v>#N/A</v>
          </cell>
          <cell r="AS3853" t="str">
            <v>-</v>
          </cell>
          <cell r="AT3853"/>
          <cell r="AU3853">
            <v>0</v>
          </cell>
          <cell r="AV3853" t="str">
            <v>-</v>
          </cell>
          <cell r="AW3853" t="e">
            <v>#REF!</v>
          </cell>
          <cell r="AX3853">
            <v>4</v>
          </cell>
          <cell r="AY3853"/>
          <cell r="AZ3853">
            <v>4</v>
          </cell>
          <cell r="BA3853"/>
          <cell r="BB3853" t="str">
            <v>- ML</v>
          </cell>
          <cell r="BC3853"/>
          <cell r="BD3853" t="str">
            <v>-</v>
          </cell>
          <cell r="BE3853" t="str">
            <v>-</v>
          </cell>
          <cell r="BF3853" t="str">
            <v>-</v>
          </cell>
          <cell r="BG3853" t="str">
            <v>-</v>
          </cell>
        </row>
        <row r="3854">
          <cell r="C3854" t="str">
            <v>20140204M0094-1</v>
          </cell>
          <cell r="D3854" t="str">
            <v>Proyectos 2011 - 2020</v>
          </cell>
          <cell r="E3854" t="str">
            <v>No Aplica</v>
          </cell>
          <cell r="F3854" t="str">
            <v>CERRADO</v>
          </cell>
          <cell r="G3854"/>
          <cell r="H3854" t="str">
            <v>Tolima</v>
          </cell>
          <cell r="I3854">
            <v>73236</v>
          </cell>
          <cell r="J3854">
            <v>6</v>
          </cell>
          <cell r="K3854" t="str">
            <v>Dolores</v>
          </cell>
          <cell r="L3854" t="str">
            <v>Dolores-Tolima</v>
          </cell>
          <cell r="M3854">
            <v>204</v>
          </cell>
          <cell r="N3854" t="str">
            <v>DPS 2014</v>
          </cell>
          <cell r="O3854"/>
          <cell r="P3854"/>
          <cell r="Q3854" t="str">
            <v>Mejoramiento De Las Condiciones De Habitabilidad En El Municipio De Dolores  - Tolima</v>
          </cell>
          <cell r="R3854" t="str">
            <v>Mejoramiento Condiciones De Habitabilidad</v>
          </cell>
          <cell r="S3854"/>
          <cell r="T3854"/>
          <cell r="U3854"/>
          <cell r="V3854" t="str">
            <v>Municipio</v>
          </cell>
          <cell r="W3854"/>
          <cell r="X3854" t="str">
            <v/>
          </cell>
          <cell r="Y3854"/>
          <cell r="Z3854">
            <v>318181819</v>
          </cell>
          <cell r="AA3854"/>
          <cell r="AB3854">
            <v>318181819</v>
          </cell>
          <cell r="AC3854"/>
          <cell r="AD3854">
            <v>318181819</v>
          </cell>
          <cell r="AE3854">
            <v>57272727.419999994</v>
          </cell>
          <cell r="AF3854"/>
          <cell r="AG3854">
            <v>57272727.419999994</v>
          </cell>
          <cell r="AH3854">
            <v>375454546.42000002</v>
          </cell>
          <cell r="AI3854">
            <v>0</v>
          </cell>
          <cell r="AJ3854">
            <v>375454546.42000002</v>
          </cell>
          <cell r="AK3854">
            <v>0.91310000000000002</v>
          </cell>
          <cell r="AL3854"/>
          <cell r="AM3854">
            <v>1</v>
          </cell>
          <cell r="AN3854">
            <v>0.98</v>
          </cell>
          <cell r="AO3854">
            <v>-2.0000000000000018E-2</v>
          </cell>
          <cell r="AP3854" t="str">
            <v>Liquidado</v>
          </cell>
          <cell r="AQ3854" t="e">
            <v>#REF!</v>
          </cell>
          <cell r="AR3854" t="str">
            <v>TERMINADO</v>
          </cell>
          <cell r="AS3854" t="str">
            <v>Liquidado el 25 de noviembre 2020.</v>
          </cell>
          <cell r="AT3854"/>
          <cell r="AU3854">
            <v>42982</v>
          </cell>
          <cell r="AV3854">
            <v>43143</v>
          </cell>
          <cell r="AW3854" t="e">
            <v>#REF!</v>
          </cell>
          <cell r="AX3854"/>
          <cell r="AY3854"/>
          <cell r="AZ3854">
            <v>0</v>
          </cell>
          <cell r="BA3854" t="str">
            <v>-</v>
          </cell>
          <cell r="BB3854" t="str">
            <v>49  Viviendas</v>
          </cell>
          <cell r="BC3854"/>
          <cell r="BD3854">
            <v>43048</v>
          </cell>
          <cell r="BE3854">
            <v>43068</v>
          </cell>
          <cell r="BF3854">
            <v>43987</v>
          </cell>
          <cell r="BG3854">
            <v>49</v>
          </cell>
        </row>
        <row r="3855">
          <cell r="C3855" t="str">
            <v>MCH - 026</v>
          </cell>
          <cell r="D3855" t="str">
            <v>Proyectos 2021 - 2022</v>
          </cell>
          <cell r="E3855" t="str">
            <v>2018-2022</v>
          </cell>
          <cell r="F3855" t="str">
            <v>VIGENTE</v>
          </cell>
          <cell r="G3855"/>
          <cell r="H3855" t="str">
            <v>Tolima</v>
          </cell>
          <cell r="I3855"/>
          <cell r="J3855"/>
          <cell r="K3855" t="str">
            <v>Dolores</v>
          </cell>
          <cell r="L3855" t="str">
            <v>Dolores-Tolima</v>
          </cell>
          <cell r="M3855" t="str">
            <v>507 FIP 2022</v>
          </cell>
          <cell r="N3855" t="str">
            <v>DPS 2022</v>
          </cell>
          <cell r="O3855">
            <v>44615</v>
          </cell>
          <cell r="P3855">
            <v>44773</v>
          </cell>
          <cell r="Q3855" t="str">
            <v>Mejoramientos De Condiciones De Habitabilidad En El Municipio De Dolores - Tolima</v>
          </cell>
          <cell r="R3855" t="str">
            <v>Habitat</v>
          </cell>
          <cell r="S3855" t="str">
            <v>MCH</v>
          </cell>
          <cell r="T3855"/>
          <cell r="U3855">
            <v>1</v>
          </cell>
          <cell r="V3855"/>
          <cell r="W3855"/>
          <cell r="X3855"/>
          <cell r="Y3855"/>
          <cell r="Z3855">
            <v>1260000000</v>
          </cell>
          <cell r="AA3855"/>
          <cell r="AB3855">
            <v>1260000000</v>
          </cell>
          <cell r="AC3855">
            <v>0</v>
          </cell>
          <cell r="AD3855">
            <v>1260000000</v>
          </cell>
          <cell r="AE3855"/>
          <cell r="AF3855"/>
          <cell r="AG3855">
            <v>0</v>
          </cell>
          <cell r="AH3855">
            <v>1260000000</v>
          </cell>
          <cell r="AI3855">
            <v>0</v>
          </cell>
          <cell r="AJ3855">
            <v>1260000000</v>
          </cell>
          <cell r="AK3855"/>
          <cell r="AL3855"/>
          <cell r="AM3855"/>
          <cell r="AN3855"/>
          <cell r="AO3855">
            <v>0</v>
          </cell>
          <cell r="AP3855" t="str">
            <v>Adjudicado</v>
          </cell>
          <cell r="AQ3855" t="e">
            <v>#REF!</v>
          </cell>
          <cell r="AR3855" t="str">
            <v>EN EJECUCIÓN - PRECONSTRUCCIÓN</v>
          </cell>
          <cell r="AS3855" t="str">
            <v>-</v>
          </cell>
          <cell r="AT3855"/>
          <cell r="AU3855" t="str">
            <v>-</v>
          </cell>
          <cell r="AV3855" t="str">
            <v>-</v>
          </cell>
          <cell r="AW3855" t="e">
            <v>#REF!</v>
          </cell>
          <cell r="AX3855"/>
          <cell r="AY3855"/>
          <cell r="AZ3855">
            <v>0</v>
          </cell>
          <cell r="BA3855"/>
          <cell r="BB3855" t="str">
            <v>- Viviendas</v>
          </cell>
          <cell r="BC3855"/>
          <cell r="BD3855" t="str">
            <v>-</v>
          </cell>
          <cell r="BE3855" t="str">
            <v>-</v>
          </cell>
          <cell r="BF3855" t="str">
            <v>-</v>
          </cell>
          <cell r="BG3855" t="str">
            <v>-</v>
          </cell>
        </row>
        <row r="3856">
          <cell r="C3856" t="str">
            <v>MCH - 026-TA</v>
          </cell>
          <cell r="D3856" t="str">
            <v>Proyectos 2021 - 2022</v>
          </cell>
          <cell r="E3856" t="str">
            <v>2018-2022</v>
          </cell>
          <cell r="F3856" t="str">
            <v>VIGENTE</v>
          </cell>
          <cell r="G3856"/>
          <cell r="H3856" t="str">
            <v>Tolima</v>
          </cell>
          <cell r="I3856"/>
          <cell r="J3856"/>
          <cell r="K3856" t="str">
            <v>Dolores</v>
          </cell>
          <cell r="L3856" t="str">
            <v>Dolores-Tolima</v>
          </cell>
          <cell r="M3856" t="str">
            <v>774 FIP 2021</v>
          </cell>
          <cell r="N3856" t="str">
            <v>DPS 2021</v>
          </cell>
          <cell r="O3856">
            <v>44559</v>
          </cell>
          <cell r="P3856">
            <v>44773</v>
          </cell>
          <cell r="Q3856" t="str">
            <v>Mejoramientos De Condiciones De Habitabilidad En El Municipio De Dolores - Tolima</v>
          </cell>
          <cell r="R3856" t="str">
            <v>Habitat</v>
          </cell>
          <cell r="S3856" t="str">
            <v>MCH</v>
          </cell>
          <cell r="T3856"/>
          <cell r="U3856">
            <v>1</v>
          </cell>
          <cell r="V3856"/>
          <cell r="W3856"/>
          <cell r="X3856"/>
          <cell r="Y3856"/>
          <cell r="Z3856">
            <v>0</v>
          </cell>
          <cell r="AA3856"/>
          <cell r="AB3856">
            <v>0</v>
          </cell>
          <cell r="AC3856">
            <v>0</v>
          </cell>
          <cell r="AD3856">
            <v>0</v>
          </cell>
          <cell r="AE3856"/>
          <cell r="AF3856"/>
          <cell r="AG3856">
            <v>0</v>
          </cell>
          <cell r="AH3856">
            <v>0</v>
          </cell>
          <cell r="AI3856">
            <v>0</v>
          </cell>
          <cell r="AJ3856">
            <v>0</v>
          </cell>
          <cell r="AK3856"/>
          <cell r="AL3856"/>
          <cell r="AM3856"/>
          <cell r="AN3856"/>
          <cell r="AO3856">
            <v>0</v>
          </cell>
          <cell r="AP3856" t="str">
            <v>Adjudicado</v>
          </cell>
          <cell r="AQ3856" t="e">
            <v>#REF!</v>
          </cell>
          <cell r="AR3856" t="e">
            <v>#N/A</v>
          </cell>
          <cell r="AS3856" t="str">
            <v>-</v>
          </cell>
          <cell r="AT3856"/>
          <cell r="AU3856" t="str">
            <v>-</v>
          </cell>
          <cell r="AV3856" t="str">
            <v>-</v>
          </cell>
          <cell r="AW3856" t="e">
            <v>#REF!</v>
          </cell>
          <cell r="AX3856"/>
          <cell r="AY3856"/>
          <cell r="AZ3856">
            <v>0</v>
          </cell>
          <cell r="BA3856"/>
          <cell r="BB3856" t="str">
            <v>- Viviendas</v>
          </cell>
          <cell r="BC3856"/>
          <cell r="BD3856" t="str">
            <v>-</v>
          </cell>
          <cell r="BE3856" t="str">
            <v>-</v>
          </cell>
          <cell r="BF3856" t="str">
            <v>-</v>
          </cell>
          <cell r="BG3856" t="str">
            <v>-</v>
          </cell>
        </row>
        <row r="3857">
          <cell r="C3857" t="str">
            <v>20110160V0254-1</v>
          </cell>
          <cell r="D3857" t="str">
            <v>Proyectos 2011 - 2020</v>
          </cell>
          <cell r="E3857" t="str">
            <v>No Aplica</v>
          </cell>
          <cell r="F3857" t="str">
            <v>CERRADO</v>
          </cell>
          <cell r="G3857" t="str">
            <v>A254</v>
          </cell>
          <cell r="H3857" t="str">
            <v>Tolima</v>
          </cell>
          <cell r="I3857">
            <v>73268</v>
          </cell>
          <cell r="J3857">
            <v>3</v>
          </cell>
          <cell r="K3857" t="str">
            <v>Espinal</v>
          </cell>
          <cell r="L3857" t="str">
            <v>Espinal-Tolima</v>
          </cell>
          <cell r="M3857">
            <v>160</v>
          </cell>
          <cell r="N3857" t="str">
            <v>Fonade 1</v>
          </cell>
          <cell r="O3857"/>
          <cell r="P3857"/>
          <cell r="Q3857" t="str">
            <v>Mantenimiento De La Vía Desde La Vereda Dindalito Hasta La Vereda San Francisco, Municipio Del Espinal - Tolima.</v>
          </cell>
          <cell r="R3857" t="str">
            <v>Vías Red Terciaria</v>
          </cell>
          <cell r="S3857"/>
          <cell r="T3857"/>
          <cell r="U3857"/>
          <cell r="V3857" t="str">
            <v>Municipio</v>
          </cell>
          <cell r="W3857"/>
          <cell r="X3857" t="str">
            <v/>
          </cell>
          <cell r="Y3857"/>
          <cell r="Z3857">
            <v>600000000</v>
          </cell>
          <cell r="AA3857"/>
          <cell r="AB3857">
            <v>600000000</v>
          </cell>
          <cell r="AC3857"/>
          <cell r="AD3857">
            <v>600000000</v>
          </cell>
          <cell r="AE3857">
            <v>0</v>
          </cell>
          <cell r="AF3857"/>
          <cell r="AG3857">
            <v>0</v>
          </cell>
          <cell r="AH3857">
            <v>600000000</v>
          </cell>
          <cell r="AI3857">
            <v>0</v>
          </cell>
          <cell r="AJ3857">
            <v>600000000</v>
          </cell>
          <cell r="AK3857">
            <v>0</v>
          </cell>
          <cell r="AL3857"/>
          <cell r="AM3857">
            <v>1</v>
          </cell>
          <cell r="AN3857">
            <v>1</v>
          </cell>
          <cell r="AO3857">
            <v>0</v>
          </cell>
          <cell r="AP3857" t="str">
            <v>En Liquidación</v>
          </cell>
          <cell r="AQ3857" t="e">
            <v>#REF!</v>
          </cell>
          <cell r="AR3857" t="e">
            <v>#N/A</v>
          </cell>
          <cell r="AS3857" t="str">
            <v>CONTRATOS LIQUIDADOS  - PENDIENTE  CIERRE COSTOS FIJOS Y VARIABLES - INTERVENTORIA 
1. INFORMACION Y ESTADO CONTRATO DE OBRA:  Se liquido con ac ta de fecha 02/12/2015
2.INFORMACION Y ESTADO CONTRATO INTERADMINISTRATIVO:  16/07/2019
3.  INFORMACION Y ESTADO INTERVENTORIA:  Se encuentra en cierre de costos fijos y variables</v>
          </cell>
          <cell r="AT3857" t="str">
            <v>No Aplica</v>
          </cell>
          <cell r="AU3857">
            <v>42128</v>
          </cell>
          <cell r="AV3857">
            <v>42218</v>
          </cell>
          <cell r="AW3857" t="e">
            <v>#REF!</v>
          </cell>
          <cell r="AX3857"/>
          <cell r="AY3857"/>
          <cell r="AZ3857">
            <v>0</v>
          </cell>
          <cell r="BA3857" t="str">
            <v>-</v>
          </cell>
          <cell r="BB3857" t="str">
            <v>CONSTRUCCIÓN DE PLACA HUELLA Y CUNETAS</v>
          </cell>
          <cell r="BC3857"/>
          <cell r="BD3857">
            <v>42194</v>
          </cell>
          <cell r="BE3857">
            <v>42194</v>
          </cell>
          <cell r="BF3857">
            <v>42437</v>
          </cell>
          <cell r="BG3857">
            <v>5000</v>
          </cell>
        </row>
        <row r="3858">
          <cell r="C3858" t="str">
            <v>20130062V0036-1</v>
          </cell>
          <cell r="D3858" t="str">
            <v>Proyectos 2011 - 2020</v>
          </cell>
          <cell r="E3858" t="str">
            <v>No Aplica</v>
          </cell>
          <cell r="F3858" t="str">
            <v>CERRADO</v>
          </cell>
          <cell r="G3858"/>
          <cell r="H3858" t="str">
            <v>Tolima</v>
          </cell>
          <cell r="I3858">
            <v>73268</v>
          </cell>
          <cell r="J3858">
            <v>3</v>
          </cell>
          <cell r="K3858" t="str">
            <v>Espinal</v>
          </cell>
          <cell r="L3858" t="str">
            <v>Espinal-Tolima</v>
          </cell>
          <cell r="M3858">
            <v>62</v>
          </cell>
          <cell r="N3858" t="str">
            <v>DPS 2013</v>
          </cell>
          <cell r="O3858"/>
          <cell r="P3858"/>
          <cell r="Q3858" t="str">
            <v>Mejoramiento Y Rehabilitación De La Vía Espinal- Coello En El Municipio Del Espinal - Tolima</v>
          </cell>
          <cell r="R3858" t="str">
            <v>Vías Red Terciaria</v>
          </cell>
          <cell r="S3858"/>
          <cell r="T3858"/>
          <cell r="U3858"/>
          <cell r="V3858" t="str">
            <v>Municipio</v>
          </cell>
          <cell r="W3858"/>
          <cell r="X3858" t="str">
            <v>Morena Alta, Morena La Manga, Las Delicias, Santa Ana, Morena Baja, La Joya</v>
          </cell>
          <cell r="Y3858"/>
          <cell r="Z3858">
            <v>7161020655</v>
          </cell>
          <cell r="AA3858"/>
          <cell r="AB3858">
            <v>7161020655</v>
          </cell>
          <cell r="AC3858"/>
          <cell r="AD3858">
            <v>7161020655</v>
          </cell>
          <cell r="AE3858">
            <v>769970493.5</v>
          </cell>
          <cell r="AF3858"/>
          <cell r="AG3858">
            <v>769970493.5</v>
          </cell>
          <cell r="AH3858">
            <v>7930991148.5</v>
          </cell>
          <cell r="AI3858">
            <v>0</v>
          </cell>
          <cell r="AJ3858">
            <v>7930991148.5</v>
          </cell>
          <cell r="AK3858">
            <v>1</v>
          </cell>
          <cell r="AL3858"/>
          <cell r="AM3858">
            <v>1</v>
          </cell>
          <cell r="AN3858">
            <v>1</v>
          </cell>
          <cell r="AO3858">
            <v>0</v>
          </cell>
          <cell r="AP3858" t="str">
            <v>Liquidado</v>
          </cell>
          <cell r="AQ3858" t="e">
            <v>#REF!</v>
          </cell>
          <cell r="AR3858" t="e">
            <v>#N/A</v>
          </cell>
          <cell r="AS3858" t="str">
            <v>Proyecto Liquidado.</v>
          </cell>
          <cell r="AT3858" t="str">
            <v>No Aplica</v>
          </cell>
          <cell r="AU3858">
            <v>42249</v>
          </cell>
          <cell r="AV3858">
            <v>42672</v>
          </cell>
          <cell r="AW3858" t="e">
            <v>#REF!</v>
          </cell>
          <cell r="AX3858"/>
          <cell r="AY3858"/>
          <cell r="AZ3858">
            <v>0</v>
          </cell>
          <cell r="BA3858" t="str">
            <v>-</v>
          </cell>
          <cell r="BB3858">
            <v>11.9</v>
          </cell>
          <cell r="BC3858"/>
          <cell r="BD3858">
            <v>42517</v>
          </cell>
          <cell r="BE3858">
            <v>42517</v>
          </cell>
          <cell r="BF3858">
            <v>42788</v>
          </cell>
          <cell r="BG3858">
            <v>12000</v>
          </cell>
        </row>
        <row r="3859">
          <cell r="C3859" t="str">
            <v>20130062V0220-1</v>
          </cell>
          <cell r="D3859" t="str">
            <v>Proyectos 2011 - 2020</v>
          </cell>
          <cell r="E3859" t="str">
            <v>No Aplica</v>
          </cell>
          <cell r="F3859" t="str">
            <v>CERRADO</v>
          </cell>
          <cell r="G3859"/>
          <cell r="H3859" t="str">
            <v>Tolima</v>
          </cell>
          <cell r="I3859">
            <v>73268</v>
          </cell>
          <cell r="J3859">
            <v>3</v>
          </cell>
          <cell r="K3859" t="str">
            <v>Espinal</v>
          </cell>
          <cell r="L3859" t="str">
            <v>Espinal-Tolima</v>
          </cell>
          <cell r="M3859">
            <v>62</v>
          </cell>
          <cell r="N3859" t="str">
            <v>DPS 2013</v>
          </cell>
          <cell r="O3859"/>
          <cell r="P3859"/>
          <cell r="Q3859" t="str">
            <v xml:space="preserve">Mantenimiento Via De La Vereda San Francisco De El Espinal - Tolima Centro Oriente </v>
          </cell>
          <cell r="R3859" t="str">
            <v>Vías Red Terciaria</v>
          </cell>
          <cell r="S3859"/>
          <cell r="T3859"/>
          <cell r="U3859"/>
          <cell r="V3859" t="str">
            <v>Municipio</v>
          </cell>
          <cell r="W3859"/>
          <cell r="X3859" t="str">
            <v>San Francisco</v>
          </cell>
          <cell r="Y3859"/>
          <cell r="Z3859">
            <v>303211821</v>
          </cell>
          <cell r="AA3859"/>
          <cell r="AB3859">
            <v>303211821</v>
          </cell>
          <cell r="AC3859"/>
          <cell r="AD3859">
            <v>303211821</v>
          </cell>
          <cell r="AE3859">
            <v>30321182.100000001</v>
          </cell>
          <cell r="AF3859"/>
          <cell r="AG3859">
            <v>30321182.100000001</v>
          </cell>
          <cell r="AH3859">
            <v>333533003.10000002</v>
          </cell>
          <cell r="AI3859">
            <v>0</v>
          </cell>
          <cell r="AJ3859">
            <v>333533003.10000002</v>
          </cell>
          <cell r="AK3859">
            <v>1</v>
          </cell>
          <cell r="AL3859"/>
          <cell r="AM3859">
            <v>1</v>
          </cell>
          <cell r="AN3859">
            <v>1</v>
          </cell>
          <cell r="AO3859">
            <v>0</v>
          </cell>
          <cell r="AP3859" t="str">
            <v>Liquidado</v>
          </cell>
          <cell r="AQ3859" t="e">
            <v>#REF!</v>
          </cell>
          <cell r="AR3859" t="e">
            <v>#N/A</v>
          </cell>
          <cell r="AS3859" t="str">
            <v>Proyecto Liquidado.</v>
          </cell>
          <cell r="AT3859" t="str">
            <v>No Aplica</v>
          </cell>
          <cell r="AU3859">
            <v>42500</v>
          </cell>
          <cell r="AV3859">
            <v>42586</v>
          </cell>
          <cell r="AW3859" t="e">
            <v>#REF!</v>
          </cell>
          <cell r="AX3859"/>
          <cell r="AY3859"/>
          <cell r="AZ3859">
            <v>0</v>
          </cell>
          <cell r="BA3859" t="str">
            <v>-</v>
          </cell>
          <cell r="BB3859">
            <v>0.25</v>
          </cell>
          <cell r="BC3859"/>
          <cell r="BD3859">
            <v>42536</v>
          </cell>
          <cell r="BE3859">
            <v>42586</v>
          </cell>
          <cell r="BF3859">
            <v>42649</v>
          </cell>
          <cell r="BG3859">
            <v>1200</v>
          </cell>
        </row>
        <row r="3860">
          <cell r="C3860" t="str">
            <v>20130062V0365-1</v>
          </cell>
          <cell r="D3860" t="str">
            <v>Proyectos 2011 - 2020</v>
          </cell>
          <cell r="E3860" t="str">
            <v>No Aplica</v>
          </cell>
          <cell r="F3860" t="str">
            <v>CERRADO</v>
          </cell>
          <cell r="G3860"/>
          <cell r="H3860" t="str">
            <v>Tolima</v>
          </cell>
          <cell r="I3860">
            <v>73268</v>
          </cell>
          <cell r="J3860">
            <v>3</v>
          </cell>
          <cell r="K3860" t="str">
            <v>Espinal</v>
          </cell>
          <cell r="L3860" t="str">
            <v>Espinal-Tolima</v>
          </cell>
          <cell r="M3860">
            <v>62</v>
          </cell>
          <cell r="N3860" t="str">
            <v>DPS 2013</v>
          </cell>
          <cell r="O3860"/>
          <cell r="P3860"/>
          <cell r="Q3860" t="str">
            <v>Construcción De Pavimento En Las Manzanas K5 A J1, G4 A F1, K1 Y J5 Del Barrio Villa Catalina Del Municipio De Espinal - Tolima</v>
          </cell>
          <cell r="R3860" t="str">
            <v>Vías Urbanas</v>
          </cell>
          <cell r="S3860"/>
          <cell r="T3860"/>
          <cell r="U3860"/>
          <cell r="V3860" t="str">
            <v>Municipio</v>
          </cell>
          <cell r="W3860"/>
          <cell r="X3860" t="str">
            <v>Villa Catalina</v>
          </cell>
          <cell r="Y3860"/>
          <cell r="Z3860">
            <v>280373832</v>
          </cell>
          <cell r="AA3860"/>
          <cell r="AB3860">
            <v>280373832</v>
          </cell>
          <cell r="AC3860"/>
          <cell r="AD3860">
            <v>280373832</v>
          </cell>
          <cell r="AE3860">
            <v>28037383.200000003</v>
          </cell>
          <cell r="AF3860"/>
          <cell r="AG3860">
            <v>28037383.200000003</v>
          </cell>
          <cell r="AH3860">
            <v>308411215.19999999</v>
          </cell>
          <cell r="AI3860">
            <v>0</v>
          </cell>
          <cell r="AJ3860">
            <v>308411215.19999999</v>
          </cell>
          <cell r="AK3860">
            <v>1</v>
          </cell>
          <cell r="AL3860"/>
          <cell r="AM3860">
            <v>1</v>
          </cell>
          <cell r="AN3860">
            <v>1</v>
          </cell>
          <cell r="AO3860">
            <v>0</v>
          </cell>
          <cell r="AP3860" t="str">
            <v>Liquidado</v>
          </cell>
          <cell r="AQ3860" t="e">
            <v>#REF!</v>
          </cell>
          <cell r="AR3860" t="e">
            <v>#N/A</v>
          </cell>
          <cell r="AS3860" t="str">
            <v>Proyecto Liquidado.</v>
          </cell>
          <cell r="AT3860" t="str">
            <v>No Aplica</v>
          </cell>
          <cell r="AU3860">
            <v>42513</v>
          </cell>
          <cell r="AV3860">
            <v>42604</v>
          </cell>
          <cell r="AW3860" t="e">
            <v>#REF!</v>
          </cell>
          <cell r="AX3860"/>
          <cell r="AY3860"/>
          <cell r="AZ3860">
            <v>0</v>
          </cell>
          <cell r="BA3860" t="str">
            <v>-</v>
          </cell>
          <cell r="BB3860">
            <v>0.3</v>
          </cell>
          <cell r="BC3860"/>
          <cell r="BD3860">
            <v>42537</v>
          </cell>
          <cell r="BE3860">
            <v>42586</v>
          </cell>
          <cell r="BF3860">
            <v>42650</v>
          </cell>
          <cell r="BG3860">
            <v>2863</v>
          </cell>
        </row>
        <row r="3861">
          <cell r="C3861" t="str">
            <v>20170486S9968-1</v>
          </cell>
          <cell r="D3861" t="str">
            <v>Proyectos 2011 - 2020</v>
          </cell>
          <cell r="E3861" t="str">
            <v>ANTES 2018</v>
          </cell>
          <cell r="F3861" t="str">
            <v>VIGENTE</v>
          </cell>
          <cell r="G3861"/>
          <cell r="H3861" t="str">
            <v>Tolima</v>
          </cell>
          <cell r="I3861">
            <v>73268</v>
          </cell>
          <cell r="J3861">
            <v>3</v>
          </cell>
          <cell r="K3861" t="str">
            <v>Espinal</v>
          </cell>
          <cell r="L3861" t="str">
            <v>Espinal-Tolima</v>
          </cell>
          <cell r="M3861">
            <v>486</v>
          </cell>
          <cell r="N3861" t="str">
            <v>DPS 2017</v>
          </cell>
          <cell r="O3861"/>
          <cell r="P3861"/>
          <cell r="Q3861" t="str">
            <v>Construcción Y Adecuación De Escenarios Deportivos Para La Unidad Deportiva (Ude) Del Municipio De El Espinal - Tolima</v>
          </cell>
          <cell r="R3861" t="str">
            <v>Espacio Público, Recreación Y Deporte</v>
          </cell>
          <cell r="S3861"/>
          <cell r="T3861"/>
          <cell r="U3861"/>
          <cell r="V3861" t="str">
            <v>Municipio</v>
          </cell>
          <cell r="W3861" t="str">
            <v>Urbano</v>
          </cell>
          <cell r="X3861" t="str">
            <v xml:space="preserve">Barrio San Pedro, Reservas de la Villa, Recreao, Cascada, Guayacan, Villa Catalina, Talura, Isaias Olivar, San Rafael. </v>
          </cell>
          <cell r="Y3861"/>
          <cell r="Z3861">
            <v>2803738318</v>
          </cell>
          <cell r="AA3861"/>
          <cell r="AB3861">
            <v>2803738318</v>
          </cell>
          <cell r="AC3861"/>
          <cell r="AD3861">
            <v>2803738318</v>
          </cell>
          <cell r="AE3861">
            <v>280373832</v>
          </cell>
          <cell r="AF3861"/>
          <cell r="AG3861">
            <v>280373832</v>
          </cell>
          <cell r="AH3861">
            <v>3084112150</v>
          </cell>
          <cell r="AI3861">
            <v>0</v>
          </cell>
          <cell r="AJ3861">
            <v>3084112150</v>
          </cell>
          <cell r="AK3861">
            <v>0.98440000000000005</v>
          </cell>
          <cell r="AL3861"/>
          <cell r="AM3861">
            <v>1</v>
          </cell>
          <cell r="AN3861">
            <v>1</v>
          </cell>
          <cell r="AO3861">
            <v>0</v>
          </cell>
          <cell r="AP3861" t="str">
            <v>Entregado A Municipio</v>
          </cell>
          <cell r="AQ3861" t="e">
            <v>#REF!</v>
          </cell>
          <cell r="AR3861" t="e">
            <v>#N/A</v>
          </cell>
          <cell r="AS3861" t="str">
            <v xml:space="preserve">Proyecto terminado y entregado al Municipio.
Acta de entrega y recibo final a satisfacción 19-10-2021; Acta de entrega y compromiso de sostenibilidad 04-11-2021. </v>
          </cell>
          <cell r="AT3861" t="str">
            <v>No Aplica</v>
          </cell>
          <cell r="AU3861">
            <v>43808</v>
          </cell>
          <cell r="AV3861">
            <v>44415</v>
          </cell>
          <cell r="AW3861" t="e">
            <v>#REF!</v>
          </cell>
          <cell r="AX3861"/>
          <cell r="AY3861"/>
          <cell r="AZ3861">
            <v>0</v>
          </cell>
          <cell r="BA3861" t="str">
            <v>-</v>
          </cell>
          <cell r="BB3861" t="str">
            <v>326 m</v>
          </cell>
          <cell r="BC3861"/>
          <cell r="BD3861">
            <v>43886</v>
          </cell>
          <cell r="BE3861">
            <v>44243</v>
          </cell>
          <cell r="BF3861">
            <v>44504</v>
          </cell>
          <cell r="BG3861">
            <v>40000</v>
          </cell>
        </row>
        <row r="3862">
          <cell r="C3862" t="str">
            <v>MCH - 027</v>
          </cell>
          <cell r="D3862" t="str">
            <v>Proyectos 2021 - 2022</v>
          </cell>
          <cell r="E3862" t="str">
            <v>2018-2022</v>
          </cell>
          <cell r="F3862" t="str">
            <v>VIGENTE</v>
          </cell>
          <cell r="G3862"/>
          <cell r="H3862" t="str">
            <v>Tolima</v>
          </cell>
          <cell r="I3862"/>
          <cell r="J3862"/>
          <cell r="K3862" t="str">
            <v>Espinal</v>
          </cell>
          <cell r="L3862" t="str">
            <v>Espinal-Tolima</v>
          </cell>
          <cell r="M3862" t="str">
            <v>724 FIP 2021</v>
          </cell>
          <cell r="N3862" t="str">
            <v>DPS 2021</v>
          </cell>
          <cell r="O3862">
            <v>44551</v>
          </cell>
          <cell r="P3862">
            <v>44773</v>
          </cell>
          <cell r="Q3862" t="str">
            <v>Mejoramientos De Condiciones De Habitabilidad En El Municipio De Espinal - Tolima</v>
          </cell>
          <cell r="R3862" t="str">
            <v>Habitat</v>
          </cell>
          <cell r="S3862" t="str">
            <v>MCH</v>
          </cell>
          <cell r="T3862"/>
          <cell r="U3862">
            <v>1</v>
          </cell>
          <cell r="V3862"/>
          <cell r="W3862"/>
          <cell r="X3862"/>
          <cell r="Y3862"/>
          <cell r="Z3862">
            <v>1260000000</v>
          </cell>
          <cell r="AA3862"/>
          <cell r="AB3862">
            <v>1260000000</v>
          </cell>
          <cell r="AC3862">
            <v>0</v>
          </cell>
          <cell r="AD3862">
            <v>1260000000</v>
          </cell>
          <cell r="AE3862"/>
          <cell r="AF3862"/>
          <cell r="AG3862">
            <v>0</v>
          </cell>
          <cell r="AH3862">
            <v>1260000000</v>
          </cell>
          <cell r="AI3862">
            <v>0</v>
          </cell>
          <cell r="AJ3862">
            <v>1260000000</v>
          </cell>
          <cell r="AK3862"/>
          <cell r="AL3862"/>
          <cell r="AM3862"/>
          <cell r="AN3862"/>
          <cell r="AO3862">
            <v>0</v>
          </cell>
          <cell r="AP3862" t="str">
            <v>Terminado - No Prorrogado</v>
          </cell>
          <cell r="AQ3862" t="e">
            <v>#REF!</v>
          </cell>
          <cell r="AR3862" t="str">
            <v>LIQUIDACIÓN ANTICIPADA</v>
          </cell>
          <cell r="AS3862" t="str">
            <v>-</v>
          </cell>
          <cell r="AT3862"/>
          <cell r="AU3862" t="str">
            <v>-</v>
          </cell>
          <cell r="AV3862" t="str">
            <v>-</v>
          </cell>
          <cell r="AW3862" t="e">
            <v>#REF!</v>
          </cell>
          <cell r="AX3862"/>
          <cell r="AY3862"/>
          <cell r="AZ3862">
            <v>0</v>
          </cell>
          <cell r="BA3862"/>
          <cell r="BB3862" t="str">
            <v>- Viviendas</v>
          </cell>
          <cell r="BC3862"/>
          <cell r="BD3862" t="str">
            <v>-</v>
          </cell>
          <cell r="BE3862" t="str">
            <v>-</v>
          </cell>
          <cell r="BF3862" t="str">
            <v>-</v>
          </cell>
          <cell r="BG3862" t="str">
            <v>-</v>
          </cell>
        </row>
        <row r="3863">
          <cell r="C3863" t="str">
            <v>20160465M5553-1</v>
          </cell>
          <cell r="D3863" t="str">
            <v>Proyectos 2011 - 2020</v>
          </cell>
          <cell r="E3863" t="str">
            <v>No Aplica</v>
          </cell>
          <cell r="F3863" t="str">
            <v>CERRADO</v>
          </cell>
          <cell r="G3863"/>
          <cell r="H3863" t="str">
            <v>Tolima</v>
          </cell>
          <cell r="I3863">
            <v>73270</v>
          </cell>
          <cell r="J3863">
            <v>6</v>
          </cell>
          <cell r="K3863" t="str">
            <v>Falan</v>
          </cell>
          <cell r="L3863" t="str">
            <v>Falan-Tolima</v>
          </cell>
          <cell r="M3863">
            <v>465</v>
          </cell>
          <cell r="N3863" t="str">
            <v>DPS 2016</v>
          </cell>
          <cell r="O3863"/>
          <cell r="P3863"/>
          <cell r="Q3863" t="str">
            <v>Mejoramiento De Condiciones De Habitabilidad</v>
          </cell>
          <cell r="R3863" t="str">
            <v>Mejoramiento Condiciones De Habitabilidad</v>
          </cell>
          <cell r="S3863"/>
          <cell r="T3863"/>
          <cell r="U3863"/>
          <cell r="V3863" t="str">
            <v>Municipio</v>
          </cell>
          <cell r="W3863"/>
          <cell r="X3863" t="str">
            <v/>
          </cell>
          <cell r="Y3863"/>
          <cell r="Z3863">
            <v>703785467</v>
          </cell>
          <cell r="AA3863"/>
          <cell r="AB3863">
            <v>703785467</v>
          </cell>
          <cell r="AC3863"/>
          <cell r="AD3863">
            <v>703785467</v>
          </cell>
          <cell r="AE3863">
            <v>148126695.44</v>
          </cell>
          <cell r="AF3863"/>
          <cell r="AG3863">
            <v>148126695.44</v>
          </cell>
          <cell r="AH3863">
            <v>851912162.44000006</v>
          </cell>
          <cell r="AI3863">
            <v>0</v>
          </cell>
          <cell r="AJ3863">
            <v>851912162.44000006</v>
          </cell>
          <cell r="AK3863">
            <v>0</v>
          </cell>
          <cell r="AL3863"/>
          <cell r="AM3863">
            <v>0</v>
          </cell>
          <cell r="AN3863">
            <v>0</v>
          </cell>
          <cell r="AO3863">
            <v>0</v>
          </cell>
          <cell r="AP3863" t="str">
            <v>Liquidación Anticipada</v>
          </cell>
          <cell r="AQ3863" t="e">
            <v>#REF!</v>
          </cell>
          <cell r="AR3863" t="str">
            <v>LIQUIDACIÓN ANTICIPADA</v>
          </cell>
          <cell r="AS3863" t="str">
            <v>Suspendido desde el 13 de mayo de 2022
Causa de la suspensión: aprobación del producto de pre-construcción
Fecha estimada de reinicio: por definir
24/06/2022 la interventoría reiteró al contratista de obra sobre la entrega de las subsanaciones del producto de pre-construcción. 
07/07/2022 el contratista de obra entregó a la interventoría las subsanaciones al producto de pre-construcción, las cuales ya se encuentran en revisión.
NOTA: La interventoría Nacional XVII solo tiene asignada la etapa de pre-construcción.</v>
          </cell>
          <cell r="AT3863">
            <v>44634</v>
          </cell>
          <cell r="AU3863"/>
          <cell r="AV3863" t="str">
            <v/>
          </cell>
          <cell r="AW3863" t="e">
            <v>#REF!</v>
          </cell>
          <cell r="AX3863"/>
          <cell r="AY3863"/>
          <cell r="AZ3863">
            <v>0</v>
          </cell>
          <cell r="BA3863" t="str">
            <v>ESTUDIOS Y DISEÑOS (Calidad, Ajustes requeridos)</v>
          </cell>
          <cell r="BB3863" t="str">
            <v>51  Viviendas</v>
          </cell>
          <cell r="BC3863"/>
          <cell r="BD3863" t="str">
            <v/>
          </cell>
          <cell r="BE3863" t="str">
            <v/>
          </cell>
          <cell r="BF3863" t="str">
            <v/>
          </cell>
          <cell r="BG3863">
            <v>183.6</v>
          </cell>
        </row>
        <row r="3864">
          <cell r="C3864" t="str">
            <v>20170463V6916-1</v>
          </cell>
          <cell r="D3864" t="str">
            <v>Proyectos 2011 - 2020</v>
          </cell>
          <cell r="E3864" t="str">
            <v>ANTES 2018</v>
          </cell>
          <cell r="F3864" t="str">
            <v>VIGENTE</v>
          </cell>
          <cell r="G3864"/>
          <cell r="H3864" t="str">
            <v>Tolima</v>
          </cell>
          <cell r="I3864">
            <v>73270</v>
          </cell>
          <cell r="J3864">
            <v>6</v>
          </cell>
          <cell r="K3864" t="str">
            <v>Falan</v>
          </cell>
          <cell r="L3864" t="str">
            <v>Falan-Tolima</v>
          </cell>
          <cell r="M3864">
            <v>463</v>
          </cell>
          <cell r="N3864" t="str">
            <v>DPS 2017</v>
          </cell>
          <cell r="O3864"/>
          <cell r="P3864"/>
          <cell r="Q3864" t="str">
            <v>Mejoramiento De Vías Urbanas Mediante La Construcción De Pavimento Rígido En La Carrera 13 Y Calles 3, 4  Y 4A Del Barrio Porvenir Del Municipio De Falan - Tolima</v>
          </cell>
          <cell r="R3864" t="str">
            <v>Vías Urbanas</v>
          </cell>
          <cell r="S3864"/>
          <cell r="T3864"/>
          <cell r="U3864"/>
          <cell r="V3864" t="str">
            <v>Municipio</v>
          </cell>
          <cell r="W3864" t="str">
            <v>Urbano</v>
          </cell>
          <cell r="X3864" t="str">
            <v>Barrio Porvenir</v>
          </cell>
          <cell r="Y3864"/>
          <cell r="Z3864">
            <v>638425567</v>
          </cell>
          <cell r="AA3864"/>
          <cell r="AB3864">
            <v>638425567</v>
          </cell>
          <cell r="AC3864"/>
          <cell r="AD3864">
            <v>638425567</v>
          </cell>
          <cell r="AE3864">
            <v>63842556.700000003</v>
          </cell>
          <cell r="AF3864"/>
          <cell r="AG3864">
            <v>63842556.700000003</v>
          </cell>
          <cell r="AH3864">
            <v>702268123.70000005</v>
          </cell>
          <cell r="AI3864">
            <v>0</v>
          </cell>
          <cell r="AJ3864">
            <v>702268123.70000005</v>
          </cell>
          <cell r="AK3864">
            <v>0.99999999999999989</v>
          </cell>
          <cell r="AL3864"/>
          <cell r="AM3864">
            <v>1</v>
          </cell>
          <cell r="AN3864">
            <v>1</v>
          </cell>
          <cell r="AO3864">
            <v>0</v>
          </cell>
          <cell r="AP3864" t="str">
            <v>Entregado A Municipio</v>
          </cell>
          <cell r="AQ3864" t="e">
            <v>#REF!</v>
          </cell>
          <cell r="AR3864" t="e">
            <v>#N/A</v>
          </cell>
          <cell r="AS3864" t="str">
            <v>Proyecto terminado y recibido por la interventoría.
Acta de entrega y recibo final a satisfacción 05-04-2021;  Acta de entrega y compromiso de sostenibilidad 22-04-2022.
13/07/2022 se realizó seguimiento a través del E.T. para la entrega del acta de liquidación del contrato de obra. En proceso de firma del contratista de obra.</v>
          </cell>
          <cell r="AT3864" t="str">
            <v>No Aplica</v>
          </cell>
          <cell r="AU3864">
            <v>43642</v>
          </cell>
          <cell r="AV3864">
            <v>44248</v>
          </cell>
          <cell r="AW3864" t="e">
            <v>#REF!</v>
          </cell>
          <cell r="AX3864"/>
          <cell r="AY3864"/>
          <cell r="AZ3864">
            <v>0</v>
          </cell>
          <cell r="BA3864" t="str">
            <v>-</v>
          </cell>
          <cell r="BB3864" t="str">
            <v>490,35 m</v>
          </cell>
          <cell r="BC3864"/>
          <cell r="BD3864">
            <v>44146</v>
          </cell>
          <cell r="BE3864">
            <v>44237</v>
          </cell>
          <cell r="BF3864">
            <v>44673</v>
          </cell>
          <cell r="BG3864">
            <v>546</v>
          </cell>
        </row>
        <row r="3865">
          <cell r="C3865" t="str">
            <v>20170464V7799-1</v>
          </cell>
          <cell r="D3865" t="str">
            <v>Proyectos 2011 - 2020</v>
          </cell>
          <cell r="E3865" t="str">
            <v>ANTES 2018</v>
          </cell>
          <cell r="F3865" t="str">
            <v>VIGENTE</v>
          </cell>
          <cell r="G3865"/>
          <cell r="H3865" t="str">
            <v>Tolima</v>
          </cell>
          <cell r="I3865">
            <v>73270</v>
          </cell>
          <cell r="J3865">
            <v>6</v>
          </cell>
          <cell r="K3865" t="str">
            <v>Falan</v>
          </cell>
          <cell r="L3865" t="str">
            <v>Falan-Tolima</v>
          </cell>
          <cell r="M3865">
            <v>464</v>
          </cell>
          <cell r="N3865" t="str">
            <v>DPS 2017</v>
          </cell>
          <cell r="O3865"/>
          <cell r="P3865"/>
          <cell r="Q3865" t="str">
            <v>Mejoramiento Vias Urbanas Municipio De Falan - Tolima</v>
          </cell>
          <cell r="R3865" t="str">
            <v>Vías Urbanas</v>
          </cell>
          <cell r="S3865"/>
          <cell r="T3865"/>
          <cell r="U3865"/>
          <cell r="V3865" t="str">
            <v>Municipio</v>
          </cell>
          <cell r="W3865" t="str">
            <v>Urbano</v>
          </cell>
          <cell r="X3865" t="str">
            <v>Barrio Morales, Santa Librada, Calle Argentina</v>
          </cell>
          <cell r="Y3865"/>
          <cell r="Z3865">
            <v>1397179127</v>
          </cell>
          <cell r="AA3865"/>
          <cell r="AB3865">
            <v>1397179127</v>
          </cell>
          <cell r="AC3865"/>
          <cell r="AD3865">
            <v>1397179127</v>
          </cell>
          <cell r="AE3865">
            <v>139717912.70000002</v>
          </cell>
          <cell r="AF3865"/>
          <cell r="AG3865">
            <v>139717912.70000002</v>
          </cell>
          <cell r="AH3865">
            <v>1536897039.7</v>
          </cell>
          <cell r="AI3865">
            <v>0</v>
          </cell>
          <cell r="AJ3865">
            <v>1536897039.7</v>
          </cell>
          <cell r="AK3865">
            <v>1</v>
          </cell>
          <cell r="AL3865"/>
          <cell r="AM3865">
            <v>1</v>
          </cell>
          <cell r="AN3865">
            <v>1</v>
          </cell>
          <cell r="AO3865">
            <v>0</v>
          </cell>
          <cell r="AP3865" t="str">
            <v>Entregado A Municipio</v>
          </cell>
          <cell r="AQ3865" t="e">
            <v>#REF!</v>
          </cell>
          <cell r="AR3865" t="e">
            <v>#N/A</v>
          </cell>
          <cell r="AS3865" t="str">
            <v>Proyecto terminado y entregado al Municipio.
Acta de entrega y recibo final a satisfacción 05-04-2021; Acta de entrega y compromiso de sostenibilidad 19-05-2021. 
Se realizó AV3 con pendientes.
23/06/2022 se realizó reunión con todas las partes involucradas. Compromisos: contratista de obra inicia actividades - empozamiento de agua (30 de junio);  recibo obras E.T. e interventoría (08 de julio).
05/07/2022 el contratista solicitó plazo teniendo en cuenta las condiciones climáticas del sector.</v>
          </cell>
          <cell r="AT3865" t="str">
            <v>No Aplica</v>
          </cell>
          <cell r="AU3865">
            <v>44025</v>
          </cell>
          <cell r="AV3865">
            <v>44270</v>
          </cell>
          <cell r="AW3865" t="e">
            <v>#REF!</v>
          </cell>
          <cell r="AX3865"/>
          <cell r="AY3865"/>
          <cell r="AZ3865">
            <v>0</v>
          </cell>
          <cell r="BA3865" t="str">
            <v>-</v>
          </cell>
          <cell r="BB3865" t="str">
            <v>3595,58 m</v>
          </cell>
          <cell r="BC3865"/>
          <cell r="BD3865">
            <v>44124</v>
          </cell>
          <cell r="BE3865">
            <v>44246</v>
          </cell>
          <cell r="BF3865">
            <v>44335</v>
          </cell>
          <cell r="BG3865">
            <v>6797</v>
          </cell>
        </row>
        <row r="3866">
          <cell r="C3866" t="str">
            <v>20130202S0186-1</v>
          </cell>
          <cell r="D3866" t="str">
            <v>Proyectos 2011 - 2020</v>
          </cell>
          <cell r="E3866" t="str">
            <v>No Aplica</v>
          </cell>
          <cell r="F3866" t="str">
            <v>CERRADO</v>
          </cell>
          <cell r="G3866"/>
          <cell r="H3866" t="str">
            <v>Tolima</v>
          </cell>
          <cell r="I3866">
            <v>73275</v>
          </cell>
          <cell r="J3866">
            <v>6</v>
          </cell>
          <cell r="K3866" t="str">
            <v>Flandes</v>
          </cell>
          <cell r="L3866" t="str">
            <v>Flandes-Tolima</v>
          </cell>
          <cell r="M3866">
            <v>202</v>
          </cell>
          <cell r="N3866" t="str">
            <v>DPS 2013</v>
          </cell>
          <cell r="O3866"/>
          <cell r="P3866"/>
          <cell r="Q3866" t="str">
            <v>Construccion De Cubierta Y Mejoramiento Del Polideportivo Del Sector Orquideas Ii En El Municipio De Flandes - Tolima</v>
          </cell>
          <cell r="R3866" t="str">
            <v>Espacio Público, Recreación Y Deporte</v>
          </cell>
          <cell r="S3866"/>
          <cell r="T3866"/>
          <cell r="U3866"/>
          <cell r="V3866" t="str">
            <v>Municipio</v>
          </cell>
          <cell r="W3866"/>
          <cell r="X3866" t="str">
            <v xml:space="preserve">Orquídeas ll, Capilla, Ceiba, </v>
          </cell>
          <cell r="Y3866"/>
          <cell r="Z3866">
            <v>354355140</v>
          </cell>
          <cell r="AA3866"/>
          <cell r="AB3866">
            <v>354355140</v>
          </cell>
          <cell r="AC3866"/>
          <cell r="AD3866">
            <v>354355140</v>
          </cell>
          <cell r="AE3866">
            <v>36635514</v>
          </cell>
          <cell r="AF3866"/>
          <cell r="AG3866">
            <v>36635514</v>
          </cell>
          <cell r="AH3866">
            <v>390990654</v>
          </cell>
          <cell r="AI3866">
            <v>0</v>
          </cell>
          <cell r="AJ3866">
            <v>390990654</v>
          </cell>
          <cell r="AK3866">
            <v>1</v>
          </cell>
          <cell r="AL3866"/>
          <cell r="AM3866">
            <v>1</v>
          </cell>
          <cell r="AN3866">
            <v>1</v>
          </cell>
          <cell r="AO3866">
            <v>0</v>
          </cell>
          <cell r="AP3866" t="str">
            <v>Liquidado</v>
          </cell>
          <cell r="AQ3866" t="e">
            <v>#REF!</v>
          </cell>
          <cell r="AR3866" t="e">
            <v>#N/A</v>
          </cell>
          <cell r="AS3866" t="str">
            <v>Entregado en 2016</v>
          </cell>
          <cell r="AT3866" t="str">
            <v>No Aplica</v>
          </cell>
          <cell r="AU3866">
            <v>42249</v>
          </cell>
          <cell r="AV3866">
            <v>42465</v>
          </cell>
          <cell r="AW3866" t="e">
            <v>#REF!</v>
          </cell>
          <cell r="AX3866"/>
          <cell r="AY3866"/>
          <cell r="AZ3866">
            <v>0</v>
          </cell>
          <cell r="BA3866" t="str">
            <v>-</v>
          </cell>
          <cell r="BB3866" t="str">
            <v>856,04 m2</v>
          </cell>
          <cell r="BC3866"/>
          <cell r="BD3866">
            <v>42432</v>
          </cell>
          <cell r="BE3866">
            <v>42432</v>
          </cell>
          <cell r="BF3866">
            <v>42515</v>
          </cell>
          <cell r="BG3866">
            <v>3000</v>
          </cell>
        </row>
        <row r="3867">
          <cell r="C3867" t="str">
            <v>E-2020-1731-235342</v>
          </cell>
          <cell r="D3867" t="str">
            <v>CV 001-2020</v>
          </cell>
          <cell r="E3867" t="str">
            <v>2018-2022</v>
          </cell>
          <cell r="F3867" t="str">
            <v>VIGENTE</v>
          </cell>
          <cell r="G3867"/>
          <cell r="H3867" t="str">
            <v>Tolima</v>
          </cell>
          <cell r="I3867"/>
          <cell r="J3867"/>
          <cell r="K3867" t="str">
            <v>Flandes</v>
          </cell>
          <cell r="L3867" t="str">
            <v>Flandes-Tolima</v>
          </cell>
          <cell r="M3867" t="str">
            <v>319 FIP 2021</v>
          </cell>
          <cell r="N3867" t="str">
            <v>DPS 2021</v>
          </cell>
          <cell r="O3867">
            <v>44341</v>
          </cell>
          <cell r="P3867">
            <v>44773</v>
          </cell>
          <cell r="Q3867" t="str">
            <v>Construcción Y Embellecimiento De La Plaza De Mercado Central En El Municipio De Flandes - Tolima</v>
          </cell>
          <cell r="R3867" t="str">
            <v>Social Comunitario</v>
          </cell>
          <cell r="S3867" t="str">
            <v>Plaza de Mercado</v>
          </cell>
          <cell r="T3867"/>
          <cell r="U3867">
            <v>1</v>
          </cell>
          <cell r="V3867"/>
          <cell r="W3867"/>
          <cell r="X3867"/>
          <cell r="Y3867"/>
          <cell r="Z3867">
            <v>3713634356</v>
          </cell>
          <cell r="AA3867"/>
          <cell r="AB3867">
            <v>3713634356</v>
          </cell>
          <cell r="AC3867">
            <v>0</v>
          </cell>
          <cell r="AD3867">
            <v>3713634356</v>
          </cell>
          <cell r="AE3867"/>
          <cell r="AF3867"/>
          <cell r="AG3867">
            <v>0</v>
          </cell>
          <cell r="AH3867">
            <v>3713634356</v>
          </cell>
          <cell r="AI3867">
            <v>0</v>
          </cell>
          <cell r="AJ3867">
            <v>3713634356</v>
          </cell>
          <cell r="AK3867"/>
          <cell r="AL3867"/>
          <cell r="AM3867">
            <v>3.6600000000000001E-2</v>
          </cell>
          <cell r="AN3867">
            <v>7.0000000000000001E-3</v>
          </cell>
          <cell r="AO3867">
            <v>-2.9600000000000001E-2</v>
          </cell>
          <cell r="AP3867" t="str">
            <v>En Ejecución</v>
          </cell>
          <cell r="AQ3867" t="e">
            <v>#REF!</v>
          </cell>
          <cell r="AR3867" t="e">
            <v>#N/A</v>
          </cell>
          <cell r="AS3867" t="str">
            <v>-</v>
          </cell>
          <cell r="AT3867"/>
          <cell r="AU3867">
            <v>44701</v>
          </cell>
          <cell r="AV3867">
            <v>44884</v>
          </cell>
          <cell r="AW3867" t="e">
            <v>#REF!</v>
          </cell>
          <cell r="AX3867">
            <v>9</v>
          </cell>
          <cell r="AY3867"/>
          <cell r="AZ3867">
            <v>9</v>
          </cell>
          <cell r="BA3867"/>
          <cell r="BB3867" t="str">
            <v>1560.08 M2</v>
          </cell>
          <cell r="BC3867"/>
          <cell r="BD3867" t="str">
            <v>-</v>
          </cell>
          <cell r="BE3867" t="str">
            <v>-</v>
          </cell>
          <cell r="BF3867" t="str">
            <v>-</v>
          </cell>
          <cell r="BG3867" t="str">
            <v>19968</v>
          </cell>
        </row>
        <row r="3868">
          <cell r="C3868" t="str">
            <v>20120069V0299-1</v>
          </cell>
          <cell r="D3868" t="str">
            <v>Proyectos 2011 - 2020</v>
          </cell>
          <cell r="E3868" t="str">
            <v>No Aplica</v>
          </cell>
          <cell r="F3868" t="str">
            <v>CERRADO</v>
          </cell>
          <cell r="G3868" t="str">
            <v>C299</v>
          </cell>
          <cell r="H3868" t="str">
            <v>Tolima</v>
          </cell>
          <cell r="I3868">
            <v>73283</v>
          </cell>
          <cell r="J3868">
            <v>6</v>
          </cell>
          <cell r="K3868" t="str">
            <v>Fresno</v>
          </cell>
          <cell r="L3868" t="str">
            <v>Fresno-Tolima</v>
          </cell>
          <cell r="M3868">
            <v>69</v>
          </cell>
          <cell r="N3868" t="str">
            <v>Fonade 3</v>
          </cell>
          <cell r="O3868"/>
          <cell r="P3868"/>
          <cell r="Q3868" t="str">
            <v>Construcción De Huellas En Concreto Red Terciaria  En El Municipio De Fresno - Tolima</v>
          </cell>
          <cell r="R3868" t="str">
            <v>Vías Red Terciaria</v>
          </cell>
          <cell r="S3868"/>
          <cell r="T3868"/>
          <cell r="U3868"/>
          <cell r="V3868" t="str">
            <v>Municipio</v>
          </cell>
          <cell r="W3868"/>
          <cell r="X3868" t="str">
            <v/>
          </cell>
          <cell r="Y3868"/>
          <cell r="Z3868">
            <v>307093638</v>
          </cell>
          <cell r="AA3868"/>
          <cell r="AB3868">
            <v>307093638</v>
          </cell>
          <cell r="AC3868"/>
          <cell r="AD3868">
            <v>307093638</v>
          </cell>
          <cell r="AE3868">
            <v>0</v>
          </cell>
          <cell r="AF3868"/>
          <cell r="AG3868">
            <v>0</v>
          </cell>
          <cell r="AH3868">
            <v>307093638</v>
          </cell>
          <cell r="AI3868">
            <v>0</v>
          </cell>
          <cell r="AJ3868">
            <v>307093638</v>
          </cell>
          <cell r="AK3868">
            <v>0</v>
          </cell>
          <cell r="AL3868"/>
          <cell r="AM3868">
            <v>1</v>
          </cell>
          <cell r="AN3868">
            <v>1</v>
          </cell>
          <cell r="AO3868">
            <v>0</v>
          </cell>
          <cell r="AP3868" t="str">
            <v>En Liquidación</v>
          </cell>
          <cell r="AQ3868" t="e">
            <v>#REF!</v>
          </cell>
          <cell r="AR3868" t="e">
            <v>#N/A</v>
          </cell>
          <cell r="AS3868" t="str">
            <v xml:space="preserve">CONTRATOS LIQUIDADOS  - PENDIENTE  CIERRE COSTOS FIJOS Y VARIABLES - INTERVENTORIA
1. INFORMACIÓN Y ESTADO CONTRATO DE OBRA:                                                                         Acta de liquidación suscrita: 30/11/2015
                                                                                                                                                                                                                                                                                                                                                                                                                                                                                                                                                                           2. INFORMACION Y ESTADO  CONTRATO INTERADMINISTRATIVO:  Liquidado. se suscribio acta de liquidacion el25/07/2017
3. INFORMACION Y ESTADO  INTERVENTORIA: se encuentra en cierre de costos fijos y variables.
                                                                                                                                                                                                                                                                                                                                                                                                                                                                                                                                                                                                                                                                                                                                                                                                                                                                                                                                                                                                                                                                                                                                                                                                                                                    </v>
          </cell>
          <cell r="AT3868" t="str">
            <v>No Aplica</v>
          </cell>
          <cell r="AU3868">
            <v>41982</v>
          </cell>
          <cell r="AV3868">
            <v>42132</v>
          </cell>
          <cell r="AW3868" t="e">
            <v>#REF!</v>
          </cell>
          <cell r="AX3868"/>
          <cell r="AY3868"/>
          <cell r="AZ3868">
            <v>0</v>
          </cell>
          <cell r="BA3868" t="str">
            <v>-</v>
          </cell>
          <cell r="BB3868" t="str">
            <v>0,3 KM</v>
          </cell>
          <cell r="BC3868"/>
          <cell r="BD3868">
            <v>42130</v>
          </cell>
          <cell r="BE3868">
            <v>42130</v>
          </cell>
          <cell r="BF3868">
            <v>42338</v>
          </cell>
          <cell r="BG3868" t="str">
            <v/>
          </cell>
        </row>
        <row r="3869">
          <cell r="C3869" t="str">
            <v>20120069V0300-1</v>
          </cell>
          <cell r="D3869" t="str">
            <v>Proyectos 2011 - 2020</v>
          </cell>
          <cell r="E3869" t="str">
            <v>No Aplica</v>
          </cell>
          <cell r="F3869" t="str">
            <v>CERRADO</v>
          </cell>
          <cell r="G3869" t="str">
            <v>C300</v>
          </cell>
          <cell r="H3869" t="str">
            <v>Tolima</v>
          </cell>
          <cell r="I3869">
            <v>73283</v>
          </cell>
          <cell r="J3869">
            <v>6</v>
          </cell>
          <cell r="K3869" t="str">
            <v>Fresno</v>
          </cell>
          <cell r="L3869" t="str">
            <v>Fresno-Tolima</v>
          </cell>
          <cell r="M3869">
            <v>69</v>
          </cell>
          <cell r="N3869" t="str">
            <v>Fonade 3</v>
          </cell>
          <cell r="O3869"/>
          <cell r="P3869"/>
          <cell r="Q3869" t="str">
            <v xml:space="preserve">Mejoramiento De La Via Terciaria Partidas El Tablazo En El Municipio De Fresno </v>
          </cell>
          <cell r="R3869" t="str">
            <v>Vías Red Terciaria</v>
          </cell>
          <cell r="S3869"/>
          <cell r="T3869"/>
          <cell r="U3869"/>
          <cell r="V3869" t="str">
            <v>Municipio</v>
          </cell>
          <cell r="W3869"/>
          <cell r="X3869" t="str">
            <v/>
          </cell>
          <cell r="Y3869"/>
          <cell r="Z3869">
            <v>625892736</v>
          </cell>
          <cell r="AA3869"/>
          <cell r="AB3869">
            <v>625892736</v>
          </cell>
          <cell r="AC3869"/>
          <cell r="AD3869">
            <v>625892736</v>
          </cell>
          <cell r="AE3869">
            <v>0</v>
          </cell>
          <cell r="AF3869"/>
          <cell r="AG3869">
            <v>0</v>
          </cell>
          <cell r="AH3869">
            <v>625892736</v>
          </cell>
          <cell r="AI3869">
            <v>0</v>
          </cell>
          <cell r="AJ3869">
            <v>625892736</v>
          </cell>
          <cell r="AK3869">
            <v>0</v>
          </cell>
          <cell r="AL3869"/>
          <cell r="AM3869">
            <v>1</v>
          </cell>
          <cell r="AN3869">
            <v>1</v>
          </cell>
          <cell r="AO3869">
            <v>0</v>
          </cell>
          <cell r="AP3869" t="str">
            <v>En Liquidación</v>
          </cell>
          <cell r="AQ3869" t="e">
            <v>#REF!</v>
          </cell>
          <cell r="AR3869" t="e">
            <v>#N/A</v>
          </cell>
          <cell r="AS3869" t="str">
            <v xml:space="preserve">CONTRATOS LIQUIDADOS  - PENDIENTE  CIERRE COSTOS FIJOS Y VARIABLES - INTERVENTORIA
1. INFORMACIÓN Y ESTADO CONTRATO DE OBRA:                                                                         Acta de liquidación suscrita: 05/08/2015
                                                                                                                                                                                                                                                                                                                                                                                                                                                                                                                                                                           2. INFORMACION Y ESTADO  CONTRATO INTERADMINISTRATIVO:  Liquidado. se suscribio acta de liquidacion el 25/07/2017
3. INFORMACION Y ESTADO  INTERVENTORIA: se encuentra en cierre de costos fijos y variables.
                                                                                                                                                                                                                                                                                                                                                                                                                                                                                                                                                                                                                                                                                                                                                                                                                                                                                                                                                                                                                                                                                                                                                                                                                                                    </v>
          </cell>
          <cell r="AT3869" t="str">
            <v>No Aplica</v>
          </cell>
          <cell r="AU3869">
            <v>41982</v>
          </cell>
          <cell r="AV3869">
            <v>42222</v>
          </cell>
          <cell r="AW3869" t="e">
            <v>#REF!</v>
          </cell>
          <cell r="AX3869"/>
          <cell r="AY3869"/>
          <cell r="AZ3869">
            <v>0</v>
          </cell>
          <cell r="BA3869" t="str">
            <v>-</v>
          </cell>
          <cell r="BB3869" t="str">
            <v>0,375 KM</v>
          </cell>
          <cell r="BC3869"/>
          <cell r="BD3869">
            <v>42130</v>
          </cell>
          <cell r="BE3869" t="str">
            <v/>
          </cell>
          <cell r="BF3869">
            <v>42339</v>
          </cell>
          <cell r="BG3869" t="str">
            <v/>
          </cell>
        </row>
        <row r="3870">
          <cell r="C3870" t="str">
            <v>20150271M3211-1</v>
          </cell>
          <cell r="D3870" t="str">
            <v>Proyectos 2011 - 2020</v>
          </cell>
          <cell r="E3870" t="str">
            <v>No Aplica</v>
          </cell>
          <cell r="F3870" t="str">
            <v>CERRADO</v>
          </cell>
          <cell r="G3870"/>
          <cell r="H3870" t="str">
            <v>Tolima</v>
          </cell>
          <cell r="I3870">
            <v>73283</v>
          </cell>
          <cell r="J3870">
            <v>6</v>
          </cell>
          <cell r="K3870" t="str">
            <v>Fresno</v>
          </cell>
          <cell r="L3870" t="str">
            <v>Fresno-Tolima</v>
          </cell>
          <cell r="M3870">
            <v>271</v>
          </cell>
          <cell r="N3870" t="str">
            <v>DPS 2015</v>
          </cell>
          <cell r="O3870"/>
          <cell r="P3870"/>
          <cell r="Q3870" t="str">
            <v>Mejoramiento De Condiciones De Habitabilidad En El Municipio De Fresno - Tolima</v>
          </cell>
          <cell r="R3870" t="str">
            <v>Mejoramiento Condiciones De Habitabilidad</v>
          </cell>
          <cell r="S3870"/>
          <cell r="T3870"/>
          <cell r="U3870"/>
          <cell r="V3870" t="str">
            <v>Municipio</v>
          </cell>
          <cell r="W3870"/>
          <cell r="X3870" t="str">
            <v xml:space="preserve">veredas:  Santo Domingo, Paramillo, Medina, Alto de la Cruz, Fátima, Pavas, California, Betania. </v>
          </cell>
          <cell r="Y3870"/>
          <cell r="Z3870">
            <v>446428572</v>
          </cell>
          <cell r="AA3870"/>
          <cell r="AB3870">
            <v>446428572</v>
          </cell>
          <cell r="AC3870"/>
          <cell r="AD3870">
            <v>446428572</v>
          </cell>
          <cell r="AE3870">
            <v>80357142.959999993</v>
          </cell>
          <cell r="AF3870"/>
          <cell r="AG3870">
            <v>80357142.959999993</v>
          </cell>
          <cell r="AH3870">
            <v>526785714.95999998</v>
          </cell>
          <cell r="AI3870">
            <v>0</v>
          </cell>
          <cell r="AJ3870">
            <v>526785714.95999998</v>
          </cell>
          <cell r="AK3870">
            <v>0.97540000000000004</v>
          </cell>
          <cell r="AL3870"/>
          <cell r="AM3870">
            <v>1</v>
          </cell>
          <cell r="AN3870">
            <v>1</v>
          </cell>
          <cell r="AO3870">
            <v>0</v>
          </cell>
          <cell r="AP3870" t="str">
            <v>Liquidado</v>
          </cell>
          <cell r="AQ3870" t="e">
            <v>#REF!</v>
          </cell>
          <cell r="AR3870" t="e">
            <v>#N/A</v>
          </cell>
          <cell r="AS3870" t="str">
            <v>Número de MCH: 40
Liquidado el 23 de septiembre 2020</v>
          </cell>
          <cell r="AT3870"/>
          <cell r="AU3870">
            <v>43053</v>
          </cell>
          <cell r="AV3870">
            <v>43209</v>
          </cell>
          <cell r="AW3870" t="e">
            <v>#REF!</v>
          </cell>
          <cell r="AX3870"/>
          <cell r="AY3870"/>
          <cell r="AZ3870">
            <v>0</v>
          </cell>
          <cell r="BA3870" t="str">
            <v>-</v>
          </cell>
          <cell r="BB3870" t="str">
            <v>40  Viviendas</v>
          </cell>
          <cell r="BC3870"/>
          <cell r="BD3870">
            <v>43075</v>
          </cell>
          <cell r="BE3870">
            <v>43195</v>
          </cell>
          <cell r="BF3870">
            <v>43300</v>
          </cell>
          <cell r="BG3870">
            <v>40</v>
          </cell>
        </row>
        <row r="3871">
          <cell r="C3871" t="str">
            <v>E-2020-2203-255610</v>
          </cell>
          <cell r="D3871" t="str">
            <v>CV 001-2020</v>
          </cell>
          <cell r="E3871" t="str">
            <v>2018-2022</v>
          </cell>
          <cell r="F3871" t="str">
            <v>VIGENTE</v>
          </cell>
          <cell r="G3871"/>
          <cell r="H3871" t="str">
            <v>Tolima</v>
          </cell>
          <cell r="I3871"/>
          <cell r="J3871"/>
          <cell r="K3871" t="str">
            <v>Fresno</v>
          </cell>
          <cell r="L3871" t="str">
            <v>Fresno-Tolima</v>
          </cell>
          <cell r="M3871" t="str">
            <v>664 FIP 2021</v>
          </cell>
          <cell r="N3871" t="str">
            <v>DPS 2021</v>
          </cell>
          <cell r="O3871">
            <v>44512</v>
          </cell>
          <cell r="P3871">
            <v>44773</v>
          </cell>
          <cell r="Q3871" t="str">
            <v>Construcción De 2Km De Placa Huella En La Vereda Bajo Guali, Municipio de Fresno - Tolima</v>
          </cell>
          <cell r="R3871" t="str">
            <v>Vias y Transporte</v>
          </cell>
          <cell r="S3871" t="str">
            <v>Vias Rurales</v>
          </cell>
          <cell r="T3871"/>
          <cell r="U3871">
            <v>1</v>
          </cell>
          <cell r="V3871"/>
          <cell r="W3871"/>
          <cell r="X3871"/>
          <cell r="Y3871"/>
          <cell r="Z3871">
            <v>923638459</v>
          </cell>
          <cell r="AA3871"/>
          <cell r="AB3871">
            <v>923638459</v>
          </cell>
          <cell r="AC3871">
            <v>0</v>
          </cell>
          <cell r="AD3871">
            <v>923638459</v>
          </cell>
          <cell r="AE3871"/>
          <cell r="AF3871"/>
          <cell r="AG3871">
            <v>0</v>
          </cell>
          <cell r="AH3871">
            <v>923638459</v>
          </cell>
          <cell r="AI3871">
            <v>0</v>
          </cell>
          <cell r="AJ3871">
            <v>923638459</v>
          </cell>
          <cell r="AK3871"/>
          <cell r="AL3871"/>
          <cell r="AM3871">
            <v>0</v>
          </cell>
          <cell r="AN3871">
            <v>0</v>
          </cell>
          <cell r="AO3871">
            <v>0</v>
          </cell>
          <cell r="AP3871" t="str">
            <v>En Ejecución</v>
          </cell>
          <cell r="AQ3871" t="e">
            <v>#REF!</v>
          </cell>
          <cell r="AR3871" t="e">
            <v>#N/A</v>
          </cell>
          <cell r="AS3871" t="str">
            <v>-</v>
          </cell>
          <cell r="AT3871"/>
          <cell r="AU3871">
            <v>44760</v>
          </cell>
          <cell r="AV3871">
            <v>44851</v>
          </cell>
          <cell r="AW3871" t="e">
            <v>#REF!</v>
          </cell>
          <cell r="AX3871">
            <v>4</v>
          </cell>
          <cell r="AY3871"/>
          <cell r="AZ3871">
            <v>4</v>
          </cell>
          <cell r="BA3871"/>
          <cell r="BB3871" t="str">
            <v>2000 ML</v>
          </cell>
          <cell r="BC3871"/>
          <cell r="BD3871" t="str">
            <v>-</v>
          </cell>
          <cell r="BE3871" t="str">
            <v>-</v>
          </cell>
          <cell r="BF3871" t="str">
            <v>-</v>
          </cell>
          <cell r="BG3871">
            <v>0</v>
          </cell>
        </row>
        <row r="3872">
          <cell r="C3872" t="str">
            <v>20110210S1822-1</v>
          </cell>
          <cell r="D3872" t="str">
            <v>Proyectos 2011 - 2020</v>
          </cell>
          <cell r="E3872" t="str">
            <v>No Aplica</v>
          </cell>
          <cell r="F3872" t="str">
            <v>CERRADO</v>
          </cell>
          <cell r="G3872"/>
          <cell r="H3872" t="str">
            <v>Tolima</v>
          </cell>
          <cell r="I3872">
            <v>73319</v>
          </cell>
          <cell r="J3872">
            <v>6</v>
          </cell>
          <cell r="K3872" t="str">
            <v>Guamo</v>
          </cell>
          <cell r="L3872" t="str">
            <v>Guamo-Tolima</v>
          </cell>
          <cell r="M3872" t="str">
            <v/>
          </cell>
          <cell r="N3872" t="str">
            <v>Infraestructura</v>
          </cell>
          <cell r="O3872"/>
          <cell r="P3872"/>
          <cell r="Q3872" t="str">
            <v>Construcción De La Cubierta De Iluminación Para El Coliseo Cubierto Luis Rincón Bonilla Del Municipio De El Guamo - Tolima.</v>
          </cell>
          <cell r="R3872" t="str">
            <v>Espacio Público, Recreación Y Deporte</v>
          </cell>
          <cell r="S3872"/>
          <cell r="T3872"/>
          <cell r="U3872"/>
          <cell r="V3872" t="str">
            <v>Consorcio Tolima</v>
          </cell>
          <cell r="W3872"/>
          <cell r="X3872" t="str">
            <v/>
          </cell>
          <cell r="Y3872"/>
          <cell r="Z3872">
            <v>722980904.00200009</v>
          </cell>
          <cell r="AA3872"/>
          <cell r="AB3872">
            <v>722980904.00200009</v>
          </cell>
          <cell r="AC3872"/>
          <cell r="AD3872">
            <v>722980904.00200009</v>
          </cell>
          <cell r="AE3872">
            <v>0</v>
          </cell>
          <cell r="AF3872"/>
          <cell r="AG3872">
            <v>0</v>
          </cell>
          <cell r="AH3872">
            <v>722980904.00200009</v>
          </cell>
          <cell r="AI3872">
            <v>0</v>
          </cell>
          <cell r="AJ3872">
            <v>722980904.00200009</v>
          </cell>
          <cell r="AK3872">
            <v>1</v>
          </cell>
          <cell r="AL3872"/>
          <cell r="AM3872">
            <v>1</v>
          </cell>
          <cell r="AN3872">
            <v>1</v>
          </cell>
          <cell r="AO3872">
            <v>0</v>
          </cell>
          <cell r="AP3872" t="str">
            <v>Liquidado</v>
          </cell>
          <cell r="AQ3872" t="e">
            <v>#REF!</v>
          </cell>
          <cell r="AR3872" t="e">
            <v>#N/A</v>
          </cell>
          <cell r="AS3872" t="str">
            <v>Entregado en 2013</v>
          </cell>
          <cell r="AT3872" t="str">
            <v>No Aplica</v>
          </cell>
          <cell r="AU3872" t="str">
            <v/>
          </cell>
          <cell r="AV3872">
            <v>41432</v>
          </cell>
          <cell r="AW3872" t="e">
            <v>#REF!</v>
          </cell>
          <cell r="AX3872"/>
          <cell r="AY3872"/>
          <cell r="AZ3872">
            <v>0</v>
          </cell>
          <cell r="BA3872" t="str">
            <v>-</v>
          </cell>
          <cell r="BB3872" t="str">
            <v/>
          </cell>
          <cell r="BC3872"/>
          <cell r="BD3872" t="str">
            <v/>
          </cell>
          <cell r="BE3872" t="str">
            <v/>
          </cell>
          <cell r="BF3872" t="str">
            <v/>
          </cell>
          <cell r="BG3872" t="str">
            <v/>
          </cell>
        </row>
        <row r="3873">
          <cell r="C3873" t="str">
            <v>20120069A0298-1</v>
          </cell>
          <cell r="D3873" t="str">
            <v>Proyectos 2011 - 2020</v>
          </cell>
          <cell r="E3873" t="str">
            <v>No Aplica</v>
          </cell>
          <cell r="F3873" t="str">
            <v>CERRADO</v>
          </cell>
          <cell r="G3873" t="str">
            <v>C298</v>
          </cell>
          <cell r="H3873" t="str">
            <v>Tolima</v>
          </cell>
          <cell r="I3873">
            <v>73319</v>
          </cell>
          <cell r="J3873">
            <v>6</v>
          </cell>
          <cell r="K3873" t="str">
            <v>Guamo</v>
          </cell>
          <cell r="L3873" t="str">
            <v>Guamo-Tolima</v>
          </cell>
          <cell r="M3873">
            <v>69</v>
          </cell>
          <cell r="N3873" t="str">
            <v>Fonade 3</v>
          </cell>
          <cell r="O3873"/>
          <cell r="P3873"/>
          <cell r="Q3873" t="str">
            <v>Construccion Acueducto Veredas Las Mercedes, Porvenir, Oval, Cañada Baja, Callejon De Guaduas Y El Saman (Acuanorte Iv Etapa) Del Municipio Del Guamo Tolima</v>
          </cell>
          <cell r="R3873" t="str">
            <v>Agua Potable Y Saneamiento Básico</v>
          </cell>
          <cell r="S3873"/>
          <cell r="T3873"/>
          <cell r="U3873"/>
          <cell r="V3873" t="str">
            <v>Municipio</v>
          </cell>
          <cell r="W3873"/>
          <cell r="X3873" t="str">
            <v/>
          </cell>
          <cell r="Y3873"/>
          <cell r="Z3873">
            <v>2354968501</v>
          </cell>
          <cell r="AA3873"/>
          <cell r="AB3873">
            <v>2354968501</v>
          </cell>
          <cell r="AC3873"/>
          <cell r="AD3873">
            <v>2354968501</v>
          </cell>
          <cell r="AE3873">
            <v>0</v>
          </cell>
          <cell r="AF3873"/>
          <cell r="AG3873">
            <v>0</v>
          </cell>
          <cell r="AH3873">
            <v>2354968501</v>
          </cell>
          <cell r="AI3873">
            <v>0</v>
          </cell>
          <cell r="AJ3873">
            <v>2354968501</v>
          </cell>
          <cell r="AK3873">
            <v>0.56000000000000005</v>
          </cell>
          <cell r="AL3873"/>
          <cell r="AM3873">
            <v>1</v>
          </cell>
          <cell r="AN3873">
            <v>1</v>
          </cell>
          <cell r="AO3873">
            <v>0</v>
          </cell>
          <cell r="AP3873" t="str">
            <v>En Liquidación</v>
          </cell>
          <cell r="AQ3873" t="e">
            <v>#REF!</v>
          </cell>
          <cell r="AR3873" t="e">
            <v>#N/A</v>
          </cell>
          <cell r="AS3873" t="str">
            <v>PROYECTO TERMINADO EN LIQUIDACION OBRA
AUDITORIA DE ENTREGA  AV3 REALIZADA EL 29 DE MAYO DE 2018
* LIQUIDACION CONTRATO DE OBRA: ENTerritorio remitió derecho de peticion al Municipio en el cual le solicita notifique las acciones en relacion a la cofinanciacion al proyecto que a ellos correspondia  pagar al contratista, por lo anterior, no se ha logrado  iniciar el tramite correspondiente a liquidacion de la obra, debido a que el E.T no cuenta con los recursos a pesar haber aportado los CDPS correspondientes.
* LIQUIDACION CONVENIO: No se ha iniciado liquidacion del convenio interadminitrativo hasta tanto el municipio no realice el tramite correspondiente a la liquidacion del contrato de obra y se amortice el saldo del anticipo.
Actividades realizadas durante el periodo:
* Se programó mesa de trabajo para el 17/09/2019 en la sede de Prosperidad Social Regional Tolima, pero NO hubo asistencia por parte del municipio.
se envía comunicado al municipio mediante rad. No. 20192700262881 del 24/10/2019, solicitando informar acerca del estado de liquidación del contrato de obra, además de conminar al contratista a presentar el desembolso final de obra para amortizar el saldo del anticipo.
* Se da respuesta a requerimiento de la Contraloría General de la República, mediante rad. 20192700305981 del 12/12/19.
Mediante radicado No. 20202700028961 del 24/01/2020 se cita al alcalde a reunión el 06/02/2020 en las instalaciones de ENTerritorio, la cual no hubo asistencia por el municipio.
Se envía respuesta a Contraloría General de la República  mediante rad. 20202700051751 del 24-02-2020, en la cual solicitan entre otros comprobantes de los pagos realizados al contratista. 
Se envía derecho de petición al muicipio mediante radicado No. 20202700094531 del 28-04-2020, solicitando conminar al contratista para que presente el desembolso final, y así poder amortizar el anticipo.
Se realiza reunión virtual el 11/05/2020 con el municipio, se le expone la situación actual del convenio, y se comprometieron a revisar la documentación y el proyecto por ser nueva administracción y enviar informe.
Se da respuesta a informe de visita de la alcaldía a las obras mediante rad.  20202700188921 del 25/09/2020.
Se radica solicitud de inicio de acción judicial a subgerencia de operaciones mediante memorando con rad. 20202700158433 del 09/11/2020, y radicado el 15/12/2020.
- Se radica solicitud de inicio de acción judicial a subgerencia de operaciones mediante memorando con rad. 20202700158433 del 09/11/2020, y radicado el 15/12/2020.
- Se radica demanda en el Tribunal Administrativo del Tolima el pasado 02 de febrero, mediante número 73001233300020210005400. Dentro de las pretensiones de la demanda se encuentran: 
1. Que se DECLARE el incumplimiento al Convenio Interadminsitrativo No 2133443 por parte del Municipio del Guamo, al no desplegar de forma eficaz todas las acciones tendientes a que su contratista de obra realizará la amortización total del anticipo, impidiendo con esto la liquidación del Convenio Interadministrativo No. 2133443.
2. Que se CONDENE al municipio del Guamo – Tolima, a reintegrar a ENTerritorio (antes FONADE) la suma de QUINIENTOS SESENTA Y OCHO MILLONES OCHOCIENTOS SESENTA Y CINCO MIL QUINIENTOS SETENTA Y OCHO PESOS ($568.865.578) M/CTE por concepto de valor pendiente de amortizar del anticipo del convenio interadministrativo No. 2133443.
3. Que se DECLARE judicialmente liquidado el convenio Interadministrativo NO. 2133443, celebrado entre ENTerritorio y el Municipio del Guamo – Tolima.
4. De oponerse a las pretensiones y resultar vencida en el proceso, CONDENAR en costas a la demandada, conforme a las regals establecidas en el Código General del Proceso, de acuerdo con lo establecido en el artículo 188 del C.P.A.C.A
- En la última consulta de la rama el pasado 27 de mayo de 2021, la demanda aún no había sido admitida.  
-Pendientes:
1. Acta de liquidación del contrato de obra
2. Amortización del saldo del anticipo por valor de $568.865.578
Imputabilidad: Ente Territorial
- Recomendaciones: 
1. Se realizará consulta cada mes ante la OAJ del estado del proceso de la demanda</v>
          </cell>
          <cell r="AT3873" t="str">
            <v>No Aplica</v>
          </cell>
          <cell r="AU3873">
            <v>42325</v>
          </cell>
          <cell r="AV3873">
            <v>42941</v>
          </cell>
          <cell r="AW3873" t="e">
            <v>#REF!</v>
          </cell>
          <cell r="AX3873"/>
          <cell r="AY3873"/>
          <cell r="AZ3873">
            <v>0</v>
          </cell>
          <cell r="BA3873" t="str">
            <v>-</v>
          </cell>
          <cell r="BB3873" t="str">
            <v/>
          </cell>
          <cell r="BC3873"/>
          <cell r="BD3873">
            <v>42425</v>
          </cell>
          <cell r="BE3873">
            <v>42690</v>
          </cell>
          <cell r="BF3873">
            <v>43249</v>
          </cell>
          <cell r="BG3873" t="str">
            <v/>
          </cell>
        </row>
        <row r="3874">
          <cell r="C3874" t="str">
            <v>20120069V0297-1</v>
          </cell>
          <cell r="D3874" t="str">
            <v>Proyectos 2011 - 2020</v>
          </cell>
          <cell r="E3874" t="str">
            <v>No Aplica</v>
          </cell>
          <cell r="F3874" t="str">
            <v>CERRADO</v>
          </cell>
          <cell r="G3874" t="str">
            <v>C297</v>
          </cell>
          <cell r="H3874" t="str">
            <v>Tolima</v>
          </cell>
          <cell r="I3874">
            <v>73319</v>
          </cell>
          <cell r="J3874">
            <v>6</v>
          </cell>
          <cell r="K3874" t="str">
            <v>Guamo</v>
          </cell>
          <cell r="L3874" t="str">
            <v>Guamo-Tolima</v>
          </cell>
          <cell r="M3874">
            <v>69</v>
          </cell>
          <cell r="N3874" t="str">
            <v>Fonade 3</v>
          </cell>
          <cell r="O3874"/>
          <cell r="P3874"/>
          <cell r="Q3874" t="str">
            <v>Construcción De Pavimento Rigido, De Vias Urbanas Del Muncipio Del Guamo - Tolima</v>
          </cell>
          <cell r="R3874" t="str">
            <v>Vías Urbanas</v>
          </cell>
          <cell r="S3874"/>
          <cell r="T3874"/>
          <cell r="U3874"/>
          <cell r="V3874" t="str">
            <v>Municipio</v>
          </cell>
          <cell r="W3874"/>
          <cell r="X3874" t="str">
            <v/>
          </cell>
          <cell r="Y3874"/>
          <cell r="Z3874">
            <v>599999659</v>
          </cell>
          <cell r="AA3874"/>
          <cell r="AB3874">
            <v>599999659</v>
          </cell>
          <cell r="AC3874"/>
          <cell r="AD3874">
            <v>599999659</v>
          </cell>
          <cell r="AE3874">
            <v>0</v>
          </cell>
          <cell r="AF3874"/>
          <cell r="AG3874">
            <v>0</v>
          </cell>
          <cell r="AH3874">
            <v>599999659</v>
          </cell>
          <cell r="AI3874">
            <v>0</v>
          </cell>
          <cell r="AJ3874">
            <v>599999659</v>
          </cell>
          <cell r="AK3874">
            <v>0</v>
          </cell>
          <cell r="AL3874"/>
          <cell r="AM3874">
            <v>1</v>
          </cell>
          <cell r="AN3874">
            <v>1</v>
          </cell>
          <cell r="AO3874">
            <v>0</v>
          </cell>
          <cell r="AP3874" t="str">
            <v>En Liquidación</v>
          </cell>
          <cell r="AQ3874" t="e">
            <v>#REF!</v>
          </cell>
          <cell r="AR3874" t="e">
            <v>#N/A</v>
          </cell>
          <cell r="AS3874" t="str">
            <v>PROYECTO TERMINADO EN LIQUIDACION  CONVENIO
1. INFORMACION Y ESTADO CONTRATO OBRA: Acta de liquidación suscrita el 01-10-2015.
2. INFORMACION Y ESTADO CONVENIO INTERADMINISTRATIVO: En liquidación del convenio. 
Actividades realziadas durante el periodo:
Mediante radicado No. 20202700028961 del 24/01/2020 se cita al alcalde a reunión el 06/02/2020 en las instalaciones de ENTerritorio, la cual no hubo asistencia por el municipio.
Se realiza reunión virtual el 11/05/2020 con el municipio, se le expone la situación actual del convenio, y se comprometieron a revisar la documentación y el proyecto por ser nueva administracción y enviar informe.
El municipio responde:
“Comedidamente me permito enviar respuesta a la solicitud requerida referente al Contrato DAM 194 DE 2014, donde se envían los anexos pertinentes, del mismo, cabe resaltar que el contrato ya fue liquidado y en caso de haber requerido cualquier ajuste se debió haber realizado dentro de los términos legales, jurídicamente la competencia para ello ya fue perdida, procede el cierre de expedientes dejando constancia del estado”. 
Se procederá con el  armado de carpeta para proyección del informe de término y radicar constancia de archivo el mes de junio de 2021.
- Pendientes: (documentales, firmas, gestión)
Subsanación del acta de liquidación del contrato de obra.
- Imputabilidad: Alcaldía
- Recomendaciones: 
Elaborar memorando solicitando constancia de archivo con pendientes, y luego radicar al grupo de gestión post-contractual.</v>
          </cell>
          <cell r="AT3874" t="str">
            <v>No Aplica</v>
          </cell>
          <cell r="AU3874">
            <v>41884</v>
          </cell>
          <cell r="AV3874">
            <v>42061</v>
          </cell>
          <cell r="AW3874" t="e">
            <v>#REF!</v>
          </cell>
          <cell r="AX3874"/>
          <cell r="AY3874"/>
          <cell r="AZ3874">
            <v>0</v>
          </cell>
          <cell r="BA3874" t="str">
            <v>-</v>
          </cell>
          <cell r="BB3874" t="str">
            <v>0,664 KM</v>
          </cell>
          <cell r="BC3874"/>
          <cell r="BD3874">
            <v>41905</v>
          </cell>
          <cell r="BE3874">
            <v>42059</v>
          </cell>
          <cell r="BF3874">
            <v>42117</v>
          </cell>
          <cell r="BG3874" t="str">
            <v/>
          </cell>
        </row>
        <row r="3875">
          <cell r="C3875" t="str">
            <v>20130054S0185-1</v>
          </cell>
          <cell r="D3875" t="str">
            <v>Proyectos 2011 - 2020</v>
          </cell>
          <cell r="E3875" t="str">
            <v>No Aplica</v>
          </cell>
          <cell r="F3875" t="str">
            <v>CERRADO</v>
          </cell>
          <cell r="G3875"/>
          <cell r="H3875" t="str">
            <v>Tolima</v>
          </cell>
          <cell r="I3875">
            <v>73319</v>
          </cell>
          <cell r="J3875">
            <v>6</v>
          </cell>
          <cell r="K3875" t="str">
            <v>Guamo</v>
          </cell>
          <cell r="L3875" t="str">
            <v>Guamo-Tolima</v>
          </cell>
          <cell r="M3875">
            <v>54</v>
          </cell>
          <cell r="N3875" t="str">
            <v>DPS 2013</v>
          </cell>
          <cell r="O3875"/>
          <cell r="P3875"/>
          <cell r="Q3875" t="str">
            <v>Construcción Y Adecuación  De La Cubierta Del Polideportivo De La Institucion Educativa Tecnica Comercial Francisco Jose De Caldas Del Municipio Del Guamo - Tolima</v>
          </cell>
          <cell r="R3875" t="str">
            <v>Espacio Público, Recreación Y Deporte</v>
          </cell>
          <cell r="S3875"/>
          <cell r="T3875"/>
          <cell r="U3875"/>
          <cell r="V3875" t="str">
            <v>Municipio</v>
          </cell>
          <cell r="W3875"/>
          <cell r="X3875" t="str">
            <v>Bella Vista, El Carmen, Pablo VI, Tovar</v>
          </cell>
          <cell r="Y3875"/>
          <cell r="Z3875">
            <v>280373832</v>
          </cell>
          <cell r="AA3875"/>
          <cell r="AB3875">
            <v>280373832</v>
          </cell>
          <cell r="AC3875"/>
          <cell r="AD3875">
            <v>280373832</v>
          </cell>
          <cell r="AE3875">
            <v>28037383.200000003</v>
          </cell>
          <cell r="AF3875"/>
          <cell r="AG3875">
            <v>28037383.200000003</v>
          </cell>
          <cell r="AH3875">
            <v>308411215.19999999</v>
          </cell>
          <cell r="AI3875">
            <v>0</v>
          </cell>
          <cell r="AJ3875">
            <v>308411215.19999999</v>
          </cell>
          <cell r="AK3875">
            <v>0.91910000000000003</v>
          </cell>
          <cell r="AL3875"/>
          <cell r="AM3875">
            <v>1</v>
          </cell>
          <cell r="AN3875">
            <v>1</v>
          </cell>
          <cell r="AO3875">
            <v>0</v>
          </cell>
          <cell r="AP3875" t="str">
            <v>Liquidado</v>
          </cell>
          <cell r="AQ3875" t="e">
            <v>#REF!</v>
          </cell>
          <cell r="AR3875" t="e">
            <v>#N/A</v>
          </cell>
          <cell r="AS3875" t="str">
            <v>29/09/2016  Se realizó AV3</v>
          </cell>
          <cell r="AT3875" t="str">
            <v>No Aplica</v>
          </cell>
          <cell r="AU3875">
            <v>42269</v>
          </cell>
          <cell r="AV3875">
            <v>42436</v>
          </cell>
          <cell r="AW3875" t="e">
            <v>#REF!</v>
          </cell>
          <cell r="AX3875"/>
          <cell r="AY3875"/>
          <cell r="AZ3875">
            <v>0</v>
          </cell>
          <cell r="BA3875" t="str">
            <v>-</v>
          </cell>
          <cell r="BB3875">
            <v>654</v>
          </cell>
          <cell r="BC3875"/>
          <cell r="BD3875">
            <v>42412</v>
          </cell>
          <cell r="BE3875">
            <v>42640</v>
          </cell>
          <cell r="BF3875">
            <v>42640</v>
          </cell>
          <cell r="BG3875">
            <v>1833</v>
          </cell>
        </row>
        <row r="3876">
          <cell r="C3876" t="str">
            <v>20160468M5612-1</v>
          </cell>
          <cell r="D3876" t="str">
            <v>Proyectos 2011 - 2020</v>
          </cell>
          <cell r="E3876" t="str">
            <v>ANTES 2018</v>
          </cell>
          <cell r="F3876" t="str">
            <v>VIGENTE</v>
          </cell>
          <cell r="G3876"/>
          <cell r="H3876" t="str">
            <v>Tolima</v>
          </cell>
          <cell r="I3876">
            <v>73319</v>
          </cell>
          <cell r="J3876">
            <v>6</v>
          </cell>
          <cell r="K3876" t="str">
            <v>Guamo</v>
          </cell>
          <cell r="L3876" t="str">
            <v>Guamo-Tolima</v>
          </cell>
          <cell r="M3876">
            <v>468</v>
          </cell>
          <cell r="N3876" t="str">
            <v>DPS 2016</v>
          </cell>
          <cell r="O3876"/>
          <cell r="P3876"/>
          <cell r="Q3876" t="str">
            <v>Mejoramiento De Condiciones De Habitabilidad</v>
          </cell>
          <cell r="R3876" t="str">
            <v>Mejoramiento Condiciones De Habitabilidad</v>
          </cell>
          <cell r="S3876"/>
          <cell r="T3876"/>
          <cell r="U3876"/>
          <cell r="V3876" t="str">
            <v>Municipio</v>
          </cell>
          <cell r="W3876"/>
          <cell r="X3876" t="str">
            <v/>
          </cell>
          <cell r="Y3876"/>
          <cell r="Z3876">
            <v>711352966</v>
          </cell>
          <cell r="AA3876"/>
          <cell r="AB3876">
            <v>711352966</v>
          </cell>
          <cell r="AC3876"/>
          <cell r="AD3876">
            <v>711352966</v>
          </cell>
          <cell r="AE3876">
            <v>133117283.44</v>
          </cell>
          <cell r="AF3876"/>
          <cell r="AG3876">
            <v>133117283.44</v>
          </cell>
          <cell r="AH3876">
            <v>844470249.44000006</v>
          </cell>
          <cell r="AI3876">
            <v>0</v>
          </cell>
          <cell r="AJ3876">
            <v>844470249.44000006</v>
          </cell>
          <cell r="AK3876">
            <v>0.85</v>
          </cell>
          <cell r="AL3876"/>
          <cell r="AM3876">
            <v>1</v>
          </cell>
          <cell r="AN3876">
            <v>1</v>
          </cell>
          <cell r="AO3876">
            <v>0</v>
          </cell>
          <cell r="AP3876" t="str">
            <v>En Liquidación</v>
          </cell>
          <cell r="AQ3876" t="e">
            <v>#REF!</v>
          </cell>
          <cell r="AR3876" t="str">
            <v>TERMINADO</v>
          </cell>
          <cell r="AS3876" t="str">
            <v>Proyecto terminado y entregado al Municipio.
Acta de entrega y recibo final a satisfacción 28-02-2022;  Acta de cierre del proyecto 30-03-2022.</v>
          </cell>
          <cell r="AT3876">
            <v>43668</v>
          </cell>
          <cell r="AU3876">
            <v>44312</v>
          </cell>
          <cell r="AV3876">
            <v>44580</v>
          </cell>
          <cell r="AW3876" t="e">
            <v>#REF!</v>
          </cell>
          <cell r="AX3876"/>
          <cell r="AY3876"/>
          <cell r="AZ3876">
            <v>0</v>
          </cell>
          <cell r="BA3876" t="str">
            <v>-</v>
          </cell>
          <cell r="BB3876" t="str">
            <v>51  Viviendas</v>
          </cell>
          <cell r="BC3876"/>
          <cell r="BD3876" t="str">
            <v/>
          </cell>
          <cell r="BE3876">
            <v>44650</v>
          </cell>
          <cell r="BF3876">
            <v>44650</v>
          </cell>
          <cell r="BG3876">
            <v>183.6</v>
          </cell>
        </row>
        <row r="3877">
          <cell r="C3877" t="str">
            <v>20170580V9512-1</v>
          </cell>
          <cell r="D3877" t="str">
            <v>Proyectos 2011 - 2020</v>
          </cell>
          <cell r="E3877" t="str">
            <v>No Aplica</v>
          </cell>
          <cell r="F3877" t="str">
            <v>CERRADO</v>
          </cell>
          <cell r="G3877"/>
          <cell r="H3877" t="str">
            <v>Tolima</v>
          </cell>
          <cell r="I3877">
            <v>73319</v>
          </cell>
          <cell r="J3877">
            <v>6</v>
          </cell>
          <cell r="K3877" t="str">
            <v>Guamo</v>
          </cell>
          <cell r="L3877" t="str">
            <v>Guamo-Tolima</v>
          </cell>
          <cell r="M3877">
            <v>580</v>
          </cell>
          <cell r="N3877" t="str">
            <v>DPS 2017</v>
          </cell>
          <cell r="O3877"/>
          <cell r="P3877"/>
          <cell r="Q3877" t="str">
            <v>Construcción Obras De Pavimentación De Vías En La Zona Urbana Del Municipio De Guamo - Tolima</v>
          </cell>
          <cell r="R3877" t="str">
            <v>Vías Urbanas</v>
          </cell>
          <cell r="S3877"/>
          <cell r="T3877"/>
          <cell r="U3877"/>
          <cell r="V3877" t="str">
            <v>Municipio</v>
          </cell>
          <cell r="W3877" t="str">
            <v>Urbano</v>
          </cell>
          <cell r="X3877" t="str">
            <v>Barrio de Carmen</v>
          </cell>
          <cell r="Y3877"/>
          <cell r="Z3877">
            <v>681355020</v>
          </cell>
          <cell r="AA3877"/>
          <cell r="AB3877">
            <v>681355020</v>
          </cell>
          <cell r="AC3877"/>
          <cell r="AD3877">
            <v>681355020</v>
          </cell>
          <cell r="AE3877">
            <v>73086904</v>
          </cell>
          <cell r="AF3877"/>
          <cell r="AG3877">
            <v>73086904</v>
          </cell>
          <cell r="AH3877">
            <v>754441924</v>
          </cell>
          <cell r="AI3877">
            <v>0</v>
          </cell>
          <cell r="AJ3877">
            <v>754441924</v>
          </cell>
          <cell r="AK3877">
            <v>1</v>
          </cell>
          <cell r="AL3877"/>
          <cell r="AM3877">
            <v>1</v>
          </cell>
          <cell r="AN3877">
            <v>1</v>
          </cell>
          <cell r="AO3877">
            <v>0</v>
          </cell>
          <cell r="AP3877" t="str">
            <v>Liquidado</v>
          </cell>
          <cell r="AQ3877" t="e">
            <v>#REF!</v>
          </cell>
          <cell r="AR3877" t="e">
            <v>#N/A</v>
          </cell>
          <cell r="AS3877" t="str">
            <v xml:space="preserve">Liquidación del CV 25-11-2021.
Acta de entrega y recibo final a satisfacción 22-10-2020; Acta de entrega y compromiso de sostenibilidad 25-11-2020. </v>
          </cell>
          <cell r="AT3877" t="str">
            <v>No Aplica</v>
          </cell>
          <cell r="AU3877">
            <v>43642</v>
          </cell>
          <cell r="AV3877">
            <v>44091</v>
          </cell>
          <cell r="AW3877" t="e">
            <v>#REF!</v>
          </cell>
          <cell r="AX3877"/>
          <cell r="AY3877"/>
          <cell r="AZ3877">
            <v>0</v>
          </cell>
          <cell r="BA3877" t="str">
            <v>-</v>
          </cell>
          <cell r="BB3877" t="str">
            <v>596 m</v>
          </cell>
          <cell r="BC3877"/>
          <cell r="BD3877">
            <v>43707</v>
          </cell>
          <cell r="BE3877">
            <v>44063</v>
          </cell>
          <cell r="BF3877">
            <v>44160</v>
          </cell>
          <cell r="BG3877">
            <v>891</v>
          </cell>
        </row>
        <row r="3878">
          <cell r="C3878" t="str">
            <v>E-2020-1731-235313</v>
          </cell>
          <cell r="D3878" t="str">
            <v>CV 001-2020</v>
          </cell>
          <cell r="E3878" t="str">
            <v>2018-2022</v>
          </cell>
          <cell r="F3878" t="str">
            <v>VIGENTE</v>
          </cell>
          <cell r="G3878"/>
          <cell r="H3878" t="str">
            <v>Tolima</v>
          </cell>
          <cell r="I3878"/>
          <cell r="J3878"/>
          <cell r="K3878" t="str">
            <v>Guamo</v>
          </cell>
          <cell r="L3878" t="str">
            <v>Guamo-Tolima</v>
          </cell>
          <cell r="M3878" t="str">
            <v>595 FIP 2021</v>
          </cell>
          <cell r="N3878" t="str">
            <v>DPS 2021</v>
          </cell>
          <cell r="O3878">
            <v>44512</v>
          </cell>
          <cell r="P3878">
            <v>44773</v>
          </cell>
          <cell r="Q3878" t="str">
            <v>Construcción De Obras De Pavimentación En Concreto Rígido De Vías Urbanas Del Municipio Del Guamo - Tolima</v>
          </cell>
          <cell r="R3878" t="str">
            <v>Vias y Transporte</v>
          </cell>
          <cell r="S3878" t="str">
            <v>Vias Urbanas</v>
          </cell>
          <cell r="T3878"/>
          <cell r="U3878">
            <v>1</v>
          </cell>
          <cell r="V3878"/>
          <cell r="W3878"/>
          <cell r="X3878"/>
          <cell r="Y3878"/>
          <cell r="Z3878">
            <v>982194180</v>
          </cell>
          <cell r="AA3878"/>
          <cell r="AB3878">
            <v>982194180</v>
          </cell>
          <cell r="AC3878">
            <v>0</v>
          </cell>
          <cell r="AD3878">
            <v>982194180</v>
          </cell>
          <cell r="AE3878"/>
          <cell r="AF3878"/>
          <cell r="AG3878">
            <v>0</v>
          </cell>
          <cell r="AH3878">
            <v>982194180</v>
          </cell>
          <cell r="AI3878">
            <v>0</v>
          </cell>
          <cell r="AJ3878">
            <v>982194180</v>
          </cell>
          <cell r="AK3878"/>
          <cell r="AL3878"/>
          <cell r="AM3878">
            <v>4.0000000000000001E-3</v>
          </cell>
          <cell r="AN3878">
            <v>4.0000000000000001E-3</v>
          </cell>
          <cell r="AO3878">
            <v>0</v>
          </cell>
          <cell r="AP3878" t="str">
            <v>En Ejecución</v>
          </cell>
          <cell r="AQ3878" t="e">
            <v>#REF!</v>
          </cell>
          <cell r="AR3878" t="e">
            <v>#N/A</v>
          </cell>
          <cell r="AS3878" t="str">
            <v>-</v>
          </cell>
          <cell r="AT3878"/>
          <cell r="AU3878">
            <v>44743</v>
          </cell>
          <cell r="AV3878">
            <v>44895</v>
          </cell>
          <cell r="AW3878" t="e">
            <v>#REF!</v>
          </cell>
          <cell r="AX3878">
            <v>4</v>
          </cell>
          <cell r="AY3878"/>
          <cell r="AZ3878">
            <v>4</v>
          </cell>
          <cell r="BA3878"/>
          <cell r="BB3878" t="str">
            <v>- ML</v>
          </cell>
          <cell r="BC3878"/>
          <cell r="BD3878" t="str">
            <v>-</v>
          </cell>
          <cell r="BE3878" t="str">
            <v>-</v>
          </cell>
          <cell r="BF3878" t="str">
            <v>-</v>
          </cell>
          <cell r="BG3878">
            <v>0</v>
          </cell>
        </row>
        <row r="3879">
          <cell r="C3879" t="str">
            <v>20120069S0396-1</v>
          </cell>
          <cell r="D3879" t="str">
            <v>Proyectos 2011 - 2020</v>
          </cell>
          <cell r="E3879" t="str">
            <v>No Aplica</v>
          </cell>
          <cell r="F3879" t="str">
            <v>CERRADO</v>
          </cell>
          <cell r="G3879" t="str">
            <v>C396</v>
          </cell>
          <cell r="H3879" t="str">
            <v>Tolima</v>
          </cell>
          <cell r="I3879">
            <v>73347</v>
          </cell>
          <cell r="J3879">
            <v>6</v>
          </cell>
          <cell r="K3879" t="str">
            <v>Herveo</v>
          </cell>
          <cell r="L3879" t="str">
            <v>Herveo-Tolima</v>
          </cell>
          <cell r="M3879">
            <v>69</v>
          </cell>
          <cell r="N3879" t="str">
            <v>Fonade 3</v>
          </cell>
          <cell r="O3879"/>
          <cell r="P3879"/>
          <cell r="Q3879" t="str">
            <v>Construcción Aula Vereda Mesones En El Municipio De Herveo - Tolima</v>
          </cell>
          <cell r="R3879" t="str">
            <v>Social Comunitario</v>
          </cell>
          <cell r="S3879"/>
          <cell r="T3879"/>
          <cell r="U3879"/>
          <cell r="V3879" t="str">
            <v>Municipio</v>
          </cell>
          <cell r="W3879"/>
          <cell r="X3879" t="str">
            <v/>
          </cell>
          <cell r="Y3879"/>
          <cell r="Z3879">
            <v>340722988</v>
          </cell>
          <cell r="AA3879"/>
          <cell r="AB3879">
            <v>340722988</v>
          </cell>
          <cell r="AC3879"/>
          <cell r="AD3879">
            <v>340722988</v>
          </cell>
          <cell r="AE3879">
            <v>0</v>
          </cell>
          <cell r="AF3879"/>
          <cell r="AG3879">
            <v>0</v>
          </cell>
          <cell r="AH3879">
            <v>340722988</v>
          </cell>
          <cell r="AI3879">
            <v>0</v>
          </cell>
          <cell r="AJ3879">
            <v>340722988</v>
          </cell>
          <cell r="AK3879">
            <v>0.59</v>
          </cell>
          <cell r="AL3879"/>
          <cell r="AM3879">
            <v>1</v>
          </cell>
          <cell r="AN3879">
            <v>1</v>
          </cell>
          <cell r="AO3879">
            <v>0</v>
          </cell>
          <cell r="AP3879" t="str">
            <v>En Liquidación</v>
          </cell>
          <cell r="AQ3879" t="e">
            <v>#REF!</v>
          </cell>
          <cell r="AR3879" t="e">
            <v>#N/A</v>
          </cell>
          <cell r="AS3879" t="str">
            <v>PROYECTO ENTREGADO EN LIQUIDACION CONVENIO                                                                                                                                        
1. INFORMACIÓN Y ESTADO CONTRATO DE OBRA: Acta de liquidación suscrita el 14/09/2018.
2. INFORMACIÓN Y ESTADO CONTRATO INTERADMINISTRATIVO: Convenio liquidado el 03-06-2020.</v>
          </cell>
          <cell r="AT3879" t="str">
            <v>No Aplica</v>
          </cell>
          <cell r="AU3879">
            <v>42334</v>
          </cell>
          <cell r="AV3879">
            <v>43258</v>
          </cell>
          <cell r="AW3879" t="e">
            <v>#REF!</v>
          </cell>
          <cell r="AX3879"/>
          <cell r="AY3879"/>
          <cell r="AZ3879">
            <v>0</v>
          </cell>
          <cell r="BA3879" t="str">
            <v>-</v>
          </cell>
          <cell r="BB3879" t="str">
            <v/>
          </cell>
          <cell r="BC3879"/>
          <cell r="BD3879">
            <v>42648</v>
          </cell>
          <cell r="BE3879" t="str">
            <v xml:space="preserve"> </v>
          </cell>
          <cell r="BF3879">
            <v>43272</v>
          </cell>
          <cell r="BG3879" t="str">
            <v/>
          </cell>
        </row>
        <row r="3880">
          <cell r="C3880" t="str">
            <v>20130315S0187-1</v>
          </cell>
          <cell r="D3880" t="str">
            <v>Proyectos 2011 - 2020</v>
          </cell>
          <cell r="E3880" t="str">
            <v>No Aplica</v>
          </cell>
          <cell r="F3880" t="str">
            <v>CERRADO</v>
          </cell>
          <cell r="G3880"/>
          <cell r="H3880" t="str">
            <v>Tolima</v>
          </cell>
          <cell r="I3880">
            <v>73347</v>
          </cell>
          <cell r="J3880">
            <v>6</v>
          </cell>
          <cell r="K3880" t="str">
            <v>Herveo</v>
          </cell>
          <cell r="L3880" t="str">
            <v>Herveo-Tolima</v>
          </cell>
          <cell r="M3880">
            <v>315</v>
          </cell>
          <cell r="N3880" t="str">
            <v>DPS 2013</v>
          </cell>
          <cell r="O3880"/>
          <cell r="P3880"/>
          <cell r="Q3880" t="str">
            <v>Construcción De Cubierta Y Mejoramiento Del Polideportivo Del Centro Poblado De Padua Municipio De Herveo - Tolima</v>
          </cell>
          <cell r="R3880" t="str">
            <v>Espacio Público, Recreación Y Deporte</v>
          </cell>
          <cell r="S3880"/>
          <cell r="T3880"/>
          <cell r="U3880"/>
          <cell r="V3880" t="str">
            <v>Municipio</v>
          </cell>
          <cell r="W3880"/>
          <cell r="X3880" t="str">
            <v>Centro Poblado De Padua</v>
          </cell>
          <cell r="Y3880"/>
          <cell r="Z3880">
            <v>310373832</v>
          </cell>
          <cell r="AA3880"/>
          <cell r="AB3880">
            <v>310373832</v>
          </cell>
          <cell r="AC3880"/>
          <cell r="AD3880">
            <v>310373832</v>
          </cell>
          <cell r="AE3880">
            <v>28037383.200000003</v>
          </cell>
          <cell r="AF3880"/>
          <cell r="AG3880">
            <v>28037383.200000003</v>
          </cell>
          <cell r="AH3880">
            <v>338411215.19999999</v>
          </cell>
          <cell r="AI3880">
            <v>0</v>
          </cell>
          <cell r="AJ3880">
            <v>338411215.19999999</v>
          </cell>
          <cell r="AK3880">
            <v>0.99990000000000001</v>
          </cell>
          <cell r="AL3880"/>
          <cell r="AM3880">
            <v>1</v>
          </cell>
          <cell r="AN3880">
            <v>1</v>
          </cell>
          <cell r="AO3880">
            <v>0</v>
          </cell>
          <cell r="AP3880" t="str">
            <v>Liquidado</v>
          </cell>
          <cell r="AQ3880" t="e">
            <v>#REF!</v>
          </cell>
          <cell r="AR3880" t="e">
            <v>#N/A</v>
          </cell>
          <cell r="AS3880" t="str">
            <v>Proyecto Liquidado.</v>
          </cell>
          <cell r="AT3880" t="str">
            <v>No Aplica</v>
          </cell>
          <cell r="AU3880">
            <v>42408</v>
          </cell>
          <cell r="AV3880">
            <v>42692</v>
          </cell>
          <cell r="AW3880" t="e">
            <v>#REF!</v>
          </cell>
          <cell r="AX3880"/>
          <cell r="AY3880"/>
          <cell r="AZ3880">
            <v>0</v>
          </cell>
          <cell r="BA3880" t="str">
            <v>-</v>
          </cell>
          <cell r="BB3880" t="str">
            <v>1137 m2</v>
          </cell>
          <cell r="BC3880"/>
          <cell r="BD3880">
            <v>42479</v>
          </cell>
          <cell r="BE3880">
            <v>42479</v>
          </cell>
          <cell r="BF3880">
            <v>42713</v>
          </cell>
          <cell r="BG3880">
            <v>2500</v>
          </cell>
        </row>
        <row r="3881">
          <cell r="C3881" t="str">
            <v>20110160S0255-1</v>
          </cell>
          <cell r="D3881" t="str">
            <v>Proyectos 2011 - 2020</v>
          </cell>
          <cell r="E3881" t="str">
            <v>No Aplica</v>
          </cell>
          <cell r="F3881" t="str">
            <v>CERRADO</v>
          </cell>
          <cell r="G3881" t="str">
            <v>A255</v>
          </cell>
          <cell r="H3881" t="str">
            <v>Tolima</v>
          </cell>
          <cell r="I3881">
            <v>73347</v>
          </cell>
          <cell r="J3881">
            <v>6</v>
          </cell>
          <cell r="K3881" t="str">
            <v>Herveo</v>
          </cell>
          <cell r="L3881" t="str">
            <v>Herveo-Tolima</v>
          </cell>
          <cell r="M3881">
            <v>160</v>
          </cell>
          <cell r="N3881" t="str">
            <v>Fonade 1</v>
          </cell>
          <cell r="O3881"/>
          <cell r="P3881"/>
          <cell r="Q3881" t="str">
            <v>CONSTRUCCIÓN CASA DE LA CULTURA, MUNICIPIO DE HERVEO - TOLIMA.</v>
          </cell>
          <cell r="R3881" t="str">
            <v>Social Comunitario</v>
          </cell>
          <cell r="S3881"/>
          <cell r="T3881"/>
          <cell r="U3881"/>
          <cell r="V3881" t="str">
            <v>MUNICIPIO</v>
          </cell>
          <cell r="W3881"/>
          <cell r="X3881" t="str">
            <v/>
          </cell>
          <cell r="Y3881"/>
          <cell r="Z3881">
            <v>0</v>
          </cell>
          <cell r="AA3881"/>
          <cell r="AB3881">
            <v>0</v>
          </cell>
          <cell r="AC3881"/>
          <cell r="AD3881">
            <v>0</v>
          </cell>
          <cell r="AE3881">
            <v>0</v>
          </cell>
          <cell r="AF3881"/>
          <cell r="AG3881">
            <v>0</v>
          </cell>
          <cell r="AH3881">
            <v>0</v>
          </cell>
          <cell r="AI3881">
            <v>0</v>
          </cell>
          <cell r="AJ3881">
            <v>0</v>
          </cell>
          <cell r="AK3881">
            <v>0</v>
          </cell>
          <cell r="AL3881"/>
          <cell r="AM3881" t="str">
            <v>100%( Diseños)</v>
          </cell>
          <cell r="AN3881" t="str">
            <v>100%( Diseños)</v>
          </cell>
          <cell r="AO3881" t="str">
            <v>100%( Diseños)</v>
          </cell>
          <cell r="AP3881" t="str">
            <v>En Liquidación</v>
          </cell>
          <cell r="AQ3881" t="e">
            <v>#REF!</v>
          </cell>
          <cell r="AR3881" t="e">
            <v>#N/A</v>
          </cell>
          <cell r="AS3881" t="str">
            <v>CONTRATOS LIQUIDADOS  - PENDIENTE  CIERRE COSTOS FIJOS Y VARIABLES - INTERVENTORIA 
1. INFORMACION Y ESTADO CONTRATO DE OBRA:  Se liquido con acta de fecha 27/07/2018
2.INFORMACION Y ESTADO CONTRATO INTERADMINISTRATIVO:  11/10/2019
3.  INFORMACION Y ESTADO INTERVENTORIA:  Se encuentra en cierre de costos fijos y variables
CANCELADO - SE EJECUTO SOLO LA PRECONSTRUCCIÓN</v>
          </cell>
          <cell r="AT3881" t="str">
            <v>No Aplica</v>
          </cell>
          <cell r="AU3881" t="str">
            <v>No Aplica</v>
          </cell>
          <cell r="AV3881" t="str">
            <v>No Aplica</v>
          </cell>
          <cell r="AW3881" t="e">
            <v>#REF!</v>
          </cell>
          <cell r="AX3881"/>
          <cell r="AY3881"/>
          <cell r="AZ3881">
            <v>0</v>
          </cell>
          <cell r="BA3881" t="str">
            <v>-</v>
          </cell>
          <cell r="BB3881" t="str">
            <v>CASA DE LA CULTURA (RECINTO DE UN PISO CON BATERIAS DE BAÑOS - CIMENTACION - INSTALACIONES HIDRAULICAS Y ELECTRICAS - ACABADOS)</v>
          </cell>
          <cell r="BC3881"/>
          <cell r="BD3881" t="str">
            <v>No Aplica</v>
          </cell>
          <cell r="BE3881" t="str">
            <v>N/A</v>
          </cell>
          <cell r="BF3881" t="str">
            <v>diseños</v>
          </cell>
          <cell r="BG3881">
            <v>3500</v>
          </cell>
        </row>
        <row r="3882">
          <cell r="C3882" t="str">
            <v>20120069V0301-1</v>
          </cell>
          <cell r="D3882" t="str">
            <v>Proyectos 2011 - 2020</v>
          </cell>
          <cell r="E3882" t="str">
            <v>No Aplica</v>
          </cell>
          <cell r="F3882" t="str">
            <v>CERRADO</v>
          </cell>
          <cell r="G3882" t="str">
            <v>C301</v>
          </cell>
          <cell r="H3882" t="str">
            <v>Tolima</v>
          </cell>
          <cell r="I3882">
            <v>73347</v>
          </cell>
          <cell r="J3882">
            <v>6</v>
          </cell>
          <cell r="K3882" t="str">
            <v>Herveo</v>
          </cell>
          <cell r="L3882" t="str">
            <v>Herveo-Tolima</v>
          </cell>
          <cell r="M3882">
            <v>69</v>
          </cell>
          <cell r="N3882" t="str">
            <v>Fonade 3</v>
          </cell>
          <cell r="O3882"/>
          <cell r="P3882"/>
          <cell r="Q3882" t="str">
            <v>PAVIMENTACIÓN VIAS EN LA CABECERA MUNICIPAL Y EN EL CORREGIMIENTO DE PADUA MUNICIPIO DE HERVEO</v>
          </cell>
          <cell r="R3882" t="str">
            <v>Vías Red Terciaria</v>
          </cell>
          <cell r="S3882"/>
          <cell r="T3882"/>
          <cell r="U3882"/>
          <cell r="V3882" t="str">
            <v>MUNICIPIO</v>
          </cell>
          <cell r="W3882"/>
          <cell r="X3882" t="str">
            <v/>
          </cell>
          <cell r="Y3882"/>
          <cell r="Z3882">
            <v>4486670</v>
          </cell>
          <cell r="AA3882"/>
          <cell r="AB3882">
            <v>4486670</v>
          </cell>
          <cell r="AC3882"/>
          <cell r="AD3882">
            <v>4486670</v>
          </cell>
          <cell r="AE3882">
            <v>0</v>
          </cell>
          <cell r="AF3882"/>
          <cell r="AG3882">
            <v>0</v>
          </cell>
          <cell r="AH3882">
            <v>4486670</v>
          </cell>
          <cell r="AI3882">
            <v>0</v>
          </cell>
          <cell r="AJ3882">
            <v>4486670</v>
          </cell>
          <cell r="AK3882">
            <v>0</v>
          </cell>
          <cell r="AL3882"/>
          <cell r="AM3882">
            <v>0</v>
          </cell>
          <cell r="AN3882">
            <v>0</v>
          </cell>
          <cell r="AO3882">
            <v>0</v>
          </cell>
          <cell r="AP3882" t="str">
            <v>En Liquidación</v>
          </cell>
          <cell r="AQ3882" t="e">
            <v>#REF!</v>
          </cell>
          <cell r="AR3882" t="e">
            <v>#N/A</v>
          </cell>
          <cell r="AS3882" t="str">
            <v xml:space="preserve">CONTRATOS LIQUIDADOS EN CIERRE DE COSTOS FIJOS Y VARIABLES - INTERVENTORIA  
1. INFORMACIÓN Y ESTADO CONTRATO OBRA: obra no ejecutada. El municipió  liquidó el contrato de obra por mutuo acuerdo el 23/10/2018.
 2. INFORMACIÓN Y ESTADO CONTRATO INTERADMINISTRATIVO: Se liquida el convenio interadministrativo con acta de fecha 08/05/2019. El proyecto fue cancelado en comite de seguimiento de Prosperidad Social el  03/04/2019  aprobando la liberación de recursos por valor de  $346.258.230, por no viabilidad técnica del  mismo, debido a que no se logró cerrar la etapa de preconstrucción, por la falta de entrega de documentación de manera oportuna por periodo de mas de dos años. 
3.  INFORMACIÓN Y ESTADO INTERVENTORIA: Se suscribio acta de servicio No. 1279  del contrato  2152105,  con  la firma  CIVING INGENIEROS CONTRATISTA. Dada la cancelación del proyecto se encuentra en elaboracion acta de cierre de costos fijos y variables.
</v>
          </cell>
          <cell r="AT3882" t="str">
            <v>No Aplica</v>
          </cell>
          <cell r="AU3882" t="str">
            <v/>
          </cell>
          <cell r="AV3882" t="str">
            <v/>
          </cell>
          <cell r="AW3882" t="e">
            <v>#REF!</v>
          </cell>
          <cell r="AX3882"/>
          <cell r="AY3882"/>
          <cell r="AZ3882">
            <v>0</v>
          </cell>
          <cell r="BA3882" t="str">
            <v>-</v>
          </cell>
          <cell r="BB3882" t="str">
            <v>0,35 KM</v>
          </cell>
          <cell r="BC3882"/>
          <cell r="BD3882" t="str">
            <v/>
          </cell>
          <cell r="BE3882" t="str">
            <v/>
          </cell>
          <cell r="BF3882" t="str">
            <v>cancelado</v>
          </cell>
          <cell r="BG3882" t="str">
            <v/>
          </cell>
        </row>
        <row r="3883">
          <cell r="C3883" t="str">
            <v>20160512S6921-1</v>
          </cell>
          <cell r="D3883" t="str">
            <v>Proyectos 2011 - 2020</v>
          </cell>
          <cell r="E3883" t="str">
            <v>ANTES 2018</v>
          </cell>
          <cell r="F3883" t="str">
            <v>VIGENTE</v>
          </cell>
          <cell r="G3883"/>
          <cell r="H3883" t="str">
            <v>Tolima</v>
          </cell>
          <cell r="I3883">
            <v>73349</v>
          </cell>
          <cell r="J3883">
            <v>6</v>
          </cell>
          <cell r="K3883" t="str">
            <v>Honda</v>
          </cell>
          <cell r="L3883" t="str">
            <v>Honda-Tolima</v>
          </cell>
          <cell r="M3883">
            <v>512</v>
          </cell>
          <cell r="N3883" t="str">
            <v>DPS 2016</v>
          </cell>
          <cell r="O3883"/>
          <cell r="P3883"/>
          <cell r="Q3883" t="str">
            <v>Construcción De Dos Parques Con Canchas Deportivas En Los Barrios Santa Lucia Y Nuevo Ambalemita Del Municipio De Honda - Tolima</v>
          </cell>
          <cell r="R3883" t="str">
            <v>Espacio Público, Recreación Y Deporte</v>
          </cell>
          <cell r="S3883"/>
          <cell r="T3883"/>
          <cell r="U3883"/>
          <cell r="V3883" t="str">
            <v>Municipio</v>
          </cell>
          <cell r="W3883" t="str">
            <v>Urbano</v>
          </cell>
          <cell r="X3883" t="str">
            <v>Barrios: Nuevo Ambalemita - Santa Lucía</v>
          </cell>
          <cell r="Y3883"/>
          <cell r="Z3883">
            <v>1784027917</v>
          </cell>
          <cell r="AA3883"/>
          <cell r="AB3883">
            <v>1784027917</v>
          </cell>
          <cell r="AC3883"/>
          <cell r="AD3883">
            <v>1784027917</v>
          </cell>
          <cell r="AE3883">
            <v>196243071</v>
          </cell>
          <cell r="AF3883"/>
          <cell r="AG3883">
            <v>196243071</v>
          </cell>
          <cell r="AH3883">
            <v>1980270988</v>
          </cell>
          <cell r="AI3883">
            <v>0</v>
          </cell>
          <cell r="AJ3883">
            <v>1980270988</v>
          </cell>
          <cell r="AK3883">
            <v>1</v>
          </cell>
          <cell r="AL3883"/>
          <cell r="AM3883">
            <v>1</v>
          </cell>
          <cell r="AN3883">
            <v>1</v>
          </cell>
          <cell r="AO3883">
            <v>0</v>
          </cell>
          <cell r="AP3883" t="str">
            <v>En Liquidación</v>
          </cell>
          <cell r="AQ3883" t="e">
            <v>#REF!</v>
          </cell>
          <cell r="AR3883" t="e">
            <v>#N/A</v>
          </cell>
          <cell r="AS3883" t="str">
            <v xml:space="preserve">Proyecto terminado y entregado al Municipio.
Acta de entrega y recibo final a satisfacción 20-05-2021; Acta de entrega y compromiso de sostenibilidad 21-05-2021. </v>
          </cell>
          <cell r="AT3883" t="str">
            <v>No Aplica</v>
          </cell>
          <cell r="AU3883">
            <v>43690</v>
          </cell>
          <cell r="AV3883">
            <v>44246</v>
          </cell>
          <cell r="AW3883" t="e">
            <v>#REF!</v>
          </cell>
          <cell r="AX3883"/>
          <cell r="AY3883"/>
          <cell r="AZ3883">
            <v>0</v>
          </cell>
          <cell r="BA3883" t="str">
            <v>-</v>
          </cell>
          <cell r="BB3883" t="str">
            <v>2918,2 M2</v>
          </cell>
          <cell r="BC3883"/>
          <cell r="BD3883">
            <v>43742</v>
          </cell>
          <cell r="BE3883">
            <v>44336</v>
          </cell>
          <cell r="BF3883">
            <v>44336</v>
          </cell>
          <cell r="BG3883">
            <v>5351</v>
          </cell>
        </row>
        <row r="3884">
          <cell r="C3884" t="str">
            <v>20170536S8318-1</v>
          </cell>
          <cell r="D3884" t="str">
            <v>Proyectos 2011 - 2020</v>
          </cell>
          <cell r="E3884" t="str">
            <v>No Aplica</v>
          </cell>
          <cell r="F3884" t="str">
            <v>CERRADO</v>
          </cell>
          <cell r="G3884"/>
          <cell r="H3884" t="str">
            <v>Tolima</v>
          </cell>
          <cell r="I3884">
            <v>73349</v>
          </cell>
          <cell r="J3884">
            <v>6</v>
          </cell>
          <cell r="K3884" t="str">
            <v>Honda</v>
          </cell>
          <cell r="L3884" t="str">
            <v>Honda-Tolima</v>
          </cell>
          <cell r="M3884">
            <v>536</v>
          </cell>
          <cell r="N3884" t="str">
            <v>DPS 2017</v>
          </cell>
          <cell r="O3884"/>
          <cell r="P3884"/>
          <cell r="Q3884" t="str">
            <v>Construcción De Polideportivo Cubierto Y Parque Recreativo Infantil Del Barrio La Polonia Casco Urbano Del Municipio De Honda - Tolima</v>
          </cell>
          <cell r="R3884" t="str">
            <v>Espacio Público, Recreación Y Deporte</v>
          </cell>
          <cell r="S3884"/>
          <cell r="T3884"/>
          <cell r="U3884"/>
          <cell r="V3884" t="str">
            <v>Municipio</v>
          </cell>
          <cell r="W3884"/>
          <cell r="X3884" t="str">
            <v>Barrio la Polonia, (Barrios Circunvecinos: La concordia, El refugio Obrero, Villa Jardin, Los conquistadores y Santofimio)</v>
          </cell>
          <cell r="Y3884"/>
          <cell r="Z3884">
            <v>1452088502</v>
          </cell>
          <cell r="AA3884"/>
          <cell r="AB3884">
            <v>1452088502</v>
          </cell>
          <cell r="AC3884"/>
          <cell r="AD3884">
            <v>1452088502</v>
          </cell>
          <cell r="AE3884">
            <v>145208850.19999999</v>
          </cell>
          <cell r="AF3884"/>
          <cell r="AG3884">
            <v>145208850.19999999</v>
          </cell>
          <cell r="AH3884">
            <v>1597297352.2</v>
          </cell>
          <cell r="AI3884">
            <v>0</v>
          </cell>
          <cell r="AJ3884">
            <v>1597297352.2</v>
          </cell>
          <cell r="AK3884">
            <v>1</v>
          </cell>
          <cell r="AL3884"/>
          <cell r="AM3884">
            <v>1</v>
          </cell>
          <cell r="AN3884">
            <v>1</v>
          </cell>
          <cell r="AO3884">
            <v>0</v>
          </cell>
          <cell r="AP3884" t="str">
            <v>Liquidado</v>
          </cell>
          <cell r="AQ3884" t="e">
            <v>#REF!</v>
          </cell>
          <cell r="AR3884" t="e">
            <v>#N/A</v>
          </cell>
          <cell r="AS3884" t="str">
            <v>Proyecto terminado. entregado al municipio y liquidado 21/09/2020
14/05/2021  Se radicó DELTA con toda la documentación requerida, a SD de Contratos por parte de la Supervisión DPS, para liquidación de convenio.
02/07/2021 En trámite firmas de Acta de Liquidación del Convenio.
09/07/2021  Acta de Liquidación de convenio suscrita por las partes con fecha 01/06/2021</v>
          </cell>
          <cell r="AT3884" t="str">
            <v>No Aplica</v>
          </cell>
          <cell r="AU3884">
            <v>43678</v>
          </cell>
          <cell r="AV3884">
            <v>43861</v>
          </cell>
          <cell r="AW3884" t="e">
            <v>#REF!</v>
          </cell>
          <cell r="AX3884"/>
          <cell r="AY3884"/>
          <cell r="AZ3884">
            <v>0</v>
          </cell>
          <cell r="BA3884" t="str">
            <v>-</v>
          </cell>
          <cell r="BB3884" t="str">
            <v>1081,74mt</v>
          </cell>
          <cell r="BC3884"/>
          <cell r="BD3884">
            <v>43721</v>
          </cell>
          <cell r="BE3884">
            <v>43992</v>
          </cell>
          <cell r="BF3884">
            <v>43992</v>
          </cell>
          <cell r="BG3884">
            <v>2858</v>
          </cell>
        </row>
        <row r="3885">
          <cell r="C3885" t="str">
            <v>MCH - 043</v>
          </cell>
          <cell r="D3885" t="str">
            <v>Proyectos 2021 - 2022</v>
          </cell>
          <cell r="E3885" t="str">
            <v>2018-2022</v>
          </cell>
          <cell r="F3885" t="str">
            <v>VIGENTE</v>
          </cell>
          <cell r="G3885"/>
          <cell r="H3885" t="str">
            <v>Tolima</v>
          </cell>
          <cell r="I3885"/>
          <cell r="J3885"/>
          <cell r="K3885" t="str">
            <v>Honda</v>
          </cell>
          <cell r="L3885" t="str">
            <v>Honda-Tolima</v>
          </cell>
          <cell r="M3885" t="str">
            <v>Pendiente</v>
          </cell>
          <cell r="N3885"/>
          <cell r="O3885" t="str">
            <v>Pendiente</v>
          </cell>
          <cell r="P3885" t="str">
            <v>-</v>
          </cell>
          <cell r="Q3885" t="str">
            <v>Mejoramientos De Condiciones De Habitabilidad En El Municipio De Honda - Tolima</v>
          </cell>
          <cell r="R3885" t="str">
            <v>Habitat</v>
          </cell>
          <cell r="S3885" t="str">
            <v>MCH</v>
          </cell>
          <cell r="T3885"/>
          <cell r="U3885">
            <v>1</v>
          </cell>
          <cell r="V3885"/>
          <cell r="W3885"/>
          <cell r="X3885"/>
          <cell r="Y3885"/>
          <cell r="Z3885">
            <v>1000000000</v>
          </cell>
          <cell r="AA3885"/>
          <cell r="AB3885">
            <v>1000000000</v>
          </cell>
          <cell r="AC3885">
            <v>0</v>
          </cell>
          <cell r="AD3885">
            <v>1000000000</v>
          </cell>
          <cell r="AE3885"/>
          <cell r="AF3885"/>
          <cell r="AG3885">
            <v>0</v>
          </cell>
          <cell r="AH3885">
            <v>1000000000</v>
          </cell>
          <cell r="AI3885">
            <v>0</v>
          </cell>
          <cell r="AJ3885">
            <v>1000000000</v>
          </cell>
          <cell r="AK3885"/>
          <cell r="AL3885"/>
          <cell r="AM3885"/>
          <cell r="AN3885"/>
          <cell r="AO3885">
            <v>0</v>
          </cell>
          <cell r="AP3885" t="str">
            <v>-</v>
          </cell>
          <cell r="AQ3885" t="e">
            <v>#REF!</v>
          </cell>
          <cell r="AR3885" t="e">
            <v>#N/A</v>
          </cell>
          <cell r="AS3885" t="str">
            <v>-</v>
          </cell>
          <cell r="AT3885"/>
          <cell r="AU3885" t="str">
            <v>-</v>
          </cell>
          <cell r="AV3885" t="str">
            <v>-</v>
          </cell>
          <cell r="AW3885" t="e">
            <v>#REF!</v>
          </cell>
          <cell r="AX3885"/>
          <cell r="AY3885"/>
          <cell r="AZ3885">
            <v>0</v>
          </cell>
          <cell r="BA3885"/>
          <cell r="BB3885" t="str">
            <v>80 Viviendas</v>
          </cell>
          <cell r="BC3885"/>
          <cell r="BD3885" t="str">
            <v>-</v>
          </cell>
          <cell r="BE3885" t="str">
            <v>-</v>
          </cell>
          <cell r="BF3885" t="str">
            <v>-</v>
          </cell>
          <cell r="BG3885" t="str">
            <v>-</v>
          </cell>
        </row>
        <row r="3886">
          <cell r="C3886" t="str">
            <v>20100220S1826-1</v>
          </cell>
          <cell r="D3886" t="str">
            <v>Proyectos 2011 - 2020</v>
          </cell>
          <cell r="E3886" t="str">
            <v>No Aplica</v>
          </cell>
          <cell r="F3886" t="str">
            <v>CERRADO</v>
          </cell>
          <cell r="G3886"/>
          <cell r="H3886" t="str">
            <v>Tolima</v>
          </cell>
          <cell r="I3886">
            <v>73001</v>
          </cell>
          <cell r="J3886">
            <v>1</v>
          </cell>
          <cell r="K3886" t="str">
            <v>Ibague</v>
          </cell>
          <cell r="L3886" t="str">
            <v>Ibague-Tolima</v>
          </cell>
          <cell r="M3886" t="str">
            <v/>
          </cell>
          <cell r="N3886" t="str">
            <v>Infraestructura</v>
          </cell>
          <cell r="O3886"/>
          <cell r="P3886"/>
          <cell r="Q3886" t="str">
            <v>Construcción Central De Urgencias, Fase Hospitalización Ginecobstreticia Del Hospital San Francisco En La Ciudad De Ibague - Tolima.</v>
          </cell>
          <cell r="R3886" t="str">
            <v>Social Comunitario</v>
          </cell>
          <cell r="S3886"/>
          <cell r="T3886"/>
          <cell r="U3886"/>
          <cell r="V3886" t="str">
            <v>Hospital San Francisco E.S.E. De Ibague</v>
          </cell>
          <cell r="W3886"/>
          <cell r="X3886" t="str">
            <v/>
          </cell>
          <cell r="Y3886"/>
          <cell r="Z3886">
            <v>630000000</v>
          </cell>
          <cell r="AA3886"/>
          <cell r="AB3886">
            <v>630000000</v>
          </cell>
          <cell r="AC3886"/>
          <cell r="AD3886">
            <v>630000000</v>
          </cell>
          <cell r="AE3886">
            <v>0</v>
          </cell>
          <cell r="AF3886"/>
          <cell r="AG3886">
            <v>0</v>
          </cell>
          <cell r="AH3886">
            <v>630000000</v>
          </cell>
          <cell r="AI3886">
            <v>0</v>
          </cell>
          <cell r="AJ3886">
            <v>630000000</v>
          </cell>
          <cell r="AK3886">
            <v>1</v>
          </cell>
          <cell r="AL3886"/>
          <cell r="AM3886">
            <v>1</v>
          </cell>
          <cell r="AN3886">
            <v>1</v>
          </cell>
          <cell r="AO3886">
            <v>0</v>
          </cell>
          <cell r="AP3886" t="str">
            <v>Liquidado</v>
          </cell>
          <cell r="AQ3886" t="e">
            <v>#REF!</v>
          </cell>
          <cell r="AR3886" t="e">
            <v>#N/A</v>
          </cell>
          <cell r="AS3886" t="str">
            <v>Entregado en 2011.</v>
          </cell>
          <cell r="AT3886" t="str">
            <v>No Aplica</v>
          </cell>
          <cell r="AU3886" t="str">
            <v/>
          </cell>
          <cell r="AV3886">
            <v>40877</v>
          </cell>
          <cell r="AW3886" t="e">
            <v>#REF!</v>
          </cell>
          <cell r="AX3886"/>
          <cell r="AY3886"/>
          <cell r="AZ3886">
            <v>0</v>
          </cell>
          <cell r="BA3886" t="str">
            <v>-</v>
          </cell>
          <cell r="BB3886" t="str">
            <v/>
          </cell>
          <cell r="BC3886"/>
          <cell r="BD3886" t="str">
            <v/>
          </cell>
          <cell r="BE3886" t="str">
            <v/>
          </cell>
          <cell r="BF3886" t="str">
            <v/>
          </cell>
          <cell r="BG3886" t="str">
            <v/>
          </cell>
        </row>
        <row r="3887">
          <cell r="C3887" t="str">
            <v>20150234V2671-1</v>
          </cell>
          <cell r="D3887" t="str">
            <v>Proyectos 2011 - 2020</v>
          </cell>
          <cell r="E3887" t="str">
            <v>ANTES 2018</v>
          </cell>
          <cell r="F3887" t="str">
            <v>VIGENTE</v>
          </cell>
          <cell r="G3887"/>
          <cell r="H3887" t="str">
            <v>Tolima</v>
          </cell>
          <cell r="I3887">
            <v>73001</v>
          </cell>
          <cell r="J3887">
            <v>1</v>
          </cell>
          <cell r="K3887" t="str">
            <v>Ibague</v>
          </cell>
          <cell r="L3887" t="str">
            <v>Ibague-Tolima</v>
          </cell>
          <cell r="M3887">
            <v>234</v>
          </cell>
          <cell r="N3887" t="str">
            <v>DPS 2015</v>
          </cell>
          <cell r="O3887"/>
          <cell r="P3887"/>
          <cell r="Q3887" t="str">
            <v>Construcción De 3,000 Metros Lineales De Placa Huella En Concreto Para La Movilidad De Transporte Interveredal Del Municipio De Ibagué Tolima</v>
          </cell>
          <cell r="R3887" t="str">
            <v>Vías Red Terciaria</v>
          </cell>
          <cell r="S3887"/>
          <cell r="T3887"/>
          <cell r="U3887"/>
          <cell r="V3887" t="str">
            <v>Municipio</v>
          </cell>
          <cell r="W3887" t="str">
            <v>Rural</v>
          </cell>
          <cell r="X3887" t="str">
            <v xml:space="preserve">Veredas: La Esmeralda Charcorico, La Belleza, Santa Rita, San Cristobal, El Tamnbo y El Colegio </v>
          </cell>
          <cell r="Y3887"/>
          <cell r="Z3887">
            <v>925925926</v>
          </cell>
          <cell r="AA3887"/>
          <cell r="AB3887">
            <v>925925926</v>
          </cell>
          <cell r="AC3887"/>
          <cell r="AD3887">
            <v>925925926</v>
          </cell>
          <cell r="AE3887">
            <v>92592592.600000009</v>
          </cell>
          <cell r="AF3887"/>
          <cell r="AG3887">
            <v>92592592.600000009</v>
          </cell>
          <cell r="AH3887">
            <v>1018518518.6</v>
          </cell>
          <cell r="AI3887">
            <v>0</v>
          </cell>
          <cell r="AJ3887">
            <v>1018518518.6</v>
          </cell>
          <cell r="AK3887">
            <v>0.5</v>
          </cell>
          <cell r="AL3887"/>
          <cell r="AM3887">
            <v>1</v>
          </cell>
          <cell r="AN3887">
            <v>0.76</v>
          </cell>
          <cell r="AO3887">
            <v>-0.24</v>
          </cell>
          <cell r="AP3887" t="str">
            <v>Terminado</v>
          </cell>
          <cell r="AQ3887" t="e">
            <v>#REF!</v>
          </cell>
          <cell r="AR3887" t="e">
            <v>#N/A</v>
          </cell>
          <cell r="AS3887" t="str">
            <v>Proyecto terminado, no se cumplió con el 100% del alcance; sin embargo, el proyecto es funcional.
03/05/2022 mediante memorando M-2022-4301-018998 se radicó ante la Subdirección de Contratación, la solicitud para continuar con las acciones administrativas y judiciales correspondientes a conminar al E.T. al cumplimiento del CV.
26/05/2022 la Subdirección de Contratación citó a audiencia de arreglo directo. No asistió el E.T. 
27/05/2022 mediante comunicado S-2022-4301-162138 se informó al E.T. sobre la no asistencia a la audiencia de arreglo directo citada  por la Subdirección de Contratación.
14/06/2022 se realizó audiencia de arreglo directo a cargo de la Subdirección de Contratación.</v>
          </cell>
          <cell r="AT3887" t="str">
            <v>No Aplica</v>
          </cell>
          <cell r="AU3887">
            <v>43054</v>
          </cell>
          <cell r="AV3887" t="str">
            <v>No Aplica</v>
          </cell>
          <cell r="AW3887" t="e">
            <v>#REF!</v>
          </cell>
          <cell r="AX3887"/>
          <cell r="AY3887"/>
          <cell r="AZ3887">
            <v>0</v>
          </cell>
          <cell r="BA3887" t="str">
            <v>-</v>
          </cell>
          <cell r="BB3887" t="str">
            <v>1,5 km</v>
          </cell>
          <cell r="BC3887"/>
          <cell r="BD3887">
            <v>43196</v>
          </cell>
          <cell r="BE3887">
            <v>43479</v>
          </cell>
          <cell r="BF3887" t="str">
            <v/>
          </cell>
          <cell r="BG3887">
            <v>3995</v>
          </cell>
        </row>
        <row r="3888">
          <cell r="C3888" t="str">
            <v>20120069S0456-1</v>
          </cell>
          <cell r="D3888" t="str">
            <v>Proyectos 2011 - 2020</v>
          </cell>
          <cell r="E3888" t="str">
            <v>No Aplica</v>
          </cell>
          <cell r="F3888" t="str">
            <v>CERRADO</v>
          </cell>
          <cell r="G3888" t="str">
            <v>C456</v>
          </cell>
          <cell r="H3888" t="str">
            <v>Tolima</v>
          </cell>
          <cell r="I3888">
            <v>73001</v>
          </cell>
          <cell r="J3888">
            <v>1</v>
          </cell>
          <cell r="K3888" t="str">
            <v>Ibague</v>
          </cell>
          <cell r="L3888" t="str">
            <v>Ibague-Tolima</v>
          </cell>
          <cell r="M3888">
            <v>69</v>
          </cell>
          <cell r="N3888" t="str">
            <v>Fonade 3</v>
          </cell>
          <cell r="O3888"/>
          <cell r="P3888"/>
          <cell r="Q3888" t="str">
            <v>MEJORAMIENTO DE LA INFRAESTRUCTURA FÍSICA DE ESTABLECIMIENTOS EDUCATIVOS MUNICIPIO DE IBAGUÉ</v>
          </cell>
          <cell r="R3888" t="str">
            <v>Social Comunitario</v>
          </cell>
          <cell r="S3888"/>
          <cell r="T3888"/>
          <cell r="U3888"/>
          <cell r="V3888" t="str">
            <v>MUNICIPIO</v>
          </cell>
          <cell r="W3888"/>
          <cell r="X3888" t="str">
            <v/>
          </cell>
          <cell r="Y3888"/>
          <cell r="Z3888">
            <v>0</v>
          </cell>
          <cell r="AA3888"/>
          <cell r="AB3888">
            <v>0</v>
          </cell>
          <cell r="AC3888"/>
          <cell r="AD3888">
            <v>0</v>
          </cell>
          <cell r="AE3888">
            <v>0</v>
          </cell>
          <cell r="AF3888"/>
          <cell r="AG3888">
            <v>0</v>
          </cell>
          <cell r="AH3888">
            <v>0</v>
          </cell>
          <cell r="AI3888">
            <v>0</v>
          </cell>
          <cell r="AJ3888">
            <v>0</v>
          </cell>
          <cell r="AK3888">
            <v>0</v>
          </cell>
          <cell r="AL3888"/>
          <cell r="AM3888">
            <v>0</v>
          </cell>
          <cell r="AN3888">
            <v>0</v>
          </cell>
          <cell r="AO3888">
            <v>0</v>
          </cell>
          <cell r="AP3888" t="str">
            <v>En Liquidación</v>
          </cell>
          <cell r="AQ3888" t="e">
            <v>#REF!</v>
          </cell>
          <cell r="AR3888" t="e">
            <v>#N/A</v>
          </cell>
          <cell r="AS3888" t="str">
            <v>EL PROYECTO CANCELADO EN LIQUIDACION CONTRATO.
1. INFORMACION Y ESTADO CONTRATO DE OBRA: Liquidado con fecha del 11/10/2019.                                                                                                         
                                                                                                                                                                2. INFORMACION Y ESTADO  CONTRATO INTERADMINISTRATIVO: En revisión del informe de término por la coordiandora de calidad.    
- Pendientes: (documentales, firmas, gestión)
Proyección del acta de liquidación del convenio por el grupo de gestión post-contractual-
- Actividades realizadas durante el periodo:
Se radica informe de término al grupo de gestión post-contractual el 02/12/2019.
-Imputabilidad: ENTerritorio</v>
          </cell>
          <cell r="AT3888" t="str">
            <v>No Aplica</v>
          </cell>
          <cell r="AU3888" t="str">
            <v>No Aplica</v>
          </cell>
          <cell r="AV3888" t="str">
            <v>No Aplica</v>
          </cell>
          <cell r="AW3888" t="e">
            <v>#REF!</v>
          </cell>
          <cell r="AX3888"/>
          <cell r="AY3888"/>
          <cell r="AZ3888">
            <v>0</v>
          </cell>
          <cell r="BA3888" t="str">
            <v>-</v>
          </cell>
          <cell r="BB3888">
            <v>0</v>
          </cell>
          <cell r="BC3888"/>
          <cell r="BD3888" t="str">
            <v>cancelado</v>
          </cell>
          <cell r="BE3888" t="str">
            <v>cancelado</v>
          </cell>
          <cell r="BF3888" t="str">
            <v>cancelado</v>
          </cell>
          <cell r="BG3888" t="str">
            <v/>
          </cell>
        </row>
        <row r="3889">
          <cell r="C3889" t="str">
            <v>MCH - 028</v>
          </cell>
          <cell r="D3889" t="str">
            <v>Proyectos 2021 - 2022</v>
          </cell>
          <cell r="E3889" t="str">
            <v>2018-2022</v>
          </cell>
          <cell r="F3889" t="str">
            <v>VIGENTE</v>
          </cell>
          <cell r="G3889"/>
          <cell r="H3889" t="str">
            <v>Tolima</v>
          </cell>
          <cell r="I3889"/>
          <cell r="J3889"/>
          <cell r="K3889" t="str">
            <v>Ibague</v>
          </cell>
          <cell r="L3889" t="str">
            <v>Ibague-Tolima</v>
          </cell>
          <cell r="M3889" t="str">
            <v>768 FIP 2021</v>
          </cell>
          <cell r="N3889" t="str">
            <v>DPS 2021</v>
          </cell>
          <cell r="O3889">
            <v>44557</v>
          </cell>
          <cell r="P3889">
            <v>44773</v>
          </cell>
          <cell r="Q3889" t="str">
            <v>Mejoramientos De Condiciones De Habitabilidad En El Municipio De Ibague - Tolima</v>
          </cell>
          <cell r="R3889" t="str">
            <v>Habitat</v>
          </cell>
          <cell r="S3889" t="str">
            <v>MCH</v>
          </cell>
          <cell r="T3889"/>
          <cell r="U3889">
            <v>1</v>
          </cell>
          <cell r="V3889"/>
          <cell r="W3889"/>
          <cell r="X3889"/>
          <cell r="Y3889"/>
          <cell r="Z3889">
            <v>1500000000</v>
          </cell>
          <cell r="AA3889"/>
          <cell r="AB3889">
            <v>1500000000</v>
          </cell>
          <cell r="AC3889">
            <v>0</v>
          </cell>
          <cell r="AD3889">
            <v>1500000000</v>
          </cell>
          <cell r="AE3889"/>
          <cell r="AF3889"/>
          <cell r="AG3889">
            <v>0</v>
          </cell>
          <cell r="AH3889">
            <v>1500000000</v>
          </cell>
          <cell r="AI3889">
            <v>0</v>
          </cell>
          <cell r="AJ3889">
            <v>1500000000</v>
          </cell>
          <cell r="AK3889"/>
          <cell r="AL3889"/>
          <cell r="AM3889"/>
          <cell r="AN3889"/>
          <cell r="AO3889">
            <v>0</v>
          </cell>
          <cell r="AP3889" t="str">
            <v>Terminado - No Prorrogado</v>
          </cell>
          <cell r="AQ3889" t="e">
            <v>#REF!</v>
          </cell>
          <cell r="AR3889" t="str">
            <v>LIQUIDACIÓN ANTICIPADA</v>
          </cell>
          <cell r="AS3889" t="str">
            <v>-</v>
          </cell>
          <cell r="AT3889"/>
          <cell r="AU3889" t="str">
            <v>-</v>
          </cell>
          <cell r="AV3889" t="str">
            <v>-</v>
          </cell>
          <cell r="AW3889" t="e">
            <v>#REF!</v>
          </cell>
          <cell r="AX3889"/>
          <cell r="AY3889"/>
          <cell r="AZ3889">
            <v>0</v>
          </cell>
          <cell r="BA3889"/>
          <cell r="BB3889" t="str">
            <v>- Viviendas</v>
          </cell>
          <cell r="BC3889"/>
          <cell r="BD3889" t="str">
            <v>-</v>
          </cell>
          <cell r="BE3889" t="str">
            <v>-</v>
          </cell>
          <cell r="BF3889" t="str">
            <v>-</v>
          </cell>
          <cell r="BG3889" t="str">
            <v>-</v>
          </cell>
        </row>
        <row r="3890">
          <cell r="C3890" t="str">
            <v>E-2021-2203-312280</v>
          </cell>
          <cell r="D3890" t="str">
            <v>Proyectos 2021 - 2022</v>
          </cell>
          <cell r="E3890" t="str">
            <v>2018-2022</v>
          </cell>
          <cell r="F3890" t="str">
            <v>VIGENTE</v>
          </cell>
          <cell r="G3890"/>
          <cell r="H3890" t="str">
            <v>Tolima</v>
          </cell>
          <cell r="I3890"/>
          <cell r="J3890"/>
          <cell r="K3890" t="str">
            <v>Ibague</v>
          </cell>
          <cell r="L3890" t="str">
            <v>Ibague-Tolima</v>
          </cell>
          <cell r="M3890" t="str">
            <v>563 FIP 2022</v>
          </cell>
          <cell r="N3890" t="str">
            <v>DPS 2022</v>
          </cell>
          <cell r="O3890">
            <v>44764</v>
          </cell>
          <cell r="P3890" t="str">
            <v>-</v>
          </cell>
          <cell r="Q3890" t="str">
            <v>Mejoramiento De La Malla Vial Urbana Del Municipio De Ibagué Tolima</v>
          </cell>
          <cell r="R3890" t="str">
            <v>Vias Y Transporte</v>
          </cell>
          <cell r="S3890" t="str">
            <v>Vias Urbanas</v>
          </cell>
          <cell r="T3890"/>
          <cell r="U3890">
            <v>1</v>
          </cell>
          <cell r="V3890"/>
          <cell r="W3890"/>
          <cell r="X3890"/>
          <cell r="Y3890"/>
          <cell r="Z3890">
            <v>7000000000</v>
          </cell>
          <cell r="AA3890"/>
          <cell r="AB3890">
            <v>7000000000</v>
          </cell>
          <cell r="AC3890">
            <v>0</v>
          </cell>
          <cell r="AD3890">
            <v>7000000000</v>
          </cell>
          <cell r="AE3890"/>
          <cell r="AF3890"/>
          <cell r="AG3890">
            <v>0</v>
          </cell>
          <cell r="AH3890">
            <v>7000000000</v>
          </cell>
          <cell r="AI3890">
            <v>0</v>
          </cell>
          <cell r="AJ3890">
            <v>7000000000</v>
          </cell>
          <cell r="AK3890"/>
          <cell r="AL3890"/>
          <cell r="AM3890"/>
          <cell r="AN3890"/>
          <cell r="AO3890">
            <v>0</v>
          </cell>
          <cell r="AP3890" t="str">
            <v>Vigente</v>
          </cell>
          <cell r="AQ3890" t="e">
            <v>#REF!</v>
          </cell>
          <cell r="AR3890" t="e">
            <v>#N/A</v>
          </cell>
          <cell r="AS3890" t="str">
            <v>-</v>
          </cell>
          <cell r="AT3890"/>
          <cell r="AU3890" t="str">
            <v>-</v>
          </cell>
          <cell r="AV3890" t="str">
            <v>-</v>
          </cell>
          <cell r="AW3890" t="e">
            <v>#REF!</v>
          </cell>
          <cell r="AX3890"/>
          <cell r="AY3890"/>
          <cell r="AZ3890">
            <v>0</v>
          </cell>
          <cell r="BA3890"/>
          <cell r="BB3890" t="str">
            <v>3150 ML</v>
          </cell>
          <cell r="BC3890"/>
          <cell r="BD3890" t="str">
            <v>-</v>
          </cell>
          <cell r="BE3890" t="str">
            <v>-</v>
          </cell>
          <cell r="BF3890" t="str">
            <v>-</v>
          </cell>
          <cell r="BG3890" t="str">
            <v>-</v>
          </cell>
        </row>
        <row r="3891">
          <cell r="C3891" t="str">
            <v>MCH - 040</v>
          </cell>
          <cell r="D3891" t="str">
            <v>Proyectos 2021 - 2022</v>
          </cell>
          <cell r="E3891" t="str">
            <v>2018-2022</v>
          </cell>
          <cell r="F3891" t="str">
            <v>VIGENTE</v>
          </cell>
          <cell r="G3891"/>
          <cell r="H3891" t="str">
            <v>Tolima</v>
          </cell>
          <cell r="I3891"/>
          <cell r="J3891"/>
          <cell r="K3891" t="str">
            <v>Ibague</v>
          </cell>
          <cell r="L3891" t="str">
            <v>Ibague-Tolima</v>
          </cell>
          <cell r="M3891" t="str">
            <v>568 FIP 2022</v>
          </cell>
          <cell r="N3891" t="str">
            <v>DPS 2022</v>
          </cell>
          <cell r="O3891">
            <v>44768</v>
          </cell>
          <cell r="P3891" t="str">
            <v>-</v>
          </cell>
          <cell r="Q3891" t="str">
            <v>Mejoramientos De Condiciones De Habitabilidad En El Municipio De Ibague - Tolima</v>
          </cell>
          <cell r="R3891" t="str">
            <v>Habitat</v>
          </cell>
          <cell r="S3891" t="str">
            <v>MCH</v>
          </cell>
          <cell r="T3891"/>
          <cell r="U3891">
            <v>1</v>
          </cell>
          <cell r="V3891"/>
          <cell r="W3891"/>
          <cell r="X3891"/>
          <cell r="Y3891"/>
          <cell r="Z3891">
            <v>1500000000</v>
          </cell>
          <cell r="AA3891"/>
          <cell r="AB3891">
            <v>1500000000</v>
          </cell>
          <cell r="AC3891">
            <v>0</v>
          </cell>
          <cell r="AD3891">
            <v>1500000000</v>
          </cell>
          <cell r="AE3891"/>
          <cell r="AF3891"/>
          <cell r="AG3891">
            <v>0</v>
          </cell>
          <cell r="AH3891">
            <v>1500000000</v>
          </cell>
          <cell r="AI3891">
            <v>0</v>
          </cell>
          <cell r="AJ3891">
            <v>1500000000</v>
          </cell>
          <cell r="AK3891"/>
          <cell r="AL3891"/>
          <cell r="AM3891"/>
          <cell r="AN3891"/>
          <cell r="AO3891">
            <v>0</v>
          </cell>
          <cell r="AP3891" t="str">
            <v>Vigente</v>
          </cell>
          <cell r="AQ3891" t="e">
            <v>#REF!</v>
          </cell>
          <cell r="AR3891" t="e">
            <v>#N/A</v>
          </cell>
          <cell r="AS3891" t="str">
            <v>-</v>
          </cell>
          <cell r="AT3891"/>
          <cell r="AU3891" t="str">
            <v>-</v>
          </cell>
          <cell r="AV3891" t="str">
            <v>-</v>
          </cell>
          <cell r="AW3891" t="e">
            <v>#REF!</v>
          </cell>
          <cell r="AX3891"/>
          <cell r="AY3891"/>
          <cell r="AZ3891">
            <v>0</v>
          </cell>
          <cell r="BA3891"/>
          <cell r="BB3891" t="str">
            <v>- Viviendas</v>
          </cell>
          <cell r="BC3891"/>
          <cell r="BD3891" t="str">
            <v>-</v>
          </cell>
          <cell r="BE3891" t="str">
            <v>-</v>
          </cell>
          <cell r="BF3891" t="str">
            <v>-</v>
          </cell>
          <cell r="BG3891" t="str">
            <v>-</v>
          </cell>
        </row>
        <row r="3892">
          <cell r="C3892" t="str">
            <v>20170651M8806-1</v>
          </cell>
          <cell r="D3892" t="str">
            <v>Proyectos 2011 - 2020</v>
          </cell>
          <cell r="E3892" t="str">
            <v>ANTES 2018</v>
          </cell>
          <cell r="F3892" t="str">
            <v>VIGENTE</v>
          </cell>
          <cell r="G3892"/>
          <cell r="H3892" t="str">
            <v>Tolima</v>
          </cell>
          <cell r="I3892">
            <v>73352</v>
          </cell>
          <cell r="J3892">
            <v>6</v>
          </cell>
          <cell r="K3892" t="str">
            <v>Icononzo</v>
          </cell>
          <cell r="L3892" t="str">
            <v>Icononzo-Tolima</v>
          </cell>
          <cell r="M3892">
            <v>651</v>
          </cell>
          <cell r="N3892" t="str">
            <v>DPS 2017</v>
          </cell>
          <cell r="O3892"/>
          <cell r="P3892"/>
          <cell r="Q3892" t="str">
            <v>Mejoramiento De Condiciones De Vivienda</v>
          </cell>
          <cell r="R3892" t="str">
            <v>Mejoramiento Condiciones De Habitabilidad</v>
          </cell>
          <cell r="S3892"/>
          <cell r="T3892"/>
          <cell r="U3892"/>
          <cell r="V3892" t="str">
            <v>Municipio</v>
          </cell>
          <cell r="W3892"/>
          <cell r="X3892" t="str">
            <v/>
          </cell>
          <cell r="Y3892"/>
          <cell r="Z3892">
            <v>847457627</v>
          </cell>
          <cell r="AA3892"/>
          <cell r="AB3892">
            <v>847457627</v>
          </cell>
          <cell r="AC3892"/>
          <cell r="AD3892">
            <v>847457627</v>
          </cell>
          <cell r="AE3892">
            <v>84745763</v>
          </cell>
          <cell r="AF3892"/>
          <cell r="AG3892">
            <v>84745763</v>
          </cell>
          <cell r="AH3892">
            <v>932203390</v>
          </cell>
          <cell r="AI3892">
            <v>0</v>
          </cell>
          <cell r="AJ3892">
            <v>932203390</v>
          </cell>
          <cell r="AK3892">
            <v>0.7</v>
          </cell>
          <cell r="AL3892"/>
          <cell r="AM3892">
            <v>1</v>
          </cell>
          <cell r="AN3892">
            <v>1</v>
          </cell>
          <cell r="AO3892">
            <v>0</v>
          </cell>
          <cell r="AP3892" t="str">
            <v>En Liquidación</v>
          </cell>
          <cell r="AQ3892" t="e">
            <v>#REF!</v>
          </cell>
          <cell r="AR3892" t="str">
            <v>TERMINADO</v>
          </cell>
          <cell r="AS3892" t="str">
            <v xml:space="preserve">Proyecto terminado y entregado al Municipio.
Acta de entrega y recibo final a satisfacción 12-04-2021; Acta de cierre del proyecto 20-05-2021. </v>
          </cell>
          <cell r="AT3892">
            <v>43633</v>
          </cell>
          <cell r="AU3892">
            <v>44117</v>
          </cell>
          <cell r="AV3892">
            <v>44251</v>
          </cell>
          <cell r="AW3892" t="e">
            <v>#REF!</v>
          </cell>
          <cell r="AX3892"/>
          <cell r="AY3892"/>
          <cell r="AZ3892">
            <v>0</v>
          </cell>
          <cell r="BA3892" t="str">
            <v>-</v>
          </cell>
          <cell r="BB3892" t="str">
            <v>61  Viviendas</v>
          </cell>
          <cell r="BC3892"/>
          <cell r="BD3892">
            <v>44134</v>
          </cell>
          <cell r="BE3892">
            <v>44216</v>
          </cell>
          <cell r="BF3892">
            <v>44336</v>
          </cell>
          <cell r="BG3892">
            <v>219.6</v>
          </cell>
        </row>
        <row r="3893">
          <cell r="C3893" t="str">
            <v>E-2020-2203-114505</v>
          </cell>
          <cell r="D3893" t="str">
            <v>CV 001-2020</v>
          </cell>
          <cell r="E3893" t="str">
            <v>2018-2022</v>
          </cell>
          <cell r="F3893" t="str">
            <v>VIGENTE</v>
          </cell>
          <cell r="G3893"/>
          <cell r="H3893" t="str">
            <v>Tolima</v>
          </cell>
          <cell r="I3893"/>
          <cell r="J3893"/>
          <cell r="K3893" t="str">
            <v>Icononzo</v>
          </cell>
          <cell r="L3893" t="str">
            <v>Icononzo-Tolima</v>
          </cell>
          <cell r="M3893" t="str">
            <v>412 FIP 2021</v>
          </cell>
          <cell r="N3893" t="str">
            <v>DPS 2021</v>
          </cell>
          <cell r="O3893">
            <v>44378</v>
          </cell>
          <cell r="P3893">
            <v>44773</v>
          </cell>
          <cell r="Q3893" t="str">
            <v>Construcción De La Segunda Fase De La Plaza De Mercado Del Municipio De Icononzo - Tolima</v>
          </cell>
          <cell r="R3893" t="str">
            <v>Social Comunitario</v>
          </cell>
          <cell r="S3893" t="str">
            <v>Plaza de Mercado</v>
          </cell>
          <cell r="T3893"/>
          <cell r="U3893">
            <v>1</v>
          </cell>
          <cell r="V3893"/>
          <cell r="W3893"/>
          <cell r="X3893"/>
          <cell r="Y3893"/>
          <cell r="Z3893">
            <v>1008347085</v>
          </cell>
          <cell r="AA3893"/>
          <cell r="AB3893">
            <v>1008347085</v>
          </cell>
          <cell r="AC3893">
            <v>0</v>
          </cell>
          <cell r="AD3893">
            <v>1008347085</v>
          </cell>
          <cell r="AE3893"/>
          <cell r="AF3893"/>
          <cell r="AG3893">
            <v>0</v>
          </cell>
          <cell r="AH3893">
            <v>1008347085</v>
          </cell>
          <cell r="AI3893">
            <v>0</v>
          </cell>
          <cell r="AJ3893">
            <v>1008347085</v>
          </cell>
          <cell r="AK3893"/>
          <cell r="AL3893"/>
          <cell r="AM3893">
            <v>0.87609999999999999</v>
          </cell>
          <cell r="AN3893">
            <v>0.123</v>
          </cell>
          <cell r="AO3893">
            <v>-0.75309999999999999</v>
          </cell>
          <cell r="AP3893" t="str">
            <v>En Ejecución</v>
          </cell>
          <cell r="AQ3893" t="e">
            <v>#REF!</v>
          </cell>
          <cell r="AR3893" t="e">
            <v>#N/A</v>
          </cell>
          <cell r="AS3893" t="str">
            <v>-</v>
          </cell>
          <cell r="AT3893"/>
          <cell r="AU3893">
            <v>44684</v>
          </cell>
          <cell r="AV3893">
            <v>44776</v>
          </cell>
          <cell r="AW3893" t="e">
            <v>#REF!</v>
          </cell>
          <cell r="AX3893">
            <v>5</v>
          </cell>
          <cell r="AY3893"/>
          <cell r="AZ3893">
            <v>5</v>
          </cell>
          <cell r="BA3893"/>
          <cell r="BB3893" t="str">
            <v>569 M2</v>
          </cell>
          <cell r="BC3893"/>
          <cell r="BD3893" t="str">
            <v>-</v>
          </cell>
          <cell r="BE3893" t="str">
            <v>-</v>
          </cell>
          <cell r="BF3893" t="str">
            <v>-</v>
          </cell>
          <cell r="BG3893" t="str">
            <v>10500</v>
          </cell>
        </row>
        <row r="3894">
          <cell r="C3894" t="str">
            <v>MCH - 029</v>
          </cell>
          <cell r="D3894" t="str">
            <v>Proyectos 2021 - 2022</v>
          </cell>
          <cell r="E3894" t="str">
            <v>2018-2022</v>
          </cell>
          <cell r="F3894" t="str">
            <v>VIGENTE</v>
          </cell>
          <cell r="G3894"/>
          <cell r="H3894" t="str">
            <v>Tolima</v>
          </cell>
          <cell r="I3894"/>
          <cell r="J3894"/>
          <cell r="K3894" t="str">
            <v>Icononzo</v>
          </cell>
          <cell r="L3894" t="str">
            <v>Icononzo-Tolima</v>
          </cell>
          <cell r="M3894" t="str">
            <v>721 FIP 2021</v>
          </cell>
          <cell r="N3894" t="str">
            <v>DPS 2021</v>
          </cell>
          <cell r="O3894">
            <v>44551</v>
          </cell>
          <cell r="P3894">
            <v>44773</v>
          </cell>
          <cell r="Q3894" t="str">
            <v>Mejoramientos De Condiciones De Habitabilidad En El Municipio De Icononzo - Tolima</v>
          </cell>
          <cell r="R3894" t="str">
            <v>Habitat</v>
          </cell>
          <cell r="S3894" t="str">
            <v>MCH</v>
          </cell>
          <cell r="T3894"/>
          <cell r="U3894">
            <v>1</v>
          </cell>
          <cell r="V3894"/>
          <cell r="W3894"/>
          <cell r="X3894"/>
          <cell r="Y3894"/>
          <cell r="Z3894">
            <v>1260000000</v>
          </cell>
          <cell r="AA3894"/>
          <cell r="AB3894">
            <v>1260000000</v>
          </cell>
          <cell r="AC3894">
            <v>0</v>
          </cell>
          <cell r="AD3894">
            <v>1260000000</v>
          </cell>
          <cell r="AE3894"/>
          <cell r="AF3894"/>
          <cell r="AG3894">
            <v>0</v>
          </cell>
          <cell r="AH3894">
            <v>1260000000</v>
          </cell>
          <cell r="AI3894">
            <v>0</v>
          </cell>
          <cell r="AJ3894">
            <v>1260000000</v>
          </cell>
          <cell r="AK3894"/>
          <cell r="AL3894"/>
          <cell r="AM3894"/>
          <cell r="AN3894"/>
          <cell r="AO3894">
            <v>0</v>
          </cell>
          <cell r="AP3894" t="str">
            <v>Adjudicado</v>
          </cell>
          <cell r="AQ3894" t="e">
            <v>#REF!</v>
          </cell>
          <cell r="AR3894" t="str">
            <v>EN EJECUCIÓN - PRECONSTRUCCIÓN</v>
          </cell>
          <cell r="AS3894" t="str">
            <v>-</v>
          </cell>
          <cell r="AT3894"/>
          <cell r="AU3894" t="str">
            <v>-</v>
          </cell>
          <cell r="AV3894" t="str">
            <v>-</v>
          </cell>
          <cell r="AW3894" t="e">
            <v>#REF!</v>
          </cell>
          <cell r="AX3894"/>
          <cell r="AY3894"/>
          <cell r="AZ3894">
            <v>0</v>
          </cell>
          <cell r="BA3894"/>
          <cell r="BB3894" t="str">
            <v>- Viviendas</v>
          </cell>
          <cell r="BC3894"/>
          <cell r="BD3894" t="str">
            <v>-</v>
          </cell>
          <cell r="BE3894" t="str">
            <v>-</v>
          </cell>
          <cell r="BF3894" t="str">
            <v>-</v>
          </cell>
          <cell r="BG3894" t="str">
            <v>-</v>
          </cell>
        </row>
        <row r="3895">
          <cell r="C3895" t="str">
            <v>E-2020-2203-249142</v>
          </cell>
          <cell r="D3895" t="str">
            <v>CV 001-2020</v>
          </cell>
          <cell r="E3895" t="str">
            <v>2018-2022</v>
          </cell>
          <cell r="F3895" t="str">
            <v>VIGENTE</v>
          </cell>
          <cell r="G3895"/>
          <cell r="H3895" t="str">
            <v>Tolima</v>
          </cell>
          <cell r="I3895"/>
          <cell r="J3895"/>
          <cell r="K3895" t="str">
            <v>Lerida</v>
          </cell>
          <cell r="L3895" t="str">
            <v>Lerida-Tolima</v>
          </cell>
          <cell r="M3895" t="str">
            <v>399 FIP 2021</v>
          </cell>
          <cell r="N3895" t="str">
            <v>DPS 2021</v>
          </cell>
          <cell r="O3895">
            <v>44365</v>
          </cell>
          <cell r="P3895">
            <v>44926</v>
          </cell>
          <cell r="Q3895" t="str">
            <v>Construcción De Pavimento Rígido En Vías Urbanas Del Municipio De Lérida - Tolima</v>
          </cell>
          <cell r="R3895" t="str">
            <v>Vias y Transporte</v>
          </cell>
          <cell r="S3895" t="str">
            <v>Vias Urbanas</v>
          </cell>
          <cell r="T3895"/>
          <cell r="U3895">
            <v>1</v>
          </cell>
          <cell r="V3895"/>
          <cell r="W3895"/>
          <cell r="X3895"/>
          <cell r="Y3895"/>
          <cell r="Z3895">
            <v>960397879</v>
          </cell>
          <cell r="AA3895"/>
          <cell r="AB3895">
            <v>960397879</v>
          </cell>
          <cell r="AC3895">
            <v>0</v>
          </cell>
          <cell r="AD3895">
            <v>960397879</v>
          </cell>
          <cell r="AE3895"/>
          <cell r="AF3895"/>
          <cell r="AG3895">
            <v>0</v>
          </cell>
          <cell r="AH3895">
            <v>960397879</v>
          </cell>
          <cell r="AI3895">
            <v>0</v>
          </cell>
          <cell r="AJ3895">
            <v>960397879</v>
          </cell>
          <cell r="AK3895"/>
          <cell r="AL3895"/>
          <cell r="AM3895">
            <v>0.89170000000000005</v>
          </cell>
          <cell r="AN3895">
            <v>0.91610000000000003</v>
          </cell>
          <cell r="AO3895">
            <v>2.4399999999999977E-2</v>
          </cell>
          <cell r="AP3895" t="str">
            <v>En Ejecución</v>
          </cell>
          <cell r="AQ3895" t="e">
            <v>#REF!</v>
          </cell>
          <cell r="AR3895" t="e">
            <v>#N/A</v>
          </cell>
          <cell r="AS3895" t="str">
            <v>-</v>
          </cell>
          <cell r="AT3895"/>
          <cell r="AU3895">
            <v>44613</v>
          </cell>
          <cell r="AV3895">
            <v>44763</v>
          </cell>
          <cell r="AW3895" t="e">
            <v>#REF!</v>
          </cell>
          <cell r="AX3895">
            <v>6</v>
          </cell>
          <cell r="AY3895"/>
          <cell r="AZ3895">
            <v>6</v>
          </cell>
          <cell r="BA3895"/>
          <cell r="BB3895" t="str">
            <v>200 ML</v>
          </cell>
          <cell r="BC3895"/>
          <cell r="BD3895" t="str">
            <v>-</v>
          </cell>
          <cell r="BE3895" t="str">
            <v>-</v>
          </cell>
          <cell r="BF3895" t="str">
            <v>-</v>
          </cell>
          <cell r="BG3895" t="str">
            <v>991</v>
          </cell>
        </row>
        <row r="3896">
          <cell r="C3896" t="str">
            <v>MCH - 030</v>
          </cell>
          <cell r="D3896" t="str">
            <v>Proyectos 2021 - 2022</v>
          </cell>
          <cell r="E3896" t="str">
            <v>2018-2022</v>
          </cell>
          <cell r="F3896" t="str">
            <v>VIGENTE</v>
          </cell>
          <cell r="G3896"/>
          <cell r="H3896" t="str">
            <v>Tolima</v>
          </cell>
          <cell r="I3896"/>
          <cell r="J3896"/>
          <cell r="K3896" t="str">
            <v>Lerida</v>
          </cell>
          <cell r="L3896" t="str">
            <v>Lerida-Tolima</v>
          </cell>
          <cell r="M3896" t="str">
            <v>723 FIP 2021</v>
          </cell>
          <cell r="N3896" t="str">
            <v>DPS 2021</v>
          </cell>
          <cell r="O3896">
            <v>44551</v>
          </cell>
          <cell r="P3896">
            <v>44773</v>
          </cell>
          <cell r="Q3896" t="str">
            <v>Mejoramientos De Condiciones De Habitabilidad En El Municipio De Lerida - Tolima</v>
          </cell>
          <cell r="R3896" t="str">
            <v>Habitat</v>
          </cell>
          <cell r="S3896" t="str">
            <v>MCH</v>
          </cell>
          <cell r="T3896"/>
          <cell r="U3896">
            <v>1</v>
          </cell>
          <cell r="V3896"/>
          <cell r="W3896"/>
          <cell r="X3896"/>
          <cell r="Y3896"/>
          <cell r="Z3896">
            <v>1260000000</v>
          </cell>
          <cell r="AA3896"/>
          <cell r="AB3896">
            <v>1260000000</v>
          </cell>
          <cell r="AC3896">
            <v>0</v>
          </cell>
          <cell r="AD3896">
            <v>1260000000</v>
          </cell>
          <cell r="AE3896"/>
          <cell r="AF3896"/>
          <cell r="AG3896">
            <v>0</v>
          </cell>
          <cell r="AH3896">
            <v>1260000000</v>
          </cell>
          <cell r="AI3896">
            <v>0</v>
          </cell>
          <cell r="AJ3896">
            <v>1260000000</v>
          </cell>
          <cell r="AK3896"/>
          <cell r="AL3896"/>
          <cell r="AM3896"/>
          <cell r="AN3896"/>
          <cell r="AO3896">
            <v>0</v>
          </cell>
          <cell r="AP3896" t="str">
            <v>Adjudicado</v>
          </cell>
          <cell r="AQ3896" t="e">
            <v>#REF!</v>
          </cell>
          <cell r="AR3896" t="str">
            <v>EN EJECUCIÓN - PRECONSTRUCCIÓN</v>
          </cell>
          <cell r="AS3896" t="str">
            <v>-</v>
          </cell>
          <cell r="AT3896"/>
          <cell r="AU3896" t="str">
            <v>-</v>
          </cell>
          <cell r="AV3896" t="str">
            <v>-</v>
          </cell>
          <cell r="AW3896" t="e">
            <v>#REF!</v>
          </cell>
          <cell r="AX3896"/>
          <cell r="AY3896"/>
          <cell r="AZ3896">
            <v>0</v>
          </cell>
          <cell r="BA3896"/>
          <cell r="BB3896" t="str">
            <v>- Viviendas</v>
          </cell>
          <cell r="BC3896"/>
          <cell r="BD3896" t="str">
            <v>-</v>
          </cell>
          <cell r="BE3896" t="str">
            <v>-</v>
          </cell>
          <cell r="BF3896" t="str">
            <v>-</v>
          </cell>
          <cell r="BG3896" t="str">
            <v>-</v>
          </cell>
        </row>
        <row r="3897">
          <cell r="C3897" t="str">
            <v>20090279S1827-1</v>
          </cell>
          <cell r="D3897" t="str">
            <v>Proyectos 2011 - 2020</v>
          </cell>
          <cell r="E3897" t="str">
            <v>No Aplica</v>
          </cell>
          <cell r="F3897" t="str">
            <v>CERRADO</v>
          </cell>
          <cell r="G3897"/>
          <cell r="H3897" t="str">
            <v>Tolima</v>
          </cell>
          <cell r="I3897">
            <v>0</v>
          </cell>
          <cell r="J3897">
            <v>0</v>
          </cell>
          <cell r="K3897" t="str">
            <v>Libano</v>
          </cell>
          <cell r="L3897" t="str">
            <v>Libano-Tolima</v>
          </cell>
          <cell r="M3897" t="str">
            <v/>
          </cell>
          <cell r="N3897" t="str">
            <v>Infraestructura</v>
          </cell>
          <cell r="O3897"/>
          <cell r="P3897"/>
          <cell r="Q3897" t="str">
            <v>Convenio Interinstitucional  De Cooperación Entre Acción Social Y La Federación Nacional De Cafeteros De Colombia, Comité Departamental De Cafeteros De Caldas, Para Aunar Esfuerzos Para El Mejoramiento De Viviendas En El Municipio De Libano Tolima.</v>
          </cell>
          <cell r="R3897" t="str">
            <v>Mejoramiento Condiciones De Habitabilidad</v>
          </cell>
          <cell r="S3897"/>
          <cell r="T3897"/>
          <cell r="U3897"/>
          <cell r="V3897" t="str">
            <v>Federación Nacional De Cafeteros</v>
          </cell>
          <cell r="W3897"/>
          <cell r="X3897" t="str">
            <v/>
          </cell>
          <cell r="Y3897"/>
          <cell r="Z3897">
            <v>100000000</v>
          </cell>
          <cell r="AA3897"/>
          <cell r="AB3897">
            <v>100000000</v>
          </cell>
          <cell r="AC3897"/>
          <cell r="AD3897">
            <v>100000000</v>
          </cell>
          <cell r="AE3897">
            <v>0</v>
          </cell>
          <cell r="AF3897"/>
          <cell r="AG3897">
            <v>0</v>
          </cell>
          <cell r="AH3897">
            <v>100000000</v>
          </cell>
          <cell r="AI3897">
            <v>0</v>
          </cell>
          <cell r="AJ3897">
            <v>100000000</v>
          </cell>
          <cell r="AK3897">
            <v>1</v>
          </cell>
          <cell r="AL3897"/>
          <cell r="AM3897">
            <v>1</v>
          </cell>
          <cell r="AN3897">
            <v>1</v>
          </cell>
          <cell r="AO3897">
            <v>0</v>
          </cell>
          <cell r="AP3897" t="str">
            <v>Liquidado</v>
          </cell>
          <cell r="AQ3897" t="e">
            <v>#REF!</v>
          </cell>
          <cell r="AR3897" t="e">
            <v>#N/A</v>
          </cell>
          <cell r="AS3897" t="str">
            <v>Entregado en 2011</v>
          </cell>
          <cell r="AT3897"/>
          <cell r="AU3897" t="str">
            <v/>
          </cell>
          <cell r="AV3897">
            <v>40724</v>
          </cell>
          <cell r="AW3897" t="e">
            <v>#REF!</v>
          </cell>
          <cell r="AX3897"/>
          <cell r="AY3897"/>
          <cell r="AZ3897">
            <v>0</v>
          </cell>
          <cell r="BA3897" t="str">
            <v>-</v>
          </cell>
          <cell r="BB3897" t="str">
            <v>1  Vivienda</v>
          </cell>
          <cell r="BC3897"/>
          <cell r="BD3897" t="str">
            <v/>
          </cell>
          <cell r="BE3897" t="str">
            <v/>
          </cell>
          <cell r="BF3897" t="str">
            <v/>
          </cell>
          <cell r="BG3897">
            <v>1</v>
          </cell>
        </row>
        <row r="3898">
          <cell r="C3898" t="str">
            <v>20110160S0256-1</v>
          </cell>
          <cell r="D3898" t="str">
            <v>Proyectos 2011 - 2020</v>
          </cell>
          <cell r="E3898" t="str">
            <v>No Aplica</v>
          </cell>
          <cell r="F3898" t="str">
            <v>CERRADO</v>
          </cell>
          <cell r="G3898" t="str">
            <v>A256</v>
          </cell>
          <cell r="H3898" t="str">
            <v>Tolima</v>
          </cell>
          <cell r="I3898">
            <v>0</v>
          </cell>
          <cell r="J3898">
            <v>0</v>
          </cell>
          <cell r="K3898" t="str">
            <v>Libano</v>
          </cell>
          <cell r="L3898" t="str">
            <v>Libano-Tolima</v>
          </cell>
          <cell r="M3898">
            <v>160</v>
          </cell>
          <cell r="N3898" t="str">
            <v>Fonade 1</v>
          </cell>
          <cell r="O3898"/>
          <cell r="P3898"/>
          <cell r="Q3898" t="str">
            <v xml:space="preserve">Remodelación De La Plaza De Mercado Del Municipio De Líbano - Tolima. </v>
          </cell>
          <cell r="R3898" t="str">
            <v>Social Comunitario</v>
          </cell>
          <cell r="S3898"/>
          <cell r="T3898"/>
          <cell r="U3898"/>
          <cell r="V3898" t="str">
            <v>Departamento</v>
          </cell>
          <cell r="W3898"/>
          <cell r="X3898" t="str">
            <v/>
          </cell>
          <cell r="Y3898"/>
          <cell r="Z3898">
            <v>570766722</v>
          </cell>
          <cell r="AA3898"/>
          <cell r="AB3898">
            <v>570766722</v>
          </cell>
          <cell r="AC3898"/>
          <cell r="AD3898">
            <v>570766722</v>
          </cell>
          <cell r="AE3898">
            <v>0</v>
          </cell>
          <cell r="AF3898"/>
          <cell r="AG3898">
            <v>0</v>
          </cell>
          <cell r="AH3898">
            <v>570766722</v>
          </cell>
          <cell r="AI3898">
            <v>0</v>
          </cell>
          <cell r="AJ3898">
            <v>570766722</v>
          </cell>
          <cell r="AK3898">
            <v>0</v>
          </cell>
          <cell r="AL3898"/>
          <cell r="AM3898">
            <v>1</v>
          </cell>
          <cell r="AN3898">
            <v>1</v>
          </cell>
          <cell r="AO3898">
            <v>0</v>
          </cell>
          <cell r="AP3898" t="str">
            <v>En Liquidación</v>
          </cell>
          <cell r="AQ3898" t="e">
            <v>#REF!</v>
          </cell>
          <cell r="AR3898" t="e">
            <v>#N/A</v>
          </cell>
          <cell r="AS3898" t="str">
            <v xml:space="preserve"> CONTRATOS LIQUIDADOS  - PENDIENTE  CIERRE COSTOS FIJOS Y VARIABLES - INTERVENTORIA 
1. INFORMACION Y ESTADO CONTRATO DE OBRA: se encuentra liquidado con acta de fecha 17/04/2018
2.  INFORMACION Y ESTADO CONTRATO INTERADMINISTRATIVO:  convenio liquidado con acta del 23/07/2018
3. INFORMACION Y ESTADO INTERVENTORIA: Se encuentra en cierre de costos fijos y variables.
</v>
          </cell>
          <cell r="AT3898" t="str">
            <v>No Aplica</v>
          </cell>
          <cell r="AU3898">
            <v>42207</v>
          </cell>
          <cell r="AV3898">
            <v>42492</v>
          </cell>
          <cell r="AW3898" t="e">
            <v>#REF!</v>
          </cell>
          <cell r="AX3898"/>
          <cell r="AY3898"/>
          <cell r="AZ3898">
            <v>0</v>
          </cell>
          <cell r="BA3898" t="str">
            <v>-</v>
          </cell>
          <cell r="BB3898" t="str">
            <v>MUROS INTERIORES - PISO - ACABADOS</v>
          </cell>
          <cell r="BC3898"/>
          <cell r="BD3898" t="str">
            <v>26/08/2015
06/10/2015</v>
          </cell>
          <cell r="BE3898">
            <v>42311</v>
          </cell>
          <cell r="BF3898">
            <v>42559</v>
          </cell>
          <cell r="BG3898">
            <v>40456</v>
          </cell>
        </row>
        <row r="3899">
          <cell r="C3899" t="str">
            <v>20120069S0397-1</v>
          </cell>
          <cell r="D3899" t="str">
            <v>Proyectos 2011 - 2020</v>
          </cell>
          <cell r="E3899" t="str">
            <v>No Aplica</v>
          </cell>
          <cell r="F3899" t="str">
            <v>CERRADO</v>
          </cell>
          <cell r="G3899" t="str">
            <v>C397</v>
          </cell>
          <cell r="H3899" t="str">
            <v>Tolima</v>
          </cell>
          <cell r="I3899">
            <v>0</v>
          </cell>
          <cell r="J3899">
            <v>0</v>
          </cell>
          <cell r="K3899" t="str">
            <v>Libano</v>
          </cell>
          <cell r="L3899" t="str">
            <v>Libano-Tolima</v>
          </cell>
          <cell r="M3899">
            <v>69</v>
          </cell>
          <cell r="N3899" t="str">
            <v>Fonade 3</v>
          </cell>
          <cell r="O3899"/>
          <cell r="P3899"/>
          <cell r="Q3899" t="str">
            <v>Construcción Segunda Etapa Del Nuevo Bloque De Aulas, Institución Educativa Vereda El Tesoro En El Municipio De Libano - Tolima</v>
          </cell>
          <cell r="R3899" t="str">
            <v>Social Comunitario</v>
          </cell>
          <cell r="S3899"/>
          <cell r="T3899"/>
          <cell r="U3899"/>
          <cell r="V3899" t="str">
            <v>Municipio</v>
          </cell>
          <cell r="W3899"/>
          <cell r="X3899" t="str">
            <v/>
          </cell>
          <cell r="Y3899"/>
          <cell r="Z3899">
            <v>325407207</v>
          </cell>
          <cell r="AA3899"/>
          <cell r="AB3899">
            <v>325407207</v>
          </cell>
          <cell r="AC3899"/>
          <cell r="AD3899">
            <v>325407207</v>
          </cell>
          <cell r="AE3899">
            <v>0</v>
          </cell>
          <cell r="AF3899"/>
          <cell r="AG3899">
            <v>0</v>
          </cell>
          <cell r="AH3899">
            <v>325407207</v>
          </cell>
          <cell r="AI3899">
            <v>0</v>
          </cell>
          <cell r="AJ3899">
            <v>325407207</v>
          </cell>
          <cell r="AK3899">
            <v>0</v>
          </cell>
          <cell r="AL3899"/>
          <cell r="AM3899">
            <v>1</v>
          </cell>
          <cell r="AN3899">
            <v>1</v>
          </cell>
          <cell r="AO3899">
            <v>0</v>
          </cell>
          <cell r="AP3899" t="str">
            <v>En Liquidación</v>
          </cell>
          <cell r="AQ3899" t="e">
            <v>#REF!</v>
          </cell>
          <cell r="AR3899" t="e">
            <v>#N/A</v>
          </cell>
          <cell r="AS3899" t="str">
            <v>CONTRATOS LIQUIDADOS PENDIENTE CIERRE COSTOS FIJOS Y VARIABLES - INTERVENTORIA.
1. INFORMACIÓN Y ESTADO CONTRATO DE OBRA:                                                                         Acta de liquidación suscrita el 07/10/2016
                                                                                                                                                                                                                                                                                                                                                                                                                                                                                                                                                                           2.  INFORMACION Y ESTADO CONVENIO INTERADMINISTRATIVO:   Liquidado.  Se  suscribe acta de fecha 08/08/2018
3.  INFORMACION Y ESTADO INTERVENTORIA:  Se encuentra en cierre de costos fijos y variables.</v>
          </cell>
          <cell r="AT3899" t="str">
            <v>No Aplica</v>
          </cell>
          <cell r="AU3899">
            <v>42348</v>
          </cell>
          <cell r="AV3899">
            <v>42650</v>
          </cell>
          <cell r="AW3899" t="e">
            <v>#REF!</v>
          </cell>
          <cell r="AX3899"/>
          <cell r="AY3899"/>
          <cell r="AZ3899">
            <v>0</v>
          </cell>
          <cell r="BA3899" t="str">
            <v>-</v>
          </cell>
          <cell r="BB3899" t="str">
            <v/>
          </cell>
          <cell r="BC3899"/>
          <cell r="BD3899">
            <v>42395</v>
          </cell>
          <cell r="BE3899" t="str">
            <v/>
          </cell>
          <cell r="BF3899">
            <v>42760</v>
          </cell>
          <cell r="BG3899" t="str">
            <v/>
          </cell>
        </row>
        <row r="3900">
          <cell r="C3900" t="str">
            <v>20110165V1828-1</v>
          </cell>
          <cell r="D3900" t="str">
            <v>Proyectos 2011 - 2020</v>
          </cell>
          <cell r="E3900" t="str">
            <v>No Aplica</v>
          </cell>
          <cell r="F3900" t="str">
            <v>CERRADO</v>
          </cell>
          <cell r="G3900"/>
          <cell r="H3900" t="str">
            <v>Tolima</v>
          </cell>
          <cell r="I3900">
            <v>0</v>
          </cell>
          <cell r="J3900">
            <v>0</v>
          </cell>
          <cell r="K3900" t="str">
            <v>Libano Y Villa Hermosa</v>
          </cell>
          <cell r="L3900" t="str">
            <v>Libano Y Villa Hermosa-Tolima</v>
          </cell>
          <cell r="M3900" t="str">
            <v/>
          </cell>
          <cell r="N3900" t="str">
            <v>Infraestructura</v>
          </cell>
          <cell r="O3900"/>
          <cell r="P3900"/>
          <cell r="Q3900" t="str">
            <v>Mejoramiento De La Vía Regresiva - Las Pavas, Municipio De Líbano Y Villahermosa - Tolima.</v>
          </cell>
          <cell r="R3900" t="str">
            <v>Vías Red Terciaria</v>
          </cell>
          <cell r="S3900"/>
          <cell r="T3900"/>
          <cell r="U3900"/>
          <cell r="V3900" t="str">
            <v>Federación Nacional De Cafeteros</v>
          </cell>
          <cell r="W3900"/>
          <cell r="X3900" t="str">
            <v/>
          </cell>
          <cell r="Y3900"/>
          <cell r="Z3900">
            <v>185901765.18518516</v>
          </cell>
          <cell r="AA3900"/>
          <cell r="AB3900">
            <v>185901765.18518516</v>
          </cell>
          <cell r="AC3900"/>
          <cell r="AD3900">
            <v>185901765.18518516</v>
          </cell>
          <cell r="AE3900">
            <v>0</v>
          </cell>
          <cell r="AF3900"/>
          <cell r="AG3900">
            <v>0</v>
          </cell>
          <cell r="AH3900">
            <v>185901765.18518516</v>
          </cell>
          <cell r="AI3900">
            <v>0</v>
          </cell>
          <cell r="AJ3900">
            <v>185901765.18518516</v>
          </cell>
          <cell r="AK3900">
            <v>1</v>
          </cell>
          <cell r="AL3900"/>
          <cell r="AM3900">
            <v>1</v>
          </cell>
          <cell r="AN3900">
            <v>1</v>
          </cell>
          <cell r="AO3900">
            <v>0</v>
          </cell>
          <cell r="AP3900" t="str">
            <v>Liquidado</v>
          </cell>
          <cell r="AQ3900" t="e">
            <v>#REF!</v>
          </cell>
          <cell r="AR3900" t="e">
            <v>#N/A</v>
          </cell>
          <cell r="AS3900" t="str">
            <v>Entregado en 2013</v>
          </cell>
          <cell r="AT3900" t="str">
            <v>No Aplica</v>
          </cell>
          <cell r="AU3900" t="str">
            <v/>
          </cell>
          <cell r="AV3900">
            <v>41495</v>
          </cell>
          <cell r="AW3900" t="e">
            <v>#REF!</v>
          </cell>
          <cell r="AX3900"/>
          <cell r="AY3900"/>
          <cell r="AZ3900">
            <v>0</v>
          </cell>
          <cell r="BA3900" t="str">
            <v>-</v>
          </cell>
          <cell r="BB3900" t="str">
            <v/>
          </cell>
          <cell r="BC3900"/>
          <cell r="BD3900" t="str">
            <v/>
          </cell>
          <cell r="BE3900" t="str">
            <v/>
          </cell>
          <cell r="BF3900" t="str">
            <v/>
          </cell>
          <cell r="BG3900" t="str">
            <v/>
          </cell>
        </row>
        <row r="3901">
          <cell r="C3901" t="str">
            <v>20130160S0418-1</v>
          </cell>
          <cell r="D3901" t="str">
            <v>Proyectos 2011 - 2020</v>
          </cell>
          <cell r="E3901" t="str">
            <v>No Aplica</v>
          </cell>
          <cell r="F3901" t="str">
            <v>CERRADO</v>
          </cell>
          <cell r="G3901" t="str">
            <v>A418</v>
          </cell>
          <cell r="H3901" t="str">
            <v>Tolima</v>
          </cell>
          <cell r="I3901">
            <v>73443</v>
          </cell>
          <cell r="J3901">
            <v>6</v>
          </cell>
          <cell r="K3901" t="str">
            <v>Mariquita</v>
          </cell>
          <cell r="L3901" t="str">
            <v>Mariquita-Tolima</v>
          </cell>
          <cell r="M3901">
            <v>160</v>
          </cell>
          <cell r="N3901" t="str">
            <v>Fonade 1</v>
          </cell>
          <cell r="O3901"/>
          <cell r="P3901"/>
          <cell r="Q3901" t="str">
            <v>Recuperacion  De La Plaza Jose Celestino Mutis - Centro Historico En San Sebastian De Mariquita</v>
          </cell>
          <cell r="R3901" t="str">
            <v>Espacio Público, Recreación Y Deporte</v>
          </cell>
          <cell r="S3901"/>
          <cell r="T3901"/>
          <cell r="U3901"/>
          <cell r="V3901" t="str">
            <v>Municipio</v>
          </cell>
          <cell r="W3901"/>
          <cell r="X3901" t="str">
            <v/>
          </cell>
          <cell r="Y3901"/>
          <cell r="Z3901">
            <v>1228615716</v>
          </cell>
          <cell r="AA3901"/>
          <cell r="AB3901">
            <v>1228615716</v>
          </cell>
          <cell r="AC3901"/>
          <cell r="AD3901">
            <v>1228615716</v>
          </cell>
          <cell r="AE3901">
            <v>0</v>
          </cell>
          <cell r="AF3901"/>
          <cell r="AG3901">
            <v>0</v>
          </cell>
          <cell r="AH3901">
            <v>1228615716</v>
          </cell>
          <cell r="AI3901">
            <v>0</v>
          </cell>
          <cell r="AJ3901">
            <v>1228615716</v>
          </cell>
          <cell r="AK3901">
            <v>0</v>
          </cell>
          <cell r="AL3901"/>
          <cell r="AM3901">
            <v>1</v>
          </cell>
          <cell r="AN3901">
            <v>1</v>
          </cell>
          <cell r="AO3901">
            <v>0</v>
          </cell>
          <cell r="AP3901" t="str">
            <v>En Liquidación</v>
          </cell>
          <cell r="AQ3901" t="e">
            <v>#REF!</v>
          </cell>
          <cell r="AR3901" t="e">
            <v>#N/A</v>
          </cell>
          <cell r="AS3901" t="str">
            <v xml:space="preserve">PROYECTO TERMINADO Y ENTREGADO EN LIQUIDACION OBRA  
1. LIQUIDACION CONTRATO DE OBRA: Se liquida contrato de obra con acta de fecha 27/07/2018
2. LIQUIDACION  CONTRATO  INTERADMINISTRATIVO: Se adelanta la revisión documental y soportes necesarios para liquidar.
- Pendientes: Aclaración de la línea de tiempo de obra, y comprobantes de egreso de la cofinanciación.
- Imputabilidad: Alcaldía
- Actividades realizadas durante el periodo: 
Se envía correo al municipio el  día 17/10/02019, solicitando los soportes de la línea de tiempo del contrato de obra, así como los comprobantes de egreso de la cofinanciación por parte del municipio.
Municipio envía información el día 30/10/2019, pero se encuentra que falta certificar la suma de $9.508.504,80, y se envía correo el 11-11-2019, la cual nos e tiene respuesta.
Mediante radicado No. 20202700028941 del 24/01/2020 se cita al alcalde a reunión el 06/02/2020 en las instalaciones de ENTerritorio, la cual no hubo asistencia por el municipio.
Mediante radicado No. 20202700110811 del 27-05-2020, se cita al secretario de planeación para reunión virtual el 02-06-2020, además se le requiere los pendientes respecto al acta de liquidación de obra, y documentos del alcalde. El 24/08/2020 se envia corre a la alcaldía con las observaciones realizadas al acta de liquidación.
El 11 de marzo de 2021, el municipio envía para suscripción de a interventoría y contratistala el acta aclaratoria de liquidación de obra.
- Imputabilidad: Municipio / Interventoría
- Recomendaciones: 
Una vez se tenga los documentos, radicar a GPC el informe de término con salvedades. </v>
          </cell>
          <cell r="AT3901" t="str">
            <v>No Aplica</v>
          </cell>
          <cell r="AU3901">
            <v>42114</v>
          </cell>
          <cell r="AV3901">
            <v>43027</v>
          </cell>
          <cell r="AW3901" t="e">
            <v>#REF!</v>
          </cell>
          <cell r="AX3901"/>
          <cell r="AY3901"/>
          <cell r="AZ3901">
            <v>0</v>
          </cell>
          <cell r="BA3901" t="str">
            <v>-</v>
          </cell>
          <cell r="BB3901" t="str">
            <v/>
          </cell>
          <cell r="BC3901"/>
          <cell r="BD3901">
            <v>42825</v>
          </cell>
          <cell r="BE3901">
            <v>42893</v>
          </cell>
          <cell r="BF3901">
            <v>43056</v>
          </cell>
          <cell r="BG3901">
            <v>32000</v>
          </cell>
        </row>
        <row r="3902">
          <cell r="C3902" t="str">
            <v>20160506V4996-1</v>
          </cell>
          <cell r="D3902" t="str">
            <v>Proyectos 2011 - 2020</v>
          </cell>
          <cell r="E3902" t="str">
            <v>ANTES 2018</v>
          </cell>
          <cell r="F3902" t="str">
            <v>VIGENTE</v>
          </cell>
          <cell r="G3902"/>
          <cell r="H3902" t="str">
            <v>Tolima</v>
          </cell>
          <cell r="I3902">
            <v>73443</v>
          </cell>
          <cell r="J3902">
            <v>6</v>
          </cell>
          <cell r="K3902" t="str">
            <v>Mariquita</v>
          </cell>
          <cell r="L3902" t="str">
            <v>Mariquita-Tolima</v>
          </cell>
          <cell r="M3902">
            <v>506</v>
          </cell>
          <cell r="N3902" t="str">
            <v>DPS 2016</v>
          </cell>
          <cell r="O3902"/>
          <cell r="P3902"/>
          <cell r="Q3902" t="str">
            <v>Construcción Obras De Pavimentación De Vías En La Zona Urbana Del Municipio De Mariquita - Tolima</v>
          </cell>
          <cell r="R3902" t="str">
            <v>Vías Urbanas</v>
          </cell>
          <cell r="S3902"/>
          <cell r="T3902"/>
          <cell r="U3902"/>
          <cell r="V3902" t="str">
            <v>Municipio</v>
          </cell>
          <cell r="W3902" t="str">
            <v>Urbano</v>
          </cell>
          <cell r="X3902" t="str">
            <v/>
          </cell>
          <cell r="Y3902"/>
          <cell r="Z3902">
            <v>378075065.99999958</v>
          </cell>
          <cell r="AA3902"/>
          <cell r="AB3902">
            <v>378075065.99999958</v>
          </cell>
          <cell r="AC3902"/>
          <cell r="AD3902">
            <v>378075065.99999958</v>
          </cell>
          <cell r="AE3902">
            <v>84572783</v>
          </cell>
          <cell r="AF3902"/>
          <cell r="AG3902">
            <v>84572783</v>
          </cell>
          <cell r="AH3902">
            <v>462647848.99999958</v>
          </cell>
          <cell r="AI3902">
            <v>0</v>
          </cell>
          <cell r="AJ3902">
            <v>462647848.99999958</v>
          </cell>
          <cell r="AK3902">
            <v>0.89939999999999998</v>
          </cell>
          <cell r="AL3902"/>
          <cell r="AM3902">
            <v>1</v>
          </cell>
          <cell r="AN3902">
            <v>1</v>
          </cell>
          <cell r="AO3902">
            <v>0</v>
          </cell>
          <cell r="AP3902" t="str">
            <v>En Liquidación</v>
          </cell>
          <cell r="AQ3902" t="e">
            <v>#REF!</v>
          </cell>
          <cell r="AR3902" t="e">
            <v>#N/A</v>
          </cell>
          <cell r="AS3902" t="str">
            <v xml:space="preserve">Proyecto terminado y entregado al Municipio.
Acta de entrega y recibo final a satisfacción 27-07-2021; Acta de entrega y compromiso de sostenibilidad 11-08-2021. </v>
          </cell>
          <cell r="AT3902" t="str">
            <v>No Aplica</v>
          </cell>
          <cell r="AU3902">
            <v>44139</v>
          </cell>
          <cell r="AV3902">
            <v>44378</v>
          </cell>
          <cell r="AW3902" t="e">
            <v>#REF!</v>
          </cell>
          <cell r="AX3902"/>
          <cell r="AY3902"/>
          <cell r="AZ3902">
            <v>0</v>
          </cell>
          <cell r="BA3902" t="str">
            <v>-</v>
          </cell>
          <cell r="BB3902" t="str">
            <v>211,71 m</v>
          </cell>
          <cell r="BC3902"/>
          <cell r="BD3902">
            <v>44188</v>
          </cell>
          <cell r="BE3902">
            <v>44188</v>
          </cell>
          <cell r="BF3902">
            <v>44419</v>
          </cell>
          <cell r="BG3902">
            <v>1823</v>
          </cell>
        </row>
        <row r="3903">
          <cell r="C3903" t="str">
            <v>20130173V0247-1</v>
          </cell>
          <cell r="D3903" t="str">
            <v>Proyectos 2011 - 2020</v>
          </cell>
          <cell r="E3903" t="str">
            <v>No Aplica</v>
          </cell>
          <cell r="F3903" t="str">
            <v>CERRADO</v>
          </cell>
          <cell r="G3903"/>
          <cell r="H3903" t="str">
            <v>Tolima</v>
          </cell>
          <cell r="I3903">
            <v>73449</v>
          </cell>
          <cell r="J3903">
            <v>4</v>
          </cell>
          <cell r="K3903" t="str">
            <v>Melgar</v>
          </cell>
          <cell r="L3903" t="str">
            <v>Melgar-Tolima</v>
          </cell>
          <cell r="M3903">
            <v>173</v>
          </cell>
          <cell r="N3903" t="str">
            <v>DPS 2013</v>
          </cell>
          <cell r="O3903"/>
          <cell r="P3903"/>
          <cell r="Q3903" t="str">
            <v xml:space="preserve">Rehabilitacion Vias Sector Laguna, Progreso La Paz, Rojas Y Balso Municipio De Melgar - Tolima </v>
          </cell>
          <cell r="R3903" t="str">
            <v>Vías Urbanas</v>
          </cell>
          <cell r="S3903"/>
          <cell r="T3903"/>
          <cell r="U3903"/>
          <cell r="V3903" t="str">
            <v>Municipio</v>
          </cell>
          <cell r="W3903"/>
          <cell r="X3903" t="str">
            <v>Laguna, Progreso, La Paz, Rojas, Balso</v>
          </cell>
          <cell r="Y3903"/>
          <cell r="Z3903">
            <v>457709198</v>
          </cell>
          <cell r="AA3903"/>
          <cell r="AB3903">
            <v>457709198</v>
          </cell>
          <cell r="AC3903"/>
          <cell r="AD3903">
            <v>457709198</v>
          </cell>
          <cell r="AE3903">
            <v>45770919.800000004</v>
          </cell>
          <cell r="AF3903"/>
          <cell r="AG3903">
            <v>45770919.800000004</v>
          </cell>
          <cell r="AH3903">
            <v>503480117.80000001</v>
          </cell>
          <cell r="AI3903">
            <v>0</v>
          </cell>
          <cell r="AJ3903">
            <v>503480117.80000001</v>
          </cell>
          <cell r="AK3903">
            <v>0.98619999999999997</v>
          </cell>
          <cell r="AL3903"/>
          <cell r="AM3903">
            <v>1</v>
          </cell>
          <cell r="AN3903">
            <v>1</v>
          </cell>
          <cell r="AO3903">
            <v>0</v>
          </cell>
          <cell r="AP3903" t="str">
            <v>Liquidado</v>
          </cell>
          <cell r="AQ3903" t="e">
            <v>#REF!</v>
          </cell>
          <cell r="AR3903" t="e">
            <v>#N/A</v>
          </cell>
          <cell r="AS3903" t="str">
            <v>Entregado en mayo de 2016</v>
          </cell>
          <cell r="AT3903" t="str">
            <v>No Aplica</v>
          </cell>
          <cell r="AU3903">
            <v>42275</v>
          </cell>
          <cell r="AV3903">
            <v>42426</v>
          </cell>
          <cell r="AW3903" t="e">
            <v>#REF!</v>
          </cell>
          <cell r="AX3903"/>
          <cell r="AY3903"/>
          <cell r="AZ3903">
            <v>0</v>
          </cell>
          <cell r="BA3903" t="str">
            <v>-</v>
          </cell>
          <cell r="BB3903">
            <v>0.4</v>
          </cell>
          <cell r="BC3903"/>
          <cell r="BD3903">
            <v>42431</v>
          </cell>
          <cell r="BE3903">
            <v>42431</v>
          </cell>
          <cell r="BF3903">
            <v>42516</v>
          </cell>
          <cell r="BG3903">
            <v>3592</v>
          </cell>
        </row>
        <row r="3904">
          <cell r="C3904" t="str">
            <v>20140182V0095-1</v>
          </cell>
          <cell r="D3904" t="str">
            <v>Proyectos 2011 - 2020</v>
          </cell>
          <cell r="E3904" t="str">
            <v>No Aplica</v>
          </cell>
          <cell r="F3904" t="str">
            <v>CERRADO</v>
          </cell>
          <cell r="G3904"/>
          <cell r="H3904" t="str">
            <v>Tolima</v>
          </cell>
          <cell r="I3904">
            <v>73449</v>
          </cell>
          <cell r="J3904">
            <v>4</v>
          </cell>
          <cell r="K3904" t="str">
            <v>Melgar</v>
          </cell>
          <cell r="L3904" t="str">
            <v>Melgar-Tolima</v>
          </cell>
          <cell r="M3904">
            <v>182</v>
          </cell>
          <cell r="N3904" t="str">
            <v>DPS 2014</v>
          </cell>
          <cell r="O3904"/>
          <cell r="P3904"/>
          <cell r="Q3904" t="str">
            <v>Rehabilitación Vía Sector La Laguna Ii Etapa Municipio De Melgar - Tolima</v>
          </cell>
          <cell r="R3904" t="str">
            <v>Vías Urbanas</v>
          </cell>
          <cell r="S3904"/>
          <cell r="T3904"/>
          <cell r="U3904"/>
          <cell r="V3904" t="str">
            <v>Municipio</v>
          </cell>
          <cell r="W3904"/>
          <cell r="X3904" t="str">
            <v>Barrio La Laguna</v>
          </cell>
          <cell r="Y3904"/>
          <cell r="Z3904">
            <v>364485981</v>
          </cell>
          <cell r="AA3904"/>
          <cell r="AB3904">
            <v>364485981</v>
          </cell>
          <cell r="AC3904"/>
          <cell r="AD3904">
            <v>364485981</v>
          </cell>
          <cell r="AE3904">
            <v>36448598.100000001</v>
          </cell>
          <cell r="AF3904"/>
          <cell r="AG3904">
            <v>36448598.100000001</v>
          </cell>
          <cell r="AH3904">
            <v>400934579.10000002</v>
          </cell>
          <cell r="AI3904">
            <v>0</v>
          </cell>
          <cell r="AJ3904">
            <v>400934579.10000002</v>
          </cell>
          <cell r="AK3904">
            <v>1</v>
          </cell>
          <cell r="AL3904"/>
          <cell r="AM3904">
            <v>1</v>
          </cell>
          <cell r="AN3904">
            <v>1</v>
          </cell>
          <cell r="AO3904">
            <v>0</v>
          </cell>
          <cell r="AP3904" t="str">
            <v>Liquidado</v>
          </cell>
          <cell r="AQ3904" t="e">
            <v>#REF!</v>
          </cell>
          <cell r="AR3904" t="e">
            <v>#N/A</v>
          </cell>
          <cell r="AS3904" t="str">
            <v>liquidado</v>
          </cell>
          <cell r="AT3904" t="str">
            <v>No Aplica</v>
          </cell>
          <cell r="AU3904">
            <v>42478</v>
          </cell>
          <cell r="AV3904">
            <v>42567</v>
          </cell>
          <cell r="AW3904" t="e">
            <v>#REF!</v>
          </cell>
          <cell r="AX3904"/>
          <cell r="AY3904"/>
          <cell r="AZ3904">
            <v>0</v>
          </cell>
          <cell r="BA3904" t="str">
            <v>-</v>
          </cell>
          <cell r="BB3904" t="str">
            <v>0,34 Km</v>
          </cell>
          <cell r="BC3904"/>
          <cell r="BD3904">
            <v>42517</v>
          </cell>
          <cell r="BE3904">
            <v>42593</v>
          </cell>
          <cell r="BF3904">
            <v>42656</v>
          </cell>
          <cell r="BG3904">
            <v>396</v>
          </cell>
        </row>
        <row r="3905">
          <cell r="C3905" t="str">
            <v>20150198V2401-1</v>
          </cell>
          <cell r="D3905" t="str">
            <v>Proyectos 2011 - 2020</v>
          </cell>
          <cell r="E3905" t="str">
            <v>No Aplica</v>
          </cell>
          <cell r="F3905" t="str">
            <v>CERRADO</v>
          </cell>
          <cell r="G3905"/>
          <cell r="H3905" t="str">
            <v>Tolima</v>
          </cell>
          <cell r="I3905">
            <v>73449</v>
          </cell>
          <cell r="J3905">
            <v>4</v>
          </cell>
          <cell r="K3905" t="str">
            <v>Melgar</v>
          </cell>
          <cell r="L3905" t="str">
            <v>Melgar-Tolima</v>
          </cell>
          <cell r="M3905">
            <v>198</v>
          </cell>
          <cell r="N3905" t="str">
            <v>DPS 2015</v>
          </cell>
          <cell r="O3905"/>
          <cell r="P3905"/>
          <cell r="Q3905" t="str">
            <v>Rehabilitación De Vías Urbanas Fase V Sectores Sociales Vulnerables Del Municipio De Melgar - Tolima</v>
          </cell>
          <cell r="R3905" t="str">
            <v>Vías Urbanas</v>
          </cell>
          <cell r="S3905"/>
          <cell r="T3905"/>
          <cell r="U3905"/>
          <cell r="V3905" t="str">
            <v>Municipio</v>
          </cell>
          <cell r="W3905"/>
          <cell r="X3905" t="str">
            <v xml:space="preserve">Galan II, 17 de Enero, Balso,, Centro, Las Vegas </v>
          </cell>
          <cell r="Y3905"/>
          <cell r="Z3905">
            <v>1851847972</v>
          </cell>
          <cell r="AA3905"/>
          <cell r="AB3905">
            <v>1851847972</v>
          </cell>
          <cell r="AC3905"/>
          <cell r="AD3905">
            <v>1851847972</v>
          </cell>
          <cell r="AE3905">
            <v>185185185.20000002</v>
          </cell>
          <cell r="AF3905"/>
          <cell r="AG3905">
            <v>185185185.20000002</v>
          </cell>
          <cell r="AH3905">
            <v>2037033157.2</v>
          </cell>
          <cell r="AI3905">
            <v>0</v>
          </cell>
          <cell r="AJ3905">
            <v>2037033157.2</v>
          </cell>
          <cell r="AK3905">
            <v>1</v>
          </cell>
          <cell r="AL3905"/>
          <cell r="AM3905">
            <v>1</v>
          </cell>
          <cell r="AN3905">
            <v>1</v>
          </cell>
          <cell r="AO3905">
            <v>0</v>
          </cell>
          <cell r="AP3905" t="str">
            <v>Liquidado</v>
          </cell>
          <cell r="AQ3905" t="e">
            <v>#REF!</v>
          </cell>
          <cell r="AR3905" t="e">
            <v>#N/A</v>
          </cell>
          <cell r="AS3905" t="str">
            <v>Liquidado el 03 junio 2020</v>
          </cell>
          <cell r="AT3905" t="str">
            <v>No Aplica</v>
          </cell>
          <cell r="AU3905">
            <v>42860</v>
          </cell>
          <cell r="AV3905">
            <v>43049</v>
          </cell>
          <cell r="AW3905" t="e">
            <v>#REF!</v>
          </cell>
          <cell r="AX3905"/>
          <cell r="AY3905"/>
          <cell r="AZ3905">
            <v>0</v>
          </cell>
          <cell r="BA3905" t="str">
            <v>-</v>
          </cell>
          <cell r="BB3905" t="str">
            <v>1.00Km</v>
          </cell>
          <cell r="BC3905"/>
          <cell r="BD3905">
            <v>42879</v>
          </cell>
          <cell r="BE3905">
            <v>42997</v>
          </cell>
          <cell r="BF3905">
            <v>43081</v>
          </cell>
          <cell r="BG3905">
            <v>11128</v>
          </cell>
        </row>
        <row r="3906">
          <cell r="C3906" t="str">
            <v>20160467M7372-1</v>
          </cell>
          <cell r="D3906" t="str">
            <v>Proyectos 2011 - 2020</v>
          </cell>
          <cell r="E3906" t="str">
            <v>ANTES 2018</v>
          </cell>
          <cell r="F3906" t="str">
            <v>VIGENTE</v>
          </cell>
          <cell r="G3906"/>
          <cell r="H3906" t="str">
            <v>Tolima</v>
          </cell>
          <cell r="I3906">
            <v>73449</v>
          </cell>
          <cell r="J3906">
            <v>4</v>
          </cell>
          <cell r="K3906" t="str">
            <v>Melgar</v>
          </cell>
          <cell r="L3906" t="str">
            <v>Melgar-Tolima</v>
          </cell>
          <cell r="M3906">
            <v>467</v>
          </cell>
          <cell r="N3906" t="str">
            <v>DPS 2016</v>
          </cell>
          <cell r="O3906"/>
          <cell r="P3906"/>
          <cell r="Q3906" t="str">
            <v>Mejoramiento De Condiciones De Habitabilidad</v>
          </cell>
          <cell r="R3906" t="str">
            <v>Mejoramiento Condiciones De Habitabilidad</v>
          </cell>
          <cell r="S3906"/>
          <cell r="T3906"/>
          <cell r="U3906"/>
          <cell r="V3906" t="str">
            <v>Municipio</v>
          </cell>
          <cell r="W3906"/>
          <cell r="X3906" t="str">
            <v/>
          </cell>
          <cell r="Y3906"/>
          <cell r="Z3906">
            <v>889830508</v>
          </cell>
          <cell r="AA3906"/>
          <cell r="AB3906">
            <v>889830508</v>
          </cell>
          <cell r="AC3906"/>
          <cell r="AD3906">
            <v>889830508</v>
          </cell>
          <cell r="AE3906">
            <v>88983051</v>
          </cell>
          <cell r="AF3906"/>
          <cell r="AG3906">
            <v>88983051</v>
          </cell>
          <cell r="AH3906">
            <v>978813559</v>
          </cell>
          <cell r="AI3906">
            <v>0</v>
          </cell>
          <cell r="AJ3906">
            <v>978813559</v>
          </cell>
          <cell r="AK3906">
            <v>0.9</v>
          </cell>
          <cell r="AL3906"/>
          <cell r="AM3906">
            <v>1</v>
          </cell>
          <cell r="AN3906">
            <v>1</v>
          </cell>
          <cell r="AO3906">
            <v>0</v>
          </cell>
          <cell r="AP3906" t="str">
            <v>Entregado A Municipio</v>
          </cell>
          <cell r="AQ3906" t="e">
            <v>#REF!</v>
          </cell>
          <cell r="AR3906" t="str">
            <v>TERMINADO</v>
          </cell>
          <cell r="AS3906" t="str">
            <v>Proyecto terminado y entregado al Municipio.
Acta de entrega y recibo final a satisfacción 25-10-2021; Acta de cierre del proyecto 05-11-2021. 
05/07/2022 se realizó nuevamente seguimiento con el E.T. sobre último pago realizado al contratista y acta de liquidación del contrato de obra. El E.T. informó que el acta se encuentra en revisión del área jurídica. 
13/07/2022 el E.T. informa que esta semana el área jurídica remitirá acta de liquidación del contrato de obra para firmas.</v>
          </cell>
          <cell r="AT3906">
            <v>43739</v>
          </cell>
          <cell r="AU3906">
            <v>44109</v>
          </cell>
          <cell r="AV3906">
            <v>44449</v>
          </cell>
          <cell r="AW3906" t="e">
            <v>#REF!</v>
          </cell>
          <cell r="AX3906"/>
          <cell r="AY3906"/>
          <cell r="AZ3906">
            <v>0</v>
          </cell>
          <cell r="BA3906" t="str">
            <v>-</v>
          </cell>
          <cell r="BB3906" t="str">
            <v>61  Viviendas</v>
          </cell>
          <cell r="BC3906"/>
          <cell r="BD3906">
            <v>44132</v>
          </cell>
          <cell r="BE3906">
            <v>44343</v>
          </cell>
          <cell r="BF3906">
            <v>44505</v>
          </cell>
          <cell r="BG3906">
            <v>230.4</v>
          </cell>
        </row>
        <row r="3907">
          <cell r="C3907" t="str">
            <v>E-2020-2203-253991</v>
          </cell>
          <cell r="D3907" t="str">
            <v>CV 001-2020</v>
          </cell>
          <cell r="E3907" t="str">
            <v>2018-2022</v>
          </cell>
          <cell r="F3907" t="str">
            <v>VIGENTE</v>
          </cell>
          <cell r="G3907"/>
          <cell r="H3907" t="str">
            <v>Tolima</v>
          </cell>
          <cell r="I3907"/>
          <cell r="J3907"/>
          <cell r="K3907" t="str">
            <v>Melgar</v>
          </cell>
          <cell r="L3907" t="str">
            <v>Melgar-Tolima</v>
          </cell>
          <cell r="M3907" t="str">
            <v>670 FIP 2021</v>
          </cell>
          <cell r="N3907" t="str">
            <v>DPS 2021</v>
          </cell>
          <cell r="O3907">
            <v>44512</v>
          </cell>
          <cell r="P3907">
            <v>44773</v>
          </cell>
          <cell r="Q3907" t="str">
            <v>Pavimentación En Concreto Rígido En La Vía La Laguna Municipio De Melgar - Tolima</v>
          </cell>
          <cell r="R3907" t="str">
            <v>Vias y Transporte</v>
          </cell>
          <cell r="S3907" t="str">
            <v>Vias Urbanas</v>
          </cell>
          <cell r="T3907"/>
          <cell r="U3907">
            <v>1</v>
          </cell>
          <cell r="V3907"/>
          <cell r="W3907"/>
          <cell r="X3907"/>
          <cell r="Y3907"/>
          <cell r="Z3907">
            <v>2125959662</v>
          </cell>
          <cell r="AA3907"/>
          <cell r="AB3907">
            <v>2125959662</v>
          </cell>
          <cell r="AC3907">
            <v>0</v>
          </cell>
          <cell r="AD3907">
            <v>2125959662</v>
          </cell>
          <cell r="AE3907"/>
          <cell r="AF3907"/>
          <cell r="AG3907">
            <v>0</v>
          </cell>
          <cell r="AH3907">
            <v>2125959662</v>
          </cell>
          <cell r="AI3907">
            <v>0</v>
          </cell>
          <cell r="AJ3907">
            <v>2125959662</v>
          </cell>
          <cell r="AK3907"/>
          <cell r="AL3907"/>
          <cell r="AM3907"/>
          <cell r="AN3907"/>
          <cell r="AO3907">
            <v>0</v>
          </cell>
          <cell r="AP3907" t="str">
            <v>Adjudicado</v>
          </cell>
          <cell r="AQ3907" t="e">
            <v>#REF!</v>
          </cell>
          <cell r="AR3907" t="e">
            <v>#N/A</v>
          </cell>
          <cell r="AS3907" t="str">
            <v>-</v>
          </cell>
          <cell r="AT3907"/>
          <cell r="AU3907" t="str">
            <v>-</v>
          </cell>
          <cell r="AV3907" t="str">
            <v>-</v>
          </cell>
          <cell r="AW3907" t="e">
            <v>#REF!</v>
          </cell>
          <cell r="AX3907">
            <v>9</v>
          </cell>
          <cell r="AY3907"/>
          <cell r="AZ3907">
            <v>9</v>
          </cell>
          <cell r="BA3907"/>
          <cell r="BB3907" t="str">
            <v>1340 ML</v>
          </cell>
          <cell r="BC3907"/>
          <cell r="BD3907" t="str">
            <v>-</v>
          </cell>
          <cell r="BE3907" t="str">
            <v>-</v>
          </cell>
          <cell r="BF3907" t="str">
            <v>-</v>
          </cell>
          <cell r="BG3907" t="str">
            <v>-</v>
          </cell>
        </row>
        <row r="3908">
          <cell r="C3908" t="str">
            <v>20090215S1829-1</v>
          </cell>
          <cell r="D3908" t="str">
            <v>Proyectos 2011 - 2020</v>
          </cell>
          <cell r="E3908" t="str">
            <v>No Aplica</v>
          </cell>
          <cell r="F3908" t="str">
            <v>CERRADO</v>
          </cell>
          <cell r="G3908"/>
          <cell r="H3908" t="str">
            <v>Tolima</v>
          </cell>
          <cell r="I3908">
            <v>73483</v>
          </cell>
          <cell r="J3908">
            <v>6</v>
          </cell>
          <cell r="K3908" t="str">
            <v>Natagaima</v>
          </cell>
          <cell r="L3908" t="str">
            <v>Natagaima-Tolima</v>
          </cell>
          <cell r="M3908" t="str">
            <v/>
          </cell>
          <cell r="N3908" t="str">
            <v>Infraestructura</v>
          </cell>
          <cell r="O3908"/>
          <cell r="P3908"/>
          <cell r="Q3908" t="str">
            <v>Convenio Interadministrativo Entre  Acción Social Y El Municipio De Natagaima El Cual Tiene Por Objeto De Unir Esfuerzos Para La Construcción Del Polideportivo Den Institución Educativa Tecnica Agropecuaria Rural Anchique - Sede Principal Del Municipio De Natagaima - Tolima</v>
          </cell>
          <cell r="R3908" t="str">
            <v>Espacio Público, Recreación Y Deporte</v>
          </cell>
          <cell r="S3908"/>
          <cell r="T3908"/>
          <cell r="U3908"/>
          <cell r="V3908" t="str">
            <v>Municipio</v>
          </cell>
          <cell r="W3908"/>
          <cell r="X3908" t="str">
            <v/>
          </cell>
          <cell r="Y3908"/>
          <cell r="Z3908">
            <v>39800000</v>
          </cell>
          <cell r="AA3908"/>
          <cell r="AB3908">
            <v>39800000</v>
          </cell>
          <cell r="AC3908"/>
          <cell r="AD3908">
            <v>39800000</v>
          </cell>
          <cell r="AE3908">
            <v>0</v>
          </cell>
          <cell r="AF3908"/>
          <cell r="AG3908">
            <v>0</v>
          </cell>
          <cell r="AH3908">
            <v>39800000</v>
          </cell>
          <cell r="AI3908">
            <v>0</v>
          </cell>
          <cell r="AJ3908">
            <v>39800000</v>
          </cell>
          <cell r="AK3908">
            <v>1</v>
          </cell>
          <cell r="AL3908"/>
          <cell r="AM3908">
            <v>1</v>
          </cell>
          <cell r="AN3908">
            <v>1</v>
          </cell>
          <cell r="AO3908">
            <v>0</v>
          </cell>
          <cell r="AP3908" t="str">
            <v>Liquidado</v>
          </cell>
          <cell r="AQ3908" t="e">
            <v>#REF!</v>
          </cell>
          <cell r="AR3908" t="e">
            <v>#N/A</v>
          </cell>
          <cell r="AS3908" t="str">
            <v>Terminado en 2011</v>
          </cell>
          <cell r="AT3908" t="str">
            <v>No Aplica</v>
          </cell>
          <cell r="AU3908" t="str">
            <v/>
          </cell>
          <cell r="AV3908">
            <v>40724</v>
          </cell>
          <cell r="AW3908" t="e">
            <v>#REF!</v>
          </cell>
          <cell r="AX3908"/>
          <cell r="AY3908"/>
          <cell r="AZ3908">
            <v>0</v>
          </cell>
          <cell r="BA3908" t="str">
            <v>-</v>
          </cell>
          <cell r="BB3908" t="str">
            <v/>
          </cell>
          <cell r="BC3908"/>
          <cell r="BD3908" t="str">
            <v/>
          </cell>
          <cell r="BE3908" t="str">
            <v/>
          </cell>
          <cell r="BF3908" t="str">
            <v/>
          </cell>
          <cell r="BG3908" t="str">
            <v/>
          </cell>
        </row>
        <row r="3909">
          <cell r="C3909" t="str">
            <v>20100021V1830-1</v>
          </cell>
          <cell r="D3909" t="str">
            <v>Proyectos 2011 - 2020</v>
          </cell>
          <cell r="E3909" t="str">
            <v>No Aplica</v>
          </cell>
          <cell r="F3909" t="str">
            <v>CERRADO</v>
          </cell>
          <cell r="G3909"/>
          <cell r="H3909" t="str">
            <v>Tolima</v>
          </cell>
          <cell r="I3909">
            <v>73483</v>
          </cell>
          <cell r="J3909">
            <v>6</v>
          </cell>
          <cell r="K3909" t="str">
            <v>Natagaima</v>
          </cell>
          <cell r="L3909" t="str">
            <v>Natagaima-Tolima</v>
          </cell>
          <cell r="M3909" t="str">
            <v/>
          </cell>
          <cell r="N3909" t="str">
            <v>Infraestructura</v>
          </cell>
          <cell r="O3909"/>
          <cell r="P3909"/>
          <cell r="Q3909"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De La Vía Que Comunica A La Vereda De Los Angeles A Partir Del Paso De La Barca Hasta Las Veredas Yavi, Mercadillo Y Bateas, Municipio De Natagaima - Tolima.</v>
          </cell>
          <cell r="R3909" t="str">
            <v>Vías Red Terciaria</v>
          </cell>
          <cell r="S3909"/>
          <cell r="T3909"/>
          <cell r="U3909"/>
          <cell r="V3909" t="str">
            <v>Federación Nacional De Cafeteros</v>
          </cell>
          <cell r="W3909"/>
          <cell r="X3909" t="str">
            <v/>
          </cell>
          <cell r="Y3909"/>
          <cell r="Z3909">
            <v>145500000</v>
          </cell>
          <cell r="AA3909"/>
          <cell r="AB3909">
            <v>145500000</v>
          </cell>
          <cell r="AC3909"/>
          <cell r="AD3909">
            <v>145500000</v>
          </cell>
          <cell r="AE3909">
            <v>0</v>
          </cell>
          <cell r="AF3909"/>
          <cell r="AG3909">
            <v>0</v>
          </cell>
          <cell r="AH3909">
            <v>145500000</v>
          </cell>
          <cell r="AI3909">
            <v>0</v>
          </cell>
          <cell r="AJ3909">
            <v>145500000</v>
          </cell>
          <cell r="AK3909">
            <v>1</v>
          </cell>
          <cell r="AL3909"/>
          <cell r="AM3909">
            <v>1</v>
          </cell>
          <cell r="AN3909">
            <v>1</v>
          </cell>
          <cell r="AO3909">
            <v>0</v>
          </cell>
          <cell r="AP3909" t="str">
            <v>Liquidado</v>
          </cell>
          <cell r="AQ3909" t="e">
            <v>#REF!</v>
          </cell>
          <cell r="AR3909" t="e">
            <v>#N/A</v>
          </cell>
          <cell r="AS3909" t="str">
            <v>Terminado en 2011</v>
          </cell>
          <cell r="AT3909" t="str">
            <v>No Aplica</v>
          </cell>
          <cell r="AU3909" t="str">
            <v/>
          </cell>
          <cell r="AV3909">
            <v>40908</v>
          </cell>
          <cell r="AW3909" t="e">
            <v>#REF!</v>
          </cell>
          <cell r="AX3909"/>
          <cell r="AY3909"/>
          <cell r="AZ3909">
            <v>0</v>
          </cell>
          <cell r="BA3909" t="str">
            <v>-</v>
          </cell>
          <cell r="BB3909" t="str">
            <v/>
          </cell>
          <cell r="BC3909"/>
          <cell r="BD3909" t="str">
            <v/>
          </cell>
          <cell r="BE3909" t="str">
            <v/>
          </cell>
          <cell r="BF3909" t="str">
            <v/>
          </cell>
          <cell r="BG3909" t="str">
            <v/>
          </cell>
        </row>
        <row r="3910">
          <cell r="C3910" t="str">
            <v>20110160S0257-1</v>
          </cell>
          <cell r="D3910" t="str">
            <v>Proyectos 2011 - 2020</v>
          </cell>
          <cell r="E3910" t="str">
            <v>No Aplica</v>
          </cell>
          <cell r="F3910" t="str">
            <v>CERRADO</v>
          </cell>
          <cell r="G3910" t="str">
            <v>A257</v>
          </cell>
          <cell r="H3910" t="str">
            <v>Tolima</v>
          </cell>
          <cell r="I3910">
            <v>73483</v>
          </cell>
          <cell r="J3910">
            <v>6</v>
          </cell>
          <cell r="K3910" t="str">
            <v>Natagaima</v>
          </cell>
          <cell r="L3910" t="str">
            <v>Natagaima-Tolima</v>
          </cell>
          <cell r="M3910">
            <v>160</v>
          </cell>
          <cell r="N3910" t="str">
            <v>Fonade 1</v>
          </cell>
          <cell r="O3910"/>
          <cell r="P3910"/>
          <cell r="Q3910" t="str">
            <v>Estudios Y Diseños Construcción Plaza De Eventos Cantalicio Rojas, Municipio De Natagaima - Tolima.</v>
          </cell>
          <cell r="R3910" t="str">
            <v>Social Comunitario</v>
          </cell>
          <cell r="S3910"/>
          <cell r="T3910"/>
          <cell r="U3910"/>
          <cell r="V3910" t="str">
            <v>Departamento</v>
          </cell>
          <cell r="W3910"/>
          <cell r="X3910" t="str">
            <v/>
          </cell>
          <cell r="Y3910"/>
          <cell r="Z3910">
            <v>57562760</v>
          </cell>
          <cell r="AA3910"/>
          <cell r="AB3910">
            <v>57562760</v>
          </cell>
          <cell r="AC3910"/>
          <cell r="AD3910">
            <v>57562760</v>
          </cell>
          <cell r="AE3910">
            <v>0</v>
          </cell>
          <cell r="AF3910"/>
          <cell r="AG3910">
            <v>0</v>
          </cell>
          <cell r="AH3910">
            <v>57562760</v>
          </cell>
          <cell r="AI3910">
            <v>0</v>
          </cell>
          <cell r="AJ3910">
            <v>57562760</v>
          </cell>
          <cell r="AK3910">
            <v>1</v>
          </cell>
          <cell r="AL3910"/>
          <cell r="AM3910">
            <v>1</v>
          </cell>
          <cell r="AN3910">
            <v>1</v>
          </cell>
          <cell r="AO3910">
            <v>0</v>
          </cell>
          <cell r="AP3910" t="str">
            <v>En Liquidación</v>
          </cell>
          <cell r="AQ3910" t="e">
            <v>#REF!</v>
          </cell>
          <cell r="AR3910" t="e">
            <v>#N/A</v>
          </cell>
          <cell r="AS3910" t="str">
            <v xml:space="preserve">                                                  LIQUIDADO</v>
          </cell>
          <cell r="AT3910" t="str">
            <v>No Aplica</v>
          </cell>
          <cell r="AU3910">
            <v>41365</v>
          </cell>
          <cell r="AV3910">
            <v>41426</v>
          </cell>
          <cell r="AW3910" t="e">
            <v>#REF!</v>
          </cell>
          <cell r="AX3910"/>
          <cell r="AY3910"/>
          <cell r="AZ3910">
            <v>0</v>
          </cell>
          <cell r="BA3910" t="str">
            <v>-</v>
          </cell>
          <cell r="BB3910" t="str">
            <v xml:space="preserve"> CONSULTORÍA DE ESTUDIOS TÉCNICOS Y DISEÑOS PARA LA CONSTRUCCIÓN DE LA PLAZA DE EVENTOS EN EL MUNICIPIO DE NATAGAIMA – TOLIMA</v>
          </cell>
          <cell r="BC3910"/>
          <cell r="BD3910">
            <v>41789</v>
          </cell>
          <cell r="BE3910" t="str">
            <v/>
          </cell>
          <cell r="BF3910" t="str">
            <v>diseños</v>
          </cell>
          <cell r="BG3910">
            <v>15000</v>
          </cell>
        </row>
        <row r="3911">
          <cell r="C3911" t="str">
            <v>20150360S1812-1</v>
          </cell>
          <cell r="D3911" t="str">
            <v>Proyectos 2011 - 2020</v>
          </cell>
          <cell r="E3911" t="str">
            <v>No Aplica</v>
          </cell>
          <cell r="F3911" t="str">
            <v>CERRADO</v>
          </cell>
          <cell r="G3911"/>
          <cell r="H3911" t="str">
            <v>Tolima</v>
          </cell>
          <cell r="I3911">
            <v>73483</v>
          </cell>
          <cell r="J3911">
            <v>6</v>
          </cell>
          <cell r="K3911" t="str">
            <v>Natagaima</v>
          </cell>
          <cell r="L3911" t="str">
            <v>Natagaima-Tolima</v>
          </cell>
          <cell r="M3911">
            <v>360</v>
          </cell>
          <cell r="N3911" t="str">
            <v>DPS 2015</v>
          </cell>
          <cell r="O3911"/>
          <cell r="P3911"/>
          <cell r="Q3911" t="str">
            <v>Construcción Plaza De Mercado Eventos Y Mercado Campesino Cantalicio Rojas Del Municipio De Natagaima - Tolima</v>
          </cell>
          <cell r="R3911" t="str">
            <v>Social Comunitario</v>
          </cell>
          <cell r="S3911"/>
          <cell r="T3911"/>
          <cell r="U3911"/>
          <cell r="V3911" t="str">
            <v>Municipio</v>
          </cell>
          <cell r="W3911"/>
          <cell r="X3911" t="str">
            <v xml:space="preserve">Natagaima ,Veredas:  El Tanbo, Yaberco </v>
          </cell>
          <cell r="Y3911"/>
          <cell r="Z3911">
            <v>2531441993</v>
          </cell>
          <cell r="AA3911"/>
          <cell r="AB3911">
            <v>2531441993</v>
          </cell>
          <cell r="AC3911"/>
          <cell r="AD3911">
            <v>2531441993</v>
          </cell>
          <cell r="AE3911">
            <v>253144199.30000001</v>
          </cell>
          <cell r="AF3911"/>
          <cell r="AG3911">
            <v>253144199.30000001</v>
          </cell>
          <cell r="AH3911">
            <v>2784586192.3000002</v>
          </cell>
          <cell r="AI3911">
            <v>0</v>
          </cell>
          <cell r="AJ3911">
            <v>2784586192.3000002</v>
          </cell>
          <cell r="AK3911">
            <v>1</v>
          </cell>
          <cell r="AL3911"/>
          <cell r="AM3911">
            <v>1</v>
          </cell>
          <cell r="AN3911">
            <v>1</v>
          </cell>
          <cell r="AO3911">
            <v>0</v>
          </cell>
          <cell r="AP3911" t="str">
            <v>Liquidado</v>
          </cell>
          <cell r="AQ3911" t="e">
            <v>#REF!</v>
          </cell>
          <cell r="AR3911" t="e">
            <v>#N/A</v>
          </cell>
          <cell r="AS3911" t="str">
            <v>Liquidado</v>
          </cell>
          <cell r="AT3911" t="str">
            <v>No Aplica</v>
          </cell>
          <cell r="AU3911">
            <v>42387</v>
          </cell>
          <cell r="AV3911">
            <v>42731</v>
          </cell>
          <cell r="AW3911" t="e">
            <v>#REF!</v>
          </cell>
          <cell r="AX3911"/>
          <cell r="AY3911"/>
          <cell r="AZ3911">
            <v>0</v>
          </cell>
          <cell r="BA3911" t="str">
            <v>-</v>
          </cell>
          <cell r="BB3911" t="str">
            <v>4980,3M2</v>
          </cell>
          <cell r="BC3911"/>
          <cell r="BD3911">
            <v>42565</v>
          </cell>
          <cell r="BE3911">
            <v>42565</v>
          </cell>
          <cell r="BF3911">
            <v>42790</v>
          </cell>
          <cell r="BG3911">
            <v>22783</v>
          </cell>
        </row>
        <row r="3912">
          <cell r="C3912" t="str">
            <v>20150360V2730-1</v>
          </cell>
          <cell r="D3912" t="str">
            <v>Proyectos 2011 - 2020</v>
          </cell>
          <cell r="E3912" t="str">
            <v>No Aplica</v>
          </cell>
          <cell r="F3912" t="str">
            <v>CERRADO</v>
          </cell>
          <cell r="G3912"/>
          <cell r="H3912" t="str">
            <v>Tolima</v>
          </cell>
          <cell r="I3912">
            <v>73483</v>
          </cell>
          <cell r="J3912">
            <v>6</v>
          </cell>
          <cell r="K3912" t="str">
            <v>Natagaima</v>
          </cell>
          <cell r="L3912" t="str">
            <v>Natagaima-Tolima</v>
          </cell>
          <cell r="M3912">
            <v>360</v>
          </cell>
          <cell r="N3912" t="str">
            <v>DPS 2015</v>
          </cell>
          <cell r="O3912"/>
          <cell r="P3912"/>
          <cell r="Q3912" t="str">
            <v>Mantenimiento Y Conservación De La Red Vial Vereda Rincon Anchique Del Municipio De Natagaima Departamento Del Tolima</v>
          </cell>
          <cell r="R3912" t="str">
            <v>Vías Red Terciaria</v>
          </cell>
          <cell r="S3912"/>
          <cell r="T3912"/>
          <cell r="U3912"/>
          <cell r="V3912" t="str">
            <v>Municipio</v>
          </cell>
          <cell r="W3912"/>
          <cell r="X3912" t="str">
            <v>Vereda Rincon Anchique</v>
          </cell>
          <cell r="Y3912"/>
          <cell r="Z3912">
            <v>654205607</v>
          </cell>
          <cell r="AA3912"/>
          <cell r="AB3912">
            <v>654205607</v>
          </cell>
          <cell r="AC3912"/>
          <cell r="AD3912">
            <v>654205607</v>
          </cell>
          <cell r="AE3912">
            <v>65420560.700000003</v>
          </cell>
          <cell r="AF3912"/>
          <cell r="AG3912">
            <v>65420560.700000003</v>
          </cell>
          <cell r="AH3912">
            <v>719626167.70000005</v>
          </cell>
          <cell r="AI3912">
            <v>0</v>
          </cell>
          <cell r="AJ3912">
            <v>719626167.70000005</v>
          </cell>
          <cell r="AK3912">
            <v>0.99760000000000004</v>
          </cell>
          <cell r="AL3912"/>
          <cell r="AM3912">
            <v>1</v>
          </cell>
          <cell r="AN3912">
            <v>1</v>
          </cell>
          <cell r="AO3912">
            <v>0</v>
          </cell>
          <cell r="AP3912" t="str">
            <v>Liquidado</v>
          </cell>
          <cell r="AQ3912" t="e">
            <v>#REF!</v>
          </cell>
          <cell r="AR3912" t="e">
            <v>#N/A</v>
          </cell>
          <cell r="AS3912" t="str">
            <v>Liquidado</v>
          </cell>
          <cell r="AT3912" t="str">
            <v>No Aplica</v>
          </cell>
          <cell r="AU3912">
            <v>42556</v>
          </cell>
          <cell r="AV3912">
            <v>42730</v>
          </cell>
          <cell r="AW3912" t="e">
            <v>#REF!</v>
          </cell>
          <cell r="AX3912"/>
          <cell r="AY3912"/>
          <cell r="AZ3912">
            <v>0</v>
          </cell>
          <cell r="BA3912" t="str">
            <v>-</v>
          </cell>
          <cell r="BB3912" t="str">
            <v>0.57Km</v>
          </cell>
          <cell r="BC3912"/>
          <cell r="BD3912">
            <v>42594</v>
          </cell>
          <cell r="BE3912">
            <v>42655</v>
          </cell>
          <cell r="BF3912">
            <v>42393</v>
          </cell>
          <cell r="BG3912">
            <v>1500</v>
          </cell>
        </row>
        <row r="3913">
          <cell r="C3913" t="str">
            <v>E-2020-2203-197286</v>
          </cell>
          <cell r="D3913" t="str">
            <v>CV 001-2020</v>
          </cell>
          <cell r="E3913" t="str">
            <v>2018-2022</v>
          </cell>
          <cell r="F3913" t="str">
            <v>VIGENTE</v>
          </cell>
          <cell r="G3913"/>
          <cell r="H3913" t="str">
            <v>Tolima</v>
          </cell>
          <cell r="I3913"/>
          <cell r="J3913"/>
          <cell r="K3913" t="str">
            <v>Natagaima</v>
          </cell>
          <cell r="L3913" t="str">
            <v>Natagaima-Tolima</v>
          </cell>
          <cell r="M3913" t="str">
            <v>425 FIP 2021</v>
          </cell>
          <cell r="N3913" t="str">
            <v>DPS 2021</v>
          </cell>
          <cell r="O3913">
            <v>44378</v>
          </cell>
          <cell r="P3913">
            <v>44773</v>
          </cell>
          <cell r="Q3913" t="str">
            <v>Construcción De Placa Huellas En Una Longitud De 3Km En Las Veredas De Montefrio, Tinajas, Tamirco, Palma Alta Del Municipio De Natagaima - Tolima</v>
          </cell>
          <cell r="R3913" t="str">
            <v>Vias y Transporte</v>
          </cell>
          <cell r="S3913" t="str">
            <v>Vias Rurales</v>
          </cell>
          <cell r="T3913"/>
          <cell r="U3913">
            <v>1</v>
          </cell>
          <cell r="V3913"/>
          <cell r="W3913"/>
          <cell r="X3913"/>
          <cell r="Y3913"/>
          <cell r="Z3913">
            <v>2153116742</v>
          </cell>
          <cell r="AA3913"/>
          <cell r="AB3913">
            <v>2153116742</v>
          </cell>
          <cell r="AC3913">
            <v>0</v>
          </cell>
          <cell r="AD3913">
            <v>2153116742</v>
          </cell>
          <cell r="AE3913"/>
          <cell r="AF3913"/>
          <cell r="AG3913">
            <v>0</v>
          </cell>
          <cell r="AH3913">
            <v>2153116742</v>
          </cell>
          <cell r="AI3913">
            <v>0</v>
          </cell>
          <cell r="AJ3913">
            <v>2153116742</v>
          </cell>
          <cell r="AK3913"/>
          <cell r="AL3913"/>
          <cell r="AM3913">
            <v>0.09</v>
          </cell>
          <cell r="AN3913">
            <v>2.5000000000000001E-2</v>
          </cell>
          <cell r="AO3913">
            <v>-6.5000000000000002E-2</v>
          </cell>
          <cell r="AP3913" t="str">
            <v>Suspendido</v>
          </cell>
          <cell r="AQ3913" t="e">
            <v>#REF!</v>
          </cell>
          <cell r="AR3913" t="e">
            <v>#N/A</v>
          </cell>
          <cell r="AS3913" t="str">
            <v>-</v>
          </cell>
          <cell r="AT3913"/>
          <cell r="AU3913">
            <v>44715</v>
          </cell>
          <cell r="AV3913">
            <v>44852</v>
          </cell>
          <cell r="AW3913" t="e">
            <v>#REF!</v>
          </cell>
          <cell r="AX3913">
            <v>6</v>
          </cell>
          <cell r="AY3913"/>
          <cell r="AZ3913">
            <v>6</v>
          </cell>
          <cell r="BA3913"/>
          <cell r="BB3913" t="str">
            <v>2400 ML</v>
          </cell>
          <cell r="BC3913"/>
          <cell r="BD3913" t="str">
            <v>-</v>
          </cell>
          <cell r="BE3913" t="str">
            <v>-</v>
          </cell>
          <cell r="BF3913" t="str">
            <v>-</v>
          </cell>
          <cell r="BG3913" t="str">
            <v>5542</v>
          </cell>
        </row>
        <row r="3914">
          <cell r="C3914" t="str">
            <v>MCH - 031</v>
          </cell>
          <cell r="D3914" t="str">
            <v>Proyectos 2021 - 2022</v>
          </cell>
          <cell r="E3914" t="str">
            <v>2018-2022</v>
          </cell>
          <cell r="F3914" t="str">
            <v>VIGENTE</v>
          </cell>
          <cell r="G3914"/>
          <cell r="H3914" t="str">
            <v>Tolima</v>
          </cell>
          <cell r="I3914"/>
          <cell r="J3914"/>
          <cell r="K3914" t="str">
            <v>Natagaima</v>
          </cell>
          <cell r="L3914" t="str">
            <v>Natagaima-Tolima</v>
          </cell>
          <cell r="M3914" t="str">
            <v>727 FIP 2021</v>
          </cell>
          <cell r="N3914" t="str">
            <v>DPS 2021</v>
          </cell>
          <cell r="O3914">
            <v>44551</v>
          </cell>
          <cell r="P3914">
            <v>44773</v>
          </cell>
          <cell r="Q3914" t="str">
            <v>Mejoramientos De Condiciones De Habitabilidad En El Municipio De Natagaima - Tolima</v>
          </cell>
          <cell r="R3914" t="str">
            <v>Habitat</v>
          </cell>
          <cell r="S3914" t="str">
            <v>MCH</v>
          </cell>
          <cell r="T3914"/>
          <cell r="U3914">
            <v>1</v>
          </cell>
          <cell r="V3914"/>
          <cell r="W3914"/>
          <cell r="X3914"/>
          <cell r="Y3914"/>
          <cell r="Z3914">
            <v>1260000000</v>
          </cell>
          <cell r="AA3914"/>
          <cell r="AB3914">
            <v>1260000000</v>
          </cell>
          <cell r="AC3914">
            <v>0</v>
          </cell>
          <cell r="AD3914">
            <v>1260000000</v>
          </cell>
          <cell r="AE3914"/>
          <cell r="AF3914"/>
          <cell r="AG3914">
            <v>0</v>
          </cell>
          <cell r="AH3914">
            <v>1260000000</v>
          </cell>
          <cell r="AI3914">
            <v>0</v>
          </cell>
          <cell r="AJ3914">
            <v>1260000000</v>
          </cell>
          <cell r="AK3914"/>
          <cell r="AL3914"/>
          <cell r="AM3914"/>
          <cell r="AN3914"/>
          <cell r="AO3914">
            <v>0</v>
          </cell>
          <cell r="AP3914" t="str">
            <v>Adjudicado</v>
          </cell>
          <cell r="AQ3914" t="e">
            <v>#REF!</v>
          </cell>
          <cell r="AR3914" t="str">
            <v>EN EJECUCIÓN - PRECONSTRUCCIÓN</v>
          </cell>
          <cell r="AS3914" t="str">
            <v>-</v>
          </cell>
          <cell r="AT3914"/>
          <cell r="AU3914" t="str">
            <v>-</v>
          </cell>
          <cell r="AV3914" t="str">
            <v>-</v>
          </cell>
          <cell r="AW3914" t="e">
            <v>#REF!</v>
          </cell>
          <cell r="AX3914"/>
          <cell r="AY3914"/>
          <cell r="AZ3914">
            <v>0</v>
          </cell>
          <cell r="BA3914"/>
          <cell r="BB3914" t="str">
            <v>- Viviendas</v>
          </cell>
          <cell r="BC3914"/>
          <cell r="BD3914" t="str">
            <v>-</v>
          </cell>
          <cell r="BE3914" t="str">
            <v>-</v>
          </cell>
          <cell r="BF3914" t="str">
            <v>-</v>
          </cell>
          <cell r="BG3914" t="str">
            <v>-</v>
          </cell>
        </row>
        <row r="3915">
          <cell r="C3915" t="str">
            <v>20100027S1831-1</v>
          </cell>
          <cell r="D3915" t="str">
            <v>Proyectos 2011 - 2020</v>
          </cell>
          <cell r="E3915" t="str">
            <v>No Aplica</v>
          </cell>
          <cell r="F3915" t="str">
            <v>CERRADO</v>
          </cell>
          <cell r="G3915"/>
          <cell r="H3915" t="str">
            <v>Tolima</v>
          </cell>
          <cell r="I3915">
            <v>73504</v>
          </cell>
          <cell r="J3915">
            <v>6</v>
          </cell>
          <cell r="K3915" t="str">
            <v>Ortega</v>
          </cell>
          <cell r="L3915" t="str">
            <v>Ortega-Tolima</v>
          </cell>
          <cell r="M3915" t="str">
            <v/>
          </cell>
          <cell r="N3915" t="str">
            <v>Infraestructura</v>
          </cell>
          <cell r="O3915"/>
          <cell r="P3915"/>
          <cell r="Q3915" t="str">
            <v>Construcción Centro Cultural Y Deportivo Coliseo Cubierto Municipio De Ortega - Tolima.</v>
          </cell>
          <cell r="R3915" t="str">
            <v>Social Comunitario</v>
          </cell>
          <cell r="S3915"/>
          <cell r="T3915"/>
          <cell r="U3915"/>
          <cell r="V3915" t="str">
            <v>Gestión Energetica S.A. - Gensa S.A. E.S.P.</v>
          </cell>
          <cell r="W3915"/>
          <cell r="X3915" t="str">
            <v/>
          </cell>
          <cell r="Y3915"/>
          <cell r="Z3915">
            <v>1371040355</v>
          </cell>
          <cell r="AA3915"/>
          <cell r="AB3915">
            <v>1371040355</v>
          </cell>
          <cell r="AC3915"/>
          <cell r="AD3915">
            <v>1371040355</v>
          </cell>
          <cell r="AE3915">
            <v>0</v>
          </cell>
          <cell r="AF3915"/>
          <cell r="AG3915">
            <v>0</v>
          </cell>
          <cell r="AH3915">
            <v>1371040355</v>
          </cell>
          <cell r="AI3915">
            <v>0</v>
          </cell>
          <cell r="AJ3915">
            <v>1371040355</v>
          </cell>
          <cell r="AK3915">
            <v>1</v>
          </cell>
          <cell r="AL3915"/>
          <cell r="AM3915">
            <v>1</v>
          </cell>
          <cell r="AN3915">
            <v>1</v>
          </cell>
          <cell r="AO3915">
            <v>0</v>
          </cell>
          <cell r="AP3915" t="str">
            <v>Liquidado</v>
          </cell>
          <cell r="AQ3915" t="e">
            <v>#REF!</v>
          </cell>
          <cell r="AR3915" t="e">
            <v>#N/A</v>
          </cell>
          <cell r="AS3915" t="str">
            <v>Entregado en 2012</v>
          </cell>
          <cell r="AT3915" t="str">
            <v>No Aplica</v>
          </cell>
          <cell r="AU3915" t="str">
            <v/>
          </cell>
          <cell r="AV3915">
            <v>40982</v>
          </cell>
          <cell r="AW3915" t="e">
            <v>#REF!</v>
          </cell>
          <cell r="AX3915"/>
          <cell r="AY3915"/>
          <cell r="AZ3915">
            <v>0</v>
          </cell>
          <cell r="BA3915" t="str">
            <v>-</v>
          </cell>
          <cell r="BB3915" t="str">
            <v/>
          </cell>
          <cell r="BC3915"/>
          <cell r="BD3915" t="str">
            <v/>
          </cell>
          <cell r="BE3915" t="str">
            <v/>
          </cell>
          <cell r="BF3915" t="str">
            <v/>
          </cell>
          <cell r="BG3915" t="str">
            <v/>
          </cell>
        </row>
        <row r="3916">
          <cell r="C3916" t="str">
            <v>20130191S0039-1</v>
          </cell>
          <cell r="D3916" t="str">
            <v>Proyectos 2011 - 2020</v>
          </cell>
          <cell r="E3916" t="str">
            <v>No Aplica</v>
          </cell>
          <cell r="F3916" t="str">
            <v>CERRADO</v>
          </cell>
          <cell r="G3916"/>
          <cell r="H3916" t="str">
            <v>Tolima</v>
          </cell>
          <cell r="I3916">
            <v>73504</v>
          </cell>
          <cell r="J3916">
            <v>6</v>
          </cell>
          <cell r="K3916" t="str">
            <v>Ortega</v>
          </cell>
          <cell r="L3916" t="str">
            <v>Ortega-Tolima</v>
          </cell>
          <cell r="M3916">
            <v>191</v>
          </cell>
          <cell r="N3916" t="str">
            <v>DPS 2013</v>
          </cell>
          <cell r="O3916"/>
          <cell r="P3916"/>
          <cell r="Q3916" t="str">
            <v>Polideportivo En El Municipio De Ortega - Tolima</v>
          </cell>
          <cell r="R3916" t="str">
            <v>Espacio Público, Recreación Y Deporte</v>
          </cell>
          <cell r="S3916"/>
          <cell r="T3916"/>
          <cell r="U3916"/>
          <cell r="V3916" t="str">
            <v>Municipio</v>
          </cell>
          <cell r="W3916"/>
          <cell r="X3916" t="str">
            <v>Los Olivos.</v>
          </cell>
          <cell r="Y3916"/>
          <cell r="Z3916">
            <v>280373832</v>
          </cell>
          <cell r="AA3916"/>
          <cell r="AB3916">
            <v>280373832</v>
          </cell>
          <cell r="AC3916"/>
          <cell r="AD3916">
            <v>280373832</v>
          </cell>
          <cell r="AE3916">
            <v>28037383.200000003</v>
          </cell>
          <cell r="AF3916"/>
          <cell r="AG3916">
            <v>28037383.200000003</v>
          </cell>
          <cell r="AH3916">
            <v>308411215.19999999</v>
          </cell>
          <cell r="AI3916">
            <v>0</v>
          </cell>
          <cell r="AJ3916">
            <v>308411215.19999999</v>
          </cell>
          <cell r="AK3916">
            <v>0.75</v>
          </cell>
          <cell r="AL3916"/>
          <cell r="AM3916">
            <v>1</v>
          </cell>
          <cell r="AN3916">
            <v>1</v>
          </cell>
          <cell r="AO3916">
            <v>0</v>
          </cell>
          <cell r="AP3916" t="str">
            <v>Liquidado</v>
          </cell>
          <cell r="AQ3916" t="e">
            <v>#REF!</v>
          </cell>
          <cell r="AR3916" t="e">
            <v>#N/A</v>
          </cell>
          <cell r="AS3916" t="str">
            <v>LIQUIDADO 2/04/2020</v>
          </cell>
          <cell r="AT3916" t="str">
            <v>No Aplica</v>
          </cell>
          <cell r="AU3916">
            <v>42579</v>
          </cell>
          <cell r="AV3916">
            <v>43521</v>
          </cell>
          <cell r="AW3916" t="e">
            <v>#REF!</v>
          </cell>
          <cell r="AX3916"/>
          <cell r="AY3916"/>
          <cell r="AZ3916">
            <v>0</v>
          </cell>
          <cell r="BA3916" t="str">
            <v>-</v>
          </cell>
          <cell r="BB3916" t="str">
            <v>200 m2</v>
          </cell>
          <cell r="BC3916"/>
          <cell r="BD3916">
            <v>43042</v>
          </cell>
          <cell r="BE3916">
            <v>43179</v>
          </cell>
          <cell r="BF3916">
            <v>43581</v>
          </cell>
          <cell r="BG3916">
            <v>547</v>
          </cell>
        </row>
        <row r="3917">
          <cell r="C3917" t="str">
            <v>20100021V1832-1</v>
          </cell>
          <cell r="D3917" t="str">
            <v>Proyectos 2011 - 2020</v>
          </cell>
          <cell r="E3917" t="str">
            <v>No Aplica</v>
          </cell>
          <cell r="F3917" t="str">
            <v>CERRADO</v>
          </cell>
          <cell r="G3917"/>
          <cell r="H3917" t="str">
            <v>Tolima</v>
          </cell>
          <cell r="I3917">
            <v>73520</v>
          </cell>
          <cell r="J3917">
            <v>6</v>
          </cell>
          <cell r="K3917" t="str">
            <v>Palocabildo</v>
          </cell>
          <cell r="L3917" t="str">
            <v>Palocabildo-Tolima</v>
          </cell>
          <cell r="M3917" t="str">
            <v/>
          </cell>
          <cell r="N3917" t="str">
            <v>Infraestructura</v>
          </cell>
          <cell r="O3917"/>
          <cell r="P3917"/>
          <cell r="Q3917" t="str">
            <v>Convenio De Ccoperación Y Asistencia Técnica Entre Acción Social - Fip Y La Federación Nacional De Cafeteros De Colombia, Para Aunar Esfuerzos Y Asi La Federación Preste El Apoyo Técnico Y Asesoria Para La Elaboración De Diseños Y/O Ajustes A Diseños Y/O Mejoramiento Vía Terciaria Palocabildo - Pompona 450 Mt. Con Asfaltita Compactada Y Estabilización De La Banca, Municipio De Palocabildo - Tolima.</v>
          </cell>
          <cell r="R3917" t="str">
            <v>Vías Red Terciaria</v>
          </cell>
          <cell r="S3917"/>
          <cell r="T3917"/>
          <cell r="U3917"/>
          <cell r="V3917" t="str">
            <v>Federación Nacional De Cafeteros</v>
          </cell>
          <cell r="W3917"/>
          <cell r="X3917" t="str">
            <v/>
          </cell>
          <cell r="Y3917"/>
          <cell r="Z3917">
            <v>90000000</v>
          </cell>
          <cell r="AA3917"/>
          <cell r="AB3917">
            <v>90000000</v>
          </cell>
          <cell r="AC3917"/>
          <cell r="AD3917">
            <v>90000000</v>
          </cell>
          <cell r="AE3917">
            <v>0</v>
          </cell>
          <cell r="AF3917"/>
          <cell r="AG3917">
            <v>0</v>
          </cell>
          <cell r="AH3917">
            <v>90000000</v>
          </cell>
          <cell r="AI3917">
            <v>0</v>
          </cell>
          <cell r="AJ3917">
            <v>90000000</v>
          </cell>
          <cell r="AK3917">
            <v>1</v>
          </cell>
          <cell r="AL3917"/>
          <cell r="AM3917">
            <v>1</v>
          </cell>
          <cell r="AN3917">
            <v>1</v>
          </cell>
          <cell r="AO3917">
            <v>0</v>
          </cell>
          <cell r="AP3917" t="str">
            <v>Liquidado</v>
          </cell>
          <cell r="AQ3917" t="e">
            <v>#REF!</v>
          </cell>
          <cell r="AR3917" t="e">
            <v>#N/A</v>
          </cell>
          <cell r="AS3917" t="str">
            <v>Terminado en 2011</v>
          </cell>
          <cell r="AT3917" t="str">
            <v>No Aplica</v>
          </cell>
          <cell r="AU3917" t="str">
            <v/>
          </cell>
          <cell r="AV3917">
            <v>40908</v>
          </cell>
          <cell r="AW3917" t="e">
            <v>#REF!</v>
          </cell>
          <cell r="AX3917"/>
          <cell r="AY3917"/>
          <cell r="AZ3917">
            <v>0</v>
          </cell>
          <cell r="BA3917" t="str">
            <v>-</v>
          </cell>
          <cell r="BB3917" t="str">
            <v/>
          </cell>
          <cell r="BC3917"/>
          <cell r="BD3917" t="str">
            <v/>
          </cell>
          <cell r="BE3917" t="str">
            <v/>
          </cell>
          <cell r="BF3917" t="str">
            <v/>
          </cell>
          <cell r="BG3917" t="str">
            <v/>
          </cell>
        </row>
        <row r="3918">
          <cell r="C3918" t="str">
            <v>20160469M5728-1</v>
          </cell>
          <cell r="D3918" t="str">
            <v>Proyectos 2011 - 2020</v>
          </cell>
          <cell r="E3918" t="str">
            <v>ANTES 2018</v>
          </cell>
          <cell r="F3918" t="str">
            <v>VIGENTE</v>
          </cell>
          <cell r="G3918"/>
          <cell r="H3918" t="str">
            <v>Tolima</v>
          </cell>
          <cell r="I3918">
            <v>73520</v>
          </cell>
          <cell r="J3918">
            <v>6</v>
          </cell>
          <cell r="K3918" t="str">
            <v>Palocabildo</v>
          </cell>
          <cell r="L3918" t="str">
            <v>Palocabildo-Tolima</v>
          </cell>
          <cell r="M3918">
            <v>469</v>
          </cell>
          <cell r="N3918" t="str">
            <v>DPS 2016</v>
          </cell>
          <cell r="O3918"/>
          <cell r="P3918"/>
          <cell r="Q3918" t="str">
            <v>Mejoramiento De Condiciones De Habitabilidad</v>
          </cell>
          <cell r="R3918" t="str">
            <v>Mejoramiento Condiciones De Habitabilidad</v>
          </cell>
          <cell r="S3918"/>
          <cell r="T3918"/>
          <cell r="U3918"/>
          <cell r="V3918" t="str">
            <v>Municipio</v>
          </cell>
          <cell r="W3918"/>
          <cell r="X3918" t="str">
            <v/>
          </cell>
          <cell r="Y3918"/>
          <cell r="Z3918">
            <v>423728814</v>
          </cell>
          <cell r="AA3918"/>
          <cell r="AB3918">
            <v>423728814</v>
          </cell>
          <cell r="AC3918"/>
          <cell r="AD3918">
            <v>423728814</v>
          </cell>
          <cell r="AE3918">
            <v>143224993</v>
          </cell>
          <cell r="AF3918"/>
          <cell r="AG3918">
            <v>143224993</v>
          </cell>
          <cell r="AH3918">
            <v>566953807</v>
          </cell>
          <cell r="AI3918">
            <v>0</v>
          </cell>
          <cell r="AJ3918">
            <v>566953807</v>
          </cell>
          <cell r="AK3918">
            <v>0.05</v>
          </cell>
          <cell r="AL3918"/>
          <cell r="AM3918">
            <v>0.11</v>
          </cell>
          <cell r="AN3918">
            <v>1.04E-2</v>
          </cell>
          <cell r="AO3918">
            <v>-9.9599999999999994E-2</v>
          </cell>
          <cell r="AP3918" t="str">
            <v>Suspendido</v>
          </cell>
          <cell r="AQ3918" t="e">
            <v>#REF!</v>
          </cell>
          <cell r="AR3918" t="str">
            <v>EN EJECUCIÓN</v>
          </cell>
          <cell r="AS3918" t="str">
            <v>Fecha de terminación: 28 de septiembre de 2022
En mesa técnica 147 (17/11/2021) se dió pertinencia a 31 MCH.</v>
          </cell>
          <cell r="AT3918">
            <v>44315</v>
          </cell>
          <cell r="AU3918">
            <v>44740</v>
          </cell>
          <cell r="AV3918"/>
          <cell r="AW3918" t="e">
            <v>#REF!</v>
          </cell>
          <cell r="AX3918"/>
          <cell r="AY3918"/>
          <cell r="AZ3918">
            <v>0</v>
          </cell>
          <cell r="BA3918" t="str">
            <v>-</v>
          </cell>
          <cell r="BB3918" t="str">
            <v>31  Viviendas</v>
          </cell>
          <cell r="BC3918"/>
          <cell r="BD3918" t="str">
            <v/>
          </cell>
          <cell r="BE3918" t="str">
            <v/>
          </cell>
          <cell r="BF3918" t="str">
            <v/>
          </cell>
          <cell r="BG3918">
            <v>111.60000000000001</v>
          </cell>
        </row>
        <row r="3919">
          <cell r="C3919" t="str">
            <v>E-2020-2203-253167</v>
          </cell>
          <cell r="D3919" t="str">
            <v>CV 001-2020</v>
          </cell>
          <cell r="E3919" t="str">
            <v>2018-2022</v>
          </cell>
          <cell r="F3919" t="str">
            <v>VIGENTE</v>
          </cell>
          <cell r="G3919"/>
          <cell r="H3919" t="str">
            <v>Tolima</v>
          </cell>
          <cell r="I3919"/>
          <cell r="J3919"/>
          <cell r="K3919" t="str">
            <v>Palocabildo</v>
          </cell>
          <cell r="L3919" t="str">
            <v>Palocabildo-Tolima</v>
          </cell>
          <cell r="M3919" t="str">
            <v>726 FIP 2021</v>
          </cell>
          <cell r="N3919" t="str">
            <v>DPS 2021</v>
          </cell>
          <cell r="O3919">
            <v>44551</v>
          </cell>
          <cell r="P3919">
            <v>44773</v>
          </cell>
          <cell r="Q3919" t="str">
            <v>Mejoramiento De Vías Terciaria Con Placa Huellas En Las Vías Casco Urbano, La Libertad. Casco Urbano, El Palmar. Casco Urbano, El Triunfo. Casco Urbano, El Olimpo Y Muleros, La H Del Municipio De Palocabildo - Tolima</v>
          </cell>
          <cell r="R3919" t="str">
            <v>Vias y Transporte</v>
          </cell>
          <cell r="S3919" t="str">
            <v>Vias Rurales</v>
          </cell>
          <cell r="T3919"/>
          <cell r="U3919">
            <v>1</v>
          </cell>
          <cell r="V3919"/>
          <cell r="W3919"/>
          <cell r="X3919"/>
          <cell r="Y3919"/>
          <cell r="Z3919">
            <v>0</v>
          </cell>
          <cell r="AA3919"/>
          <cell r="AB3919">
            <v>0</v>
          </cell>
          <cell r="AC3919">
            <v>0</v>
          </cell>
          <cell r="AD3919">
            <v>0</v>
          </cell>
          <cell r="AE3919"/>
          <cell r="AF3919"/>
          <cell r="AG3919">
            <v>0</v>
          </cell>
          <cell r="AH3919">
            <v>0</v>
          </cell>
          <cell r="AI3919">
            <v>0</v>
          </cell>
          <cell r="AJ3919">
            <v>0</v>
          </cell>
          <cell r="AK3919"/>
          <cell r="AL3919"/>
          <cell r="AM3919"/>
          <cell r="AN3919"/>
          <cell r="AO3919">
            <v>0</v>
          </cell>
          <cell r="AP3919" t="str">
            <v>Cancelado</v>
          </cell>
          <cell r="AQ3919" t="e">
            <v>#REF!</v>
          </cell>
          <cell r="AR3919" t="e">
            <v>#N/A</v>
          </cell>
          <cell r="AS3919" t="str">
            <v>Fallo Ley de Garantias</v>
          </cell>
          <cell r="AT3919"/>
          <cell r="AU3919" t="str">
            <v>-</v>
          </cell>
          <cell r="AV3919" t="str">
            <v>-</v>
          </cell>
          <cell r="AW3919" t="e">
            <v>#REF!</v>
          </cell>
          <cell r="AX3919">
            <v>4</v>
          </cell>
          <cell r="AY3919"/>
          <cell r="AZ3919">
            <v>4</v>
          </cell>
          <cell r="BA3919"/>
          <cell r="BB3919" t="str">
            <v>912 ML</v>
          </cell>
          <cell r="BC3919"/>
          <cell r="BD3919" t="str">
            <v>-</v>
          </cell>
          <cell r="BE3919" t="str">
            <v>-</v>
          </cell>
          <cell r="BF3919" t="str">
            <v>-</v>
          </cell>
          <cell r="BG3919" t="str">
            <v>-</v>
          </cell>
        </row>
        <row r="3920">
          <cell r="C3920" t="str">
            <v>20170452S5597-1</v>
          </cell>
          <cell r="D3920" t="str">
            <v>Proyectos 2011 - 2020</v>
          </cell>
          <cell r="E3920" t="str">
            <v>ANTES 2018</v>
          </cell>
          <cell r="F3920" t="str">
            <v>VIGENTE</v>
          </cell>
          <cell r="G3920"/>
          <cell r="H3920" t="str">
            <v>Tolima</v>
          </cell>
          <cell r="I3920">
            <v>73547</v>
          </cell>
          <cell r="J3920">
            <v>6</v>
          </cell>
          <cell r="K3920" t="str">
            <v>Piedras</v>
          </cell>
          <cell r="L3920" t="str">
            <v>Piedras-Tolima</v>
          </cell>
          <cell r="M3920">
            <v>452</v>
          </cell>
          <cell r="N3920" t="str">
            <v>DPS 2017</v>
          </cell>
          <cell r="O3920"/>
          <cell r="P3920"/>
          <cell r="Q3920" t="str">
            <v>Construcción De Cubierta, Gradas Y Escenario Para Fútbol 6 De La Vereda Paradero Chipalo Del Municipio De Piedras - Tolima.</v>
          </cell>
          <cell r="R3920" t="str">
            <v>Espacio Público, Recreación Y Deporte</v>
          </cell>
          <cell r="S3920"/>
          <cell r="T3920"/>
          <cell r="U3920"/>
          <cell r="V3920" t="str">
            <v>Municipio</v>
          </cell>
          <cell r="W3920" t="str">
            <v>Rural</v>
          </cell>
          <cell r="X3920" t="str">
            <v>Vereda Paradero Chipalo</v>
          </cell>
          <cell r="Y3920"/>
          <cell r="Z3920">
            <v>1942784564</v>
          </cell>
          <cell r="AA3920"/>
          <cell r="AB3920">
            <v>1942784564</v>
          </cell>
          <cell r="AC3920"/>
          <cell r="AD3920">
            <v>1942784564</v>
          </cell>
          <cell r="AE3920">
            <v>194278456</v>
          </cell>
          <cell r="AF3920"/>
          <cell r="AG3920">
            <v>194278456</v>
          </cell>
          <cell r="AH3920">
            <v>2137063020</v>
          </cell>
          <cell r="AI3920">
            <v>0</v>
          </cell>
          <cell r="AJ3920">
            <v>2137063020</v>
          </cell>
          <cell r="AK3920">
            <v>0.96650000000000003</v>
          </cell>
          <cell r="AL3920"/>
          <cell r="AM3920">
            <v>1</v>
          </cell>
          <cell r="AN3920">
            <v>1</v>
          </cell>
          <cell r="AO3920">
            <v>0</v>
          </cell>
          <cell r="AP3920" t="str">
            <v>Entregado A Municipio</v>
          </cell>
          <cell r="AQ3920" t="e">
            <v>#REF!</v>
          </cell>
          <cell r="AR3920" t="e">
            <v>#N/A</v>
          </cell>
          <cell r="AS3920" t="str">
            <v xml:space="preserve">Proyecto terminado y entregado al Municipio.
Acta de entrega y recibo final a satisfacción 20-08-2021; Acta de entrega y compromiso de sostenibilidad 24-09-2021. </v>
          </cell>
          <cell r="AT3920" t="str">
            <v>No Aplica</v>
          </cell>
          <cell r="AU3920">
            <v>43805</v>
          </cell>
          <cell r="AV3920">
            <v>44275</v>
          </cell>
          <cell r="AW3920" t="e">
            <v>#REF!</v>
          </cell>
          <cell r="AX3920"/>
          <cell r="AY3920"/>
          <cell r="AZ3920">
            <v>0</v>
          </cell>
          <cell r="BA3920" t="str">
            <v>-</v>
          </cell>
          <cell r="BB3920" t="str">
            <v>1446 m</v>
          </cell>
          <cell r="BC3920"/>
          <cell r="BD3920">
            <v>44120</v>
          </cell>
          <cell r="BE3920">
            <v>44230</v>
          </cell>
          <cell r="BF3920">
            <v>44463</v>
          </cell>
          <cell r="BG3920">
            <v>564</v>
          </cell>
        </row>
        <row r="3921">
          <cell r="C3921" t="str">
            <v>E-2020-2203-233460</v>
          </cell>
          <cell r="D3921" t="str">
            <v>CV 001-2020</v>
          </cell>
          <cell r="E3921" t="str">
            <v>2018-2022</v>
          </cell>
          <cell r="F3921" t="str">
            <v>VIGENTE</v>
          </cell>
          <cell r="G3921"/>
          <cell r="H3921" t="str">
            <v>Tolima</v>
          </cell>
          <cell r="I3921"/>
          <cell r="J3921"/>
          <cell r="K3921" t="str">
            <v>Piedras</v>
          </cell>
          <cell r="L3921" t="str">
            <v>Piedras-Tolima</v>
          </cell>
          <cell r="M3921" t="str">
            <v>670 FIP 2021</v>
          </cell>
          <cell r="N3921" t="str">
            <v>DPS 2021</v>
          </cell>
          <cell r="O3921">
            <v>44512</v>
          </cell>
          <cell r="P3921">
            <v>44773</v>
          </cell>
          <cell r="Q3921" t="str">
            <v>Pavimentación De Las Vías Urbanas Comprendidas Entre La Cra 2 Entre Cll 4 Y 6. Cll 5 Entre Cra 2 Y 4. Cra 4 Entre Cll 5 Y 4. Cra 5 Entre Cll 3 Y 4. Cll 3 Entre Cra 3 Y 5. Cll 2 Entre Cra 3 Y 4 En El Municipio De Piedras - Tolima</v>
          </cell>
          <cell r="R3921" t="str">
            <v>Vias y Transporte</v>
          </cell>
          <cell r="S3921" t="str">
            <v>Vias Urbanas</v>
          </cell>
          <cell r="T3921"/>
          <cell r="U3921">
            <v>1</v>
          </cell>
          <cell r="V3921"/>
          <cell r="W3921"/>
          <cell r="X3921"/>
          <cell r="Y3921"/>
          <cell r="Z3921">
            <v>1141085119</v>
          </cell>
          <cell r="AA3921"/>
          <cell r="AB3921">
            <v>1141085119</v>
          </cell>
          <cell r="AC3921">
            <v>0</v>
          </cell>
          <cell r="AD3921">
            <v>1141085119</v>
          </cell>
          <cell r="AE3921"/>
          <cell r="AF3921"/>
          <cell r="AG3921">
            <v>0</v>
          </cell>
          <cell r="AH3921">
            <v>1141085119</v>
          </cell>
          <cell r="AI3921">
            <v>0</v>
          </cell>
          <cell r="AJ3921">
            <v>1141085119</v>
          </cell>
          <cell r="AK3921"/>
          <cell r="AL3921"/>
          <cell r="AM3921"/>
          <cell r="AN3921"/>
          <cell r="AO3921">
            <v>0</v>
          </cell>
          <cell r="AP3921" t="str">
            <v>Adjudicado</v>
          </cell>
          <cell r="AQ3921" t="e">
            <v>#REF!</v>
          </cell>
          <cell r="AR3921" t="e">
            <v>#N/A</v>
          </cell>
          <cell r="AS3921" t="str">
            <v>-</v>
          </cell>
          <cell r="AT3921"/>
          <cell r="AU3921" t="str">
            <v>-</v>
          </cell>
          <cell r="AV3921" t="str">
            <v>-</v>
          </cell>
          <cell r="AW3921" t="e">
            <v>#REF!</v>
          </cell>
          <cell r="AX3921">
            <v>4</v>
          </cell>
          <cell r="AY3921"/>
          <cell r="AZ3921">
            <v>4</v>
          </cell>
          <cell r="BA3921"/>
          <cell r="BB3921" t="str">
            <v>1600 ML</v>
          </cell>
          <cell r="BC3921"/>
          <cell r="BD3921" t="str">
            <v>-</v>
          </cell>
          <cell r="BE3921" t="str">
            <v>-</v>
          </cell>
          <cell r="BF3921" t="str">
            <v>-</v>
          </cell>
          <cell r="BG3921" t="str">
            <v>-</v>
          </cell>
        </row>
        <row r="3922">
          <cell r="C3922" t="str">
            <v>E-2020-2203-233473</v>
          </cell>
          <cell r="D3922" t="str">
            <v>CV 001-2020</v>
          </cell>
          <cell r="E3922" t="str">
            <v>2018-2022</v>
          </cell>
          <cell r="F3922" t="str">
            <v>VIGENTE</v>
          </cell>
          <cell r="G3922"/>
          <cell r="H3922" t="str">
            <v>Tolima</v>
          </cell>
          <cell r="I3922"/>
          <cell r="J3922"/>
          <cell r="K3922" t="str">
            <v>Piedras</v>
          </cell>
          <cell r="L3922" t="str">
            <v>Piedras-Tolima</v>
          </cell>
          <cell r="M3922" t="str">
            <v>473 FIP 2021</v>
          </cell>
          <cell r="N3922" t="str">
            <v>DPS 2021</v>
          </cell>
          <cell r="O3922">
            <v>44421</v>
          </cell>
          <cell r="P3922">
            <v>44773</v>
          </cell>
          <cell r="Q3922" t="str">
            <v>Construcción De La Plaza De Mercado En El Casco Urbano Municipio De Piedras - Tolima</v>
          </cell>
          <cell r="R3922" t="str">
            <v>Social Comunitario</v>
          </cell>
          <cell r="S3922" t="str">
            <v>Plaza de Mercado</v>
          </cell>
          <cell r="T3922"/>
          <cell r="U3922">
            <v>1</v>
          </cell>
          <cell r="V3922"/>
          <cell r="W3922"/>
          <cell r="X3922"/>
          <cell r="Y3922"/>
          <cell r="Z3922">
            <v>1956040613</v>
          </cell>
          <cell r="AA3922"/>
          <cell r="AB3922">
            <v>1956040613</v>
          </cell>
          <cell r="AC3922">
            <v>0</v>
          </cell>
          <cell r="AD3922">
            <v>1956040613</v>
          </cell>
          <cell r="AE3922"/>
          <cell r="AF3922"/>
          <cell r="AG3922">
            <v>0</v>
          </cell>
          <cell r="AH3922">
            <v>1956040613</v>
          </cell>
          <cell r="AI3922">
            <v>0</v>
          </cell>
          <cell r="AJ3922">
            <v>1956040613</v>
          </cell>
          <cell r="AK3922"/>
          <cell r="AL3922"/>
          <cell r="AM3922"/>
          <cell r="AN3922"/>
          <cell r="AO3922">
            <v>0</v>
          </cell>
          <cell r="AP3922" t="str">
            <v>En Proceso Licitatorio</v>
          </cell>
          <cell r="AQ3922" t="e">
            <v>#REF!</v>
          </cell>
          <cell r="AR3922" t="e">
            <v>#N/A</v>
          </cell>
          <cell r="AS3922" t="str">
            <v>-</v>
          </cell>
          <cell r="AT3922"/>
          <cell r="AU3922" t="str">
            <v>-</v>
          </cell>
          <cell r="AV3922" t="str">
            <v>-</v>
          </cell>
          <cell r="AW3922" t="e">
            <v>#REF!</v>
          </cell>
          <cell r="AX3922">
            <v>9</v>
          </cell>
          <cell r="AY3922"/>
          <cell r="AZ3922">
            <v>9</v>
          </cell>
          <cell r="BA3922"/>
          <cell r="BB3922" t="str">
            <v>1197.44 M2</v>
          </cell>
          <cell r="BC3922"/>
          <cell r="BD3922" t="str">
            <v>-</v>
          </cell>
          <cell r="BE3922" t="str">
            <v>-</v>
          </cell>
          <cell r="BF3922" t="str">
            <v>-</v>
          </cell>
          <cell r="BG3922" t="str">
            <v>-</v>
          </cell>
        </row>
        <row r="3923">
          <cell r="C3923" t="str">
            <v>20100021V1833-1</v>
          </cell>
          <cell r="D3923" t="str">
            <v>Proyectos 2011 - 2020</v>
          </cell>
          <cell r="E3923" t="str">
            <v>No Aplica</v>
          </cell>
          <cell r="F3923" t="str">
            <v>CERRADO</v>
          </cell>
          <cell r="G3923"/>
          <cell r="H3923" t="str">
            <v>Tolima</v>
          </cell>
          <cell r="I3923">
            <v>73555</v>
          </cell>
          <cell r="J3923">
            <v>6</v>
          </cell>
          <cell r="K3923" t="str">
            <v>Planadas</v>
          </cell>
          <cell r="L3923" t="str">
            <v>Planadas-Tolima</v>
          </cell>
          <cell r="M3923" t="str">
            <v/>
          </cell>
          <cell r="N3923" t="str">
            <v>Infraestructura</v>
          </cell>
          <cell r="O3923"/>
          <cell r="P3923"/>
          <cell r="Q3923" t="str">
            <v>Convenio De Ccoperación Y Asistencia Técnica Entre Acción Social - Fip Y La Federación Nacional De Cafeteros De Colombia, Para Aunar Esfuerzos Y Asi La Federación Preste El Apoyo Técnico Y Asesoria Para La Elaboración De Diseños Y/O Ajustes A Diseños Y/O Pavimentación Calles Área Perimetral Parque Corregimiento Bilbao, Municipio De Planadas - Tolima.</v>
          </cell>
          <cell r="R3923" t="str">
            <v>Vías Urbanas</v>
          </cell>
          <cell r="S3923"/>
          <cell r="T3923"/>
          <cell r="U3923"/>
          <cell r="V3923" t="str">
            <v>Federación Nacional De Cafeteros</v>
          </cell>
          <cell r="W3923"/>
          <cell r="X3923" t="str">
            <v/>
          </cell>
          <cell r="Y3923"/>
          <cell r="Z3923">
            <v>200000000</v>
          </cell>
          <cell r="AA3923"/>
          <cell r="AB3923">
            <v>200000000</v>
          </cell>
          <cell r="AC3923"/>
          <cell r="AD3923">
            <v>200000000</v>
          </cell>
          <cell r="AE3923">
            <v>0</v>
          </cell>
          <cell r="AF3923"/>
          <cell r="AG3923">
            <v>0</v>
          </cell>
          <cell r="AH3923">
            <v>200000000</v>
          </cell>
          <cell r="AI3923">
            <v>0</v>
          </cell>
          <cell r="AJ3923">
            <v>200000000</v>
          </cell>
          <cell r="AK3923">
            <v>1</v>
          </cell>
          <cell r="AL3923"/>
          <cell r="AM3923">
            <v>1</v>
          </cell>
          <cell r="AN3923">
            <v>1</v>
          </cell>
          <cell r="AO3923">
            <v>0</v>
          </cell>
          <cell r="AP3923" t="str">
            <v>Liquidado</v>
          </cell>
          <cell r="AQ3923" t="e">
            <v>#REF!</v>
          </cell>
          <cell r="AR3923" t="e">
            <v>#N/A</v>
          </cell>
          <cell r="AS3923" t="str">
            <v>Entregado el 31 de Diciembre de 2011.</v>
          </cell>
          <cell r="AT3923" t="str">
            <v>No Aplica</v>
          </cell>
          <cell r="AU3923" t="str">
            <v/>
          </cell>
          <cell r="AV3923">
            <v>40908</v>
          </cell>
          <cell r="AW3923" t="e">
            <v>#REF!</v>
          </cell>
          <cell r="AX3923"/>
          <cell r="AY3923"/>
          <cell r="AZ3923">
            <v>0</v>
          </cell>
          <cell r="BA3923" t="str">
            <v>-</v>
          </cell>
          <cell r="BB3923" t="str">
            <v/>
          </cell>
          <cell r="BC3923"/>
          <cell r="BD3923" t="str">
            <v/>
          </cell>
          <cell r="BE3923" t="str">
            <v/>
          </cell>
          <cell r="BF3923" t="str">
            <v/>
          </cell>
          <cell r="BG3923" t="str">
            <v/>
          </cell>
        </row>
        <row r="3924">
          <cell r="C3924" t="str">
            <v>E-2020-1731-235291</v>
          </cell>
          <cell r="D3924" t="str">
            <v>CV 001-2020</v>
          </cell>
          <cell r="E3924" t="str">
            <v>2018-2022</v>
          </cell>
          <cell r="F3924" t="str">
            <v>VIGENTE</v>
          </cell>
          <cell r="G3924"/>
          <cell r="H3924" t="str">
            <v>Tolima</v>
          </cell>
          <cell r="I3924"/>
          <cell r="J3924"/>
          <cell r="K3924" t="str">
            <v>Planadas</v>
          </cell>
          <cell r="L3924" t="str">
            <v>Planadas-Tolima</v>
          </cell>
          <cell r="M3924" t="str">
            <v>582 FIP 2021</v>
          </cell>
          <cell r="N3924" t="str">
            <v>DPS 2021</v>
          </cell>
          <cell r="O3924">
            <v>44512</v>
          </cell>
          <cell r="P3924">
            <v>44773</v>
          </cell>
          <cell r="Q3924" t="str">
            <v xml:space="preserve">Construcción. Adecuación Y Remodelación De La Galería Del Municipio De Planadas - Tolima </v>
          </cell>
          <cell r="R3924" t="str">
            <v>Social Comunitario</v>
          </cell>
          <cell r="S3924" t="str">
            <v>Plaza de Mercado</v>
          </cell>
          <cell r="T3924"/>
          <cell r="U3924">
            <v>1</v>
          </cell>
          <cell r="V3924"/>
          <cell r="W3924"/>
          <cell r="X3924"/>
          <cell r="Y3924"/>
          <cell r="Z3924">
            <v>0</v>
          </cell>
          <cell r="AA3924"/>
          <cell r="AB3924">
            <v>0</v>
          </cell>
          <cell r="AC3924">
            <v>0</v>
          </cell>
          <cell r="AD3924">
            <v>0</v>
          </cell>
          <cell r="AE3924"/>
          <cell r="AF3924"/>
          <cell r="AG3924">
            <v>0</v>
          </cell>
          <cell r="AH3924">
            <v>0</v>
          </cell>
          <cell r="AI3924">
            <v>0</v>
          </cell>
          <cell r="AJ3924">
            <v>0</v>
          </cell>
          <cell r="AK3924"/>
          <cell r="AL3924"/>
          <cell r="AM3924"/>
          <cell r="AN3924"/>
          <cell r="AO3924">
            <v>0</v>
          </cell>
          <cell r="AP3924" t="str">
            <v>Cancelado</v>
          </cell>
          <cell r="AQ3924" t="e">
            <v>#REF!</v>
          </cell>
          <cell r="AR3924" t="e">
            <v>#N/A</v>
          </cell>
          <cell r="AS3924" t="str">
            <v>Condición Resolutoria [Maduración]</v>
          </cell>
          <cell r="AT3924"/>
          <cell r="AU3924" t="str">
            <v>-</v>
          </cell>
          <cell r="AV3924" t="str">
            <v>-</v>
          </cell>
          <cell r="AW3924" t="e">
            <v>#REF!</v>
          </cell>
          <cell r="AX3924">
            <v>15</v>
          </cell>
          <cell r="AY3924"/>
          <cell r="AZ3924">
            <v>15</v>
          </cell>
          <cell r="BA3924"/>
          <cell r="BB3924" t="str">
            <v>2172.5 M2</v>
          </cell>
          <cell r="BC3924"/>
          <cell r="BD3924" t="str">
            <v>-</v>
          </cell>
          <cell r="BE3924" t="str">
            <v>-</v>
          </cell>
          <cell r="BF3924" t="str">
            <v>-</v>
          </cell>
          <cell r="BG3924" t="str">
            <v>-</v>
          </cell>
        </row>
        <row r="3925">
          <cell r="C3925" t="str">
            <v>20130036V0190-1</v>
          </cell>
          <cell r="D3925" t="str">
            <v>Proyectos 2011 - 2020</v>
          </cell>
          <cell r="E3925" t="str">
            <v>No Aplica</v>
          </cell>
          <cell r="F3925" t="str">
            <v>CERRADO</v>
          </cell>
          <cell r="G3925"/>
          <cell r="H3925" t="str">
            <v>Tolima</v>
          </cell>
          <cell r="I3925">
            <v>73563</v>
          </cell>
          <cell r="J3925">
            <v>6</v>
          </cell>
          <cell r="K3925" t="str">
            <v>Prado</v>
          </cell>
          <cell r="L3925" t="str">
            <v>Prado-Tolima</v>
          </cell>
          <cell r="M3925">
            <v>36</v>
          </cell>
          <cell r="N3925" t="str">
            <v>DPS 2013</v>
          </cell>
          <cell r="O3925"/>
          <cell r="P3925"/>
          <cell r="Q3925" t="str">
            <v>Apoyo Para La Pavimentacion En Concreto Rigido En El Sector Urbano Carrera 9 Y 5 Municipio De Prado Departamento Del Tolima</v>
          </cell>
          <cell r="R3925" t="str">
            <v>Vías Urbanas</v>
          </cell>
          <cell r="S3925"/>
          <cell r="T3925"/>
          <cell r="U3925"/>
          <cell r="V3925" t="str">
            <v>Municipio</v>
          </cell>
          <cell r="W3925"/>
          <cell r="X3925" t="str">
            <v>El Carmen</v>
          </cell>
          <cell r="Y3925"/>
          <cell r="Z3925">
            <v>311214953</v>
          </cell>
          <cell r="AA3925"/>
          <cell r="AB3925">
            <v>311214953</v>
          </cell>
          <cell r="AC3925"/>
          <cell r="AD3925">
            <v>311214953</v>
          </cell>
          <cell r="AE3925">
            <v>31121495.300000001</v>
          </cell>
          <cell r="AF3925"/>
          <cell r="AG3925">
            <v>31121495.300000001</v>
          </cell>
          <cell r="AH3925">
            <v>342336448.30000001</v>
          </cell>
          <cell r="AI3925">
            <v>0</v>
          </cell>
          <cell r="AJ3925">
            <v>342336448.30000001</v>
          </cell>
          <cell r="AK3925">
            <v>1</v>
          </cell>
          <cell r="AL3925"/>
          <cell r="AM3925">
            <v>1</v>
          </cell>
          <cell r="AN3925">
            <v>1</v>
          </cell>
          <cell r="AO3925">
            <v>0</v>
          </cell>
          <cell r="AP3925" t="str">
            <v>Liquidado</v>
          </cell>
          <cell r="AQ3925" t="e">
            <v>#REF!</v>
          </cell>
          <cell r="AR3925" t="e">
            <v>#N/A</v>
          </cell>
          <cell r="AS3925" t="str">
            <v>31/03/2016:  Se realizó auditoria visible 3 entrega a la comunidad</v>
          </cell>
          <cell r="AT3925" t="str">
            <v>No Aplica</v>
          </cell>
          <cell r="AU3925">
            <v>42282</v>
          </cell>
          <cell r="AV3925">
            <v>42345</v>
          </cell>
          <cell r="AW3925" t="e">
            <v>#REF!</v>
          </cell>
          <cell r="AX3925"/>
          <cell r="AY3925"/>
          <cell r="AZ3925">
            <v>0</v>
          </cell>
          <cell r="BA3925" t="str">
            <v>-</v>
          </cell>
          <cell r="BB3925">
            <v>0.3</v>
          </cell>
          <cell r="BC3925"/>
          <cell r="BD3925">
            <v>42460</v>
          </cell>
          <cell r="BE3925">
            <v>42460</v>
          </cell>
          <cell r="BF3925">
            <v>42460</v>
          </cell>
          <cell r="BG3925">
            <v>10000</v>
          </cell>
        </row>
        <row r="3926">
          <cell r="C3926" t="str">
            <v>E-2020-2203-233510</v>
          </cell>
          <cell r="D3926" t="str">
            <v>CV 001-2020</v>
          </cell>
          <cell r="E3926" t="str">
            <v>2018-2022</v>
          </cell>
          <cell r="F3926" t="str">
            <v>VIGENTE</v>
          </cell>
          <cell r="G3926"/>
          <cell r="H3926" t="str">
            <v>Tolima</v>
          </cell>
          <cell r="I3926"/>
          <cell r="J3926"/>
          <cell r="K3926" t="str">
            <v>Prado</v>
          </cell>
          <cell r="L3926" t="str">
            <v>Prado-Tolima</v>
          </cell>
          <cell r="M3926" t="str">
            <v>421 FIP 2021</v>
          </cell>
          <cell r="N3926" t="str">
            <v>DPS 2021</v>
          </cell>
          <cell r="O3926">
            <v>44378</v>
          </cell>
          <cell r="P3926">
            <v>44773</v>
          </cell>
          <cell r="Q3926" t="str">
            <v>Mejoramiento Y Adecuación De La Plaza De Mercado Del Municipio De Prado - Tolima</v>
          </cell>
          <cell r="R3926" t="str">
            <v>Social Comunitario</v>
          </cell>
          <cell r="S3926" t="str">
            <v>Plaza de Mercado</v>
          </cell>
          <cell r="T3926"/>
          <cell r="U3926">
            <v>1</v>
          </cell>
          <cell r="V3926"/>
          <cell r="W3926"/>
          <cell r="X3926"/>
          <cell r="Y3926"/>
          <cell r="Z3926">
            <v>1889455207</v>
          </cell>
          <cell r="AA3926"/>
          <cell r="AB3926">
            <v>1889455207</v>
          </cell>
          <cell r="AC3926">
            <v>0</v>
          </cell>
          <cell r="AD3926">
            <v>1889455207</v>
          </cell>
          <cell r="AE3926"/>
          <cell r="AF3926"/>
          <cell r="AG3926">
            <v>0</v>
          </cell>
          <cell r="AH3926">
            <v>1889455207</v>
          </cell>
          <cell r="AI3926">
            <v>0</v>
          </cell>
          <cell r="AJ3926">
            <v>1889455207</v>
          </cell>
          <cell r="AK3926"/>
          <cell r="AL3926"/>
          <cell r="AM3926"/>
          <cell r="AN3926"/>
          <cell r="AO3926">
            <v>0</v>
          </cell>
          <cell r="AP3926" t="str">
            <v>Adjudicado</v>
          </cell>
          <cell r="AQ3926" t="e">
            <v>#REF!</v>
          </cell>
          <cell r="AR3926" t="e">
            <v>#N/A</v>
          </cell>
          <cell r="AS3926" t="str">
            <v>-</v>
          </cell>
          <cell r="AT3926"/>
          <cell r="AU3926" t="str">
            <v>-</v>
          </cell>
          <cell r="AV3926" t="str">
            <v>-</v>
          </cell>
          <cell r="AW3926" t="e">
            <v>#REF!</v>
          </cell>
          <cell r="AX3926">
            <v>9</v>
          </cell>
          <cell r="AY3926"/>
          <cell r="AZ3926">
            <v>9</v>
          </cell>
          <cell r="BA3926"/>
          <cell r="BB3926" t="str">
            <v>4653.49 M2</v>
          </cell>
          <cell r="BC3926"/>
          <cell r="BD3926" t="str">
            <v>-</v>
          </cell>
          <cell r="BE3926" t="str">
            <v>-</v>
          </cell>
          <cell r="BF3926" t="str">
            <v>-</v>
          </cell>
          <cell r="BG3926" t="str">
            <v>-</v>
          </cell>
        </row>
        <row r="3927">
          <cell r="C3927" t="str">
            <v>20130244V0453-1</v>
          </cell>
          <cell r="D3927" t="str">
            <v>Proyectos 2011 - 2020</v>
          </cell>
          <cell r="E3927" t="str">
            <v>No Aplica</v>
          </cell>
          <cell r="F3927" t="str">
            <v>CERRADO</v>
          </cell>
          <cell r="G3927"/>
          <cell r="H3927" t="str">
            <v>Tolima</v>
          </cell>
          <cell r="I3927">
            <v>73585</v>
          </cell>
          <cell r="J3927">
            <v>6</v>
          </cell>
          <cell r="K3927" t="str">
            <v>Purificacion</v>
          </cell>
          <cell r="L3927" t="str">
            <v>Purificacion-Tolima</v>
          </cell>
          <cell r="M3927">
            <v>244</v>
          </cell>
          <cell r="N3927" t="str">
            <v>DPS 2013</v>
          </cell>
          <cell r="O3927"/>
          <cell r="P3927"/>
          <cell r="Q3927" t="str">
            <v>Pavimentación En Concreto Rígido En El Sector Urbano De La Carrera 7C Entre Calle 15 Y Calle 19, Calle 15-16-17-18 Entre Cra 7C Y Cra 7D De La Urbanización Villa Belén Del Municipio De Purificación Departamento De Tolima</v>
          </cell>
          <cell r="R3927" t="str">
            <v>Vías Urbanas</v>
          </cell>
          <cell r="S3927"/>
          <cell r="T3927"/>
          <cell r="U3927"/>
          <cell r="V3927" t="str">
            <v>Municipio</v>
          </cell>
          <cell r="W3927"/>
          <cell r="X3927" t="str">
            <v>Villa Belén, ospina Pérez, finlandia</v>
          </cell>
          <cell r="Y3927"/>
          <cell r="Z3927">
            <v>358878505</v>
          </cell>
          <cell r="AA3927"/>
          <cell r="AB3927">
            <v>358878505</v>
          </cell>
          <cell r="AC3927"/>
          <cell r="AD3927">
            <v>358878505</v>
          </cell>
          <cell r="AE3927">
            <v>35887850.5</v>
          </cell>
          <cell r="AF3927"/>
          <cell r="AG3927">
            <v>35887850.5</v>
          </cell>
          <cell r="AH3927">
            <v>394766355.5</v>
          </cell>
          <cell r="AI3927">
            <v>0</v>
          </cell>
          <cell r="AJ3927">
            <v>394766355.5</v>
          </cell>
          <cell r="AK3927">
            <v>0.99909999999999999</v>
          </cell>
          <cell r="AL3927"/>
          <cell r="AM3927">
            <v>1</v>
          </cell>
          <cell r="AN3927">
            <v>1</v>
          </cell>
          <cell r="AO3927">
            <v>0</v>
          </cell>
          <cell r="AP3927" t="str">
            <v>Liquidado</v>
          </cell>
          <cell r="AQ3927" t="e">
            <v>#REF!</v>
          </cell>
          <cell r="AR3927" t="e">
            <v>#N/A</v>
          </cell>
          <cell r="AS3927" t="str">
            <v>30/03/2016:  Se realizó auditoria visible 3 entrega a la comunidad</v>
          </cell>
          <cell r="AT3927" t="str">
            <v>No Aplica</v>
          </cell>
          <cell r="AU3927">
            <v>42194</v>
          </cell>
          <cell r="AV3927">
            <v>42285</v>
          </cell>
          <cell r="AW3927" t="e">
            <v>#REF!</v>
          </cell>
          <cell r="AX3927"/>
          <cell r="AY3927"/>
          <cell r="AZ3927">
            <v>0</v>
          </cell>
          <cell r="BA3927" t="str">
            <v>-</v>
          </cell>
          <cell r="BB3927" t="str">
            <v>0,43 kms</v>
          </cell>
          <cell r="BC3927"/>
          <cell r="BD3927">
            <v>42228</v>
          </cell>
          <cell r="BE3927">
            <v>42459</v>
          </cell>
          <cell r="BF3927">
            <v>42459</v>
          </cell>
          <cell r="BG3927">
            <v>1250</v>
          </cell>
        </row>
        <row r="3928">
          <cell r="C3928" t="str">
            <v>20160466M7368-1</v>
          </cell>
          <cell r="D3928" t="str">
            <v>Proyectos 2011 - 2020</v>
          </cell>
          <cell r="E3928" t="str">
            <v>ANTES 2018</v>
          </cell>
          <cell r="F3928" t="str">
            <v>VIGENTE</v>
          </cell>
          <cell r="G3928"/>
          <cell r="H3928" t="str">
            <v>Tolima</v>
          </cell>
          <cell r="I3928">
            <v>73585</v>
          </cell>
          <cell r="J3928">
            <v>6</v>
          </cell>
          <cell r="K3928" t="str">
            <v>Purificacion</v>
          </cell>
          <cell r="L3928" t="str">
            <v>Purificacion-Tolima</v>
          </cell>
          <cell r="M3928">
            <v>466</v>
          </cell>
          <cell r="N3928" t="str">
            <v>DPS 2016</v>
          </cell>
          <cell r="O3928"/>
          <cell r="P3928"/>
          <cell r="Q3928" t="str">
            <v>Mejoramiento De Condiciones De Habitabilidad</v>
          </cell>
          <cell r="R3928" t="str">
            <v>Mejoramiento Condiciones De Habitabilidad</v>
          </cell>
          <cell r="S3928"/>
          <cell r="T3928"/>
          <cell r="U3928"/>
          <cell r="V3928" t="str">
            <v>Municipio</v>
          </cell>
          <cell r="W3928"/>
          <cell r="X3928" t="str">
            <v/>
          </cell>
          <cell r="Y3928"/>
          <cell r="Z3928">
            <v>1271186441</v>
          </cell>
          <cell r="AA3928"/>
          <cell r="AB3928">
            <v>1271186441</v>
          </cell>
          <cell r="AC3928"/>
          <cell r="AD3928">
            <v>1271186441</v>
          </cell>
          <cell r="AE3928">
            <v>127118644</v>
          </cell>
          <cell r="AF3928"/>
          <cell r="AG3928">
            <v>127118644</v>
          </cell>
          <cell r="AH3928">
            <v>1398305085</v>
          </cell>
          <cell r="AI3928">
            <v>0</v>
          </cell>
          <cell r="AJ3928">
            <v>1398305085</v>
          </cell>
          <cell r="AK3928">
            <v>0.35</v>
          </cell>
          <cell r="AL3928"/>
          <cell r="AM3928">
            <v>0.96799999999999997</v>
          </cell>
          <cell r="AN3928">
            <v>0.91690000000000005</v>
          </cell>
          <cell r="AO3928">
            <v>-5.1099999999999923E-2</v>
          </cell>
          <cell r="AP3928" t="str">
            <v>Terminado</v>
          </cell>
          <cell r="AQ3928" t="e">
            <v>#REF!</v>
          </cell>
          <cell r="AR3928" t="str">
            <v>TERMINADO</v>
          </cell>
          <cell r="AS3928" t="str">
            <v>Fecha de terminación: 23 de julio de 2022
En mesa técnica No. 100 (03-05-2021) se dió pertinencia a 91 MCH.
De las 91 viviendas, 77 terminadas (73 con acta de recibo, 4 en proceso de recibo), 4 en ejecución y 10 por iniciar.
12/07/2022 la interventoría radicó ante PS las subsanaciones a la  reformulación del proyecto (10 MCH). Respuesta con observaciones: 12 de julio.
Se reiteró al E.T. e interventoría la entrega de los soportes para tramitar el desembolso pendiente.</v>
          </cell>
          <cell r="AT3928">
            <v>43760</v>
          </cell>
          <cell r="AU3928">
            <v>44348</v>
          </cell>
          <cell r="AV3928"/>
          <cell r="AW3928" t="e">
            <v>#REF!</v>
          </cell>
          <cell r="AX3928"/>
          <cell r="AY3928"/>
          <cell r="AZ3928">
            <v>0</v>
          </cell>
          <cell r="BA3928" t="str">
            <v>-</v>
          </cell>
          <cell r="BB3928" t="str">
            <v>91  Viviendas</v>
          </cell>
          <cell r="BC3928"/>
          <cell r="BD3928" t="str">
            <v/>
          </cell>
          <cell r="BE3928" t="str">
            <v/>
          </cell>
          <cell r="BF3928" t="str">
            <v/>
          </cell>
          <cell r="BG3928">
            <v>327.60000000000002</v>
          </cell>
        </row>
        <row r="3929">
          <cell r="C3929" t="str">
            <v>E-2020-2203-233471</v>
          </cell>
          <cell r="D3929" t="str">
            <v>CV 001-2020</v>
          </cell>
          <cell r="E3929" t="str">
            <v>2018-2022</v>
          </cell>
          <cell r="F3929" t="str">
            <v>VIGENTE</v>
          </cell>
          <cell r="G3929"/>
          <cell r="H3929" t="str">
            <v>Tolima</v>
          </cell>
          <cell r="I3929"/>
          <cell r="J3929"/>
          <cell r="K3929" t="str">
            <v xml:space="preserve">Purificacion </v>
          </cell>
          <cell r="L3929" t="str">
            <v>Purificacion -Tolima</v>
          </cell>
          <cell r="M3929" t="str">
            <v>670 FIP 2021</v>
          </cell>
          <cell r="N3929" t="str">
            <v>DPS 2021</v>
          </cell>
          <cell r="O3929">
            <v>44512</v>
          </cell>
          <cell r="P3929">
            <v>44773</v>
          </cell>
          <cell r="Q3929" t="str">
            <v xml:space="preserve">Mejoramiento De Vías Terciarias Mediante Uso De Placa Huella En La Vereda Aguas Negras Del Municipio De Purificación - Tolima </v>
          </cell>
          <cell r="R3929" t="str">
            <v>Vias y Transporte</v>
          </cell>
          <cell r="S3929" t="str">
            <v>Vias Rurales</v>
          </cell>
          <cell r="T3929"/>
          <cell r="U3929">
            <v>1</v>
          </cell>
          <cell r="V3929"/>
          <cell r="W3929"/>
          <cell r="X3929"/>
          <cell r="Y3929"/>
          <cell r="Z3929">
            <v>1639832568</v>
          </cell>
          <cell r="AA3929"/>
          <cell r="AB3929">
            <v>1639832568</v>
          </cell>
          <cell r="AC3929">
            <v>0</v>
          </cell>
          <cell r="AD3929">
            <v>1639832568</v>
          </cell>
          <cell r="AE3929"/>
          <cell r="AF3929"/>
          <cell r="AG3929">
            <v>0</v>
          </cell>
          <cell r="AH3929">
            <v>1639832568</v>
          </cell>
          <cell r="AI3929">
            <v>0</v>
          </cell>
          <cell r="AJ3929">
            <v>1639832568</v>
          </cell>
          <cell r="AK3929"/>
          <cell r="AL3929"/>
          <cell r="AM3929">
            <v>0</v>
          </cell>
          <cell r="AN3929">
            <v>0</v>
          </cell>
          <cell r="AO3929">
            <v>0</v>
          </cell>
          <cell r="AP3929" t="str">
            <v>En Ejecución</v>
          </cell>
          <cell r="AQ3929" t="e">
            <v>#REF!</v>
          </cell>
          <cell r="AR3929" t="e">
            <v>#N/A</v>
          </cell>
          <cell r="AS3929" t="str">
            <v>-</v>
          </cell>
          <cell r="AT3929"/>
          <cell r="AU3929">
            <v>44707</v>
          </cell>
          <cell r="AV3929" t="str">
            <v>-</v>
          </cell>
          <cell r="AW3929" t="e">
            <v>#REF!</v>
          </cell>
          <cell r="AX3929">
            <v>6</v>
          </cell>
          <cell r="AY3929"/>
          <cell r="AZ3929">
            <v>6</v>
          </cell>
          <cell r="BA3929"/>
          <cell r="BB3929" t="str">
            <v>1030 ML</v>
          </cell>
          <cell r="BC3929"/>
          <cell r="BD3929" t="str">
            <v>-</v>
          </cell>
          <cell r="BE3929" t="str">
            <v>-</v>
          </cell>
          <cell r="BF3929" t="str">
            <v>-</v>
          </cell>
          <cell r="BG3929" t="str">
            <v>-</v>
          </cell>
        </row>
        <row r="3930">
          <cell r="C3930" t="str">
            <v>E-2020-2203-233478</v>
          </cell>
          <cell r="D3930" t="str">
            <v>CV 001-2020</v>
          </cell>
          <cell r="E3930" t="str">
            <v>2018-2022</v>
          </cell>
          <cell r="F3930" t="str">
            <v>VIGENTE</v>
          </cell>
          <cell r="G3930"/>
          <cell r="H3930" t="str">
            <v>Tolima</v>
          </cell>
          <cell r="I3930"/>
          <cell r="J3930"/>
          <cell r="K3930" t="str">
            <v xml:space="preserve">Purificacion </v>
          </cell>
          <cell r="L3930" t="str">
            <v>Purificacion -Tolima</v>
          </cell>
          <cell r="M3930" t="str">
            <v>695 FIP 2021</v>
          </cell>
          <cell r="N3930" t="str">
            <v>DPS 2021</v>
          </cell>
          <cell r="O3930">
            <v>44512</v>
          </cell>
          <cell r="P3930">
            <v>44773</v>
          </cell>
          <cell r="Q3930" t="str">
            <v>Adecuación Y Remodelación De La Plaza De Mercado De Cifuentes, Municipio De Purificación - Tolima</v>
          </cell>
          <cell r="R3930" t="str">
            <v>Social Comunitario</v>
          </cell>
          <cell r="S3930" t="str">
            <v>Plaza de Mercado</v>
          </cell>
          <cell r="T3930"/>
          <cell r="U3930">
            <v>1</v>
          </cell>
          <cell r="V3930"/>
          <cell r="W3930"/>
          <cell r="X3930"/>
          <cell r="Y3930"/>
          <cell r="Z3930">
            <v>0</v>
          </cell>
          <cell r="AA3930"/>
          <cell r="AB3930">
            <v>0</v>
          </cell>
          <cell r="AC3930">
            <v>0</v>
          </cell>
          <cell r="AD3930">
            <v>0</v>
          </cell>
          <cell r="AE3930"/>
          <cell r="AF3930"/>
          <cell r="AG3930">
            <v>0</v>
          </cell>
          <cell r="AH3930">
            <v>0</v>
          </cell>
          <cell r="AI3930">
            <v>0</v>
          </cell>
          <cell r="AJ3930">
            <v>0</v>
          </cell>
          <cell r="AK3930"/>
          <cell r="AL3930"/>
          <cell r="AM3930"/>
          <cell r="AN3930"/>
          <cell r="AO3930">
            <v>0</v>
          </cell>
          <cell r="AP3930" t="str">
            <v>Cancelado</v>
          </cell>
          <cell r="AQ3930" t="e">
            <v>#REF!</v>
          </cell>
          <cell r="AR3930" t="e">
            <v>#N/A</v>
          </cell>
          <cell r="AS3930" t="str">
            <v>Condición Resolutoria [Maduración]</v>
          </cell>
          <cell r="AT3930"/>
          <cell r="AU3930" t="str">
            <v>-</v>
          </cell>
          <cell r="AV3930" t="str">
            <v>-</v>
          </cell>
          <cell r="AW3930" t="e">
            <v>#REF!</v>
          </cell>
          <cell r="AX3930">
            <v>9</v>
          </cell>
          <cell r="AY3930"/>
          <cell r="AZ3930">
            <v>9</v>
          </cell>
          <cell r="BA3930"/>
          <cell r="BB3930" t="str">
            <v>4056.24 M2</v>
          </cell>
          <cell r="BC3930"/>
          <cell r="BD3930" t="str">
            <v>-</v>
          </cell>
          <cell r="BE3930" t="str">
            <v>-</v>
          </cell>
          <cell r="BF3930" t="str">
            <v>-</v>
          </cell>
          <cell r="BG3930" t="str">
            <v>-</v>
          </cell>
        </row>
        <row r="3931">
          <cell r="C3931" t="str">
            <v>E-2020-2203-233485</v>
          </cell>
          <cell r="D3931" t="str">
            <v>CV 001-2020</v>
          </cell>
          <cell r="E3931" t="str">
            <v>2018-2022</v>
          </cell>
          <cell r="F3931" t="str">
            <v>VIGENTE</v>
          </cell>
          <cell r="G3931"/>
          <cell r="H3931" t="str">
            <v>Tolima</v>
          </cell>
          <cell r="I3931"/>
          <cell r="J3931"/>
          <cell r="K3931" t="str">
            <v xml:space="preserve">Purificacion </v>
          </cell>
          <cell r="L3931" t="str">
            <v>Purificacion -Tolima</v>
          </cell>
          <cell r="M3931" t="str">
            <v>322 FIP 2021</v>
          </cell>
          <cell r="N3931" t="str">
            <v>DPS 2021</v>
          </cell>
          <cell r="O3931">
            <v>44341</v>
          </cell>
          <cell r="P3931">
            <v>44773</v>
          </cell>
          <cell r="Q3931" t="str">
            <v xml:space="preserve">Mejoramiento Vía Vereda San Francisco En Concreto Flexible En El Municipio De Purificación - Tolima </v>
          </cell>
          <cell r="R3931" t="str">
            <v>Vias y Transporte</v>
          </cell>
          <cell r="S3931" t="str">
            <v>Vias Rurales</v>
          </cell>
          <cell r="T3931"/>
          <cell r="U3931">
            <v>1</v>
          </cell>
          <cell r="V3931"/>
          <cell r="W3931"/>
          <cell r="X3931"/>
          <cell r="Y3931"/>
          <cell r="Z3931">
            <v>968538867</v>
          </cell>
          <cell r="AA3931"/>
          <cell r="AB3931">
            <v>968538867</v>
          </cell>
          <cell r="AC3931">
            <v>0</v>
          </cell>
          <cell r="AD3931">
            <v>968538867</v>
          </cell>
          <cell r="AE3931"/>
          <cell r="AF3931"/>
          <cell r="AG3931">
            <v>0</v>
          </cell>
          <cell r="AH3931">
            <v>968538867</v>
          </cell>
          <cell r="AI3931">
            <v>0</v>
          </cell>
          <cell r="AJ3931">
            <v>968538867</v>
          </cell>
          <cell r="AK3931"/>
          <cell r="AL3931"/>
          <cell r="AM3931">
            <v>0.98370000000000002</v>
          </cell>
          <cell r="AN3931">
            <v>0.53700000000000003</v>
          </cell>
          <cell r="AO3931">
            <v>-0.44669999999999999</v>
          </cell>
          <cell r="AP3931" t="str">
            <v>Suspendido</v>
          </cell>
          <cell r="AQ3931" t="e">
            <v>#REF!</v>
          </cell>
          <cell r="AR3931" t="e">
            <v>#N/A</v>
          </cell>
          <cell r="AS3931" t="str">
            <v>-</v>
          </cell>
          <cell r="AT3931"/>
          <cell r="AU3931">
            <v>44657</v>
          </cell>
          <cell r="AV3931">
            <v>44779</v>
          </cell>
          <cell r="AW3931" t="e">
            <v>#REF!</v>
          </cell>
          <cell r="AX3931">
            <v>4</v>
          </cell>
          <cell r="AY3931"/>
          <cell r="AZ3931">
            <v>4</v>
          </cell>
          <cell r="BA3931"/>
          <cell r="BB3931" t="str">
            <v>702.6 ML</v>
          </cell>
          <cell r="BC3931"/>
          <cell r="BD3931" t="str">
            <v>-</v>
          </cell>
          <cell r="BE3931" t="str">
            <v>-</v>
          </cell>
          <cell r="BF3931" t="str">
            <v>-</v>
          </cell>
          <cell r="BG3931">
            <v>2609</v>
          </cell>
        </row>
        <row r="3932">
          <cell r="C3932" t="str">
            <v>20100021S1834-1</v>
          </cell>
          <cell r="D3932" t="str">
            <v>Proyectos 2011 - 2020</v>
          </cell>
          <cell r="E3932" t="str">
            <v>No Aplica</v>
          </cell>
          <cell r="F3932" t="str">
            <v>CERRADO</v>
          </cell>
          <cell r="G3932"/>
          <cell r="H3932" t="str">
            <v>Tolima</v>
          </cell>
          <cell r="I3932">
            <v>73616</v>
          </cell>
          <cell r="J3932">
            <v>6</v>
          </cell>
          <cell r="K3932" t="str">
            <v>Rioblanco</v>
          </cell>
          <cell r="L3932" t="str">
            <v>Rioblanco-Tolima</v>
          </cell>
          <cell r="M3932" t="str">
            <v/>
          </cell>
          <cell r="N3932" t="str">
            <v>Infraestructura</v>
          </cell>
          <cell r="O3932"/>
          <cell r="P3932"/>
          <cell r="Q3932" t="str">
            <v>Convenio De Ccoperación Y Asistencia Técnica Entre Acción Social - Fip Y La Federación Nacional De Cafeteros De Colombia, Para Aunar Esfuerzos Y Asi La Federación Preste El Apoyo Técnico Y Asesoria Para La Elaboración De Diseños Y/O Ajustes A Diseños Y/O Construcción Estructura Y Cubierta Cancha Múltiple Parque Principal Corregimiento La Herrera, Municipio De Río Blanco - Tolima.</v>
          </cell>
          <cell r="R3932" t="str">
            <v>Espacio Público, Recreación Y Deporte</v>
          </cell>
          <cell r="S3932"/>
          <cell r="T3932"/>
          <cell r="U3932"/>
          <cell r="V3932" t="str">
            <v>Federación Nacional De Cafeteros</v>
          </cell>
          <cell r="W3932"/>
          <cell r="X3932" t="str">
            <v/>
          </cell>
          <cell r="Y3932"/>
          <cell r="Z3932">
            <v>290000000</v>
          </cell>
          <cell r="AA3932"/>
          <cell r="AB3932">
            <v>290000000</v>
          </cell>
          <cell r="AC3932"/>
          <cell r="AD3932">
            <v>290000000</v>
          </cell>
          <cell r="AE3932">
            <v>0</v>
          </cell>
          <cell r="AF3932"/>
          <cell r="AG3932">
            <v>0</v>
          </cell>
          <cell r="AH3932">
            <v>290000000</v>
          </cell>
          <cell r="AI3932">
            <v>0</v>
          </cell>
          <cell r="AJ3932">
            <v>290000000</v>
          </cell>
          <cell r="AK3932">
            <v>1</v>
          </cell>
          <cell r="AL3932"/>
          <cell r="AM3932">
            <v>1</v>
          </cell>
          <cell r="AN3932">
            <v>1</v>
          </cell>
          <cell r="AO3932">
            <v>0</v>
          </cell>
          <cell r="AP3932" t="str">
            <v>Liquidado</v>
          </cell>
          <cell r="AQ3932" t="e">
            <v>#REF!</v>
          </cell>
          <cell r="AR3932" t="e">
            <v>#N/A</v>
          </cell>
          <cell r="AS3932" t="str">
            <v>Entregado en 2011.</v>
          </cell>
          <cell r="AT3932" t="str">
            <v>No Aplica</v>
          </cell>
          <cell r="AU3932" t="str">
            <v/>
          </cell>
          <cell r="AV3932">
            <v>40908</v>
          </cell>
          <cell r="AW3932" t="e">
            <v>#REF!</v>
          </cell>
          <cell r="AX3932"/>
          <cell r="AY3932"/>
          <cell r="AZ3932">
            <v>0</v>
          </cell>
          <cell r="BA3932" t="str">
            <v>-</v>
          </cell>
          <cell r="BB3932" t="str">
            <v/>
          </cell>
          <cell r="BC3932"/>
          <cell r="BD3932" t="str">
            <v/>
          </cell>
          <cell r="BE3932" t="str">
            <v/>
          </cell>
          <cell r="BF3932" t="str">
            <v/>
          </cell>
          <cell r="BG3932" t="str">
            <v/>
          </cell>
        </row>
        <row r="3933">
          <cell r="C3933" t="str">
            <v>20100083S1835-1</v>
          </cell>
          <cell r="D3933" t="str">
            <v>Proyectos 2011 - 2020</v>
          </cell>
          <cell r="E3933" t="str">
            <v>No Aplica</v>
          </cell>
          <cell r="F3933" t="str">
            <v>CERRADO</v>
          </cell>
          <cell r="G3933"/>
          <cell r="H3933" t="str">
            <v>Tolima</v>
          </cell>
          <cell r="I3933">
            <v>73616</v>
          </cell>
          <cell r="J3933">
            <v>6</v>
          </cell>
          <cell r="K3933" t="str">
            <v>Rioblanco</v>
          </cell>
          <cell r="L3933" t="str">
            <v>Rioblanco-Tolima</v>
          </cell>
          <cell r="M3933" t="str">
            <v/>
          </cell>
          <cell r="N3933" t="str">
            <v>Infraestructura</v>
          </cell>
          <cell r="O3933"/>
          <cell r="P3933"/>
          <cell r="Q3933" t="str">
            <v>Reconstrucción De Las Instalaciones Religiosas Y Vivienda Cural, Del Corregimiento De Puerto Saldaña, Municipio De Rio Blanco - Tolima.</v>
          </cell>
          <cell r="R3933" t="str">
            <v>Social Comunitario</v>
          </cell>
          <cell r="S3933"/>
          <cell r="T3933"/>
          <cell r="U3933"/>
          <cell r="V3933" t="str">
            <v>Arquidiocesis De Popayan</v>
          </cell>
          <cell r="W3933"/>
          <cell r="X3933" t="str">
            <v/>
          </cell>
          <cell r="Y3933"/>
          <cell r="Z3933">
            <v>80091635</v>
          </cell>
          <cell r="AA3933"/>
          <cell r="AB3933">
            <v>80091635</v>
          </cell>
          <cell r="AC3933"/>
          <cell r="AD3933">
            <v>80091635</v>
          </cell>
          <cell r="AE3933">
            <v>0</v>
          </cell>
          <cell r="AF3933"/>
          <cell r="AG3933">
            <v>0</v>
          </cell>
          <cell r="AH3933">
            <v>80091635</v>
          </cell>
          <cell r="AI3933">
            <v>0</v>
          </cell>
          <cell r="AJ3933">
            <v>80091635</v>
          </cell>
          <cell r="AK3933">
            <v>1</v>
          </cell>
          <cell r="AL3933"/>
          <cell r="AM3933">
            <v>1</v>
          </cell>
          <cell r="AN3933">
            <v>1</v>
          </cell>
          <cell r="AO3933">
            <v>0</v>
          </cell>
          <cell r="AP3933" t="str">
            <v>Liquidado</v>
          </cell>
          <cell r="AQ3933" t="e">
            <v>#REF!</v>
          </cell>
          <cell r="AR3933" t="e">
            <v>#N/A</v>
          </cell>
          <cell r="AS3933" t="str">
            <v>Entregado en 2011.</v>
          </cell>
          <cell r="AT3933" t="str">
            <v>No Aplica</v>
          </cell>
          <cell r="AU3933" t="str">
            <v/>
          </cell>
          <cell r="AV3933">
            <v>40816</v>
          </cell>
          <cell r="AW3933" t="e">
            <v>#REF!</v>
          </cell>
          <cell r="AX3933"/>
          <cell r="AY3933"/>
          <cell r="AZ3933">
            <v>0</v>
          </cell>
          <cell r="BA3933" t="str">
            <v>-</v>
          </cell>
          <cell r="BB3933" t="str">
            <v/>
          </cell>
          <cell r="BC3933"/>
          <cell r="BD3933" t="str">
            <v/>
          </cell>
          <cell r="BE3933" t="str">
            <v/>
          </cell>
          <cell r="BF3933" t="str">
            <v/>
          </cell>
          <cell r="BG3933" t="str">
            <v/>
          </cell>
        </row>
        <row r="3934">
          <cell r="C3934" t="str">
            <v>20100246A0067-1</v>
          </cell>
          <cell r="D3934" t="str">
            <v>Proyectos 2011 - 2020</v>
          </cell>
          <cell r="E3934" t="str">
            <v>No Aplica</v>
          </cell>
          <cell r="F3934" t="str">
            <v>CERRADO</v>
          </cell>
          <cell r="G3934"/>
          <cell r="H3934" t="str">
            <v>Tolima</v>
          </cell>
          <cell r="I3934">
            <v>73616</v>
          </cell>
          <cell r="J3934">
            <v>6</v>
          </cell>
          <cell r="K3934" t="str">
            <v>Rioblanco</v>
          </cell>
          <cell r="L3934" t="str">
            <v>Rioblanco-Tolima</v>
          </cell>
          <cell r="M3934" t="str">
            <v/>
          </cell>
          <cell r="N3934" t="str">
            <v>Otras Fuentes</v>
          </cell>
          <cell r="O3934"/>
          <cell r="P3934"/>
          <cell r="Q3934" t="str">
            <v>Construcción Del Acueducto Rural Del Centro Poblado Puerto Saldaña, Del Municipio De Rio Blanco - Tolima.</v>
          </cell>
          <cell r="R3934" t="str">
            <v>Agua Potable Y Saneamiento Básico</v>
          </cell>
          <cell r="S3934"/>
          <cell r="T3934"/>
          <cell r="U3934"/>
          <cell r="V3934" t="str">
            <v>Federación Nacional De Cafeteros</v>
          </cell>
          <cell r="W3934"/>
          <cell r="X3934" t="str">
            <v/>
          </cell>
          <cell r="Y3934"/>
          <cell r="Z3934">
            <v>399783881</v>
          </cell>
          <cell r="AA3934"/>
          <cell r="AB3934">
            <v>399783881</v>
          </cell>
          <cell r="AC3934"/>
          <cell r="AD3934">
            <v>399783881</v>
          </cell>
          <cell r="AE3934">
            <v>0</v>
          </cell>
          <cell r="AF3934"/>
          <cell r="AG3934">
            <v>0</v>
          </cell>
          <cell r="AH3934">
            <v>399783881</v>
          </cell>
          <cell r="AI3934">
            <v>0</v>
          </cell>
          <cell r="AJ3934">
            <v>399783881</v>
          </cell>
          <cell r="AK3934">
            <v>1</v>
          </cell>
          <cell r="AL3934"/>
          <cell r="AM3934">
            <v>1</v>
          </cell>
          <cell r="AN3934">
            <v>1</v>
          </cell>
          <cell r="AO3934">
            <v>0</v>
          </cell>
          <cell r="AP3934" t="str">
            <v>Liquidado</v>
          </cell>
          <cell r="AQ3934" t="e">
            <v>#REF!</v>
          </cell>
          <cell r="AR3934" t="e">
            <v>#N/A</v>
          </cell>
          <cell r="AS3934" t="str">
            <v>Entregado en 2011.</v>
          </cell>
          <cell r="AT3934" t="str">
            <v>No Aplica</v>
          </cell>
          <cell r="AU3934" t="str">
            <v/>
          </cell>
          <cell r="AV3934">
            <v>40908</v>
          </cell>
          <cell r="AW3934" t="e">
            <v>#REF!</v>
          </cell>
          <cell r="AX3934"/>
          <cell r="AY3934"/>
          <cell r="AZ3934">
            <v>0</v>
          </cell>
          <cell r="BA3934" t="str">
            <v>-</v>
          </cell>
          <cell r="BB3934" t="str">
            <v/>
          </cell>
          <cell r="BC3934"/>
          <cell r="BD3934" t="str">
            <v/>
          </cell>
          <cell r="BE3934" t="str">
            <v/>
          </cell>
          <cell r="BF3934" t="str">
            <v/>
          </cell>
          <cell r="BG3934" t="str">
            <v/>
          </cell>
        </row>
        <row r="3935">
          <cell r="C3935" t="str">
            <v>2014040V0171-1</v>
          </cell>
          <cell r="D3935" t="str">
            <v>Proyectos 2011 - 2020</v>
          </cell>
          <cell r="E3935" t="str">
            <v>No Aplica</v>
          </cell>
          <cell r="F3935" t="str">
            <v>CERRADO</v>
          </cell>
          <cell r="G3935" t="str">
            <v>B171</v>
          </cell>
          <cell r="H3935" t="str">
            <v>Tolima</v>
          </cell>
          <cell r="I3935">
            <v>73616</v>
          </cell>
          <cell r="J3935">
            <v>6</v>
          </cell>
          <cell r="K3935" t="str">
            <v>Rioblanco</v>
          </cell>
          <cell r="L3935" t="str">
            <v>Rioblanco-Tolima</v>
          </cell>
          <cell r="M3935">
            <v>40</v>
          </cell>
          <cell r="N3935" t="str">
            <v>Fonade 2</v>
          </cell>
          <cell r="O3935"/>
          <cell r="P3935"/>
          <cell r="Q3935" t="str">
            <v>Mejoramiento De La Vía Rioblanco - Mesa De Palmichal</v>
          </cell>
          <cell r="R3935" t="str">
            <v>Vías Red Terciaria</v>
          </cell>
          <cell r="S3935"/>
          <cell r="T3935"/>
          <cell r="U3935"/>
          <cell r="V3935" t="str">
            <v>Fonade</v>
          </cell>
          <cell r="W3935"/>
          <cell r="X3935" t="str">
            <v/>
          </cell>
          <cell r="Y3935"/>
          <cell r="Z3935">
            <v>336000000</v>
          </cell>
          <cell r="AA3935"/>
          <cell r="AB3935">
            <v>336000000</v>
          </cell>
          <cell r="AC3935"/>
          <cell r="AD3935">
            <v>336000000</v>
          </cell>
          <cell r="AE3935">
            <v>0</v>
          </cell>
          <cell r="AF3935"/>
          <cell r="AG3935">
            <v>0</v>
          </cell>
          <cell r="AH3935">
            <v>336000000</v>
          </cell>
          <cell r="AI3935">
            <v>0</v>
          </cell>
          <cell r="AJ3935">
            <v>336000000</v>
          </cell>
          <cell r="AK3935">
            <v>1</v>
          </cell>
          <cell r="AL3935"/>
          <cell r="AM3935">
            <v>1</v>
          </cell>
          <cell r="AN3935">
            <v>1</v>
          </cell>
          <cell r="AO3935">
            <v>0</v>
          </cell>
          <cell r="AP3935" t="str">
            <v>Liquidado</v>
          </cell>
          <cell r="AQ3935" t="e">
            <v>#REF!</v>
          </cell>
          <cell r="AR3935" t="e">
            <v>#N/A</v>
          </cell>
          <cell r="AS3935" t="str">
            <v>CONVENIO LIQUIDADO EL 29 DE SEPTIEMBRE 2021.</v>
          </cell>
          <cell r="AT3935" t="str">
            <v>No Aplica</v>
          </cell>
          <cell r="AU3935">
            <v>42506</v>
          </cell>
          <cell r="AV3935">
            <v>42552</v>
          </cell>
          <cell r="AW3935" t="e">
            <v>#REF!</v>
          </cell>
          <cell r="AX3935"/>
          <cell r="AY3935"/>
          <cell r="AZ3935">
            <v>0</v>
          </cell>
          <cell r="BA3935" t="str">
            <v>-</v>
          </cell>
          <cell r="BB3935" t="str">
            <v>CONSTRUCCIÓN DE 112 ML DE ALCANTARILLAS DE 36" Y 22 ML DE MUEROS DE CONTENCIÓN</v>
          </cell>
          <cell r="BC3935"/>
          <cell r="BD3935">
            <v>42535</v>
          </cell>
          <cell r="BE3935">
            <v>42535</v>
          </cell>
          <cell r="BF3935">
            <v>42894</v>
          </cell>
          <cell r="BG3935" t="str">
            <v/>
          </cell>
        </row>
        <row r="3936">
          <cell r="C3936" t="str">
            <v>MCH - 032</v>
          </cell>
          <cell r="D3936" t="str">
            <v>Proyectos 2021 - 2022</v>
          </cell>
          <cell r="E3936" t="str">
            <v>2018-2022</v>
          </cell>
          <cell r="F3936" t="str">
            <v>VIGENTE</v>
          </cell>
          <cell r="G3936"/>
          <cell r="H3936" t="str">
            <v>Tolima</v>
          </cell>
          <cell r="I3936"/>
          <cell r="J3936"/>
          <cell r="K3936" t="str">
            <v>Rioblanco</v>
          </cell>
          <cell r="L3936" t="str">
            <v>Rioblanco-Tolima</v>
          </cell>
          <cell r="M3936" t="str">
            <v>750 FIP 2021</v>
          </cell>
          <cell r="N3936" t="str">
            <v>DPS 2021</v>
          </cell>
          <cell r="O3936">
            <v>44552</v>
          </cell>
          <cell r="P3936">
            <v>44773</v>
          </cell>
          <cell r="Q3936" t="str">
            <v>Mejoramientos De Condiciones De Habitabilidad En El Municipio De Rioblanco - Tolima</v>
          </cell>
          <cell r="R3936" t="str">
            <v>Habitat</v>
          </cell>
          <cell r="S3936" t="str">
            <v>MCH</v>
          </cell>
          <cell r="T3936"/>
          <cell r="U3936">
            <v>1</v>
          </cell>
          <cell r="V3936"/>
          <cell r="W3936"/>
          <cell r="X3936"/>
          <cell r="Y3936"/>
          <cell r="Z3936">
            <v>1260000000</v>
          </cell>
          <cell r="AA3936"/>
          <cell r="AB3936">
            <v>1260000000</v>
          </cell>
          <cell r="AC3936">
            <v>0</v>
          </cell>
          <cell r="AD3936">
            <v>1260000000</v>
          </cell>
          <cell r="AE3936"/>
          <cell r="AF3936"/>
          <cell r="AG3936">
            <v>0</v>
          </cell>
          <cell r="AH3936">
            <v>1260000000</v>
          </cell>
          <cell r="AI3936">
            <v>0</v>
          </cell>
          <cell r="AJ3936">
            <v>1260000000</v>
          </cell>
          <cell r="AK3936"/>
          <cell r="AL3936"/>
          <cell r="AM3936"/>
          <cell r="AN3936"/>
          <cell r="AO3936">
            <v>0</v>
          </cell>
          <cell r="AP3936" t="str">
            <v>Adjudicado</v>
          </cell>
          <cell r="AQ3936" t="e">
            <v>#REF!</v>
          </cell>
          <cell r="AR3936" t="str">
            <v>EN EJECUCIÓN - PRECONSTRUCCIÓN</v>
          </cell>
          <cell r="AS3936" t="str">
            <v>-</v>
          </cell>
          <cell r="AT3936"/>
          <cell r="AU3936" t="str">
            <v>-</v>
          </cell>
          <cell r="AV3936" t="str">
            <v>-</v>
          </cell>
          <cell r="AW3936" t="e">
            <v>#REF!</v>
          </cell>
          <cell r="AX3936"/>
          <cell r="AY3936"/>
          <cell r="AZ3936">
            <v>0</v>
          </cell>
          <cell r="BA3936"/>
          <cell r="BB3936" t="str">
            <v>- Viviendas</v>
          </cell>
          <cell r="BC3936"/>
          <cell r="BD3936" t="str">
            <v>-</v>
          </cell>
          <cell r="BE3936" t="str">
            <v>-</v>
          </cell>
          <cell r="BF3936" t="str">
            <v>-</v>
          </cell>
          <cell r="BG3936" t="str">
            <v>-</v>
          </cell>
        </row>
        <row r="3937">
          <cell r="C3937" t="str">
            <v>20090218V1840-1</v>
          </cell>
          <cell r="D3937" t="str">
            <v>Proyectos 2011 - 2020</v>
          </cell>
          <cell r="E3937" t="str">
            <v>No Aplica</v>
          </cell>
          <cell r="F3937" t="str">
            <v>CERRADO</v>
          </cell>
          <cell r="G3937"/>
          <cell r="H3937" t="str">
            <v>Tolima</v>
          </cell>
          <cell r="I3937">
            <v>73622</v>
          </cell>
          <cell r="J3937">
            <v>6</v>
          </cell>
          <cell r="K3937" t="str">
            <v>Roncesvalles</v>
          </cell>
          <cell r="L3937" t="str">
            <v>Roncesvalles-Tolima</v>
          </cell>
          <cell r="M3937" t="str">
            <v/>
          </cell>
          <cell r="N3937" t="str">
            <v>Infraestructura</v>
          </cell>
          <cell r="O3937"/>
          <cell r="P3937"/>
          <cell r="Q3937" t="str">
            <v>Convenio Interadministrativo De Cooperación Entre Acción Social Y El Municipio De Roncesvalles El Cual Tiene Por Objeto De Unir Esfuerzos Para La Pavimentación De Vias En La Cabecera Municipal Y En La Inspección Santa Helena Del Municipio De Roncesvalles - Tolima</v>
          </cell>
          <cell r="R3937" t="str">
            <v>Vías Urbanas</v>
          </cell>
          <cell r="S3937"/>
          <cell r="T3937"/>
          <cell r="U3937"/>
          <cell r="V3937" t="str">
            <v>Municipio</v>
          </cell>
          <cell r="W3937"/>
          <cell r="X3937" t="str">
            <v/>
          </cell>
          <cell r="Y3937"/>
          <cell r="Z3937">
            <v>100000000</v>
          </cell>
          <cell r="AA3937"/>
          <cell r="AB3937">
            <v>100000000</v>
          </cell>
          <cell r="AC3937"/>
          <cell r="AD3937">
            <v>100000000</v>
          </cell>
          <cell r="AE3937">
            <v>0</v>
          </cell>
          <cell r="AF3937"/>
          <cell r="AG3937">
            <v>0</v>
          </cell>
          <cell r="AH3937">
            <v>100000000</v>
          </cell>
          <cell r="AI3937">
            <v>0</v>
          </cell>
          <cell r="AJ3937">
            <v>100000000</v>
          </cell>
          <cell r="AK3937">
            <v>1</v>
          </cell>
          <cell r="AL3937"/>
          <cell r="AM3937">
            <v>1</v>
          </cell>
          <cell r="AN3937">
            <v>1</v>
          </cell>
          <cell r="AO3937">
            <v>0</v>
          </cell>
          <cell r="AP3937" t="str">
            <v>Liquidado</v>
          </cell>
          <cell r="AQ3937" t="e">
            <v>#REF!</v>
          </cell>
          <cell r="AR3937" t="e">
            <v>#N/A</v>
          </cell>
          <cell r="AS3937" t="str">
            <v>Entregado en 2011.</v>
          </cell>
          <cell r="AT3937" t="str">
            <v>No Aplica</v>
          </cell>
          <cell r="AU3937" t="str">
            <v/>
          </cell>
          <cell r="AV3937">
            <v>40543</v>
          </cell>
          <cell r="AW3937" t="e">
            <v>#REF!</v>
          </cell>
          <cell r="AX3937"/>
          <cell r="AY3937"/>
          <cell r="AZ3937">
            <v>0</v>
          </cell>
          <cell r="BA3937" t="str">
            <v>-</v>
          </cell>
          <cell r="BB3937" t="str">
            <v/>
          </cell>
          <cell r="BC3937"/>
          <cell r="BD3937" t="str">
            <v/>
          </cell>
          <cell r="BE3937" t="str">
            <v/>
          </cell>
          <cell r="BF3937" t="str">
            <v/>
          </cell>
          <cell r="BG3937" t="str">
            <v/>
          </cell>
        </row>
        <row r="3938">
          <cell r="C3938" t="str">
            <v>20110160S0260-1</v>
          </cell>
          <cell r="D3938" t="str">
            <v>Proyectos 2011 - 2020</v>
          </cell>
          <cell r="E3938" t="str">
            <v>No Aplica</v>
          </cell>
          <cell r="F3938" t="str">
            <v>CERRADO</v>
          </cell>
          <cell r="G3938" t="str">
            <v>A260</v>
          </cell>
          <cell r="H3938" t="str">
            <v>Tolima</v>
          </cell>
          <cell r="I3938">
            <v>73622</v>
          </cell>
          <cell r="J3938">
            <v>6</v>
          </cell>
          <cell r="K3938" t="str">
            <v>Roncesvalles</v>
          </cell>
          <cell r="L3938" t="str">
            <v>Roncesvalles-Tolima</v>
          </cell>
          <cell r="M3938">
            <v>160</v>
          </cell>
          <cell r="N3938" t="str">
            <v>Fonade 1</v>
          </cell>
          <cell r="O3938"/>
          <cell r="P3938"/>
          <cell r="Q3938" t="str">
            <v>Estudios Y Diseños Cubierta Y Graderías Con Ampliación De Placa Polideportiva Centro Poblado Santa Elena, Municipio De Roncesvalles - Tolima.</v>
          </cell>
          <cell r="R3938" t="str">
            <v>Espacio Público, Recreación Y Deporte</v>
          </cell>
          <cell r="S3938"/>
          <cell r="T3938"/>
          <cell r="U3938"/>
          <cell r="V3938" t="str">
            <v>Fonade</v>
          </cell>
          <cell r="W3938"/>
          <cell r="X3938" t="str">
            <v/>
          </cell>
          <cell r="Y3938"/>
          <cell r="Z3938">
            <v>75755870.579999983</v>
          </cell>
          <cell r="AA3938"/>
          <cell r="AB3938">
            <v>75755870.579999983</v>
          </cell>
          <cell r="AC3938"/>
          <cell r="AD3938">
            <v>75755870.579999983</v>
          </cell>
          <cell r="AE3938">
            <v>0</v>
          </cell>
          <cell r="AF3938"/>
          <cell r="AG3938">
            <v>0</v>
          </cell>
          <cell r="AH3938">
            <v>75755870.579999983</v>
          </cell>
          <cell r="AI3938">
            <v>0</v>
          </cell>
          <cell r="AJ3938">
            <v>75755870.579999983</v>
          </cell>
          <cell r="AK3938">
            <v>0</v>
          </cell>
          <cell r="AL3938"/>
          <cell r="AM3938">
            <v>0</v>
          </cell>
          <cell r="AN3938">
            <v>0</v>
          </cell>
          <cell r="AO3938">
            <v>0</v>
          </cell>
          <cell r="AP3938" t="str">
            <v>En Liquidación</v>
          </cell>
          <cell r="AQ3938" t="e">
            <v>#REF!</v>
          </cell>
          <cell r="AR3938" t="e">
            <v>#N/A</v>
          </cell>
          <cell r="AS3938" t="str">
            <v>PROYECTO EN LIQUIDACION - NO EJECUTADO
1. INFORMACIÓN Y ESTADO CONTRATO OBRA: Se suscribió contrato directo, pero no se inció obra. En trámite de liquidación.
-ENTERRITORIO envió acta de liquidación del contrato de obra, al contratista Consorcio WM 012013 mediante comunicado Rad. No. 20202700230731 del 27/11/2020. 
- El Contratista de Obra Consorcio WM 012013 responde a ENTERRITORIO mediante derecho de petición comunicado Rad, No. 20204300385242 del 08/12/2020, solicitando que le incluyan algunas salvedades en el acta de liquidación.
- ENTERRITORIO, da respuesta al derecho de petición mediante Rad. No. 202027000247341 del 23-12-2020 en el cual se le expresó que se le hizo traslado al área correspondiente de la entidad para que sean estudiadas sus salvedades, y que una vez esta se pronuncie se le dará una respuesta definitiva.  
- Mediante comunicado interno Rad. No.  20212700076533 del 07/05/2021 remitido a la Oficina de Asesoría Jurídica de la entidad, solicitó concepto jurídico acerca de: “(…) La obligación y/o posibilidad por parte de ENTERRITORIO de realizar el reconocimiento al contratista de obra de los gastos incurridos en cumplimiento de sus obligaciones contractuales. Esto debido a que por causas no imputables a este no fue suscrita acta de inicio del contrato de obra y por ende no se efectuó su ejecución, pero que, sin embargo, incurrió en unos gastos en virtud de la suscripción del contrato. (…)”
- Pendientes: Estudio de salvedades para incliuir en el acta de liquidación presentadas por el contratista de obra
- Imputabilidad: ENTerritorio / Contratista de obra (APP)
- Recomendaciones:
De acuerdo con la respuesta que emita la asesoría jurídica, es necesario realizar una reunión con grupo de Gestión Post-Contractual y definir e incluir las salvedades presentadas por el contratista para su firma.</v>
          </cell>
          <cell r="AT3938" t="str">
            <v>No Aplica</v>
          </cell>
          <cell r="AU3938" t="str">
            <v>No Aplica</v>
          </cell>
          <cell r="AV3938" t="str">
            <v>No Aplica</v>
          </cell>
          <cell r="AW3938" t="e">
            <v>#REF!</v>
          </cell>
          <cell r="AX3938"/>
          <cell r="AY3938"/>
          <cell r="AZ3938">
            <v>0</v>
          </cell>
          <cell r="BA3938" t="str">
            <v>-</v>
          </cell>
          <cell r="BB3938" t="str">
            <v>CONSTRUCCION DE LA CUBIERTA DEL POLIDEPORTIVO EN UNA ESTRUCTURA DE CONCRETO REFORZADO DE 63 M3,  ESTRUCTURA METALICA PARA CUBIERTA DE 166636 KG Y TEJA TERMOACUSTICA DE 612 M2.</v>
          </cell>
          <cell r="BC3938"/>
          <cell r="BD3938" t="str">
            <v>No Aplica</v>
          </cell>
          <cell r="BE3938" t="str">
            <v>No Aplica</v>
          </cell>
          <cell r="BF3938" t="str">
            <v>No Aplica</v>
          </cell>
          <cell r="BG3938">
            <v>2000</v>
          </cell>
        </row>
        <row r="3939">
          <cell r="C3939" t="str">
            <v>20120040S0041-1</v>
          </cell>
          <cell r="D3939" t="str">
            <v>Proyectos 2011 - 2020</v>
          </cell>
          <cell r="E3939" t="str">
            <v>No Aplica</v>
          </cell>
          <cell r="F3939" t="str">
            <v>CERRADO</v>
          </cell>
          <cell r="G3939" t="str">
            <v>B41</v>
          </cell>
          <cell r="H3939" t="str">
            <v>Tolima</v>
          </cell>
          <cell r="I3939">
            <v>73622</v>
          </cell>
          <cell r="J3939">
            <v>6</v>
          </cell>
          <cell r="K3939" t="str">
            <v>Roncesvalles</v>
          </cell>
          <cell r="L3939" t="str">
            <v>Roncesvalles-Tolima</v>
          </cell>
          <cell r="M3939">
            <v>40</v>
          </cell>
          <cell r="N3939" t="str">
            <v>Fonade 2</v>
          </cell>
          <cell r="O3939"/>
          <cell r="P3939"/>
          <cell r="Q3939" t="str">
            <v>Terminación Obras Parque Santander Del Municipio De Roncesvalles Tolima</v>
          </cell>
          <cell r="R3939" t="str">
            <v>Espacio Público, Recreación Y Deporte</v>
          </cell>
          <cell r="S3939"/>
          <cell r="T3939"/>
          <cell r="U3939"/>
          <cell r="V3939" t="str">
            <v>Municipio</v>
          </cell>
          <cell r="W3939"/>
          <cell r="X3939" t="str">
            <v/>
          </cell>
          <cell r="Y3939"/>
          <cell r="Z3939">
            <v>138097401</v>
          </cell>
          <cell r="AA3939"/>
          <cell r="AB3939">
            <v>138097401</v>
          </cell>
          <cell r="AC3939"/>
          <cell r="AD3939">
            <v>138097401</v>
          </cell>
          <cell r="AE3939">
            <v>0</v>
          </cell>
          <cell r="AF3939"/>
          <cell r="AG3939">
            <v>0</v>
          </cell>
          <cell r="AH3939">
            <v>138097401</v>
          </cell>
          <cell r="AI3939">
            <v>0</v>
          </cell>
          <cell r="AJ3939">
            <v>138097401</v>
          </cell>
          <cell r="AK3939">
            <v>0.78</v>
          </cell>
          <cell r="AL3939"/>
          <cell r="AM3939">
            <v>1</v>
          </cell>
          <cell r="AN3939">
            <v>1</v>
          </cell>
          <cell r="AO3939">
            <v>0</v>
          </cell>
          <cell r="AP3939" t="str">
            <v>Liquidado</v>
          </cell>
          <cell r="AQ3939" t="e">
            <v>#REF!</v>
          </cell>
          <cell r="AR3939" t="e">
            <v>#N/A</v>
          </cell>
          <cell r="AS3939" t="str">
            <v>CONVENIO LIQUIDADO EL 29 DE SEPTIEMBRE 2021.</v>
          </cell>
          <cell r="AT3939" t="str">
            <v>No Aplica</v>
          </cell>
          <cell r="AU3939">
            <v>41908</v>
          </cell>
          <cell r="AV3939">
            <v>41993</v>
          </cell>
          <cell r="AW3939" t="e">
            <v>#REF!</v>
          </cell>
          <cell r="AX3939"/>
          <cell r="AY3939"/>
          <cell r="AZ3939">
            <v>0</v>
          </cell>
          <cell r="BA3939" t="str">
            <v>-</v>
          </cell>
          <cell r="BB3939" t="str">
            <v>INSTALACION DE SILLAS, INSTALACION DE LUMINARIAS Y TERMINADOS DE PISO UNIDAD Y M2</v>
          </cell>
          <cell r="BC3939"/>
          <cell r="BD3939">
            <v>41950</v>
          </cell>
          <cell r="BE3939">
            <v>41950</v>
          </cell>
          <cell r="BF3939">
            <v>42355</v>
          </cell>
          <cell r="BG3939">
            <v>5000</v>
          </cell>
        </row>
        <row r="3940">
          <cell r="C3940" t="str">
            <v>20160474M5614-1</v>
          </cell>
          <cell r="D3940" t="str">
            <v>Proyectos 2011 - 2020</v>
          </cell>
          <cell r="E3940" t="str">
            <v>ANTES 2018</v>
          </cell>
          <cell r="F3940" t="str">
            <v>VIGENTE</v>
          </cell>
          <cell r="G3940"/>
          <cell r="H3940" t="str">
            <v>Tolima</v>
          </cell>
          <cell r="I3940">
            <v>73622</v>
          </cell>
          <cell r="J3940">
            <v>6</v>
          </cell>
          <cell r="K3940" t="str">
            <v>Roncesvalles</v>
          </cell>
          <cell r="L3940" t="str">
            <v>Roncesvalles-Tolima</v>
          </cell>
          <cell r="M3940">
            <v>474</v>
          </cell>
          <cell r="N3940" t="str">
            <v>DPS 2016</v>
          </cell>
          <cell r="O3940"/>
          <cell r="P3940"/>
          <cell r="Q3940" t="str">
            <v>Mejoramiento De Condiciones De Habitabilidad</v>
          </cell>
          <cell r="R3940" t="str">
            <v>Mejoramiento Condiciones De Habitabilidad</v>
          </cell>
          <cell r="S3940"/>
          <cell r="T3940"/>
          <cell r="U3940"/>
          <cell r="V3940" t="str">
            <v>Municipio</v>
          </cell>
          <cell r="W3940"/>
          <cell r="X3940" t="str">
            <v/>
          </cell>
          <cell r="Y3940"/>
          <cell r="Z3940">
            <v>805084746</v>
          </cell>
          <cell r="AA3940"/>
          <cell r="AB3940">
            <v>805084746</v>
          </cell>
          <cell r="AC3940"/>
          <cell r="AD3940">
            <v>805084746</v>
          </cell>
          <cell r="AE3940">
            <v>80508475</v>
          </cell>
          <cell r="AF3940"/>
          <cell r="AG3940">
            <v>80508475</v>
          </cell>
          <cell r="AH3940">
            <v>885593221</v>
          </cell>
          <cell r="AI3940">
            <v>0</v>
          </cell>
          <cell r="AJ3940">
            <v>885593221</v>
          </cell>
          <cell r="AK3940">
            <v>0.15</v>
          </cell>
          <cell r="AL3940"/>
          <cell r="AM3940">
            <v>0.59099999999999997</v>
          </cell>
          <cell r="AN3940">
            <v>0.38579999999999998</v>
          </cell>
          <cell r="AO3940">
            <v>-0.20519999999999999</v>
          </cell>
          <cell r="AP3940" t="str">
            <v>En Ejecución</v>
          </cell>
          <cell r="AQ3940" t="e">
            <v>#REF!</v>
          </cell>
          <cell r="AR3940" t="str">
            <v>EN EJECUCIÓN</v>
          </cell>
          <cell r="AS3940" t="str">
            <v>Fecha de terminación: 29 de julio de 2022
En mesa técnica 136 (04/10/2021) se dió pertinencia a 38 de 58 MCH. 
En mesa técnica No. 171 (01/04/2021) se dió pertinencia a la pre-construcción (20 MCH) y reformulación del proyecto (1 PB).
De las 58 viviendas, 43 en ejecución y 15 por iniciar.
21/06/2022 se realizó reunión presencial con el E.T.</v>
          </cell>
          <cell r="AT3940">
            <v>43797</v>
          </cell>
          <cell r="AU3940">
            <v>44494</v>
          </cell>
          <cell r="AV3940"/>
          <cell r="AW3940" t="e">
            <v>#REF!</v>
          </cell>
          <cell r="AX3940"/>
          <cell r="AY3940"/>
          <cell r="AZ3940">
            <v>0</v>
          </cell>
          <cell r="BA3940" t="str">
            <v>-</v>
          </cell>
          <cell r="BB3940" t="str">
            <v>58  Viviendas</v>
          </cell>
          <cell r="BC3940"/>
          <cell r="BD3940" t="str">
            <v/>
          </cell>
          <cell r="BE3940" t="str">
            <v/>
          </cell>
          <cell r="BF3940" t="str">
            <v/>
          </cell>
          <cell r="BG3940">
            <v>208.8</v>
          </cell>
        </row>
        <row r="3941">
          <cell r="C3941" t="str">
            <v>20090224S1843-1</v>
          </cell>
          <cell r="D3941" t="str">
            <v>Proyectos 2011 - 2020</v>
          </cell>
          <cell r="E3941" t="str">
            <v>No Aplica</v>
          </cell>
          <cell r="F3941" t="str">
            <v>CERRADO</v>
          </cell>
          <cell r="G3941"/>
          <cell r="H3941" t="str">
            <v>Tolima</v>
          </cell>
          <cell r="I3941">
            <v>73624</v>
          </cell>
          <cell r="J3941">
            <v>6</v>
          </cell>
          <cell r="K3941" t="str">
            <v>Rovira</v>
          </cell>
          <cell r="L3941" t="str">
            <v>Rovira-Tolima</v>
          </cell>
          <cell r="M3941" t="str">
            <v/>
          </cell>
          <cell r="N3941" t="str">
            <v>Infraestructura</v>
          </cell>
          <cell r="O3941"/>
          <cell r="P3941"/>
          <cell r="Q3941" t="str">
            <v>Convenio Interadministrativo Con El Municipio De Rovira, Cuyo Fin Es La Unión De Esfuerzos Para Realizar Los Ajustes A Los Diseños Y La Adecuación Del Centro De Acopio Y Abastecimeinto De Productos Agropecuarios Y Comerciales Para Beneficio Del Municipio De Róvira - Tolima.</v>
          </cell>
          <cell r="R3941" t="str">
            <v>Social Comunitario</v>
          </cell>
          <cell r="S3941"/>
          <cell r="T3941"/>
          <cell r="U3941"/>
          <cell r="V3941" t="str">
            <v>Municipio</v>
          </cell>
          <cell r="W3941"/>
          <cell r="X3941" t="str">
            <v/>
          </cell>
          <cell r="Y3941"/>
          <cell r="Z3941">
            <v>440000000</v>
          </cell>
          <cell r="AA3941"/>
          <cell r="AB3941">
            <v>440000000</v>
          </cell>
          <cell r="AC3941"/>
          <cell r="AD3941">
            <v>440000000</v>
          </cell>
          <cell r="AE3941">
            <v>0</v>
          </cell>
          <cell r="AF3941"/>
          <cell r="AG3941">
            <v>0</v>
          </cell>
          <cell r="AH3941">
            <v>440000000</v>
          </cell>
          <cell r="AI3941">
            <v>0</v>
          </cell>
          <cell r="AJ3941">
            <v>440000000</v>
          </cell>
          <cell r="AK3941">
            <v>1</v>
          </cell>
          <cell r="AL3941"/>
          <cell r="AM3941">
            <v>1</v>
          </cell>
          <cell r="AN3941">
            <v>1</v>
          </cell>
          <cell r="AO3941">
            <v>0</v>
          </cell>
          <cell r="AP3941" t="str">
            <v>Liquidado</v>
          </cell>
          <cell r="AQ3941" t="e">
            <v>#REF!</v>
          </cell>
          <cell r="AR3941" t="e">
            <v>#N/A</v>
          </cell>
          <cell r="AS3941" t="str">
            <v>Entregado en 2011.</v>
          </cell>
          <cell r="AT3941" t="str">
            <v>No Aplica</v>
          </cell>
          <cell r="AU3941" t="str">
            <v/>
          </cell>
          <cell r="AV3941">
            <v>40724</v>
          </cell>
          <cell r="AW3941" t="e">
            <v>#REF!</v>
          </cell>
          <cell r="AX3941"/>
          <cell r="AY3941"/>
          <cell r="AZ3941">
            <v>0</v>
          </cell>
          <cell r="BA3941" t="str">
            <v>-</v>
          </cell>
          <cell r="BB3941" t="str">
            <v/>
          </cell>
          <cell r="BC3941"/>
          <cell r="BD3941" t="str">
            <v/>
          </cell>
          <cell r="BE3941" t="str">
            <v/>
          </cell>
          <cell r="BF3941" t="str">
            <v/>
          </cell>
          <cell r="BG3941" t="str">
            <v/>
          </cell>
        </row>
        <row r="3942">
          <cell r="C3942" t="str">
            <v>20090280S1842-1</v>
          </cell>
          <cell r="D3942" t="str">
            <v>Proyectos 2011 - 2020</v>
          </cell>
          <cell r="E3942" t="str">
            <v>No Aplica</v>
          </cell>
          <cell r="F3942" t="str">
            <v>CERRADO</v>
          </cell>
          <cell r="G3942"/>
          <cell r="H3942" t="str">
            <v>Tolima</v>
          </cell>
          <cell r="I3942">
            <v>73624</v>
          </cell>
          <cell r="J3942">
            <v>6</v>
          </cell>
          <cell r="K3942" t="str">
            <v>Rovira</v>
          </cell>
          <cell r="L3942" t="str">
            <v>Rovira-Tolima</v>
          </cell>
          <cell r="M3942" t="str">
            <v/>
          </cell>
          <cell r="N3942" t="str">
            <v>Infraestructura</v>
          </cell>
          <cell r="O3942"/>
          <cell r="P3942"/>
          <cell r="Q3942" t="str">
            <v>Convenio Interinstitucional  De Cooperación Entre Acción Social Y La Federación Nacional De Cafeteros De Colombia, Comité Departamental De Cafeteros De Caldas, Para Aunar Esfuerzos Para La Construcción De Adecuación De La Sede De La Asociación De Mujeres Cabeza De Familia Rovimujer Del Municipio De Rovira  - Tolima.</v>
          </cell>
          <cell r="R3942" t="str">
            <v>Social Comunitario</v>
          </cell>
          <cell r="S3942"/>
          <cell r="T3942"/>
          <cell r="U3942"/>
          <cell r="V3942" t="str">
            <v>Federación Nacional De Cafeteros</v>
          </cell>
          <cell r="W3942"/>
          <cell r="X3942" t="str">
            <v/>
          </cell>
          <cell r="Y3942"/>
          <cell r="Z3942">
            <v>50000000</v>
          </cell>
          <cell r="AA3942"/>
          <cell r="AB3942">
            <v>50000000</v>
          </cell>
          <cell r="AC3942"/>
          <cell r="AD3942">
            <v>50000000</v>
          </cell>
          <cell r="AE3942">
            <v>0</v>
          </cell>
          <cell r="AF3942"/>
          <cell r="AG3942">
            <v>0</v>
          </cell>
          <cell r="AH3942">
            <v>50000000</v>
          </cell>
          <cell r="AI3942">
            <v>0</v>
          </cell>
          <cell r="AJ3942">
            <v>50000000</v>
          </cell>
          <cell r="AK3942">
            <v>1</v>
          </cell>
          <cell r="AL3942"/>
          <cell r="AM3942">
            <v>1</v>
          </cell>
          <cell r="AN3942">
            <v>1</v>
          </cell>
          <cell r="AO3942">
            <v>0</v>
          </cell>
          <cell r="AP3942" t="str">
            <v>Liquidado</v>
          </cell>
          <cell r="AQ3942" t="e">
            <v>#REF!</v>
          </cell>
          <cell r="AR3942" t="e">
            <v>#N/A</v>
          </cell>
          <cell r="AS3942" t="str">
            <v>Entregado en 2011.</v>
          </cell>
          <cell r="AT3942" t="str">
            <v>No Aplica</v>
          </cell>
          <cell r="AU3942" t="str">
            <v/>
          </cell>
          <cell r="AV3942">
            <v>40436</v>
          </cell>
          <cell r="AW3942" t="e">
            <v>#REF!</v>
          </cell>
          <cell r="AX3942"/>
          <cell r="AY3942"/>
          <cell r="AZ3942">
            <v>0</v>
          </cell>
          <cell r="BA3942" t="str">
            <v>-</v>
          </cell>
          <cell r="BB3942" t="str">
            <v/>
          </cell>
          <cell r="BC3942"/>
          <cell r="BD3942" t="str">
            <v/>
          </cell>
          <cell r="BE3942" t="str">
            <v/>
          </cell>
          <cell r="BF3942" t="str">
            <v/>
          </cell>
          <cell r="BG3942" t="str">
            <v/>
          </cell>
        </row>
        <row r="3943">
          <cell r="C3943" t="str">
            <v>20130069S0418-1</v>
          </cell>
          <cell r="D3943" t="str">
            <v>Proyectos 2011 - 2020</v>
          </cell>
          <cell r="E3943" t="str">
            <v>No Aplica</v>
          </cell>
          <cell r="F3943" t="str">
            <v>CERRADO</v>
          </cell>
          <cell r="G3943" t="str">
            <v>C418</v>
          </cell>
          <cell r="H3943" t="str">
            <v>Tolima</v>
          </cell>
          <cell r="I3943">
            <v>73624</v>
          </cell>
          <cell r="J3943">
            <v>6</v>
          </cell>
          <cell r="K3943" t="str">
            <v>Rovira</v>
          </cell>
          <cell r="L3943" t="str">
            <v>Rovira-Tolima</v>
          </cell>
          <cell r="M3943">
            <v>69</v>
          </cell>
          <cell r="N3943" t="str">
            <v>Fonade 3</v>
          </cell>
          <cell r="O3943"/>
          <cell r="P3943"/>
          <cell r="Q3943" t="str">
            <v>Adecuación Polideportivo Parque Infantil Mpiod E Rovira Tolima</v>
          </cell>
          <cell r="R3943" t="str">
            <v>Espacio Público, Recreación Y Deporte</v>
          </cell>
          <cell r="S3943"/>
          <cell r="T3943"/>
          <cell r="U3943"/>
          <cell r="V3943" t="str">
            <v>Municipio</v>
          </cell>
          <cell r="W3943"/>
          <cell r="X3943" t="str">
            <v/>
          </cell>
          <cell r="Y3943"/>
          <cell r="Z3943">
            <v>700000000</v>
          </cell>
          <cell r="AA3943"/>
          <cell r="AB3943">
            <v>700000000</v>
          </cell>
          <cell r="AC3943"/>
          <cell r="AD3943">
            <v>700000000</v>
          </cell>
          <cell r="AE3943">
            <v>0</v>
          </cell>
          <cell r="AF3943"/>
          <cell r="AG3943">
            <v>0</v>
          </cell>
          <cell r="AH3943">
            <v>700000000</v>
          </cell>
          <cell r="AI3943">
            <v>0</v>
          </cell>
          <cell r="AJ3943">
            <v>700000000</v>
          </cell>
          <cell r="AK3943">
            <v>1</v>
          </cell>
          <cell r="AL3943"/>
          <cell r="AM3943">
            <v>1</v>
          </cell>
          <cell r="AN3943">
            <v>1</v>
          </cell>
          <cell r="AO3943">
            <v>0</v>
          </cell>
          <cell r="AP3943" t="str">
            <v>En Liquidación</v>
          </cell>
          <cell r="AQ3943" t="e">
            <v>#REF!</v>
          </cell>
          <cell r="AR3943" t="e">
            <v>#N/A</v>
          </cell>
          <cell r="AS3943" t="str">
            <v>CONTRATOS LIQUIDADOS PENDIENTE CIERRE COSTOS FIJOS Y VARIABLES - INTERVENTORIA.
1. INFORMACIÓN Y ESTADO CONTRATO DE OBRA:                                                                         Acta de liquidación suscrita el  03/11/2017
                                                                                                                                                                                                                                                                                                                                                                                                                                                                                                                                                                           2.  INFORMACION Y ESTADO CONVENIO INTERADMINISTRATIVO:   Liquidado.  Se  suscribe acta de fecha   23/07/2018 
3.  INFORMACION Y ESTADO INTERVENTORIA:  Se encuentra en cierre de costos fijos y variables.</v>
          </cell>
          <cell r="AT3943" t="str">
            <v>No Aplica</v>
          </cell>
          <cell r="AU3943">
            <v>42319</v>
          </cell>
          <cell r="AV3943">
            <v>42717</v>
          </cell>
          <cell r="AW3943" t="e">
            <v>#REF!</v>
          </cell>
          <cell r="AX3943"/>
          <cell r="AY3943"/>
          <cell r="AZ3943">
            <v>0</v>
          </cell>
          <cell r="BA3943" t="str">
            <v>-</v>
          </cell>
          <cell r="BB3943" t="str">
            <v/>
          </cell>
          <cell r="BC3943"/>
          <cell r="BD3943">
            <v>42354</v>
          </cell>
          <cell r="BE3943" t="str">
            <v/>
          </cell>
          <cell r="BF3943">
            <v>42776</v>
          </cell>
          <cell r="BG3943" t="str">
            <v/>
          </cell>
        </row>
        <row r="3944">
          <cell r="C3944" t="str">
            <v>E-2020-1731-235334</v>
          </cell>
          <cell r="D3944" t="str">
            <v>CV 001-2020</v>
          </cell>
          <cell r="E3944" t="str">
            <v>2018-2022</v>
          </cell>
          <cell r="F3944" t="str">
            <v>VIGENTE</v>
          </cell>
          <cell r="G3944"/>
          <cell r="H3944" t="str">
            <v>Tolima</v>
          </cell>
          <cell r="I3944"/>
          <cell r="J3944"/>
          <cell r="K3944" t="str">
            <v>Rovira</v>
          </cell>
          <cell r="L3944" t="str">
            <v>Rovira-Tolima</v>
          </cell>
          <cell r="M3944" t="str">
            <v>321 FIP 2021</v>
          </cell>
          <cell r="N3944" t="str">
            <v>DPS 2021</v>
          </cell>
          <cell r="O3944">
            <v>44341</v>
          </cell>
          <cell r="P3944">
            <v>44773</v>
          </cell>
          <cell r="Q3944" t="str">
            <v>Construcción De Plaza De Mercado San Isidro Labrador Del Municipio De Rovira - Tolima</v>
          </cell>
          <cell r="R3944" t="str">
            <v>Social Comunitario</v>
          </cell>
          <cell r="S3944" t="str">
            <v>Plaza de Mercado</v>
          </cell>
          <cell r="T3944"/>
          <cell r="U3944">
            <v>1</v>
          </cell>
          <cell r="V3944"/>
          <cell r="W3944"/>
          <cell r="X3944"/>
          <cell r="Y3944"/>
          <cell r="Z3944">
            <v>3920613094</v>
          </cell>
          <cell r="AA3944"/>
          <cell r="AB3944">
            <v>3920613094</v>
          </cell>
          <cell r="AC3944">
            <v>0</v>
          </cell>
          <cell r="AD3944">
            <v>3920613094</v>
          </cell>
          <cell r="AE3944"/>
          <cell r="AF3944"/>
          <cell r="AG3944">
            <v>0</v>
          </cell>
          <cell r="AH3944">
            <v>3920613094</v>
          </cell>
          <cell r="AI3944">
            <v>0</v>
          </cell>
          <cell r="AJ3944">
            <v>3920613094</v>
          </cell>
          <cell r="AK3944"/>
          <cell r="AL3944"/>
          <cell r="AM3944">
            <v>0.2195</v>
          </cell>
          <cell r="AN3944">
            <v>3.9800000000000002E-2</v>
          </cell>
          <cell r="AO3944">
            <v>-0.1797</v>
          </cell>
          <cell r="AP3944" t="str">
            <v>En Ejecución</v>
          </cell>
          <cell r="AQ3944" t="e">
            <v>#REF!</v>
          </cell>
          <cell r="AR3944" t="e">
            <v>#N/A</v>
          </cell>
          <cell r="AS3944" t="str">
            <v>-</v>
          </cell>
          <cell r="AT3944"/>
          <cell r="AU3944">
            <v>44690</v>
          </cell>
          <cell r="AV3944">
            <v>44904</v>
          </cell>
          <cell r="AW3944" t="e">
            <v>#REF!</v>
          </cell>
          <cell r="AX3944">
            <v>9</v>
          </cell>
          <cell r="AY3944"/>
          <cell r="AZ3944">
            <v>9</v>
          </cell>
          <cell r="BA3944"/>
          <cell r="BB3944" t="str">
            <v>1546,7
 M2</v>
          </cell>
          <cell r="BC3944"/>
          <cell r="BD3944" t="str">
            <v>-</v>
          </cell>
          <cell r="BE3944" t="str">
            <v>-</v>
          </cell>
          <cell r="BF3944" t="str">
            <v>-</v>
          </cell>
          <cell r="BG3944">
            <v>2149</v>
          </cell>
        </row>
        <row r="3945">
          <cell r="C3945" t="str">
            <v>20110160S0261-1</v>
          </cell>
          <cell r="D3945" t="str">
            <v>Proyectos 2011 - 2020</v>
          </cell>
          <cell r="E3945" t="str">
            <v>No Aplica</v>
          </cell>
          <cell r="F3945" t="str">
            <v>CERRADO</v>
          </cell>
          <cell r="G3945" t="str">
            <v>A261</v>
          </cell>
          <cell r="H3945" t="str">
            <v>Tolima</v>
          </cell>
          <cell r="I3945">
            <v>73671</v>
          </cell>
          <cell r="J3945">
            <v>6</v>
          </cell>
          <cell r="K3945" t="str">
            <v>Saldaña</v>
          </cell>
          <cell r="L3945" t="str">
            <v>Saldaña-Tolima</v>
          </cell>
          <cell r="M3945">
            <v>160</v>
          </cell>
          <cell r="N3945" t="str">
            <v>Fonade 1</v>
          </cell>
          <cell r="O3945"/>
          <cell r="P3945"/>
          <cell r="Q3945" t="str">
            <v>Estudios Y Diseños Casa De La Cultura En El Municipio De Saldaña -  Tolima.</v>
          </cell>
          <cell r="R3945" t="str">
            <v>Social Comunitario</v>
          </cell>
          <cell r="S3945"/>
          <cell r="T3945"/>
          <cell r="U3945"/>
          <cell r="V3945" t="str">
            <v>Departamento</v>
          </cell>
          <cell r="W3945"/>
          <cell r="X3945" t="str">
            <v/>
          </cell>
          <cell r="Y3945"/>
          <cell r="Z3945">
            <v>10000000</v>
          </cell>
          <cell r="AA3945"/>
          <cell r="AB3945">
            <v>10000000</v>
          </cell>
          <cell r="AC3945"/>
          <cell r="AD3945">
            <v>10000000</v>
          </cell>
          <cell r="AE3945">
            <v>0</v>
          </cell>
          <cell r="AF3945"/>
          <cell r="AG3945">
            <v>0</v>
          </cell>
          <cell r="AH3945">
            <v>10000000</v>
          </cell>
          <cell r="AI3945">
            <v>0</v>
          </cell>
          <cell r="AJ3945">
            <v>10000000</v>
          </cell>
          <cell r="AK3945">
            <v>0</v>
          </cell>
          <cell r="AL3945"/>
          <cell r="AM3945">
            <v>0</v>
          </cell>
          <cell r="AN3945">
            <v>0</v>
          </cell>
          <cell r="AO3945">
            <v>0</v>
          </cell>
          <cell r="AP3945" t="str">
            <v>En Liquidación</v>
          </cell>
          <cell r="AQ3945" t="e">
            <v>#REF!</v>
          </cell>
          <cell r="AR3945" t="e">
            <v>#N/A</v>
          </cell>
          <cell r="AS3945" t="str">
            <v>PROYECTO TERMINADO - ASOCIADO VARIOS PROYECTOS -  EN LIQUIDACION
 1. INFORMACIÓN Y ESTADO  CONTRATO DE OBRA: Se liquida contrato de obra con acta de fecha 27/06/2017.
2.   INFORMACIÓN Y ESTADO  CONTRATO INTERADMINISTRAVO: No se ha podido liquidar debido a que esta pendiente el acta de liquidacion del contrato de obra del proyecto A262 asociado a este convenio       
Mediante radicado No. 20202700030061 del 27/01/2020 se cita al gobernador a reunión el 06/02/2020 en las instalaciones de ENTerritorio, la cual se le entregó la información correspondiente al convenio y se le enviaron las novedades del convenio.
- ENTERRITORIO, hace consulta del estado de la demanda a través de la página de la rama judicial el 28 de mayo de 2021, y se evidencia que se realizó audiencia inicial el pasado 18 de mayo de 2021. 
- ENTERRITORIO, envía comunicado a la Gobernación del Tolima, mediante comunicado Rad. No. 20212700109221 del 27/05/2021, solicitando informar resultado de audiencia inicial del 18 de mayo de 2021.                                                                                            
 - Pendientes: Acta de liquidacion del contrato de obra de Saldaña Jabalcon (proyecto A262)
- Imputabilidad: Gobernación del Tolima
- Recomendaciones                                                                                                            Hacer seguimiento a la liquidación judicial del proyecto A262 Saldaña.</v>
          </cell>
          <cell r="AT3945" t="str">
            <v>No Aplica</v>
          </cell>
          <cell r="AU3945" t="str">
            <v/>
          </cell>
          <cell r="AV3945" t="str">
            <v/>
          </cell>
          <cell r="AW3945" t="e">
            <v>#REF!</v>
          </cell>
          <cell r="AX3945"/>
          <cell r="AY3945"/>
          <cell r="AZ3945">
            <v>0</v>
          </cell>
          <cell r="BA3945" t="str">
            <v>-</v>
          </cell>
          <cell r="BB3945" t="str">
            <v>FASE 3: ESCENARIO, BODEGAS, CAMERINOS, CUARTO DE SONIDO Y DE ASEO.</v>
          </cell>
          <cell r="BC3945"/>
          <cell r="BD3945" t="str">
            <v xml:space="preserve"> </v>
          </cell>
          <cell r="BE3945" t="str">
            <v xml:space="preserve"> </v>
          </cell>
          <cell r="BF3945" t="str">
            <v xml:space="preserve"> </v>
          </cell>
          <cell r="BG3945">
            <v>9000</v>
          </cell>
        </row>
        <row r="3946">
          <cell r="C3946" t="str">
            <v>20130071V0040-1</v>
          </cell>
          <cell r="D3946" t="str">
            <v>Proyectos 2011 - 2020</v>
          </cell>
          <cell r="E3946" t="str">
            <v>No Aplica</v>
          </cell>
          <cell r="F3946" t="str">
            <v>CERRADO</v>
          </cell>
          <cell r="G3946"/>
          <cell r="H3946" t="str">
            <v>Tolima</v>
          </cell>
          <cell r="I3946">
            <v>73671</v>
          </cell>
          <cell r="J3946">
            <v>6</v>
          </cell>
          <cell r="K3946" t="str">
            <v>Saldaña</v>
          </cell>
          <cell r="L3946" t="str">
            <v>Saldaña-Tolima</v>
          </cell>
          <cell r="M3946">
            <v>71</v>
          </cell>
          <cell r="N3946" t="str">
            <v>DPS 2013</v>
          </cell>
          <cell r="O3946"/>
          <cell r="P3946"/>
          <cell r="Q3946" t="str">
            <v>Pavimentacion Vias Urbanas  En El Municipio De Saldaña - Tolima</v>
          </cell>
          <cell r="R3946" t="str">
            <v>Vías Urbanas</v>
          </cell>
          <cell r="S3946"/>
          <cell r="T3946"/>
          <cell r="U3946"/>
          <cell r="V3946" t="str">
            <v>Municipio</v>
          </cell>
          <cell r="W3946"/>
          <cell r="X3946" t="str">
            <v>Bonanza, San Carlos, 12 de Octubre, Jardín</v>
          </cell>
          <cell r="Y3946"/>
          <cell r="Z3946">
            <v>747663551</v>
          </cell>
          <cell r="AA3946"/>
          <cell r="AB3946">
            <v>747663551</v>
          </cell>
          <cell r="AC3946"/>
          <cell r="AD3946">
            <v>747663551</v>
          </cell>
          <cell r="AE3946">
            <v>74766355.100000009</v>
          </cell>
          <cell r="AF3946"/>
          <cell r="AG3946">
            <v>74766355.100000009</v>
          </cell>
          <cell r="AH3946">
            <v>822429906.10000002</v>
          </cell>
          <cell r="AI3946">
            <v>0</v>
          </cell>
          <cell r="AJ3946">
            <v>822429906.10000002</v>
          </cell>
          <cell r="AK3946">
            <v>0.99880000000000002</v>
          </cell>
          <cell r="AL3946"/>
          <cell r="AM3946">
            <v>1</v>
          </cell>
          <cell r="AN3946">
            <v>1</v>
          </cell>
          <cell r="AO3946">
            <v>0</v>
          </cell>
          <cell r="AP3946" t="str">
            <v>Liquidado</v>
          </cell>
          <cell r="AQ3946" t="e">
            <v>#REF!</v>
          </cell>
          <cell r="AR3946" t="e">
            <v>#N/A</v>
          </cell>
          <cell r="AS3946" t="str">
            <v>Entregado en septiembre de 2016.</v>
          </cell>
          <cell r="AT3946" t="str">
            <v>No Aplica</v>
          </cell>
          <cell r="AU3946">
            <v>42208</v>
          </cell>
          <cell r="AV3946">
            <v>42442</v>
          </cell>
          <cell r="AW3946" t="e">
            <v>#REF!</v>
          </cell>
          <cell r="AX3946"/>
          <cell r="AY3946"/>
          <cell r="AZ3946">
            <v>0</v>
          </cell>
          <cell r="BA3946" t="str">
            <v>-</v>
          </cell>
          <cell r="BB3946">
            <v>1.087</v>
          </cell>
          <cell r="BC3946"/>
          <cell r="BD3946">
            <v>42251</v>
          </cell>
          <cell r="BE3946">
            <v>42411</v>
          </cell>
          <cell r="BF3946">
            <v>42641</v>
          </cell>
          <cell r="BG3946">
            <v>8500</v>
          </cell>
        </row>
        <row r="3947">
          <cell r="C3947" t="str">
            <v>20160464M5554-1</v>
          </cell>
          <cell r="D3947" t="str">
            <v>Proyectos 2011 - 2020</v>
          </cell>
          <cell r="E3947" t="str">
            <v>ANTES 2018</v>
          </cell>
          <cell r="F3947" t="str">
            <v>VIGENTE</v>
          </cell>
          <cell r="G3947"/>
          <cell r="H3947" t="str">
            <v>Tolima</v>
          </cell>
          <cell r="I3947">
            <v>73671</v>
          </cell>
          <cell r="J3947">
            <v>6</v>
          </cell>
          <cell r="K3947" t="str">
            <v>Saldaña</v>
          </cell>
          <cell r="L3947" t="str">
            <v>Saldaña-Tolima</v>
          </cell>
          <cell r="M3947">
            <v>464</v>
          </cell>
          <cell r="N3947" t="str">
            <v>DPS 2016</v>
          </cell>
          <cell r="O3947"/>
          <cell r="P3947"/>
          <cell r="Q3947" t="str">
            <v>Mejoramiento De Condiciones De Habitabilidad</v>
          </cell>
          <cell r="R3947" t="str">
            <v>Mejoramiento Condiciones De Habitabilidad</v>
          </cell>
          <cell r="S3947"/>
          <cell r="T3947"/>
          <cell r="U3947"/>
          <cell r="V3947" t="str">
            <v>Municipio</v>
          </cell>
          <cell r="W3947"/>
          <cell r="X3947" t="str">
            <v/>
          </cell>
          <cell r="Y3947"/>
          <cell r="Z3947">
            <v>508474576</v>
          </cell>
          <cell r="AA3947"/>
          <cell r="AB3947">
            <v>508474576</v>
          </cell>
          <cell r="AC3947"/>
          <cell r="AD3947">
            <v>508474576</v>
          </cell>
          <cell r="AE3947">
            <v>50847458</v>
          </cell>
          <cell r="AF3947"/>
          <cell r="AG3947">
            <v>50847458</v>
          </cell>
          <cell r="AH3947">
            <v>559322034</v>
          </cell>
          <cell r="AI3947">
            <v>0</v>
          </cell>
          <cell r="AJ3947">
            <v>559322034</v>
          </cell>
          <cell r="AK3947">
            <v>0.95000000000000007</v>
          </cell>
          <cell r="AL3947"/>
          <cell r="AM3947">
            <v>1</v>
          </cell>
          <cell r="AN3947">
            <v>1</v>
          </cell>
          <cell r="AO3947">
            <v>0</v>
          </cell>
          <cell r="AP3947" t="str">
            <v>Entregado A Municipio</v>
          </cell>
          <cell r="AQ3947" t="e">
            <v>#REF!</v>
          </cell>
          <cell r="AR3947" t="str">
            <v>TERMINADO</v>
          </cell>
          <cell r="AS3947" t="str">
            <v xml:space="preserve">Proyecto terminado y entregado al Municipio.
Acta de entrega y recibo final a satisfacción 27-04-2021; Acta de cierre del proyecto 28-05-2021. </v>
          </cell>
          <cell r="AT3947">
            <v>43738</v>
          </cell>
          <cell r="AU3947">
            <v>44096</v>
          </cell>
          <cell r="AV3947">
            <v>44276</v>
          </cell>
          <cell r="AW3947" t="e">
            <v>#REF!</v>
          </cell>
          <cell r="AX3947"/>
          <cell r="AY3947"/>
          <cell r="AZ3947">
            <v>0</v>
          </cell>
          <cell r="BA3947" t="str">
            <v>-</v>
          </cell>
          <cell r="BB3947" t="str">
            <v>37  Viviendas</v>
          </cell>
          <cell r="BC3947"/>
          <cell r="BD3947">
            <v>44127</v>
          </cell>
          <cell r="BE3947">
            <v>44238</v>
          </cell>
          <cell r="BF3947">
            <v>44344</v>
          </cell>
          <cell r="BG3947">
            <v>133.20000000000002</v>
          </cell>
        </row>
        <row r="3948">
          <cell r="C3948" t="str">
            <v>20110160S0262-1</v>
          </cell>
          <cell r="D3948" t="str">
            <v>Proyectos 2011 - 2020</v>
          </cell>
          <cell r="E3948" t="str">
            <v>No Aplica</v>
          </cell>
          <cell r="F3948" t="str">
            <v>CERRADO</v>
          </cell>
          <cell r="G3948" t="str">
            <v>A262</v>
          </cell>
          <cell r="H3948" t="str">
            <v>Tolima</v>
          </cell>
          <cell r="I3948">
            <v>73671</v>
          </cell>
          <cell r="J3948">
            <v>6</v>
          </cell>
          <cell r="K3948" t="str">
            <v>Saldaña</v>
          </cell>
          <cell r="L3948" t="str">
            <v>Saldaña-Tolima</v>
          </cell>
          <cell r="M3948">
            <v>160</v>
          </cell>
          <cell r="N3948" t="str">
            <v>Fonade 1</v>
          </cell>
          <cell r="O3948"/>
          <cell r="P3948"/>
          <cell r="Q3948" t="str">
            <v>ADECUACIÓN Y DOTACIÓN DE INSTALACIONES DEPORTIVAS ESTADIO CENTRO JABALCÓN DEL MUNICIPIO DE SALDAÑA -  TOLIMA.</v>
          </cell>
          <cell r="R3948" t="str">
            <v>Espacio Público, Recreación Y Deporte</v>
          </cell>
          <cell r="S3948"/>
          <cell r="T3948"/>
          <cell r="U3948"/>
          <cell r="V3948" t="str">
            <v>GOBERNACIÓN</v>
          </cell>
          <cell r="W3948"/>
          <cell r="X3948" t="str">
            <v/>
          </cell>
          <cell r="Y3948"/>
          <cell r="Z3948">
            <v>380106008.25999999</v>
          </cell>
          <cell r="AA3948"/>
          <cell r="AB3948">
            <v>380106008.25999999</v>
          </cell>
          <cell r="AC3948"/>
          <cell r="AD3948">
            <v>380106008.25999999</v>
          </cell>
          <cell r="AE3948">
            <v>0</v>
          </cell>
          <cell r="AF3948"/>
          <cell r="AG3948">
            <v>0</v>
          </cell>
          <cell r="AH3948">
            <v>380106008.25999999</v>
          </cell>
          <cell r="AI3948">
            <v>0</v>
          </cell>
          <cell r="AJ3948">
            <v>380106008.25999999</v>
          </cell>
          <cell r="AK3948">
            <v>0</v>
          </cell>
          <cell r="AL3948"/>
          <cell r="AM3948">
            <v>0</v>
          </cell>
          <cell r="AN3948">
            <v>0</v>
          </cell>
          <cell r="AO3948">
            <v>0</v>
          </cell>
          <cell r="AP3948" t="str">
            <v>Cancelado</v>
          </cell>
          <cell r="AQ3948" t="e">
            <v>#REF!</v>
          </cell>
          <cell r="AR3948" t="e">
            <v>#N/A</v>
          </cell>
          <cell r="AS3948" t="str">
            <v>No se cuenta con acta de liquidación de obra, debido a demanda judicial en curso.  
 - Pendientes: 
1, Resolución de la demanda
2, Acta de liquidación del contrato de obra 
- Imputabilidad: Gobernación del Tolima 
- Imputabilidad: Gobernación del Tolima
- Recomendaciones:  Una vez se cuente con los resultados de la audiencia y la decisión del juez, se informará a Prosperidad Social, la fecha prevista para el cierre y liquidación.</v>
          </cell>
          <cell r="AT3948" t="str">
            <v>No Aplica</v>
          </cell>
          <cell r="AU3948" t="str">
            <v/>
          </cell>
          <cell r="AV3948" t="str">
            <v/>
          </cell>
          <cell r="AW3948" t="e">
            <v>#REF!</v>
          </cell>
          <cell r="AX3948"/>
          <cell r="AY3948"/>
          <cell r="AZ3948">
            <v>0</v>
          </cell>
          <cell r="BA3948" t="str">
            <v>-</v>
          </cell>
          <cell r="BB3948" t="str">
            <v>VESTIERES (CIMENTACIÓN - CARPINTERIA METALICA Y MAMPOSTERIA)</v>
          </cell>
          <cell r="BC3948"/>
          <cell r="BD3948">
            <v>41942</v>
          </cell>
          <cell r="BE3948" t="str">
            <v/>
          </cell>
          <cell r="BF3948" t="str">
            <v>cancelado</v>
          </cell>
          <cell r="BG3948">
            <v>6500</v>
          </cell>
        </row>
        <row r="3949">
          <cell r="C3949" t="str">
            <v>E-2020-2203-233802</v>
          </cell>
          <cell r="D3949" t="str">
            <v>CV 001-2020</v>
          </cell>
          <cell r="E3949" t="str">
            <v>2018-2022</v>
          </cell>
          <cell r="F3949" t="str">
            <v>VIGENTE</v>
          </cell>
          <cell r="G3949"/>
          <cell r="H3949" t="str">
            <v>Tolima</v>
          </cell>
          <cell r="I3949"/>
          <cell r="J3949"/>
          <cell r="K3949" t="str">
            <v>Saldaña</v>
          </cell>
          <cell r="L3949" t="str">
            <v>Saldaña-Tolima</v>
          </cell>
          <cell r="M3949" t="str">
            <v>547 FIP 2022</v>
          </cell>
          <cell r="N3949" t="str">
            <v>DPS 2022</v>
          </cell>
          <cell r="O3949">
            <v>44756</v>
          </cell>
          <cell r="P3949" t="str">
            <v>-</v>
          </cell>
          <cell r="Q3949" t="str">
            <v>Adecuación Y Dotación De La Plaza De Mercado En La Zona Urbana Del Municipio De Saldaña - Tolima</v>
          </cell>
          <cell r="R3949" t="str">
            <v>Social Comunitario</v>
          </cell>
          <cell r="S3949" t="str">
            <v>Plaza de Mercado</v>
          </cell>
          <cell r="T3949"/>
          <cell r="U3949">
            <v>1</v>
          </cell>
          <cell r="V3949"/>
          <cell r="W3949"/>
          <cell r="X3949"/>
          <cell r="Y3949"/>
          <cell r="Z3949">
            <v>3430352866</v>
          </cell>
          <cell r="AA3949"/>
          <cell r="AB3949">
            <v>3430352866</v>
          </cell>
          <cell r="AC3949">
            <v>0</v>
          </cell>
          <cell r="AD3949">
            <v>3430352866</v>
          </cell>
          <cell r="AE3949"/>
          <cell r="AF3949"/>
          <cell r="AG3949">
            <v>0</v>
          </cell>
          <cell r="AH3949">
            <v>3430352866</v>
          </cell>
          <cell r="AI3949">
            <v>0</v>
          </cell>
          <cell r="AJ3949">
            <v>3430352866</v>
          </cell>
          <cell r="AK3949"/>
          <cell r="AL3949"/>
          <cell r="AM3949"/>
          <cell r="AN3949"/>
          <cell r="AO3949">
            <v>0</v>
          </cell>
          <cell r="AP3949" t="str">
            <v>Madurado</v>
          </cell>
          <cell r="AQ3949" t="e">
            <v>#REF!</v>
          </cell>
          <cell r="AR3949" t="e">
            <v>#N/A</v>
          </cell>
          <cell r="AS3949" t="str">
            <v>-</v>
          </cell>
          <cell r="AT3949"/>
          <cell r="AU3949" t="str">
            <v>-</v>
          </cell>
          <cell r="AV3949" t="str">
            <v>-</v>
          </cell>
          <cell r="AW3949" t="e">
            <v>#REF!</v>
          </cell>
          <cell r="AX3949">
            <v>9</v>
          </cell>
          <cell r="AY3949"/>
          <cell r="AZ3949">
            <v>9</v>
          </cell>
          <cell r="BA3949"/>
          <cell r="BB3949" t="str">
            <v>4492.8 M2</v>
          </cell>
          <cell r="BC3949"/>
          <cell r="BD3949" t="str">
            <v>-</v>
          </cell>
          <cell r="BE3949" t="str">
            <v>-</v>
          </cell>
          <cell r="BF3949" t="str">
            <v>-</v>
          </cell>
          <cell r="BG3949" t="str">
            <v>-</v>
          </cell>
        </row>
        <row r="3950">
          <cell r="C3950" t="str">
            <v>E-2020-2203-250331</v>
          </cell>
          <cell r="D3950" t="str">
            <v>CV 001-2020</v>
          </cell>
          <cell r="E3950" t="str">
            <v>2018-2022</v>
          </cell>
          <cell r="F3950" t="str">
            <v>VIGENTE</v>
          </cell>
          <cell r="G3950"/>
          <cell r="H3950" t="str">
            <v>Tolima</v>
          </cell>
          <cell r="I3950"/>
          <cell r="J3950"/>
          <cell r="K3950" t="str">
            <v>Saldaña</v>
          </cell>
          <cell r="L3950" t="str">
            <v>Saldaña-Tolima</v>
          </cell>
          <cell r="M3950" t="str">
            <v>670 FIP 2021</v>
          </cell>
          <cell r="N3950" t="str">
            <v>DPS 2021</v>
          </cell>
          <cell r="O3950">
            <v>44512</v>
          </cell>
          <cell r="P3950">
            <v>44773</v>
          </cell>
          <cell r="Q3950" t="str">
            <v>Construcción De Obras De Pavimentación En Concreto Rígido En 12 Sectores Viales Del Municipio De Saldaña - Tolima</v>
          </cell>
          <cell r="R3950" t="str">
            <v>Vias y Transporte</v>
          </cell>
          <cell r="S3950" t="str">
            <v>Vias Urbanas</v>
          </cell>
          <cell r="T3950"/>
          <cell r="U3950">
            <v>1</v>
          </cell>
          <cell r="V3950"/>
          <cell r="W3950"/>
          <cell r="X3950"/>
          <cell r="Y3950"/>
          <cell r="Z3950">
            <v>5179345894</v>
          </cell>
          <cell r="AA3950"/>
          <cell r="AB3950">
            <v>5179345894</v>
          </cell>
          <cell r="AC3950">
            <v>0</v>
          </cell>
          <cell r="AD3950">
            <v>5179345894</v>
          </cell>
          <cell r="AE3950"/>
          <cell r="AF3950"/>
          <cell r="AG3950">
            <v>0</v>
          </cell>
          <cell r="AH3950">
            <v>5179345894</v>
          </cell>
          <cell r="AI3950">
            <v>0</v>
          </cell>
          <cell r="AJ3950">
            <v>5179345894</v>
          </cell>
          <cell r="AK3950"/>
          <cell r="AL3950"/>
          <cell r="AM3950">
            <v>0</v>
          </cell>
          <cell r="AN3950">
            <v>0</v>
          </cell>
          <cell r="AO3950">
            <v>0</v>
          </cell>
          <cell r="AP3950" t="str">
            <v>En Ejecución</v>
          </cell>
          <cell r="AQ3950" t="e">
            <v>#REF!</v>
          </cell>
          <cell r="AR3950" t="e">
            <v>#N/A</v>
          </cell>
          <cell r="AS3950" t="str">
            <v>-</v>
          </cell>
          <cell r="AT3950"/>
          <cell r="AU3950">
            <v>44684</v>
          </cell>
          <cell r="AV3950" t="str">
            <v>-</v>
          </cell>
          <cell r="AW3950" t="e">
            <v>#REF!</v>
          </cell>
          <cell r="AX3950">
            <v>9</v>
          </cell>
          <cell r="AY3950"/>
          <cell r="AZ3950">
            <v>9</v>
          </cell>
          <cell r="BA3950"/>
          <cell r="BB3950" t="str">
            <v>2777 ML</v>
          </cell>
          <cell r="BC3950"/>
          <cell r="BD3950" t="str">
            <v>-</v>
          </cell>
          <cell r="BE3950" t="str">
            <v>-</v>
          </cell>
          <cell r="BF3950" t="str">
            <v>-</v>
          </cell>
          <cell r="BG3950" t="str">
            <v>-</v>
          </cell>
        </row>
        <row r="3951">
          <cell r="C3951" t="str">
            <v>E-2020-2203-233802-TA</v>
          </cell>
          <cell r="D3951" t="str">
            <v>CV 001-2020</v>
          </cell>
          <cell r="E3951" t="str">
            <v>2018-2022</v>
          </cell>
          <cell r="F3951" t="str">
            <v>VIGENTE</v>
          </cell>
          <cell r="G3951"/>
          <cell r="H3951" t="str">
            <v>Tolima</v>
          </cell>
          <cell r="I3951"/>
          <cell r="J3951"/>
          <cell r="K3951" t="str">
            <v>Saldaña</v>
          </cell>
          <cell r="L3951" t="str">
            <v>Saldaña-Tolima</v>
          </cell>
          <cell r="M3951" t="str">
            <v>719 FIP 2021</v>
          </cell>
          <cell r="N3951" t="str">
            <v>DPS 2021</v>
          </cell>
          <cell r="O3951">
            <v>44551</v>
          </cell>
          <cell r="P3951">
            <v>44773</v>
          </cell>
          <cell r="Q3951" t="str">
            <v>Adecuación Y Dotación De La Plaza De Mercado En La Zona Urbana Del Municipio De Saldaña - Tolima</v>
          </cell>
          <cell r="R3951" t="str">
            <v>Social Comunitario</v>
          </cell>
          <cell r="S3951" t="str">
            <v>Plaza de Mercado</v>
          </cell>
          <cell r="T3951"/>
          <cell r="U3951">
            <v>1</v>
          </cell>
          <cell r="V3951"/>
          <cell r="W3951"/>
          <cell r="X3951"/>
          <cell r="Y3951"/>
          <cell r="Z3951">
            <v>0</v>
          </cell>
          <cell r="AA3951"/>
          <cell r="AB3951">
            <v>0</v>
          </cell>
          <cell r="AC3951">
            <v>0</v>
          </cell>
          <cell r="AD3951">
            <v>0</v>
          </cell>
          <cell r="AE3951"/>
          <cell r="AF3951"/>
          <cell r="AG3951">
            <v>0</v>
          </cell>
          <cell r="AH3951">
            <v>0</v>
          </cell>
          <cell r="AI3951">
            <v>0</v>
          </cell>
          <cell r="AJ3951">
            <v>0</v>
          </cell>
          <cell r="AK3951"/>
          <cell r="AL3951"/>
          <cell r="AM3951"/>
          <cell r="AN3951"/>
          <cell r="AO3951">
            <v>0</v>
          </cell>
          <cell r="AP3951" t="str">
            <v>Cancelado</v>
          </cell>
          <cell r="AQ3951" t="e">
            <v>#REF!</v>
          </cell>
          <cell r="AR3951" t="e">
            <v>#N/A</v>
          </cell>
          <cell r="AS3951" t="str">
            <v>Fallo Ley de Garantias</v>
          </cell>
          <cell r="AT3951"/>
          <cell r="AU3951" t="str">
            <v>-</v>
          </cell>
          <cell r="AV3951" t="str">
            <v>-</v>
          </cell>
          <cell r="AW3951" t="e">
            <v>#REF!</v>
          </cell>
          <cell r="AX3951">
            <v>9</v>
          </cell>
          <cell r="AY3951"/>
          <cell r="AZ3951">
            <v>9</v>
          </cell>
          <cell r="BA3951"/>
          <cell r="BB3951" t="str">
            <v>4492.8 M2</v>
          </cell>
          <cell r="BC3951"/>
          <cell r="BD3951" t="str">
            <v>-</v>
          </cell>
          <cell r="BE3951" t="str">
            <v>-</v>
          </cell>
          <cell r="BF3951" t="str">
            <v>-</v>
          </cell>
          <cell r="BG3951" t="str">
            <v>-</v>
          </cell>
        </row>
        <row r="3952">
          <cell r="C3952" t="str">
            <v>20110211S1844-1</v>
          </cell>
          <cell r="D3952" t="str">
            <v>Proyectos 2011 - 2020</v>
          </cell>
          <cell r="E3952" t="str">
            <v>No Aplica</v>
          </cell>
          <cell r="F3952" t="str">
            <v>CERRADO</v>
          </cell>
          <cell r="G3952"/>
          <cell r="H3952" t="str">
            <v>Tolima</v>
          </cell>
          <cell r="I3952">
            <v>73675</v>
          </cell>
          <cell r="J3952">
            <v>6</v>
          </cell>
          <cell r="K3952" t="str">
            <v>San Antonio</v>
          </cell>
          <cell r="L3952" t="str">
            <v>San Antonio-Tolima</v>
          </cell>
          <cell r="M3952" t="str">
            <v/>
          </cell>
          <cell r="N3952" t="str">
            <v>Infraestructura</v>
          </cell>
          <cell r="O3952"/>
          <cell r="P3952"/>
          <cell r="Q3952" t="str">
            <v>Construcción Primera Etapa Parque Fundacional Del Municipio De San Antonio - Tolima.</v>
          </cell>
          <cell r="R3952" t="str">
            <v>Espacio Público, Recreación Y Deporte</v>
          </cell>
          <cell r="S3952"/>
          <cell r="T3952"/>
          <cell r="U3952"/>
          <cell r="V3952" t="str">
            <v>Consorcio Tolima</v>
          </cell>
          <cell r="W3952"/>
          <cell r="X3952" t="str">
            <v/>
          </cell>
          <cell r="Y3952"/>
          <cell r="Z3952">
            <v>369991747</v>
          </cell>
          <cell r="AA3952"/>
          <cell r="AB3952">
            <v>369991747</v>
          </cell>
          <cell r="AC3952"/>
          <cell r="AD3952">
            <v>369991747</v>
          </cell>
          <cell r="AE3952">
            <v>0</v>
          </cell>
          <cell r="AF3952"/>
          <cell r="AG3952">
            <v>0</v>
          </cell>
          <cell r="AH3952">
            <v>369991747</v>
          </cell>
          <cell r="AI3952">
            <v>0</v>
          </cell>
          <cell r="AJ3952">
            <v>369991747</v>
          </cell>
          <cell r="AK3952">
            <v>1</v>
          </cell>
          <cell r="AL3952"/>
          <cell r="AM3952">
            <v>1</v>
          </cell>
          <cell r="AN3952">
            <v>1</v>
          </cell>
          <cell r="AO3952">
            <v>0</v>
          </cell>
          <cell r="AP3952" t="str">
            <v>Liquidado</v>
          </cell>
          <cell r="AQ3952" t="e">
            <v>#REF!</v>
          </cell>
          <cell r="AR3952" t="e">
            <v>#N/A</v>
          </cell>
          <cell r="AS3952" t="str">
            <v>Entregado en 2012.</v>
          </cell>
          <cell r="AT3952" t="str">
            <v>No Aplica</v>
          </cell>
          <cell r="AU3952" t="str">
            <v/>
          </cell>
          <cell r="AV3952">
            <v>41249</v>
          </cell>
          <cell r="AW3952" t="e">
            <v>#REF!</v>
          </cell>
          <cell r="AX3952"/>
          <cell r="AY3952"/>
          <cell r="AZ3952">
            <v>0</v>
          </cell>
          <cell r="BA3952" t="str">
            <v>-</v>
          </cell>
          <cell r="BB3952" t="str">
            <v/>
          </cell>
          <cell r="BC3952"/>
          <cell r="BD3952" t="str">
            <v/>
          </cell>
          <cell r="BE3952" t="str">
            <v/>
          </cell>
          <cell r="BF3952" t="str">
            <v/>
          </cell>
          <cell r="BG3952" t="str">
            <v/>
          </cell>
        </row>
        <row r="3953">
          <cell r="C3953" t="str">
            <v>20120069V0305-1</v>
          </cell>
          <cell r="D3953" t="str">
            <v>Proyectos 2011 - 2020</v>
          </cell>
          <cell r="E3953" t="str">
            <v>No Aplica</v>
          </cell>
          <cell r="F3953" t="str">
            <v>CERRADO</v>
          </cell>
          <cell r="G3953" t="str">
            <v>C305</v>
          </cell>
          <cell r="H3953" t="str">
            <v>Tolima</v>
          </cell>
          <cell r="I3953">
            <v>73675</v>
          </cell>
          <cell r="J3953">
            <v>6</v>
          </cell>
          <cell r="K3953" t="str">
            <v>San Antonio</v>
          </cell>
          <cell r="L3953" t="str">
            <v>San Antonio-Tolima</v>
          </cell>
          <cell r="M3953">
            <v>69</v>
          </cell>
          <cell r="N3953" t="str">
            <v>Fonade 3</v>
          </cell>
          <cell r="O3953"/>
          <cell r="P3953"/>
          <cell r="Q3953" t="str">
            <v>Mejoramiento Y Mantenimiento De Las Vias Terciarias Afectadas Por La Ola Invernal 2011 En El Mpio San Antonio Tolima</v>
          </cell>
          <cell r="R3953" t="str">
            <v>Vías Red Terciaria</v>
          </cell>
          <cell r="S3953"/>
          <cell r="T3953"/>
          <cell r="U3953"/>
          <cell r="V3953" t="str">
            <v>Municipio</v>
          </cell>
          <cell r="W3953"/>
          <cell r="X3953" t="str">
            <v/>
          </cell>
          <cell r="Y3953"/>
          <cell r="Z3953">
            <v>500000000</v>
          </cell>
          <cell r="AA3953"/>
          <cell r="AB3953">
            <v>500000000</v>
          </cell>
          <cell r="AC3953"/>
          <cell r="AD3953">
            <v>500000000</v>
          </cell>
          <cell r="AE3953">
            <v>0</v>
          </cell>
          <cell r="AF3953"/>
          <cell r="AG3953">
            <v>0</v>
          </cell>
          <cell r="AH3953">
            <v>500000000</v>
          </cell>
          <cell r="AI3953">
            <v>0</v>
          </cell>
          <cell r="AJ3953">
            <v>500000000</v>
          </cell>
          <cell r="AK3953">
            <v>0</v>
          </cell>
          <cell r="AL3953"/>
          <cell r="AM3953">
            <v>1</v>
          </cell>
          <cell r="AN3953">
            <v>1</v>
          </cell>
          <cell r="AO3953">
            <v>0</v>
          </cell>
          <cell r="AP3953" t="str">
            <v>En Liquidación</v>
          </cell>
          <cell r="AQ3953" t="e">
            <v>#REF!</v>
          </cell>
          <cell r="AR3953" t="e">
            <v>#N/A</v>
          </cell>
          <cell r="AS3953" t="str">
            <v>PROYECTO TERMINADO EN LIQUIDACION  CONVENIO
1. INFORMACION Y ESTADO CONTRATO OBRA:   Acta de liquidación suscrita el 25-09-2015.
2. INFORMACION Y ESTADO CONVENIO INTERADMINISTRATIVO:  Se suscribió acta de constancia de archivo del convenio de fecha 20-12-2018.
3.  INFORMACION Y ESTADO INTERVENTORIA: Se encuentra en cierre de costos fijos y variables.</v>
          </cell>
          <cell r="AT3953" t="str">
            <v>No Aplica</v>
          </cell>
          <cell r="AU3953">
            <v>42020</v>
          </cell>
          <cell r="AV3953">
            <v>42184</v>
          </cell>
          <cell r="AW3953" t="e">
            <v>#REF!</v>
          </cell>
          <cell r="AX3953"/>
          <cell r="AY3953"/>
          <cell r="AZ3953">
            <v>0</v>
          </cell>
          <cell r="BA3953" t="str">
            <v>-</v>
          </cell>
          <cell r="BB3953" t="str">
            <v>1,75 KM</v>
          </cell>
          <cell r="BC3953"/>
          <cell r="BD3953">
            <v>42131</v>
          </cell>
          <cell r="BE3953">
            <v>42180</v>
          </cell>
          <cell r="BF3953">
            <v>42270</v>
          </cell>
          <cell r="BG3953" t="str">
            <v/>
          </cell>
        </row>
        <row r="3954">
          <cell r="C3954" t="str">
            <v>E-2020-1731-148007</v>
          </cell>
          <cell r="D3954" t="str">
            <v>CV 001-2020</v>
          </cell>
          <cell r="E3954" t="str">
            <v>2018-2022</v>
          </cell>
          <cell r="F3954" t="str">
            <v>VIGENTE</v>
          </cell>
          <cell r="G3954"/>
          <cell r="H3954" t="str">
            <v>Tolima</v>
          </cell>
          <cell r="I3954"/>
          <cell r="J3954"/>
          <cell r="K3954" t="str">
            <v>San Antonio</v>
          </cell>
          <cell r="L3954" t="str">
            <v>San Antonio-Tolima</v>
          </cell>
          <cell r="M3954" t="str">
            <v>675 FIP 2021</v>
          </cell>
          <cell r="N3954" t="str">
            <v>DPS 2021</v>
          </cell>
          <cell r="O3954">
            <v>44512</v>
          </cell>
          <cell r="P3954">
            <v>44773</v>
          </cell>
          <cell r="Q3954" t="str">
            <v>Construcción De Placa Huellas En La Zona Rural En El Municipio De San Antonio - Tolima</v>
          </cell>
          <cell r="R3954" t="str">
            <v>Vias y Transporte</v>
          </cell>
          <cell r="S3954" t="str">
            <v>Vias Rurales</v>
          </cell>
          <cell r="T3954"/>
          <cell r="U3954">
            <v>1</v>
          </cell>
          <cell r="V3954"/>
          <cell r="W3954"/>
          <cell r="X3954"/>
          <cell r="Y3954"/>
          <cell r="Z3954">
            <v>1356922953</v>
          </cell>
          <cell r="AA3954"/>
          <cell r="AB3954">
            <v>1356922953</v>
          </cell>
          <cell r="AC3954">
            <v>0</v>
          </cell>
          <cell r="AD3954">
            <v>1356922953</v>
          </cell>
          <cell r="AE3954"/>
          <cell r="AF3954"/>
          <cell r="AG3954">
            <v>0</v>
          </cell>
          <cell r="AH3954">
            <v>1356922953</v>
          </cell>
          <cell r="AI3954">
            <v>0</v>
          </cell>
          <cell r="AJ3954">
            <v>1356922953</v>
          </cell>
          <cell r="AK3954"/>
          <cell r="AL3954"/>
          <cell r="AM3954">
            <v>8.0000000000000002E-3</v>
          </cell>
          <cell r="AN3954">
            <v>0</v>
          </cell>
          <cell r="AO3954">
            <v>-8.0000000000000002E-3</v>
          </cell>
          <cell r="AP3954" t="str">
            <v>En Ejecución</v>
          </cell>
          <cell r="AQ3954" t="e">
            <v>#REF!</v>
          </cell>
          <cell r="AR3954" t="e">
            <v>#N/A</v>
          </cell>
          <cell r="AS3954" t="str">
            <v>-</v>
          </cell>
          <cell r="AT3954"/>
          <cell r="AU3954">
            <v>44740</v>
          </cell>
          <cell r="AV3954">
            <v>44861</v>
          </cell>
          <cell r="AW3954" t="e">
            <v>#REF!</v>
          </cell>
          <cell r="AX3954">
            <v>4</v>
          </cell>
          <cell r="AY3954"/>
          <cell r="AZ3954">
            <v>4</v>
          </cell>
          <cell r="BA3954"/>
          <cell r="BB3954" t="str">
            <v>772 ML</v>
          </cell>
          <cell r="BC3954"/>
          <cell r="BD3954" t="str">
            <v>-</v>
          </cell>
          <cell r="BE3954" t="str">
            <v>-</v>
          </cell>
          <cell r="BF3954" t="str">
            <v>-</v>
          </cell>
          <cell r="BG3954">
            <v>0</v>
          </cell>
        </row>
        <row r="3955">
          <cell r="C3955" t="str">
            <v>20130061S0077-1</v>
          </cell>
          <cell r="D3955" t="str">
            <v>Proyectos 2011 - 2020</v>
          </cell>
          <cell r="E3955" t="str">
            <v>No Aplica</v>
          </cell>
          <cell r="F3955" t="str">
            <v>CERRADO</v>
          </cell>
          <cell r="G3955"/>
          <cell r="H3955" t="str">
            <v>Tolima</v>
          </cell>
          <cell r="I3955">
            <v>73678</v>
          </cell>
          <cell r="J3955">
            <v>6</v>
          </cell>
          <cell r="K3955" t="str">
            <v>San Luis</v>
          </cell>
          <cell r="L3955" t="str">
            <v>San Luis-Tolima</v>
          </cell>
          <cell r="M3955">
            <v>61</v>
          </cell>
          <cell r="N3955" t="str">
            <v>DPS 2013</v>
          </cell>
          <cell r="O3955"/>
          <cell r="P3955"/>
          <cell r="Q3955" t="str">
            <v>Adecuacion Del Parque Deportivo En El Municipio De San Luis - Tolima</v>
          </cell>
          <cell r="R3955" t="str">
            <v>Espacio Público, Recreación Y Deporte</v>
          </cell>
          <cell r="S3955"/>
          <cell r="T3955"/>
          <cell r="U3955"/>
          <cell r="V3955" t="str">
            <v>Municipio</v>
          </cell>
          <cell r="W3955"/>
          <cell r="X3955" t="str">
            <v>Amistad, San Pablo, La Ceiba, El Eden</v>
          </cell>
          <cell r="Y3955"/>
          <cell r="Z3955">
            <v>748606160</v>
          </cell>
          <cell r="AA3955"/>
          <cell r="AB3955">
            <v>748606160</v>
          </cell>
          <cell r="AC3955"/>
          <cell r="AD3955">
            <v>748606160</v>
          </cell>
          <cell r="AE3955">
            <v>79134056.700000003</v>
          </cell>
          <cell r="AF3955"/>
          <cell r="AG3955">
            <v>79134056.700000003</v>
          </cell>
          <cell r="AH3955">
            <v>827740216.70000005</v>
          </cell>
          <cell r="AI3955">
            <v>0</v>
          </cell>
          <cell r="AJ3955">
            <v>827740216.70000005</v>
          </cell>
          <cell r="AK3955">
            <v>1</v>
          </cell>
          <cell r="AL3955"/>
          <cell r="AM3955">
            <v>1</v>
          </cell>
          <cell r="AN3955">
            <v>1</v>
          </cell>
          <cell r="AO3955">
            <v>0</v>
          </cell>
          <cell r="AP3955" t="str">
            <v>Liquidado</v>
          </cell>
          <cell r="AQ3955" t="e">
            <v>#REF!</v>
          </cell>
          <cell r="AR3955" t="e">
            <v>#N/A</v>
          </cell>
          <cell r="AS3955" t="str">
            <v>Liquidado 12 junio 2020</v>
          </cell>
          <cell r="AT3955" t="str">
            <v>No Aplica</v>
          </cell>
          <cell r="AU3955">
            <v>42284</v>
          </cell>
          <cell r="AV3955">
            <v>43066</v>
          </cell>
          <cell r="AW3955" t="e">
            <v>#REF!</v>
          </cell>
          <cell r="AX3955"/>
          <cell r="AY3955"/>
          <cell r="AZ3955">
            <v>0</v>
          </cell>
          <cell r="BA3955" t="str">
            <v>-</v>
          </cell>
          <cell r="BB3955">
            <v>4000</v>
          </cell>
          <cell r="BC3955"/>
          <cell r="BD3955">
            <v>42338</v>
          </cell>
          <cell r="BE3955">
            <v>42934</v>
          </cell>
          <cell r="BF3955">
            <v>43231</v>
          </cell>
          <cell r="BG3955">
            <v>6575</v>
          </cell>
        </row>
        <row r="3956">
          <cell r="C3956" t="str">
            <v>20140183V0096-1</v>
          </cell>
          <cell r="D3956" t="str">
            <v>Proyectos 2011 - 2020</v>
          </cell>
          <cell r="E3956" t="str">
            <v>No Aplica</v>
          </cell>
          <cell r="F3956" t="str">
            <v>CERRADO</v>
          </cell>
          <cell r="G3956"/>
          <cell r="H3956" t="str">
            <v>Tolima</v>
          </cell>
          <cell r="I3956">
            <v>73678</v>
          </cell>
          <cell r="J3956">
            <v>6</v>
          </cell>
          <cell r="K3956" t="str">
            <v>San Luis</v>
          </cell>
          <cell r="L3956" t="str">
            <v>San Luis-Tolima</v>
          </cell>
          <cell r="M3956">
            <v>183</v>
          </cell>
          <cell r="N3956" t="str">
            <v>DPS 2014</v>
          </cell>
          <cell r="O3956"/>
          <cell r="P3956"/>
          <cell r="Q3956" t="str">
            <v>Rehabilitación Y Pavimentación De La Vía Calle 7 Entre Carrera 1 Y 8 En El Municipio De San Luis - Tolima</v>
          </cell>
          <cell r="R3956" t="str">
            <v>Vías Urbanas</v>
          </cell>
          <cell r="S3956"/>
          <cell r="T3956"/>
          <cell r="U3956"/>
          <cell r="V3956" t="str">
            <v>Municipio</v>
          </cell>
          <cell r="W3956"/>
          <cell r="X3956" t="str">
            <v/>
          </cell>
          <cell r="Y3956"/>
          <cell r="Z3956">
            <v>1314832781</v>
          </cell>
          <cell r="AA3956"/>
          <cell r="AB3956">
            <v>1314832781</v>
          </cell>
          <cell r="AC3956"/>
          <cell r="AD3956">
            <v>1314832781</v>
          </cell>
          <cell r="AE3956">
            <v>131483278.10000001</v>
          </cell>
          <cell r="AF3956"/>
          <cell r="AG3956">
            <v>131483278.10000001</v>
          </cell>
          <cell r="AH3956">
            <v>1446316059.0999999</v>
          </cell>
          <cell r="AI3956">
            <v>0</v>
          </cell>
          <cell r="AJ3956">
            <v>1446316059.0999999</v>
          </cell>
          <cell r="AK3956">
            <v>1</v>
          </cell>
          <cell r="AL3956"/>
          <cell r="AM3956">
            <v>1</v>
          </cell>
          <cell r="AN3956">
            <v>1</v>
          </cell>
          <cell r="AO3956">
            <v>0</v>
          </cell>
          <cell r="AP3956" t="str">
            <v>Liquidado</v>
          </cell>
          <cell r="AQ3956" t="e">
            <v>#REF!</v>
          </cell>
          <cell r="AR3956" t="e">
            <v>#N/A</v>
          </cell>
          <cell r="AS3956" t="str">
            <v>LIQUIDADO 19/05/2020</v>
          </cell>
          <cell r="AT3956" t="str">
            <v>No Aplica</v>
          </cell>
          <cell r="AU3956">
            <v>42902</v>
          </cell>
          <cell r="AV3956">
            <v>43078</v>
          </cell>
          <cell r="AW3956" t="e">
            <v>#REF!</v>
          </cell>
          <cell r="AX3956"/>
          <cell r="AY3956"/>
          <cell r="AZ3956">
            <v>0</v>
          </cell>
          <cell r="BA3956" t="str">
            <v>-</v>
          </cell>
          <cell r="BB3956" t="str">
            <v>0,55 Km</v>
          </cell>
          <cell r="BC3956"/>
          <cell r="BD3956">
            <v>42935</v>
          </cell>
          <cell r="BE3956">
            <v>43047</v>
          </cell>
          <cell r="BF3956">
            <v>43174</v>
          </cell>
          <cell r="BG3956">
            <v>6575</v>
          </cell>
        </row>
        <row r="3957">
          <cell r="C3957" t="str">
            <v>20160470M7306-1</v>
          </cell>
          <cell r="D3957" t="str">
            <v>Proyectos 2011 - 2020</v>
          </cell>
          <cell r="E3957" t="str">
            <v>ANTES 2018</v>
          </cell>
          <cell r="F3957" t="str">
            <v>VIGENTE</v>
          </cell>
          <cell r="G3957"/>
          <cell r="H3957" t="str">
            <v>Tolima</v>
          </cell>
          <cell r="I3957">
            <v>73678</v>
          </cell>
          <cell r="J3957">
            <v>6</v>
          </cell>
          <cell r="K3957" t="str">
            <v>San Luis</v>
          </cell>
          <cell r="L3957" t="str">
            <v>San Luis-Tolima</v>
          </cell>
          <cell r="M3957">
            <v>470</v>
          </cell>
          <cell r="N3957" t="str">
            <v>DPS 2016</v>
          </cell>
          <cell r="O3957"/>
          <cell r="P3957"/>
          <cell r="Q3957" t="str">
            <v>Mejoramiento De Condiciones De Habitabilidad</v>
          </cell>
          <cell r="R3957" t="str">
            <v>Mejoramiento Condiciones De Habitabilidad</v>
          </cell>
          <cell r="S3957"/>
          <cell r="T3957"/>
          <cell r="U3957"/>
          <cell r="V3957" t="str">
            <v>Municipio</v>
          </cell>
          <cell r="W3957"/>
          <cell r="X3957" t="str">
            <v/>
          </cell>
          <cell r="Y3957"/>
          <cell r="Z3957">
            <v>938292295</v>
          </cell>
          <cell r="AA3957"/>
          <cell r="AB3957">
            <v>938292295</v>
          </cell>
          <cell r="AC3957"/>
          <cell r="AD3957">
            <v>938292295</v>
          </cell>
          <cell r="AE3957">
            <v>172010881</v>
          </cell>
          <cell r="AF3957"/>
          <cell r="AG3957">
            <v>172010881</v>
          </cell>
          <cell r="AH3957">
            <v>1110303176</v>
          </cell>
          <cell r="AI3957">
            <v>0</v>
          </cell>
          <cell r="AJ3957">
            <v>1110303176</v>
          </cell>
          <cell r="AK3957">
            <v>0.29510000000000003</v>
          </cell>
          <cell r="AL3957"/>
          <cell r="AM3957">
            <v>1</v>
          </cell>
          <cell r="AN3957">
            <v>1</v>
          </cell>
          <cell r="AO3957">
            <v>0</v>
          </cell>
          <cell r="AP3957" t="str">
            <v>Entregado A Municipio</v>
          </cell>
          <cell r="AQ3957" t="e">
            <v>#REF!</v>
          </cell>
          <cell r="AR3957" t="str">
            <v>TERMINADO</v>
          </cell>
          <cell r="AS3957" t="str">
            <v xml:space="preserve">Proyecto terminado y entregado al Municipio.
Acta de entrega y recibo final a satisfacción 03-02-2022; Acta de cierre del proyecto 25-02-2022. </v>
          </cell>
          <cell r="AT3957">
            <v>43427</v>
          </cell>
          <cell r="AU3957">
            <v>44095</v>
          </cell>
          <cell r="AV3957">
            <v>44592</v>
          </cell>
          <cell r="AW3957" t="e">
            <v>#REF!</v>
          </cell>
          <cell r="AX3957"/>
          <cell r="AY3957"/>
          <cell r="AZ3957">
            <v>0</v>
          </cell>
          <cell r="BA3957" t="str">
            <v>-</v>
          </cell>
          <cell r="BB3957" t="str">
            <v>76  Viviendas</v>
          </cell>
          <cell r="BC3957"/>
          <cell r="BD3957">
            <v>44148</v>
          </cell>
          <cell r="BE3957">
            <v>44582</v>
          </cell>
          <cell r="BF3957">
            <v>44617</v>
          </cell>
          <cell r="BG3957">
            <v>273.60000000000002</v>
          </cell>
        </row>
        <row r="3958">
          <cell r="C3958" t="str">
            <v>E-2020-2203-248880</v>
          </cell>
          <cell r="D3958" t="str">
            <v>CV 001-2020</v>
          </cell>
          <cell r="E3958" t="str">
            <v>2018-2022</v>
          </cell>
          <cell r="F3958" t="str">
            <v>VIGENTE</v>
          </cell>
          <cell r="G3958"/>
          <cell r="H3958" t="str">
            <v>Tolima</v>
          </cell>
          <cell r="I3958"/>
          <cell r="J3958"/>
          <cell r="K3958" t="str">
            <v>San Luis</v>
          </cell>
          <cell r="L3958" t="str">
            <v>San Luis-Tolima</v>
          </cell>
          <cell r="M3958" t="str">
            <v>692 FIP 2021</v>
          </cell>
          <cell r="N3958" t="str">
            <v>DPS 2021</v>
          </cell>
          <cell r="O3958">
            <v>44512</v>
          </cell>
          <cell r="P3958">
            <v>44773</v>
          </cell>
          <cell r="Q3958" t="str">
            <v>Mejoramiento De Las Vías Urbanas De La Cabecera Del Municipio De San Luis - Tolima</v>
          </cell>
          <cell r="R3958" t="str">
            <v>Vias y Transporte</v>
          </cell>
          <cell r="S3958" t="str">
            <v>Vias Urbanas</v>
          </cell>
          <cell r="T3958"/>
          <cell r="U3958">
            <v>1</v>
          </cell>
          <cell r="V3958"/>
          <cell r="W3958"/>
          <cell r="X3958"/>
          <cell r="Y3958"/>
          <cell r="Z3958">
            <v>3000000000</v>
          </cell>
          <cell r="AA3958"/>
          <cell r="AB3958">
            <v>3000000000</v>
          </cell>
          <cell r="AC3958">
            <v>0</v>
          </cell>
          <cell r="AD3958">
            <v>3000000000</v>
          </cell>
          <cell r="AE3958"/>
          <cell r="AF3958"/>
          <cell r="AG3958">
            <v>0</v>
          </cell>
          <cell r="AH3958">
            <v>3000000000</v>
          </cell>
          <cell r="AI3958">
            <v>0</v>
          </cell>
          <cell r="AJ3958">
            <v>3000000000</v>
          </cell>
          <cell r="AK3958"/>
          <cell r="AL3958"/>
          <cell r="AM3958"/>
          <cell r="AN3958"/>
          <cell r="AO3958">
            <v>0</v>
          </cell>
          <cell r="AP3958" t="str">
            <v>Adjudicado</v>
          </cell>
          <cell r="AQ3958" t="e">
            <v>#REF!</v>
          </cell>
          <cell r="AR3958" t="e">
            <v>#N/A</v>
          </cell>
          <cell r="AS3958" t="str">
            <v>-</v>
          </cell>
          <cell r="AT3958"/>
          <cell r="AU3958" t="str">
            <v>-</v>
          </cell>
          <cell r="AV3958" t="str">
            <v>-</v>
          </cell>
          <cell r="AW3958" t="e">
            <v>#REF!</v>
          </cell>
          <cell r="AX3958">
            <v>9</v>
          </cell>
          <cell r="AY3958"/>
          <cell r="AZ3958">
            <v>9</v>
          </cell>
          <cell r="BA3958"/>
          <cell r="BB3958" t="str">
            <v>1613 ML</v>
          </cell>
          <cell r="BC3958"/>
          <cell r="BD3958" t="str">
            <v>-</v>
          </cell>
          <cell r="BE3958" t="str">
            <v>-</v>
          </cell>
          <cell r="BF3958" t="str">
            <v>-</v>
          </cell>
          <cell r="BG3958" t="str">
            <v>-</v>
          </cell>
        </row>
        <row r="3959">
          <cell r="C3959" t="str">
            <v>E-2020-2203-253657</v>
          </cell>
          <cell r="D3959" t="str">
            <v>CV 001-2020</v>
          </cell>
          <cell r="E3959" t="str">
            <v>2018-2022</v>
          </cell>
          <cell r="F3959" t="str">
            <v>VIGENTE</v>
          </cell>
          <cell r="G3959"/>
          <cell r="H3959" t="str">
            <v>Tolima</v>
          </cell>
          <cell r="I3959"/>
          <cell r="J3959"/>
          <cell r="K3959" t="str">
            <v>San Luis</v>
          </cell>
          <cell r="L3959" t="str">
            <v>San Luis-Tolima</v>
          </cell>
          <cell r="M3959" t="str">
            <v>722 FIP 2021</v>
          </cell>
          <cell r="N3959" t="str">
            <v>DPS 2021</v>
          </cell>
          <cell r="O3959">
            <v>44551</v>
          </cell>
          <cell r="P3959">
            <v>44773</v>
          </cell>
          <cell r="Q3959" t="str">
            <v>Construcción Plaza De Mercado Del Municipio De San Luis - Tolima</v>
          </cell>
          <cell r="R3959" t="str">
            <v>Social Comunitario</v>
          </cell>
          <cell r="S3959" t="str">
            <v>Plaza de Mercado</v>
          </cell>
          <cell r="T3959"/>
          <cell r="U3959">
            <v>1</v>
          </cell>
          <cell r="V3959"/>
          <cell r="W3959"/>
          <cell r="X3959"/>
          <cell r="Y3959"/>
          <cell r="Z3959">
            <v>0</v>
          </cell>
          <cell r="AA3959"/>
          <cell r="AB3959">
            <v>0</v>
          </cell>
          <cell r="AC3959">
            <v>0</v>
          </cell>
          <cell r="AD3959">
            <v>0</v>
          </cell>
          <cell r="AE3959"/>
          <cell r="AF3959"/>
          <cell r="AG3959">
            <v>0</v>
          </cell>
          <cell r="AH3959">
            <v>0</v>
          </cell>
          <cell r="AI3959">
            <v>0</v>
          </cell>
          <cell r="AJ3959">
            <v>0</v>
          </cell>
          <cell r="AK3959"/>
          <cell r="AL3959"/>
          <cell r="AM3959"/>
          <cell r="AN3959"/>
          <cell r="AO3959">
            <v>0</v>
          </cell>
          <cell r="AP3959" t="str">
            <v>Cancelado</v>
          </cell>
          <cell r="AQ3959" t="e">
            <v>#REF!</v>
          </cell>
          <cell r="AR3959" t="e">
            <v>#N/A</v>
          </cell>
          <cell r="AS3959" t="str">
            <v>Fallo Ley de Garantias</v>
          </cell>
          <cell r="AT3959"/>
          <cell r="AU3959" t="str">
            <v>-</v>
          </cell>
          <cell r="AV3959" t="str">
            <v>-</v>
          </cell>
          <cell r="AW3959" t="e">
            <v>#REF!</v>
          </cell>
          <cell r="AX3959">
            <v>9</v>
          </cell>
          <cell r="AY3959"/>
          <cell r="AZ3959">
            <v>9</v>
          </cell>
          <cell r="BA3959"/>
          <cell r="BB3959" t="str">
            <v>2070.85 M2</v>
          </cell>
          <cell r="BC3959"/>
          <cell r="BD3959" t="str">
            <v>-</v>
          </cell>
          <cell r="BE3959" t="str">
            <v>-</v>
          </cell>
          <cell r="BF3959" t="str">
            <v>-</v>
          </cell>
          <cell r="BG3959" t="str">
            <v>-</v>
          </cell>
        </row>
        <row r="3960">
          <cell r="C3960" t="str">
            <v>E-2022-2203-106914</v>
          </cell>
          <cell r="D3960" t="str">
            <v>Proyectos 2021 - 2022</v>
          </cell>
          <cell r="E3960" t="str">
            <v>2018-2022</v>
          </cell>
          <cell r="F3960" t="str">
            <v>VIGENTE</v>
          </cell>
          <cell r="G3960"/>
          <cell r="H3960" t="str">
            <v>Tolima</v>
          </cell>
          <cell r="I3960"/>
          <cell r="J3960"/>
          <cell r="K3960" t="str">
            <v>San Luis</v>
          </cell>
          <cell r="L3960" t="str">
            <v>San Luis-Tolima</v>
          </cell>
          <cell r="M3960" t="str">
            <v>531 FIP 2022</v>
          </cell>
          <cell r="N3960" t="str">
            <v>DPS 2022</v>
          </cell>
          <cell r="O3960">
            <v>44749</v>
          </cell>
          <cell r="P3960" t="str">
            <v>-</v>
          </cell>
          <cell r="Q3960" t="str">
            <v>Mejoramiento De Las Vías De Las Veredas Ciruelos, Guasimito, Aurora, Limonar, Dindal, Jagua Flor, Santa Isabel En El Municipio De San Luis - Tolima</v>
          </cell>
          <cell r="R3960" t="str">
            <v>Vias y Transporte</v>
          </cell>
          <cell r="S3960" t="str">
            <v>Vias Urbanas</v>
          </cell>
          <cell r="T3960"/>
          <cell r="U3960">
            <v>1</v>
          </cell>
          <cell r="V3960"/>
          <cell r="W3960"/>
          <cell r="X3960"/>
          <cell r="Y3960"/>
          <cell r="Z3960">
            <v>5251681027</v>
          </cell>
          <cell r="AA3960"/>
          <cell r="AB3960">
            <v>5251681027</v>
          </cell>
          <cell r="AC3960">
            <v>0</v>
          </cell>
          <cell r="AD3960">
            <v>5251681027</v>
          </cell>
          <cell r="AE3960"/>
          <cell r="AF3960"/>
          <cell r="AG3960">
            <v>0</v>
          </cell>
          <cell r="AH3960">
            <v>5251681027</v>
          </cell>
          <cell r="AI3960">
            <v>0</v>
          </cell>
          <cell r="AJ3960">
            <v>5251681027</v>
          </cell>
          <cell r="AK3960"/>
          <cell r="AL3960"/>
          <cell r="AM3960"/>
          <cell r="AN3960"/>
          <cell r="AO3960">
            <v>0</v>
          </cell>
          <cell r="AP3960" t="str">
            <v>Vigente</v>
          </cell>
          <cell r="AQ3960" t="e">
            <v>#REF!</v>
          </cell>
          <cell r="AR3960" t="e">
            <v>#N/A</v>
          </cell>
          <cell r="AS3960" t="str">
            <v>-</v>
          </cell>
          <cell r="AT3960"/>
          <cell r="AU3960" t="str">
            <v>-</v>
          </cell>
          <cell r="AV3960" t="str">
            <v>-</v>
          </cell>
          <cell r="AW3960" t="e">
            <v>#REF!</v>
          </cell>
          <cell r="AX3960"/>
          <cell r="AY3960"/>
          <cell r="AZ3960">
            <v>0</v>
          </cell>
          <cell r="BA3960"/>
          <cell r="BB3960" t="str">
            <v>- ML</v>
          </cell>
          <cell r="BC3960"/>
          <cell r="BD3960" t="str">
            <v>-</v>
          </cell>
          <cell r="BE3960" t="str">
            <v>-</v>
          </cell>
          <cell r="BF3960" t="str">
            <v>-</v>
          </cell>
          <cell r="BG3960" t="str">
            <v>-</v>
          </cell>
        </row>
        <row r="3961">
          <cell r="C3961" t="str">
            <v>E-2020-1731-142767</v>
          </cell>
          <cell r="D3961" t="str">
            <v>CV 001-2020</v>
          </cell>
          <cell r="E3961" t="str">
            <v>2018-2022</v>
          </cell>
          <cell r="F3961" t="str">
            <v>VIGENTE</v>
          </cell>
          <cell r="G3961"/>
          <cell r="H3961" t="str">
            <v>Tolima</v>
          </cell>
          <cell r="I3961"/>
          <cell r="J3961"/>
          <cell r="K3961" t="str">
            <v>San Sebastian De Mariquita</v>
          </cell>
          <cell r="L3961" t="str">
            <v>San Sebastian De Mariquita-Tolima</v>
          </cell>
          <cell r="M3961" t="str">
            <v>670 FIP 2021</v>
          </cell>
          <cell r="N3961" t="str">
            <v>DPS 2021</v>
          </cell>
          <cell r="O3961">
            <v>44512</v>
          </cell>
          <cell r="P3961">
            <v>44773</v>
          </cell>
          <cell r="Q3961" t="str">
            <v>Construcción Y Rehabilitación De Vías Terciarias Mediante El Uso De Placa Huella En Las Veredas Cerro Gordo, Malabar Bajo Y Malabar Alto De Municipio De San Sebastián De Mariquita - Tolima</v>
          </cell>
          <cell r="R3961" t="str">
            <v>Vias y Transporte</v>
          </cell>
          <cell r="S3961" t="str">
            <v>Vias Rurales</v>
          </cell>
          <cell r="T3961"/>
          <cell r="U3961">
            <v>1</v>
          </cell>
          <cell r="V3961"/>
          <cell r="W3961"/>
          <cell r="X3961"/>
          <cell r="Y3961"/>
          <cell r="Z3961">
            <v>1988179817</v>
          </cell>
          <cell r="AA3961"/>
          <cell r="AB3961">
            <v>1988179817</v>
          </cell>
          <cell r="AC3961">
            <v>0</v>
          </cell>
          <cell r="AD3961">
            <v>1988179817</v>
          </cell>
          <cell r="AE3961"/>
          <cell r="AF3961"/>
          <cell r="AG3961">
            <v>0</v>
          </cell>
          <cell r="AH3961">
            <v>1988179817</v>
          </cell>
          <cell r="AI3961">
            <v>0</v>
          </cell>
          <cell r="AJ3961">
            <v>1988179817</v>
          </cell>
          <cell r="AK3961"/>
          <cell r="AL3961"/>
          <cell r="AM3961">
            <v>0</v>
          </cell>
          <cell r="AN3961">
            <v>0</v>
          </cell>
          <cell r="AO3961">
            <v>0</v>
          </cell>
          <cell r="AP3961" t="str">
            <v>En Ejecución</v>
          </cell>
          <cell r="AQ3961" t="e">
            <v>#REF!</v>
          </cell>
          <cell r="AR3961" t="e">
            <v>#N/A</v>
          </cell>
          <cell r="AS3961" t="str">
            <v>-</v>
          </cell>
          <cell r="AT3961"/>
          <cell r="AU3961">
            <v>44707</v>
          </cell>
          <cell r="AV3961" t="str">
            <v>-</v>
          </cell>
          <cell r="AW3961" t="e">
            <v>#REF!</v>
          </cell>
          <cell r="AX3961">
            <v>6</v>
          </cell>
          <cell r="AY3961"/>
          <cell r="AZ3961">
            <v>6</v>
          </cell>
          <cell r="BA3961"/>
          <cell r="BB3961" t="str">
            <v>3405 ML</v>
          </cell>
          <cell r="BC3961"/>
          <cell r="BD3961" t="str">
            <v>-</v>
          </cell>
          <cell r="BE3961" t="str">
            <v>-</v>
          </cell>
          <cell r="BF3961" t="str">
            <v>-</v>
          </cell>
          <cell r="BG3961" t="str">
            <v>-</v>
          </cell>
        </row>
        <row r="3962">
          <cell r="C3962" t="str">
            <v>E-2020-2203-137468</v>
          </cell>
          <cell r="D3962" t="str">
            <v>CV 001-2020</v>
          </cell>
          <cell r="E3962" t="str">
            <v>2018-2022</v>
          </cell>
          <cell r="F3962" t="str">
            <v>VIGENTE</v>
          </cell>
          <cell r="G3962"/>
          <cell r="H3962" t="str">
            <v>Tolima</v>
          </cell>
          <cell r="I3962"/>
          <cell r="J3962"/>
          <cell r="K3962" t="str">
            <v>San Sebastian De Mariquita</v>
          </cell>
          <cell r="L3962" t="str">
            <v>San Sebastian De Mariquita-Tolima</v>
          </cell>
          <cell r="M3962" t="str">
            <v>720 FIP 2021</v>
          </cell>
          <cell r="N3962" t="str">
            <v>DPS 2021</v>
          </cell>
          <cell r="O3962">
            <v>44551</v>
          </cell>
          <cell r="P3962">
            <v>44773</v>
          </cell>
          <cell r="Q3962" t="str">
            <v>Construcción Y Rehabilitación De Vías Terciarias Mediante El Uso De Placa Huella En La Vereda Las Lomas Vía Central De MIeles De Municipio De San Sebastián De Mariquita - Tolima</v>
          </cell>
          <cell r="R3962" t="str">
            <v>Vias y Transporte</v>
          </cell>
          <cell r="S3962" t="str">
            <v>Vias Rurales</v>
          </cell>
          <cell r="T3962"/>
          <cell r="U3962">
            <v>1</v>
          </cell>
          <cell r="V3962"/>
          <cell r="W3962"/>
          <cell r="X3962"/>
          <cell r="Y3962"/>
          <cell r="Z3962">
            <v>0</v>
          </cell>
          <cell r="AA3962"/>
          <cell r="AB3962">
            <v>0</v>
          </cell>
          <cell r="AC3962">
            <v>0</v>
          </cell>
          <cell r="AD3962">
            <v>0</v>
          </cell>
          <cell r="AE3962"/>
          <cell r="AF3962"/>
          <cell r="AG3962">
            <v>0</v>
          </cell>
          <cell r="AH3962">
            <v>0</v>
          </cell>
          <cell r="AI3962">
            <v>0</v>
          </cell>
          <cell r="AJ3962">
            <v>0</v>
          </cell>
          <cell r="AK3962"/>
          <cell r="AL3962"/>
          <cell r="AM3962"/>
          <cell r="AN3962"/>
          <cell r="AO3962">
            <v>0</v>
          </cell>
          <cell r="AP3962" t="str">
            <v>Cancelado</v>
          </cell>
          <cell r="AQ3962" t="e">
            <v>#REF!</v>
          </cell>
          <cell r="AR3962" t="e">
            <v>#N/A</v>
          </cell>
          <cell r="AS3962" t="str">
            <v>Fallo Ley de Garantias</v>
          </cell>
          <cell r="AT3962"/>
          <cell r="AU3962" t="str">
            <v>-</v>
          </cell>
          <cell r="AV3962" t="str">
            <v>-</v>
          </cell>
          <cell r="AW3962" t="e">
            <v>#REF!</v>
          </cell>
          <cell r="AX3962">
            <v>6</v>
          </cell>
          <cell r="AY3962"/>
          <cell r="AZ3962">
            <v>6</v>
          </cell>
          <cell r="BA3962"/>
          <cell r="BB3962" t="str">
            <v>752 ML</v>
          </cell>
          <cell r="BC3962"/>
          <cell r="BD3962" t="str">
            <v>-</v>
          </cell>
          <cell r="BE3962" t="str">
            <v>-</v>
          </cell>
          <cell r="BF3962" t="str">
            <v>-</v>
          </cell>
          <cell r="BG3962" t="str">
            <v>-</v>
          </cell>
        </row>
        <row r="3963">
          <cell r="C3963" t="str">
            <v>20120069S0306-1</v>
          </cell>
          <cell r="D3963" t="str">
            <v>Proyectos 2011 - 2020</v>
          </cell>
          <cell r="E3963" t="str">
            <v>No Aplica</v>
          </cell>
          <cell r="F3963" t="str">
            <v>CERRADO</v>
          </cell>
          <cell r="G3963" t="str">
            <v>C306</v>
          </cell>
          <cell r="H3963" t="str">
            <v>Tolima</v>
          </cell>
          <cell r="I3963">
            <v>73686</v>
          </cell>
          <cell r="J3963">
            <v>6</v>
          </cell>
          <cell r="K3963" t="str">
            <v>Santa Isabel</v>
          </cell>
          <cell r="L3963" t="str">
            <v>Santa Isabel-Tolima</v>
          </cell>
          <cell r="M3963">
            <v>69</v>
          </cell>
          <cell r="N3963" t="str">
            <v>Fonade 3</v>
          </cell>
          <cell r="O3963"/>
          <cell r="P3963"/>
          <cell r="Q3963" t="str">
            <v>Construcción Cancha De Futbol 5 En Grama Sintetica Con Cubierta, Los Purimas Y Adecuación Polideportivo Los Purimas Del Municipio De Santa Isabel - Tolima.</v>
          </cell>
          <cell r="R3963" t="str">
            <v>Espacio Público, Recreación Y Deporte</v>
          </cell>
          <cell r="S3963"/>
          <cell r="T3963"/>
          <cell r="U3963"/>
          <cell r="V3963" t="str">
            <v>Municipio</v>
          </cell>
          <cell r="W3963"/>
          <cell r="X3963" t="str">
            <v/>
          </cell>
          <cell r="Y3963"/>
          <cell r="Z3963">
            <v>698038221</v>
          </cell>
          <cell r="AA3963"/>
          <cell r="AB3963">
            <v>698038221</v>
          </cell>
          <cell r="AC3963"/>
          <cell r="AD3963">
            <v>698038221</v>
          </cell>
          <cell r="AE3963">
            <v>0</v>
          </cell>
          <cell r="AF3963"/>
          <cell r="AG3963">
            <v>0</v>
          </cell>
          <cell r="AH3963">
            <v>698038221</v>
          </cell>
          <cell r="AI3963">
            <v>0</v>
          </cell>
          <cell r="AJ3963">
            <v>698038221</v>
          </cell>
          <cell r="AK3963">
            <v>0</v>
          </cell>
          <cell r="AL3963"/>
          <cell r="AM3963">
            <v>1</v>
          </cell>
          <cell r="AN3963">
            <v>1</v>
          </cell>
          <cell r="AO3963">
            <v>0</v>
          </cell>
          <cell r="AP3963" t="str">
            <v>En Liquidación</v>
          </cell>
          <cell r="AQ3963" t="e">
            <v>#REF!</v>
          </cell>
          <cell r="AR3963" t="e">
            <v>#N/A</v>
          </cell>
          <cell r="AS3963" t="str">
            <v xml:space="preserve">CONTRATOS LIQUIDADOS  - PENDIENTE  CIERRE COSTOS FIJOS Y VARIABLES - INTERVENTORIA
1. INFORMACIÓN Y ESTADO CONTRATO DE OBRA:                                                                         Acta de liquidación suscrita:  31/10/2015
                                                                                                                                                                                                                                                                                                                                                                                                                                                                                                                                                                           2. INFORMACION Y ESTADO  CONTRATO INTERADMINISTRATIVO:  Liquidado. se suscribio acta de liquidacion el 27/04/2017
3. INFORMACION Y ESTADO  INTERVENTORIA: se encuentra en cierre de costos fijos y variables.
                                                                                                                                                                                                                                                                                                                                                                                                                                                                                                                                                                                                                                                                                                                                                                                                                                                                                                                                                                                                                                                                                                                                                                                                                                                    </v>
          </cell>
          <cell r="AT3963" t="str">
            <v>No Aplica</v>
          </cell>
          <cell r="AU3963">
            <v>41872</v>
          </cell>
          <cell r="AV3963">
            <v>42124</v>
          </cell>
          <cell r="AW3963" t="e">
            <v>#REF!</v>
          </cell>
          <cell r="AX3963"/>
          <cell r="AY3963"/>
          <cell r="AZ3963">
            <v>0</v>
          </cell>
          <cell r="BA3963" t="str">
            <v>-</v>
          </cell>
          <cell r="BB3963" t="str">
            <v/>
          </cell>
          <cell r="BC3963"/>
          <cell r="BD3963">
            <v>41935</v>
          </cell>
          <cell r="BE3963">
            <v>41935</v>
          </cell>
          <cell r="BF3963">
            <v>42185</v>
          </cell>
          <cell r="BG3963" t="str">
            <v/>
          </cell>
        </row>
        <row r="3964">
          <cell r="C3964" t="str">
            <v>20160471M7690-1</v>
          </cell>
          <cell r="D3964" t="str">
            <v>Proyectos 2011 - 2020</v>
          </cell>
          <cell r="E3964" t="str">
            <v>ANTES 2018</v>
          </cell>
          <cell r="F3964" t="str">
            <v>VIGENTE</v>
          </cell>
          <cell r="G3964"/>
          <cell r="H3964" t="str">
            <v>Tolima</v>
          </cell>
          <cell r="I3964">
            <v>73686</v>
          </cell>
          <cell r="J3964">
            <v>6</v>
          </cell>
          <cell r="K3964" t="str">
            <v>Santa Isabel</v>
          </cell>
          <cell r="L3964" t="str">
            <v>Santa Isabel-Tolima</v>
          </cell>
          <cell r="M3964">
            <v>471</v>
          </cell>
          <cell r="N3964" t="str">
            <v>DPS 2016</v>
          </cell>
          <cell r="O3964"/>
          <cell r="P3964"/>
          <cell r="Q3964" t="str">
            <v>Mejoramiento De Condiciones De Habitabilidad</v>
          </cell>
          <cell r="R3964" t="str">
            <v>Mejoramiento Condiciones De Habitabilidad</v>
          </cell>
          <cell r="S3964"/>
          <cell r="T3964"/>
          <cell r="U3964"/>
          <cell r="V3964" t="str">
            <v>Municipio</v>
          </cell>
          <cell r="W3964"/>
          <cell r="X3964" t="str">
            <v/>
          </cell>
          <cell r="Y3964"/>
          <cell r="Z3964">
            <v>593220339</v>
          </cell>
          <cell r="AA3964"/>
          <cell r="AB3964">
            <v>593220339</v>
          </cell>
          <cell r="AC3964"/>
          <cell r="AD3964">
            <v>593220339</v>
          </cell>
          <cell r="AE3964">
            <v>59322034</v>
          </cell>
          <cell r="AF3964"/>
          <cell r="AG3964">
            <v>59322034</v>
          </cell>
          <cell r="AH3964">
            <v>652542373</v>
          </cell>
          <cell r="AI3964">
            <v>0</v>
          </cell>
          <cell r="AJ3964">
            <v>652542373</v>
          </cell>
          <cell r="AK3964">
            <v>0</v>
          </cell>
          <cell r="AL3964"/>
          <cell r="AM3964">
            <v>1</v>
          </cell>
          <cell r="AN3964">
            <v>0.22009999999999999</v>
          </cell>
          <cell r="AO3964">
            <v>-0.77990000000000004</v>
          </cell>
          <cell r="AP3964" t="str">
            <v>Terminado</v>
          </cell>
          <cell r="AQ3964" t="e">
            <v>#REF!</v>
          </cell>
          <cell r="AR3964" t="str">
            <v>TERMINADO</v>
          </cell>
          <cell r="AS3964" t="str">
            <v xml:space="preserve">Fecha de terminación: 30 de diciembre de 2021.
Proyecto crítico. Terminado sin cumplir el alcance. 
El contratista de obra no cumplió con la ejecución del alcance del proyecto. Adicionalmente, quedó pendiente la aprobación de pre-construcción de 6 MCH.
En mesa técnica (06-07-2021) se dió pertinencia a 37 de 43 MCH.
De las 37 viviendas aprobadas, 9 terminadas (sin acta de recibo), 2 en ejecución.
06/05/2022 se radicó memorando M-2022-4301-019852 ante la Subdirección de Contratación, solicitando la liquidación del CV.
22/06/2022 Informe final de interventoría en revisión de PS.
Se citará a reunión presencial al Alcalde e interventoría. </v>
          </cell>
          <cell r="AT3964">
            <v>43683</v>
          </cell>
          <cell r="AU3964">
            <v>44406</v>
          </cell>
          <cell r="AV3964" t="str">
            <v/>
          </cell>
          <cell r="AW3964" t="e">
            <v>#REF!</v>
          </cell>
          <cell r="AX3964"/>
          <cell r="AY3964"/>
          <cell r="AZ3964">
            <v>0</v>
          </cell>
          <cell r="BA3964" t="str">
            <v>-</v>
          </cell>
          <cell r="BB3964" t="str">
            <v>43  Viviendas</v>
          </cell>
          <cell r="BC3964"/>
          <cell r="BD3964">
            <v>44474</v>
          </cell>
          <cell r="BE3964" t="str">
            <v/>
          </cell>
          <cell r="BF3964" t="str">
            <v/>
          </cell>
          <cell r="BG3964">
            <v>154.80000000000001</v>
          </cell>
        </row>
        <row r="3965">
          <cell r="C3965" t="str">
            <v>E-2020-2203-231426</v>
          </cell>
          <cell r="D3965" t="str">
            <v>CV 001-2020</v>
          </cell>
          <cell r="E3965" t="str">
            <v>2018-2022</v>
          </cell>
          <cell r="F3965" t="str">
            <v>VIGENTE</v>
          </cell>
          <cell r="G3965"/>
          <cell r="H3965" t="str">
            <v>Tolima</v>
          </cell>
          <cell r="I3965"/>
          <cell r="J3965"/>
          <cell r="K3965" t="str">
            <v>Santa Isabel</v>
          </cell>
          <cell r="L3965" t="str">
            <v>Santa Isabel-Tolima</v>
          </cell>
          <cell r="M3965" t="str">
            <v>740 FIP 2021</v>
          </cell>
          <cell r="N3965" t="str">
            <v>DPS 2021</v>
          </cell>
          <cell r="O3965">
            <v>44551</v>
          </cell>
          <cell r="P3965">
            <v>44773</v>
          </cell>
          <cell r="Q3965" t="str">
            <v>Mantenimiento De Vías Urbanas En El Municipio De Santa Isabel - Tolima</v>
          </cell>
          <cell r="R3965" t="str">
            <v>Vias y Transporte</v>
          </cell>
          <cell r="S3965" t="str">
            <v>Vias Urbanas</v>
          </cell>
          <cell r="T3965"/>
          <cell r="U3965">
            <v>1</v>
          </cell>
          <cell r="V3965"/>
          <cell r="W3965"/>
          <cell r="X3965"/>
          <cell r="Y3965"/>
          <cell r="Z3965">
            <v>0</v>
          </cell>
          <cell r="AA3965"/>
          <cell r="AB3965">
            <v>0</v>
          </cell>
          <cell r="AC3965">
            <v>0</v>
          </cell>
          <cell r="AD3965">
            <v>0</v>
          </cell>
          <cell r="AE3965"/>
          <cell r="AF3965"/>
          <cell r="AG3965">
            <v>0</v>
          </cell>
          <cell r="AH3965">
            <v>0</v>
          </cell>
          <cell r="AI3965">
            <v>0</v>
          </cell>
          <cell r="AJ3965">
            <v>0</v>
          </cell>
          <cell r="AK3965"/>
          <cell r="AL3965"/>
          <cell r="AM3965"/>
          <cell r="AN3965"/>
          <cell r="AO3965">
            <v>0</v>
          </cell>
          <cell r="AP3965" t="str">
            <v>Cancelado</v>
          </cell>
          <cell r="AQ3965" t="e">
            <v>#REF!</v>
          </cell>
          <cell r="AR3965" t="e">
            <v>#N/A</v>
          </cell>
          <cell r="AS3965" t="str">
            <v>Fallo Ley de Garantias</v>
          </cell>
          <cell r="AT3965"/>
          <cell r="AU3965" t="str">
            <v>-</v>
          </cell>
          <cell r="AV3965" t="str">
            <v>-</v>
          </cell>
          <cell r="AW3965" t="e">
            <v>#REF!</v>
          </cell>
          <cell r="AX3965">
            <v>4</v>
          </cell>
          <cell r="AY3965"/>
          <cell r="AZ3965">
            <v>4</v>
          </cell>
          <cell r="BA3965"/>
          <cell r="BB3965" t="str">
            <v>1900 ML</v>
          </cell>
          <cell r="BC3965"/>
          <cell r="BD3965" t="str">
            <v>-</v>
          </cell>
          <cell r="BE3965" t="str">
            <v>-</v>
          </cell>
          <cell r="BF3965" t="str">
            <v>-</v>
          </cell>
          <cell r="BG3965" t="str">
            <v>-</v>
          </cell>
        </row>
        <row r="3966">
          <cell r="C3966" t="str">
            <v>20110160S0263-1</v>
          </cell>
          <cell r="D3966" t="str">
            <v>Proyectos 2011 - 2020</v>
          </cell>
          <cell r="E3966" t="str">
            <v>No Aplica</v>
          </cell>
          <cell r="F3966" t="str">
            <v>CERRADO</v>
          </cell>
          <cell r="G3966" t="str">
            <v>A263</v>
          </cell>
          <cell r="H3966" t="str">
            <v>Tolima</v>
          </cell>
          <cell r="I3966">
            <v>73770</v>
          </cell>
          <cell r="J3966">
            <v>6</v>
          </cell>
          <cell r="K3966" t="str">
            <v>Suarez</v>
          </cell>
          <cell r="L3966" t="str">
            <v>Suarez-Tolima</v>
          </cell>
          <cell r="M3966">
            <v>160</v>
          </cell>
          <cell r="N3966" t="str">
            <v>Fonade 1</v>
          </cell>
          <cell r="O3966"/>
          <cell r="P3966"/>
          <cell r="Q3966" t="str">
            <v>Construcción Primera Etapa Polideportivo Del Barrio La Plazuela Municipio De Suarez - Tolima.</v>
          </cell>
          <cell r="R3966" t="str">
            <v>Espacio Público, Recreación Y Deporte</v>
          </cell>
          <cell r="S3966"/>
          <cell r="T3966"/>
          <cell r="U3966"/>
          <cell r="V3966" t="str">
            <v>Municipio</v>
          </cell>
          <cell r="W3966"/>
          <cell r="X3966" t="str">
            <v/>
          </cell>
          <cell r="Y3966"/>
          <cell r="Z3966">
            <v>298897866</v>
          </cell>
          <cell r="AA3966"/>
          <cell r="AB3966">
            <v>298897866</v>
          </cell>
          <cell r="AC3966"/>
          <cell r="AD3966">
            <v>298897866</v>
          </cell>
          <cell r="AE3966">
            <v>0</v>
          </cell>
          <cell r="AF3966"/>
          <cell r="AG3966">
            <v>0</v>
          </cell>
          <cell r="AH3966">
            <v>298897866</v>
          </cell>
          <cell r="AI3966">
            <v>0</v>
          </cell>
          <cell r="AJ3966">
            <v>298897866</v>
          </cell>
          <cell r="AK3966">
            <v>0</v>
          </cell>
          <cell r="AL3966"/>
          <cell r="AM3966">
            <v>1</v>
          </cell>
          <cell r="AN3966">
            <v>1</v>
          </cell>
          <cell r="AO3966">
            <v>0</v>
          </cell>
          <cell r="AP3966" t="str">
            <v>En Liquidación</v>
          </cell>
          <cell r="AQ3966" t="e">
            <v>#REF!</v>
          </cell>
          <cell r="AR3966" t="e">
            <v>#N/A</v>
          </cell>
          <cell r="AS3966" t="str">
            <v>PROYECTO TERMINADO Y ENTREGADO EN LIQUIDACION OBRA
1. LIQUIDACION CONTRATO DE OBRA: Se liquida contrato de obra con acta de fecha 16/05/2015.
2. LIQUIDACION CONTRATO INTERADMINISTRATIVO: En liquidación de convenio. No se ha podido liquidar debido a que existen saldos del anticipo pendientes por amortizar por valor de $8.292.124.   
- Pendientes: 
1. Subsanación del acta de liquidación del contrato de obra.
2. Amortización del anticipo.
- Imputabilidad: Municipio/Contratista 
- Actividades realizadas durante el periodo: 
Se radica memorando 20202700172243 del 05/12/2020 en la OAJ.
Mediante memorando No. 20202700172243 del 05/12/2020, se solicita a la OAJ. Una vez radicada tutela por ENTerritorio, El juzgado promiscuo de Suarez RESUELVE: (...)
PRIMERO: TUTELAR EL DERECHO DE PETICION invocado por la EMPRESA NACIONAL PROMOTORA DEL DESARROLLO TERRITORIAL - ENTERRITORIO, contra el MUNICIPIO DE SUAREZ TOLIMA, conforme a lo expuesto en la parte motiva de esta providencia.
SEGUNDO: En consecuencia, se ORDENA al ALCALDE MUNICIPAL DE SUAREZ TOLIMA, que en el término de tres (3) días, contados a partir de la notificación del presente fallo, proceda a dar respuesta a la petición impetrada por la EMPRESA NACIONAL PROMOTORA DEL DESARROLLO TERRITORIAL - ENTERRITORIO, radicada el 16 de abril de 2020, en forma clara, precisa, completa y congruente."
(...) . 
El municipio mediante radicado No. 20214300015392 del 20/01/2021 da respuesta parcial a la amortización del anticipo, remitiendo el estatuto de rentas, certificados de las estampillas de los impuestos, certificado bancarios de las estampillas, acta aclaratoria de obra, e indica que se encuentra en trámite con el contratista para llegar los formatos FAP 022 y FAP 043, pero esta no subsana la situación presentada.
Se firma el formato F-FI-06 por el secretario de planeación y el contratista. Además, el contratista se encuentra subsanando el FMI 043 y el formato de vinculación para radicar desembolso.
- Imputabilidad: Contratista/Interventoría
- Recomendaciones:
1. Seguir insistiendo con el contratista de obra para que radique el desembolso de obra ya que cuenta con el formato F-FI-06-Certificado de cumpliiento para el pago firmado por el municipio, además de que realice el alcance al formato FMI 043-Acta parcial y balance presuspuestal indispensable para el pago.</v>
          </cell>
          <cell r="AT3966" t="str">
            <v>No Aplica</v>
          </cell>
          <cell r="AU3966">
            <v>41918</v>
          </cell>
          <cell r="AV3966">
            <v>42027</v>
          </cell>
          <cell r="AW3966" t="e">
            <v>#REF!</v>
          </cell>
          <cell r="AX3966"/>
          <cell r="AY3966"/>
          <cell r="AZ3966">
            <v>0</v>
          </cell>
          <cell r="BA3966" t="str">
            <v>-</v>
          </cell>
          <cell r="BB3966" t="str">
            <v/>
          </cell>
          <cell r="BC3966"/>
          <cell r="BD3966" t="str">
            <v/>
          </cell>
          <cell r="BE3966" t="str">
            <v/>
          </cell>
          <cell r="BF3966">
            <v>42048</v>
          </cell>
          <cell r="BG3966">
            <v>1598</v>
          </cell>
        </row>
        <row r="3967">
          <cell r="C3967" t="str">
            <v>20160472M7172-1</v>
          </cell>
          <cell r="D3967" t="str">
            <v>Proyectos 2011 - 2020</v>
          </cell>
          <cell r="E3967" t="str">
            <v>ANTES 2018</v>
          </cell>
          <cell r="F3967" t="str">
            <v>VIGENTE</v>
          </cell>
          <cell r="G3967"/>
          <cell r="H3967" t="str">
            <v>Tolima</v>
          </cell>
          <cell r="I3967">
            <v>73770</v>
          </cell>
          <cell r="J3967">
            <v>6</v>
          </cell>
          <cell r="K3967" t="str">
            <v>Suarez</v>
          </cell>
          <cell r="L3967" t="str">
            <v>Suarez-Tolima</v>
          </cell>
          <cell r="M3967">
            <v>472</v>
          </cell>
          <cell r="N3967" t="str">
            <v>DPS 2016</v>
          </cell>
          <cell r="O3967"/>
          <cell r="P3967"/>
          <cell r="Q3967" t="str">
            <v>Mejoramiento De Condiciones De Habitabilidad</v>
          </cell>
          <cell r="R3967" t="str">
            <v>Mejoramiento Condiciones De Habitabilidad</v>
          </cell>
          <cell r="S3967"/>
          <cell r="T3967"/>
          <cell r="U3967"/>
          <cell r="V3967" t="str">
            <v>Municipio</v>
          </cell>
          <cell r="W3967"/>
          <cell r="X3967" t="str">
            <v/>
          </cell>
          <cell r="Y3967"/>
          <cell r="Z3967">
            <v>501918566</v>
          </cell>
          <cell r="AA3967"/>
          <cell r="AB3967">
            <v>501918566</v>
          </cell>
          <cell r="AC3967"/>
          <cell r="AD3967">
            <v>501918566</v>
          </cell>
          <cell r="AE3967">
            <v>50191857</v>
          </cell>
          <cell r="AF3967"/>
          <cell r="AG3967">
            <v>50191857</v>
          </cell>
          <cell r="AH3967">
            <v>552110423</v>
          </cell>
          <cell r="AI3967">
            <v>0</v>
          </cell>
          <cell r="AJ3967">
            <v>552110423</v>
          </cell>
          <cell r="AK3967">
            <v>0.1</v>
          </cell>
          <cell r="AL3967"/>
          <cell r="AM3967">
            <v>1</v>
          </cell>
          <cell r="AN3967">
            <v>0.48709999999999998</v>
          </cell>
          <cell r="AO3967">
            <v>-0.51290000000000002</v>
          </cell>
          <cell r="AP3967" t="str">
            <v>Terminado</v>
          </cell>
          <cell r="AQ3967" t="e">
            <v>#REF!</v>
          </cell>
          <cell r="AR3967" t="str">
            <v>TERMINADO</v>
          </cell>
          <cell r="AS3967" t="str">
            <v>Proyecto terminado sin cumplir el alcance. 
Acta de entrega y recibo final a satisfacción 02-05-2022.
En mesa técnica No. 99 (28-04-2021) se dió pertinencia a 36 MCH.
De las 36 viviendas, 20 terminadas y 16 por iniciar.
19/04/2022 el E.T. remitió Resolución No. 118, por medio de la cual se declara incumplimiento, ocurrencia de un siniestro, se hace efectiva la imposición de multas sucesivas del contrato de obra y se ordena la liquidación del mismo.
07/06/2022 se realizó reunión de seguimiento con todas las partes involucradas. Se reiteró al E.T. la entrega de la cesión de derechos económicos y pendientes a cargo del contratista de obra: componentes social y PGIO). Adicionalmente, se solicitó la entrega de soportes para tramitar el desembolso.
22/06/2022 mediante comunicado S-2022-4301-191525 se solicitó al E.T. dar cumplimiento a las obligaciones establecidas en el CV.
En la semana del 18 de julio, se solicitará mesa técnica a la DISH para presentar la reformulación del proyecto (5 PB) aprobada por la interventoría; así como la reducción del alcance del proyecto.</v>
          </cell>
          <cell r="AT3967">
            <v>43678</v>
          </cell>
          <cell r="AU3967">
            <v>44326</v>
          </cell>
          <cell r="AV3967" t="str">
            <v/>
          </cell>
          <cell r="AW3967" t="e">
            <v>#REF!</v>
          </cell>
          <cell r="AX3967"/>
          <cell r="AY3967"/>
          <cell r="AZ3967">
            <v>0</v>
          </cell>
          <cell r="BA3967" t="str">
            <v>-</v>
          </cell>
          <cell r="BB3967" t="str">
            <v>36  Viviendas</v>
          </cell>
          <cell r="BC3967"/>
          <cell r="BD3967" t="str">
            <v/>
          </cell>
          <cell r="BE3967" t="str">
            <v/>
          </cell>
          <cell r="BF3967" t="str">
            <v/>
          </cell>
          <cell r="BG3967">
            <v>129.6</v>
          </cell>
        </row>
        <row r="3968">
          <cell r="C3968" t="str">
            <v>E-2020-1731-230994</v>
          </cell>
          <cell r="D3968" t="str">
            <v>CV 001-2020</v>
          </cell>
          <cell r="E3968" t="str">
            <v>2018-2022</v>
          </cell>
          <cell r="F3968" t="str">
            <v>VIGENTE</v>
          </cell>
          <cell r="G3968"/>
          <cell r="H3968" t="str">
            <v>Tolima</v>
          </cell>
          <cell r="I3968"/>
          <cell r="J3968"/>
          <cell r="K3968" t="str">
            <v>Suarez</v>
          </cell>
          <cell r="L3968" t="str">
            <v>Suarez-Tolima</v>
          </cell>
          <cell r="M3968" t="str">
            <v>725 FIP 2021</v>
          </cell>
          <cell r="N3968" t="str">
            <v>DPS 2021</v>
          </cell>
          <cell r="O3968">
            <v>44551</v>
          </cell>
          <cell r="P3968">
            <v>44773</v>
          </cell>
          <cell r="Q3968" t="str">
            <v>Mejoramiento De Vías Rurales Con Placa Huella En El Municipio De Suarez - Tolima Incluye Veredas Aguas Claras. Hato Viejo Y La Vega</v>
          </cell>
          <cell r="R3968" t="str">
            <v>Vias y Transporte</v>
          </cell>
          <cell r="S3968" t="str">
            <v>Vias Rurales</v>
          </cell>
          <cell r="T3968"/>
          <cell r="U3968">
            <v>1</v>
          </cell>
          <cell r="V3968"/>
          <cell r="W3968"/>
          <cell r="X3968"/>
          <cell r="Y3968"/>
          <cell r="Z3968">
            <v>0</v>
          </cell>
          <cell r="AA3968"/>
          <cell r="AB3968">
            <v>0</v>
          </cell>
          <cell r="AC3968">
            <v>0</v>
          </cell>
          <cell r="AD3968">
            <v>0</v>
          </cell>
          <cell r="AE3968"/>
          <cell r="AF3968"/>
          <cell r="AG3968">
            <v>0</v>
          </cell>
          <cell r="AH3968">
            <v>0</v>
          </cell>
          <cell r="AI3968">
            <v>0</v>
          </cell>
          <cell r="AJ3968">
            <v>0</v>
          </cell>
          <cell r="AK3968"/>
          <cell r="AL3968"/>
          <cell r="AM3968"/>
          <cell r="AN3968"/>
          <cell r="AO3968">
            <v>0</v>
          </cell>
          <cell r="AP3968" t="str">
            <v>Cancelado</v>
          </cell>
          <cell r="AQ3968" t="e">
            <v>#REF!</v>
          </cell>
          <cell r="AR3968" t="e">
            <v>#N/A</v>
          </cell>
          <cell r="AS3968" t="str">
            <v>Fallo Ley de Garantias</v>
          </cell>
          <cell r="AT3968"/>
          <cell r="AU3968" t="str">
            <v>-</v>
          </cell>
          <cell r="AV3968" t="str">
            <v>-</v>
          </cell>
          <cell r="AW3968" t="e">
            <v>#REF!</v>
          </cell>
          <cell r="AX3968">
            <v>9</v>
          </cell>
          <cell r="AY3968"/>
          <cell r="AZ3968">
            <v>9</v>
          </cell>
          <cell r="BA3968"/>
          <cell r="BB3968" t="str">
            <v>1677 ML</v>
          </cell>
          <cell r="BC3968"/>
          <cell r="BD3968" t="str">
            <v>-</v>
          </cell>
          <cell r="BE3968" t="str">
            <v>-</v>
          </cell>
          <cell r="BF3968" t="str">
            <v>-</v>
          </cell>
          <cell r="BG3968" t="str">
            <v>-</v>
          </cell>
        </row>
        <row r="3969">
          <cell r="C3969" t="str">
            <v>20130272S0051-1</v>
          </cell>
          <cell r="D3969" t="str">
            <v>Proyectos 2011 - 2020</v>
          </cell>
          <cell r="E3969" t="str">
            <v>No Aplica</v>
          </cell>
          <cell r="F3969" t="str">
            <v>CERRADO</v>
          </cell>
          <cell r="G3969"/>
          <cell r="H3969" t="str">
            <v>Tolima</v>
          </cell>
          <cell r="I3969">
            <v>73854</v>
          </cell>
          <cell r="J3969">
            <v>6</v>
          </cell>
          <cell r="K3969" t="str">
            <v>Valle De San Juan</v>
          </cell>
          <cell r="L3969" t="str">
            <v>Valle De San Juan-Tolima</v>
          </cell>
          <cell r="M3969">
            <v>272</v>
          </cell>
          <cell r="N3969" t="str">
            <v>DPS 2013</v>
          </cell>
          <cell r="O3969"/>
          <cell r="P3969"/>
          <cell r="Q3969" t="str">
            <v>Polideportivo Itaima  En El Municipio De Valle De San Juan - Tolima</v>
          </cell>
          <cell r="R3969" t="str">
            <v>Espacio Público, Recreación Y Deporte</v>
          </cell>
          <cell r="S3969"/>
          <cell r="T3969"/>
          <cell r="U3969"/>
          <cell r="V3969" t="str">
            <v>Municipio</v>
          </cell>
          <cell r="W3969"/>
          <cell r="X3969" t="str">
            <v/>
          </cell>
          <cell r="Y3969"/>
          <cell r="Z3969">
            <v>286265421</v>
          </cell>
          <cell r="AA3969"/>
          <cell r="AB3969">
            <v>286265421</v>
          </cell>
          <cell r="AC3969"/>
          <cell r="AD3969">
            <v>286265421</v>
          </cell>
          <cell r="AE3969">
            <v>29906542.100000001</v>
          </cell>
          <cell r="AF3969"/>
          <cell r="AG3969">
            <v>29906542.100000001</v>
          </cell>
          <cell r="AH3969">
            <v>316171963.10000002</v>
          </cell>
          <cell r="AI3969">
            <v>0</v>
          </cell>
          <cell r="AJ3969">
            <v>316171963.10000002</v>
          </cell>
          <cell r="AK3969">
            <v>1</v>
          </cell>
          <cell r="AL3969"/>
          <cell r="AM3969">
            <v>1</v>
          </cell>
          <cell r="AN3969">
            <v>1</v>
          </cell>
          <cell r="AO3969">
            <v>0</v>
          </cell>
          <cell r="AP3969" t="str">
            <v>Liquidado</v>
          </cell>
          <cell r="AQ3969" t="e">
            <v>#REF!</v>
          </cell>
          <cell r="AR3969" t="e">
            <v>#N/A</v>
          </cell>
          <cell r="AS3969" t="str">
            <v>Liquidado con acta del 22 de mayo de 2019.</v>
          </cell>
          <cell r="AT3969" t="str">
            <v>No Aplica</v>
          </cell>
          <cell r="AU3969">
            <v>42614</v>
          </cell>
          <cell r="AV3969">
            <v>42719</v>
          </cell>
          <cell r="AW3969" t="e">
            <v>#REF!</v>
          </cell>
          <cell r="AX3969"/>
          <cell r="AY3969"/>
          <cell r="AZ3969">
            <v>0</v>
          </cell>
          <cell r="BA3969" t="str">
            <v>-</v>
          </cell>
          <cell r="BB3969" t="str">
            <v>400 M2</v>
          </cell>
          <cell r="BC3969"/>
          <cell r="BD3969">
            <v>42657</v>
          </cell>
          <cell r="BE3969">
            <v>42760</v>
          </cell>
          <cell r="BF3969">
            <v>42789</v>
          </cell>
          <cell r="BG3969">
            <v>2470</v>
          </cell>
        </row>
        <row r="3970">
          <cell r="C3970" t="str">
            <v>E-2022-2203-184863</v>
          </cell>
          <cell r="D3970" t="str">
            <v>Proyectos 2021 - 2022</v>
          </cell>
          <cell r="E3970" t="str">
            <v>2018-2022</v>
          </cell>
          <cell r="F3970" t="str">
            <v>VIGENTE</v>
          </cell>
          <cell r="G3970"/>
          <cell r="H3970" t="str">
            <v>Tolima</v>
          </cell>
          <cell r="I3970"/>
          <cell r="J3970"/>
          <cell r="K3970" t="str">
            <v>Valle De San Juan</v>
          </cell>
          <cell r="L3970" t="str">
            <v>Valle De San Juan-Tolima</v>
          </cell>
          <cell r="M3970" t="str">
            <v>532 FIP 2022</v>
          </cell>
          <cell r="N3970" t="str">
            <v>DPS 2022</v>
          </cell>
          <cell r="O3970">
            <v>44749</v>
          </cell>
          <cell r="P3970" t="str">
            <v>-</v>
          </cell>
          <cell r="Q3970" t="str">
            <v>Mejoramiento De Las Vías Rurales Que Comunican Las Veredas Hijo Del Valle, Aguas Claras, Buenavista Baja Buenavista Alta Y Buenavista Sedalia Del Municipio De Valle De San Juan</v>
          </cell>
          <cell r="R3970" t="str">
            <v>Vias y Transporte</v>
          </cell>
          <cell r="S3970" t="str">
            <v>Vias Rurales</v>
          </cell>
          <cell r="T3970"/>
          <cell r="U3970">
            <v>1</v>
          </cell>
          <cell r="V3970"/>
          <cell r="W3970"/>
          <cell r="X3970"/>
          <cell r="Y3970"/>
          <cell r="Z3970">
            <v>3775028019</v>
          </cell>
          <cell r="AA3970"/>
          <cell r="AB3970">
            <v>3775028019</v>
          </cell>
          <cell r="AC3970">
            <v>0</v>
          </cell>
          <cell r="AD3970">
            <v>3775028019</v>
          </cell>
          <cell r="AE3970"/>
          <cell r="AF3970"/>
          <cell r="AG3970">
            <v>0</v>
          </cell>
          <cell r="AH3970">
            <v>3775028019</v>
          </cell>
          <cell r="AI3970">
            <v>0</v>
          </cell>
          <cell r="AJ3970">
            <v>3775028019</v>
          </cell>
          <cell r="AK3970"/>
          <cell r="AL3970"/>
          <cell r="AM3970"/>
          <cell r="AN3970"/>
          <cell r="AO3970">
            <v>0</v>
          </cell>
          <cell r="AP3970" t="str">
            <v>Vigente</v>
          </cell>
          <cell r="AQ3970" t="e">
            <v>#REF!</v>
          </cell>
          <cell r="AR3970" t="e">
            <v>#N/A</v>
          </cell>
          <cell r="AS3970" t="str">
            <v>-</v>
          </cell>
          <cell r="AT3970"/>
          <cell r="AU3970" t="str">
            <v>-</v>
          </cell>
          <cell r="AV3970" t="str">
            <v>-</v>
          </cell>
          <cell r="AW3970" t="e">
            <v>#REF!</v>
          </cell>
          <cell r="AX3970"/>
          <cell r="AY3970"/>
          <cell r="AZ3970">
            <v>0</v>
          </cell>
          <cell r="BA3970"/>
          <cell r="BB3970" t="str">
            <v>3050 ML</v>
          </cell>
          <cell r="BC3970"/>
          <cell r="BD3970" t="str">
            <v>-</v>
          </cell>
          <cell r="BE3970" t="str">
            <v>-</v>
          </cell>
          <cell r="BF3970" t="str">
            <v>-</v>
          </cell>
          <cell r="BG3970" t="str">
            <v>-</v>
          </cell>
        </row>
        <row r="3971">
          <cell r="C3971" t="str">
            <v>E-2020-1731-235349</v>
          </cell>
          <cell r="D3971" t="str">
            <v>CV 001-2020</v>
          </cell>
          <cell r="E3971" t="str">
            <v>2018-2022</v>
          </cell>
          <cell r="F3971" t="str">
            <v>VIGENTE</v>
          </cell>
          <cell r="G3971"/>
          <cell r="H3971" t="str">
            <v>Tolima</v>
          </cell>
          <cell r="I3971"/>
          <cell r="J3971"/>
          <cell r="K3971" t="str">
            <v>Varios</v>
          </cell>
          <cell r="L3971" t="str">
            <v>Varios-Tolima</v>
          </cell>
          <cell r="M3971" t="str">
            <v>670 FIP 2021</v>
          </cell>
          <cell r="N3971" t="str">
            <v>DPS 2021</v>
          </cell>
          <cell r="O3971">
            <v>44512</v>
          </cell>
          <cell r="P3971">
            <v>44773</v>
          </cell>
          <cell r="Q3971" t="str">
            <v>Mejoramiento De Vías Mediante El Uso De Placa Huella Para El Desarrollo Productivo Rural - Tolima</v>
          </cell>
          <cell r="R3971" t="str">
            <v>Vias y Transporte</v>
          </cell>
          <cell r="S3971" t="str">
            <v>Vias Rurales</v>
          </cell>
          <cell r="T3971"/>
          <cell r="U3971">
            <v>7</v>
          </cell>
          <cell r="V3971"/>
          <cell r="W3971"/>
          <cell r="X3971"/>
          <cell r="Y3971"/>
          <cell r="Z3971">
            <v>9000000000</v>
          </cell>
          <cell r="AA3971"/>
          <cell r="AB3971">
            <v>9000000000</v>
          </cell>
          <cell r="AC3971">
            <v>0</v>
          </cell>
          <cell r="AD3971">
            <v>9000000000</v>
          </cell>
          <cell r="AE3971"/>
          <cell r="AF3971"/>
          <cell r="AG3971">
            <v>0</v>
          </cell>
          <cell r="AH3971">
            <v>9000000000</v>
          </cell>
          <cell r="AI3971">
            <v>0</v>
          </cell>
          <cell r="AJ3971">
            <v>9000000000</v>
          </cell>
          <cell r="AK3971"/>
          <cell r="AL3971"/>
          <cell r="AM3971"/>
          <cell r="AN3971"/>
          <cell r="AO3971">
            <v>0</v>
          </cell>
          <cell r="AP3971" t="str">
            <v>En Ejecución</v>
          </cell>
          <cell r="AQ3971" t="e">
            <v>#REF!</v>
          </cell>
          <cell r="AR3971" t="e">
            <v>#N/A</v>
          </cell>
          <cell r="AS3971" t="str">
            <v>-</v>
          </cell>
          <cell r="AT3971"/>
          <cell r="AU3971" t="str">
            <v>-</v>
          </cell>
          <cell r="AV3971" t="str">
            <v>-</v>
          </cell>
          <cell r="AW3971" t="e">
            <v>#REF!</v>
          </cell>
          <cell r="AX3971"/>
          <cell r="AY3971"/>
          <cell r="AZ3971">
            <v>0</v>
          </cell>
          <cell r="BA3971"/>
          <cell r="BB3971" t="str">
            <v>- ML</v>
          </cell>
          <cell r="BC3971"/>
          <cell r="BD3971" t="str">
            <v>-</v>
          </cell>
          <cell r="BE3971" t="str">
            <v>-</v>
          </cell>
          <cell r="BF3971" t="str">
            <v>-</v>
          </cell>
          <cell r="BG3971" t="str">
            <v>-</v>
          </cell>
        </row>
        <row r="3972">
          <cell r="C3972" t="str">
            <v>20160286V4997-1</v>
          </cell>
          <cell r="D3972" t="str">
            <v>Proyectos 2011 - 2020</v>
          </cell>
          <cell r="E3972" t="str">
            <v>No Aplica</v>
          </cell>
          <cell r="F3972" t="str">
            <v>CERRADO</v>
          </cell>
          <cell r="G3972"/>
          <cell r="H3972" t="str">
            <v>Tolima</v>
          </cell>
          <cell r="I3972">
            <v>73861</v>
          </cell>
          <cell r="J3972">
            <v>6</v>
          </cell>
          <cell r="K3972" t="str">
            <v>Venadillo</v>
          </cell>
          <cell r="L3972" t="str">
            <v>Venadillo-Tolima</v>
          </cell>
          <cell r="M3972">
            <v>286</v>
          </cell>
          <cell r="N3972" t="str">
            <v>DPS 2016</v>
          </cell>
          <cell r="O3972"/>
          <cell r="P3972"/>
          <cell r="Q3972" t="str">
            <v>Construcción Obras De Pavimentación De Vías En La Zona Urbana Del Municipio De Venadillo - Tolima</v>
          </cell>
          <cell r="R3972" t="str">
            <v>Vías Urbanas</v>
          </cell>
          <cell r="S3972"/>
          <cell r="T3972"/>
          <cell r="U3972"/>
          <cell r="V3972" t="str">
            <v>Municipio</v>
          </cell>
          <cell r="W3972"/>
          <cell r="X3972" t="str">
            <v xml:space="preserve">Barrios: Los Pinos - La Esperanza - Protecho </v>
          </cell>
          <cell r="Y3972"/>
          <cell r="Z3972">
            <v>1278393280.0000002</v>
          </cell>
          <cell r="AA3972"/>
          <cell r="AB3972">
            <v>1278393280.0000002</v>
          </cell>
          <cell r="AC3972"/>
          <cell r="AD3972">
            <v>1278393280.0000002</v>
          </cell>
          <cell r="AE3972">
            <v>127839328.00000003</v>
          </cell>
          <cell r="AF3972"/>
          <cell r="AG3972">
            <v>127839328.00000003</v>
          </cell>
          <cell r="AH3972">
            <v>1406232608.0000002</v>
          </cell>
          <cell r="AI3972">
            <v>0</v>
          </cell>
          <cell r="AJ3972">
            <v>1406232608.0000002</v>
          </cell>
          <cell r="AK3972">
            <v>0.99980000000000002</v>
          </cell>
          <cell r="AL3972"/>
          <cell r="AM3972">
            <v>1</v>
          </cell>
          <cell r="AN3972">
            <v>1</v>
          </cell>
          <cell r="AO3972">
            <v>0</v>
          </cell>
          <cell r="AP3972" t="str">
            <v>Liquidado</v>
          </cell>
          <cell r="AQ3972" t="e">
            <v>#REF!</v>
          </cell>
          <cell r="AR3972" t="e">
            <v>#N/A</v>
          </cell>
          <cell r="AS3972" t="str">
            <v>Liquidado 11 de junio 2020</v>
          </cell>
          <cell r="AT3972" t="str">
            <v>No Aplica</v>
          </cell>
          <cell r="AU3972">
            <v>43053</v>
          </cell>
          <cell r="AV3972">
            <v>43265</v>
          </cell>
          <cell r="AW3972" t="e">
            <v>#REF!</v>
          </cell>
          <cell r="AX3972"/>
          <cell r="AY3972"/>
          <cell r="AZ3972">
            <v>0</v>
          </cell>
          <cell r="BA3972" t="str">
            <v>-</v>
          </cell>
          <cell r="BB3972" t="str">
            <v>1,05 Km</v>
          </cell>
          <cell r="BC3972"/>
          <cell r="BD3972">
            <v>43082</v>
          </cell>
          <cell r="BE3972">
            <v>43208</v>
          </cell>
          <cell r="BF3972">
            <v>43343</v>
          </cell>
          <cell r="BG3972">
            <v>9156</v>
          </cell>
        </row>
        <row r="3973">
          <cell r="C3973" t="str">
            <v>E-2020-2203-233519</v>
          </cell>
          <cell r="D3973" t="str">
            <v>CV 001-2020</v>
          </cell>
          <cell r="E3973" t="str">
            <v>2018-2022</v>
          </cell>
          <cell r="F3973" t="str">
            <v>VIGENTE</v>
          </cell>
          <cell r="G3973"/>
          <cell r="H3973" t="str">
            <v>Tolima</v>
          </cell>
          <cell r="I3973"/>
          <cell r="J3973"/>
          <cell r="K3973" t="str">
            <v>Venadillo</v>
          </cell>
          <cell r="L3973" t="str">
            <v>Venadillo-Tolima</v>
          </cell>
          <cell r="M3973" t="str">
            <v>697 FIP 2021</v>
          </cell>
          <cell r="N3973" t="str">
            <v>DPS 2021</v>
          </cell>
          <cell r="O3973">
            <v>44512</v>
          </cell>
          <cell r="P3973">
            <v>44773</v>
          </cell>
          <cell r="Q3973" t="str">
            <v>Adecuación Y Mantenimiento De La Infraestructura De La Plaza De Mercado Del Municipio De Venadillo - Tolima</v>
          </cell>
          <cell r="R3973" t="str">
            <v>Social Comunitario</v>
          </cell>
          <cell r="S3973" t="str">
            <v>Plaza de Mercado</v>
          </cell>
          <cell r="T3973"/>
          <cell r="U3973">
            <v>1</v>
          </cell>
          <cell r="V3973"/>
          <cell r="W3973"/>
          <cell r="X3973"/>
          <cell r="Y3973"/>
          <cell r="Z3973">
            <v>934015755</v>
          </cell>
          <cell r="AA3973"/>
          <cell r="AB3973">
            <v>934015755</v>
          </cell>
          <cell r="AC3973">
            <v>0</v>
          </cell>
          <cell r="AD3973">
            <v>934015755</v>
          </cell>
          <cell r="AE3973"/>
          <cell r="AF3973"/>
          <cell r="AG3973">
            <v>0</v>
          </cell>
          <cell r="AH3973">
            <v>934015755</v>
          </cell>
          <cell r="AI3973">
            <v>0</v>
          </cell>
          <cell r="AJ3973">
            <v>934015755</v>
          </cell>
          <cell r="AK3973"/>
          <cell r="AL3973"/>
          <cell r="AM3973"/>
          <cell r="AN3973"/>
          <cell r="AO3973">
            <v>0</v>
          </cell>
          <cell r="AP3973" t="str">
            <v>En Proceso Licitatorio</v>
          </cell>
          <cell r="AQ3973" t="e">
            <v>#REF!</v>
          </cell>
          <cell r="AR3973" t="e">
            <v>#N/A</v>
          </cell>
          <cell r="AS3973" t="str">
            <v>-</v>
          </cell>
          <cell r="AT3973"/>
          <cell r="AU3973" t="str">
            <v>-</v>
          </cell>
          <cell r="AV3973" t="str">
            <v>-</v>
          </cell>
          <cell r="AW3973" t="e">
            <v>#REF!</v>
          </cell>
          <cell r="AX3973">
            <v>5</v>
          </cell>
          <cell r="AY3973"/>
          <cell r="AZ3973">
            <v>5</v>
          </cell>
          <cell r="BA3973"/>
          <cell r="BB3973" t="str">
            <v>1352.6 M2</v>
          </cell>
          <cell r="BC3973"/>
          <cell r="BD3973" t="str">
            <v>-</v>
          </cell>
          <cell r="BE3973" t="str">
            <v>-</v>
          </cell>
          <cell r="BF3973" t="str">
            <v>-</v>
          </cell>
          <cell r="BG3973" t="str">
            <v>-</v>
          </cell>
        </row>
        <row r="3974">
          <cell r="C3974" t="str">
            <v>20110160S0264-1</v>
          </cell>
          <cell r="D3974" t="str">
            <v>Proyectos 2011 - 2020</v>
          </cell>
          <cell r="E3974" t="str">
            <v>No Aplica</v>
          </cell>
          <cell r="F3974" t="str">
            <v>CERRADO</v>
          </cell>
          <cell r="G3974" t="str">
            <v>A264</v>
          </cell>
          <cell r="H3974" t="str">
            <v>Tolima</v>
          </cell>
          <cell r="I3974">
            <v>73870</v>
          </cell>
          <cell r="J3974">
            <v>6</v>
          </cell>
          <cell r="K3974" t="str">
            <v>Villahermosa</v>
          </cell>
          <cell r="L3974" t="str">
            <v>Villahermosa-Tolima</v>
          </cell>
          <cell r="M3974">
            <v>160</v>
          </cell>
          <cell r="N3974" t="str">
            <v>Fonade 1</v>
          </cell>
          <cell r="O3974"/>
          <cell r="P3974"/>
          <cell r="Q3974" t="str">
            <v>Construcción De Cubierta Del Polideportivo Central En El Municipio De Villahermosa - Tolima.</v>
          </cell>
          <cell r="R3974" t="str">
            <v>Espacio Público, Recreación Y Deporte</v>
          </cell>
          <cell r="S3974"/>
          <cell r="T3974"/>
          <cell r="U3974"/>
          <cell r="V3974" t="str">
            <v>Municipio</v>
          </cell>
          <cell r="W3974"/>
          <cell r="X3974" t="str">
            <v/>
          </cell>
          <cell r="Y3974"/>
          <cell r="Z3974">
            <v>330421494.83000004</v>
          </cell>
          <cell r="AA3974"/>
          <cell r="AB3974">
            <v>330421494.83000004</v>
          </cell>
          <cell r="AC3974"/>
          <cell r="AD3974">
            <v>330421494.83000004</v>
          </cell>
          <cell r="AE3974">
            <v>0</v>
          </cell>
          <cell r="AF3974"/>
          <cell r="AG3974">
            <v>0</v>
          </cell>
          <cell r="AH3974">
            <v>330421494.83000004</v>
          </cell>
          <cell r="AI3974">
            <v>0</v>
          </cell>
          <cell r="AJ3974">
            <v>330421494.83000004</v>
          </cell>
          <cell r="AK3974">
            <v>0</v>
          </cell>
          <cell r="AL3974"/>
          <cell r="AM3974">
            <v>1</v>
          </cell>
          <cell r="AN3974">
            <v>1</v>
          </cell>
          <cell r="AO3974">
            <v>0</v>
          </cell>
          <cell r="AP3974" t="str">
            <v>En Liquidación</v>
          </cell>
          <cell r="AQ3974" t="e">
            <v>#REF!</v>
          </cell>
          <cell r="AR3974" t="e">
            <v>#N/A</v>
          </cell>
          <cell r="AS3974" t="str">
            <v xml:space="preserve"> CONTRATOS LIQUIDADOS  - PENDIENTE  CIERRE COSTOS FIJOS Y VARIABLES - INTERVENTORIA 
1. INFORMACION Y ESTADO CONTRATO DE OBRA: se encuentra liquidado con acta de fecha11/11/2015
2.  INFORMACION Y ESTADO CONTRATO INTERADMINISTRATIVO:  convenio liquidado con acta del 22/03/2018
3. INFORMACION Y ESTADO INTERVENTORIA: Se encuentra en cierre de costos fijos y variables.
</v>
          </cell>
          <cell r="AT3974" t="str">
            <v>No Aplica</v>
          </cell>
          <cell r="AU3974">
            <v>41953</v>
          </cell>
          <cell r="AV3974">
            <v>42172</v>
          </cell>
          <cell r="AW3974" t="e">
            <v>#REF!</v>
          </cell>
          <cell r="AX3974"/>
          <cell r="AY3974"/>
          <cell r="AZ3974">
            <v>0</v>
          </cell>
          <cell r="BA3974" t="str">
            <v>-</v>
          </cell>
          <cell r="BB3974" t="str">
            <v>CONSTRUCCION DE CUBIERTA PARA EL POLIDEPORTIVO CENTRAL QUE INCLIUYE OBRA DE 223 ML DE ESTRUCTURA DE CONCRETO REFORZADO (VIGAS DE CIMENTACION, COLUMNAS Y VIGAS AEREAS), CERCHAS METALICAS PARA CUBIERTA 11321 KG, Y TEJA TRAPEZOIDAL CAL 26 EN 843 M2.</v>
          </cell>
          <cell r="BC3974"/>
          <cell r="BD3974">
            <v>41977</v>
          </cell>
          <cell r="BE3974">
            <v>42146</v>
          </cell>
          <cell r="BF3974">
            <v>42474</v>
          </cell>
          <cell r="BG3974">
            <v>4500</v>
          </cell>
        </row>
        <row r="3975">
          <cell r="C3975" t="str">
            <v>20110160V0265-1</v>
          </cell>
          <cell r="D3975" t="str">
            <v>Proyectos 2011 - 2020</v>
          </cell>
          <cell r="E3975" t="str">
            <v>ANTES 2018</v>
          </cell>
          <cell r="F3975" t="str">
            <v>VIGENTE</v>
          </cell>
          <cell r="G3975" t="str">
            <v>A265</v>
          </cell>
          <cell r="H3975" t="str">
            <v>Tolima</v>
          </cell>
          <cell r="I3975">
            <v>73870</v>
          </cell>
          <cell r="J3975">
            <v>6</v>
          </cell>
          <cell r="K3975" t="str">
            <v>Villahermosa</v>
          </cell>
          <cell r="L3975" t="str">
            <v>Villahermosa-Tolima</v>
          </cell>
          <cell r="M3975">
            <v>160</v>
          </cell>
          <cell r="N3975" t="str">
            <v>Fonade 1</v>
          </cell>
          <cell r="O3975"/>
          <cell r="P3975"/>
          <cell r="Q3975" t="str">
            <v>Recuperación Y Mantenimiento De Las Vías Terciarias Entre El Casco Urbano - Samria, Kilometraje 20.3 Kms, Buenavista - Nuevo Horizonte Kilometraje 3.2 Kms En El Municipio De Villahermosa - Tolima.</v>
          </cell>
          <cell r="R3975" t="str">
            <v>Vías Red Terciaria</v>
          </cell>
          <cell r="S3975"/>
          <cell r="T3975"/>
          <cell r="U3975"/>
          <cell r="V3975" t="str">
            <v>Municipio</v>
          </cell>
          <cell r="W3975" t="str">
            <v>Urbano</v>
          </cell>
          <cell r="X3975" t="str">
            <v/>
          </cell>
          <cell r="Y3975"/>
          <cell r="Z3975">
            <v>438962855</v>
          </cell>
          <cell r="AA3975"/>
          <cell r="AB3975">
            <v>438962855</v>
          </cell>
          <cell r="AC3975"/>
          <cell r="AD3975">
            <v>438962855</v>
          </cell>
          <cell r="AE3975">
            <v>47983400</v>
          </cell>
          <cell r="AF3975"/>
          <cell r="AG3975">
            <v>47983400</v>
          </cell>
          <cell r="AH3975">
            <v>486946255</v>
          </cell>
          <cell r="AI3975">
            <v>0</v>
          </cell>
          <cell r="AJ3975">
            <v>486946255</v>
          </cell>
          <cell r="AK3975">
            <v>0</v>
          </cell>
          <cell r="AL3975"/>
          <cell r="AM3975">
            <v>1</v>
          </cell>
          <cell r="AN3975">
            <v>1</v>
          </cell>
          <cell r="AO3975">
            <v>0</v>
          </cell>
          <cell r="AP3975" t="str">
            <v>Entregado A Municipio</v>
          </cell>
          <cell r="AQ3975" t="e">
            <v>#REF!</v>
          </cell>
          <cell r="AR3975" t="e">
            <v>#N/A</v>
          </cell>
          <cell r="AS3975" t="str">
            <v>Proyecto terminado y entregado al Municipio.</v>
          </cell>
          <cell r="AT3975" t="str">
            <v>No Aplica</v>
          </cell>
          <cell r="AU3975">
            <v>43893</v>
          </cell>
          <cell r="AV3975">
            <v>44073</v>
          </cell>
          <cell r="AW3975" t="e">
            <v>#REF!</v>
          </cell>
          <cell r="AX3975"/>
          <cell r="AY3975"/>
          <cell r="AZ3975">
            <v>0</v>
          </cell>
          <cell r="BA3975" t="str">
            <v>-</v>
          </cell>
          <cell r="BB3975" t="str">
            <v>200 ML</v>
          </cell>
          <cell r="BC3975"/>
          <cell r="BD3975">
            <v>43893</v>
          </cell>
          <cell r="BE3975" t="str">
            <v>2. 03/03/2020
1. 22/9/2016</v>
          </cell>
          <cell r="BF3975">
            <v>44160</v>
          </cell>
          <cell r="BG3975">
            <v>10919</v>
          </cell>
        </row>
        <row r="3976">
          <cell r="C3976" t="str">
            <v>20120069S0387-1</v>
          </cell>
          <cell r="D3976" t="str">
            <v>Proyectos 2011 - 2020</v>
          </cell>
          <cell r="E3976" t="str">
            <v>No Aplica</v>
          </cell>
          <cell r="F3976" t="str">
            <v>CERRADO</v>
          </cell>
          <cell r="G3976" t="str">
            <v>C387</v>
          </cell>
          <cell r="H3976" t="str">
            <v>Tolima</v>
          </cell>
          <cell r="I3976">
            <v>73870</v>
          </cell>
          <cell r="J3976">
            <v>6</v>
          </cell>
          <cell r="K3976" t="str">
            <v>Villahermosa</v>
          </cell>
          <cell r="L3976" t="str">
            <v>Villahermosa-Tolima</v>
          </cell>
          <cell r="M3976">
            <v>69</v>
          </cell>
          <cell r="N3976" t="str">
            <v>Fonade 3</v>
          </cell>
          <cell r="O3976"/>
          <cell r="P3976"/>
          <cell r="Q3976" t="str">
            <v>Construcción Y Adecuación Del Área De Urgencias Del Hospital Ismael Perdomo E.S.E. Del Municipio De Villa Hermosa Departamento Del Tolima</v>
          </cell>
          <cell r="R3976" t="str">
            <v>Social Comunitario</v>
          </cell>
          <cell r="S3976"/>
          <cell r="T3976"/>
          <cell r="U3976"/>
          <cell r="V3976" t="str">
            <v>MUNICIPIO</v>
          </cell>
          <cell r="W3976"/>
          <cell r="X3976" t="str">
            <v/>
          </cell>
          <cell r="Y3976"/>
          <cell r="Z3976">
            <v>2324409</v>
          </cell>
          <cell r="AA3976"/>
          <cell r="AB3976">
            <v>2324409</v>
          </cell>
          <cell r="AC3976"/>
          <cell r="AD3976">
            <v>2324409</v>
          </cell>
          <cell r="AE3976">
            <v>0</v>
          </cell>
          <cell r="AF3976"/>
          <cell r="AG3976">
            <v>0</v>
          </cell>
          <cell r="AH3976">
            <v>2324409</v>
          </cell>
          <cell r="AI3976">
            <v>0</v>
          </cell>
          <cell r="AJ3976">
            <v>2324409</v>
          </cell>
          <cell r="AK3976">
            <v>0</v>
          </cell>
          <cell r="AL3976"/>
          <cell r="AM3976">
            <v>0</v>
          </cell>
          <cell r="AN3976">
            <v>0</v>
          </cell>
          <cell r="AO3976">
            <v>0</v>
          </cell>
          <cell r="AP3976" t="str">
            <v>En Liquidación</v>
          </cell>
          <cell r="AQ3976" t="e">
            <v>#REF!</v>
          </cell>
          <cell r="AR3976" t="e">
            <v>#N/A</v>
          </cell>
          <cell r="AS3976" t="str">
            <v>PROYECTO CANCELADO EN LIQUIDACION CONTRATO.
1. INFORMACIÓN Y ESTADO CONTRATO DE OBRA: Acta de liquidación suscrita el 27/06/2019. Contrato no ejecutado.                                                                                                                   
2. INFORMACION Y ESTADO CONVENIO INTERADMINISTRATIVO: Liquidado con fecha del 16/10/2019.
Actividades realizadas durante el periodo:
Convenio se liquida el 16/10/2019.</v>
          </cell>
          <cell r="AT3976" t="str">
            <v>No Aplica</v>
          </cell>
          <cell r="AU3976" t="str">
            <v>No Aplica</v>
          </cell>
          <cell r="AV3976" t="str">
            <v>No Aplica</v>
          </cell>
          <cell r="AW3976" t="e">
            <v>#REF!</v>
          </cell>
          <cell r="AX3976"/>
          <cell r="AY3976"/>
          <cell r="AZ3976">
            <v>0</v>
          </cell>
          <cell r="BA3976" t="str">
            <v>-</v>
          </cell>
          <cell r="BB3976">
            <v>0</v>
          </cell>
          <cell r="BC3976"/>
          <cell r="BD3976" t="str">
            <v/>
          </cell>
          <cell r="BE3976" t="str">
            <v/>
          </cell>
          <cell r="BF3976" t="str">
            <v>cancelado</v>
          </cell>
          <cell r="BG3976" t="str">
            <v/>
          </cell>
        </row>
        <row r="3977">
          <cell r="C3977" t="str">
            <v>20110160S0266-1</v>
          </cell>
          <cell r="D3977" t="str">
            <v>Proyectos 2011 - 2020</v>
          </cell>
          <cell r="E3977" t="str">
            <v>No Aplica</v>
          </cell>
          <cell r="F3977" t="str">
            <v>CERRADO</v>
          </cell>
          <cell r="G3977" t="str">
            <v>A266</v>
          </cell>
          <cell r="H3977" t="str">
            <v>Tolima</v>
          </cell>
          <cell r="I3977">
            <v>73873</v>
          </cell>
          <cell r="J3977">
            <v>6</v>
          </cell>
          <cell r="K3977" t="str">
            <v>Villarrica</v>
          </cell>
          <cell r="L3977" t="str">
            <v>Villarrica-Tolima</v>
          </cell>
          <cell r="M3977">
            <v>160</v>
          </cell>
          <cell r="N3977" t="str">
            <v>Fonade 1</v>
          </cell>
          <cell r="O3977"/>
          <cell r="P3977"/>
          <cell r="Q3977" t="str">
            <v>Construcción De Cubierta Polideportivo Municipio De Villarrica - Tolima.</v>
          </cell>
          <cell r="R3977" t="str">
            <v>Espacio Público, Recreación Y Deporte</v>
          </cell>
          <cell r="S3977"/>
          <cell r="T3977"/>
          <cell r="U3977"/>
          <cell r="V3977" t="str">
            <v>Municipio</v>
          </cell>
          <cell r="W3977"/>
          <cell r="X3977" t="str">
            <v/>
          </cell>
          <cell r="Y3977"/>
          <cell r="Z3977">
            <v>429741696</v>
          </cell>
          <cell r="AA3977"/>
          <cell r="AB3977">
            <v>429741696</v>
          </cell>
          <cell r="AC3977"/>
          <cell r="AD3977">
            <v>429741696</v>
          </cell>
          <cell r="AE3977">
            <v>0</v>
          </cell>
          <cell r="AF3977"/>
          <cell r="AG3977">
            <v>0</v>
          </cell>
          <cell r="AH3977">
            <v>429741696</v>
          </cell>
          <cell r="AI3977">
            <v>0</v>
          </cell>
          <cell r="AJ3977">
            <v>429741696</v>
          </cell>
          <cell r="AK3977">
            <v>0</v>
          </cell>
          <cell r="AL3977"/>
          <cell r="AM3977">
            <v>1</v>
          </cell>
          <cell r="AN3977">
            <v>1</v>
          </cell>
          <cell r="AO3977">
            <v>0</v>
          </cell>
          <cell r="AP3977" t="str">
            <v>En Liquidación</v>
          </cell>
          <cell r="AQ3977" t="e">
            <v>#REF!</v>
          </cell>
          <cell r="AR3977" t="e">
            <v>#N/A</v>
          </cell>
          <cell r="AS3977" t="str">
            <v xml:space="preserve"> CONTRATOS LIQUIDADOS  - PENDIENTE  CIERRE COSTOS FIJOS Y VARIABLES - INTERVENTORIA 
1. INFORMACION Y ESTADO CONTRATO DE OBRA: se encuentra liquidado con acta de fecha 08/12/2015
2.  INFORMACION Y ESTADO CONTRATO INTERADMINISTRATIVO:  convenio liquidado con acta del 28/02/2018
3. INFORMACION Y ESTADO INTERVENTORIA: Se encuentra en cierre de costos fijos y variables.
</v>
          </cell>
          <cell r="AT3977" t="str">
            <v>No Aplica</v>
          </cell>
          <cell r="AU3977">
            <v>41829</v>
          </cell>
          <cell r="AV3977">
            <v>41973</v>
          </cell>
          <cell r="AW3977" t="e">
            <v>#REF!</v>
          </cell>
          <cell r="AX3977"/>
          <cell r="AY3977"/>
          <cell r="AZ3977">
            <v>0</v>
          </cell>
          <cell r="BA3977" t="str">
            <v>-</v>
          </cell>
          <cell r="BB3977" t="str">
            <v xml:space="preserve">CONSTRUCCION DE CUBIERTA DEL POLIDEPORTIVO QUE INCLUYE: ESTRUCTURA EN CONCRETO REFORZADO PARA CUBIERTA EN CERCHAS METALICAS DE UNA CUBIERTA DE 1000 M2 EN TEJA TERMOACUSTICA </v>
          </cell>
          <cell r="BC3977"/>
          <cell r="BD3977">
            <v>41913</v>
          </cell>
          <cell r="BE3977">
            <v>41913</v>
          </cell>
          <cell r="BF3977">
            <v>42272</v>
          </cell>
          <cell r="BG3977">
            <v>3000</v>
          </cell>
        </row>
        <row r="3978">
          <cell r="C3978" t="str">
            <v>E-2020-1731-235035</v>
          </cell>
          <cell r="D3978" t="str">
            <v>CV 001-2020</v>
          </cell>
          <cell r="E3978" t="str">
            <v>2018-2022</v>
          </cell>
          <cell r="F3978" t="str">
            <v>VIGENTE</v>
          </cell>
          <cell r="G3978"/>
          <cell r="H3978" t="str">
            <v>Tolima</v>
          </cell>
          <cell r="I3978"/>
          <cell r="J3978"/>
          <cell r="K3978" t="str">
            <v>Villarrica</v>
          </cell>
          <cell r="L3978" t="str">
            <v>Villarrica-Tolima</v>
          </cell>
          <cell r="M3978" t="str">
            <v>670 FIP 2021</v>
          </cell>
          <cell r="N3978" t="str">
            <v>DPS 2021</v>
          </cell>
          <cell r="O3978">
            <v>44512</v>
          </cell>
          <cell r="P3978">
            <v>44773</v>
          </cell>
          <cell r="Q3978" t="str">
            <v>Construcción De Placa Huellas En Vías Terciarias Del Municipio De Villarrica - Tolima</v>
          </cell>
          <cell r="R3978" t="str">
            <v>Vias y Transporte</v>
          </cell>
          <cell r="S3978" t="str">
            <v>Vias Rurales</v>
          </cell>
          <cell r="T3978"/>
          <cell r="U3978">
            <v>1</v>
          </cell>
          <cell r="V3978"/>
          <cell r="W3978"/>
          <cell r="X3978"/>
          <cell r="Y3978"/>
          <cell r="Z3978">
            <v>1293333561</v>
          </cell>
          <cell r="AA3978"/>
          <cell r="AB3978">
            <v>1293333561</v>
          </cell>
          <cell r="AC3978">
            <v>0</v>
          </cell>
          <cell r="AD3978">
            <v>1293333561</v>
          </cell>
          <cell r="AE3978"/>
          <cell r="AF3978"/>
          <cell r="AG3978">
            <v>0</v>
          </cell>
          <cell r="AH3978">
            <v>1293333561</v>
          </cell>
          <cell r="AI3978">
            <v>0</v>
          </cell>
          <cell r="AJ3978">
            <v>1293333561</v>
          </cell>
          <cell r="AK3978"/>
          <cell r="AL3978"/>
          <cell r="AM3978">
            <v>0</v>
          </cell>
          <cell r="AN3978">
            <v>0</v>
          </cell>
          <cell r="AO3978">
            <v>0</v>
          </cell>
          <cell r="AP3978" t="str">
            <v>En Ejecución</v>
          </cell>
          <cell r="AQ3978" t="e">
            <v>#REF!</v>
          </cell>
          <cell r="AR3978" t="e">
            <v>#N/A</v>
          </cell>
          <cell r="AS3978" t="str">
            <v>-</v>
          </cell>
          <cell r="AT3978"/>
          <cell r="AU3978">
            <v>44719</v>
          </cell>
          <cell r="AV3978" t="str">
            <v>-</v>
          </cell>
          <cell r="AW3978" t="e">
            <v>#REF!</v>
          </cell>
          <cell r="AX3978">
            <v>6</v>
          </cell>
          <cell r="AY3978"/>
          <cell r="AZ3978">
            <v>6</v>
          </cell>
          <cell r="BA3978"/>
          <cell r="BB3978" t="str">
            <v>911 ML</v>
          </cell>
          <cell r="BC3978"/>
          <cell r="BD3978" t="str">
            <v>-</v>
          </cell>
          <cell r="BE3978" t="str">
            <v>-</v>
          </cell>
          <cell r="BF3978" t="str">
            <v>-</v>
          </cell>
          <cell r="BG3978" t="str">
            <v>-</v>
          </cell>
        </row>
        <row r="3979">
          <cell r="C3979" t="str">
            <v>20090137V2059-1</v>
          </cell>
          <cell r="D3979" t="str">
            <v>Proyectos 2011 - 2020</v>
          </cell>
          <cell r="E3979" t="str">
            <v>No Aplica</v>
          </cell>
          <cell r="F3979" t="str">
            <v>CERRADO</v>
          </cell>
          <cell r="G3979"/>
          <cell r="H3979" t="str">
            <v>Valle Del Cauca</v>
          </cell>
          <cell r="I3979">
            <v>76020</v>
          </cell>
          <cell r="J3979">
            <v>6</v>
          </cell>
          <cell r="K3979" t="str">
            <v>Alcala</v>
          </cell>
          <cell r="L3979" t="str">
            <v>Alcala-Valle Del Cauca</v>
          </cell>
          <cell r="M3979" t="str">
            <v/>
          </cell>
          <cell r="N3979" t="str">
            <v>Infraestructura</v>
          </cell>
          <cell r="O3979"/>
          <cell r="P3979"/>
          <cell r="Q3979" t="str">
            <v>Convenio Interinstitucional De Cooperacion Entre   Acción Social Y El Municipio De Alcala Para Aunar Esfuerzos Para Que El Municipio Por  Sus Propios Medios Con Plena Autonomia Tecnica, Administrativa Ejecute La Elaboración De Diseños Y Construcción De La Pavimentación De Las Vias Urbanas Fase I Del Municipio De Alcala. (Mantenimiento De La Via Alcala - La Cuchilla Del Municipio De Alcala - Valle Del Cauca).</v>
          </cell>
          <cell r="R3979" t="str">
            <v>Vías Urbanas</v>
          </cell>
          <cell r="S3979"/>
          <cell r="T3979"/>
          <cell r="U3979"/>
          <cell r="V3979" t="str">
            <v>Municipio</v>
          </cell>
          <cell r="W3979"/>
          <cell r="X3979" t="str">
            <v/>
          </cell>
          <cell r="Y3979"/>
          <cell r="Z3979">
            <v>215635107.69999999</v>
          </cell>
          <cell r="AA3979"/>
          <cell r="AB3979">
            <v>215635107.69999999</v>
          </cell>
          <cell r="AC3979"/>
          <cell r="AD3979">
            <v>215635107.69999999</v>
          </cell>
          <cell r="AE3979">
            <v>0</v>
          </cell>
          <cell r="AF3979"/>
          <cell r="AG3979">
            <v>0</v>
          </cell>
          <cell r="AH3979">
            <v>215635107.69999999</v>
          </cell>
          <cell r="AI3979">
            <v>0</v>
          </cell>
          <cell r="AJ3979">
            <v>215635107.69999999</v>
          </cell>
          <cell r="AK3979">
            <v>1</v>
          </cell>
          <cell r="AL3979"/>
          <cell r="AM3979">
            <v>1</v>
          </cell>
          <cell r="AN3979">
            <v>1</v>
          </cell>
          <cell r="AO3979">
            <v>0</v>
          </cell>
          <cell r="AP3979" t="str">
            <v>Liquidado</v>
          </cell>
          <cell r="AQ3979" t="e">
            <v>#REF!</v>
          </cell>
          <cell r="AR3979" t="e">
            <v>#N/A</v>
          </cell>
          <cell r="AS3979" t="str">
            <v>Entregado en 2010.</v>
          </cell>
          <cell r="AT3979" t="str">
            <v>No Aplica</v>
          </cell>
          <cell r="AU3979" t="str">
            <v/>
          </cell>
          <cell r="AV3979">
            <v>40532</v>
          </cell>
          <cell r="AW3979" t="e">
            <v>#REF!</v>
          </cell>
          <cell r="AX3979"/>
          <cell r="AY3979"/>
          <cell r="AZ3979">
            <v>0</v>
          </cell>
          <cell r="BA3979" t="str">
            <v>-</v>
          </cell>
          <cell r="BB3979" t="str">
            <v/>
          </cell>
          <cell r="BC3979"/>
          <cell r="BD3979" t="str">
            <v/>
          </cell>
          <cell r="BE3979" t="str">
            <v/>
          </cell>
          <cell r="BF3979" t="str">
            <v/>
          </cell>
          <cell r="BG3979" t="str">
            <v/>
          </cell>
        </row>
        <row r="3980">
          <cell r="C3980" t="str">
            <v>20090137V2060-1</v>
          </cell>
          <cell r="D3980" t="str">
            <v>Proyectos 2011 - 2020</v>
          </cell>
          <cell r="E3980" t="str">
            <v>No Aplica</v>
          </cell>
          <cell r="F3980" t="str">
            <v>CERRADO</v>
          </cell>
          <cell r="G3980"/>
          <cell r="H3980" t="str">
            <v>Valle Del Cauca</v>
          </cell>
          <cell r="I3980">
            <v>76020</v>
          </cell>
          <cell r="J3980">
            <v>6</v>
          </cell>
          <cell r="K3980" t="str">
            <v>Alcala</v>
          </cell>
          <cell r="L3980" t="str">
            <v>Alcala-Valle Del Cauca</v>
          </cell>
          <cell r="M3980" t="str">
            <v/>
          </cell>
          <cell r="N3980" t="str">
            <v>Infraestructura</v>
          </cell>
          <cell r="O3980"/>
          <cell r="P3980"/>
          <cell r="Q3980" t="str">
            <v>Convenio Interinstitucional De Cooperacion Entre   Acción Social Y El Municipio De Alcala Para Aunar Esfuerzos Para Que El Municipio Por  Sus Propios Medios Con Plena Autonomia Tecnica, Administrativa Ejecute La Elaboración De Diseños Y Construcción De La Pavimentación De Las Vias Urbanas Fase I Del Municipio De Alcala (Construcción Pavimento De Via De Acceso Al Centro Madre De Dios, Monserrat, Municipio De Alcala - Valle Del Cauca).</v>
          </cell>
          <cell r="R3980" t="str">
            <v>Vías Urbanas</v>
          </cell>
          <cell r="S3980"/>
          <cell r="T3980"/>
          <cell r="U3980"/>
          <cell r="V3980" t="str">
            <v>Municipio</v>
          </cell>
          <cell r="W3980"/>
          <cell r="X3980" t="str">
            <v/>
          </cell>
          <cell r="Y3980"/>
          <cell r="Z3980">
            <v>64211400</v>
          </cell>
          <cell r="AA3980"/>
          <cell r="AB3980">
            <v>64211400</v>
          </cell>
          <cell r="AC3980"/>
          <cell r="AD3980">
            <v>64211400</v>
          </cell>
          <cell r="AE3980">
            <v>0</v>
          </cell>
          <cell r="AF3980"/>
          <cell r="AG3980">
            <v>0</v>
          </cell>
          <cell r="AH3980">
            <v>64211400</v>
          </cell>
          <cell r="AI3980">
            <v>0</v>
          </cell>
          <cell r="AJ3980">
            <v>64211400</v>
          </cell>
          <cell r="AK3980">
            <v>1</v>
          </cell>
          <cell r="AL3980"/>
          <cell r="AM3980">
            <v>1</v>
          </cell>
          <cell r="AN3980">
            <v>1</v>
          </cell>
          <cell r="AO3980">
            <v>0</v>
          </cell>
          <cell r="AP3980" t="str">
            <v>Liquidado</v>
          </cell>
          <cell r="AQ3980" t="e">
            <v>#REF!</v>
          </cell>
          <cell r="AR3980" t="e">
            <v>#N/A</v>
          </cell>
          <cell r="AS3980" t="str">
            <v>Entregado en 2010.</v>
          </cell>
          <cell r="AT3980" t="str">
            <v>No Aplica</v>
          </cell>
          <cell r="AU3980" t="str">
            <v/>
          </cell>
          <cell r="AV3980">
            <v>40532</v>
          </cell>
          <cell r="AW3980" t="e">
            <v>#REF!</v>
          </cell>
          <cell r="AX3980"/>
          <cell r="AY3980"/>
          <cell r="AZ3980">
            <v>0</v>
          </cell>
          <cell r="BA3980" t="str">
            <v>-</v>
          </cell>
          <cell r="BB3980" t="str">
            <v/>
          </cell>
          <cell r="BC3980"/>
          <cell r="BD3980" t="str">
            <v/>
          </cell>
          <cell r="BE3980" t="str">
            <v/>
          </cell>
          <cell r="BF3980" t="str">
            <v/>
          </cell>
          <cell r="BG3980" t="str">
            <v/>
          </cell>
        </row>
        <row r="3981">
          <cell r="C3981" t="str">
            <v>20150390V0061-1</v>
          </cell>
          <cell r="D3981" t="str">
            <v>Proyectos 2011 - 2020</v>
          </cell>
          <cell r="E3981" t="str">
            <v>No Aplica</v>
          </cell>
          <cell r="F3981" t="str">
            <v>CERRADO</v>
          </cell>
          <cell r="G3981"/>
          <cell r="H3981" t="str">
            <v>Valle Del Cauca</v>
          </cell>
          <cell r="I3981">
            <v>76020</v>
          </cell>
          <cell r="J3981">
            <v>6</v>
          </cell>
          <cell r="K3981" t="str">
            <v>Alcala</v>
          </cell>
          <cell r="L3981" t="str">
            <v>Alcala-Valle Del Cauca</v>
          </cell>
          <cell r="M3981">
            <v>390</v>
          </cell>
          <cell r="N3981" t="str">
            <v>DPS 2015</v>
          </cell>
          <cell r="O3981"/>
          <cell r="P3981"/>
          <cell r="Q3981" t="str">
            <v>Construcción De Infraestructura Social Comunitaria Mediante Placa Huella Tramo Maravelez Y Congal Del Municipio De Alcalá - Valle Del Cauca</v>
          </cell>
          <cell r="R3981" t="str">
            <v>Vías Red Terciaria</v>
          </cell>
          <cell r="S3981"/>
          <cell r="T3981"/>
          <cell r="U3981"/>
          <cell r="V3981" t="str">
            <v>Municipio</v>
          </cell>
          <cell r="W3981"/>
          <cell r="X3981" t="str">
            <v>Maravelez Y Congal</v>
          </cell>
          <cell r="Y3981"/>
          <cell r="Z3981">
            <v>817592593</v>
          </cell>
          <cell r="AA3981"/>
          <cell r="AB3981">
            <v>817592593</v>
          </cell>
          <cell r="AC3981"/>
          <cell r="AD3981">
            <v>817592593</v>
          </cell>
          <cell r="AE3981">
            <v>81759259.300000012</v>
          </cell>
          <cell r="AF3981"/>
          <cell r="AG3981">
            <v>81759259.300000012</v>
          </cell>
          <cell r="AH3981">
            <v>899351852.29999995</v>
          </cell>
          <cell r="AI3981">
            <v>0</v>
          </cell>
          <cell r="AJ3981">
            <v>899351852.29999995</v>
          </cell>
          <cell r="AK3981">
            <v>0.99990000000000001</v>
          </cell>
          <cell r="AL3981"/>
          <cell r="AM3981">
            <v>1</v>
          </cell>
          <cell r="AN3981">
            <v>1</v>
          </cell>
          <cell r="AO3981">
            <v>0</v>
          </cell>
          <cell r="AP3981" t="str">
            <v>Liquidado</v>
          </cell>
          <cell r="AQ3981" t="e">
            <v>#REF!</v>
          </cell>
          <cell r="AR3981" t="e">
            <v>#N/A</v>
          </cell>
          <cell r="AS3981" t="str">
            <v>Liquidado el 15 de octubre 2020.</v>
          </cell>
          <cell r="AT3981" t="str">
            <v>No Aplica</v>
          </cell>
          <cell r="AU3981">
            <v>42719</v>
          </cell>
          <cell r="AV3981">
            <v>42809</v>
          </cell>
          <cell r="AW3981" t="e">
            <v>#REF!</v>
          </cell>
          <cell r="AX3981"/>
          <cell r="AY3981"/>
          <cell r="AZ3981">
            <v>0</v>
          </cell>
          <cell r="BA3981" t="str">
            <v>-</v>
          </cell>
          <cell r="BB3981" t="str">
            <v>0.90Km</v>
          </cell>
          <cell r="BC3981"/>
          <cell r="BD3981">
            <v>42753</v>
          </cell>
          <cell r="BE3981">
            <v>42796</v>
          </cell>
          <cell r="BF3981">
            <v>42851</v>
          </cell>
          <cell r="BG3981">
            <v>6493</v>
          </cell>
        </row>
        <row r="3982">
          <cell r="C3982" t="str">
            <v>E-2020-2203-247852</v>
          </cell>
          <cell r="D3982" t="str">
            <v>CV 001-2020</v>
          </cell>
          <cell r="E3982" t="str">
            <v>2018-2022</v>
          </cell>
          <cell r="F3982" t="str">
            <v>VIGENTE</v>
          </cell>
          <cell r="G3982"/>
          <cell r="H3982" t="str">
            <v>Valle Del Cauca</v>
          </cell>
          <cell r="I3982"/>
          <cell r="J3982"/>
          <cell r="K3982" t="str">
            <v>Alcala</v>
          </cell>
          <cell r="L3982" t="str">
            <v>Alcala-Valle Del Cauca</v>
          </cell>
          <cell r="M3982" t="str">
            <v>346 FIP 2021</v>
          </cell>
          <cell r="N3982" t="str">
            <v>DPS 2021</v>
          </cell>
          <cell r="O3982">
            <v>44348</v>
          </cell>
          <cell r="P3982">
            <v>44773</v>
          </cell>
          <cell r="Q3982" t="str">
            <v>Mejoramiento De Vías Terciarias Para La Reactivación Económica Y Social Del Municipio De Alcalá - Valle Del Cauca</v>
          </cell>
          <cell r="R3982" t="str">
            <v>Vias y Transporte</v>
          </cell>
          <cell r="S3982" t="str">
            <v>Vias Rurales</v>
          </cell>
          <cell r="T3982"/>
          <cell r="U3982">
            <v>1</v>
          </cell>
          <cell r="V3982"/>
          <cell r="W3982"/>
          <cell r="X3982"/>
          <cell r="Y3982"/>
          <cell r="Z3982">
            <v>897961760</v>
          </cell>
          <cell r="AA3982"/>
          <cell r="AB3982">
            <v>897961760</v>
          </cell>
          <cell r="AC3982">
            <v>0</v>
          </cell>
          <cell r="AD3982">
            <v>897961760</v>
          </cell>
          <cell r="AE3982"/>
          <cell r="AF3982"/>
          <cell r="AG3982">
            <v>0</v>
          </cell>
          <cell r="AH3982">
            <v>897961760</v>
          </cell>
          <cell r="AI3982">
            <v>0</v>
          </cell>
          <cell r="AJ3982">
            <v>897961760</v>
          </cell>
          <cell r="AK3982"/>
          <cell r="AL3982"/>
          <cell r="AM3982">
            <v>6.7799999999999999E-2</v>
          </cell>
          <cell r="AN3982">
            <v>3.0999999999999999E-3</v>
          </cell>
          <cell r="AO3982">
            <v>-6.4699999999999994E-2</v>
          </cell>
          <cell r="AP3982" t="str">
            <v>En Ejecución</v>
          </cell>
          <cell r="AQ3982" t="e">
            <v>#REF!</v>
          </cell>
          <cell r="AR3982" t="e">
            <v>#N/A</v>
          </cell>
          <cell r="AS3982" t="str">
            <v>-</v>
          </cell>
          <cell r="AT3982"/>
          <cell r="AU3982">
            <v>44683</v>
          </cell>
          <cell r="AV3982">
            <v>44809</v>
          </cell>
          <cell r="AW3982" t="e">
            <v>#REF!</v>
          </cell>
          <cell r="AX3982">
            <v>4</v>
          </cell>
          <cell r="AY3982"/>
          <cell r="AZ3982">
            <v>4</v>
          </cell>
          <cell r="BA3982"/>
          <cell r="BB3982" t="str">
            <v>1626 ML</v>
          </cell>
          <cell r="BC3982"/>
          <cell r="BD3982" t="str">
            <v>-</v>
          </cell>
          <cell r="BE3982" t="str">
            <v>-</v>
          </cell>
          <cell r="BF3982" t="str">
            <v>-</v>
          </cell>
          <cell r="BG3982">
            <v>1062</v>
          </cell>
        </row>
        <row r="3983">
          <cell r="C3983" t="str">
            <v>E-2020-2203-253372</v>
          </cell>
          <cell r="D3983" t="str">
            <v>CV 001-2020</v>
          </cell>
          <cell r="E3983" t="str">
            <v>2018-2022</v>
          </cell>
          <cell r="F3983" t="str">
            <v>VIGENTE</v>
          </cell>
          <cell r="G3983"/>
          <cell r="H3983" t="str">
            <v>Valle Del Cauca</v>
          </cell>
          <cell r="I3983"/>
          <cell r="J3983"/>
          <cell r="K3983" t="str">
            <v>Alcala</v>
          </cell>
          <cell r="L3983" t="str">
            <v>Alcala-Valle Del Cauca</v>
          </cell>
          <cell r="M3983" t="str">
            <v>670 FIP 2021</v>
          </cell>
          <cell r="N3983" t="str">
            <v>DPS 2021</v>
          </cell>
          <cell r="O3983">
            <v>44512</v>
          </cell>
          <cell r="P3983">
            <v>44773</v>
          </cell>
          <cell r="Q3983" t="str">
            <v>Construcción De Pavimento En Concreto Rígido En La Vía Alcalá, La Cuchilla Del Municipio De Alcalá - Valle Del Cauca</v>
          </cell>
          <cell r="R3983" t="str">
            <v>Vias y Transporte</v>
          </cell>
          <cell r="S3983" t="str">
            <v>Vias Urbanas</v>
          </cell>
          <cell r="T3983"/>
          <cell r="U3983">
            <v>1</v>
          </cell>
          <cell r="V3983"/>
          <cell r="W3983"/>
          <cell r="X3983"/>
          <cell r="Y3983"/>
          <cell r="Z3983">
            <v>2000000000</v>
          </cell>
          <cell r="AA3983"/>
          <cell r="AB3983">
            <v>2000000000</v>
          </cell>
          <cell r="AC3983">
            <v>0</v>
          </cell>
          <cell r="AD3983">
            <v>2000000000</v>
          </cell>
          <cell r="AE3983"/>
          <cell r="AF3983"/>
          <cell r="AG3983">
            <v>0</v>
          </cell>
          <cell r="AH3983">
            <v>2000000000</v>
          </cell>
          <cell r="AI3983">
            <v>0</v>
          </cell>
          <cell r="AJ3983">
            <v>2000000000</v>
          </cell>
          <cell r="AK3983"/>
          <cell r="AL3983"/>
          <cell r="AM3983"/>
          <cell r="AN3983"/>
          <cell r="AO3983">
            <v>0</v>
          </cell>
          <cell r="AP3983" t="str">
            <v>Adjudicado</v>
          </cell>
          <cell r="AQ3983" t="e">
            <v>#REF!</v>
          </cell>
          <cell r="AR3983" t="e">
            <v>#N/A</v>
          </cell>
          <cell r="AS3983" t="str">
            <v>-</v>
          </cell>
          <cell r="AT3983"/>
          <cell r="AU3983" t="str">
            <v>-</v>
          </cell>
          <cell r="AV3983" t="str">
            <v>-</v>
          </cell>
          <cell r="AW3983" t="e">
            <v>#REF!</v>
          </cell>
          <cell r="AX3983">
            <v>9</v>
          </cell>
          <cell r="AY3983"/>
          <cell r="AZ3983">
            <v>9</v>
          </cell>
          <cell r="BA3983"/>
          <cell r="BB3983" t="str">
            <v>8000 ML</v>
          </cell>
          <cell r="BC3983"/>
          <cell r="BD3983" t="str">
            <v>-</v>
          </cell>
          <cell r="BE3983" t="str">
            <v>-</v>
          </cell>
          <cell r="BF3983" t="str">
            <v>-</v>
          </cell>
          <cell r="BG3983" t="str">
            <v>-</v>
          </cell>
        </row>
        <row r="3984">
          <cell r="C3984" t="str">
            <v>E-2020-2203-272688</v>
          </cell>
          <cell r="D3984" t="str">
            <v>CV 001-2020</v>
          </cell>
          <cell r="E3984" t="str">
            <v>2018-2022</v>
          </cell>
          <cell r="F3984" t="str">
            <v>VIGENTE</v>
          </cell>
          <cell r="G3984"/>
          <cell r="H3984" t="str">
            <v>Valle Del Cauca</v>
          </cell>
          <cell r="I3984"/>
          <cell r="J3984"/>
          <cell r="K3984" t="str">
            <v>Alcala</v>
          </cell>
          <cell r="L3984" t="str">
            <v>Alcala-Valle Del Cauca</v>
          </cell>
          <cell r="M3984" t="str">
            <v>523 FIP 2021</v>
          </cell>
          <cell r="N3984" t="str">
            <v>DPS 2021</v>
          </cell>
          <cell r="O3984">
            <v>44467</v>
          </cell>
          <cell r="P3984">
            <v>44773</v>
          </cell>
          <cell r="Q3984" t="str">
            <v>Construcción De La Plaza De Mercado Municipal De Alcalá - Valle Del Cauca</v>
          </cell>
          <cell r="R3984" t="str">
            <v>Social Comunitario</v>
          </cell>
          <cell r="S3984" t="str">
            <v>Plaza de Mercado</v>
          </cell>
          <cell r="T3984"/>
          <cell r="U3984">
            <v>1</v>
          </cell>
          <cell r="V3984"/>
          <cell r="W3984"/>
          <cell r="X3984"/>
          <cell r="Y3984"/>
          <cell r="Z3984">
            <v>2909136602</v>
          </cell>
          <cell r="AA3984"/>
          <cell r="AB3984">
            <v>2909136602</v>
          </cell>
          <cell r="AC3984">
            <v>0</v>
          </cell>
          <cell r="AD3984">
            <v>2909136602</v>
          </cell>
          <cell r="AE3984"/>
          <cell r="AF3984"/>
          <cell r="AG3984">
            <v>0</v>
          </cell>
          <cell r="AH3984">
            <v>2909136602</v>
          </cell>
          <cell r="AI3984">
            <v>0</v>
          </cell>
          <cell r="AJ3984">
            <v>2909136602</v>
          </cell>
          <cell r="AK3984"/>
          <cell r="AL3984"/>
          <cell r="AM3984"/>
          <cell r="AN3984"/>
          <cell r="AO3984">
            <v>0</v>
          </cell>
          <cell r="AP3984" t="str">
            <v>Adjudicado</v>
          </cell>
          <cell r="AQ3984" t="e">
            <v>#REF!</v>
          </cell>
          <cell r="AR3984" t="e">
            <v>#N/A</v>
          </cell>
          <cell r="AS3984" t="str">
            <v>-</v>
          </cell>
          <cell r="AT3984"/>
          <cell r="AU3984" t="str">
            <v>-</v>
          </cell>
          <cell r="AV3984" t="str">
            <v>-</v>
          </cell>
          <cell r="AW3984" t="e">
            <v>#REF!</v>
          </cell>
          <cell r="AX3984">
            <v>9</v>
          </cell>
          <cell r="AY3984"/>
          <cell r="AZ3984">
            <v>9</v>
          </cell>
          <cell r="BA3984"/>
          <cell r="BB3984" t="str">
            <v>1253.91 M2</v>
          </cell>
          <cell r="BC3984"/>
          <cell r="BD3984" t="str">
            <v>-</v>
          </cell>
          <cell r="BE3984" t="str">
            <v>-</v>
          </cell>
          <cell r="BF3984" t="str">
            <v>-</v>
          </cell>
          <cell r="BG3984" t="str">
            <v>-</v>
          </cell>
        </row>
        <row r="3985">
          <cell r="C3985" t="str">
            <v>20090118S2055-1</v>
          </cell>
          <cell r="D3985" t="str">
            <v>Proyectos 2011 - 2020</v>
          </cell>
          <cell r="E3985" t="str">
            <v>No Aplica</v>
          </cell>
          <cell r="F3985" t="str">
            <v>CERRADO</v>
          </cell>
          <cell r="G3985"/>
          <cell r="H3985" t="str">
            <v>Valle Del Cauca</v>
          </cell>
          <cell r="I3985">
            <v>76036</v>
          </cell>
          <cell r="J3985">
            <v>6</v>
          </cell>
          <cell r="K3985" t="str">
            <v>Andalucia</v>
          </cell>
          <cell r="L3985" t="str">
            <v>Andalucia-Valle Del Cauca</v>
          </cell>
          <cell r="M3985" t="str">
            <v/>
          </cell>
          <cell r="N3985" t="str">
            <v>Infraestructura</v>
          </cell>
          <cell r="O3985"/>
          <cell r="P3985"/>
          <cell r="Q3985" t="str">
            <v>Convenio Interadministrativo De Cooperación Entre Acción Social - Fip Y El Fondo Mixto Para La Promoción Del Deporte, Para Unir Esfuerzos Para La Elaboración De Diseños Y/O Ajuste A Diseños Y/O Construcción De Proyectos De Infraestructura En Diferentes Municipios Del Valle Del Cauca. (Construcción Patinodromo Cabecera Municipal De Andalucía - Valle Del Cauca)</v>
          </cell>
          <cell r="R3985" t="str">
            <v>Espacio Público, Recreación Y Deporte</v>
          </cell>
          <cell r="S3985"/>
          <cell r="T3985"/>
          <cell r="U3985"/>
          <cell r="V3985" t="str">
            <v>Fondo Mixto Para La Promocion Del Deporte</v>
          </cell>
          <cell r="W3985"/>
          <cell r="X3985" t="str">
            <v/>
          </cell>
          <cell r="Y3985"/>
          <cell r="Z3985">
            <v>245000000</v>
          </cell>
          <cell r="AA3985"/>
          <cell r="AB3985">
            <v>245000000</v>
          </cell>
          <cell r="AC3985"/>
          <cell r="AD3985">
            <v>245000000</v>
          </cell>
          <cell r="AE3985">
            <v>0</v>
          </cell>
          <cell r="AF3985"/>
          <cell r="AG3985">
            <v>0</v>
          </cell>
          <cell r="AH3985">
            <v>245000000</v>
          </cell>
          <cell r="AI3985">
            <v>0</v>
          </cell>
          <cell r="AJ3985">
            <v>245000000</v>
          </cell>
          <cell r="AK3985">
            <v>1</v>
          </cell>
          <cell r="AL3985"/>
          <cell r="AM3985">
            <v>1</v>
          </cell>
          <cell r="AN3985">
            <v>1</v>
          </cell>
          <cell r="AO3985">
            <v>0</v>
          </cell>
          <cell r="AP3985" t="str">
            <v>Liquidado</v>
          </cell>
          <cell r="AQ3985" t="e">
            <v>#REF!</v>
          </cell>
          <cell r="AR3985" t="e">
            <v>#N/A</v>
          </cell>
          <cell r="AS3985" t="str">
            <v>Entregado en 2010.</v>
          </cell>
          <cell r="AT3985" t="str">
            <v>No Aplica</v>
          </cell>
          <cell r="AU3985" t="str">
            <v/>
          </cell>
          <cell r="AV3985">
            <v>40486</v>
          </cell>
          <cell r="AW3985" t="e">
            <v>#REF!</v>
          </cell>
          <cell r="AX3985"/>
          <cell r="AY3985"/>
          <cell r="AZ3985">
            <v>0</v>
          </cell>
          <cell r="BA3985" t="str">
            <v>-</v>
          </cell>
          <cell r="BB3985" t="str">
            <v/>
          </cell>
          <cell r="BC3985"/>
          <cell r="BD3985" t="str">
            <v/>
          </cell>
          <cell r="BE3985" t="str">
            <v/>
          </cell>
          <cell r="BF3985" t="str">
            <v/>
          </cell>
          <cell r="BG3985" t="str">
            <v/>
          </cell>
        </row>
        <row r="3986">
          <cell r="C3986" t="str">
            <v>20090208S2056-1</v>
          </cell>
          <cell r="D3986" t="str">
            <v>Proyectos 2011 - 2020</v>
          </cell>
          <cell r="E3986" t="str">
            <v>No Aplica</v>
          </cell>
          <cell r="F3986" t="str">
            <v>CERRADO</v>
          </cell>
          <cell r="G3986"/>
          <cell r="H3986" t="str">
            <v>Valle Del Cauca</v>
          </cell>
          <cell r="I3986">
            <v>76036</v>
          </cell>
          <cell r="J3986">
            <v>6</v>
          </cell>
          <cell r="K3986" t="str">
            <v>Andalucia</v>
          </cell>
          <cell r="L3986" t="str">
            <v>Andalucia-Valle Del Cauca</v>
          </cell>
          <cell r="M3986" t="str">
            <v/>
          </cell>
          <cell r="N3986" t="str">
            <v>Infraestructura</v>
          </cell>
          <cell r="O3986"/>
          <cell r="P3986"/>
          <cell r="Q3986" t="str">
            <v>Convenio Interadministrativo Con El Municipio De Andalucia, Para Aunar Esfuerzos Técnicos, Administrativos Y Financieros Y Contribuir Con El Ajuste De Diseños Y La Remodelación Del Parque Principal Del Municipio De Andalucía - Valle Del Cauca.</v>
          </cell>
          <cell r="R3986" t="str">
            <v>Espacio Público, Recreación Y Deporte</v>
          </cell>
          <cell r="S3986"/>
          <cell r="T3986"/>
          <cell r="U3986"/>
          <cell r="V3986" t="str">
            <v>Municipio</v>
          </cell>
          <cell r="W3986"/>
          <cell r="X3986" t="str">
            <v/>
          </cell>
          <cell r="Y3986"/>
          <cell r="Z3986">
            <v>700000000</v>
          </cell>
          <cell r="AA3986"/>
          <cell r="AB3986">
            <v>700000000</v>
          </cell>
          <cell r="AC3986"/>
          <cell r="AD3986">
            <v>700000000</v>
          </cell>
          <cell r="AE3986">
            <v>0</v>
          </cell>
          <cell r="AF3986"/>
          <cell r="AG3986">
            <v>0</v>
          </cell>
          <cell r="AH3986">
            <v>700000000</v>
          </cell>
          <cell r="AI3986">
            <v>0</v>
          </cell>
          <cell r="AJ3986">
            <v>700000000</v>
          </cell>
          <cell r="AK3986">
            <v>1</v>
          </cell>
          <cell r="AL3986"/>
          <cell r="AM3986">
            <v>1</v>
          </cell>
          <cell r="AN3986">
            <v>1</v>
          </cell>
          <cell r="AO3986">
            <v>0</v>
          </cell>
          <cell r="AP3986" t="str">
            <v>Liquidado</v>
          </cell>
          <cell r="AQ3986" t="e">
            <v>#REF!</v>
          </cell>
          <cell r="AR3986" t="e">
            <v>#N/A</v>
          </cell>
          <cell r="AS3986" t="str">
            <v>Entregado en 2010.</v>
          </cell>
          <cell r="AT3986" t="str">
            <v>No Aplica</v>
          </cell>
          <cell r="AU3986" t="str">
            <v/>
          </cell>
          <cell r="AV3986">
            <v>40782</v>
          </cell>
          <cell r="AW3986" t="e">
            <v>#REF!</v>
          </cell>
          <cell r="AX3986"/>
          <cell r="AY3986"/>
          <cell r="AZ3986">
            <v>0</v>
          </cell>
          <cell r="BA3986" t="str">
            <v>-</v>
          </cell>
          <cell r="BB3986" t="str">
            <v/>
          </cell>
          <cell r="BC3986"/>
          <cell r="BD3986" t="str">
            <v/>
          </cell>
          <cell r="BE3986" t="str">
            <v/>
          </cell>
          <cell r="BF3986" t="str">
            <v/>
          </cell>
          <cell r="BG3986" t="str">
            <v/>
          </cell>
        </row>
        <row r="3987">
          <cell r="C3987" t="str">
            <v>20110160V0267-1</v>
          </cell>
          <cell r="D3987" t="str">
            <v>Proyectos 2011 - 2020</v>
          </cell>
          <cell r="E3987" t="str">
            <v>ANTES 2018</v>
          </cell>
          <cell r="F3987" t="str">
            <v>VIGENTE</v>
          </cell>
          <cell r="G3987" t="str">
            <v>A267</v>
          </cell>
          <cell r="H3987" t="str">
            <v>Valle Del Cauca</v>
          </cell>
          <cell r="I3987">
            <v>76036</v>
          </cell>
          <cell r="J3987">
            <v>6</v>
          </cell>
          <cell r="K3987" t="str">
            <v>Andalucia</v>
          </cell>
          <cell r="L3987" t="str">
            <v>Andalucia-Valle Del Cauca</v>
          </cell>
          <cell r="M3987">
            <v>160</v>
          </cell>
          <cell r="N3987" t="str">
            <v>Fonade 1</v>
          </cell>
          <cell r="O3987"/>
          <cell r="P3987"/>
          <cell r="Q3987" t="str">
            <v>Construcción Box Coulver Calle 21 Con Carrera 5 Municipio De Andalucía, Valle</v>
          </cell>
          <cell r="R3987" t="str">
            <v>Vías Urbanas</v>
          </cell>
          <cell r="S3987"/>
          <cell r="T3987"/>
          <cell r="U3987"/>
          <cell r="V3987" t="str">
            <v>Municipio</v>
          </cell>
          <cell r="W3987"/>
          <cell r="X3987" t="str">
            <v/>
          </cell>
          <cell r="Y3987"/>
          <cell r="Z3987">
            <v>421005753.69999999</v>
          </cell>
          <cell r="AA3987"/>
          <cell r="AB3987">
            <v>421005753.69999999</v>
          </cell>
          <cell r="AC3987"/>
          <cell r="AD3987">
            <v>421005753.69999999</v>
          </cell>
          <cell r="AE3987">
            <v>0</v>
          </cell>
          <cell r="AF3987"/>
          <cell r="AG3987">
            <v>0</v>
          </cell>
          <cell r="AH3987">
            <v>421005753.69999999</v>
          </cell>
          <cell r="AI3987">
            <v>0</v>
          </cell>
          <cell r="AJ3987">
            <v>421005753.69999999</v>
          </cell>
          <cell r="AK3987">
            <v>0</v>
          </cell>
          <cell r="AL3987"/>
          <cell r="AM3987">
            <v>1</v>
          </cell>
          <cell r="AN3987">
            <v>1</v>
          </cell>
          <cell r="AO3987">
            <v>0</v>
          </cell>
          <cell r="AP3987" t="str">
            <v>En Liquidación</v>
          </cell>
          <cell r="AQ3987" t="e">
            <v>#REF!</v>
          </cell>
          <cell r="AR3987" t="e">
            <v>#N/A</v>
          </cell>
          <cell r="AS3987" t="str">
            <v>LIQUIDADO 02-06-2021</v>
          </cell>
          <cell r="AT3987" t="str">
            <v>No Aplica</v>
          </cell>
          <cell r="AU3987">
            <v>43010</v>
          </cell>
          <cell r="AV3987">
            <v>43637</v>
          </cell>
          <cell r="AW3987" t="e">
            <v>#REF!</v>
          </cell>
          <cell r="AX3987"/>
          <cell r="AY3987"/>
          <cell r="AZ3987">
            <v>0</v>
          </cell>
          <cell r="BA3987" t="str">
            <v>-</v>
          </cell>
          <cell r="BB3987" t="str">
            <v/>
          </cell>
          <cell r="BC3987"/>
          <cell r="BD3987">
            <v>43021</v>
          </cell>
          <cell r="BE3987">
            <v>43363</v>
          </cell>
          <cell r="BF3987">
            <v>43682</v>
          </cell>
          <cell r="BG3987">
            <v>10000</v>
          </cell>
        </row>
        <row r="3988">
          <cell r="C3988" t="str">
            <v>20120069V0308-1</v>
          </cell>
          <cell r="D3988" t="str">
            <v>Proyectos 2011 - 2020</v>
          </cell>
          <cell r="E3988" t="str">
            <v>No Aplica</v>
          </cell>
          <cell r="F3988" t="str">
            <v>CERRADO</v>
          </cell>
          <cell r="G3988" t="str">
            <v>C308</v>
          </cell>
          <cell r="H3988" t="str">
            <v>Valle Del Cauca</v>
          </cell>
          <cell r="I3988">
            <v>76036</v>
          </cell>
          <cell r="J3988">
            <v>6</v>
          </cell>
          <cell r="K3988" t="str">
            <v>Andalucia</v>
          </cell>
          <cell r="L3988" t="str">
            <v>Andalucia-Valle Del Cauca</v>
          </cell>
          <cell r="M3988">
            <v>69</v>
          </cell>
          <cell r="N3988" t="str">
            <v>Fonade 3</v>
          </cell>
          <cell r="O3988"/>
          <cell r="P3988"/>
          <cell r="Q3988" t="str">
            <v>Mantenimiento Rehabilitación Y Pavimentación De Vias Rurales Del Municipio De Andalucia Valle</v>
          </cell>
          <cell r="R3988" t="str">
            <v>Vías Red Terciaria</v>
          </cell>
          <cell r="S3988"/>
          <cell r="T3988"/>
          <cell r="U3988"/>
          <cell r="V3988" t="str">
            <v>Municipio</v>
          </cell>
          <cell r="W3988"/>
          <cell r="X3988" t="str">
            <v/>
          </cell>
          <cell r="Y3988"/>
          <cell r="Z3988">
            <v>1700000000</v>
          </cell>
          <cell r="AA3988"/>
          <cell r="AB3988">
            <v>1700000000</v>
          </cell>
          <cell r="AC3988"/>
          <cell r="AD3988">
            <v>1700000000</v>
          </cell>
          <cell r="AE3988">
            <v>0</v>
          </cell>
          <cell r="AF3988"/>
          <cell r="AG3988">
            <v>0</v>
          </cell>
          <cell r="AH3988">
            <v>1700000000</v>
          </cell>
          <cell r="AI3988">
            <v>0</v>
          </cell>
          <cell r="AJ3988">
            <v>1700000000</v>
          </cell>
          <cell r="AK3988">
            <v>0</v>
          </cell>
          <cell r="AL3988"/>
          <cell r="AM3988">
            <v>1</v>
          </cell>
          <cell r="AN3988">
            <v>1</v>
          </cell>
          <cell r="AO3988">
            <v>0</v>
          </cell>
          <cell r="AP3988" t="str">
            <v>En Liquidación</v>
          </cell>
          <cell r="AQ3988" t="e">
            <v>#REF!</v>
          </cell>
          <cell r="AR3988" t="e">
            <v>#N/A</v>
          </cell>
          <cell r="AS398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988" t="str">
            <v>No Aplica</v>
          </cell>
          <cell r="AU3988">
            <v>42026</v>
          </cell>
          <cell r="AV3988">
            <v>42340</v>
          </cell>
          <cell r="AW3988" t="e">
            <v>#REF!</v>
          </cell>
          <cell r="AX3988"/>
          <cell r="AY3988"/>
          <cell r="AZ3988">
            <v>0</v>
          </cell>
          <cell r="BA3988" t="str">
            <v>-</v>
          </cell>
          <cell r="BB3988" t="str">
            <v>1,3 KM</v>
          </cell>
          <cell r="BC3988"/>
          <cell r="BD3988">
            <v>42122</v>
          </cell>
          <cell r="BE3988">
            <v>42313</v>
          </cell>
          <cell r="BF3988">
            <v>42538</v>
          </cell>
          <cell r="BG3988" t="str">
            <v/>
          </cell>
        </row>
        <row r="3989">
          <cell r="C3989" t="str">
            <v>20130316M0510-4</v>
          </cell>
          <cell r="D3989" t="str">
            <v>Proyectos 2011 - 2020</v>
          </cell>
          <cell r="E3989" t="str">
            <v>ANTES 2018</v>
          </cell>
          <cell r="F3989" t="str">
            <v>VIGENTE</v>
          </cell>
          <cell r="G3989"/>
          <cell r="H3989" t="str">
            <v>Valle Del Cauca</v>
          </cell>
          <cell r="I3989">
            <v>76036</v>
          </cell>
          <cell r="J3989">
            <v>6</v>
          </cell>
          <cell r="K3989" t="str">
            <v>Andalucia</v>
          </cell>
          <cell r="L3989" t="str">
            <v>Andalucia-Valle Del Cauca</v>
          </cell>
          <cell r="M3989">
            <v>316</v>
          </cell>
          <cell r="N3989" t="str">
            <v>DPS 2013</v>
          </cell>
          <cell r="O3989"/>
          <cell r="P3989"/>
          <cell r="Q3989" t="str">
            <v>Mejoramiento De Condiciones De Habitabilidad</v>
          </cell>
          <cell r="R3989" t="str">
            <v>Mejoramiento Condiciones De Habitabilidad</v>
          </cell>
          <cell r="S3989"/>
          <cell r="T3989"/>
          <cell r="U3989"/>
          <cell r="V3989" t="str">
            <v>Departamento</v>
          </cell>
          <cell r="W3989"/>
          <cell r="X3989" t="str">
            <v/>
          </cell>
          <cell r="Y3989"/>
          <cell r="Z3989">
            <v>153018573</v>
          </cell>
          <cell r="AA3989"/>
          <cell r="AB3989">
            <v>153018573</v>
          </cell>
          <cell r="AC3989"/>
          <cell r="AD3989">
            <v>153018573</v>
          </cell>
          <cell r="AE3989">
            <v>27543343.140000001</v>
          </cell>
          <cell r="AF3989"/>
          <cell r="AG3989">
            <v>27543343.140000001</v>
          </cell>
          <cell r="AH3989">
            <v>180561916.13999999</v>
          </cell>
          <cell r="AI3989">
            <v>0</v>
          </cell>
          <cell r="AJ3989">
            <v>180561916.13999999</v>
          </cell>
          <cell r="AK3989">
            <v>0.25</v>
          </cell>
          <cell r="AL3989"/>
          <cell r="AM3989">
            <v>0.3</v>
          </cell>
          <cell r="AN3989">
            <v>0.22500000000000001</v>
          </cell>
          <cell r="AO3989">
            <v>-7.4999999999999983E-2</v>
          </cell>
          <cell r="AP3989" t="str">
            <v>Suspendido</v>
          </cell>
          <cell r="AQ3989" t="e">
            <v>#REF!</v>
          </cell>
          <cell r="AR3989" t="str">
            <v>EN EJECUCIÓN</v>
          </cell>
          <cell r="AS3989" t="str">
            <v>Contrato suspendido, dado que no se cuenta con la reformulación a cargo del ente territorial, se evaluó la posibilidad de culminar el contrato de obra sin la reformulación, que el contratista termine obras ya iniciadas, e interventoria reciba a satisfacción, y de esta manera entrar a liquidar el contato de obra y posteriomente el convenio.
En trámite prórroga del convenio.</v>
          </cell>
          <cell r="AT3989"/>
          <cell r="AU3989">
            <v>43389</v>
          </cell>
          <cell r="AV3989"/>
          <cell r="AW3989" t="e">
            <v>#REF!</v>
          </cell>
          <cell r="AX3989"/>
          <cell r="AY3989"/>
          <cell r="AZ3989">
            <v>0</v>
          </cell>
          <cell r="BA3989" t="str">
            <v>REFORMULACIONES / AJUSTES (Presupuesto, Alcance, Definiciones Municipio)</v>
          </cell>
          <cell r="BB3989" t="str">
            <v>26  Viviendas</v>
          </cell>
          <cell r="BC3989"/>
          <cell r="BD3989">
            <v>43447</v>
          </cell>
          <cell r="BE3989" t="str">
            <v/>
          </cell>
          <cell r="BF3989" t="str">
            <v/>
          </cell>
          <cell r="BG3989">
            <v>93.600000000000009</v>
          </cell>
        </row>
        <row r="3990">
          <cell r="C3990" t="str">
            <v>E-2020-2203-232571</v>
          </cell>
          <cell r="D3990" t="str">
            <v>CV 001-2020</v>
          </cell>
          <cell r="E3990" t="str">
            <v>2018-2022</v>
          </cell>
          <cell r="F3990" t="str">
            <v>VIGENTE</v>
          </cell>
          <cell r="G3990"/>
          <cell r="H3990" t="str">
            <v>Valle Del Cauca</v>
          </cell>
          <cell r="I3990"/>
          <cell r="J3990"/>
          <cell r="K3990" t="str">
            <v>Andalucia</v>
          </cell>
          <cell r="L3990" t="str">
            <v>Andalucia-Valle Del Cauca</v>
          </cell>
          <cell r="M3990" t="str">
            <v>670 FIP 2021</v>
          </cell>
          <cell r="N3990" t="str">
            <v>DPS 2021</v>
          </cell>
          <cell r="O3990">
            <v>44512</v>
          </cell>
          <cell r="P3990">
            <v>44773</v>
          </cell>
          <cell r="Q3990" t="str">
            <v>Rehabilitación Y Construcción De Pavimento Rígido En Vías Urbanas Andalucía - Valle Del Cauca</v>
          </cell>
          <cell r="R3990" t="str">
            <v>Vias y Transporte</v>
          </cell>
          <cell r="S3990" t="str">
            <v>Vias Urbanas</v>
          </cell>
          <cell r="T3990"/>
          <cell r="U3990">
            <v>1</v>
          </cell>
          <cell r="V3990"/>
          <cell r="W3990"/>
          <cell r="X3990"/>
          <cell r="Y3990"/>
          <cell r="Z3990">
            <v>1509907882</v>
          </cell>
          <cell r="AA3990"/>
          <cell r="AB3990">
            <v>1509907882</v>
          </cell>
          <cell r="AC3990">
            <v>0</v>
          </cell>
          <cell r="AD3990">
            <v>1509907882</v>
          </cell>
          <cell r="AE3990"/>
          <cell r="AF3990"/>
          <cell r="AG3990">
            <v>0</v>
          </cell>
          <cell r="AH3990">
            <v>1509907882</v>
          </cell>
          <cell r="AI3990">
            <v>0</v>
          </cell>
          <cell r="AJ3990">
            <v>1509907882</v>
          </cell>
          <cell r="AK3990"/>
          <cell r="AL3990"/>
          <cell r="AM3990"/>
          <cell r="AN3990"/>
          <cell r="AO3990">
            <v>0</v>
          </cell>
          <cell r="AP3990" t="str">
            <v>Vigente</v>
          </cell>
          <cell r="AQ3990" t="e">
            <v>#REF!</v>
          </cell>
          <cell r="AR3990" t="e">
            <v>#N/A</v>
          </cell>
          <cell r="AS3990" t="str">
            <v>-</v>
          </cell>
          <cell r="AT3990"/>
          <cell r="AU3990" t="str">
            <v>-</v>
          </cell>
          <cell r="AV3990" t="str">
            <v>-</v>
          </cell>
          <cell r="AW3990" t="e">
            <v>#REF!</v>
          </cell>
          <cell r="AX3990">
            <v>6</v>
          </cell>
          <cell r="AY3990"/>
          <cell r="AZ3990">
            <v>6</v>
          </cell>
          <cell r="BA3990"/>
          <cell r="BB3990" t="str">
            <v>960 ML</v>
          </cell>
          <cell r="BC3990"/>
          <cell r="BD3990" t="str">
            <v>-</v>
          </cell>
          <cell r="BE3990" t="str">
            <v>-</v>
          </cell>
          <cell r="BF3990" t="str">
            <v>-</v>
          </cell>
          <cell r="BG3990" t="str">
            <v>-</v>
          </cell>
        </row>
        <row r="3991">
          <cell r="C3991" t="str">
            <v>20090259S2052-1</v>
          </cell>
          <cell r="D3991" t="str">
            <v>Proyectos 2011 - 2020</v>
          </cell>
          <cell r="E3991" t="str">
            <v>No Aplica</v>
          </cell>
          <cell r="F3991" t="str">
            <v>CERRADO</v>
          </cell>
          <cell r="G3991"/>
          <cell r="H3991" t="str">
            <v>Valle Del Cauca</v>
          </cell>
          <cell r="I3991">
            <v>76041</v>
          </cell>
          <cell r="J3991">
            <v>6</v>
          </cell>
          <cell r="K3991" t="str">
            <v>Ansermanuevo</v>
          </cell>
          <cell r="L3991" t="str">
            <v>Ansermanuevo-Valle Del Cauca</v>
          </cell>
          <cell r="M3991" t="str">
            <v/>
          </cell>
          <cell r="N3991" t="str">
            <v>Infraestructura</v>
          </cell>
          <cell r="O3991"/>
          <cell r="P3991"/>
          <cell r="Q3991"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(Construcción Y Adecuación Casa Taller De Bordados, Municipio De Ansermanuevo - Valle Del Cauca)</v>
          </cell>
          <cell r="R3991" t="str">
            <v>Social Comunitario</v>
          </cell>
          <cell r="S3991"/>
          <cell r="T3991"/>
          <cell r="U3991"/>
          <cell r="V3991" t="str">
            <v>Federación Nacional De Cafeteros</v>
          </cell>
          <cell r="W3991"/>
          <cell r="X3991" t="str">
            <v/>
          </cell>
          <cell r="Y3991"/>
          <cell r="Z3991">
            <v>150000000</v>
          </cell>
          <cell r="AA3991"/>
          <cell r="AB3991">
            <v>150000000</v>
          </cell>
          <cell r="AC3991"/>
          <cell r="AD3991">
            <v>150000000</v>
          </cell>
          <cell r="AE3991">
            <v>0</v>
          </cell>
          <cell r="AF3991"/>
          <cell r="AG3991">
            <v>0</v>
          </cell>
          <cell r="AH3991">
            <v>150000000</v>
          </cell>
          <cell r="AI3991">
            <v>0</v>
          </cell>
          <cell r="AJ3991">
            <v>150000000</v>
          </cell>
          <cell r="AK3991">
            <v>1</v>
          </cell>
          <cell r="AL3991"/>
          <cell r="AM3991">
            <v>1</v>
          </cell>
          <cell r="AN3991">
            <v>1</v>
          </cell>
          <cell r="AO3991">
            <v>0</v>
          </cell>
          <cell r="AP3991" t="str">
            <v>Liquidado</v>
          </cell>
          <cell r="AQ3991" t="e">
            <v>#REF!</v>
          </cell>
          <cell r="AR3991" t="e">
            <v>#N/A</v>
          </cell>
          <cell r="AS3991" t="str">
            <v>Entregado en 2011.</v>
          </cell>
          <cell r="AT3991" t="str">
            <v>No Aplica</v>
          </cell>
          <cell r="AU3991" t="str">
            <v/>
          </cell>
          <cell r="AV3991">
            <v>40694</v>
          </cell>
          <cell r="AW3991" t="e">
            <v>#REF!</v>
          </cell>
          <cell r="AX3991"/>
          <cell r="AY3991"/>
          <cell r="AZ3991">
            <v>0</v>
          </cell>
          <cell r="BA3991" t="str">
            <v>-</v>
          </cell>
          <cell r="BB3991" t="str">
            <v/>
          </cell>
          <cell r="BC3991"/>
          <cell r="BD3991" t="str">
            <v/>
          </cell>
          <cell r="BE3991" t="str">
            <v/>
          </cell>
          <cell r="BF3991" t="str">
            <v/>
          </cell>
          <cell r="BG3991" t="str">
            <v/>
          </cell>
        </row>
        <row r="3992">
          <cell r="C3992" t="str">
            <v>20130069S0431-1</v>
          </cell>
          <cell r="D3992" t="str">
            <v>Proyectos 2011 - 2020</v>
          </cell>
          <cell r="E3992" t="str">
            <v>No Aplica</v>
          </cell>
          <cell r="F3992" t="str">
            <v>CERRADO</v>
          </cell>
          <cell r="G3992" t="str">
            <v>C431</v>
          </cell>
          <cell r="H3992" t="str">
            <v>Valle Del Cauca</v>
          </cell>
          <cell r="I3992">
            <v>76041</v>
          </cell>
          <cell r="J3992">
            <v>6</v>
          </cell>
          <cell r="K3992" t="str">
            <v>Ansermanuevo</v>
          </cell>
          <cell r="L3992" t="str">
            <v>Ansermanuevo-Valle Del Cauca</v>
          </cell>
          <cell r="M3992">
            <v>69</v>
          </cell>
          <cell r="N3992" t="str">
            <v>Fonade 3</v>
          </cell>
          <cell r="O3992"/>
          <cell r="P3992"/>
          <cell r="Q3992" t="str">
            <v>Cancha Sintetica En El Municipio De Ansermanuevo</v>
          </cell>
          <cell r="R3992" t="str">
            <v>Espacio Público, Recreación Y Deporte</v>
          </cell>
          <cell r="S3992"/>
          <cell r="T3992"/>
          <cell r="U3992"/>
          <cell r="V3992" t="str">
            <v>Municipio</v>
          </cell>
          <cell r="W3992"/>
          <cell r="X3992" t="str">
            <v/>
          </cell>
          <cell r="Y3992"/>
          <cell r="Z3992">
            <v>193066980</v>
          </cell>
          <cell r="AA3992"/>
          <cell r="AB3992">
            <v>193066980</v>
          </cell>
          <cell r="AC3992"/>
          <cell r="AD3992">
            <v>193066980</v>
          </cell>
          <cell r="AE3992">
            <v>0</v>
          </cell>
          <cell r="AF3992"/>
          <cell r="AG3992">
            <v>0</v>
          </cell>
          <cell r="AH3992">
            <v>193066980</v>
          </cell>
          <cell r="AI3992">
            <v>0</v>
          </cell>
          <cell r="AJ3992">
            <v>193066980</v>
          </cell>
          <cell r="AK3992">
            <v>0.95399999999999996</v>
          </cell>
          <cell r="AL3992"/>
          <cell r="AM3992">
            <v>1</v>
          </cell>
          <cell r="AN3992">
            <v>1</v>
          </cell>
          <cell r="AO3992">
            <v>0</v>
          </cell>
          <cell r="AP3992" t="str">
            <v>En Liquidación</v>
          </cell>
          <cell r="AQ3992" t="e">
            <v>#REF!</v>
          </cell>
          <cell r="AR3992" t="e">
            <v>#N/A</v>
          </cell>
          <cell r="AS399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992" t="str">
            <v>No Aplica</v>
          </cell>
          <cell r="AU3992">
            <v>42751</v>
          </cell>
          <cell r="AV3992">
            <v>42795</v>
          </cell>
          <cell r="AW3992" t="e">
            <v>#REF!</v>
          </cell>
          <cell r="AX3992"/>
          <cell r="AY3992"/>
          <cell r="AZ3992">
            <v>0</v>
          </cell>
          <cell r="BA3992" t="str">
            <v>-</v>
          </cell>
          <cell r="BB3992" t="str">
            <v>CONSTRUCCION CANCHA MULTIPLE</v>
          </cell>
          <cell r="BC3992"/>
          <cell r="BD3992">
            <v>42762</v>
          </cell>
          <cell r="BE3992" t="str">
            <v/>
          </cell>
          <cell r="BF3992">
            <v>42923</v>
          </cell>
          <cell r="BG3992" t="str">
            <v/>
          </cell>
        </row>
        <row r="3993">
          <cell r="C3993" t="str">
            <v>20110160S0388-1</v>
          </cell>
          <cell r="D3993" t="str">
            <v>Proyectos 2011 - 2020</v>
          </cell>
          <cell r="E3993" t="str">
            <v>No Aplica</v>
          </cell>
          <cell r="F3993" t="str">
            <v>CERRADO</v>
          </cell>
          <cell r="G3993" t="str">
            <v>A388</v>
          </cell>
          <cell r="H3993" t="str">
            <v>Valle Del Cauca</v>
          </cell>
          <cell r="I3993">
            <v>76041</v>
          </cell>
          <cell r="J3993">
            <v>6</v>
          </cell>
          <cell r="K3993" t="str">
            <v>Ansermanuevo</v>
          </cell>
          <cell r="L3993" t="str">
            <v>Ansermanuevo-Valle Del Cauca</v>
          </cell>
          <cell r="M3993">
            <v>160</v>
          </cell>
          <cell r="N3993" t="str">
            <v>Fonade 1</v>
          </cell>
          <cell r="O3993"/>
          <cell r="P3993"/>
          <cell r="Q3993" t="str">
            <v>CONSTRUCCIÓN CUBIERTA POLIDEPORTIVO MUNICIPAL Y OBRAS COMPLEMENTARIAS MUNICIPIO DE ANSERMANUEVO - VALLE DEL CAUCA</v>
          </cell>
          <cell r="R3993" t="str">
            <v>Espacio Público, Recreación Y Deporte</v>
          </cell>
          <cell r="S3993"/>
          <cell r="T3993"/>
          <cell r="U3993"/>
          <cell r="V3993" t="str">
            <v>GOBERNACIÓN</v>
          </cell>
          <cell r="W3993"/>
          <cell r="X3993" t="str">
            <v/>
          </cell>
          <cell r="Y3993"/>
          <cell r="Z3993">
            <v>57430479</v>
          </cell>
          <cell r="AA3993"/>
          <cell r="AB3993">
            <v>57430479</v>
          </cell>
          <cell r="AC3993"/>
          <cell r="AD3993">
            <v>57430479</v>
          </cell>
          <cell r="AE3993">
            <v>0</v>
          </cell>
          <cell r="AF3993"/>
          <cell r="AG3993">
            <v>0</v>
          </cell>
          <cell r="AH3993">
            <v>57430479</v>
          </cell>
          <cell r="AI3993">
            <v>0</v>
          </cell>
          <cell r="AJ3993">
            <v>57430479</v>
          </cell>
          <cell r="AK3993">
            <v>0</v>
          </cell>
          <cell r="AL3993"/>
          <cell r="AM3993">
            <v>0</v>
          </cell>
          <cell r="AN3993">
            <v>0</v>
          </cell>
          <cell r="AO3993">
            <v>0</v>
          </cell>
          <cell r="AP3993" t="str">
            <v>En Liquidación</v>
          </cell>
          <cell r="AQ3993" t="e">
            <v>#REF!</v>
          </cell>
          <cell r="AR3993" t="e">
            <v>#N/A</v>
          </cell>
          <cell r="AS399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3993" t="str">
            <v>No Aplica</v>
          </cell>
          <cell r="AU3993" t="str">
            <v>No Aplica</v>
          </cell>
          <cell r="AV3993" t="str">
            <v>No Aplica</v>
          </cell>
          <cell r="AW3993" t="e">
            <v>#REF!</v>
          </cell>
          <cell r="AX3993"/>
          <cell r="AY3993"/>
          <cell r="AZ3993">
            <v>0</v>
          </cell>
          <cell r="BA3993" t="str">
            <v>-</v>
          </cell>
          <cell r="BB3993" t="str">
            <v>CONSTRUCCIÓN CUBIERTA POLIDEPORTIVO MUNICIPAL EN ESTRUCTURA METALICA Y OBRAS COMPLEMENTARIAS DE GRADERIAS Y CANCHA .</v>
          </cell>
          <cell r="BC3993"/>
          <cell r="BD3993" t="str">
            <v>No Aplica</v>
          </cell>
          <cell r="BE3993" t="str">
            <v>N/A</v>
          </cell>
          <cell r="BF3993" t="str">
            <v>diseños</v>
          </cell>
          <cell r="BG3993">
            <v>1200</v>
          </cell>
        </row>
        <row r="3994">
          <cell r="C3994" t="str">
            <v>E-2020-2203-261304</v>
          </cell>
          <cell r="D3994" t="str">
            <v>CV 001-2020</v>
          </cell>
          <cell r="E3994" t="str">
            <v>2018-2022</v>
          </cell>
          <cell r="F3994" t="str">
            <v>VIGENTE</v>
          </cell>
          <cell r="G3994"/>
          <cell r="H3994" t="str">
            <v>Valle Del Cauca</v>
          </cell>
          <cell r="I3994"/>
          <cell r="J3994"/>
          <cell r="K3994" t="str">
            <v>Ansermanuevo</v>
          </cell>
          <cell r="L3994" t="str">
            <v>Ansermanuevo-Valle Del Cauca</v>
          </cell>
          <cell r="M3994" t="str">
            <v>670 FIP 2021</v>
          </cell>
          <cell r="N3994" t="str">
            <v>DPS 2021</v>
          </cell>
          <cell r="O3994">
            <v>44512</v>
          </cell>
          <cell r="P3994">
            <v>44773</v>
          </cell>
          <cell r="Q3994" t="str">
            <v>Construcción De Placa Huella En La Vereda El Café Zona Rural Del Municipio De Ansermanuevo - Valle Del Cauca</v>
          </cell>
          <cell r="R3994" t="str">
            <v>Vias y Transporte</v>
          </cell>
          <cell r="S3994" t="str">
            <v>Vias Rurales</v>
          </cell>
          <cell r="T3994"/>
          <cell r="U3994">
            <v>1</v>
          </cell>
          <cell r="V3994"/>
          <cell r="W3994"/>
          <cell r="X3994"/>
          <cell r="Y3994"/>
          <cell r="Z3994">
            <v>1000000000</v>
          </cell>
          <cell r="AA3994"/>
          <cell r="AB3994">
            <v>1000000000</v>
          </cell>
          <cell r="AC3994">
            <v>0</v>
          </cell>
          <cell r="AD3994">
            <v>1000000000</v>
          </cell>
          <cell r="AE3994"/>
          <cell r="AF3994"/>
          <cell r="AG3994">
            <v>0</v>
          </cell>
          <cell r="AH3994">
            <v>1000000000</v>
          </cell>
          <cell r="AI3994">
            <v>0</v>
          </cell>
          <cell r="AJ3994">
            <v>1000000000</v>
          </cell>
          <cell r="AK3994"/>
          <cell r="AL3994"/>
          <cell r="AM3994">
            <v>0</v>
          </cell>
          <cell r="AN3994">
            <v>0</v>
          </cell>
          <cell r="AO3994">
            <v>0</v>
          </cell>
          <cell r="AP3994" t="str">
            <v>En Ejecución</v>
          </cell>
          <cell r="AQ3994" t="e">
            <v>#REF!</v>
          </cell>
          <cell r="AR3994" t="e">
            <v>#N/A</v>
          </cell>
          <cell r="AS3994" t="str">
            <v>-</v>
          </cell>
          <cell r="AT3994"/>
          <cell r="AU3994">
            <v>44694</v>
          </cell>
          <cell r="AV3994" t="str">
            <v>-</v>
          </cell>
          <cell r="AW3994" t="e">
            <v>#REF!</v>
          </cell>
          <cell r="AX3994">
            <v>6</v>
          </cell>
          <cell r="AY3994"/>
          <cell r="AZ3994">
            <v>6</v>
          </cell>
          <cell r="BA3994"/>
          <cell r="BB3994" t="str">
            <v>1630 ML</v>
          </cell>
          <cell r="BC3994"/>
          <cell r="BD3994" t="str">
            <v>-</v>
          </cell>
          <cell r="BE3994" t="str">
            <v>-</v>
          </cell>
          <cell r="BF3994" t="str">
            <v>-</v>
          </cell>
          <cell r="BG3994" t="str">
            <v>-</v>
          </cell>
        </row>
        <row r="3995">
          <cell r="C3995" t="str">
            <v>MCH - 033</v>
          </cell>
          <cell r="D3995" t="str">
            <v>Proyectos 2021 - 2022</v>
          </cell>
          <cell r="E3995" t="str">
            <v>2018-2022</v>
          </cell>
          <cell r="F3995" t="str">
            <v>VIGENTE</v>
          </cell>
          <cell r="G3995"/>
          <cell r="H3995" t="str">
            <v>Valle Del Cauca</v>
          </cell>
          <cell r="I3995"/>
          <cell r="J3995"/>
          <cell r="K3995" t="str">
            <v>Ansermanuevo</v>
          </cell>
          <cell r="L3995" t="str">
            <v>Ansermanuevo-Valle Del Cauca</v>
          </cell>
          <cell r="M3995" t="str">
            <v>731 FIP 2021</v>
          </cell>
          <cell r="N3995" t="str">
            <v>DPS 2021</v>
          </cell>
          <cell r="O3995">
            <v>44551</v>
          </cell>
          <cell r="P3995">
            <v>44773</v>
          </cell>
          <cell r="Q3995" t="str">
            <v>Mejoramientos De Condiciones De Habitabilidad En El Municipio De Ansermanuevo - Valle Del Cauca</v>
          </cell>
          <cell r="R3995" t="str">
            <v>Habitat</v>
          </cell>
          <cell r="S3995" t="str">
            <v>MCH</v>
          </cell>
          <cell r="T3995"/>
          <cell r="U3995">
            <v>1</v>
          </cell>
          <cell r="V3995"/>
          <cell r="W3995"/>
          <cell r="X3995"/>
          <cell r="Y3995"/>
          <cell r="Z3995">
            <v>1260000000</v>
          </cell>
          <cell r="AA3995"/>
          <cell r="AB3995">
            <v>1260000000</v>
          </cell>
          <cell r="AC3995">
            <v>0</v>
          </cell>
          <cell r="AD3995">
            <v>1260000000</v>
          </cell>
          <cell r="AE3995"/>
          <cell r="AF3995"/>
          <cell r="AG3995">
            <v>0</v>
          </cell>
          <cell r="AH3995">
            <v>1260000000</v>
          </cell>
          <cell r="AI3995">
            <v>0</v>
          </cell>
          <cell r="AJ3995">
            <v>1260000000</v>
          </cell>
          <cell r="AK3995"/>
          <cell r="AL3995"/>
          <cell r="AM3995"/>
          <cell r="AN3995"/>
          <cell r="AO3995">
            <v>0</v>
          </cell>
          <cell r="AP3995" t="str">
            <v>Adjudicado</v>
          </cell>
          <cell r="AQ3995" t="e">
            <v>#REF!</v>
          </cell>
          <cell r="AR3995" t="str">
            <v>CONTRATADO SIN INICIAR</v>
          </cell>
          <cell r="AS3995" t="str">
            <v>-</v>
          </cell>
          <cell r="AT3995"/>
          <cell r="AU3995" t="str">
            <v>-</v>
          </cell>
          <cell r="AV3995" t="str">
            <v>-</v>
          </cell>
          <cell r="AW3995" t="e">
            <v>#REF!</v>
          </cell>
          <cell r="AX3995"/>
          <cell r="AY3995"/>
          <cell r="AZ3995">
            <v>0</v>
          </cell>
          <cell r="BA3995"/>
          <cell r="BB3995" t="str">
            <v>- Viviendas</v>
          </cell>
          <cell r="BC3995"/>
          <cell r="BD3995" t="str">
            <v>-</v>
          </cell>
          <cell r="BE3995" t="str">
            <v>-</v>
          </cell>
          <cell r="BF3995" t="str">
            <v>-</v>
          </cell>
          <cell r="BG3995" t="str">
            <v>-</v>
          </cell>
        </row>
        <row r="3996">
          <cell r="C3996" t="str">
            <v>20130254S0542-1</v>
          </cell>
          <cell r="D3996" t="str">
            <v>Proyectos 2011 - 2020</v>
          </cell>
          <cell r="E3996" t="str">
            <v>No Aplica</v>
          </cell>
          <cell r="F3996" t="str">
            <v>CERRADO</v>
          </cell>
          <cell r="G3996"/>
          <cell r="H3996" t="str">
            <v>Valle Del Cauca</v>
          </cell>
          <cell r="I3996">
            <v>76054</v>
          </cell>
          <cell r="J3996">
            <v>6</v>
          </cell>
          <cell r="K3996" t="str">
            <v>Argelia</v>
          </cell>
          <cell r="L3996" t="str">
            <v>Argelia-Valle Del Cauca</v>
          </cell>
          <cell r="M3996">
            <v>254</v>
          </cell>
          <cell r="N3996" t="str">
            <v>DPS 2013</v>
          </cell>
          <cell r="O3996"/>
          <cell r="P3996"/>
          <cell r="Q3996" t="str">
            <v>Construcción I Etapa De Polideportivo Vereda La Aurora En El Municipio De Argelia - Valle Del Cauca</v>
          </cell>
          <cell r="R3996" t="str">
            <v>Espacio Público, Recreación Y Deporte</v>
          </cell>
          <cell r="S3996"/>
          <cell r="T3996"/>
          <cell r="U3996"/>
          <cell r="V3996" t="str">
            <v>Municipio</v>
          </cell>
          <cell r="W3996"/>
          <cell r="X3996" t="str">
            <v/>
          </cell>
          <cell r="Y3996"/>
          <cell r="Z3996">
            <v>373831776</v>
          </cell>
          <cell r="AA3996"/>
          <cell r="AB3996">
            <v>373831776</v>
          </cell>
          <cell r="AC3996"/>
          <cell r="AD3996">
            <v>373831776</v>
          </cell>
          <cell r="AE3996">
            <v>37383177.600000001</v>
          </cell>
          <cell r="AF3996"/>
          <cell r="AG3996">
            <v>37383177.600000001</v>
          </cell>
          <cell r="AH3996">
            <v>411214953.60000002</v>
          </cell>
          <cell r="AI3996">
            <v>0</v>
          </cell>
          <cell r="AJ3996">
            <v>411214953.60000002</v>
          </cell>
          <cell r="AK3996">
            <v>0.99990000000000001</v>
          </cell>
          <cell r="AL3996"/>
          <cell r="AM3996">
            <v>1</v>
          </cell>
          <cell r="AN3996">
            <v>1</v>
          </cell>
          <cell r="AO3996">
            <v>0</v>
          </cell>
          <cell r="AP3996" t="str">
            <v>Liquidado</v>
          </cell>
          <cell r="AQ3996" t="e">
            <v>#REF!</v>
          </cell>
          <cell r="AR3996" t="e">
            <v>#N/A</v>
          </cell>
          <cell r="AS3996" t="str">
            <v>Entregado en abril de 2016.</v>
          </cell>
          <cell r="AT3996" t="str">
            <v>No Aplica</v>
          </cell>
          <cell r="AU3996">
            <v>42296</v>
          </cell>
          <cell r="AV3996">
            <v>42475</v>
          </cell>
          <cell r="AW3996" t="e">
            <v>#REF!</v>
          </cell>
          <cell r="AX3996"/>
          <cell r="AY3996"/>
          <cell r="AZ3996">
            <v>0</v>
          </cell>
          <cell r="BA3996" t="str">
            <v>-</v>
          </cell>
          <cell r="BB3996">
            <v>1040.32</v>
          </cell>
          <cell r="BC3996"/>
          <cell r="BD3996">
            <v>42250</v>
          </cell>
          <cell r="BE3996">
            <v>42396</v>
          </cell>
          <cell r="BF3996">
            <v>42522</v>
          </cell>
          <cell r="BG3996">
            <v>1497</v>
          </cell>
        </row>
        <row r="3997">
          <cell r="C3997" t="str">
            <v>20150275M3197-1</v>
          </cell>
          <cell r="D3997" t="str">
            <v>Proyectos 2011 - 2020</v>
          </cell>
          <cell r="E3997" t="str">
            <v>ANTES 2018</v>
          </cell>
          <cell r="F3997" t="str">
            <v>VIGENTE</v>
          </cell>
          <cell r="G3997"/>
          <cell r="H3997" t="str">
            <v>Valle Del Cauca</v>
          </cell>
          <cell r="I3997">
            <v>76054</v>
          </cell>
          <cell r="J3997">
            <v>6</v>
          </cell>
          <cell r="K3997" t="str">
            <v>Argelia</v>
          </cell>
          <cell r="L3997" t="str">
            <v>Argelia-Valle Del Cauca</v>
          </cell>
          <cell r="M3997">
            <v>275</v>
          </cell>
          <cell r="N3997" t="str">
            <v>DPS 2015</v>
          </cell>
          <cell r="O3997"/>
          <cell r="P3997"/>
          <cell r="Q3997" t="str">
            <v>Mejoramiento De Condiciones De Habitabilidad</v>
          </cell>
          <cell r="R3997" t="str">
            <v>Mejoramiento Condiciones De Habitabilidad</v>
          </cell>
          <cell r="S3997"/>
          <cell r="T3997"/>
          <cell r="U3997"/>
          <cell r="V3997" t="str">
            <v>Municipio</v>
          </cell>
          <cell r="W3997"/>
          <cell r="X3997" t="str">
            <v/>
          </cell>
          <cell r="Y3997"/>
          <cell r="Z3997">
            <v>446428572</v>
          </cell>
          <cell r="AA3997"/>
          <cell r="AB3997">
            <v>446428572</v>
          </cell>
          <cell r="AC3997"/>
          <cell r="AD3997">
            <v>446428572</v>
          </cell>
          <cell r="AE3997">
            <v>147130676</v>
          </cell>
          <cell r="AF3997"/>
          <cell r="AG3997">
            <v>147130676</v>
          </cell>
          <cell r="AH3997">
            <v>593559248</v>
          </cell>
          <cell r="AI3997">
            <v>0</v>
          </cell>
          <cell r="AJ3997">
            <v>593559248</v>
          </cell>
          <cell r="AK3997">
            <v>1</v>
          </cell>
          <cell r="AL3997"/>
          <cell r="AM3997">
            <v>1</v>
          </cell>
          <cell r="AN3997">
            <v>1</v>
          </cell>
          <cell r="AO3997">
            <v>0</v>
          </cell>
          <cell r="AP3997" t="str">
            <v>Entregado A Municipio</v>
          </cell>
          <cell r="AQ3997" t="e">
            <v>#REF!</v>
          </cell>
          <cell r="AR3997" t="str">
            <v>TERMINADO</v>
          </cell>
          <cell r="AS3997" t="str">
            <v>Se efectuó auditoría visible 3 el 23 de abril 2021.
En recopilación de documentación para proceso de liquidación.
Se cuenta con actas de recibo a satisfacción de los beneficiarios, el acta de cierre y terminación, acta de recibo del objeto contractual. Se solicitó documentación a la interventoria para continuar con proceso, la cual no ha sido remitida al supervisor.
Faltan remisión de informes financieros por parte del municipio</v>
          </cell>
          <cell r="AT3997">
            <v>43257</v>
          </cell>
          <cell r="AU3997">
            <v>44095</v>
          </cell>
          <cell r="AV3997">
            <v>44275</v>
          </cell>
          <cell r="AW3997" t="e">
            <v>#REF!</v>
          </cell>
          <cell r="AX3997"/>
          <cell r="AY3997"/>
          <cell r="AZ3997">
            <v>0</v>
          </cell>
          <cell r="BA3997" t="str">
            <v>-</v>
          </cell>
          <cell r="BB3997" t="str">
            <v>40  Viviendas</v>
          </cell>
          <cell r="BC3997"/>
          <cell r="BD3997">
            <v>44113</v>
          </cell>
          <cell r="BE3997">
            <v>44306</v>
          </cell>
          <cell r="BF3997">
            <v>44309</v>
          </cell>
          <cell r="BG3997">
            <v>144</v>
          </cell>
        </row>
        <row r="3998">
          <cell r="C3998" t="str">
            <v>20170388V8465-1</v>
          </cell>
          <cell r="D3998" t="str">
            <v>Proyectos 2011 - 2020</v>
          </cell>
          <cell r="E3998" t="str">
            <v>ANTES 2018</v>
          </cell>
          <cell r="F3998" t="str">
            <v>VIGENTE</v>
          </cell>
          <cell r="G3998"/>
          <cell r="H3998" t="str">
            <v>Valle Del Cauca</v>
          </cell>
          <cell r="I3998">
            <v>76054</v>
          </cell>
          <cell r="J3998">
            <v>6</v>
          </cell>
          <cell r="K3998" t="str">
            <v>Argelia</v>
          </cell>
          <cell r="L3998" t="str">
            <v>Argelia-Valle Del Cauca</v>
          </cell>
          <cell r="M3998">
            <v>388</v>
          </cell>
          <cell r="N3998" t="str">
            <v>DPS 2017</v>
          </cell>
          <cell r="O3998"/>
          <cell r="P3998"/>
          <cell r="Q3998" t="str">
            <v>Pavimento En Concreto Rigido De La Calle 4 Entre Carrera 6 Y Carrera 10 Y El Cruce De La Calle 4 Con Carrera 4, Municipio De Argelia - Valle Del Cauca</v>
          </cell>
          <cell r="R3998" t="str">
            <v>Vías Urbanas</v>
          </cell>
          <cell r="S3998"/>
          <cell r="T3998"/>
          <cell r="U3998"/>
          <cell r="V3998" t="str">
            <v>Municipio</v>
          </cell>
          <cell r="W3998" t="str">
            <v>Urbano</v>
          </cell>
          <cell r="X3998" t="str">
            <v>Centro- Argelia</v>
          </cell>
          <cell r="Y3998"/>
          <cell r="Z3998">
            <v>300228100</v>
          </cell>
          <cell r="AA3998"/>
          <cell r="AB3998">
            <v>300228100</v>
          </cell>
          <cell r="AC3998"/>
          <cell r="AD3998">
            <v>300228100</v>
          </cell>
          <cell r="AE3998">
            <v>30022810</v>
          </cell>
          <cell r="AF3998"/>
          <cell r="AG3998">
            <v>30022810</v>
          </cell>
          <cell r="AH3998">
            <v>330250910</v>
          </cell>
          <cell r="AI3998">
            <v>0</v>
          </cell>
          <cell r="AJ3998">
            <v>330250910</v>
          </cell>
          <cell r="AK3998">
            <v>1</v>
          </cell>
          <cell r="AL3998"/>
          <cell r="AM3998">
            <v>1</v>
          </cell>
          <cell r="AN3998">
            <v>1</v>
          </cell>
          <cell r="AO3998">
            <v>0</v>
          </cell>
          <cell r="AP3998" t="str">
            <v>Entregado A Municipio</v>
          </cell>
          <cell r="AQ3998" t="e">
            <v>#REF!</v>
          </cell>
          <cell r="AR3998" t="e">
            <v>#N/A</v>
          </cell>
          <cell r="AS3998" t="str">
            <v>Se oficiará al municipio para requerir al contratista para que envíe documentación faltante para proceso de liquidación. Se solicitó a Dirección Regional apoyo para requerir a la alcaldía.
Se remitió al municipio Oficio Derecho de Petición  con copia a procuraduría delegada.
Terminación 19/09/2020
AV3 del 12/11/2020</v>
          </cell>
          <cell r="AT3998" t="str">
            <v>No Aplica</v>
          </cell>
          <cell r="AU3998">
            <v>43815</v>
          </cell>
          <cell r="AV3998">
            <v>44093</v>
          </cell>
          <cell r="AW3998" t="e">
            <v>#REF!</v>
          </cell>
          <cell r="AX3998"/>
          <cell r="AY3998"/>
          <cell r="AZ3998">
            <v>0</v>
          </cell>
          <cell r="BA3998" t="str">
            <v>-</v>
          </cell>
          <cell r="BB3998" t="str">
            <v>1366ml</v>
          </cell>
          <cell r="BC3998"/>
          <cell r="BD3998">
            <v>44042</v>
          </cell>
          <cell r="BE3998">
            <v>44147</v>
          </cell>
          <cell r="BF3998">
            <v>44147</v>
          </cell>
          <cell r="BG3998">
            <v>3110</v>
          </cell>
        </row>
        <row r="3999">
          <cell r="C3999" t="str">
            <v>20090259S2047-1</v>
          </cell>
          <cell r="D3999" t="str">
            <v>Proyectos 2011 - 2020</v>
          </cell>
          <cell r="E3999" t="str">
            <v>No Aplica</v>
          </cell>
          <cell r="F3999" t="str">
            <v>CERRADO</v>
          </cell>
          <cell r="G3999"/>
          <cell r="H3999" t="str">
            <v>Valle Del Cauca</v>
          </cell>
          <cell r="I3999">
            <v>76100</v>
          </cell>
          <cell r="J3999">
            <v>6</v>
          </cell>
          <cell r="K3999" t="str">
            <v>Bolivar</v>
          </cell>
          <cell r="L3999" t="str">
            <v>Bolivar-Valle Del Cauca</v>
          </cell>
          <cell r="M3999" t="str">
            <v/>
          </cell>
          <cell r="N3999" t="str">
            <v>Infraestructura</v>
          </cell>
          <cell r="O3999"/>
          <cell r="P3999"/>
          <cell r="Q3999"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(Construcción Polideportivo Naranjal, Municipio De Bolivar - Valle Del Cauca)</v>
          </cell>
          <cell r="R3999" t="str">
            <v>Espacio Público, Recreación Y Deporte</v>
          </cell>
          <cell r="S3999"/>
          <cell r="T3999"/>
          <cell r="U3999"/>
          <cell r="V3999" t="str">
            <v>Federación Nacional De Cafeteros</v>
          </cell>
          <cell r="W3999"/>
          <cell r="X3999" t="str">
            <v/>
          </cell>
          <cell r="Y3999"/>
          <cell r="Z3999">
            <v>246400000</v>
          </cell>
          <cell r="AA3999"/>
          <cell r="AB3999">
            <v>246400000</v>
          </cell>
          <cell r="AC3999"/>
          <cell r="AD3999">
            <v>246400000</v>
          </cell>
          <cell r="AE3999">
            <v>0</v>
          </cell>
          <cell r="AF3999"/>
          <cell r="AG3999">
            <v>0</v>
          </cell>
          <cell r="AH3999">
            <v>246400000</v>
          </cell>
          <cell r="AI3999">
            <v>0</v>
          </cell>
          <cell r="AJ3999">
            <v>246400000</v>
          </cell>
          <cell r="AK3999">
            <v>1</v>
          </cell>
          <cell r="AL3999"/>
          <cell r="AM3999">
            <v>1</v>
          </cell>
          <cell r="AN3999">
            <v>1</v>
          </cell>
          <cell r="AO3999">
            <v>0</v>
          </cell>
          <cell r="AP3999" t="str">
            <v>Liquidado</v>
          </cell>
          <cell r="AQ3999" t="e">
            <v>#REF!</v>
          </cell>
          <cell r="AR3999" t="e">
            <v>#N/A</v>
          </cell>
          <cell r="AS3999" t="str">
            <v>Entregado en 2011.</v>
          </cell>
          <cell r="AT3999" t="str">
            <v>No Aplica</v>
          </cell>
          <cell r="AU3999" t="str">
            <v/>
          </cell>
          <cell r="AV3999">
            <v>40694</v>
          </cell>
          <cell r="AW3999" t="e">
            <v>#REF!</v>
          </cell>
          <cell r="AX3999"/>
          <cell r="AY3999"/>
          <cell r="AZ3999">
            <v>0</v>
          </cell>
          <cell r="BA3999" t="str">
            <v>-</v>
          </cell>
          <cell r="BB3999" t="str">
            <v/>
          </cell>
          <cell r="BC3999"/>
          <cell r="BD3999" t="str">
            <v/>
          </cell>
          <cell r="BE3999" t="str">
            <v/>
          </cell>
          <cell r="BF3999" t="str">
            <v/>
          </cell>
          <cell r="BG3999" t="str">
            <v/>
          </cell>
        </row>
        <row r="4000">
          <cell r="C4000" t="str">
            <v>20150365S0118-1</v>
          </cell>
          <cell r="D4000" t="str">
            <v>Proyectos 2011 - 2020</v>
          </cell>
          <cell r="E4000" t="str">
            <v>No Aplica</v>
          </cell>
          <cell r="F4000" t="str">
            <v>CERRADO</v>
          </cell>
          <cell r="G4000"/>
          <cell r="H4000" t="str">
            <v>Valle Del Cauca</v>
          </cell>
          <cell r="I4000">
            <v>76100</v>
          </cell>
          <cell r="J4000">
            <v>6</v>
          </cell>
          <cell r="K4000" t="str">
            <v>Bolivar</v>
          </cell>
          <cell r="L4000" t="str">
            <v>Bolivar-Valle Del Cauca</v>
          </cell>
          <cell r="M4000">
            <v>365</v>
          </cell>
          <cell r="N4000" t="str">
            <v>DPS 2015</v>
          </cell>
          <cell r="O4000"/>
          <cell r="P4000"/>
          <cell r="Q4000" t="str">
            <v>Construcción Cancha Múltiple Corregimiento De Betania En El Municipio De Bolivar - Valle Del Cauca</v>
          </cell>
          <cell r="R4000" t="str">
            <v>Espacio Público, Recreación Y Deporte</v>
          </cell>
          <cell r="S4000"/>
          <cell r="T4000"/>
          <cell r="U4000"/>
          <cell r="V4000" t="str">
            <v>Municipio</v>
          </cell>
          <cell r="W4000"/>
          <cell r="X4000" t="str">
            <v>Corregimiento De Betania</v>
          </cell>
          <cell r="Y4000"/>
          <cell r="Z4000">
            <v>285714286</v>
          </cell>
          <cell r="AA4000"/>
          <cell r="AB4000">
            <v>285714286</v>
          </cell>
          <cell r="AC4000"/>
          <cell r="AD4000">
            <v>285714286</v>
          </cell>
          <cell r="AE4000">
            <v>28571428.600000001</v>
          </cell>
          <cell r="AF4000"/>
          <cell r="AG4000">
            <v>28571428.600000001</v>
          </cell>
          <cell r="AH4000">
            <v>314285714.60000002</v>
          </cell>
          <cell r="AI4000">
            <v>0</v>
          </cell>
          <cell r="AJ4000">
            <v>314285714.60000002</v>
          </cell>
          <cell r="AK4000">
            <v>0.99970000000000003</v>
          </cell>
          <cell r="AL4000"/>
          <cell r="AM4000">
            <v>1</v>
          </cell>
          <cell r="AN4000">
            <v>1</v>
          </cell>
          <cell r="AO4000">
            <v>0</v>
          </cell>
          <cell r="AP4000" t="str">
            <v>Liquidado</v>
          </cell>
          <cell r="AQ4000" t="e">
            <v>#REF!</v>
          </cell>
          <cell r="AR4000" t="e">
            <v>#N/A</v>
          </cell>
          <cell r="AS4000" t="str">
            <v>ESTADO: LIQUIDADO
Finalizado y Entregado en septiembre de 2016. Acta de liquidación suscrita el 10/12/2018.</v>
          </cell>
          <cell r="AT4000" t="str">
            <v>No Aplica</v>
          </cell>
          <cell r="AU4000">
            <v>42509</v>
          </cell>
          <cell r="AV4000">
            <v>42598</v>
          </cell>
          <cell r="AW4000" t="e">
            <v>#REF!</v>
          </cell>
          <cell r="AX4000"/>
          <cell r="AY4000"/>
          <cell r="AZ4000">
            <v>0</v>
          </cell>
          <cell r="BA4000" t="str">
            <v>-</v>
          </cell>
          <cell r="BB4000" t="str">
            <v>689M2</v>
          </cell>
          <cell r="BC4000"/>
          <cell r="BD4000">
            <v>42543</v>
          </cell>
          <cell r="BE4000">
            <v>42578</v>
          </cell>
          <cell r="BF4000">
            <v>42629</v>
          </cell>
          <cell r="BG4000">
            <v>400</v>
          </cell>
        </row>
        <row r="4001">
          <cell r="C4001" t="str">
            <v>20160491V3704-1</v>
          </cell>
          <cell r="D4001" t="str">
            <v>Proyectos 2011 - 2020</v>
          </cell>
          <cell r="E4001" t="str">
            <v>ANTES 2018</v>
          </cell>
          <cell r="F4001" t="str">
            <v>VIGENTE</v>
          </cell>
          <cell r="G4001"/>
          <cell r="H4001" t="str">
            <v>Valle Del Cauca</v>
          </cell>
          <cell r="I4001">
            <v>76100</v>
          </cell>
          <cell r="J4001">
            <v>6</v>
          </cell>
          <cell r="K4001" t="str">
            <v>Bolivar</v>
          </cell>
          <cell r="L4001" t="str">
            <v>Bolivar-Valle Del Cauca</v>
          </cell>
          <cell r="M4001">
            <v>491</v>
          </cell>
          <cell r="N4001" t="str">
            <v>DPS 2016</v>
          </cell>
          <cell r="O4001"/>
          <cell r="P4001"/>
          <cell r="Q4001" t="str">
            <v>Pavimentación En Concreto Rígido De Las Vías Urbanas Del Municipio De Bolivar Valle Del Cauca</v>
          </cell>
          <cell r="R4001" t="str">
            <v>Vías Urbanas</v>
          </cell>
          <cell r="S4001"/>
          <cell r="T4001"/>
          <cell r="U4001"/>
          <cell r="V4001" t="str">
            <v>Municipio</v>
          </cell>
          <cell r="W4001"/>
          <cell r="X4001" t="str">
            <v>Barrio Ciudad Bolìvar</v>
          </cell>
          <cell r="Y4001"/>
          <cell r="Z4001">
            <v>1097203549</v>
          </cell>
          <cell r="AA4001"/>
          <cell r="AB4001">
            <v>1097203549</v>
          </cell>
          <cell r="AC4001"/>
          <cell r="AD4001">
            <v>1097203549</v>
          </cell>
          <cell r="AE4001">
            <v>81392228</v>
          </cell>
          <cell r="AF4001"/>
          <cell r="AG4001">
            <v>81392228</v>
          </cell>
          <cell r="AH4001">
            <v>1178595777</v>
          </cell>
          <cell r="AI4001">
            <v>0</v>
          </cell>
          <cell r="AJ4001">
            <v>1178595777</v>
          </cell>
          <cell r="AK4001">
            <v>1</v>
          </cell>
          <cell r="AL4001"/>
          <cell r="AM4001">
            <v>1</v>
          </cell>
          <cell r="AN4001">
            <v>1</v>
          </cell>
          <cell r="AO4001">
            <v>0</v>
          </cell>
          <cell r="AP4001" t="str">
            <v>Entregado A Municipio</v>
          </cell>
          <cell r="AQ4001" t="e">
            <v>#REF!</v>
          </cell>
          <cell r="AR4001" t="e">
            <v>#N/A</v>
          </cell>
          <cell r="AS4001" t="str">
            <v>Entregado</v>
          </cell>
          <cell r="AT4001" t="str">
            <v>No Aplica</v>
          </cell>
          <cell r="AU4001">
            <v>43395</v>
          </cell>
          <cell r="AV4001">
            <v>43585</v>
          </cell>
          <cell r="AW4001" t="e">
            <v>#REF!</v>
          </cell>
          <cell r="AX4001"/>
          <cell r="AY4001"/>
          <cell r="AZ4001">
            <v>0</v>
          </cell>
          <cell r="BA4001" t="str">
            <v>-</v>
          </cell>
          <cell r="BB4001" t="str">
            <v>697ml</v>
          </cell>
          <cell r="BC4001"/>
          <cell r="BD4001">
            <v>43426</v>
          </cell>
          <cell r="BE4001">
            <v>43550</v>
          </cell>
          <cell r="BF4001">
            <v>43636</v>
          </cell>
          <cell r="BG4001">
            <v>3498</v>
          </cell>
        </row>
        <row r="4002">
          <cell r="C4002" t="str">
            <v>MCH - 034</v>
          </cell>
          <cell r="D4002" t="str">
            <v>Proyectos 2021 - 2022</v>
          </cell>
          <cell r="E4002" t="str">
            <v>2018-2022</v>
          </cell>
          <cell r="F4002" t="str">
            <v>VIGENTE</v>
          </cell>
          <cell r="G4002"/>
          <cell r="H4002" t="str">
            <v>Valle Del Cauca</v>
          </cell>
          <cell r="I4002"/>
          <cell r="J4002"/>
          <cell r="K4002" t="str">
            <v>Bolivar</v>
          </cell>
          <cell r="L4002" t="str">
            <v>Bolivar-Valle Del Cauca</v>
          </cell>
          <cell r="M4002" t="str">
            <v>772 FIP 2021</v>
          </cell>
          <cell r="N4002" t="str">
            <v>DPS 2021</v>
          </cell>
          <cell r="O4002">
            <v>44559</v>
          </cell>
          <cell r="P4002">
            <v>44773</v>
          </cell>
          <cell r="Q4002" t="str">
            <v>Mejoramientos De Condiciones De Habitabilidad En El Municipio De Bolivar - Valle Del Cauca</v>
          </cell>
          <cell r="R4002" t="str">
            <v>Habitat</v>
          </cell>
          <cell r="S4002" t="str">
            <v>MCH</v>
          </cell>
          <cell r="T4002"/>
          <cell r="U4002">
            <v>1</v>
          </cell>
          <cell r="V4002"/>
          <cell r="W4002"/>
          <cell r="X4002"/>
          <cell r="Y4002"/>
          <cell r="Z4002">
            <v>1260000000</v>
          </cell>
          <cell r="AA4002"/>
          <cell r="AB4002">
            <v>1260000000</v>
          </cell>
          <cell r="AC4002">
            <v>0</v>
          </cell>
          <cell r="AD4002">
            <v>1260000000</v>
          </cell>
          <cell r="AE4002"/>
          <cell r="AF4002"/>
          <cell r="AG4002">
            <v>0</v>
          </cell>
          <cell r="AH4002">
            <v>1260000000</v>
          </cell>
          <cell r="AI4002">
            <v>0</v>
          </cell>
          <cell r="AJ4002">
            <v>1260000000</v>
          </cell>
          <cell r="AK4002"/>
          <cell r="AL4002"/>
          <cell r="AM4002"/>
          <cell r="AN4002"/>
          <cell r="AO4002">
            <v>0</v>
          </cell>
          <cell r="AP4002" t="str">
            <v>Adjudicado</v>
          </cell>
          <cell r="AQ4002" t="e">
            <v>#REF!</v>
          </cell>
          <cell r="AR4002" t="str">
            <v>EN EJECUCIÓN - PRECONSTRUCCIÓN</v>
          </cell>
          <cell r="AS4002" t="str">
            <v>-</v>
          </cell>
          <cell r="AT4002"/>
          <cell r="AU4002" t="str">
            <v>-</v>
          </cell>
          <cell r="AV4002" t="str">
            <v>-</v>
          </cell>
          <cell r="AW4002" t="e">
            <v>#REF!</v>
          </cell>
          <cell r="AX4002"/>
          <cell r="AY4002"/>
          <cell r="AZ4002">
            <v>0</v>
          </cell>
          <cell r="BA4002"/>
          <cell r="BB4002" t="str">
            <v>- Viviendas</v>
          </cell>
          <cell r="BC4002"/>
          <cell r="BD4002" t="str">
            <v>-</v>
          </cell>
          <cell r="BE4002" t="str">
            <v>-</v>
          </cell>
          <cell r="BF4002" t="str">
            <v>-</v>
          </cell>
          <cell r="BG4002" t="str">
            <v>-</v>
          </cell>
        </row>
        <row r="4003">
          <cell r="C4003" t="str">
            <v>20080153S2041-1</v>
          </cell>
          <cell r="D4003" t="str">
            <v>Proyectos 2011 - 2020</v>
          </cell>
          <cell r="E4003" t="str">
            <v>No Aplica</v>
          </cell>
          <cell r="F4003" t="str">
            <v>CERRADO</v>
          </cell>
          <cell r="G4003"/>
          <cell r="H4003" t="str">
            <v>Valle Del Cauca</v>
          </cell>
          <cell r="I4003">
            <v>76109</v>
          </cell>
          <cell r="J4003">
            <v>1</v>
          </cell>
          <cell r="K4003" t="str">
            <v>Buenaventura</v>
          </cell>
          <cell r="L4003" t="str">
            <v>Buenaventura-Valle Del Cauca</v>
          </cell>
          <cell r="M4003" t="str">
            <v/>
          </cell>
          <cell r="N4003" t="str">
            <v>Infraestructura</v>
          </cell>
          <cell r="O4003"/>
          <cell r="P4003"/>
          <cell r="Q4003" t="str">
            <v>Adecuación De Un Escenario Deportivo, Comuna 12, Barrio Nuevo Amanecer En El Municipio De Buenaventura - Valle Del Cauca.</v>
          </cell>
          <cell r="R4003" t="str">
            <v>Espacio Público, Recreación Y Deporte</v>
          </cell>
          <cell r="S4003"/>
          <cell r="T4003"/>
          <cell r="U4003"/>
          <cell r="V4003" t="str">
            <v>Federación Nacional De Cafeteros</v>
          </cell>
          <cell r="W4003"/>
          <cell r="X4003" t="str">
            <v/>
          </cell>
          <cell r="Y4003"/>
          <cell r="Z4003">
            <v>96645710</v>
          </cell>
          <cell r="AA4003"/>
          <cell r="AB4003">
            <v>96645710</v>
          </cell>
          <cell r="AC4003"/>
          <cell r="AD4003">
            <v>96645710</v>
          </cell>
          <cell r="AE4003">
            <v>0</v>
          </cell>
          <cell r="AF4003"/>
          <cell r="AG4003">
            <v>0</v>
          </cell>
          <cell r="AH4003">
            <v>96645710</v>
          </cell>
          <cell r="AI4003">
            <v>0</v>
          </cell>
          <cell r="AJ4003">
            <v>96645710</v>
          </cell>
          <cell r="AK4003">
            <v>1</v>
          </cell>
          <cell r="AL4003"/>
          <cell r="AM4003">
            <v>1</v>
          </cell>
          <cell r="AN4003">
            <v>1</v>
          </cell>
          <cell r="AO4003">
            <v>0</v>
          </cell>
          <cell r="AP4003" t="str">
            <v>Liquidado</v>
          </cell>
          <cell r="AQ4003" t="e">
            <v>#REF!</v>
          </cell>
          <cell r="AR4003" t="e">
            <v>#N/A</v>
          </cell>
          <cell r="AS4003" t="str">
            <v>Entregado en octubre 2010</v>
          </cell>
          <cell r="AT4003" t="str">
            <v>No Aplica</v>
          </cell>
          <cell r="AU4003" t="str">
            <v/>
          </cell>
          <cell r="AV4003" t="str">
            <v/>
          </cell>
          <cell r="AW4003" t="e">
            <v>#REF!</v>
          </cell>
          <cell r="AX4003"/>
          <cell r="AY4003"/>
          <cell r="AZ4003">
            <v>0</v>
          </cell>
          <cell r="BA4003" t="str">
            <v>-</v>
          </cell>
          <cell r="BB4003" t="str">
            <v/>
          </cell>
          <cell r="BC4003"/>
          <cell r="BD4003" t="str">
            <v/>
          </cell>
          <cell r="BE4003" t="str">
            <v/>
          </cell>
          <cell r="BF4003" t="str">
            <v/>
          </cell>
          <cell r="BG4003" t="str">
            <v/>
          </cell>
        </row>
        <row r="4004">
          <cell r="C4004" t="str">
            <v>20080153V2040-1</v>
          </cell>
          <cell r="D4004" t="str">
            <v>Proyectos 2011 - 2020</v>
          </cell>
          <cell r="E4004" t="str">
            <v>No Aplica</v>
          </cell>
          <cell r="F4004" t="str">
            <v>CERRADO</v>
          </cell>
          <cell r="G4004"/>
          <cell r="H4004" t="str">
            <v>Valle Del Cauca</v>
          </cell>
          <cell r="I4004">
            <v>76109</v>
          </cell>
          <cell r="J4004">
            <v>1</v>
          </cell>
          <cell r="K4004" t="str">
            <v>Buenaventura</v>
          </cell>
          <cell r="L4004" t="str">
            <v>Buenaventura-Valle Del Cauca</v>
          </cell>
          <cell r="M4004" t="str">
            <v/>
          </cell>
          <cell r="N4004" t="str">
            <v>Infraestructura</v>
          </cell>
          <cell r="O4004"/>
          <cell r="P4004"/>
          <cell r="Q4004" t="str">
            <v>Construcción De Pavimento En 3 Sectores Del Municipio De Buenaventura - Valle Del Cauca.</v>
          </cell>
          <cell r="R4004" t="str">
            <v>Vías Red Terciaria</v>
          </cell>
          <cell r="S4004"/>
          <cell r="T4004"/>
          <cell r="U4004"/>
          <cell r="V4004" t="str">
            <v>Federación Nacional De Cafeteros</v>
          </cell>
          <cell r="W4004"/>
          <cell r="X4004" t="str">
            <v/>
          </cell>
          <cell r="Y4004"/>
          <cell r="Z4004">
            <v>503995620</v>
          </cell>
          <cell r="AA4004"/>
          <cell r="AB4004">
            <v>503995620</v>
          </cell>
          <cell r="AC4004"/>
          <cell r="AD4004">
            <v>503995620</v>
          </cell>
          <cell r="AE4004">
            <v>0</v>
          </cell>
          <cell r="AF4004"/>
          <cell r="AG4004">
            <v>0</v>
          </cell>
          <cell r="AH4004">
            <v>503995620</v>
          </cell>
          <cell r="AI4004">
            <v>0</v>
          </cell>
          <cell r="AJ4004">
            <v>503995620</v>
          </cell>
          <cell r="AK4004">
            <v>1</v>
          </cell>
          <cell r="AL4004"/>
          <cell r="AM4004">
            <v>1</v>
          </cell>
          <cell r="AN4004">
            <v>1</v>
          </cell>
          <cell r="AO4004">
            <v>0</v>
          </cell>
          <cell r="AP4004" t="str">
            <v>Liquidado</v>
          </cell>
          <cell r="AQ4004" t="e">
            <v>#REF!</v>
          </cell>
          <cell r="AR4004" t="e">
            <v>#N/A</v>
          </cell>
          <cell r="AS4004" t="str">
            <v>Entregado en octubre 2010</v>
          </cell>
          <cell r="AT4004" t="str">
            <v>No Aplica</v>
          </cell>
          <cell r="AU4004" t="str">
            <v/>
          </cell>
          <cell r="AV4004" t="str">
            <v/>
          </cell>
          <cell r="AW4004" t="e">
            <v>#REF!</v>
          </cell>
          <cell r="AX4004"/>
          <cell r="AY4004"/>
          <cell r="AZ4004">
            <v>0</v>
          </cell>
          <cell r="BA4004" t="str">
            <v>-</v>
          </cell>
          <cell r="BB4004" t="str">
            <v/>
          </cell>
          <cell r="BC4004"/>
          <cell r="BD4004" t="str">
            <v/>
          </cell>
          <cell r="BE4004" t="str">
            <v/>
          </cell>
          <cell r="BF4004" t="str">
            <v/>
          </cell>
          <cell r="BG4004" t="str">
            <v/>
          </cell>
        </row>
        <row r="4005">
          <cell r="C4005" t="str">
            <v>20110160M0269-1</v>
          </cell>
          <cell r="D4005" t="str">
            <v>Proyectos 2011 - 2020</v>
          </cell>
          <cell r="E4005" t="str">
            <v>No Aplica</v>
          </cell>
          <cell r="F4005" t="str">
            <v>CERRADO</v>
          </cell>
          <cell r="G4005" t="str">
            <v>A269</v>
          </cell>
          <cell r="H4005" t="str">
            <v>Valle Del Cauca</v>
          </cell>
          <cell r="I4005">
            <v>76109</v>
          </cell>
          <cell r="J4005">
            <v>1</v>
          </cell>
          <cell r="K4005" t="str">
            <v>Buenaventura</v>
          </cell>
          <cell r="L4005" t="str">
            <v>Buenaventura-Valle Del Cauca</v>
          </cell>
          <cell r="M4005">
            <v>160</v>
          </cell>
          <cell r="N4005" t="str">
            <v>Fonade 1</v>
          </cell>
          <cell r="O4005"/>
          <cell r="P4005"/>
          <cell r="Q4005" t="str">
            <v>Ejecución De Obras De Mejoramiento De Condiciones De Habitabilidad En El Cual Se Incluyen  Componentes De Mejoramiento De Vivienda Y Entorno Y Hábitat Saludable Para Familias Ubicadas En El Municipio De Buenaventura - Valle Del Cauca, Zona De Intervención 7.</v>
          </cell>
          <cell r="R4005" t="str">
            <v>Mejoramiento Condiciones De Habitabilidad</v>
          </cell>
          <cell r="S4005"/>
          <cell r="T4005"/>
          <cell r="U4005"/>
          <cell r="V4005" t="str">
            <v>Fonade</v>
          </cell>
          <cell r="W4005"/>
          <cell r="X4005" t="str">
            <v/>
          </cell>
          <cell r="Y4005"/>
          <cell r="Z4005">
            <v>6324368646.0500002</v>
          </cell>
          <cell r="AA4005"/>
          <cell r="AB4005">
            <v>6324368646.0500002</v>
          </cell>
          <cell r="AC4005"/>
          <cell r="AD4005">
            <v>6324368646.0500002</v>
          </cell>
          <cell r="AE4005">
            <v>0</v>
          </cell>
          <cell r="AF4005"/>
          <cell r="AG4005">
            <v>0</v>
          </cell>
          <cell r="AH4005">
            <v>6324368646.0500002</v>
          </cell>
          <cell r="AI4005">
            <v>0</v>
          </cell>
          <cell r="AJ4005">
            <v>6324368646.0500002</v>
          </cell>
          <cell r="AK4005">
            <v>0</v>
          </cell>
          <cell r="AL4005"/>
          <cell r="AM4005">
            <v>1</v>
          </cell>
          <cell r="AN4005">
            <v>1</v>
          </cell>
          <cell r="AO4005">
            <v>0</v>
          </cell>
          <cell r="AP4005" t="str">
            <v>En Liquidación</v>
          </cell>
          <cell r="AQ4005" t="e">
            <v>#REF!</v>
          </cell>
          <cell r="AR4005" t="e">
            <v>#N/A</v>
          </cell>
          <cell r="AS400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05"/>
          <cell r="AU4005">
            <v>41864</v>
          </cell>
          <cell r="AV4005">
            <v>42430</v>
          </cell>
          <cell r="AW4005" t="e">
            <v>#REF!</v>
          </cell>
          <cell r="AX4005"/>
          <cell r="AY4005"/>
          <cell r="AZ4005">
            <v>0</v>
          </cell>
          <cell r="BA4005" t="str">
            <v>-</v>
          </cell>
          <cell r="BB4005" t="str">
            <v>590  Viviendas</v>
          </cell>
          <cell r="BC4005"/>
          <cell r="BD4005">
            <v>41886</v>
          </cell>
          <cell r="BE4005">
            <v>42242</v>
          </cell>
          <cell r="BF4005">
            <v>42242</v>
          </cell>
          <cell r="BG4005">
            <v>590</v>
          </cell>
        </row>
        <row r="4006">
          <cell r="C4006" t="str">
            <v>20110160S0270-1</v>
          </cell>
          <cell r="D4006" t="str">
            <v>Proyectos 2011 - 2020</v>
          </cell>
          <cell r="E4006" t="str">
            <v>No Aplica</v>
          </cell>
          <cell r="F4006" t="str">
            <v>CERRADO</v>
          </cell>
          <cell r="G4006" t="str">
            <v>A270</v>
          </cell>
          <cell r="H4006" t="str">
            <v>Valle Del Cauca</v>
          </cell>
          <cell r="I4006">
            <v>76109</v>
          </cell>
          <cell r="J4006">
            <v>1</v>
          </cell>
          <cell r="K4006" t="str">
            <v>Buenaventura</v>
          </cell>
          <cell r="L4006" t="str">
            <v>Buenaventura-Valle Del Cauca</v>
          </cell>
          <cell r="M4006">
            <v>160</v>
          </cell>
          <cell r="N4006" t="str">
            <v>Fonade 1</v>
          </cell>
          <cell r="O4006"/>
          <cell r="P4006"/>
          <cell r="Q4006" t="str">
            <v>Construcción Complejo Deportivo Del Barrio La Independencia Del Municipio De Buenaventura - Valle Del Cauca.</v>
          </cell>
          <cell r="R4006" t="str">
            <v>Espacio Público, Recreación Y Deporte</v>
          </cell>
          <cell r="S4006"/>
          <cell r="T4006"/>
          <cell r="U4006"/>
          <cell r="V4006" t="str">
            <v>Fonade</v>
          </cell>
          <cell r="W4006"/>
          <cell r="X4006" t="str">
            <v/>
          </cell>
          <cell r="Y4006"/>
          <cell r="Z4006">
            <v>5996897886</v>
          </cell>
          <cell r="AA4006"/>
          <cell r="AB4006">
            <v>5996897886</v>
          </cell>
          <cell r="AC4006"/>
          <cell r="AD4006">
            <v>5996897886</v>
          </cell>
          <cell r="AE4006">
            <v>0</v>
          </cell>
          <cell r="AF4006"/>
          <cell r="AG4006">
            <v>0</v>
          </cell>
          <cell r="AH4006">
            <v>5996897886</v>
          </cell>
          <cell r="AI4006">
            <v>0</v>
          </cell>
          <cell r="AJ4006">
            <v>5996897886</v>
          </cell>
          <cell r="AK4006">
            <v>0</v>
          </cell>
          <cell r="AL4006"/>
          <cell r="AM4006">
            <v>1</v>
          </cell>
          <cell r="AN4006">
            <v>1</v>
          </cell>
          <cell r="AO4006">
            <v>0</v>
          </cell>
          <cell r="AP4006" t="str">
            <v>En Liquidación</v>
          </cell>
          <cell r="AQ4006" t="e">
            <v>#REF!</v>
          </cell>
          <cell r="AR4006" t="e">
            <v>#N/A</v>
          </cell>
          <cell r="AS400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06" t="str">
            <v>No Aplica</v>
          </cell>
          <cell r="AU4006">
            <v>41711</v>
          </cell>
          <cell r="AV4006">
            <v>42328</v>
          </cell>
          <cell r="AW4006" t="e">
            <v>#REF!</v>
          </cell>
          <cell r="AX4006"/>
          <cell r="AY4006"/>
          <cell r="AZ4006">
            <v>0</v>
          </cell>
          <cell r="BA4006" t="str">
            <v>-</v>
          </cell>
          <cell r="BB4006" t="str">
            <v>CONSTRUCCION DE GRADERIA DE LA CANCHA DE FUTBOL , CONSTRUCCION DE LA CANCHA DE FUTBOL EN GRAMA SINTETICA , CONSTRUCCION DE MODULOS ADMINISTRATIVOS Y DE CAMERINOS , CONSTRUCCION DE CANCHAS MULTIPLES UNA DE ELLAS CUBIERTA .</v>
          </cell>
          <cell r="BC4006"/>
          <cell r="BD4006">
            <v>41711</v>
          </cell>
          <cell r="BE4006">
            <v>42241</v>
          </cell>
          <cell r="BF4006">
            <v>42328</v>
          </cell>
          <cell r="BG4006">
            <v>1500</v>
          </cell>
        </row>
        <row r="4007">
          <cell r="C4007" t="str">
            <v>20110160S0271-1</v>
          </cell>
          <cell r="D4007" t="str">
            <v>Proyectos 2011 - 2020</v>
          </cell>
          <cell r="E4007" t="str">
            <v>No Aplica</v>
          </cell>
          <cell r="F4007" t="str">
            <v>CERRADO</v>
          </cell>
          <cell r="G4007" t="str">
            <v>A271</v>
          </cell>
          <cell r="H4007" t="str">
            <v>Valle Del Cauca</v>
          </cell>
          <cell r="I4007">
            <v>76109</v>
          </cell>
          <cell r="J4007">
            <v>1</v>
          </cell>
          <cell r="K4007" t="str">
            <v>Buenaventura</v>
          </cell>
          <cell r="L4007" t="str">
            <v>Buenaventura-Valle Del Cauca</v>
          </cell>
          <cell r="M4007">
            <v>160</v>
          </cell>
          <cell r="N4007" t="str">
            <v>Fonade 1</v>
          </cell>
          <cell r="O4007"/>
          <cell r="P4007"/>
          <cell r="Q4007" t="str">
            <v>Estudios Y Diseños Para La Construcción Polideportivo Barrio Lleras, Comuna 3 En El Municipio De Buenaventura - Valle Del Cauca.</v>
          </cell>
          <cell r="R4007" t="str">
            <v>Social Comunitario</v>
          </cell>
          <cell r="S4007"/>
          <cell r="T4007"/>
          <cell r="U4007"/>
          <cell r="V4007" t="str">
            <v>Fonade</v>
          </cell>
          <cell r="W4007"/>
          <cell r="X4007" t="str">
            <v/>
          </cell>
          <cell r="Y4007"/>
          <cell r="Z4007">
            <v>32475221</v>
          </cell>
          <cell r="AA4007"/>
          <cell r="AB4007">
            <v>32475221</v>
          </cell>
          <cell r="AC4007"/>
          <cell r="AD4007">
            <v>32475221</v>
          </cell>
          <cell r="AE4007">
            <v>0</v>
          </cell>
          <cell r="AF4007"/>
          <cell r="AG4007">
            <v>0</v>
          </cell>
          <cell r="AH4007">
            <v>32475221</v>
          </cell>
          <cell r="AI4007">
            <v>0</v>
          </cell>
          <cell r="AJ4007">
            <v>32475221</v>
          </cell>
          <cell r="AK4007">
            <v>1</v>
          </cell>
          <cell r="AL4007"/>
          <cell r="AM4007">
            <v>0</v>
          </cell>
          <cell r="AN4007" t="str">
            <v>100% (no ejecutado - liquidado)</v>
          </cell>
          <cell r="AO4007" t="str">
            <v>100% (no ejecutado - liquidado)</v>
          </cell>
          <cell r="AP4007" t="str">
            <v>En Liquidación</v>
          </cell>
          <cell r="AQ4007" t="e">
            <v>#REF!</v>
          </cell>
          <cell r="AR4007" t="e">
            <v>#N/A</v>
          </cell>
          <cell r="AS400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07" t="str">
            <v>No Aplica</v>
          </cell>
          <cell r="AU4007" t="str">
            <v/>
          </cell>
          <cell r="AV4007">
            <v>41526</v>
          </cell>
          <cell r="AW4007" t="e">
            <v>#REF!</v>
          </cell>
          <cell r="AX4007"/>
          <cell r="AY4007"/>
          <cell r="AZ4007">
            <v>0</v>
          </cell>
          <cell r="BA4007" t="str">
            <v>-</v>
          </cell>
          <cell r="BB4007" t="str">
            <v xml:space="preserve">ESTUDIOS Y DISEÑOS DEL POLIDEPORTIVO </v>
          </cell>
          <cell r="BC4007"/>
          <cell r="BD4007" t="str">
            <v/>
          </cell>
          <cell r="BE4007" t="str">
            <v/>
          </cell>
          <cell r="BF4007" t="str">
            <v>cancelado</v>
          </cell>
          <cell r="BG4007">
            <v>856</v>
          </cell>
        </row>
        <row r="4008">
          <cell r="C4008" t="str">
            <v>20110160S0272-1</v>
          </cell>
          <cell r="D4008" t="str">
            <v>Proyectos 2011 - 2020</v>
          </cell>
          <cell r="E4008" t="str">
            <v>No Aplica</v>
          </cell>
          <cell r="F4008" t="str">
            <v>CERRADO</v>
          </cell>
          <cell r="G4008" t="str">
            <v>A272</v>
          </cell>
          <cell r="H4008" t="str">
            <v>Valle Del Cauca</v>
          </cell>
          <cell r="I4008">
            <v>76109</v>
          </cell>
          <cell r="J4008">
            <v>1</v>
          </cell>
          <cell r="K4008" t="str">
            <v>Buenaventura</v>
          </cell>
          <cell r="L4008" t="str">
            <v>Buenaventura-Valle Del Cauca</v>
          </cell>
          <cell r="M4008">
            <v>160</v>
          </cell>
          <cell r="N4008" t="str">
            <v>Fonade 1</v>
          </cell>
          <cell r="O4008"/>
          <cell r="P4008"/>
          <cell r="Q4008" t="str">
            <v>Construcción Parque Y Zona Recreación En El Barrio Cristóbal Colón Cra 56A Con Cl. 1A Esquina Zona Urbana Del Distrito De Buenaventura.</v>
          </cell>
          <cell r="R4008" t="str">
            <v>Espacio Público, Recreación Y Deporte</v>
          </cell>
          <cell r="S4008"/>
          <cell r="T4008"/>
          <cell r="U4008"/>
          <cell r="V4008" t="str">
            <v>Departamento</v>
          </cell>
          <cell r="W4008"/>
          <cell r="X4008" t="str">
            <v/>
          </cell>
          <cell r="Y4008"/>
          <cell r="Z4008">
            <v>515645625.36000001</v>
          </cell>
          <cell r="AA4008"/>
          <cell r="AB4008">
            <v>515645625.36000001</v>
          </cell>
          <cell r="AC4008"/>
          <cell r="AD4008">
            <v>515645625.36000001</v>
          </cell>
          <cell r="AE4008">
            <v>0</v>
          </cell>
          <cell r="AF4008"/>
          <cell r="AG4008">
            <v>0</v>
          </cell>
          <cell r="AH4008">
            <v>515645625.36000001</v>
          </cell>
          <cell r="AI4008">
            <v>0</v>
          </cell>
          <cell r="AJ4008">
            <v>515645625.36000001</v>
          </cell>
          <cell r="AK4008">
            <v>0</v>
          </cell>
          <cell r="AL4008"/>
          <cell r="AM4008">
            <v>1</v>
          </cell>
          <cell r="AN4008">
            <v>0.47089999999999999</v>
          </cell>
          <cell r="AO4008">
            <v>-0.52910000000000001</v>
          </cell>
          <cell r="AP4008" t="str">
            <v>En Liquidación</v>
          </cell>
          <cell r="AQ4008" t="e">
            <v>#REF!</v>
          </cell>
          <cell r="AR4008" t="e">
            <v>#N/A</v>
          </cell>
          <cell r="AS4008" t="str">
            <v xml:space="preserve">PROYECTO LIQUIDADO FECHA 12-03-2021 SE ANEXA ACTA </v>
          </cell>
          <cell r="AT4008" t="str">
            <v>No Aplica</v>
          </cell>
          <cell r="AU4008">
            <v>42135</v>
          </cell>
          <cell r="AV4008">
            <v>43099</v>
          </cell>
          <cell r="AW4008" t="e">
            <v>#REF!</v>
          </cell>
          <cell r="AX4008"/>
          <cell r="AY4008"/>
          <cell r="AZ4008">
            <v>0</v>
          </cell>
          <cell r="BA4008" t="str">
            <v>-</v>
          </cell>
          <cell r="BB4008" t="str">
            <v/>
          </cell>
          <cell r="BC4008"/>
          <cell r="BD4008">
            <v>42200</v>
          </cell>
          <cell r="BE4008" t="str">
            <v xml:space="preserve"> </v>
          </cell>
          <cell r="BF4008">
            <v>43826</v>
          </cell>
          <cell r="BG4008">
            <v>1300</v>
          </cell>
        </row>
        <row r="4009">
          <cell r="C4009" t="str">
            <v>20120069A0512-1</v>
          </cell>
          <cell r="D4009" t="str">
            <v>Proyectos 2011 - 2020</v>
          </cell>
          <cell r="E4009" t="str">
            <v>No Aplica</v>
          </cell>
          <cell r="F4009" t="str">
            <v>CERRADO</v>
          </cell>
          <cell r="G4009" t="str">
            <v>C512</v>
          </cell>
          <cell r="H4009" t="str">
            <v>Valle Del Cauca</v>
          </cell>
          <cell r="I4009">
            <v>76109</v>
          </cell>
          <cell r="J4009">
            <v>1</v>
          </cell>
          <cell r="K4009" t="str">
            <v>Buenaventura</v>
          </cell>
          <cell r="L4009" t="str">
            <v>Buenaventura-Valle Del Cauca</v>
          </cell>
          <cell r="M4009">
            <v>69</v>
          </cell>
          <cell r="N4009" t="str">
            <v>Fonade 3</v>
          </cell>
          <cell r="O4009"/>
          <cell r="P4009"/>
          <cell r="Q4009" t="str">
            <v>Obras Complementarias A La Construcción Complejo Deportivo Del Barrio La Independencia Del Municipio De Buenaventura - Valle Del Cauca</v>
          </cell>
          <cell r="R4009" t="str">
            <v>Espacio Público, Recreación Y Deporte</v>
          </cell>
          <cell r="S4009"/>
          <cell r="T4009"/>
          <cell r="U4009"/>
          <cell r="V4009" t="str">
            <v>Fonade</v>
          </cell>
          <cell r="W4009"/>
          <cell r="X4009" t="str">
            <v/>
          </cell>
          <cell r="Y4009"/>
          <cell r="Z4009">
            <v>87437632</v>
          </cell>
          <cell r="AA4009"/>
          <cell r="AB4009">
            <v>87437632</v>
          </cell>
          <cell r="AC4009"/>
          <cell r="AD4009">
            <v>87437632</v>
          </cell>
          <cell r="AE4009">
            <v>0</v>
          </cell>
          <cell r="AF4009"/>
          <cell r="AG4009">
            <v>0</v>
          </cell>
          <cell r="AH4009">
            <v>87437632</v>
          </cell>
          <cell r="AI4009">
            <v>0</v>
          </cell>
          <cell r="AJ4009">
            <v>87437632</v>
          </cell>
          <cell r="AK4009">
            <v>0</v>
          </cell>
          <cell r="AL4009"/>
          <cell r="AM4009">
            <v>1</v>
          </cell>
          <cell r="AN4009">
            <v>1</v>
          </cell>
          <cell r="AO4009">
            <v>0</v>
          </cell>
          <cell r="AP4009" t="str">
            <v>En Liquidación</v>
          </cell>
          <cell r="AQ4009" t="e">
            <v>#REF!</v>
          </cell>
          <cell r="AR4009" t="e">
            <v>#N/A</v>
          </cell>
          <cell r="AS400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09" t="str">
            <v>No Aplica</v>
          </cell>
          <cell r="AU4009">
            <v>42648</v>
          </cell>
          <cell r="AV4009">
            <v>42679</v>
          </cell>
          <cell r="AW4009" t="e">
            <v>#REF!</v>
          </cell>
          <cell r="AX4009"/>
          <cell r="AY4009"/>
          <cell r="AZ4009">
            <v>0</v>
          </cell>
          <cell r="BA4009" t="str">
            <v>-</v>
          </cell>
          <cell r="BB4009" t="str">
            <v/>
          </cell>
          <cell r="BC4009"/>
          <cell r="BD4009" t="str">
            <v/>
          </cell>
          <cell r="BE4009" t="str">
            <v/>
          </cell>
          <cell r="BF4009">
            <v>42678</v>
          </cell>
          <cell r="BG4009" t="str">
            <v/>
          </cell>
        </row>
        <row r="4010">
          <cell r="C4010" t="str">
            <v>20120069S0513-1</v>
          </cell>
          <cell r="D4010" t="str">
            <v>Proyectos 2011 - 2020</v>
          </cell>
          <cell r="E4010" t="str">
            <v>ANTES 2018</v>
          </cell>
          <cell r="F4010" t="str">
            <v>VIGENTE</v>
          </cell>
          <cell r="G4010" t="str">
            <v>C513</v>
          </cell>
          <cell r="H4010" t="str">
            <v>Valle Del Cauca</v>
          </cell>
          <cell r="I4010">
            <v>76109</v>
          </cell>
          <cell r="J4010">
            <v>1</v>
          </cell>
          <cell r="K4010" t="str">
            <v>Buenaventura</v>
          </cell>
          <cell r="L4010" t="str">
            <v>Buenaventura-Valle Del Cauca</v>
          </cell>
          <cell r="M4010">
            <v>69</v>
          </cell>
          <cell r="N4010" t="str">
            <v>Fonade 3</v>
          </cell>
          <cell r="O4010"/>
          <cell r="P4010"/>
          <cell r="Q4010" t="str">
            <v>Construcción Y Adecuación Escenarios Deportivos En El Barrio Nueva Granada</v>
          </cell>
          <cell r="R4010" t="str">
            <v>Espacio Público, Recreación Y Deporte</v>
          </cell>
          <cell r="S4010"/>
          <cell r="T4010"/>
          <cell r="U4010"/>
          <cell r="V4010" t="str">
            <v>Fonade</v>
          </cell>
          <cell r="W4010" t="str">
            <v>Urbano</v>
          </cell>
          <cell r="X4010" t="str">
            <v/>
          </cell>
          <cell r="Y4010"/>
          <cell r="Z4010">
            <v>976866638</v>
          </cell>
          <cell r="AA4010"/>
          <cell r="AB4010">
            <v>976866638</v>
          </cell>
          <cell r="AC4010"/>
          <cell r="AD4010">
            <v>976866638</v>
          </cell>
          <cell r="AE4010">
            <v>0</v>
          </cell>
          <cell r="AF4010"/>
          <cell r="AG4010">
            <v>0</v>
          </cell>
          <cell r="AH4010">
            <v>976866638</v>
          </cell>
          <cell r="AI4010">
            <v>0</v>
          </cell>
          <cell r="AJ4010">
            <v>976866638</v>
          </cell>
          <cell r="AK4010">
            <v>0</v>
          </cell>
          <cell r="AL4010"/>
          <cell r="AM4010">
            <v>0</v>
          </cell>
          <cell r="AN4010">
            <v>0.13</v>
          </cell>
          <cell r="AO4010">
            <v>0.13</v>
          </cell>
          <cell r="AP4010" t="str">
            <v>En Ejecución</v>
          </cell>
          <cell r="AQ4010" t="e">
            <v>#REF!</v>
          </cell>
          <cell r="AR4010" t="e">
            <v>#N/A</v>
          </cell>
          <cell r="AS4010" t="str">
            <v>Contrato de obra adjudicado
Mediante Resolución N. 1,320-550187 del 16 de mayo de 2022, la Gobernación adjudicó la ejecución del proyecto al Consorcio Escenarios Deportivos Buenaventura 2022, el cual realiza las gestiones con el Departamento del Valle para la suscripción y perfeccionamiento del contrato de obra.</v>
          </cell>
          <cell r="AT4010" t="str">
            <v>No Aplica</v>
          </cell>
          <cell r="AU4010">
            <v>43465</v>
          </cell>
          <cell r="AV4010"/>
          <cell r="AW4010" t="e">
            <v>#REF!</v>
          </cell>
          <cell r="AX4010"/>
          <cell r="AY4010"/>
          <cell r="AZ4010">
            <v>0</v>
          </cell>
          <cell r="BA4010" t="str">
            <v>-</v>
          </cell>
          <cell r="BB4010" t="str">
            <v>CONSTRUCCIÓN CANCHA FUTBOL 5 EN ARENA CON CERRAMIENTO, GRADERIAS, SISTEMA HIDRAHULICO, ILUMINACIÓN Y MURO DE CONTENCIÓN.
ADECUCACIÓN CANCHA DE MICROFUTBOL CON CERRAMIENTO.</v>
          </cell>
          <cell r="BC4010"/>
          <cell r="BD4010">
            <v>43699</v>
          </cell>
          <cell r="BE4010" t="str">
            <v xml:space="preserve"> </v>
          </cell>
          <cell r="BF4010" t="str">
            <v xml:space="preserve"> </v>
          </cell>
          <cell r="BG4010">
            <v>121667</v>
          </cell>
        </row>
        <row r="4011">
          <cell r="C4011" t="str">
            <v>20120069S0514-1</v>
          </cell>
          <cell r="D4011" t="str">
            <v>Proyectos 2011 - 2020</v>
          </cell>
          <cell r="E4011" t="str">
            <v>ANTES 2018</v>
          </cell>
          <cell r="F4011" t="str">
            <v>VIGENTE</v>
          </cell>
          <cell r="G4011" t="str">
            <v>C514</v>
          </cell>
          <cell r="H4011" t="str">
            <v>Valle Del Cauca</v>
          </cell>
          <cell r="I4011">
            <v>76109</v>
          </cell>
          <cell r="J4011">
            <v>1</v>
          </cell>
          <cell r="K4011" t="str">
            <v>Buenaventura</v>
          </cell>
          <cell r="L4011" t="str">
            <v>Buenaventura-Valle Del Cauca</v>
          </cell>
          <cell r="M4011">
            <v>69</v>
          </cell>
          <cell r="N4011" t="str">
            <v>Fonade 3</v>
          </cell>
          <cell r="O4011"/>
          <cell r="P4011"/>
          <cell r="Q4011" t="str">
            <v>Adecuación Y Mejoramiento  De La Cancha De Futbol Barrio Antonio Nariño</v>
          </cell>
          <cell r="R4011" t="str">
            <v>Espacio Público, Recreación Y Deporte</v>
          </cell>
          <cell r="S4011"/>
          <cell r="T4011"/>
          <cell r="U4011"/>
          <cell r="V4011" t="str">
            <v>Fonade</v>
          </cell>
          <cell r="W4011" t="str">
            <v>Urbano</v>
          </cell>
          <cell r="X4011" t="str">
            <v/>
          </cell>
          <cell r="Y4011"/>
          <cell r="Z4011">
            <v>704377007</v>
          </cell>
          <cell r="AA4011"/>
          <cell r="AB4011">
            <v>704377007</v>
          </cell>
          <cell r="AC4011"/>
          <cell r="AD4011">
            <v>704377007</v>
          </cell>
          <cell r="AE4011">
            <v>0</v>
          </cell>
          <cell r="AF4011"/>
          <cell r="AG4011">
            <v>0</v>
          </cell>
          <cell r="AH4011">
            <v>704377007</v>
          </cell>
          <cell r="AI4011">
            <v>0</v>
          </cell>
          <cell r="AJ4011">
            <v>704377007</v>
          </cell>
          <cell r="AK4011">
            <v>0</v>
          </cell>
          <cell r="AL4011"/>
          <cell r="AM4011">
            <v>0</v>
          </cell>
          <cell r="AN4011">
            <v>0</v>
          </cell>
          <cell r="AO4011">
            <v>0</v>
          </cell>
          <cell r="AP4011" t="str">
            <v>En Contratación</v>
          </cell>
          <cell r="AQ4011" t="e">
            <v>#REF!</v>
          </cell>
          <cell r="AR4011" t="e">
            <v>#N/A</v>
          </cell>
          <cell r="AS4011" t="str">
            <v>En mesa de trabajo realizada el 7 de junio, el contratista de obra adquirió el compromiso de remitir a la interventoría las hojas de vida del personal, Análisis de precios unitarios de las actividades estipuladas en las reglas de participación, inventario de las obras inconclusas, estado y recomendaciones debidamente soportadas y cronograma de ejecución del proyecto.
Enterritorio realizará la capacitación de PGIO al contratista el en la tercera semana de junio.</v>
          </cell>
          <cell r="AT4011" t="str">
            <v>No Aplica</v>
          </cell>
          <cell r="AU4011">
            <v>43465</v>
          </cell>
          <cell r="AV4011"/>
          <cell r="AW4011" t="e">
            <v>#REF!</v>
          </cell>
          <cell r="AX4011"/>
          <cell r="AY4011"/>
          <cell r="AZ4011">
            <v>0</v>
          </cell>
          <cell r="BA4011" t="str">
            <v>-</v>
          </cell>
          <cell r="BB4011" t="str">
            <v>CONSTRUCCIÓN CANCHA FUTBOL 5 EN ARENA CON CERRAMIENTO, GRADERIAS, SISTEMA HIDRAHULICO, ILUMINACIÓN.</v>
          </cell>
          <cell r="BC4011"/>
          <cell r="BD4011">
            <v>43699</v>
          </cell>
          <cell r="BE4011" t="str">
            <v xml:space="preserve"> </v>
          </cell>
          <cell r="BF4011" t="str">
            <v xml:space="preserve"> </v>
          </cell>
          <cell r="BG4011">
            <v>121667</v>
          </cell>
        </row>
        <row r="4012">
          <cell r="C4012" t="str">
            <v>20120069S0515-1</v>
          </cell>
          <cell r="D4012" t="str">
            <v>Proyectos 2011 - 2020</v>
          </cell>
          <cell r="E4012" t="str">
            <v>ANTES 2018</v>
          </cell>
          <cell r="F4012" t="str">
            <v>VIGENTE</v>
          </cell>
          <cell r="G4012" t="str">
            <v>C515</v>
          </cell>
          <cell r="H4012" t="str">
            <v>Valle Del Cauca</v>
          </cell>
          <cell r="I4012">
            <v>76109</v>
          </cell>
          <cell r="J4012">
            <v>1</v>
          </cell>
          <cell r="K4012" t="str">
            <v>Buenaventura</v>
          </cell>
          <cell r="L4012" t="str">
            <v>Buenaventura-Valle Del Cauca</v>
          </cell>
          <cell r="M4012">
            <v>69</v>
          </cell>
          <cell r="N4012" t="str">
            <v>Fonade 3</v>
          </cell>
          <cell r="O4012"/>
          <cell r="P4012"/>
          <cell r="Q4012" t="str">
            <v>Construcción Y Adecuación Escenarios Deportivos En El Barrio Unión De Vivienda Popular.</v>
          </cell>
          <cell r="R4012" t="str">
            <v>Espacio Público, Recreación Y Deporte</v>
          </cell>
          <cell r="S4012"/>
          <cell r="T4012"/>
          <cell r="U4012"/>
          <cell r="V4012" t="str">
            <v>Fonade</v>
          </cell>
          <cell r="W4012" t="str">
            <v>Urbano</v>
          </cell>
          <cell r="X4012" t="str">
            <v/>
          </cell>
          <cell r="Y4012"/>
          <cell r="Z4012">
            <v>1745964468</v>
          </cell>
          <cell r="AA4012"/>
          <cell r="AB4012">
            <v>1745964468</v>
          </cell>
          <cell r="AC4012"/>
          <cell r="AD4012">
            <v>1745964468</v>
          </cell>
          <cell r="AE4012">
            <v>0</v>
          </cell>
          <cell r="AF4012"/>
          <cell r="AG4012">
            <v>0</v>
          </cell>
          <cell r="AH4012">
            <v>1745964468</v>
          </cell>
          <cell r="AI4012">
            <v>0</v>
          </cell>
          <cell r="AJ4012">
            <v>1745964468</v>
          </cell>
          <cell r="AK4012">
            <v>0</v>
          </cell>
          <cell r="AL4012"/>
          <cell r="AM4012">
            <v>0</v>
          </cell>
          <cell r="AN4012">
            <v>0</v>
          </cell>
          <cell r="AO4012">
            <v>0</v>
          </cell>
          <cell r="AP4012" t="str">
            <v>En Ejecución</v>
          </cell>
          <cell r="AQ4012" t="e">
            <v>#REF!</v>
          </cell>
          <cell r="AR4012" t="e">
            <v>#N/A</v>
          </cell>
          <cell r="AS4012" t="str">
            <v>En mesa de trabajo realizada el 7 de junio, el contratista de obra adquirió el compromiso de remitir a la interventoría las hojas de vida del personal, Análisis de precios unitarios de las actividades estipuladas en las reglas de participación, inventario de las obras inconclusas, estado y recomendaciones debidamente soportadas y cronograma de ejecución del proyecto.
Enterritorio realizará la capacitación de PGIO al contratista el en la tercera semana de junio.</v>
          </cell>
          <cell r="AT4012" t="str">
            <v>No Aplica</v>
          </cell>
          <cell r="AU4012">
            <v>43465</v>
          </cell>
          <cell r="AV4012"/>
          <cell r="AW4012" t="e">
            <v>#REF!</v>
          </cell>
          <cell r="AX4012"/>
          <cell r="AY4012"/>
          <cell r="AZ4012">
            <v>0</v>
          </cell>
          <cell r="BA4012" t="str">
            <v>-</v>
          </cell>
          <cell r="BB4012" t="str">
            <v>CONSTRUCCIÓN CANCHA FUTBOL 5 EN ARENA CON CERRAMIENTO, GRADERIAS, SISTEMA HIDRAHULICO, ILUMINACIÓN.</v>
          </cell>
          <cell r="BC4012"/>
          <cell r="BD4012">
            <v>43699</v>
          </cell>
          <cell r="BE4012" t="str">
            <v xml:space="preserve"> </v>
          </cell>
          <cell r="BF4012" t="str">
            <v xml:space="preserve"> </v>
          </cell>
          <cell r="BG4012">
            <v>121667</v>
          </cell>
        </row>
        <row r="4013">
          <cell r="C4013" t="str">
            <v>20150501S0120-1</v>
          </cell>
          <cell r="D4013" t="str">
            <v>Proyectos 2011 - 2020</v>
          </cell>
          <cell r="E4013" t="str">
            <v>ANTES 2018</v>
          </cell>
          <cell r="F4013" t="str">
            <v>VIGENTE</v>
          </cell>
          <cell r="G4013"/>
          <cell r="H4013" t="str">
            <v>Valle Del Cauca</v>
          </cell>
          <cell r="I4013">
            <v>76109</v>
          </cell>
          <cell r="J4013">
            <v>1</v>
          </cell>
          <cell r="K4013" t="str">
            <v>Buenaventura</v>
          </cell>
          <cell r="L4013" t="str">
            <v>Buenaventura-Valle Del Cauca</v>
          </cell>
          <cell r="M4013">
            <v>501</v>
          </cell>
          <cell r="N4013" t="str">
            <v>DPS 2015</v>
          </cell>
          <cell r="O4013"/>
          <cell r="P4013"/>
          <cell r="Q4013" t="str">
            <v>Renovación Y Transformación De La Plaza De Mercado José Hilario López</v>
          </cell>
          <cell r="R4013" t="str">
            <v>Social Comunitario</v>
          </cell>
          <cell r="S4013"/>
          <cell r="T4013"/>
          <cell r="U4013"/>
          <cell r="V4013" t="str">
            <v>Fontur</v>
          </cell>
          <cell r="W4013"/>
          <cell r="X4013" t="str">
            <v>Pueblo Nuevo</v>
          </cell>
          <cell r="Y4013"/>
          <cell r="Z4013">
            <v>3443496425</v>
          </cell>
          <cell r="AA4013"/>
          <cell r="AB4013">
            <v>3443496425</v>
          </cell>
          <cell r="AC4013"/>
          <cell r="AD4013">
            <v>3443496425</v>
          </cell>
          <cell r="AE4013">
            <v>1043188396.7</v>
          </cell>
          <cell r="AF4013"/>
          <cell r="AG4013">
            <v>1043188396.7</v>
          </cell>
          <cell r="AH4013">
            <v>4486684821.6999998</v>
          </cell>
          <cell r="AI4013">
            <v>0</v>
          </cell>
          <cell r="AJ4013">
            <v>4486684821.6999998</v>
          </cell>
          <cell r="AK4013">
            <v>1</v>
          </cell>
          <cell r="AL4013"/>
          <cell r="AM4013">
            <v>0.99829999999999997</v>
          </cell>
          <cell r="AN4013">
            <v>1</v>
          </cell>
          <cell r="AO4013">
            <v>1.7000000000000348E-3</v>
          </cell>
          <cell r="AP4013" t="str">
            <v>En Liquidación</v>
          </cell>
          <cell r="AQ4013" t="e">
            <v>#REF!</v>
          </cell>
          <cell r="AR4013" t="e">
            <v>#N/A</v>
          </cell>
          <cell r="AS4013" t="str">
            <v>se realizo entrega el 13 de  marzo 2020. En proceso de liquidacion.</v>
          </cell>
          <cell r="AT4013" t="str">
            <v>No Aplica</v>
          </cell>
          <cell r="AU4013">
            <v>42844</v>
          </cell>
          <cell r="AV4013">
            <v>43814</v>
          </cell>
          <cell r="AW4013" t="e">
            <v>#REF!</v>
          </cell>
          <cell r="AX4013"/>
          <cell r="AY4013"/>
          <cell r="AZ4013">
            <v>0</v>
          </cell>
          <cell r="BA4013" t="str">
            <v>-</v>
          </cell>
          <cell r="BB4013" t="str">
            <v>3000M2</v>
          </cell>
          <cell r="BC4013"/>
          <cell r="BD4013">
            <v>42691</v>
          </cell>
          <cell r="BE4013" t="str">
            <v/>
          </cell>
          <cell r="BF4013">
            <v>43903</v>
          </cell>
          <cell r="BG4013">
            <v>246</v>
          </cell>
        </row>
        <row r="4014">
          <cell r="C4014" t="str">
            <v>20110160V0274-1</v>
          </cell>
          <cell r="D4014" t="str">
            <v>Proyectos 2011 - 2020</v>
          </cell>
          <cell r="E4014" t="str">
            <v>No Aplica</v>
          </cell>
          <cell r="F4014" t="str">
            <v>CERRADO</v>
          </cell>
          <cell r="G4014" t="str">
            <v>A274</v>
          </cell>
          <cell r="H4014" t="str">
            <v>Valle Del Cauca</v>
          </cell>
          <cell r="I4014">
            <v>76109</v>
          </cell>
          <cell r="J4014">
            <v>1</v>
          </cell>
          <cell r="K4014" t="str">
            <v>Buenaventura</v>
          </cell>
          <cell r="L4014" t="str">
            <v>Buenaventura-Valle Del Cauca</v>
          </cell>
          <cell r="M4014">
            <v>160</v>
          </cell>
          <cell r="N4014" t="str">
            <v>Fonade 1</v>
          </cell>
          <cell r="O4014"/>
          <cell r="P4014"/>
          <cell r="Q4014" t="str">
            <v>Pavimentación Barrio Independencia entre la Calle 7a y Diagonal 9a Comuna 12, Municipio de Buenaventura - Valle del Cauca</v>
          </cell>
          <cell r="R4014" t="str">
            <v>Vías Urbanas</v>
          </cell>
          <cell r="S4014"/>
          <cell r="T4014"/>
          <cell r="U4014"/>
          <cell r="V4014" t="str">
            <v>GOBERNACIÓN</v>
          </cell>
          <cell r="W4014"/>
          <cell r="X4014" t="str">
            <v/>
          </cell>
          <cell r="Y4014"/>
          <cell r="Z4014">
            <v>0</v>
          </cell>
          <cell r="AA4014"/>
          <cell r="AB4014">
            <v>0</v>
          </cell>
          <cell r="AC4014"/>
          <cell r="AD4014">
            <v>0</v>
          </cell>
          <cell r="AE4014">
            <v>0</v>
          </cell>
          <cell r="AF4014"/>
          <cell r="AG4014">
            <v>0</v>
          </cell>
          <cell r="AH4014">
            <v>0</v>
          </cell>
          <cell r="AI4014">
            <v>0</v>
          </cell>
          <cell r="AJ4014">
            <v>0</v>
          </cell>
          <cell r="AK4014">
            <v>0</v>
          </cell>
          <cell r="AL4014"/>
          <cell r="AM4014">
            <v>0</v>
          </cell>
          <cell r="AN4014" t="str">
            <v>100% (no ejecutado - liquidado)</v>
          </cell>
          <cell r="AO4014" t="str">
            <v>100% (no ejecutado - liquidado)</v>
          </cell>
          <cell r="AP4014" t="str">
            <v>Liquidado - No Ejecutado</v>
          </cell>
          <cell r="AQ4014" t="e">
            <v>#REF!</v>
          </cell>
          <cell r="AR4014" t="e">
            <v>#N/A</v>
          </cell>
          <cell r="AS401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14" t="str">
            <v>No Aplica</v>
          </cell>
          <cell r="AU4014" t="str">
            <v>No Aplica</v>
          </cell>
          <cell r="AV4014" t="str">
            <v>No Aplica</v>
          </cell>
          <cell r="AW4014" t="e">
            <v>#REF!</v>
          </cell>
          <cell r="AX4014"/>
          <cell r="AY4014"/>
          <cell r="AZ4014">
            <v>0</v>
          </cell>
          <cell r="BA4014" t="str">
            <v>-</v>
          </cell>
          <cell r="BB4014" t="str">
            <v>CONSTRUCCIÓN DE PAVIMENTO RIGIDO DE LA  CARRERA 60B ENTRE CLL 8  Y DIAG. 9 EN EL BARRIO LA INDEPENDENCIA</v>
          </cell>
          <cell r="BC4014"/>
          <cell r="BD4014" t="str">
            <v>No Aplica</v>
          </cell>
          <cell r="BE4014" t="str">
            <v>N/A</v>
          </cell>
          <cell r="BF4014" t="str">
            <v>cancelado</v>
          </cell>
          <cell r="BG4014">
            <v>7000</v>
          </cell>
        </row>
        <row r="4015">
          <cell r="C4015" t="str">
            <v>20110160V0275-1</v>
          </cell>
          <cell r="D4015" t="str">
            <v>Proyectos 2011 - 2020</v>
          </cell>
          <cell r="E4015" t="str">
            <v>No Aplica</v>
          </cell>
          <cell r="F4015" t="str">
            <v>CERRADO</v>
          </cell>
          <cell r="G4015" t="str">
            <v>A275</v>
          </cell>
          <cell r="H4015" t="str">
            <v>Valle Del Cauca</v>
          </cell>
          <cell r="I4015">
            <v>76109</v>
          </cell>
          <cell r="J4015">
            <v>1</v>
          </cell>
          <cell r="K4015" t="str">
            <v>Buenaventura</v>
          </cell>
          <cell r="L4015" t="str">
            <v>Buenaventura-Valle Del Cauca</v>
          </cell>
          <cell r="M4015">
            <v>160</v>
          </cell>
          <cell r="N4015" t="str">
            <v>Fonade 1</v>
          </cell>
          <cell r="O4015"/>
          <cell r="P4015"/>
          <cell r="Q4015" t="str">
            <v>PAVIMENTACIÓN PASAJE DON MACACARERA 64C BIS ENTRE CALLES 7 Y 81 ETAPA BARRIO LA INDEPENDENCIA, MUNICIPIO DE BUENAVENTURA - VALLE DEL CAUCA.</v>
          </cell>
          <cell r="R4015" t="str">
            <v>Vías Urbanas</v>
          </cell>
          <cell r="S4015"/>
          <cell r="T4015"/>
          <cell r="U4015"/>
          <cell r="V4015" t="str">
            <v>GOBERNACIÓN</v>
          </cell>
          <cell r="W4015"/>
          <cell r="X4015" t="str">
            <v/>
          </cell>
          <cell r="Y4015"/>
          <cell r="Z4015">
            <v>0</v>
          </cell>
          <cell r="AA4015"/>
          <cell r="AB4015">
            <v>0</v>
          </cell>
          <cell r="AC4015"/>
          <cell r="AD4015">
            <v>0</v>
          </cell>
          <cell r="AE4015">
            <v>0</v>
          </cell>
          <cell r="AF4015"/>
          <cell r="AG4015">
            <v>0</v>
          </cell>
          <cell r="AH4015">
            <v>0</v>
          </cell>
          <cell r="AI4015">
            <v>0</v>
          </cell>
          <cell r="AJ4015">
            <v>0</v>
          </cell>
          <cell r="AK4015">
            <v>0</v>
          </cell>
          <cell r="AL4015"/>
          <cell r="AM4015">
            <v>0</v>
          </cell>
          <cell r="AN4015" t="str">
            <v>100% (no ejecutado - liquidado)</v>
          </cell>
          <cell r="AO4015" t="str">
            <v>100% (no ejecutado - liquidado)</v>
          </cell>
          <cell r="AP4015" t="str">
            <v>Liquidado - No Ejecutado</v>
          </cell>
          <cell r="AQ4015" t="e">
            <v>#REF!</v>
          </cell>
          <cell r="AR4015" t="e">
            <v>#N/A</v>
          </cell>
          <cell r="AS401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15" t="str">
            <v>No Aplica</v>
          </cell>
          <cell r="AU4015" t="str">
            <v>No Aplica</v>
          </cell>
          <cell r="AV4015" t="str">
            <v>No Aplica</v>
          </cell>
          <cell r="AW4015" t="e">
            <v>#REF!</v>
          </cell>
          <cell r="AX4015"/>
          <cell r="AY4015"/>
          <cell r="AZ4015">
            <v>0</v>
          </cell>
          <cell r="BA4015" t="str">
            <v>-</v>
          </cell>
          <cell r="BB4015" t="str">
            <v>CONSTRUCCIÓN DE PAVIMENTO RIGIDO DE LA CARRERA 64C BIS ENTRE CALLES 8A Y 9, PASAJE MACACARERA EN EL BARRIO LA INDEPENDENCIA</v>
          </cell>
          <cell r="BC4015"/>
          <cell r="BD4015" t="str">
            <v>No Aplica</v>
          </cell>
          <cell r="BE4015" t="str">
            <v>N/A</v>
          </cell>
          <cell r="BF4015" t="str">
            <v>cancelado</v>
          </cell>
          <cell r="BG4015">
            <v>7000</v>
          </cell>
        </row>
        <row r="4016">
          <cell r="C4016" t="str">
            <v>E-2020-1733-235500</v>
          </cell>
          <cell r="D4016" t="str">
            <v>CV 001-2020</v>
          </cell>
          <cell r="E4016" t="str">
            <v>2018-2022</v>
          </cell>
          <cell r="F4016" t="str">
            <v>VIGENTE</v>
          </cell>
          <cell r="G4016"/>
          <cell r="H4016" t="str">
            <v>Valle Del Cauca</v>
          </cell>
          <cell r="I4016"/>
          <cell r="J4016"/>
          <cell r="K4016" t="str">
            <v>Buenaventura</v>
          </cell>
          <cell r="L4016" t="str">
            <v>Buenaventura-Valle Del Cauca</v>
          </cell>
          <cell r="M4016" t="str">
            <v>525 FIP 2021</v>
          </cell>
          <cell r="N4016" t="str">
            <v>DPS 2021</v>
          </cell>
          <cell r="O4016">
            <v>44467</v>
          </cell>
          <cell r="P4016">
            <v>44773</v>
          </cell>
          <cell r="Q4016" t="str">
            <v>Construcción Pavimento En La Cra 66C Entre Clls 7 Y 8A. Y Cll 8A Entre Cra 66 Y 67 Y Cra 66C Entre Cll 7 Y Cll 6A En Las Américas. Continente El Pailón Del Distrito De Buenaventura - Valle Del Cauca</v>
          </cell>
          <cell r="R4016" t="str">
            <v>Vias y Transporte</v>
          </cell>
          <cell r="S4016" t="str">
            <v>Vias Urbanas</v>
          </cell>
          <cell r="T4016"/>
          <cell r="U4016">
            <v>1</v>
          </cell>
          <cell r="V4016"/>
          <cell r="W4016"/>
          <cell r="X4016"/>
          <cell r="Y4016"/>
          <cell r="Z4016">
            <v>0</v>
          </cell>
          <cell r="AA4016"/>
          <cell r="AB4016">
            <v>0</v>
          </cell>
          <cell r="AC4016">
            <v>0</v>
          </cell>
          <cell r="AD4016">
            <v>0</v>
          </cell>
          <cell r="AE4016"/>
          <cell r="AF4016"/>
          <cell r="AG4016">
            <v>0</v>
          </cell>
          <cell r="AH4016">
            <v>0</v>
          </cell>
          <cell r="AI4016">
            <v>0</v>
          </cell>
          <cell r="AJ4016">
            <v>0</v>
          </cell>
          <cell r="AK4016"/>
          <cell r="AL4016"/>
          <cell r="AM4016"/>
          <cell r="AN4016"/>
          <cell r="AO4016">
            <v>0</v>
          </cell>
          <cell r="AP4016" t="str">
            <v>Adjudicado</v>
          </cell>
          <cell r="AQ4016" t="e">
            <v>#REF!</v>
          </cell>
          <cell r="AR4016" t="e">
            <v>#N/A</v>
          </cell>
          <cell r="AS4016" t="str">
            <v>-</v>
          </cell>
          <cell r="AT4016"/>
          <cell r="AU4016" t="str">
            <v>-</v>
          </cell>
          <cell r="AV4016" t="str">
            <v>-</v>
          </cell>
          <cell r="AW4016" t="e">
            <v>#REF!</v>
          </cell>
          <cell r="AX4016">
            <v>4</v>
          </cell>
          <cell r="AY4016"/>
          <cell r="AZ4016">
            <v>4</v>
          </cell>
          <cell r="BA4016"/>
          <cell r="BB4016" t="str">
            <v>334.52 ML</v>
          </cell>
          <cell r="BC4016"/>
          <cell r="BD4016" t="str">
            <v>-</v>
          </cell>
          <cell r="BE4016" t="str">
            <v>-</v>
          </cell>
          <cell r="BF4016" t="str">
            <v>-</v>
          </cell>
          <cell r="BG4016" t="str">
            <v>-</v>
          </cell>
        </row>
        <row r="4017">
          <cell r="C4017" t="str">
            <v>E-2020-1733-235531</v>
          </cell>
          <cell r="D4017" t="str">
            <v>CV 001-2020</v>
          </cell>
          <cell r="E4017" t="str">
            <v>2018-2022</v>
          </cell>
          <cell r="F4017" t="str">
            <v>VIGENTE</v>
          </cell>
          <cell r="G4017"/>
          <cell r="H4017" t="str">
            <v>Valle Del Cauca</v>
          </cell>
          <cell r="I4017"/>
          <cell r="J4017"/>
          <cell r="K4017" t="str">
            <v>Buenaventura</v>
          </cell>
          <cell r="L4017" t="str">
            <v>Buenaventura-Valle Del Cauca</v>
          </cell>
          <cell r="M4017" t="str">
            <v>525 FIP 2021</v>
          </cell>
          <cell r="N4017" t="str">
            <v>DPS 2021</v>
          </cell>
          <cell r="O4017">
            <v>44467</v>
          </cell>
          <cell r="P4017">
            <v>44773</v>
          </cell>
          <cell r="Q4017" t="str">
            <v>Construcción Pavimento En La Cra 65B Entre Clls 6 Y 6A. Y Cll 6A Entre Cra 65A Y 66 En El Barrio Las Américas. Localidad Continente El Pailón Del Distrito De Buenaventura - Valle Del Cauca</v>
          </cell>
          <cell r="R4017" t="str">
            <v>Vias y Transporte</v>
          </cell>
          <cell r="S4017" t="str">
            <v>Vias Urbanas</v>
          </cell>
          <cell r="T4017"/>
          <cell r="U4017">
            <v>1</v>
          </cell>
          <cell r="V4017"/>
          <cell r="W4017"/>
          <cell r="X4017"/>
          <cell r="Y4017"/>
          <cell r="Z4017">
            <v>0</v>
          </cell>
          <cell r="AA4017"/>
          <cell r="AB4017">
            <v>0</v>
          </cell>
          <cell r="AC4017">
            <v>0</v>
          </cell>
          <cell r="AD4017">
            <v>0</v>
          </cell>
          <cell r="AE4017"/>
          <cell r="AF4017"/>
          <cell r="AG4017">
            <v>0</v>
          </cell>
          <cell r="AH4017">
            <v>0</v>
          </cell>
          <cell r="AI4017">
            <v>0</v>
          </cell>
          <cell r="AJ4017">
            <v>0</v>
          </cell>
          <cell r="AK4017"/>
          <cell r="AL4017"/>
          <cell r="AM4017"/>
          <cell r="AN4017"/>
          <cell r="AO4017">
            <v>0</v>
          </cell>
          <cell r="AP4017" t="str">
            <v>Adjudicado</v>
          </cell>
          <cell r="AQ4017" t="e">
            <v>#REF!</v>
          </cell>
          <cell r="AR4017" t="e">
            <v>#N/A</v>
          </cell>
          <cell r="AS4017" t="str">
            <v>-</v>
          </cell>
          <cell r="AT4017"/>
          <cell r="AU4017" t="str">
            <v>-</v>
          </cell>
          <cell r="AV4017" t="str">
            <v>-</v>
          </cell>
          <cell r="AW4017" t="e">
            <v>#REF!</v>
          </cell>
          <cell r="AX4017">
            <v>4</v>
          </cell>
          <cell r="AY4017"/>
          <cell r="AZ4017">
            <v>4</v>
          </cell>
          <cell r="BA4017"/>
          <cell r="BB4017" t="str">
            <v>165 ML</v>
          </cell>
          <cell r="BC4017"/>
          <cell r="BD4017" t="str">
            <v>-</v>
          </cell>
          <cell r="BE4017" t="str">
            <v>-</v>
          </cell>
          <cell r="BF4017" t="str">
            <v>-</v>
          </cell>
          <cell r="BG4017" t="str">
            <v>-</v>
          </cell>
        </row>
        <row r="4018">
          <cell r="C4018" t="str">
            <v>E-2020-1733-235574</v>
          </cell>
          <cell r="D4018" t="str">
            <v>CV 001-2020</v>
          </cell>
          <cell r="E4018" t="str">
            <v>2018-2022</v>
          </cell>
          <cell r="F4018" t="str">
            <v>VIGENTE</v>
          </cell>
          <cell r="G4018"/>
          <cell r="H4018" t="str">
            <v>Valle Del Cauca</v>
          </cell>
          <cell r="I4018"/>
          <cell r="J4018"/>
          <cell r="K4018" t="str">
            <v>Buenaventura</v>
          </cell>
          <cell r="L4018" t="str">
            <v>Buenaventura-Valle Del Cauca</v>
          </cell>
          <cell r="M4018" t="str">
            <v>525 FIP 2021</v>
          </cell>
          <cell r="N4018" t="str">
            <v>DPS 2021</v>
          </cell>
          <cell r="O4018">
            <v>44467</v>
          </cell>
          <cell r="P4018">
            <v>44773</v>
          </cell>
          <cell r="Q4018" t="str">
            <v>Construcción Pavimento En La Cra 65 Entre Cll 10 Y 11. Y Cll 10 Entre Cra 65 Y 67 En El Barrio Las Américas. Localidad Continente Pailón Del Distrito De Buenaventura - Valle Del Cauca</v>
          </cell>
          <cell r="R4018" t="str">
            <v>Vias y Transporte</v>
          </cell>
          <cell r="S4018" t="str">
            <v>Vias Urbanas</v>
          </cell>
          <cell r="T4018"/>
          <cell r="U4018">
            <v>1</v>
          </cell>
          <cell r="V4018"/>
          <cell r="W4018"/>
          <cell r="X4018"/>
          <cell r="Y4018"/>
          <cell r="Z4018">
            <v>0</v>
          </cell>
          <cell r="AA4018"/>
          <cell r="AB4018">
            <v>0</v>
          </cell>
          <cell r="AC4018">
            <v>0</v>
          </cell>
          <cell r="AD4018">
            <v>0</v>
          </cell>
          <cell r="AE4018"/>
          <cell r="AF4018"/>
          <cell r="AG4018">
            <v>0</v>
          </cell>
          <cell r="AH4018">
            <v>0</v>
          </cell>
          <cell r="AI4018">
            <v>0</v>
          </cell>
          <cell r="AJ4018">
            <v>0</v>
          </cell>
          <cell r="AK4018"/>
          <cell r="AL4018"/>
          <cell r="AM4018"/>
          <cell r="AN4018"/>
          <cell r="AO4018">
            <v>0</v>
          </cell>
          <cell r="AP4018" t="str">
            <v>Adjudicado</v>
          </cell>
          <cell r="AQ4018" t="e">
            <v>#REF!</v>
          </cell>
          <cell r="AR4018" t="e">
            <v>#N/A</v>
          </cell>
          <cell r="AS4018" t="str">
            <v>-</v>
          </cell>
          <cell r="AT4018"/>
          <cell r="AU4018" t="str">
            <v>-</v>
          </cell>
          <cell r="AV4018" t="str">
            <v>-</v>
          </cell>
          <cell r="AW4018" t="e">
            <v>#REF!</v>
          </cell>
          <cell r="AX4018">
            <v>4</v>
          </cell>
          <cell r="AY4018"/>
          <cell r="AZ4018">
            <v>4</v>
          </cell>
          <cell r="BA4018"/>
          <cell r="BB4018" t="str">
            <v>236 ML</v>
          </cell>
          <cell r="BC4018"/>
          <cell r="BD4018" t="str">
            <v>-</v>
          </cell>
          <cell r="BE4018" t="str">
            <v>-</v>
          </cell>
          <cell r="BF4018" t="str">
            <v>-</v>
          </cell>
          <cell r="BG4018" t="str">
            <v>-</v>
          </cell>
        </row>
        <row r="4019">
          <cell r="C4019" t="str">
            <v>E-2020-1733-235582</v>
          </cell>
          <cell r="D4019" t="str">
            <v>CV 001-2020</v>
          </cell>
          <cell r="E4019" t="str">
            <v>2018-2022</v>
          </cell>
          <cell r="F4019" t="str">
            <v>VIGENTE</v>
          </cell>
          <cell r="G4019"/>
          <cell r="H4019" t="str">
            <v>Valle Del Cauca</v>
          </cell>
          <cell r="I4019"/>
          <cell r="J4019"/>
          <cell r="K4019" t="str">
            <v>Buenaventura</v>
          </cell>
          <cell r="L4019" t="str">
            <v>Buenaventura-Valle Del Cauca</v>
          </cell>
          <cell r="M4019" t="str">
            <v>525 FIP 2021</v>
          </cell>
          <cell r="N4019" t="str">
            <v>DPS 2021</v>
          </cell>
          <cell r="O4019">
            <v>44467</v>
          </cell>
          <cell r="P4019">
            <v>44773</v>
          </cell>
          <cell r="Q4019" t="str">
            <v>Construcción Pavimento Cra 65A Entre Clls 8 Y 8A En El Barrio Las Américas. Localidad Continente El Pailón Del Distrito De Buenaventura - Valle Del Cauca</v>
          </cell>
          <cell r="R4019" t="str">
            <v>Vias y Transporte</v>
          </cell>
          <cell r="S4019" t="str">
            <v>Vias Urbanas</v>
          </cell>
          <cell r="T4019"/>
          <cell r="U4019">
            <v>1</v>
          </cell>
          <cell r="V4019"/>
          <cell r="W4019"/>
          <cell r="X4019"/>
          <cell r="Y4019"/>
          <cell r="Z4019">
            <v>0</v>
          </cell>
          <cell r="AA4019"/>
          <cell r="AB4019">
            <v>0</v>
          </cell>
          <cell r="AC4019">
            <v>0</v>
          </cell>
          <cell r="AD4019">
            <v>0</v>
          </cell>
          <cell r="AE4019"/>
          <cell r="AF4019"/>
          <cell r="AG4019">
            <v>0</v>
          </cell>
          <cell r="AH4019">
            <v>0</v>
          </cell>
          <cell r="AI4019">
            <v>0</v>
          </cell>
          <cell r="AJ4019">
            <v>0</v>
          </cell>
          <cell r="AK4019"/>
          <cell r="AL4019"/>
          <cell r="AM4019"/>
          <cell r="AN4019"/>
          <cell r="AO4019">
            <v>0</v>
          </cell>
          <cell r="AP4019" t="str">
            <v>Adjudicado</v>
          </cell>
          <cell r="AQ4019" t="e">
            <v>#REF!</v>
          </cell>
          <cell r="AR4019" t="e">
            <v>#N/A</v>
          </cell>
          <cell r="AS4019" t="str">
            <v>-</v>
          </cell>
          <cell r="AT4019"/>
          <cell r="AU4019" t="str">
            <v>-</v>
          </cell>
          <cell r="AV4019" t="str">
            <v>-</v>
          </cell>
          <cell r="AW4019" t="e">
            <v>#REF!</v>
          </cell>
          <cell r="AX4019">
            <v>4</v>
          </cell>
          <cell r="AY4019"/>
          <cell r="AZ4019">
            <v>4</v>
          </cell>
          <cell r="BA4019"/>
          <cell r="BB4019" t="str">
            <v>134 ML</v>
          </cell>
          <cell r="BC4019"/>
          <cell r="BD4019" t="str">
            <v>-</v>
          </cell>
          <cell r="BE4019" t="str">
            <v>-</v>
          </cell>
          <cell r="BF4019" t="str">
            <v>-</v>
          </cell>
          <cell r="BG4019" t="str">
            <v>-</v>
          </cell>
        </row>
        <row r="4020">
          <cell r="C4020" t="str">
            <v>20110160V0323-1</v>
          </cell>
          <cell r="D4020" t="str">
            <v>Proyectos 2011 - 2020</v>
          </cell>
          <cell r="E4020" t="str">
            <v>No Aplica</v>
          </cell>
          <cell r="F4020" t="str">
            <v>CERRADO</v>
          </cell>
          <cell r="G4020" t="str">
            <v>A323</v>
          </cell>
          <cell r="H4020" t="str">
            <v>Valle Del Cauca</v>
          </cell>
          <cell r="I4020">
            <v>76111</v>
          </cell>
          <cell r="J4020">
            <v>2</v>
          </cell>
          <cell r="K4020" t="str">
            <v>Buga</v>
          </cell>
          <cell r="L4020" t="str">
            <v>Buga-Valle Del Cauca</v>
          </cell>
          <cell r="M4020">
            <v>160</v>
          </cell>
          <cell r="N4020" t="str">
            <v>Fonade 1</v>
          </cell>
          <cell r="O4020"/>
          <cell r="P4020"/>
          <cell r="Q4020" t="str">
            <v>Construcción Mejoramiento Del Tramo En El Sector La Zapata -Monterrey - Rio Sonso Municipio De Guadalajara De Buga - Valle Del Cauca.</v>
          </cell>
          <cell r="R4020" t="str">
            <v>Vías Red Terciaria</v>
          </cell>
          <cell r="S4020"/>
          <cell r="T4020"/>
          <cell r="U4020"/>
          <cell r="V4020" t="str">
            <v>Municipio</v>
          </cell>
          <cell r="W4020"/>
          <cell r="X4020" t="str">
            <v/>
          </cell>
          <cell r="Y4020"/>
          <cell r="Z4020">
            <v>211808249.2335</v>
          </cell>
          <cell r="AA4020"/>
          <cell r="AB4020">
            <v>211808249.2335</v>
          </cell>
          <cell r="AC4020"/>
          <cell r="AD4020">
            <v>211808249.2335</v>
          </cell>
          <cell r="AE4020">
            <v>0</v>
          </cell>
          <cell r="AF4020"/>
          <cell r="AG4020">
            <v>0</v>
          </cell>
          <cell r="AH4020">
            <v>211808249.2335</v>
          </cell>
          <cell r="AI4020">
            <v>0</v>
          </cell>
          <cell r="AJ4020">
            <v>211808249.2335</v>
          </cell>
          <cell r="AK4020">
            <v>0</v>
          </cell>
          <cell r="AL4020"/>
          <cell r="AM4020">
            <v>1</v>
          </cell>
          <cell r="AN4020">
            <v>1</v>
          </cell>
          <cell r="AO4020">
            <v>0</v>
          </cell>
          <cell r="AP4020" t="str">
            <v>En Liquidación</v>
          </cell>
          <cell r="AQ4020" t="e">
            <v>#REF!</v>
          </cell>
          <cell r="AR4020" t="e">
            <v>#N/A</v>
          </cell>
          <cell r="AS402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20" t="str">
            <v>No Aplica</v>
          </cell>
          <cell r="AU4020">
            <v>41731</v>
          </cell>
          <cell r="AV4020">
            <v>41879</v>
          </cell>
          <cell r="AW4020" t="e">
            <v>#REF!</v>
          </cell>
          <cell r="AX4020"/>
          <cell r="AY4020"/>
          <cell r="AZ4020">
            <v>0</v>
          </cell>
          <cell r="BA4020" t="str">
            <v>-</v>
          </cell>
          <cell r="BB4020" t="str">
            <v>CONSTRUCCIÓN DE PAVIMENTO FLEXIBLE EN UN TRAMO DEL SECTOR LA ZAPATA - MONTERREY - RIO SONSO</v>
          </cell>
          <cell r="BC4020"/>
          <cell r="BD4020">
            <v>41758</v>
          </cell>
          <cell r="BE4020">
            <v>41758</v>
          </cell>
          <cell r="BF4020">
            <v>41976</v>
          </cell>
          <cell r="BG4020">
            <v>116241</v>
          </cell>
        </row>
        <row r="4021">
          <cell r="C4021" t="str">
            <v>20120069V0309-1</v>
          </cell>
          <cell r="D4021" t="str">
            <v>Proyectos 2011 - 2020</v>
          </cell>
          <cell r="E4021" t="str">
            <v>No Aplica</v>
          </cell>
          <cell r="F4021" t="str">
            <v>CERRADO</v>
          </cell>
          <cell r="G4021" t="str">
            <v>C309</v>
          </cell>
          <cell r="H4021" t="str">
            <v>Valle Del Cauca</v>
          </cell>
          <cell r="I4021">
            <v>76111</v>
          </cell>
          <cell r="J4021">
            <v>2</v>
          </cell>
          <cell r="K4021" t="str">
            <v>Buga</v>
          </cell>
          <cell r="L4021" t="str">
            <v>Buga-Valle Del Cauca</v>
          </cell>
          <cell r="M4021">
            <v>69</v>
          </cell>
          <cell r="N4021" t="str">
            <v>Fonade 3</v>
          </cell>
          <cell r="O4021"/>
          <cell r="P4021"/>
          <cell r="Q4021" t="str">
            <v>Pavimento Rigido Calle 29A Entre Cras 9 Y 1, Cra 10 Entre Calles 29 Y 30 Barrio Balboa En El Municpio De Buga - Valle Del Cauca</v>
          </cell>
          <cell r="R4021" t="str">
            <v>Vías Urbanas</v>
          </cell>
          <cell r="S4021"/>
          <cell r="T4021"/>
          <cell r="U4021"/>
          <cell r="V4021" t="str">
            <v>Municipio</v>
          </cell>
          <cell r="W4021"/>
          <cell r="X4021" t="str">
            <v/>
          </cell>
          <cell r="Y4021"/>
          <cell r="Z4021">
            <v>145692662</v>
          </cell>
          <cell r="AA4021"/>
          <cell r="AB4021">
            <v>145692662</v>
          </cell>
          <cell r="AC4021"/>
          <cell r="AD4021">
            <v>145692662</v>
          </cell>
          <cell r="AE4021">
            <v>0</v>
          </cell>
          <cell r="AF4021"/>
          <cell r="AG4021">
            <v>0</v>
          </cell>
          <cell r="AH4021">
            <v>145692662</v>
          </cell>
          <cell r="AI4021">
            <v>0</v>
          </cell>
          <cell r="AJ4021">
            <v>145692662</v>
          </cell>
          <cell r="AK4021">
            <v>0</v>
          </cell>
          <cell r="AL4021"/>
          <cell r="AM4021">
            <v>1</v>
          </cell>
          <cell r="AN4021">
            <v>1</v>
          </cell>
          <cell r="AO4021">
            <v>0</v>
          </cell>
          <cell r="AP4021" t="str">
            <v>En Liquidación</v>
          </cell>
          <cell r="AQ4021" t="e">
            <v>#REF!</v>
          </cell>
          <cell r="AR4021" t="e">
            <v>#N/A</v>
          </cell>
          <cell r="AS4021" t="str">
            <v>1. INFORMACIÓN Y ESTADO CONTRATO OBRA: Acta de liquidación suscrita el 21-08-2014.
2. INFORMACIÓN Y ESTADO CONVENIO INTERADMINISTRATIVO: Se pierden competencias para liquidar bilateralmente el convenio, la cual se debe proceder a elaborar constancia de archivo. Se realizan las subsanaciones 
El dia 04-03-2021 se remite a area de postcontractual las observaciones dentro del archivo de proyección "BORRADOR CONSTANCIA DE ARCHIVO 2132673" recibido del Abogado Mauricio Jaramillo Soto.  
Actividades realizadas en el periodo: 
En espera de observaciones o constancia de archivo de area postcontractual. Se remite drecho de peticion a municipio, reiterando radicacion de desembolso.</v>
          </cell>
          <cell r="AT4021" t="str">
            <v>No Aplica</v>
          </cell>
          <cell r="AU4021">
            <v>41717</v>
          </cell>
          <cell r="AV4021">
            <v>41802</v>
          </cell>
          <cell r="AW4021" t="e">
            <v>#REF!</v>
          </cell>
          <cell r="AX4021"/>
          <cell r="AY4021"/>
          <cell r="AZ4021">
            <v>0</v>
          </cell>
          <cell r="BA4021" t="str">
            <v>-</v>
          </cell>
          <cell r="BB4021" t="str">
            <v>0,172 KM</v>
          </cell>
          <cell r="BC4021"/>
          <cell r="BD4021">
            <v>41758</v>
          </cell>
          <cell r="BE4021">
            <v>41758</v>
          </cell>
          <cell r="BF4021">
            <v>41851</v>
          </cell>
          <cell r="BG4021" t="str">
            <v/>
          </cell>
        </row>
        <row r="4022">
          <cell r="C4022" t="str">
            <v>20120069V0310-1</v>
          </cell>
          <cell r="D4022" t="str">
            <v>Proyectos 2011 - 2020</v>
          </cell>
          <cell r="E4022" t="str">
            <v>No Aplica</v>
          </cell>
          <cell r="F4022" t="str">
            <v>CERRADO</v>
          </cell>
          <cell r="G4022" t="str">
            <v>C310</v>
          </cell>
          <cell r="H4022" t="str">
            <v>Valle Del Cauca</v>
          </cell>
          <cell r="I4022">
            <v>76111</v>
          </cell>
          <cell r="J4022">
            <v>2</v>
          </cell>
          <cell r="K4022" t="str">
            <v>Buga</v>
          </cell>
          <cell r="L4022" t="str">
            <v>Buga-Valle Del Cauca</v>
          </cell>
          <cell r="M4022">
            <v>69</v>
          </cell>
          <cell r="N4022" t="str">
            <v>Fonade 3</v>
          </cell>
          <cell r="O4022"/>
          <cell r="P4022"/>
          <cell r="Q4022" t="str">
            <v>Construcción De Andenes Y Gradas En Concreto En Sendero Peatonal Para El Acceso A Las Viviendas En Pueblo Nuevo En El Municpio De Buga - Valle Del Cauca</v>
          </cell>
          <cell r="R4022" t="str">
            <v>Vías Urbanas</v>
          </cell>
          <cell r="S4022"/>
          <cell r="T4022"/>
          <cell r="U4022"/>
          <cell r="V4022" t="str">
            <v>Municipio</v>
          </cell>
          <cell r="W4022"/>
          <cell r="X4022" t="str">
            <v/>
          </cell>
          <cell r="Y4022"/>
          <cell r="Z4022">
            <v>299884118</v>
          </cell>
          <cell r="AA4022"/>
          <cell r="AB4022">
            <v>299884118</v>
          </cell>
          <cell r="AC4022"/>
          <cell r="AD4022">
            <v>299884118</v>
          </cell>
          <cell r="AE4022">
            <v>0</v>
          </cell>
          <cell r="AF4022"/>
          <cell r="AG4022">
            <v>0</v>
          </cell>
          <cell r="AH4022">
            <v>299884118</v>
          </cell>
          <cell r="AI4022">
            <v>0</v>
          </cell>
          <cell r="AJ4022">
            <v>299884118</v>
          </cell>
          <cell r="AK4022">
            <v>0</v>
          </cell>
          <cell r="AL4022"/>
          <cell r="AM4022">
            <v>1</v>
          </cell>
          <cell r="AN4022">
            <v>1</v>
          </cell>
          <cell r="AO4022">
            <v>0</v>
          </cell>
          <cell r="AP4022" t="str">
            <v>En Liquidación</v>
          </cell>
          <cell r="AQ4022" t="e">
            <v>#REF!</v>
          </cell>
          <cell r="AR4022" t="e">
            <v>#N/A</v>
          </cell>
          <cell r="AS402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22" t="str">
            <v>No Aplica</v>
          </cell>
          <cell r="AU4022">
            <v>41723</v>
          </cell>
          <cell r="AV4022">
            <v>41923</v>
          </cell>
          <cell r="AW4022" t="e">
            <v>#REF!</v>
          </cell>
          <cell r="AX4022"/>
          <cell r="AY4022"/>
          <cell r="AZ4022">
            <v>0</v>
          </cell>
          <cell r="BA4022" t="str">
            <v>-</v>
          </cell>
          <cell r="BB4022" t="str">
            <v>CONSTRUCCION DE ANDENES Y GRADAS</v>
          </cell>
          <cell r="BC4022"/>
          <cell r="BD4022">
            <v>41793</v>
          </cell>
          <cell r="BE4022" t="str">
            <v/>
          </cell>
          <cell r="BF4022">
            <v>42082</v>
          </cell>
          <cell r="BG4022" t="str">
            <v/>
          </cell>
        </row>
        <row r="4023">
          <cell r="C4023" t="str">
            <v>20130313V0406-1</v>
          </cell>
          <cell r="D4023" t="str">
            <v>Proyectos 2011 - 2020</v>
          </cell>
          <cell r="E4023" t="str">
            <v>No Aplica</v>
          </cell>
          <cell r="F4023" t="str">
            <v>CERRADO</v>
          </cell>
          <cell r="G4023"/>
          <cell r="H4023" t="str">
            <v>Valle Del Cauca</v>
          </cell>
          <cell r="I4023">
            <v>76111</v>
          </cell>
          <cell r="J4023">
            <v>2</v>
          </cell>
          <cell r="K4023" t="str">
            <v>Buga</v>
          </cell>
          <cell r="L4023" t="str">
            <v>Buga-Valle Del Cauca</v>
          </cell>
          <cell r="M4023">
            <v>313</v>
          </cell>
          <cell r="N4023" t="str">
            <v>DPS 2013</v>
          </cell>
          <cell r="O4023"/>
          <cell r="P4023"/>
          <cell r="Q4023" t="str">
            <v>Pavimentación Vía Carrera 5 Entre Calles 21B Y 23 Barrio Las Palmitas Municipio De Guadalajara De Buga - Valle Del Cauca</v>
          </cell>
          <cell r="R4023" t="str">
            <v>Vías Urbanas</v>
          </cell>
          <cell r="S4023"/>
          <cell r="T4023"/>
          <cell r="U4023"/>
          <cell r="V4023" t="str">
            <v>Departamento</v>
          </cell>
          <cell r="W4023"/>
          <cell r="X4023" t="str">
            <v>Barrio Las Palmitas</v>
          </cell>
          <cell r="Y4023"/>
          <cell r="Z4023">
            <v>280373832</v>
          </cell>
          <cell r="AA4023"/>
          <cell r="AB4023">
            <v>280373832</v>
          </cell>
          <cell r="AC4023"/>
          <cell r="AD4023">
            <v>280373832</v>
          </cell>
          <cell r="AE4023">
            <v>28037383.200000003</v>
          </cell>
          <cell r="AF4023"/>
          <cell r="AG4023">
            <v>28037383.200000003</v>
          </cell>
          <cell r="AH4023">
            <v>308411215.19999999</v>
          </cell>
          <cell r="AI4023">
            <v>0</v>
          </cell>
          <cell r="AJ4023">
            <v>308411215.19999999</v>
          </cell>
          <cell r="AK4023">
            <v>0.99370000000000003</v>
          </cell>
          <cell r="AL4023"/>
          <cell r="AM4023">
            <v>1</v>
          </cell>
          <cell r="AN4023">
            <v>1</v>
          </cell>
          <cell r="AO4023">
            <v>0</v>
          </cell>
          <cell r="AP4023" t="str">
            <v>Liquidado</v>
          </cell>
          <cell r="AQ4023" t="e">
            <v>#REF!</v>
          </cell>
          <cell r="AR4023" t="e">
            <v>#N/A</v>
          </cell>
          <cell r="AS4023" t="str">
            <v>Liquidado.</v>
          </cell>
          <cell r="AT4023" t="str">
            <v>No Aplica</v>
          </cell>
          <cell r="AU4023">
            <v>42496</v>
          </cell>
          <cell r="AV4023">
            <v>42643</v>
          </cell>
          <cell r="AW4023" t="e">
            <v>#REF!</v>
          </cell>
          <cell r="AX4023"/>
          <cell r="AY4023"/>
          <cell r="AZ4023">
            <v>0</v>
          </cell>
          <cell r="BA4023" t="str">
            <v>-</v>
          </cell>
          <cell r="BB4023" t="str">
            <v>0,215 km</v>
          </cell>
          <cell r="BC4023"/>
          <cell r="BD4023">
            <v>42523</v>
          </cell>
          <cell r="BE4023">
            <v>42593</v>
          </cell>
          <cell r="BF4023">
            <v>42670</v>
          </cell>
          <cell r="BG4023">
            <v>18810</v>
          </cell>
        </row>
        <row r="4024">
          <cell r="C4024" t="str">
            <v>20150235M3238-1</v>
          </cell>
          <cell r="D4024" t="str">
            <v>Proyectos 2011 - 2020</v>
          </cell>
          <cell r="E4024" t="str">
            <v>No Aplica</v>
          </cell>
          <cell r="F4024" t="str">
            <v>CERRADO</v>
          </cell>
          <cell r="G4024"/>
          <cell r="H4024" t="str">
            <v>Valle Del Cauca</v>
          </cell>
          <cell r="I4024">
            <v>76111</v>
          </cell>
          <cell r="J4024">
            <v>2</v>
          </cell>
          <cell r="K4024" t="str">
            <v>Buga</v>
          </cell>
          <cell r="L4024" t="str">
            <v>Buga-Valle Del Cauca</v>
          </cell>
          <cell r="M4024">
            <v>235</v>
          </cell>
          <cell r="N4024" t="str">
            <v>DPS 2015</v>
          </cell>
          <cell r="O4024"/>
          <cell r="P4024"/>
          <cell r="Q4024" t="str">
            <v>Mejoramiento De Condiciones De Habitabilidad Guadalajara De Buga - Valle Del Cauca</v>
          </cell>
          <cell r="R4024" t="str">
            <v>Mejoramiento Condiciones De Habitabilidad</v>
          </cell>
          <cell r="S4024"/>
          <cell r="T4024"/>
          <cell r="U4024"/>
          <cell r="V4024" t="str">
            <v>Municipio</v>
          </cell>
          <cell r="W4024"/>
          <cell r="X4024" t="str">
            <v/>
          </cell>
          <cell r="Y4024"/>
          <cell r="Z4024">
            <v>721428572</v>
          </cell>
          <cell r="AA4024"/>
          <cell r="AB4024">
            <v>721428572</v>
          </cell>
          <cell r="AC4024"/>
          <cell r="AD4024">
            <v>721428572</v>
          </cell>
          <cell r="AE4024">
            <v>129857142.95999999</v>
          </cell>
          <cell r="AF4024"/>
          <cell r="AG4024">
            <v>129857142.95999999</v>
          </cell>
          <cell r="AH4024">
            <v>851285714.96000004</v>
          </cell>
          <cell r="AI4024">
            <v>0</v>
          </cell>
          <cell r="AJ4024">
            <v>851285714.96000004</v>
          </cell>
          <cell r="AK4024">
            <v>0.75280000000000002</v>
          </cell>
          <cell r="AL4024"/>
          <cell r="AM4024">
            <v>1</v>
          </cell>
          <cell r="AN4024">
            <v>1</v>
          </cell>
          <cell r="AO4024">
            <v>0</v>
          </cell>
          <cell r="AP4024" t="str">
            <v>Liquidado</v>
          </cell>
          <cell r="AQ4024" t="e">
            <v>#REF!</v>
          </cell>
          <cell r="AR4024" t="str">
            <v>TERMINADO</v>
          </cell>
          <cell r="AS4024" t="str">
            <v>En Liquidacion-02/12/2020 ACTA PARA TRAMITE DE FIRMAS</v>
          </cell>
          <cell r="AT4024"/>
          <cell r="AU4024">
            <v>43010</v>
          </cell>
          <cell r="AV4024">
            <v>43220</v>
          </cell>
          <cell r="AW4024" t="e">
            <v>#REF!</v>
          </cell>
          <cell r="AX4024"/>
          <cell r="AY4024"/>
          <cell r="AZ4024">
            <v>0</v>
          </cell>
          <cell r="BA4024" t="str">
            <v>-</v>
          </cell>
          <cell r="BB4024" t="str">
            <v>62  Viviendas</v>
          </cell>
          <cell r="BC4024"/>
          <cell r="BD4024">
            <v>43027</v>
          </cell>
          <cell r="BE4024">
            <v>43196</v>
          </cell>
          <cell r="BF4024">
            <v>43342</v>
          </cell>
          <cell r="BG4024">
            <v>62</v>
          </cell>
        </row>
        <row r="4025">
          <cell r="C4025" t="str">
            <v>20160494S3644-1</v>
          </cell>
          <cell r="D4025" t="str">
            <v>Proyectos 2011 - 2020</v>
          </cell>
          <cell r="E4025" t="str">
            <v>ANTES 2018</v>
          </cell>
          <cell r="F4025" t="str">
            <v>VIGENTE</v>
          </cell>
          <cell r="G4025"/>
          <cell r="H4025" t="str">
            <v>Valle Del Cauca</v>
          </cell>
          <cell r="I4025">
            <v>76111</v>
          </cell>
          <cell r="J4025">
            <v>2</v>
          </cell>
          <cell r="K4025" t="str">
            <v>Buga</v>
          </cell>
          <cell r="L4025" t="str">
            <v>Buga-Valle Del Cauca</v>
          </cell>
          <cell r="M4025">
            <v>494</v>
          </cell>
          <cell r="N4025" t="str">
            <v>DPS 2016</v>
          </cell>
          <cell r="O4025"/>
          <cell r="P4025"/>
          <cell r="Q4025" t="str">
            <v>Construcción Parque Biosaludable Balboa  En El Municipio De Guadalajara De Buga</v>
          </cell>
          <cell r="R4025" t="str">
            <v>Espacio Público, Recreación Y Deporte</v>
          </cell>
          <cell r="S4025"/>
          <cell r="T4025"/>
          <cell r="U4025"/>
          <cell r="V4025" t="str">
            <v>Municipio</v>
          </cell>
          <cell r="W4025" t="str">
            <v>Urbano</v>
          </cell>
          <cell r="X4025" t="str">
            <v>Barrio Balcones del Norte</v>
          </cell>
          <cell r="Y4025"/>
          <cell r="Z4025">
            <v>1355735647</v>
          </cell>
          <cell r="AA4025"/>
          <cell r="AB4025">
            <v>1355735647</v>
          </cell>
          <cell r="AC4025"/>
          <cell r="AD4025">
            <v>1355735647</v>
          </cell>
          <cell r="AE4025">
            <v>144363040</v>
          </cell>
          <cell r="AF4025"/>
          <cell r="AG4025">
            <v>144363040</v>
          </cell>
          <cell r="AH4025">
            <v>1500098687</v>
          </cell>
          <cell r="AI4025">
            <v>0</v>
          </cell>
          <cell r="AJ4025">
            <v>1500098687</v>
          </cell>
          <cell r="AK4025">
            <v>1</v>
          </cell>
          <cell r="AL4025"/>
          <cell r="AM4025">
            <v>1</v>
          </cell>
          <cell r="AN4025">
            <v>1</v>
          </cell>
          <cell r="AO4025">
            <v>0</v>
          </cell>
          <cell r="AP4025" t="str">
            <v>Entregado A Municipio</v>
          </cell>
          <cell r="AQ4025" t="e">
            <v>#REF!</v>
          </cell>
          <cell r="AR4025" t="e">
            <v>#N/A</v>
          </cell>
          <cell r="AS4025" t="str">
            <v>Socialización de Acta de entrega y compromiso de sostenibilidad en octubre de 2020 sin respuesta del ente territorial. Informes de interventoría aprobados (Diciembre 2021)
AV3 del 14/10/2020</v>
          </cell>
          <cell r="AT4025" t="str">
            <v>No Aplica</v>
          </cell>
          <cell r="AU4025">
            <v>43383</v>
          </cell>
          <cell r="AV4025">
            <v>44091</v>
          </cell>
          <cell r="AW4025" t="e">
            <v>#REF!</v>
          </cell>
          <cell r="AX4025"/>
          <cell r="AY4025"/>
          <cell r="AZ4025">
            <v>0</v>
          </cell>
          <cell r="BA4025" t="str">
            <v>-</v>
          </cell>
          <cell r="BB4025" t="str">
            <v>9500m2</v>
          </cell>
          <cell r="BC4025"/>
          <cell r="BD4025">
            <v>43406</v>
          </cell>
          <cell r="BE4025">
            <v>43777</v>
          </cell>
          <cell r="BF4025">
            <v>44118</v>
          </cell>
          <cell r="BG4025">
            <v>30000</v>
          </cell>
        </row>
        <row r="4026">
          <cell r="C4026" t="str">
            <v>20170656V9664-1</v>
          </cell>
          <cell r="D4026" t="str">
            <v>Proyectos 2011 - 2020</v>
          </cell>
          <cell r="E4026" t="str">
            <v>ANTES 2018</v>
          </cell>
          <cell r="F4026" t="str">
            <v>VIGENTE</v>
          </cell>
          <cell r="G4026"/>
          <cell r="H4026" t="str">
            <v>Valle Del Cauca</v>
          </cell>
          <cell r="I4026">
            <v>76111</v>
          </cell>
          <cell r="J4026">
            <v>2</v>
          </cell>
          <cell r="K4026" t="str">
            <v>Buga</v>
          </cell>
          <cell r="L4026" t="str">
            <v>Buga-Valle Del Cauca</v>
          </cell>
          <cell r="M4026">
            <v>656</v>
          </cell>
          <cell r="N4026" t="str">
            <v>DPS 2017</v>
          </cell>
          <cell r="O4026"/>
          <cell r="P4026"/>
          <cell r="Q4026" t="str">
            <v>Pavimentación Vías Urbanas En El Municipio De Guadalajara De Buga - Valle Del Cauca</v>
          </cell>
          <cell r="R4026" t="str">
            <v>Vías Urbanas</v>
          </cell>
          <cell r="S4026"/>
          <cell r="T4026"/>
          <cell r="U4026"/>
          <cell r="V4026" t="str">
            <v>Municipio</v>
          </cell>
          <cell r="W4026" t="str">
            <v>Urbano</v>
          </cell>
          <cell r="X4026" t="str">
            <v>Barrios Balboa, Los Girasoles, La Honda y San Vicente</v>
          </cell>
          <cell r="Y4026"/>
          <cell r="Z4026">
            <v>1100128898</v>
          </cell>
          <cell r="AA4026"/>
          <cell r="AB4026">
            <v>1100128898</v>
          </cell>
          <cell r="AC4026"/>
          <cell r="AD4026">
            <v>1100128898</v>
          </cell>
          <cell r="AE4026">
            <v>110012890</v>
          </cell>
          <cell r="AF4026"/>
          <cell r="AG4026">
            <v>110012890</v>
          </cell>
          <cell r="AH4026">
            <v>1210141788</v>
          </cell>
          <cell r="AI4026">
            <v>0</v>
          </cell>
          <cell r="AJ4026">
            <v>1210141788</v>
          </cell>
          <cell r="AK4026">
            <v>1</v>
          </cell>
          <cell r="AL4026"/>
          <cell r="AM4026">
            <v>1</v>
          </cell>
          <cell r="AN4026">
            <v>1</v>
          </cell>
          <cell r="AO4026">
            <v>0</v>
          </cell>
          <cell r="AP4026" t="str">
            <v>Entregado A Municipio</v>
          </cell>
          <cell r="AQ4026" t="e">
            <v>#REF!</v>
          </cell>
          <cell r="AR4026" t="e">
            <v>#N/A</v>
          </cell>
          <cell r="AS4026" t="str">
            <v>Por iniciar el proceso de liquidación del convenio, condicionado a la liquidación del contrato.
Se realizó inauguración del proyecto por parate de la Dirección General DPS.
Se está realizando la liquidación del contrato de obra, de acuerdo con los requerimientos de la interventoría al contratista para el cierre documental.
Interventoría manifiesta que se proyecta la firma del acta de liquidación del contrato, emitirá un documento soporte de su gestión y completará su informe final para dar cierre a su proyecto de interventoría, con lo cual se puede continuar con la liquidación del convenio.
Fecha de terminación: 03/08/2020
AV3 24/09/2020</v>
          </cell>
          <cell r="AT4026" t="str">
            <v>No Aplica</v>
          </cell>
          <cell r="AU4026">
            <v>43649</v>
          </cell>
          <cell r="AV4026">
            <v>44046</v>
          </cell>
          <cell r="AW4026" t="e">
            <v>#REF!</v>
          </cell>
          <cell r="AX4026"/>
          <cell r="AY4026"/>
          <cell r="AZ4026">
            <v>0</v>
          </cell>
          <cell r="BA4026" t="str">
            <v>-</v>
          </cell>
          <cell r="BB4026" t="str">
            <v>683 ml</v>
          </cell>
          <cell r="BC4026"/>
          <cell r="BD4026">
            <v>43679</v>
          </cell>
          <cell r="BE4026">
            <v>44027</v>
          </cell>
          <cell r="BF4026">
            <v>44098</v>
          </cell>
          <cell r="BG4026">
            <v>33147</v>
          </cell>
        </row>
        <row r="4027">
          <cell r="C4027" t="str">
            <v>20090126V2031-1</v>
          </cell>
          <cell r="D4027" t="str">
            <v>Proyectos 2011 - 2020</v>
          </cell>
          <cell r="E4027" t="str">
            <v>No Aplica</v>
          </cell>
          <cell r="F4027" t="str">
            <v>CERRADO</v>
          </cell>
          <cell r="G4027"/>
          <cell r="H4027" t="str">
            <v>Valle Del Cauca</v>
          </cell>
          <cell r="I4027">
            <v>76113</v>
          </cell>
          <cell r="J4027">
            <v>5</v>
          </cell>
          <cell r="K4027" t="str">
            <v>Bugalagrande</v>
          </cell>
          <cell r="L4027" t="str">
            <v>Bugalagrande-Valle Del Cauca</v>
          </cell>
          <cell r="M4027" t="str">
            <v/>
          </cell>
          <cell r="N4027" t="str">
            <v>Infraestructura</v>
          </cell>
          <cell r="O4027"/>
          <cell r="P4027"/>
          <cell r="Q4027" t="str">
            <v>Convenio Interadminnsitrativo De Cooperación Entre Acción Social Y El Municipio De Bugalagrande Cuyo Objeto Es Aunar Esfuerzos Y Contribuir Con La Elaboración De Diseños Y Construcción Del Muro De Contención Margen Detecha Rio Bugalagrnade, Sector Lourdes Barrio Antonio Nariño, Municipio De Bugalagrande - Valle Del Cauca</v>
          </cell>
          <cell r="R4027" t="str">
            <v>Otros</v>
          </cell>
          <cell r="S4027"/>
          <cell r="T4027"/>
          <cell r="U4027"/>
          <cell r="V4027" t="str">
            <v>Municipio</v>
          </cell>
          <cell r="W4027"/>
          <cell r="X4027" t="str">
            <v/>
          </cell>
          <cell r="Y4027"/>
          <cell r="Z4027">
            <v>255000000</v>
          </cell>
          <cell r="AA4027"/>
          <cell r="AB4027">
            <v>255000000</v>
          </cell>
          <cell r="AC4027"/>
          <cell r="AD4027">
            <v>255000000</v>
          </cell>
          <cell r="AE4027">
            <v>0</v>
          </cell>
          <cell r="AF4027"/>
          <cell r="AG4027">
            <v>0</v>
          </cell>
          <cell r="AH4027">
            <v>255000000</v>
          </cell>
          <cell r="AI4027">
            <v>0</v>
          </cell>
          <cell r="AJ4027">
            <v>255000000</v>
          </cell>
          <cell r="AK4027">
            <v>1</v>
          </cell>
          <cell r="AL4027"/>
          <cell r="AM4027">
            <v>1</v>
          </cell>
          <cell r="AN4027">
            <v>1</v>
          </cell>
          <cell r="AO4027">
            <v>0</v>
          </cell>
          <cell r="AP4027" t="str">
            <v>Liquidado</v>
          </cell>
          <cell r="AQ4027" t="e">
            <v>#REF!</v>
          </cell>
          <cell r="AR4027" t="e">
            <v>#N/A</v>
          </cell>
          <cell r="AS4027" t="str">
            <v>Entregado el 16 de marzo de 2011.</v>
          </cell>
          <cell r="AT4027" t="str">
            <v>No Aplica</v>
          </cell>
          <cell r="AU4027" t="str">
            <v/>
          </cell>
          <cell r="AV4027">
            <v>40618</v>
          </cell>
          <cell r="AW4027" t="e">
            <v>#REF!</v>
          </cell>
          <cell r="AX4027"/>
          <cell r="AY4027"/>
          <cell r="AZ4027">
            <v>0</v>
          </cell>
          <cell r="BA4027" t="str">
            <v>-</v>
          </cell>
          <cell r="BB4027" t="str">
            <v/>
          </cell>
          <cell r="BC4027"/>
          <cell r="BD4027" t="str">
            <v/>
          </cell>
          <cell r="BE4027" t="str">
            <v/>
          </cell>
          <cell r="BF4027" t="str">
            <v/>
          </cell>
          <cell r="BG4027" t="str">
            <v/>
          </cell>
        </row>
        <row r="4028">
          <cell r="C4028" t="str">
            <v>20090259V2032-1</v>
          </cell>
          <cell r="D4028" t="str">
            <v>Proyectos 2011 - 2020</v>
          </cell>
          <cell r="E4028" t="str">
            <v>No Aplica</v>
          </cell>
          <cell r="F4028" t="str">
            <v>CERRADO</v>
          </cell>
          <cell r="G4028"/>
          <cell r="H4028" t="str">
            <v>Valle Del Cauca</v>
          </cell>
          <cell r="I4028">
            <v>76113</v>
          </cell>
          <cell r="J4028">
            <v>5</v>
          </cell>
          <cell r="K4028" t="str">
            <v>Bugalagrande</v>
          </cell>
          <cell r="L4028" t="str">
            <v>Bugalagrande-Valle Del Cauca</v>
          </cell>
          <cell r="M4028" t="str">
            <v/>
          </cell>
          <cell r="N4028" t="str">
            <v>Infraestructura</v>
          </cell>
          <cell r="O4028"/>
          <cell r="P4028"/>
          <cell r="Q4028"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(Mantenimiento De La Vía Bugalagrande - Mestizal, Municipio De Bugalagrande - Valle Del Cauca)</v>
          </cell>
          <cell r="R4028" t="str">
            <v>Vías Red Terciaria</v>
          </cell>
          <cell r="S4028"/>
          <cell r="T4028"/>
          <cell r="U4028"/>
          <cell r="V4028" t="str">
            <v>Federación Nacional De Cafeteros</v>
          </cell>
          <cell r="W4028"/>
          <cell r="X4028" t="str">
            <v/>
          </cell>
          <cell r="Y4028"/>
          <cell r="Z4028">
            <v>400000000</v>
          </cell>
          <cell r="AA4028"/>
          <cell r="AB4028">
            <v>400000000</v>
          </cell>
          <cell r="AC4028"/>
          <cell r="AD4028">
            <v>400000000</v>
          </cell>
          <cell r="AE4028">
            <v>0</v>
          </cell>
          <cell r="AF4028"/>
          <cell r="AG4028">
            <v>0</v>
          </cell>
          <cell r="AH4028">
            <v>400000000</v>
          </cell>
          <cell r="AI4028">
            <v>0</v>
          </cell>
          <cell r="AJ4028">
            <v>400000000</v>
          </cell>
          <cell r="AK4028">
            <v>1</v>
          </cell>
          <cell r="AL4028"/>
          <cell r="AM4028">
            <v>1</v>
          </cell>
          <cell r="AN4028">
            <v>1</v>
          </cell>
          <cell r="AO4028">
            <v>0</v>
          </cell>
          <cell r="AP4028" t="str">
            <v>Liquidado</v>
          </cell>
          <cell r="AQ4028" t="e">
            <v>#REF!</v>
          </cell>
          <cell r="AR4028" t="e">
            <v>#N/A</v>
          </cell>
          <cell r="AS4028" t="str">
            <v>Entregado en 2011.</v>
          </cell>
          <cell r="AT4028" t="str">
            <v>No Aplica</v>
          </cell>
          <cell r="AU4028" t="str">
            <v/>
          </cell>
          <cell r="AV4028">
            <v>40694</v>
          </cell>
          <cell r="AW4028" t="e">
            <v>#REF!</v>
          </cell>
          <cell r="AX4028"/>
          <cell r="AY4028"/>
          <cell r="AZ4028">
            <v>0</v>
          </cell>
          <cell r="BA4028" t="str">
            <v>-</v>
          </cell>
          <cell r="BB4028" t="str">
            <v/>
          </cell>
          <cell r="BC4028"/>
          <cell r="BD4028" t="str">
            <v/>
          </cell>
          <cell r="BE4028" t="str">
            <v/>
          </cell>
          <cell r="BF4028" t="str">
            <v/>
          </cell>
          <cell r="BG4028" t="str">
            <v/>
          </cell>
        </row>
        <row r="4029">
          <cell r="C4029" t="str">
            <v>20110160S0276-1</v>
          </cell>
          <cell r="D4029" t="str">
            <v>Proyectos 2011 - 2020</v>
          </cell>
          <cell r="E4029" t="str">
            <v>No Aplica</v>
          </cell>
          <cell r="F4029" t="str">
            <v>CERRADO</v>
          </cell>
          <cell r="G4029" t="str">
            <v>A276</v>
          </cell>
          <cell r="H4029" t="str">
            <v>Valle Del Cauca</v>
          </cell>
          <cell r="I4029">
            <v>76113</v>
          </cell>
          <cell r="J4029">
            <v>5</v>
          </cell>
          <cell r="K4029" t="str">
            <v>Bugalagrande</v>
          </cell>
          <cell r="L4029" t="str">
            <v>Bugalagrande-Valle Del Cauca</v>
          </cell>
          <cell r="M4029">
            <v>160</v>
          </cell>
          <cell r="N4029" t="str">
            <v>Fonade 1</v>
          </cell>
          <cell r="O4029"/>
          <cell r="P4029"/>
          <cell r="Q4029" t="str">
            <v>Adecuación Polideportivo Gualcoche Carrera Conzajon Buga La Grande</v>
          </cell>
          <cell r="R4029" t="str">
            <v>Espacio Público, Recreación Y Deporte</v>
          </cell>
          <cell r="S4029"/>
          <cell r="T4029"/>
          <cell r="U4029"/>
          <cell r="V4029" t="str">
            <v>Municipio</v>
          </cell>
          <cell r="W4029"/>
          <cell r="X4029" t="str">
            <v/>
          </cell>
          <cell r="Y4029"/>
          <cell r="Z4029">
            <v>259881784.80000001</v>
          </cell>
          <cell r="AA4029"/>
          <cell r="AB4029">
            <v>259881784.80000001</v>
          </cell>
          <cell r="AC4029"/>
          <cell r="AD4029">
            <v>259881784.80000001</v>
          </cell>
          <cell r="AE4029">
            <v>0</v>
          </cell>
          <cell r="AF4029"/>
          <cell r="AG4029">
            <v>0</v>
          </cell>
          <cell r="AH4029">
            <v>259881784.80000001</v>
          </cell>
          <cell r="AI4029">
            <v>0</v>
          </cell>
          <cell r="AJ4029">
            <v>259881784.80000001</v>
          </cell>
          <cell r="AK4029">
            <v>0</v>
          </cell>
          <cell r="AL4029"/>
          <cell r="AM4029">
            <v>1</v>
          </cell>
          <cell r="AN4029">
            <v>1</v>
          </cell>
          <cell r="AO4029">
            <v>0</v>
          </cell>
          <cell r="AP4029" t="str">
            <v>En Liquidación</v>
          </cell>
          <cell r="AQ4029" t="e">
            <v>#REF!</v>
          </cell>
          <cell r="AR4029" t="e">
            <v>#N/A</v>
          </cell>
          <cell r="AS402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29" t="str">
            <v>No Aplica</v>
          </cell>
          <cell r="AU4029">
            <v>41955</v>
          </cell>
          <cell r="AV4029">
            <v>42077</v>
          </cell>
          <cell r="AW4029" t="e">
            <v>#REF!</v>
          </cell>
          <cell r="AX4029"/>
          <cell r="AY4029"/>
          <cell r="AZ4029">
            <v>0</v>
          </cell>
          <cell r="BA4029" t="str">
            <v>-</v>
          </cell>
          <cell r="BB4029" t="str">
            <v>DEMOLICIÓN DE PLACA MACIZA (539 M2), DESMONTE DE CERRAMIENTO EXISTENTE EN MALLA ESLABONADA, CONSTRUCCIÓN DE PLACA PARA CANCHA EN CONCRETO ASFALTICO (683 M2) CON SUMINISTRO E INSTALACIÓN DE TORRES Y CANCHAS MÚLTIPLES, BASE PARA TRINQUETES DE VOLEIBOL, CONSTRUCCIÓN DE 5 M LINEALES DE GRADERÍAS EN CONCRETO, CERRAMIENTO EN MALLA SINTÉTICA PARA LA CANCHA CON SU RESPECTIVA PUERTA DE INGRESO, INSTALACIONES Y ZONAS DURAS Y PLAZOLETAS, 184M DE CERRAMIENTO EXTERIOR, SUMINISTRO E INSTALACIÓN DE BANCAS, CANECAS, Y COMBO DE JUEGOS INFANTILES.</v>
          </cell>
          <cell r="BC4029"/>
          <cell r="BD4029" t="str">
            <v>06/02/2014
15/10/2014</v>
          </cell>
          <cell r="BE4029">
            <v>41927</v>
          </cell>
          <cell r="BF4029">
            <v>42136</v>
          </cell>
          <cell r="BG4029">
            <v>1900</v>
          </cell>
        </row>
        <row r="4030">
          <cell r="C4030" t="str">
            <v>20130129V0367-1</v>
          </cell>
          <cell r="D4030" t="str">
            <v>Proyectos 2011 - 2020</v>
          </cell>
          <cell r="E4030" t="str">
            <v>ANTES 2018</v>
          </cell>
          <cell r="F4030" t="str">
            <v>VIGENTE</v>
          </cell>
          <cell r="G4030"/>
          <cell r="H4030" t="str">
            <v>Valle Del Cauca</v>
          </cell>
          <cell r="I4030">
            <v>76113</v>
          </cell>
          <cell r="J4030">
            <v>5</v>
          </cell>
          <cell r="K4030" t="str">
            <v>Bugalagrande</v>
          </cell>
          <cell r="L4030" t="str">
            <v>Bugalagrande-Valle Del Cauca</v>
          </cell>
          <cell r="M4030">
            <v>129</v>
          </cell>
          <cell r="N4030" t="str">
            <v>DPS 2013</v>
          </cell>
          <cell r="O4030"/>
          <cell r="P4030"/>
          <cell r="Q4030" t="str">
            <v>Construccion De Puente Vehicular En El Municipio De Bugalagrande - Valle Del Cauca</v>
          </cell>
          <cell r="R4030" t="str">
            <v>Vías Red Terciaria</v>
          </cell>
          <cell r="S4030"/>
          <cell r="T4030"/>
          <cell r="U4030"/>
          <cell r="V4030" t="str">
            <v>Municipio</v>
          </cell>
          <cell r="W4030" t="str">
            <v>Urbano</v>
          </cell>
          <cell r="X4030" t="str">
            <v xml:space="preserve"> Primero de Mayo, Corregimientos Mestizal y San Antonio</v>
          </cell>
          <cell r="Y4030"/>
          <cell r="Z4030">
            <v>5229300793</v>
          </cell>
          <cell r="AA4030"/>
          <cell r="AB4030">
            <v>5229300793</v>
          </cell>
          <cell r="AC4030"/>
          <cell r="AD4030">
            <v>5229300793</v>
          </cell>
          <cell r="AE4030">
            <v>373831775.70000005</v>
          </cell>
          <cell r="AF4030"/>
          <cell r="AG4030">
            <v>373831775.70000005</v>
          </cell>
          <cell r="AH4030">
            <v>5603132568.6999998</v>
          </cell>
          <cell r="AI4030">
            <v>0</v>
          </cell>
          <cell r="AJ4030">
            <v>5603132568.6999998</v>
          </cell>
          <cell r="AK4030">
            <v>0.89990000000000003</v>
          </cell>
          <cell r="AL4030"/>
          <cell r="AM4030">
            <v>1</v>
          </cell>
          <cell r="AN4030">
            <v>0.96489999999999998</v>
          </cell>
          <cell r="AO4030">
            <v>-3.510000000000002E-2</v>
          </cell>
          <cell r="AP4030" t="str">
            <v>En Ejecución</v>
          </cell>
          <cell r="AQ4030" t="e">
            <v>#REF!</v>
          </cell>
          <cell r="AR4030" t="e">
            <v>#N/A</v>
          </cell>
          <cell r="AS4030" t="str">
            <v xml:space="preserve">
Proyecto reinicia 16 05 2022, se realiza seguimiento continuo.</v>
          </cell>
          <cell r="AT4030" t="str">
            <v>No Aplica</v>
          </cell>
          <cell r="AU4030">
            <v>42255</v>
          </cell>
          <cell r="AV4030"/>
          <cell r="AW4030" t="e">
            <v>#REF!</v>
          </cell>
          <cell r="AX4030"/>
          <cell r="AY4030"/>
          <cell r="AZ4030">
            <v>0</v>
          </cell>
          <cell r="BA4030" t="str">
            <v>-</v>
          </cell>
          <cell r="BB4030" t="str">
            <v>60 ml</v>
          </cell>
          <cell r="BC4030"/>
          <cell r="BD4030">
            <v>42249</v>
          </cell>
          <cell r="BE4030">
            <v>42439</v>
          </cell>
          <cell r="BF4030" t="str">
            <v/>
          </cell>
          <cell r="BG4030">
            <v>4520</v>
          </cell>
        </row>
        <row r="4031">
          <cell r="C4031" t="str">
            <v>20130316M0510-5</v>
          </cell>
          <cell r="D4031" t="str">
            <v>Proyectos 2011 - 2020</v>
          </cell>
          <cell r="E4031" t="str">
            <v>ANTES 2018</v>
          </cell>
          <cell r="F4031" t="str">
            <v>VIGENTE</v>
          </cell>
          <cell r="G4031"/>
          <cell r="H4031" t="str">
            <v>Valle Del Cauca</v>
          </cell>
          <cell r="I4031">
            <v>76113</v>
          </cell>
          <cell r="J4031">
            <v>5</v>
          </cell>
          <cell r="K4031" t="str">
            <v>Bugalagrande</v>
          </cell>
          <cell r="L4031" t="str">
            <v>Bugalagrande-Valle Del Cauca</v>
          </cell>
          <cell r="M4031">
            <v>316</v>
          </cell>
          <cell r="N4031" t="str">
            <v>DPS 2013</v>
          </cell>
          <cell r="O4031"/>
          <cell r="P4031"/>
          <cell r="Q4031" t="str">
            <v>Mejoramiento De Condiciones De Habitabilidad En El Municipio De Bugalagrande - Valle Del Cauca</v>
          </cell>
          <cell r="R4031" t="str">
            <v>Mejoramiento Condiciones De Habitabilidad</v>
          </cell>
          <cell r="S4031"/>
          <cell r="T4031"/>
          <cell r="U4031"/>
          <cell r="V4031" t="str">
            <v>Departamento</v>
          </cell>
          <cell r="W4031"/>
          <cell r="X4031" t="str">
            <v/>
          </cell>
          <cell r="Y4031"/>
          <cell r="Z4031">
            <v>152900741.6825</v>
          </cell>
          <cell r="AA4031"/>
          <cell r="AB4031">
            <v>152900741.6825</v>
          </cell>
          <cell r="AC4031"/>
          <cell r="AD4031">
            <v>152900741.6825</v>
          </cell>
          <cell r="AE4031">
            <v>27543343.140000001</v>
          </cell>
          <cell r="AF4031"/>
          <cell r="AG4031">
            <v>27543343.140000001</v>
          </cell>
          <cell r="AH4031">
            <v>180444084.82249999</v>
          </cell>
          <cell r="AI4031">
            <v>0</v>
          </cell>
          <cell r="AJ4031">
            <v>180444084.82249999</v>
          </cell>
          <cell r="AK4031">
            <v>0.25</v>
          </cell>
          <cell r="AL4031"/>
          <cell r="AM4031">
            <v>0.5</v>
          </cell>
          <cell r="AN4031">
            <v>0</v>
          </cell>
          <cell r="AO4031">
            <v>-0.5</v>
          </cell>
          <cell r="AP4031" t="str">
            <v>Suspendido</v>
          </cell>
          <cell r="AQ4031" t="e">
            <v>#REF!</v>
          </cell>
          <cell r="AR4031" t="str">
            <v>EN EJECUCIÓN</v>
          </cell>
          <cell r="AS4031" t="str">
            <v>Contrato suspendido, dado que no se cuenta con la reformulación a cargo del ente territorial, se evaluó la posibilidad de culminar el contrato de obra sin la reformulación, que el contratista termine obras ya iniciadas, e interventoria reciba a satisfacción, y de esta manera entrar a liquidar el contato de obra y posteriomente el convenio.
En trámite prórroga del convenio.</v>
          </cell>
          <cell r="AT4031"/>
          <cell r="AU4031">
            <v>43389</v>
          </cell>
          <cell r="AV4031"/>
          <cell r="AW4031" t="e">
            <v>#REF!</v>
          </cell>
          <cell r="AX4031"/>
          <cell r="AY4031"/>
          <cell r="AZ4031">
            <v>0</v>
          </cell>
          <cell r="BA4031" t="str">
            <v>REFORMULACIONES / AJUSTES (Presupuesto, Alcance, Definiciones Municipio)</v>
          </cell>
          <cell r="BB4031" t="str">
            <v>33  Viviendas</v>
          </cell>
          <cell r="BC4031"/>
          <cell r="BD4031">
            <v>43447</v>
          </cell>
          <cell r="BE4031" t="str">
            <v/>
          </cell>
          <cell r="BF4031" t="str">
            <v/>
          </cell>
          <cell r="BG4031">
            <v>118.8</v>
          </cell>
        </row>
        <row r="4032">
          <cell r="C4032" t="str">
            <v>20140199V0097-1</v>
          </cell>
          <cell r="D4032" t="str">
            <v>Proyectos 2011 - 2020</v>
          </cell>
          <cell r="E4032" t="str">
            <v>No Aplica</v>
          </cell>
          <cell r="F4032" t="str">
            <v>CERRADO</v>
          </cell>
          <cell r="G4032"/>
          <cell r="H4032" t="str">
            <v>Valle Del Cauca</v>
          </cell>
          <cell r="I4032">
            <v>76113</v>
          </cell>
          <cell r="J4032">
            <v>5</v>
          </cell>
          <cell r="K4032" t="str">
            <v>Bugalagrande</v>
          </cell>
          <cell r="L4032" t="str">
            <v>Bugalagrande-Valle Del Cauca</v>
          </cell>
          <cell r="M4032">
            <v>199</v>
          </cell>
          <cell r="N4032" t="str">
            <v>DPS 2014</v>
          </cell>
          <cell r="O4032"/>
          <cell r="P4032"/>
          <cell r="Q4032" t="str">
            <v>Mejoramiento De Las Vías En El Barrio La María Ii Etapa Municipio De Bugalagrande - Valle Del Cauca</v>
          </cell>
          <cell r="R4032" t="str">
            <v>Vías Urbanas</v>
          </cell>
          <cell r="S4032"/>
          <cell r="T4032"/>
          <cell r="U4032"/>
          <cell r="V4032" t="str">
            <v>Municipio</v>
          </cell>
          <cell r="W4032"/>
          <cell r="X4032" t="str">
            <v>Barrio L a Maria II Etapa</v>
          </cell>
          <cell r="Y4032"/>
          <cell r="Z4032">
            <v>532994435</v>
          </cell>
          <cell r="AA4032"/>
          <cell r="AB4032">
            <v>532994435</v>
          </cell>
          <cell r="AC4032"/>
          <cell r="AD4032">
            <v>532994435</v>
          </cell>
          <cell r="AE4032">
            <v>53299443.5</v>
          </cell>
          <cell r="AF4032"/>
          <cell r="AG4032">
            <v>53299443.5</v>
          </cell>
          <cell r="AH4032">
            <v>586293878.5</v>
          </cell>
          <cell r="AI4032">
            <v>0</v>
          </cell>
          <cell r="AJ4032">
            <v>586293878.5</v>
          </cell>
          <cell r="AK4032">
            <v>0.99990000000000001</v>
          </cell>
          <cell r="AL4032"/>
          <cell r="AM4032">
            <v>1</v>
          </cell>
          <cell r="AN4032">
            <v>1</v>
          </cell>
          <cell r="AO4032">
            <v>0</v>
          </cell>
          <cell r="AP4032" t="str">
            <v>Liquidado</v>
          </cell>
          <cell r="AQ4032" t="e">
            <v>#REF!</v>
          </cell>
          <cell r="AR4032" t="e">
            <v>#N/A</v>
          </cell>
          <cell r="AS4032" t="str">
            <v>Proyecto finalizado el 30/05/2016. 
Proyecto Liquidado</v>
          </cell>
          <cell r="AT4032" t="str">
            <v>No Aplica</v>
          </cell>
          <cell r="AU4032">
            <v>42353</v>
          </cell>
          <cell r="AV4032">
            <v>42520</v>
          </cell>
          <cell r="AW4032" t="e">
            <v>#REF!</v>
          </cell>
          <cell r="AX4032"/>
          <cell r="AY4032"/>
          <cell r="AZ4032">
            <v>0</v>
          </cell>
          <cell r="BA4032" t="str">
            <v>-</v>
          </cell>
          <cell r="BB4032" t="str">
            <v>1,40 Km</v>
          </cell>
          <cell r="BC4032"/>
          <cell r="BD4032">
            <v>42395</v>
          </cell>
          <cell r="BE4032">
            <v>42395</v>
          </cell>
          <cell r="BF4032">
            <v>42613</v>
          </cell>
          <cell r="BG4032">
            <v>481</v>
          </cell>
        </row>
        <row r="4033">
          <cell r="C4033" t="str">
            <v>E-2020-2203-230202</v>
          </cell>
          <cell r="D4033" t="str">
            <v>CV 001-2020</v>
          </cell>
          <cell r="E4033" t="str">
            <v>2018-2022</v>
          </cell>
          <cell r="F4033" t="str">
            <v>VIGENTE</v>
          </cell>
          <cell r="G4033"/>
          <cell r="H4033" t="str">
            <v>Valle Del Cauca</v>
          </cell>
          <cell r="I4033"/>
          <cell r="J4033"/>
          <cell r="K4033" t="str">
            <v>Bugalagrande</v>
          </cell>
          <cell r="L4033" t="str">
            <v>Bugalagrande-Valle Del Cauca</v>
          </cell>
          <cell r="M4033" t="str">
            <v>369 FIP 2021</v>
          </cell>
          <cell r="N4033" t="str">
            <v>DPS 2021</v>
          </cell>
          <cell r="O4033">
            <v>44351</v>
          </cell>
          <cell r="P4033">
            <v>44773</v>
          </cell>
          <cell r="Q4033" t="str">
            <v>Construcción De La Vía Que Conduce De La Vereda San Rafael Al Corregimiento De Ceilan Municipio De Bugalagrande - Valle Del Cauca</v>
          </cell>
          <cell r="R4033" t="str">
            <v>Vias y Transporte</v>
          </cell>
          <cell r="S4033" t="str">
            <v>Vias Rurales</v>
          </cell>
          <cell r="T4033"/>
          <cell r="U4033">
            <v>1</v>
          </cell>
          <cell r="V4033"/>
          <cell r="W4033"/>
          <cell r="X4033"/>
          <cell r="Y4033"/>
          <cell r="Z4033">
            <v>0</v>
          </cell>
          <cell r="AA4033"/>
          <cell r="AB4033">
            <v>0</v>
          </cell>
          <cell r="AC4033">
            <v>0</v>
          </cell>
          <cell r="AD4033">
            <v>0</v>
          </cell>
          <cell r="AE4033"/>
          <cell r="AF4033"/>
          <cell r="AG4033">
            <v>0</v>
          </cell>
          <cell r="AH4033">
            <v>0</v>
          </cell>
          <cell r="AI4033">
            <v>0</v>
          </cell>
          <cell r="AJ4033">
            <v>0</v>
          </cell>
          <cell r="AK4033"/>
          <cell r="AL4033"/>
          <cell r="AM4033">
            <v>0.86</v>
          </cell>
          <cell r="AN4033">
            <v>0.14000000000000001</v>
          </cell>
          <cell r="AO4033">
            <v>-0.72</v>
          </cell>
          <cell r="AP4033" t="str">
            <v>Cancelado</v>
          </cell>
          <cell r="AQ4033" t="e">
            <v>#REF!</v>
          </cell>
          <cell r="AR4033" t="e">
            <v>#N/A</v>
          </cell>
          <cell r="AS4033" t="str">
            <v>-</v>
          </cell>
          <cell r="AT4033"/>
          <cell r="AU4033">
            <v>44539</v>
          </cell>
          <cell r="AV4033" t="str">
            <v>-</v>
          </cell>
          <cell r="AW4033" t="e">
            <v>#REF!</v>
          </cell>
          <cell r="AX4033">
            <v>9</v>
          </cell>
          <cell r="AY4033"/>
          <cell r="AZ4033">
            <v>9</v>
          </cell>
          <cell r="BA4033"/>
          <cell r="BB4033" t="str">
            <v>2810 ML</v>
          </cell>
          <cell r="BC4033"/>
          <cell r="BD4033" t="str">
            <v>-</v>
          </cell>
          <cell r="BE4033" t="str">
            <v>-</v>
          </cell>
          <cell r="BF4033" t="str">
            <v>-</v>
          </cell>
          <cell r="BG4033" t="str">
            <v>-</v>
          </cell>
        </row>
        <row r="4034">
          <cell r="C4034" t="str">
            <v>E-2020-2203-253309</v>
          </cell>
          <cell r="D4034" t="str">
            <v>CV 001-2020</v>
          </cell>
          <cell r="E4034" t="str">
            <v>2018-2022</v>
          </cell>
          <cell r="F4034" t="str">
            <v>VIGENTE</v>
          </cell>
          <cell r="G4034"/>
          <cell r="H4034" t="str">
            <v>Valle Del Cauca</v>
          </cell>
          <cell r="I4034"/>
          <cell r="J4034"/>
          <cell r="K4034" t="str">
            <v>Bugalagrande</v>
          </cell>
          <cell r="L4034" t="str">
            <v>Bugalagrande-Valle Del Cauca</v>
          </cell>
          <cell r="M4034" t="str">
            <v>521 FIP 2021</v>
          </cell>
          <cell r="N4034" t="str">
            <v>DPS 2021</v>
          </cell>
          <cell r="O4034">
            <v>44467</v>
          </cell>
          <cell r="P4034">
            <v>44773</v>
          </cell>
          <cell r="Q4034" t="str">
            <v>Mejoramiento De Vías Terciarias Para La Reactivación Económica Y Social Del Municipio De Bugalagrande - Valle Del Cauca</v>
          </cell>
          <cell r="R4034" t="str">
            <v>Vias y Transporte</v>
          </cell>
          <cell r="S4034" t="str">
            <v>Vias Rurales</v>
          </cell>
          <cell r="T4034"/>
          <cell r="U4034">
            <v>1</v>
          </cell>
          <cell r="V4034"/>
          <cell r="W4034"/>
          <cell r="X4034"/>
          <cell r="Y4034"/>
          <cell r="Z4034">
            <v>791862595</v>
          </cell>
          <cell r="AA4034"/>
          <cell r="AB4034">
            <v>791862595</v>
          </cell>
          <cell r="AC4034">
            <v>0</v>
          </cell>
          <cell r="AD4034">
            <v>791862595</v>
          </cell>
          <cell r="AE4034"/>
          <cell r="AF4034"/>
          <cell r="AG4034">
            <v>0</v>
          </cell>
          <cell r="AH4034">
            <v>791862595</v>
          </cell>
          <cell r="AI4034">
            <v>0</v>
          </cell>
          <cell r="AJ4034">
            <v>791862595</v>
          </cell>
          <cell r="AK4034"/>
          <cell r="AL4034"/>
          <cell r="AM4034"/>
          <cell r="AN4034"/>
          <cell r="AO4034">
            <v>0</v>
          </cell>
          <cell r="AP4034" t="str">
            <v>En Proceso Licitatorio</v>
          </cell>
          <cell r="AQ4034" t="e">
            <v>#REF!</v>
          </cell>
          <cell r="AR4034" t="e">
            <v>#N/A</v>
          </cell>
          <cell r="AS4034" t="str">
            <v>-</v>
          </cell>
          <cell r="AT4034"/>
          <cell r="AU4034" t="str">
            <v>-</v>
          </cell>
          <cell r="AV4034" t="str">
            <v>-</v>
          </cell>
          <cell r="AW4034" t="e">
            <v>#REF!</v>
          </cell>
          <cell r="AX4034">
            <v>4</v>
          </cell>
          <cell r="AY4034"/>
          <cell r="AZ4034">
            <v>4</v>
          </cell>
          <cell r="BA4034"/>
          <cell r="BB4034" t="str">
            <v>1585 ML</v>
          </cell>
          <cell r="BC4034"/>
          <cell r="BD4034" t="str">
            <v>-</v>
          </cell>
          <cell r="BE4034" t="str">
            <v>-</v>
          </cell>
          <cell r="BF4034" t="str">
            <v>-</v>
          </cell>
          <cell r="BG4034" t="str">
            <v>-</v>
          </cell>
        </row>
        <row r="4035">
          <cell r="C4035" t="str">
            <v>20070371A2018-1</v>
          </cell>
          <cell r="D4035" t="str">
            <v>Proyectos 2011 - 2020</v>
          </cell>
          <cell r="E4035" t="str">
            <v>No Aplica</v>
          </cell>
          <cell r="F4035" t="str">
            <v>CERRADO</v>
          </cell>
          <cell r="G4035"/>
          <cell r="H4035" t="str">
            <v>Valle Del Cauca</v>
          </cell>
          <cell r="I4035">
            <v>76122</v>
          </cell>
          <cell r="J4035">
            <v>6</v>
          </cell>
          <cell r="K4035" t="str">
            <v>Caicedonia</v>
          </cell>
          <cell r="L4035" t="str">
            <v>Caicedonia-Valle Del Cauca</v>
          </cell>
          <cell r="M4035" t="str">
            <v/>
          </cell>
          <cell r="N4035" t="str">
            <v>Infraestructura</v>
          </cell>
          <cell r="O4035"/>
          <cell r="P4035"/>
          <cell r="Q4035" t="str">
            <v>Optimización De La Red De Alcantarillado Carrera 16 Entre Calle 1 Y 19 Del Área Urbana, Municipio De Caicedonia</v>
          </cell>
          <cell r="R4035" t="str">
            <v>Agua Potable Y Saneamiento Básico</v>
          </cell>
          <cell r="S4035"/>
          <cell r="T4035"/>
          <cell r="U4035"/>
          <cell r="V4035" t="str">
            <v>Municipio</v>
          </cell>
          <cell r="W4035"/>
          <cell r="X4035" t="str">
            <v/>
          </cell>
          <cell r="Y4035"/>
          <cell r="Z4035">
            <v>520000000</v>
          </cell>
          <cell r="AA4035"/>
          <cell r="AB4035">
            <v>520000000</v>
          </cell>
          <cell r="AC4035"/>
          <cell r="AD4035">
            <v>520000000</v>
          </cell>
          <cell r="AE4035">
            <v>0</v>
          </cell>
          <cell r="AF4035"/>
          <cell r="AG4035">
            <v>0</v>
          </cell>
          <cell r="AH4035">
            <v>520000000</v>
          </cell>
          <cell r="AI4035">
            <v>0</v>
          </cell>
          <cell r="AJ4035">
            <v>520000000</v>
          </cell>
          <cell r="AK4035">
            <v>1</v>
          </cell>
          <cell r="AL4035"/>
          <cell r="AM4035">
            <v>1</v>
          </cell>
          <cell r="AN4035">
            <v>1</v>
          </cell>
          <cell r="AO4035">
            <v>0</v>
          </cell>
          <cell r="AP4035" t="str">
            <v>Liquidado</v>
          </cell>
          <cell r="AQ4035" t="e">
            <v>#REF!</v>
          </cell>
          <cell r="AR4035" t="e">
            <v>#N/A</v>
          </cell>
          <cell r="AS4035" t="str">
            <v>Entregado en 2010.</v>
          </cell>
          <cell r="AT4035" t="str">
            <v>No Aplica</v>
          </cell>
          <cell r="AU4035" t="str">
            <v/>
          </cell>
          <cell r="AV4035" t="str">
            <v/>
          </cell>
          <cell r="AW4035" t="e">
            <v>#REF!</v>
          </cell>
          <cell r="AX4035"/>
          <cell r="AY4035"/>
          <cell r="AZ4035">
            <v>0</v>
          </cell>
          <cell r="BA4035" t="str">
            <v>-</v>
          </cell>
          <cell r="BB4035" t="str">
            <v/>
          </cell>
          <cell r="BC4035"/>
          <cell r="BD4035" t="str">
            <v/>
          </cell>
          <cell r="BE4035" t="str">
            <v/>
          </cell>
          <cell r="BF4035" t="str">
            <v/>
          </cell>
          <cell r="BG4035" t="str">
            <v/>
          </cell>
        </row>
        <row r="4036">
          <cell r="C4036" t="str">
            <v>20090118S2016-1</v>
          </cell>
          <cell r="D4036" t="str">
            <v>Proyectos 2011 - 2020</v>
          </cell>
          <cell r="E4036" t="str">
            <v>No Aplica</v>
          </cell>
          <cell r="F4036" t="str">
            <v>CERRADO</v>
          </cell>
          <cell r="G4036"/>
          <cell r="H4036" t="str">
            <v>Valle Del Cauca</v>
          </cell>
          <cell r="I4036">
            <v>76122</v>
          </cell>
          <cell r="J4036">
            <v>6</v>
          </cell>
          <cell r="K4036" t="str">
            <v>Caicedonia</v>
          </cell>
          <cell r="L4036" t="str">
            <v>Caicedonia-Valle Del Cauca</v>
          </cell>
          <cell r="M4036" t="str">
            <v/>
          </cell>
          <cell r="N4036" t="str">
            <v>Infraestructura</v>
          </cell>
          <cell r="O4036"/>
          <cell r="P4036"/>
          <cell r="Q4036" t="str">
            <v>Convenio Interadministrativo De Cooperación Entre Acción Social - Fip Y El Fondo Mixto Para La Promoción Del Deporte, Para Unir Esfuerzos Para La Elaboración De Diseños Y/O Ajuste A Diseños Y/O Construcción De Proyectos De Infraestructura En Diferentes Municipios Del Valle Del Cauca. (Polideportivo Efraín Marin, Corregimiento Samaria Caicedonia, Municipio De Caicedonia - Valle Del Cauca )</v>
          </cell>
          <cell r="R4036" t="str">
            <v>Espacio Público, Recreación Y Deporte</v>
          </cell>
          <cell r="S4036"/>
          <cell r="T4036"/>
          <cell r="U4036"/>
          <cell r="V4036" t="str">
            <v>Fondo Mixto Para La Promocion Del Deporte</v>
          </cell>
          <cell r="W4036"/>
          <cell r="X4036" t="str">
            <v/>
          </cell>
          <cell r="Y4036"/>
          <cell r="Z4036">
            <v>270000000</v>
          </cell>
          <cell r="AA4036"/>
          <cell r="AB4036">
            <v>270000000</v>
          </cell>
          <cell r="AC4036"/>
          <cell r="AD4036">
            <v>270000000</v>
          </cell>
          <cell r="AE4036">
            <v>0</v>
          </cell>
          <cell r="AF4036"/>
          <cell r="AG4036">
            <v>0</v>
          </cell>
          <cell r="AH4036">
            <v>270000000</v>
          </cell>
          <cell r="AI4036">
            <v>0</v>
          </cell>
          <cell r="AJ4036">
            <v>270000000</v>
          </cell>
          <cell r="AK4036">
            <v>1</v>
          </cell>
          <cell r="AL4036"/>
          <cell r="AM4036">
            <v>1</v>
          </cell>
          <cell r="AN4036">
            <v>1</v>
          </cell>
          <cell r="AO4036">
            <v>0</v>
          </cell>
          <cell r="AP4036" t="str">
            <v>Liquidado</v>
          </cell>
          <cell r="AQ4036" t="e">
            <v>#REF!</v>
          </cell>
          <cell r="AR4036" t="e">
            <v>#N/A</v>
          </cell>
          <cell r="AS4036" t="str">
            <v>Entregado en 2010.</v>
          </cell>
          <cell r="AT4036" t="str">
            <v>No Aplica</v>
          </cell>
          <cell r="AU4036" t="str">
            <v/>
          </cell>
          <cell r="AV4036">
            <v>40524</v>
          </cell>
          <cell r="AW4036" t="e">
            <v>#REF!</v>
          </cell>
          <cell r="AX4036"/>
          <cell r="AY4036"/>
          <cell r="AZ4036">
            <v>0</v>
          </cell>
          <cell r="BA4036" t="str">
            <v>-</v>
          </cell>
          <cell r="BB4036" t="str">
            <v/>
          </cell>
          <cell r="BC4036"/>
          <cell r="BD4036" t="str">
            <v/>
          </cell>
          <cell r="BE4036" t="str">
            <v/>
          </cell>
          <cell r="BF4036" t="str">
            <v/>
          </cell>
          <cell r="BG4036" t="str">
            <v/>
          </cell>
        </row>
        <row r="4037">
          <cell r="C4037" t="str">
            <v>20090259V2022-1</v>
          </cell>
          <cell r="D4037" t="str">
            <v>Proyectos 2011 - 2020</v>
          </cell>
          <cell r="E4037" t="str">
            <v>No Aplica</v>
          </cell>
          <cell r="F4037" t="str">
            <v>CERRADO</v>
          </cell>
          <cell r="G4037"/>
          <cell r="H4037" t="str">
            <v>Valle Del Cauca</v>
          </cell>
          <cell r="I4037">
            <v>76122</v>
          </cell>
          <cell r="J4037">
            <v>6</v>
          </cell>
          <cell r="K4037" t="str">
            <v>Caicedonia</v>
          </cell>
          <cell r="L4037" t="str">
            <v>Caicedonia-Valle Del Cauca</v>
          </cell>
          <cell r="M4037" t="str">
            <v/>
          </cell>
          <cell r="N4037" t="str">
            <v>Infraestructura</v>
          </cell>
          <cell r="O4037"/>
          <cell r="P4037"/>
          <cell r="Q4037"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(Pavimentación Urbanización Maria Mercedez, Municipio De Caicedonia - Valle Del Cauca)</v>
          </cell>
          <cell r="R4037" t="str">
            <v>Vías Urbanas</v>
          </cell>
          <cell r="S4037"/>
          <cell r="T4037"/>
          <cell r="U4037"/>
          <cell r="V4037" t="str">
            <v>Federación Nacional De Cafeteros</v>
          </cell>
          <cell r="W4037"/>
          <cell r="X4037" t="str">
            <v/>
          </cell>
          <cell r="Y4037"/>
          <cell r="Z4037">
            <v>30000000</v>
          </cell>
          <cell r="AA4037"/>
          <cell r="AB4037">
            <v>30000000</v>
          </cell>
          <cell r="AC4037"/>
          <cell r="AD4037">
            <v>30000000</v>
          </cell>
          <cell r="AE4037">
            <v>0</v>
          </cell>
          <cell r="AF4037"/>
          <cell r="AG4037">
            <v>0</v>
          </cell>
          <cell r="AH4037">
            <v>30000000</v>
          </cell>
          <cell r="AI4037">
            <v>0</v>
          </cell>
          <cell r="AJ4037">
            <v>30000000</v>
          </cell>
          <cell r="AK4037">
            <v>1</v>
          </cell>
          <cell r="AL4037"/>
          <cell r="AM4037">
            <v>1</v>
          </cell>
          <cell r="AN4037">
            <v>1</v>
          </cell>
          <cell r="AO4037">
            <v>0</v>
          </cell>
          <cell r="AP4037" t="str">
            <v>Liquidado</v>
          </cell>
          <cell r="AQ4037" t="e">
            <v>#REF!</v>
          </cell>
          <cell r="AR4037" t="e">
            <v>#N/A</v>
          </cell>
          <cell r="AS4037" t="str">
            <v>Entregado en 2010.</v>
          </cell>
          <cell r="AT4037" t="str">
            <v>No Aplica</v>
          </cell>
          <cell r="AU4037" t="str">
            <v/>
          </cell>
          <cell r="AV4037">
            <v>40694</v>
          </cell>
          <cell r="AW4037" t="e">
            <v>#REF!</v>
          </cell>
          <cell r="AX4037"/>
          <cell r="AY4037"/>
          <cell r="AZ4037">
            <v>0</v>
          </cell>
          <cell r="BA4037" t="str">
            <v>-</v>
          </cell>
          <cell r="BB4037" t="str">
            <v/>
          </cell>
          <cell r="BC4037"/>
          <cell r="BD4037" t="str">
            <v/>
          </cell>
          <cell r="BE4037" t="str">
            <v/>
          </cell>
          <cell r="BF4037" t="str">
            <v/>
          </cell>
          <cell r="BG4037" t="str">
            <v/>
          </cell>
        </row>
        <row r="4038">
          <cell r="C4038" t="str">
            <v>20100030S2025-1</v>
          </cell>
          <cell r="D4038" t="str">
            <v>Proyectos 2011 - 2020</v>
          </cell>
          <cell r="E4038" t="str">
            <v>No Aplica</v>
          </cell>
          <cell r="F4038" t="str">
            <v>CERRADO</v>
          </cell>
          <cell r="G4038"/>
          <cell r="H4038" t="str">
            <v>Valle Del Cauca</v>
          </cell>
          <cell r="I4038">
            <v>76122</v>
          </cell>
          <cell r="J4038">
            <v>6</v>
          </cell>
          <cell r="K4038" t="str">
            <v>Caicedonia</v>
          </cell>
          <cell r="L4038" t="str">
            <v>Caicedonia-Valle Del Cauca</v>
          </cell>
          <cell r="M4038" t="str">
            <v/>
          </cell>
          <cell r="N4038" t="str">
            <v>Infraestructura</v>
          </cell>
          <cell r="O4038"/>
          <cell r="P4038"/>
          <cell r="Q4038" t="str">
            <v>Construcción Polideportivo Urbano En El Municipio De Caicedonia - Valle Del Cauca.</v>
          </cell>
          <cell r="R4038" t="str">
            <v>Espacio Público, Recreación Y Deporte</v>
          </cell>
          <cell r="S4038"/>
          <cell r="T4038"/>
          <cell r="U4038"/>
          <cell r="V4038" t="str">
            <v>Federación Nacional De Cafeteros</v>
          </cell>
          <cell r="W4038"/>
          <cell r="X4038" t="str">
            <v/>
          </cell>
          <cell r="Y4038"/>
          <cell r="Z4038">
            <v>225000000</v>
          </cell>
          <cell r="AA4038"/>
          <cell r="AB4038">
            <v>225000000</v>
          </cell>
          <cell r="AC4038"/>
          <cell r="AD4038">
            <v>225000000</v>
          </cell>
          <cell r="AE4038">
            <v>0</v>
          </cell>
          <cell r="AF4038"/>
          <cell r="AG4038">
            <v>0</v>
          </cell>
          <cell r="AH4038">
            <v>225000000</v>
          </cell>
          <cell r="AI4038">
            <v>0</v>
          </cell>
          <cell r="AJ4038">
            <v>225000000</v>
          </cell>
          <cell r="AK4038">
            <v>1</v>
          </cell>
          <cell r="AL4038"/>
          <cell r="AM4038">
            <v>1</v>
          </cell>
          <cell r="AN4038">
            <v>1</v>
          </cell>
          <cell r="AO4038">
            <v>0</v>
          </cell>
          <cell r="AP4038" t="str">
            <v>Liquidado</v>
          </cell>
          <cell r="AQ4038" t="e">
            <v>#REF!</v>
          </cell>
          <cell r="AR4038" t="e">
            <v>#N/A</v>
          </cell>
          <cell r="AS4038" t="str">
            <v>Entregado en 2011</v>
          </cell>
          <cell r="AT4038" t="str">
            <v>No Aplica</v>
          </cell>
          <cell r="AU4038" t="str">
            <v/>
          </cell>
          <cell r="AV4038">
            <v>40543</v>
          </cell>
          <cell r="AW4038" t="e">
            <v>#REF!</v>
          </cell>
          <cell r="AX4038"/>
          <cell r="AY4038"/>
          <cell r="AZ4038">
            <v>0</v>
          </cell>
          <cell r="BA4038" t="str">
            <v>-</v>
          </cell>
          <cell r="BB4038" t="str">
            <v/>
          </cell>
          <cell r="BC4038"/>
          <cell r="BD4038" t="str">
            <v/>
          </cell>
          <cell r="BE4038" t="str">
            <v/>
          </cell>
          <cell r="BF4038" t="str">
            <v/>
          </cell>
          <cell r="BG4038" t="str">
            <v/>
          </cell>
        </row>
        <row r="4039">
          <cell r="C4039" t="str">
            <v>20100030V2023-1</v>
          </cell>
          <cell r="D4039" t="str">
            <v>Proyectos 2011 - 2020</v>
          </cell>
          <cell r="E4039" t="str">
            <v>No Aplica</v>
          </cell>
          <cell r="F4039" t="str">
            <v>CERRADO</v>
          </cell>
          <cell r="G4039"/>
          <cell r="H4039" t="str">
            <v>Valle Del Cauca</v>
          </cell>
          <cell r="I4039">
            <v>76122</v>
          </cell>
          <cell r="J4039">
            <v>6</v>
          </cell>
          <cell r="K4039" t="str">
            <v>Caicedonia</v>
          </cell>
          <cell r="L4039" t="str">
            <v>Caicedonia-Valle Del Cauca</v>
          </cell>
          <cell r="M4039" t="str">
            <v/>
          </cell>
          <cell r="N4039" t="str">
            <v>Infraestructura</v>
          </cell>
          <cell r="O4039"/>
          <cell r="P4039"/>
          <cell r="Q4039" t="str">
            <v>Reparación Y Pavimentación De Vías Urbanas, Municipio De Caicedonia - Valle Del Cauca.</v>
          </cell>
          <cell r="R4039" t="str">
            <v>Vías Urbanas</v>
          </cell>
          <cell r="S4039"/>
          <cell r="T4039"/>
          <cell r="U4039"/>
          <cell r="V4039" t="str">
            <v>Federación Nacional De Cafeteros</v>
          </cell>
          <cell r="W4039"/>
          <cell r="X4039" t="str">
            <v/>
          </cell>
          <cell r="Y4039"/>
          <cell r="Z4039">
            <v>240000000</v>
          </cell>
          <cell r="AA4039"/>
          <cell r="AB4039">
            <v>240000000</v>
          </cell>
          <cell r="AC4039"/>
          <cell r="AD4039">
            <v>240000000</v>
          </cell>
          <cell r="AE4039">
            <v>0</v>
          </cell>
          <cell r="AF4039"/>
          <cell r="AG4039">
            <v>0</v>
          </cell>
          <cell r="AH4039">
            <v>240000000</v>
          </cell>
          <cell r="AI4039">
            <v>0</v>
          </cell>
          <cell r="AJ4039">
            <v>240000000</v>
          </cell>
          <cell r="AK4039">
            <v>1</v>
          </cell>
          <cell r="AL4039"/>
          <cell r="AM4039">
            <v>1</v>
          </cell>
          <cell r="AN4039">
            <v>1</v>
          </cell>
          <cell r="AO4039">
            <v>0</v>
          </cell>
          <cell r="AP4039" t="str">
            <v>Liquidado</v>
          </cell>
          <cell r="AQ4039" t="e">
            <v>#REF!</v>
          </cell>
          <cell r="AR4039" t="e">
            <v>#N/A</v>
          </cell>
          <cell r="AS4039" t="str">
            <v>Entregado en 2011.</v>
          </cell>
          <cell r="AT4039" t="str">
            <v>No Aplica</v>
          </cell>
          <cell r="AU4039" t="str">
            <v/>
          </cell>
          <cell r="AV4039">
            <v>40543</v>
          </cell>
          <cell r="AW4039" t="e">
            <v>#REF!</v>
          </cell>
          <cell r="AX4039"/>
          <cell r="AY4039"/>
          <cell r="AZ4039">
            <v>0</v>
          </cell>
          <cell r="BA4039" t="str">
            <v>-</v>
          </cell>
          <cell r="BB4039" t="str">
            <v/>
          </cell>
          <cell r="BC4039"/>
          <cell r="BD4039" t="str">
            <v/>
          </cell>
          <cell r="BE4039" t="str">
            <v/>
          </cell>
          <cell r="BF4039" t="str">
            <v/>
          </cell>
          <cell r="BG4039" t="str">
            <v/>
          </cell>
        </row>
        <row r="4040">
          <cell r="C4040" t="str">
            <v>20100030V2024-1</v>
          </cell>
          <cell r="D4040" t="str">
            <v>Proyectos 2011 - 2020</v>
          </cell>
          <cell r="E4040" t="str">
            <v>No Aplica</v>
          </cell>
          <cell r="F4040" t="str">
            <v>CERRADO</v>
          </cell>
          <cell r="G4040"/>
          <cell r="H4040" t="str">
            <v>Valle Del Cauca</v>
          </cell>
          <cell r="I4040">
            <v>76122</v>
          </cell>
          <cell r="J4040">
            <v>6</v>
          </cell>
          <cell r="K4040" t="str">
            <v>Caicedonia</v>
          </cell>
          <cell r="L4040" t="str">
            <v>Caicedonia-Valle Del Cauca</v>
          </cell>
          <cell r="M4040" t="str">
            <v/>
          </cell>
          <cell r="N4040" t="str">
            <v>Infraestructura</v>
          </cell>
          <cell r="O4040"/>
          <cell r="P4040"/>
          <cell r="Q4040" t="str">
            <v>Mejoramiento Vias Terciarias Del Municipio De Caicedonia - Valle Del Cauca.</v>
          </cell>
          <cell r="R4040" t="str">
            <v>Vías Red Terciaria</v>
          </cell>
          <cell r="S4040"/>
          <cell r="T4040"/>
          <cell r="U4040"/>
          <cell r="V4040" t="str">
            <v>Federación Nacional De Cafeteros</v>
          </cell>
          <cell r="W4040"/>
          <cell r="X4040" t="str">
            <v/>
          </cell>
          <cell r="Y4040"/>
          <cell r="Z4040">
            <v>130000000</v>
          </cell>
          <cell r="AA4040"/>
          <cell r="AB4040">
            <v>130000000</v>
          </cell>
          <cell r="AC4040"/>
          <cell r="AD4040">
            <v>130000000</v>
          </cell>
          <cell r="AE4040">
            <v>0</v>
          </cell>
          <cell r="AF4040"/>
          <cell r="AG4040">
            <v>0</v>
          </cell>
          <cell r="AH4040">
            <v>130000000</v>
          </cell>
          <cell r="AI4040">
            <v>0</v>
          </cell>
          <cell r="AJ4040">
            <v>130000000</v>
          </cell>
          <cell r="AK4040">
            <v>1</v>
          </cell>
          <cell r="AL4040"/>
          <cell r="AM4040">
            <v>1</v>
          </cell>
          <cell r="AN4040">
            <v>1</v>
          </cell>
          <cell r="AO4040">
            <v>0</v>
          </cell>
          <cell r="AP4040" t="str">
            <v>Liquidado</v>
          </cell>
          <cell r="AQ4040" t="e">
            <v>#REF!</v>
          </cell>
          <cell r="AR4040" t="e">
            <v>#N/A</v>
          </cell>
          <cell r="AS4040" t="str">
            <v>Entregado en 2011</v>
          </cell>
          <cell r="AT4040" t="str">
            <v>No Aplica</v>
          </cell>
          <cell r="AU4040" t="str">
            <v/>
          </cell>
          <cell r="AV4040">
            <v>40543</v>
          </cell>
          <cell r="AW4040" t="e">
            <v>#REF!</v>
          </cell>
          <cell r="AX4040"/>
          <cell r="AY4040"/>
          <cell r="AZ4040">
            <v>0</v>
          </cell>
          <cell r="BA4040" t="str">
            <v>-</v>
          </cell>
          <cell r="BB4040" t="str">
            <v/>
          </cell>
          <cell r="BC4040"/>
          <cell r="BD4040" t="str">
            <v/>
          </cell>
          <cell r="BE4040" t="str">
            <v/>
          </cell>
          <cell r="BF4040" t="str">
            <v/>
          </cell>
          <cell r="BG4040" t="str">
            <v/>
          </cell>
        </row>
        <row r="4041">
          <cell r="C4041" t="str">
            <v>20100030V2026-1</v>
          </cell>
          <cell r="D4041" t="str">
            <v>Proyectos 2011 - 2020</v>
          </cell>
          <cell r="E4041" t="str">
            <v>No Aplica</v>
          </cell>
          <cell r="F4041" t="str">
            <v>CERRADO</v>
          </cell>
          <cell r="G4041"/>
          <cell r="H4041" t="str">
            <v>Valle Del Cauca</v>
          </cell>
          <cell r="I4041">
            <v>76122</v>
          </cell>
          <cell r="J4041">
            <v>6</v>
          </cell>
          <cell r="K4041" t="str">
            <v>Caicedonia</v>
          </cell>
          <cell r="L4041" t="str">
            <v>Caicedonia-Valle Del Cauca</v>
          </cell>
          <cell r="M4041" t="str">
            <v/>
          </cell>
          <cell r="N4041" t="str">
            <v>Infraestructura</v>
          </cell>
          <cell r="O4041"/>
          <cell r="P4041"/>
          <cell r="Q4041" t="str">
            <v>Construcción De Pavimentos Urbanos En El Municipio De Caicedonia - Valle Del Cauca.</v>
          </cell>
          <cell r="R4041" t="str">
            <v>Vías Urbanas</v>
          </cell>
          <cell r="S4041"/>
          <cell r="T4041"/>
          <cell r="U4041"/>
          <cell r="V4041" t="str">
            <v>Federación Nacional De Cafeteros</v>
          </cell>
          <cell r="W4041"/>
          <cell r="X4041" t="str">
            <v/>
          </cell>
          <cell r="Y4041"/>
          <cell r="Z4041">
            <v>175000000</v>
          </cell>
          <cell r="AA4041"/>
          <cell r="AB4041">
            <v>175000000</v>
          </cell>
          <cell r="AC4041"/>
          <cell r="AD4041">
            <v>175000000</v>
          </cell>
          <cell r="AE4041">
            <v>0</v>
          </cell>
          <cell r="AF4041"/>
          <cell r="AG4041">
            <v>0</v>
          </cell>
          <cell r="AH4041">
            <v>175000000</v>
          </cell>
          <cell r="AI4041">
            <v>0</v>
          </cell>
          <cell r="AJ4041">
            <v>175000000</v>
          </cell>
          <cell r="AK4041">
            <v>1</v>
          </cell>
          <cell r="AL4041"/>
          <cell r="AM4041">
            <v>1</v>
          </cell>
          <cell r="AN4041">
            <v>1</v>
          </cell>
          <cell r="AO4041">
            <v>0</v>
          </cell>
          <cell r="AP4041" t="str">
            <v>Liquidado</v>
          </cell>
          <cell r="AQ4041" t="e">
            <v>#REF!</v>
          </cell>
          <cell r="AR4041" t="e">
            <v>#N/A</v>
          </cell>
          <cell r="AS4041" t="str">
            <v>Entregado en 2011</v>
          </cell>
          <cell r="AT4041" t="str">
            <v>No Aplica</v>
          </cell>
          <cell r="AU4041" t="str">
            <v/>
          </cell>
          <cell r="AV4041">
            <v>40543</v>
          </cell>
          <cell r="AW4041" t="e">
            <v>#REF!</v>
          </cell>
          <cell r="AX4041"/>
          <cell r="AY4041"/>
          <cell r="AZ4041">
            <v>0</v>
          </cell>
          <cell r="BA4041" t="str">
            <v>-</v>
          </cell>
          <cell r="BB4041" t="str">
            <v/>
          </cell>
          <cell r="BC4041"/>
          <cell r="BD4041" t="str">
            <v/>
          </cell>
          <cell r="BE4041" t="str">
            <v/>
          </cell>
          <cell r="BF4041" t="str">
            <v/>
          </cell>
          <cell r="BG4041" t="str">
            <v/>
          </cell>
        </row>
        <row r="4042">
          <cell r="C4042" t="str">
            <v>20110160S0277-1</v>
          </cell>
          <cell r="D4042" t="str">
            <v>Proyectos 2011 - 2020</v>
          </cell>
          <cell r="E4042" t="str">
            <v>No Aplica</v>
          </cell>
          <cell r="F4042" t="str">
            <v>CERRADO</v>
          </cell>
          <cell r="G4042" t="str">
            <v>A277</v>
          </cell>
          <cell r="H4042" t="str">
            <v>Valle Del Cauca</v>
          </cell>
          <cell r="I4042">
            <v>76122</v>
          </cell>
          <cell r="J4042">
            <v>6</v>
          </cell>
          <cell r="K4042" t="str">
            <v>Caicedonia</v>
          </cell>
          <cell r="L4042" t="str">
            <v>Caicedonia-Valle Del Cauca</v>
          </cell>
          <cell r="M4042">
            <v>160</v>
          </cell>
          <cell r="N4042" t="str">
            <v>Fonade 1</v>
          </cell>
          <cell r="O4042"/>
          <cell r="P4042"/>
          <cell r="Q4042" t="str">
            <v>Remodelación Del Parque El Carmen En El Municipio De Caicedonia - Valle Del Cauca.</v>
          </cell>
          <cell r="R4042" t="str">
            <v>Espacio Público, Recreación Y Deporte</v>
          </cell>
          <cell r="S4042"/>
          <cell r="T4042"/>
          <cell r="U4042"/>
          <cell r="V4042" t="str">
            <v>Departamento</v>
          </cell>
          <cell r="W4042"/>
          <cell r="X4042" t="str">
            <v/>
          </cell>
          <cell r="Y4042"/>
          <cell r="Z4042">
            <v>728150576</v>
          </cell>
          <cell r="AA4042"/>
          <cell r="AB4042">
            <v>728150576</v>
          </cell>
          <cell r="AC4042"/>
          <cell r="AD4042">
            <v>728150576</v>
          </cell>
          <cell r="AE4042">
            <v>0</v>
          </cell>
          <cell r="AF4042"/>
          <cell r="AG4042">
            <v>0</v>
          </cell>
          <cell r="AH4042">
            <v>728150576</v>
          </cell>
          <cell r="AI4042">
            <v>0</v>
          </cell>
          <cell r="AJ4042">
            <v>728150576</v>
          </cell>
          <cell r="AK4042">
            <v>0</v>
          </cell>
          <cell r="AL4042"/>
          <cell r="AM4042">
            <v>1</v>
          </cell>
          <cell r="AN4042">
            <v>1</v>
          </cell>
          <cell r="AO4042">
            <v>0</v>
          </cell>
          <cell r="AP4042" t="str">
            <v>En Liquidación</v>
          </cell>
          <cell r="AQ4042" t="e">
            <v>#REF!</v>
          </cell>
          <cell r="AR4042" t="e">
            <v>#N/A</v>
          </cell>
          <cell r="AS404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42" t="str">
            <v>No Aplica</v>
          </cell>
          <cell r="AU4042">
            <v>41955</v>
          </cell>
          <cell r="AV4042">
            <v>42196</v>
          </cell>
          <cell r="AW4042" t="e">
            <v>#REF!</v>
          </cell>
          <cell r="AX4042"/>
          <cell r="AY4042"/>
          <cell r="AZ4042">
            <v>0</v>
          </cell>
          <cell r="BA4042" t="str">
            <v>-</v>
          </cell>
          <cell r="BB4042" t="str">
            <v>REMODELACIÓN DEL PARQUE PRINCIPAL LA CUAL CONSTA DE LA CONSTRUCCIÓN DE ZONAS DURAS COMO PLAZOLETAS CON UNA FUENTE CENTRAL, CONSTRUCCIÓN DE UNA CASETA ADMINISTRATIVA, DISEÑO DEL ESPACIO URBANO EN ADOQUÍN Y PREDICACIÓN, MATERAS PREFABRICADAS EN CONCRETO, DOTACION DE LAS LUMINARIAS E INSTALACION, SUMINISTRO E INSTALACIÓN DE CANECAS PARA EL PARQUE (16).</v>
          </cell>
          <cell r="BC4042"/>
          <cell r="BD4042">
            <v>41982</v>
          </cell>
          <cell r="BE4042">
            <v>42135</v>
          </cell>
          <cell r="BF4042">
            <v>42209</v>
          </cell>
          <cell r="BG4042">
            <v>1900</v>
          </cell>
        </row>
        <row r="4043">
          <cell r="C4043" t="str">
            <v>20120069S0311-1</v>
          </cell>
          <cell r="D4043" t="str">
            <v>Proyectos 2011 - 2020</v>
          </cell>
          <cell r="E4043" t="str">
            <v>No Aplica</v>
          </cell>
          <cell r="F4043" t="str">
            <v>CERRADO</v>
          </cell>
          <cell r="G4043" t="str">
            <v>C311</v>
          </cell>
          <cell r="H4043" t="str">
            <v>Valle Del Cauca</v>
          </cell>
          <cell r="I4043">
            <v>76122</v>
          </cell>
          <cell r="J4043">
            <v>6</v>
          </cell>
          <cell r="K4043" t="str">
            <v>Caicedonia</v>
          </cell>
          <cell r="L4043" t="str">
            <v>Caicedonia-Valle Del Cauca</v>
          </cell>
          <cell r="M4043">
            <v>69</v>
          </cell>
          <cell r="N4043" t="str">
            <v>Fonade 3</v>
          </cell>
          <cell r="O4043"/>
          <cell r="P4043"/>
          <cell r="Q4043" t="str">
            <v>Adecuacion Y Construccion Sendero Biosaludable Parque Ciudadela Municipal, Municipio De Caicedonia - Valle Del Cauca</v>
          </cell>
          <cell r="R4043" t="str">
            <v>Espacio Público, Recreación Y Deporte</v>
          </cell>
          <cell r="S4043"/>
          <cell r="T4043"/>
          <cell r="U4043"/>
          <cell r="V4043" t="str">
            <v>Departamento</v>
          </cell>
          <cell r="W4043"/>
          <cell r="X4043" t="str">
            <v/>
          </cell>
          <cell r="Y4043"/>
          <cell r="Z4043">
            <v>489765023</v>
          </cell>
          <cell r="AA4043"/>
          <cell r="AB4043">
            <v>489765023</v>
          </cell>
          <cell r="AC4043"/>
          <cell r="AD4043">
            <v>489765023</v>
          </cell>
          <cell r="AE4043">
            <v>0</v>
          </cell>
          <cell r="AF4043"/>
          <cell r="AG4043">
            <v>0</v>
          </cell>
          <cell r="AH4043">
            <v>489765023</v>
          </cell>
          <cell r="AI4043">
            <v>0</v>
          </cell>
          <cell r="AJ4043">
            <v>489765023</v>
          </cell>
          <cell r="AK4043">
            <v>0</v>
          </cell>
          <cell r="AL4043"/>
          <cell r="AM4043">
            <v>1</v>
          </cell>
          <cell r="AN4043">
            <v>1</v>
          </cell>
          <cell r="AO4043">
            <v>0</v>
          </cell>
          <cell r="AP4043" t="str">
            <v>En Liquidación</v>
          </cell>
          <cell r="AQ4043" t="e">
            <v>#REF!</v>
          </cell>
          <cell r="AR4043" t="e">
            <v>#N/A</v>
          </cell>
          <cell r="AS404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43" t="str">
            <v>No Aplica</v>
          </cell>
          <cell r="AU4043">
            <v>42435</v>
          </cell>
          <cell r="AV4043">
            <v>42587</v>
          </cell>
          <cell r="AW4043" t="e">
            <v>#REF!</v>
          </cell>
          <cell r="AX4043"/>
          <cell r="AY4043"/>
          <cell r="AZ4043">
            <v>0</v>
          </cell>
          <cell r="BA4043" t="str">
            <v>-</v>
          </cell>
          <cell r="BB4043" t="str">
            <v/>
          </cell>
          <cell r="BC4043"/>
          <cell r="BD4043">
            <v>42516</v>
          </cell>
          <cell r="BE4043" t="str">
            <v xml:space="preserve"> </v>
          </cell>
          <cell r="BF4043">
            <v>42656</v>
          </cell>
          <cell r="BG4043" t="str">
            <v/>
          </cell>
        </row>
        <row r="4044">
          <cell r="C4044" t="str">
            <v>20120069V0312-1</v>
          </cell>
          <cell r="D4044" t="str">
            <v>Proyectos 2011 - 2020</v>
          </cell>
          <cell r="E4044" t="str">
            <v>No Aplica</v>
          </cell>
          <cell r="F4044" t="str">
            <v>CERRADO</v>
          </cell>
          <cell r="G4044" t="str">
            <v>C312</v>
          </cell>
          <cell r="H4044" t="str">
            <v>Valle Del Cauca</v>
          </cell>
          <cell r="I4044">
            <v>76122</v>
          </cell>
          <cell r="J4044">
            <v>6</v>
          </cell>
          <cell r="K4044" t="str">
            <v>Caicedonia</v>
          </cell>
          <cell r="L4044" t="str">
            <v>Caicedonia-Valle Del Cauca</v>
          </cell>
          <cell r="M4044">
            <v>69</v>
          </cell>
          <cell r="N4044" t="str">
            <v>Fonade 3</v>
          </cell>
          <cell r="O4044"/>
          <cell r="P4044"/>
          <cell r="Q4044" t="str">
            <v>Pavimentación Cras 11 Entre Calles 3 Y 5, Calle 4 Entre Cras 10 Y 11,  En El Municipio De Caicedonia Valle Del Cauca</v>
          </cell>
          <cell r="R4044" t="str">
            <v>Vías Urbanas</v>
          </cell>
          <cell r="S4044"/>
          <cell r="T4044"/>
          <cell r="U4044"/>
          <cell r="V4044" t="str">
            <v>Municipio</v>
          </cell>
          <cell r="W4044"/>
          <cell r="X4044" t="str">
            <v/>
          </cell>
          <cell r="Y4044"/>
          <cell r="Z4044">
            <v>152000000</v>
          </cell>
          <cell r="AA4044"/>
          <cell r="AB4044">
            <v>152000000</v>
          </cell>
          <cell r="AC4044"/>
          <cell r="AD4044">
            <v>152000000</v>
          </cell>
          <cell r="AE4044">
            <v>0</v>
          </cell>
          <cell r="AF4044"/>
          <cell r="AG4044">
            <v>0</v>
          </cell>
          <cell r="AH4044">
            <v>152000000</v>
          </cell>
          <cell r="AI4044">
            <v>0</v>
          </cell>
          <cell r="AJ4044">
            <v>152000000</v>
          </cell>
          <cell r="AK4044">
            <v>0</v>
          </cell>
          <cell r="AL4044"/>
          <cell r="AM4044">
            <v>1</v>
          </cell>
          <cell r="AN4044">
            <v>1</v>
          </cell>
          <cell r="AO4044">
            <v>0</v>
          </cell>
          <cell r="AP4044" t="str">
            <v>En Liquidación</v>
          </cell>
          <cell r="AQ4044" t="e">
            <v>#REF!</v>
          </cell>
          <cell r="AR4044" t="e">
            <v>#N/A</v>
          </cell>
          <cell r="AS404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44" t="str">
            <v>No Aplica</v>
          </cell>
          <cell r="AU4044">
            <v>42079</v>
          </cell>
          <cell r="AV4044">
            <v>42129</v>
          </cell>
          <cell r="AW4044" t="e">
            <v>#REF!</v>
          </cell>
          <cell r="AX4044"/>
          <cell r="AY4044"/>
          <cell r="AZ4044">
            <v>0</v>
          </cell>
          <cell r="BA4044" t="str">
            <v>-</v>
          </cell>
          <cell r="BB4044" t="str">
            <v>0,305 KM</v>
          </cell>
          <cell r="BC4044"/>
          <cell r="BD4044" t="str">
            <v xml:space="preserve"> </v>
          </cell>
          <cell r="BE4044" t="str">
            <v xml:space="preserve"> </v>
          </cell>
          <cell r="BF4044">
            <v>42342</v>
          </cell>
          <cell r="BG4044" t="str">
            <v/>
          </cell>
        </row>
        <row r="4045">
          <cell r="C4045" t="str">
            <v>20140143V0098-1</v>
          </cell>
          <cell r="D4045" t="str">
            <v>Proyectos 2011 - 2020</v>
          </cell>
          <cell r="E4045" t="str">
            <v>No Aplica</v>
          </cell>
          <cell r="F4045" t="str">
            <v>CERRADO</v>
          </cell>
          <cell r="G4045"/>
          <cell r="H4045" t="str">
            <v>Valle Del Cauca</v>
          </cell>
          <cell r="I4045">
            <v>76122</v>
          </cell>
          <cell r="J4045">
            <v>6</v>
          </cell>
          <cell r="K4045" t="str">
            <v>Caicedonia</v>
          </cell>
          <cell r="L4045" t="str">
            <v>Caicedonia-Valle Del Cauca</v>
          </cell>
          <cell r="M4045">
            <v>143</v>
          </cell>
          <cell r="N4045" t="str">
            <v>DPS 2014</v>
          </cell>
          <cell r="O4045"/>
          <cell r="P4045"/>
          <cell r="Q4045" t="str">
            <v>Mejoramiento Vía Rural Caicedonia - El Crucero Municipio De Ciedonia - Valle Del Cauca</v>
          </cell>
          <cell r="R4045" t="str">
            <v>Vías Red Terciaria</v>
          </cell>
          <cell r="S4045"/>
          <cell r="T4045"/>
          <cell r="U4045"/>
          <cell r="V4045" t="str">
            <v>Municipio</v>
          </cell>
          <cell r="W4045"/>
          <cell r="X4045" t="str">
            <v>Vereda El Crucero</v>
          </cell>
          <cell r="Y4045"/>
          <cell r="Z4045">
            <v>2429906542</v>
          </cell>
          <cell r="AA4045"/>
          <cell r="AB4045">
            <v>2429906542</v>
          </cell>
          <cell r="AC4045"/>
          <cell r="AD4045">
            <v>2429906542</v>
          </cell>
          <cell r="AE4045">
            <v>242990654.20000002</v>
          </cell>
          <cell r="AF4045"/>
          <cell r="AG4045">
            <v>242990654.20000002</v>
          </cell>
          <cell r="AH4045">
            <v>2672897196.1999998</v>
          </cell>
          <cell r="AI4045">
            <v>0</v>
          </cell>
          <cell r="AJ4045">
            <v>2672897196.1999998</v>
          </cell>
          <cell r="AK4045">
            <v>1</v>
          </cell>
          <cell r="AL4045"/>
          <cell r="AM4045">
            <v>1</v>
          </cell>
          <cell r="AN4045">
            <v>1</v>
          </cell>
          <cell r="AO4045">
            <v>0</v>
          </cell>
          <cell r="AP4045" t="str">
            <v>Liquidado</v>
          </cell>
          <cell r="AQ4045" t="e">
            <v>#REF!</v>
          </cell>
          <cell r="AR4045" t="e">
            <v>#N/A</v>
          </cell>
          <cell r="AS4045" t="str">
            <v>ESTADO: LIQUIDADO
Entregado en marzo de 2017. Acta de liquidación suscrita el 28/12/2018.</v>
          </cell>
          <cell r="AT4045" t="str">
            <v>No Aplica</v>
          </cell>
          <cell r="AU4045">
            <v>42583</v>
          </cell>
          <cell r="AV4045">
            <v>42825</v>
          </cell>
          <cell r="AW4045" t="e">
            <v>#REF!</v>
          </cell>
          <cell r="AX4045"/>
          <cell r="AY4045"/>
          <cell r="AZ4045">
            <v>0</v>
          </cell>
          <cell r="BA4045" t="str">
            <v>-</v>
          </cell>
          <cell r="BB4045" t="str">
            <v>1,75 Km</v>
          </cell>
          <cell r="BC4045"/>
          <cell r="BD4045">
            <v>42606</v>
          </cell>
          <cell r="BE4045">
            <v>42686</v>
          </cell>
          <cell r="BF4045">
            <v>42868</v>
          </cell>
          <cell r="BG4045">
            <v>1425</v>
          </cell>
        </row>
        <row r="4046">
          <cell r="C4046" t="str">
            <v>E-2020-2203-248039</v>
          </cell>
          <cell r="D4046" t="str">
            <v>CV 001-2020</v>
          </cell>
          <cell r="E4046" t="str">
            <v>2018-2022</v>
          </cell>
          <cell r="F4046" t="str">
            <v>VIGENTE</v>
          </cell>
          <cell r="G4046"/>
          <cell r="H4046" t="str">
            <v>Valle Del Cauca</v>
          </cell>
          <cell r="I4046"/>
          <cell r="J4046"/>
          <cell r="K4046" t="str">
            <v>Caicedonia</v>
          </cell>
          <cell r="L4046" t="str">
            <v>Caicedonia-Valle Del Cauca</v>
          </cell>
          <cell r="M4046" t="str">
            <v>369 FIP 2021</v>
          </cell>
          <cell r="N4046" t="str">
            <v>DPS 2021</v>
          </cell>
          <cell r="O4046">
            <v>44351</v>
          </cell>
          <cell r="P4046">
            <v>44773</v>
          </cell>
          <cell r="Q4046" t="str">
            <v>Construcción De La Placa Huella Y Obras De Arte Desde K0+000 Hasta El K2+631 De La Vereda Montegrande Del Municipio De Caicedonia - Valle Del Cauca</v>
          </cell>
          <cell r="R4046" t="str">
            <v>Vias y Transporte</v>
          </cell>
          <cell r="S4046" t="str">
            <v>Vias Rurales</v>
          </cell>
          <cell r="T4046"/>
          <cell r="U4046">
            <v>1</v>
          </cell>
          <cell r="V4046"/>
          <cell r="W4046"/>
          <cell r="X4046"/>
          <cell r="Y4046"/>
          <cell r="Z4046">
            <v>1232216162</v>
          </cell>
          <cell r="AA4046"/>
          <cell r="AB4046">
            <v>1232216162</v>
          </cell>
          <cell r="AC4046">
            <v>0</v>
          </cell>
          <cell r="AD4046">
            <v>1232216162</v>
          </cell>
          <cell r="AE4046"/>
          <cell r="AF4046"/>
          <cell r="AG4046">
            <v>0</v>
          </cell>
          <cell r="AH4046">
            <v>1232216162</v>
          </cell>
          <cell r="AI4046">
            <v>0</v>
          </cell>
          <cell r="AJ4046">
            <v>1232216162</v>
          </cell>
          <cell r="AK4046"/>
          <cell r="AL4046"/>
          <cell r="AM4046">
            <v>0.83</v>
          </cell>
          <cell r="AN4046">
            <v>0.2</v>
          </cell>
          <cell r="AO4046">
            <v>-0.62999999999999989</v>
          </cell>
          <cell r="AP4046" t="str">
            <v>En Ejecución</v>
          </cell>
          <cell r="AQ4046" t="e">
            <v>#REF!</v>
          </cell>
          <cell r="AR4046" t="e">
            <v>#N/A</v>
          </cell>
          <cell r="AS4046" t="str">
            <v>-</v>
          </cell>
          <cell r="AT4046"/>
          <cell r="AU4046">
            <v>44539</v>
          </cell>
          <cell r="AV4046" t="str">
            <v>-</v>
          </cell>
          <cell r="AW4046" t="e">
            <v>#REF!</v>
          </cell>
          <cell r="AX4046">
            <v>9</v>
          </cell>
          <cell r="AY4046"/>
          <cell r="AZ4046">
            <v>9</v>
          </cell>
          <cell r="BA4046"/>
          <cell r="BB4046" t="str">
            <v>2631 ML</v>
          </cell>
          <cell r="BC4046"/>
          <cell r="BD4046" t="str">
            <v>-</v>
          </cell>
          <cell r="BE4046" t="str">
            <v>-</v>
          </cell>
          <cell r="BF4046" t="str">
            <v>-</v>
          </cell>
          <cell r="BG4046" t="str">
            <v>-</v>
          </cell>
        </row>
        <row r="4047">
          <cell r="C4047" t="str">
            <v>E-2020-2203-248645</v>
          </cell>
          <cell r="D4047" t="str">
            <v>CV 001-2020</v>
          </cell>
          <cell r="E4047" t="str">
            <v>2018-2022</v>
          </cell>
          <cell r="F4047" t="str">
            <v>VIGENTE</v>
          </cell>
          <cell r="G4047"/>
          <cell r="H4047" t="str">
            <v>Valle Del Cauca</v>
          </cell>
          <cell r="I4047"/>
          <cell r="J4047"/>
          <cell r="K4047" t="str">
            <v>Caicedonia</v>
          </cell>
          <cell r="L4047" t="str">
            <v>Caicedonia-Valle Del Cauca</v>
          </cell>
          <cell r="M4047" t="str">
            <v>680 FIP 2021</v>
          </cell>
          <cell r="N4047" t="str">
            <v>DPS 2021</v>
          </cell>
          <cell r="O4047">
            <v>44512</v>
          </cell>
          <cell r="P4047">
            <v>44773</v>
          </cell>
          <cell r="Q4047" t="str">
            <v>Construcción Doble Calzada Cll 13 Entre Cra 11 A La 14 Del Municipio De Caicedonia - Valle Del Cauca</v>
          </cell>
          <cell r="R4047" t="str">
            <v>Vias y Transporte</v>
          </cell>
          <cell r="S4047" t="str">
            <v>Vias Urbanas</v>
          </cell>
          <cell r="T4047"/>
          <cell r="U4047">
            <v>1</v>
          </cell>
          <cell r="V4047"/>
          <cell r="W4047"/>
          <cell r="X4047"/>
          <cell r="Y4047"/>
          <cell r="Z4047">
            <v>1991085586</v>
          </cell>
          <cell r="AA4047"/>
          <cell r="AB4047">
            <v>1991085586</v>
          </cell>
          <cell r="AC4047">
            <v>0</v>
          </cell>
          <cell r="AD4047">
            <v>1991085586</v>
          </cell>
          <cell r="AE4047"/>
          <cell r="AF4047"/>
          <cell r="AG4047">
            <v>0</v>
          </cell>
          <cell r="AH4047">
            <v>1991085586</v>
          </cell>
          <cell r="AI4047">
            <v>0</v>
          </cell>
          <cell r="AJ4047">
            <v>1991085586</v>
          </cell>
          <cell r="AK4047"/>
          <cell r="AL4047"/>
          <cell r="AM4047"/>
          <cell r="AN4047"/>
          <cell r="AO4047">
            <v>0</v>
          </cell>
          <cell r="AP4047" t="str">
            <v>Adjudicado</v>
          </cell>
          <cell r="AQ4047" t="e">
            <v>#REF!</v>
          </cell>
          <cell r="AR4047" t="e">
            <v>#N/A</v>
          </cell>
          <cell r="AS4047" t="str">
            <v>-</v>
          </cell>
          <cell r="AT4047"/>
          <cell r="AU4047" t="str">
            <v>-</v>
          </cell>
          <cell r="AV4047" t="str">
            <v>-</v>
          </cell>
          <cell r="AW4047" t="e">
            <v>#REF!</v>
          </cell>
          <cell r="AX4047">
            <v>6</v>
          </cell>
          <cell r="AY4047"/>
          <cell r="AZ4047">
            <v>6</v>
          </cell>
          <cell r="BA4047"/>
          <cell r="BB4047" t="str">
            <v>505 ML</v>
          </cell>
          <cell r="BC4047"/>
          <cell r="BD4047" t="str">
            <v>-</v>
          </cell>
          <cell r="BE4047" t="str">
            <v>-</v>
          </cell>
          <cell r="BF4047" t="str">
            <v>-</v>
          </cell>
          <cell r="BG4047" t="str">
            <v>-</v>
          </cell>
        </row>
        <row r="4048">
          <cell r="C4048" t="str">
            <v>E-2020-2203-248649</v>
          </cell>
          <cell r="D4048" t="str">
            <v>CV 001-2020</v>
          </cell>
          <cell r="E4048" t="str">
            <v>2018-2022</v>
          </cell>
          <cell r="F4048" t="str">
            <v>VIGENTE</v>
          </cell>
          <cell r="G4048"/>
          <cell r="H4048" t="str">
            <v>Valle Del Cauca</v>
          </cell>
          <cell r="I4048"/>
          <cell r="J4048"/>
          <cell r="K4048" t="str">
            <v>Caicedonia</v>
          </cell>
          <cell r="L4048" t="str">
            <v>Caicedonia-Valle Del Cauca</v>
          </cell>
          <cell r="M4048" t="str">
            <v>681 FIP 2021</v>
          </cell>
          <cell r="N4048" t="str">
            <v>DPS 2021</v>
          </cell>
          <cell r="O4048">
            <v>44512</v>
          </cell>
          <cell r="P4048">
            <v>44773</v>
          </cell>
          <cell r="Q4048" t="str">
            <v>Construcción Doble Calzada Cra 9 Entre Cll 12 Y 13 Entre Cra 9 Y 11 Del Municipio De Caicedonia - Valle Del Cauca</v>
          </cell>
          <cell r="R4048" t="str">
            <v>Vias y Transporte</v>
          </cell>
          <cell r="S4048" t="str">
            <v>Vias Urbanas</v>
          </cell>
          <cell r="T4048"/>
          <cell r="U4048">
            <v>1</v>
          </cell>
          <cell r="V4048"/>
          <cell r="W4048"/>
          <cell r="X4048"/>
          <cell r="Y4048"/>
          <cell r="Z4048">
            <v>1923837149</v>
          </cell>
          <cell r="AA4048"/>
          <cell r="AB4048">
            <v>1923837149</v>
          </cell>
          <cell r="AC4048">
            <v>0</v>
          </cell>
          <cell r="AD4048">
            <v>1923837149</v>
          </cell>
          <cell r="AE4048"/>
          <cell r="AF4048"/>
          <cell r="AG4048">
            <v>0</v>
          </cell>
          <cell r="AH4048">
            <v>1923837149</v>
          </cell>
          <cell r="AI4048">
            <v>0</v>
          </cell>
          <cell r="AJ4048">
            <v>1923837149</v>
          </cell>
          <cell r="AK4048"/>
          <cell r="AL4048"/>
          <cell r="AM4048"/>
          <cell r="AN4048"/>
          <cell r="AO4048">
            <v>0</v>
          </cell>
          <cell r="AP4048" t="str">
            <v>Adjudicado</v>
          </cell>
          <cell r="AQ4048" t="e">
            <v>#REF!</v>
          </cell>
          <cell r="AR4048" t="e">
            <v>#N/A</v>
          </cell>
          <cell r="AS4048" t="str">
            <v>-</v>
          </cell>
          <cell r="AT4048"/>
          <cell r="AU4048" t="str">
            <v>-</v>
          </cell>
          <cell r="AV4048" t="str">
            <v>-</v>
          </cell>
          <cell r="AW4048" t="e">
            <v>#REF!</v>
          </cell>
          <cell r="AX4048">
            <v>6</v>
          </cell>
          <cell r="AY4048"/>
          <cell r="AZ4048">
            <v>6</v>
          </cell>
          <cell r="BA4048"/>
          <cell r="BB4048" t="str">
            <v>559 ML</v>
          </cell>
          <cell r="BC4048"/>
          <cell r="BD4048" t="str">
            <v>-</v>
          </cell>
          <cell r="BE4048" t="str">
            <v>-</v>
          </cell>
          <cell r="BF4048" t="str">
            <v>-</v>
          </cell>
          <cell r="BG4048" t="str">
            <v>-</v>
          </cell>
        </row>
        <row r="4049">
          <cell r="C4049" t="str">
            <v>20080809S1889-1</v>
          </cell>
          <cell r="D4049" t="str">
            <v>Proyectos 2011 - 2020</v>
          </cell>
          <cell r="E4049" t="str">
            <v>No Aplica</v>
          </cell>
          <cell r="F4049" t="str">
            <v>CERRADO</v>
          </cell>
          <cell r="G4049"/>
          <cell r="H4049" t="str">
            <v>Valle Del Cauca</v>
          </cell>
          <cell r="I4049">
            <v>76001</v>
          </cell>
          <cell r="J4049" t="str">
            <v>ESPECIAL</v>
          </cell>
          <cell r="K4049" t="str">
            <v>Cali</v>
          </cell>
          <cell r="L4049" t="str">
            <v>Cali-Valle Del Cauca</v>
          </cell>
          <cell r="M4049" t="str">
            <v/>
          </cell>
          <cell r="N4049" t="str">
            <v>Infraestructura</v>
          </cell>
          <cell r="O4049"/>
          <cell r="P4049"/>
          <cell r="Q4049" t="str">
            <v>Aunar Esfuerzos Para La Recuperación Y Reparación De Los Daños Fisicos Ocasionados En La Infraestructura Por El Atentado Perpetrado En La Ciudad De Santiago De Cali El 31 De Agosto De 2008.</v>
          </cell>
          <cell r="R4049" t="str">
            <v>Social Comunitario</v>
          </cell>
          <cell r="S4049"/>
          <cell r="T4049"/>
          <cell r="U4049"/>
          <cell r="V4049" t="str">
            <v>Empresa Municipal De Renovacion Urbana - Emru - Cali</v>
          </cell>
          <cell r="W4049"/>
          <cell r="X4049" t="str">
            <v/>
          </cell>
          <cell r="Y4049"/>
          <cell r="Z4049">
            <v>1000000000</v>
          </cell>
          <cell r="AA4049"/>
          <cell r="AB4049">
            <v>1000000000</v>
          </cell>
          <cell r="AC4049"/>
          <cell r="AD4049">
            <v>1000000000</v>
          </cell>
          <cell r="AE4049">
            <v>0</v>
          </cell>
          <cell r="AF4049"/>
          <cell r="AG4049">
            <v>0</v>
          </cell>
          <cell r="AH4049">
            <v>1000000000</v>
          </cell>
          <cell r="AI4049">
            <v>0</v>
          </cell>
          <cell r="AJ4049">
            <v>1000000000</v>
          </cell>
          <cell r="AK4049">
            <v>1</v>
          </cell>
          <cell r="AL4049"/>
          <cell r="AM4049">
            <v>1</v>
          </cell>
          <cell r="AN4049">
            <v>1</v>
          </cell>
          <cell r="AO4049">
            <v>0</v>
          </cell>
          <cell r="AP4049" t="str">
            <v>Liquidado</v>
          </cell>
          <cell r="AQ4049" t="e">
            <v>#REF!</v>
          </cell>
          <cell r="AR4049" t="e">
            <v>#N/A</v>
          </cell>
          <cell r="AS4049" t="str">
            <v>Entregado en 2012</v>
          </cell>
          <cell r="AT4049" t="str">
            <v>No Aplica</v>
          </cell>
          <cell r="AU4049" t="str">
            <v/>
          </cell>
          <cell r="AV4049">
            <v>41204</v>
          </cell>
          <cell r="AW4049" t="e">
            <v>#REF!</v>
          </cell>
          <cell r="AX4049"/>
          <cell r="AY4049"/>
          <cell r="AZ4049">
            <v>0</v>
          </cell>
          <cell r="BA4049" t="str">
            <v>-</v>
          </cell>
          <cell r="BB4049" t="str">
            <v/>
          </cell>
          <cell r="BC4049"/>
          <cell r="BD4049" t="str">
            <v/>
          </cell>
          <cell r="BE4049" t="str">
            <v/>
          </cell>
          <cell r="BF4049" t="str">
            <v/>
          </cell>
          <cell r="BG4049" t="str">
            <v/>
          </cell>
        </row>
        <row r="4050">
          <cell r="C4050" t="str">
            <v>20090259S1980-1</v>
          </cell>
          <cell r="D4050" t="str">
            <v>Proyectos 2011 - 2020</v>
          </cell>
          <cell r="E4050" t="str">
            <v>No Aplica</v>
          </cell>
          <cell r="F4050" t="str">
            <v>CERRADO</v>
          </cell>
          <cell r="G4050"/>
          <cell r="H4050" t="str">
            <v>Valle Del Cauca</v>
          </cell>
          <cell r="I4050">
            <v>76001</v>
          </cell>
          <cell r="J4050" t="str">
            <v>ESPECIAL</v>
          </cell>
          <cell r="K4050" t="str">
            <v>Cali</v>
          </cell>
          <cell r="L4050" t="str">
            <v>Cali-Valle Del Cauca</v>
          </cell>
          <cell r="M4050" t="str">
            <v/>
          </cell>
          <cell r="N4050" t="str">
            <v>Infraestructura</v>
          </cell>
          <cell r="O4050"/>
          <cell r="P4050"/>
          <cell r="Q4050"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(Adecuación Parque Barrio Municipal Comuna 8 Calle 33A Entre Cra. 11F Y 11G, Municipio De Cali - Valle Del Cauca)</v>
          </cell>
          <cell r="R4050" t="str">
            <v>Espacio Público, Recreación Y Deporte</v>
          </cell>
          <cell r="S4050"/>
          <cell r="T4050"/>
          <cell r="U4050"/>
          <cell r="V4050" t="str">
            <v>Federación Nacional De Cafeteros</v>
          </cell>
          <cell r="W4050"/>
          <cell r="X4050" t="str">
            <v/>
          </cell>
          <cell r="Y4050"/>
          <cell r="Z4050">
            <v>40000000</v>
          </cell>
          <cell r="AA4050"/>
          <cell r="AB4050">
            <v>40000000</v>
          </cell>
          <cell r="AC4050"/>
          <cell r="AD4050">
            <v>40000000</v>
          </cell>
          <cell r="AE4050">
            <v>0</v>
          </cell>
          <cell r="AF4050"/>
          <cell r="AG4050">
            <v>0</v>
          </cell>
          <cell r="AH4050">
            <v>40000000</v>
          </cell>
          <cell r="AI4050">
            <v>0</v>
          </cell>
          <cell r="AJ4050">
            <v>40000000</v>
          </cell>
          <cell r="AK4050">
            <v>1</v>
          </cell>
          <cell r="AL4050"/>
          <cell r="AM4050">
            <v>1</v>
          </cell>
          <cell r="AN4050">
            <v>1</v>
          </cell>
          <cell r="AO4050">
            <v>0</v>
          </cell>
          <cell r="AP4050" t="str">
            <v>Liquidado</v>
          </cell>
          <cell r="AQ4050" t="e">
            <v>#REF!</v>
          </cell>
          <cell r="AR4050" t="e">
            <v>#N/A</v>
          </cell>
          <cell r="AS4050" t="str">
            <v>Entregado en 2010.</v>
          </cell>
          <cell r="AT4050" t="str">
            <v>No Aplica</v>
          </cell>
          <cell r="AU4050" t="str">
            <v/>
          </cell>
          <cell r="AV4050">
            <v>40694</v>
          </cell>
          <cell r="AW4050" t="e">
            <v>#REF!</v>
          </cell>
          <cell r="AX4050"/>
          <cell r="AY4050"/>
          <cell r="AZ4050">
            <v>0</v>
          </cell>
          <cell r="BA4050" t="str">
            <v>-</v>
          </cell>
          <cell r="BB4050" t="str">
            <v/>
          </cell>
          <cell r="BC4050"/>
          <cell r="BD4050" t="str">
            <v/>
          </cell>
          <cell r="BE4050" t="str">
            <v/>
          </cell>
          <cell r="BF4050" t="str">
            <v/>
          </cell>
          <cell r="BG4050" t="str">
            <v/>
          </cell>
        </row>
        <row r="4051">
          <cell r="C4051" t="str">
            <v>20090259S1981-1</v>
          </cell>
          <cell r="D4051" t="str">
            <v>Proyectos 2011 - 2020</v>
          </cell>
          <cell r="E4051" t="str">
            <v>No Aplica</v>
          </cell>
          <cell r="F4051" t="str">
            <v>CERRADO</v>
          </cell>
          <cell r="G4051"/>
          <cell r="H4051" t="str">
            <v>Valle Del Cauca</v>
          </cell>
          <cell r="I4051">
            <v>76001</v>
          </cell>
          <cell r="J4051" t="str">
            <v>ESPECIAL</v>
          </cell>
          <cell r="K4051" t="str">
            <v>Cali</v>
          </cell>
          <cell r="L4051" t="str">
            <v>Cali-Valle Del Cauca</v>
          </cell>
          <cell r="M4051" t="str">
            <v/>
          </cell>
          <cell r="N4051" t="str">
            <v>Infraestructura</v>
          </cell>
          <cell r="O4051"/>
          <cell r="P4051"/>
          <cell r="Q4051"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(Construcción De Pista De Patinaje En El Barrio El Vallado, Municipio De Cali - Valle Del Cauca)</v>
          </cell>
          <cell r="R4051" t="str">
            <v>Espacio Público, Recreación Y Deporte</v>
          </cell>
          <cell r="S4051"/>
          <cell r="T4051"/>
          <cell r="U4051"/>
          <cell r="V4051" t="str">
            <v>Federación Nacional De Cafeteros</v>
          </cell>
          <cell r="W4051"/>
          <cell r="X4051" t="str">
            <v/>
          </cell>
          <cell r="Y4051"/>
          <cell r="Z4051">
            <v>180000000</v>
          </cell>
          <cell r="AA4051"/>
          <cell r="AB4051">
            <v>180000000</v>
          </cell>
          <cell r="AC4051"/>
          <cell r="AD4051">
            <v>180000000</v>
          </cell>
          <cell r="AE4051">
            <v>0</v>
          </cell>
          <cell r="AF4051"/>
          <cell r="AG4051">
            <v>0</v>
          </cell>
          <cell r="AH4051">
            <v>180000000</v>
          </cell>
          <cell r="AI4051">
            <v>0</v>
          </cell>
          <cell r="AJ4051">
            <v>180000000</v>
          </cell>
          <cell r="AK4051">
            <v>1</v>
          </cell>
          <cell r="AL4051"/>
          <cell r="AM4051">
            <v>1</v>
          </cell>
          <cell r="AN4051">
            <v>1</v>
          </cell>
          <cell r="AO4051">
            <v>0</v>
          </cell>
          <cell r="AP4051" t="str">
            <v>Liquidado</v>
          </cell>
          <cell r="AQ4051" t="e">
            <v>#REF!</v>
          </cell>
          <cell r="AR4051" t="e">
            <v>#N/A</v>
          </cell>
          <cell r="AS4051" t="str">
            <v>Entregado en 2010.</v>
          </cell>
          <cell r="AT4051" t="str">
            <v>No Aplica</v>
          </cell>
          <cell r="AU4051" t="str">
            <v/>
          </cell>
          <cell r="AV4051">
            <v>40694</v>
          </cell>
          <cell r="AW4051" t="e">
            <v>#REF!</v>
          </cell>
          <cell r="AX4051"/>
          <cell r="AY4051"/>
          <cell r="AZ4051">
            <v>0</v>
          </cell>
          <cell r="BA4051" t="str">
            <v>-</v>
          </cell>
          <cell r="BB4051" t="str">
            <v/>
          </cell>
          <cell r="BC4051"/>
          <cell r="BD4051" t="str">
            <v/>
          </cell>
          <cell r="BE4051" t="str">
            <v/>
          </cell>
          <cell r="BF4051" t="str">
            <v/>
          </cell>
          <cell r="BG4051" t="str">
            <v/>
          </cell>
        </row>
        <row r="4052">
          <cell r="C4052" t="str">
            <v>20100020S1985-1</v>
          </cell>
          <cell r="D4052" t="str">
            <v>Proyectos 2011 - 2020</v>
          </cell>
          <cell r="E4052" t="str">
            <v>No Aplica</v>
          </cell>
          <cell r="F4052" t="str">
            <v>CERRADO</v>
          </cell>
          <cell r="G4052"/>
          <cell r="H4052" t="str">
            <v>Valle Del Cauca</v>
          </cell>
          <cell r="I4052">
            <v>76001</v>
          </cell>
          <cell r="J4052" t="str">
            <v>ESPECIAL</v>
          </cell>
          <cell r="K4052" t="str">
            <v>Cali</v>
          </cell>
          <cell r="L4052" t="str">
            <v>Cali-Valle Del Cauca</v>
          </cell>
          <cell r="M4052" t="str">
            <v/>
          </cell>
          <cell r="N4052" t="str">
            <v>Infraestructura</v>
          </cell>
          <cell r="O4052"/>
          <cell r="P4052"/>
          <cell r="Q4052" t="str">
            <v>Convenio Interadministrativo Con El Fondo Mixto Para La Promoción Del Deporte, Para Que Con Plena Autonomia Técnica Y Administrativa Se Aunen Esfuerzos Para La Elaboración De Diseños Y/O Ajuste A Diseños Y/O Construcción Polideportivo Zona Urbana, Municipio De Cali - Valle Del Cauca.</v>
          </cell>
          <cell r="R4052" t="str">
            <v>Espacio Público, Recreación Y Deporte</v>
          </cell>
          <cell r="S4052"/>
          <cell r="T4052"/>
          <cell r="U4052"/>
          <cell r="V4052" t="str">
            <v>Fondo Mixto Para La Promocion Del Deporte</v>
          </cell>
          <cell r="W4052"/>
          <cell r="X4052" t="str">
            <v/>
          </cell>
          <cell r="Y4052"/>
          <cell r="Z4052">
            <v>208000000</v>
          </cell>
          <cell r="AA4052"/>
          <cell r="AB4052">
            <v>208000000</v>
          </cell>
          <cell r="AC4052"/>
          <cell r="AD4052">
            <v>208000000</v>
          </cell>
          <cell r="AE4052">
            <v>0</v>
          </cell>
          <cell r="AF4052"/>
          <cell r="AG4052">
            <v>0</v>
          </cell>
          <cell r="AH4052">
            <v>208000000</v>
          </cell>
          <cell r="AI4052">
            <v>0</v>
          </cell>
          <cell r="AJ4052">
            <v>208000000</v>
          </cell>
          <cell r="AK4052">
            <v>1</v>
          </cell>
          <cell r="AL4052"/>
          <cell r="AM4052">
            <v>1</v>
          </cell>
          <cell r="AN4052">
            <v>1</v>
          </cell>
          <cell r="AO4052">
            <v>0</v>
          </cell>
          <cell r="AP4052" t="str">
            <v>Liquidado</v>
          </cell>
          <cell r="AQ4052" t="e">
            <v>#REF!</v>
          </cell>
          <cell r="AR4052" t="e">
            <v>#N/A</v>
          </cell>
          <cell r="AS4052" t="str">
            <v>Entregado en 2010.</v>
          </cell>
          <cell r="AT4052" t="str">
            <v>No Aplica</v>
          </cell>
          <cell r="AU4052" t="str">
            <v/>
          </cell>
          <cell r="AV4052">
            <v>40602</v>
          </cell>
          <cell r="AW4052" t="e">
            <v>#REF!</v>
          </cell>
          <cell r="AX4052"/>
          <cell r="AY4052"/>
          <cell r="AZ4052">
            <v>0</v>
          </cell>
          <cell r="BA4052" t="str">
            <v>-</v>
          </cell>
          <cell r="BB4052" t="str">
            <v/>
          </cell>
          <cell r="BC4052"/>
          <cell r="BD4052" t="str">
            <v/>
          </cell>
          <cell r="BE4052" t="str">
            <v/>
          </cell>
          <cell r="BF4052" t="str">
            <v/>
          </cell>
          <cell r="BG4052" t="str">
            <v/>
          </cell>
        </row>
        <row r="4053">
          <cell r="C4053" t="str">
            <v>20100020S1986-1</v>
          </cell>
          <cell r="D4053" t="str">
            <v>Proyectos 2011 - 2020</v>
          </cell>
          <cell r="E4053" t="str">
            <v>No Aplica</v>
          </cell>
          <cell r="F4053" t="str">
            <v>CERRADO</v>
          </cell>
          <cell r="G4053"/>
          <cell r="H4053" t="str">
            <v>Valle Del Cauca</v>
          </cell>
          <cell r="I4053">
            <v>76001</v>
          </cell>
          <cell r="J4053" t="str">
            <v>ESPECIAL</v>
          </cell>
          <cell r="K4053" t="str">
            <v>Cali</v>
          </cell>
          <cell r="L4053" t="str">
            <v>Cali-Valle Del Cauca</v>
          </cell>
          <cell r="M4053" t="str">
            <v/>
          </cell>
          <cell r="N4053" t="str">
            <v>Infraestructura</v>
          </cell>
          <cell r="O4053"/>
          <cell r="P4053"/>
          <cell r="Q4053" t="str">
            <v>Convenio Interadministrativo Con El Fondo Mixto Para La Promoción Del Deporte, Para Que Con Plena Autonomia Técnica Y Administrativa Se Aunen Esfuerzos Para La Elaboración De Diseños Y/O Ajuste A Diseños Y/O Adecuación El Paarque Las Gemelas Para La Construcción De Una Cancha Con Grana Sintetica En El Barrio El Poblado, Comuna 13, Municipio De Cali - Valle Del Cauca.</v>
          </cell>
          <cell r="R4053" t="str">
            <v>Espacio Público, Recreación Y Deporte</v>
          </cell>
          <cell r="S4053"/>
          <cell r="T4053"/>
          <cell r="U4053"/>
          <cell r="V4053" t="str">
            <v>Fondo Mixto Para La Promocion Del Deporte</v>
          </cell>
          <cell r="W4053"/>
          <cell r="X4053" t="str">
            <v/>
          </cell>
          <cell r="Y4053"/>
          <cell r="Z4053">
            <v>180000000</v>
          </cell>
          <cell r="AA4053"/>
          <cell r="AB4053">
            <v>180000000</v>
          </cell>
          <cell r="AC4053"/>
          <cell r="AD4053">
            <v>180000000</v>
          </cell>
          <cell r="AE4053">
            <v>0</v>
          </cell>
          <cell r="AF4053"/>
          <cell r="AG4053">
            <v>0</v>
          </cell>
          <cell r="AH4053">
            <v>180000000</v>
          </cell>
          <cell r="AI4053">
            <v>0</v>
          </cell>
          <cell r="AJ4053">
            <v>180000000</v>
          </cell>
          <cell r="AK4053">
            <v>1</v>
          </cell>
          <cell r="AL4053"/>
          <cell r="AM4053">
            <v>1</v>
          </cell>
          <cell r="AN4053">
            <v>1</v>
          </cell>
          <cell r="AO4053">
            <v>0</v>
          </cell>
          <cell r="AP4053" t="str">
            <v>Liquidado</v>
          </cell>
          <cell r="AQ4053" t="e">
            <v>#REF!</v>
          </cell>
          <cell r="AR4053" t="e">
            <v>#N/A</v>
          </cell>
          <cell r="AS4053" t="str">
            <v>Entregado en 2011</v>
          </cell>
          <cell r="AT4053" t="str">
            <v>No Aplica</v>
          </cell>
          <cell r="AU4053" t="str">
            <v/>
          </cell>
          <cell r="AV4053">
            <v>40574</v>
          </cell>
          <cell r="AW4053" t="e">
            <v>#REF!</v>
          </cell>
          <cell r="AX4053"/>
          <cell r="AY4053"/>
          <cell r="AZ4053">
            <v>0</v>
          </cell>
          <cell r="BA4053" t="str">
            <v>-</v>
          </cell>
          <cell r="BB4053" t="str">
            <v/>
          </cell>
          <cell r="BC4053"/>
          <cell r="BD4053" t="str">
            <v/>
          </cell>
          <cell r="BE4053" t="str">
            <v/>
          </cell>
          <cell r="BF4053" t="str">
            <v/>
          </cell>
          <cell r="BG4053" t="str">
            <v/>
          </cell>
        </row>
        <row r="4054">
          <cell r="C4054" t="str">
            <v>20100020S1987-1</v>
          </cell>
          <cell r="D4054" t="str">
            <v>Proyectos 2011 - 2020</v>
          </cell>
          <cell r="E4054" t="str">
            <v>No Aplica</v>
          </cell>
          <cell r="F4054" t="str">
            <v>CERRADO</v>
          </cell>
          <cell r="G4054"/>
          <cell r="H4054" t="str">
            <v>Valle Del Cauca</v>
          </cell>
          <cell r="I4054">
            <v>76001</v>
          </cell>
          <cell r="J4054" t="str">
            <v>ESPECIAL</v>
          </cell>
          <cell r="K4054" t="str">
            <v>Cali</v>
          </cell>
          <cell r="L4054" t="str">
            <v>Cali-Valle Del Cauca</v>
          </cell>
          <cell r="M4054" t="str">
            <v/>
          </cell>
          <cell r="N4054" t="str">
            <v>Infraestructura</v>
          </cell>
          <cell r="O4054"/>
          <cell r="P4054"/>
          <cell r="Q4054" t="str">
            <v>Convenio Interadministrativo Con El Fondo Mixto Para La Promoción Del Deporte, Para Que Con Plena Autonomia Técnica Y Administrativa Se Aunen Esfuerzos Para La Elaboración De Diseños Y/O Ajuste A Diseños Y/O Adecuación Y Mejoramiento De Zona Verde Y Escenario Deportivo Barrio Floraria, Comuna 6, Municipio De Cali - Valle Del Cauca.</v>
          </cell>
          <cell r="R4054" t="str">
            <v>Espacio Público, Recreación Y Deporte</v>
          </cell>
          <cell r="S4054"/>
          <cell r="T4054"/>
          <cell r="U4054"/>
          <cell r="V4054" t="str">
            <v>Fondo Mixto Para La Promocion Del Deporte</v>
          </cell>
          <cell r="W4054"/>
          <cell r="X4054" t="str">
            <v/>
          </cell>
          <cell r="Y4054"/>
          <cell r="Z4054">
            <v>120000000</v>
          </cell>
          <cell r="AA4054"/>
          <cell r="AB4054">
            <v>120000000</v>
          </cell>
          <cell r="AC4054"/>
          <cell r="AD4054">
            <v>120000000</v>
          </cell>
          <cell r="AE4054">
            <v>0</v>
          </cell>
          <cell r="AF4054"/>
          <cell r="AG4054">
            <v>0</v>
          </cell>
          <cell r="AH4054">
            <v>120000000</v>
          </cell>
          <cell r="AI4054">
            <v>0</v>
          </cell>
          <cell r="AJ4054">
            <v>120000000</v>
          </cell>
          <cell r="AK4054">
            <v>1</v>
          </cell>
          <cell r="AL4054"/>
          <cell r="AM4054">
            <v>1</v>
          </cell>
          <cell r="AN4054">
            <v>1</v>
          </cell>
          <cell r="AO4054">
            <v>0</v>
          </cell>
          <cell r="AP4054" t="str">
            <v>Liquidado</v>
          </cell>
          <cell r="AQ4054" t="e">
            <v>#REF!</v>
          </cell>
          <cell r="AR4054" t="e">
            <v>#N/A</v>
          </cell>
          <cell r="AS4054" t="str">
            <v>Entregado en 2011</v>
          </cell>
          <cell r="AT4054" t="str">
            <v>No Aplica</v>
          </cell>
          <cell r="AU4054" t="str">
            <v/>
          </cell>
          <cell r="AV4054">
            <v>40622</v>
          </cell>
          <cell r="AW4054" t="e">
            <v>#REF!</v>
          </cell>
          <cell r="AX4054"/>
          <cell r="AY4054"/>
          <cell r="AZ4054">
            <v>0</v>
          </cell>
          <cell r="BA4054" t="str">
            <v>-</v>
          </cell>
          <cell r="BB4054" t="str">
            <v/>
          </cell>
          <cell r="BC4054"/>
          <cell r="BD4054" t="str">
            <v/>
          </cell>
          <cell r="BE4054" t="str">
            <v/>
          </cell>
          <cell r="BF4054" t="str">
            <v/>
          </cell>
          <cell r="BG4054" t="str">
            <v/>
          </cell>
        </row>
        <row r="4055">
          <cell r="C4055" t="str">
            <v>20100020S1989-1</v>
          </cell>
          <cell r="D4055" t="str">
            <v>Proyectos 2011 - 2020</v>
          </cell>
          <cell r="E4055" t="str">
            <v>No Aplica</v>
          </cell>
          <cell r="F4055" t="str">
            <v>CERRADO</v>
          </cell>
          <cell r="G4055"/>
          <cell r="H4055" t="str">
            <v>Valle Del Cauca</v>
          </cell>
          <cell r="I4055">
            <v>76001</v>
          </cell>
          <cell r="J4055" t="str">
            <v>ESPECIAL</v>
          </cell>
          <cell r="K4055" t="str">
            <v>Cali</v>
          </cell>
          <cell r="L4055" t="str">
            <v>Cali-Valle Del Cauca</v>
          </cell>
          <cell r="M4055" t="str">
            <v/>
          </cell>
          <cell r="N4055" t="str">
            <v>Infraestructura</v>
          </cell>
          <cell r="O4055"/>
          <cell r="P4055"/>
          <cell r="Q4055" t="str">
            <v>Convenio Interadministrativo Con El Fondo Mixto Para La Promoción Del Deporte, Para Que Con Plena Autonomia Técnica Y Administrativa Se Aunen Esfuerzos Para La Elaboración De Diseños Y/O Ajuste A Diseños Y/O Construcción Cancha De Jokey, Patinaje Artistico Y Zona De Calentamiento, Barrio San Luis, Comuna 6 Anvenida Ciudad De Cali Entre Carreras 1 A 1 Y 1 A 3, Municipio De Cali - Valle Del Cauca.</v>
          </cell>
          <cell r="R4055" t="str">
            <v>Espacio Público, Recreación Y Deporte</v>
          </cell>
          <cell r="S4055"/>
          <cell r="T4055"/>
          <cell r="U4055"/>
          <cell r="V4055" t="str">
            <v>Fondo Mixto Para La Promocion Del Deporte</v>
          </cell>
          <cell r="W4055"/>
          <cell r="X4055" t="str">
            <v/>
          </cell>
          <cell r="Y4055"/>
          <cell r="Z4055">
            <v>150000000</v>
          </cell>
          <cell r="AA4055"/>
          <cell r="AB4055">
            <v>150000000</v>
          </cell>
          <cell r="AC4055"/>
          <cell r="AD4055">
            <v>150000000</v>
          </cell>
          <cell r="AE4055">
            <v>0</v>
          </cell>
          <cell r="AF4055"/>
          <cell r="AG4055">
            <v>0</v>
          </cell>
          <cell r="AH4055">
            <v>150000000</v>
          </cell>
          <cell r="AI4055">
            <v>0</v>
          </cell>
          <cell r="AJ4055">
            <v>150000000</v>
          </cell>
          <cell r="AK4055">
            <v>1</v>
          </cell>
          <cell r="AL4055"/>
          <cell r="AM4055">
            <v>1</v>
          </cell>
          <cell r="AN4055">
            <v>1</v>
          </cell>
          <cell r="AO4055">
            <v>0</v>
          </cell>
          <cell r="AP4055" t="str">
            <v>Liquidado</v>
          </cell>
          <cell r="AQ4055" t="e">
            <v>#REF!</v>
          </cell>
          <cell r="AR4055" t="e">
            <v>#N/A</v>
          </cell>
          <cell r="AS4055" t="str">
            <v>Entregado en 2010.</v>
          </cell>
          <cell r="AT4055" t="str">
            <v>No Aplica</v>
          </cell>
          <cell r="AU4055" t="str">
            <v/>
          </cell>
          <cell r="AV4055">
            <v>40571</v>
          </cell>
          <cell r="AW4055" t="e">
            <v>#REF!</v>
          </cell>
          <cell r="AX4055"/>
          <cell r="AY4055"/>
          <cell r="AZ4055">
            <v>0</v>
          </cell>
          <cell r="BA4055" t="str">
            <v>-</v>
          </cell>
          <cell r="BB4055" t="str">
            <v/>
          </cell>
          <cell r="BC4055"/>
          <cell r="BD4055" t="str">
            <v/>
          </cell>
          <cell r="BE4055" t="str">
            <v/>
          </cell>
          <cell r="BF4055" t="str">
            <v/>
          </cell>
          <cell r="BG4055" t="str">
            <v/>
          </cell>
        </row>
        <row r="4056">
          <cell r="C4056" t="str">
            <v>20100020S1990-1</v>
          </cell>
          <cell r="D4056" t="str">
            <v>Proyectos 2011 - 2020</v>
          </cell>
          <cell r="E4056" t="str">
            <v>No Aplica</v>
          </cell>
          <cell r="F4056" t="str">
            <v>CERRADO</v>
          </cell>
          <cell r="G4056"/>
          <cell r="H4056" t="str">
            <v>Valle Del Cauca</v>
          </cell>
          <cell r="I4056">
            <v>76001</v>
          </cell>
          <cell r="J4056" t="str">
            <v>ESPECIAL</v>
          </cell>
          <cell r="K4056" t="str">
            <v>Cali</v>
          </cell>
          <cell r="L4056" t="str">
            <v>Cali-Valle Del Cauca</v>
          </cell>
          <cell r="M4056" t="str">
            <v/>
          </cell>
          <cell r="N4056" t="str">
            <v>Infraestructura</v>
          </cell>
          <cell r="O4056"/>
          <cell r="P4056"/>
          <cell r="Q4056" t="str">
            <v>Convenio Interadministrativo Con El Fondo Mixto Para La Promoción Del Deporte, Para Que Con Plena Autonomia Técnica Y Administrativa Se Aunen Esfuerzos Para La Elaboración De Diseños Y/O Ajuste A Diseños Y/O Remodelación Parque Principal Barrio Veracruz Y San Benito Entre Diagonal 28 C Calle 34A, Transversal 17 Comuna 11, Municipio De Cali - Valle Del Cauca.</v>
          </cell>
          <cell r="R4056" t="str">
            <v>Espacio Público, Recreación Y Deporte</v>
          </cell>
          <cell r="S4056"/>
          <cell r="T4056"/>
          <cell r="U4056"/>
          <cell r="V4056" t="str">
            <v>Fondo Mixto Para La Promocion Del Deporte</v>
          </cell>
          <cell r="W4056"/>
          <cell r="X4056" t="str">
            <v/>
          </cell>
          <cell r="Y4056"/>
          <cell r="Z4056">
            <v>130000000</v>
          </cell>
          <cell r="AA4056"/>
          <cell r="AB4056">
            <v>130000000</v>
          </cell>
          <cell r="AC4056"/>
          <cell r="AD4056">
            <v>130000000</v>
          </cell>
          <cell r="AE4056">
            <v>0</v>
          </cell>
          <cell r="AF4056"/>
          <cell r="AG4056">
            <v>0</v>
          </cell>
          <cell r="AH4056">
            <v>130000000</v>
          </cell>
          <cell r="AI4056">
            <v>0</v>
          </cell>
          <cell r="AJ4056">
            <v>130000000</v>
          </cell>
          <cell r="AK4056">
            <v>1</v>
          </cell>
          <cell r="AL4056"/>
          <cell r="AM4056">
            <v>1</v>
          </cell>
          <cell r="AN4056">
            <v>1</v>
          </cell>
          <cell r="AO4056">
            <v>0</v>
          </cell>
          <cell r="AP4056" t="str">
            <v>Liquidado</v>
          </cell>
          <cell r="AQ4056" t="e">
            <v>#REF!</v>
          </cell>
          <cell r="AR4056" t="e">
            <v>#N/A</v>
          </cell>
          <cell r="AS4056" t="str">
            <v>Entregado en 2011.</v>
          </cell>
          <cell r="AT4056" t="str">
            <v>No Aplica</v>
          </cell>
          <cell r="AU4056" t="str">
            <v/>
          </cell>
          <cell r="AV4056">
            <v>40648</v>
          </cell>
          <cell r="AW4056" t="e">
            <v>#REF!</v>
          </cell>
          <cell r="AX4056"/>
          <cell r="AY4056"/>
          <cell r="AZ4056">
            <v>0</v>
          </cell>
          <cell r="BA4056" t="str">
            <v>-</v>
          </cell>
          <cell r="BB4056" t="str">
            <v/>
          </cell>
          <cell r="BC4056"/>
          <cell r="BD4056" t="str">
            <v/>
          </cell>
          <cell r="BE4056" t="str">
            <v/>
          </cell>
          <cell r="BF4056" t="str">
            <v/>
          </cell>
          <cell r="BG4056" t="str">
            <v/>
          </cell>
        </row>
        <row r="4057">
          <cell r="C4057" t="str">
            <v>20100020S1991-1</v>
          </cell>
          <cell r="D4057" t="str">
            <v>Proyectos 2011 - 2020</v>
          </cell>
          <cell r="E4057" t="str">
            <v>No Aplica</v>
          </cell>
          <cell r="F4057" t="str">
            <v>CERRADO</v>
          </cell>
          <cell r="G4057"/>
          <cell r="H4057" t="str">
            <v>Valle Del Cauca</v>
          </cell>
          <cell r="I4057">
            <v>76001</v>
          </cell>
          <cell r="J4057" t="str">
            <v>ESPECIAL</v>
          </cell>
          <cell r="K4057" t="str">
            <v>Cali</v>
          </cell>
          <cell r="L4057" t="str">
            <v>Cali-Valle Del Cauca</v>
          </cell>
          <cell r="M4057" t="str">
            <v/>
          </cell>
          <cell r="N4057" t="str">
            <v>Infraestructura</v>
          </cell>
          <cell r="O4057"/>
          <cell r="P4057"/>
          <cell r="Q4057" t="str">
            <v>Convenio Interadministrativo Con El Fondo Mixto Para La Promoción Del Deporte, Para Que Con Plena Autonomia Técnica Y Administrativa Se Aunen Esfuerzos Para La Elaboración De Diseños Y/O Ajuste A Diseños Y/O Remodelación Parque Barrio Olimpico, Municipio De Cali - Valle Del Cauca.</v>
          </cell>
          <cell r="R4057" t="str">
            <v>Espacio Público, Recreación Y Deporte</v>
          </cell>
          <cell r="S4057"/>
          <cell r="T4057"/>
          <cell r="U4057"/>
          <cell r="V4057" t="str">
            <v>Fondo Mixto Para La Promocion Del Deporte</v>
          </cell>
          <cell r="W4057"/>
          <cell r="X4057" t="str">
            <v/>
          </cell>
          <cell r="Y4057"/>
          <cell r="Z4057">
            <v>130000000</v>
          </cell>
          <cell r="AA4057"/>
          <cell r="AB4057">
            <v>130000000</v>
          </cell>
          <cell r="AC4057"/>
          <cell r="AD4057">
            <v>130000000</v>
          </cell>
          <cell r="AE4057">
            <v>0</v>
          </cell>
          <cell r="AF4057"/>
          <cell r="AG4057">
            <v>0</v>
          </cell>
          <cell r="AH4057">
            <v>130000000</v>
          </cell>
          <cell r="AI4057">
            <v>0</v>
          </cell>
          <cell r="AJ4057">
            <v>130000000</v>
          </cell>
          <cell r="AK4057">
            <v>1</v>
          </cell>
          <cell r="AL4057"/>
          <cell r="AM4057">
            <v>1</v>
          </cell>
          <cell r="AN4057">
            <v>1</v>
          </cell>
          <cell r="AO4057">
            <v>0</v>
          </cell>
          <cell r="AP4057" t="str">
            <v>Liquidado</v>
          </cell>
          <cell r="AQ4057" t="e">
            <v>#REF!</v>
          </cell>
          <cell r="AR4057" t="e">
            <v>#N/A</v>
          </cell>
          <cell r="AS4057" t="str">
            <v>Entregado en 2011.</v>
          </cell>
          <cell r="AT4057" t="str">
            <v>No Aplica</v>
          </cell>
          <cell r="AU4057" t="str">
            <v/>
          </cell>
          <cell r="AV4057">
            <v>40591</v>
          </cell>
          <cell r="AW4057" t="e">
            <v>#REF!</v>
          </cell>
          <cell r="AX4057"/>
          <cell r="AY4057"/>
          <cell r="AZ4057">
            <v>0</v>
          </cell>
          <cell r="BA4057" t="str">
            <v>-</v>
          </cell>
          <cell r="BB4057" t="str">
            <v/>
          </cell>
          <cell r="BC4057"/>
          <cell r="BD4057" t="str">
            <v/>
          </cell>
          <cell r="BE4057" t="str">
            <v/>
          </cell>
          <cell r="BF4057" t="str">
            <v/>
          </cell>
          <cell r="BG4057" t="str">
            <v/>
          </cell>
        </row>
        <row r="4058">
          <cell r="C4058" t="str">
            <v>20100020S1992-1</v>
          </cell>
          <cell r="D4058" t="str">
            <v>Proyectos 2011 - 2020</v>
          </cell>
          <cell r="E4058" t="str">
            <v>No Aplica</v>
          </cell>
          <cell r="F4058" t="str">
            <v>CERRADO</v>
          </cell>
          <cell r="G4058"/>
          <cell r="H4058" t="str">
            <v>Valle Del Cauca</v>
          </cell>
          <cell r="I4058">
            <v>76001</v>
          </cell>
          <cell r="J4058" t="str">
            <v>ESPECIAL</v>
          </cell>
          <cell r="K4058" t="str">
            <v>Cali</v>
          </cell>
          <cell r="L4058" t="str">
            <v>Cali-Valle Del Cauca</v>
          </cell>
          <cell r="M4058" t="str">
            <v/>
          </cell>
          <cell r="N4058" t="str">
            <v>Infraestructura</v>
          </cell>
          <cell r="O4058"/>
          <cell r="P4058"/>
          <cell r="Q4058" t="str">
            <v>Convenio Interadministrativo Con El Fondo Mixto Para La Promoción Del Deporte, Para Que Con Plena Autonomia Técnica Y Administrativa Se Aunen Esfuerzos Para La Elaboración De Diseños Y/O Ajuste A Diseños Y/O Escenario Deportivo Barrio La Cascada, Municipio De Cali - Valle Del Cauca.</v>
          </cell>
          <cell r="R4058" t="str">
            <v>Espacio Público, Recreación Y Deporte</v>
          </cell>
          <cell r="S4058"/>
          <cell r="T4058"/>
          <cell r="U4058"/>
          <cell r="V4058" t="str">
            <v>Fondo Mixto Para La Promocion Del Deporte</v>
          </cell>
          <cell r="W4058"/>
          <cell r="X4058" t="str">
            <v/>
          </cell>
          <cell r="Y4058"/>
          <cell r="Z4058">
            <v>80000000</v>
          </cell>
          <cell r="AA4058"/>
          <cell r="AB4058">
            <v>80000000</v>
          </cell>
          <cell r="AC4058"/>
          <cell r="AD4058">
            <v>80000000</v>
          </cell>
          <cell r="AE4058">
            <v>0</v>
          </cell>
          <cell r="AF4058"/>
          <cell r="AG4058">
            <v>0</v>
          </cell>
          <cell r="AH4058">
            <v>80000000</v>
          </cell>
          <cell r="AI4058">
            <v>0</v>
          </cell>
          <cell r="AJ4058">
            <v>80000000</v>
          </cell>
          <cell r="AK4058">
            <v>1</v>
          </cell>
          <cell r="AL4058"/>
          <cell r="AM4058">
            <v>1</v>
          </cell>
          <cell r="AN4058">
            <v>1</v>
          </cell>
          <cell r="AO4058">
            <v>0</v>
          </cell>
          <cell r="AP4058" t="str">
            <v>Liquidado</v>
          </cell>
          <cell r="AQ4058" t="e">
            <v>#REF!</v>
          </cell>
          <cell r="AR4058" t="e">
            <v>#N/A</v>
          </cell>
          <cell r="AS4058" t="str">
            <v>Entregado en 2011.</v>
          </cell>
          <cell r="AT4058" t="str">
            <v>No Aplica</v>
          </cell>
          <cell r="AU4058" t="str">
            <v/>
          </cell>
          <cell r="AV4058" t="str">
            <v/>
          </cell>
          <cell r="AW4058" t="e">
            <v>#REF!</v>
          </cell>
          <cell r="AX4058"/>
          <cell r="AY4058"/>
          <cell r="AZ4058">
            <v>0</v>
          </cell>
          <cell r="BA4058" t="str">
            <v>-</v>
          </cell>
          <cell r="BB4058" t="str">
            <v/>
          </cell>
          <cell r="BC4058"/>
          <cell r="BD4058" t="str">
            <v/>
          </cell>
          <cell r="BE4058" t="str">
            <v/>
          </cell>
          <cell r="BF4058" t="str">
            <v/>
          </cell>
          <cell r="BG4058" t="str">
            <v/>
          </cell>
        </row>
        <row r="4059">
          <cell r="C4059" t="str">
            <v>20100020S1993-1</v>
          </cell>
          <cell r="D4059" t="str">
            <v>Proyectos 2011 - 2020</v>
          </cell>
          <cell r="E4059" t="str">
            <v>No Aplica</v>
          </cell>
          <cell r="F4059" t="str">
            <v>CERRADO</v>
          </cell>
          <cell r="G4059"/>
          <cell r="H4059" t="str">
            <v>Valle Del Cauca</v>
          </cell>
          <cell r="I4059">
            <v>76001</v>
          </cell>
          <cell r="J4059" t="str">
            <v>ESPECIAL</v>
          </cell>
          <cell r="K4059" t="str">
            <v>Cali</v>
          </cell>
          <cell r="L4059" t="str">
            <v>Cali-Valle Del Cauca</v>
          </cell>
          <cell r="M4059" t="str">
            <v/>
          </cell>
          <cell r="N4059" t="str">
            <v>Infraestructura</v>
          </cell>
          <cell r="O4059"/>
          <cell r="P4059"/>
          <cell r="Q4059" t="str">
            <v>Convenio Interadministrativo Con El Fondo Mixto Para La Promoción Del Deporte, Para Que Con Plena Autonomia Técnica Y Administrativa Se Aunen Esfuerzos Para La Elaboración De Diseños Y/O Ajuste A Diseños Y/O Salon Practicas Deportivas Adultos Mayores, Barrio Puertas Del Sol 5, Municipio De Cali - Valle Del Cauca.</v>
          </cell>
          <cell r="R4059" t="str">
            <v>Espacio Público, Recreación Y Deporte</v>
          </cell>
          <cell r="S4059"/>
          <cell r="T4059"/>
          <cell r="U4059"/>
          <cell r="V4059" t="str">
            <v>Fondo Mixto Para La Promocion Del Deporte</v>
          </cell>
          <cell r="W4059"/>
          <cell r="X4059" t="str">
            <v/>
          </cell>
          <cell r="Y4059"/>
          <cell r="Z4059">
            <v>100000000</v>
          </cell>
          <cell r="AA4059"/>
          <cell r="AB4059">
            <v>100000000</v>
          </cell>
          <cell r="AC4059"/>
          <cell r="AD4059">
            <v>100000000</v>
          </cell>
          <cell r="AE4059">
            <v>0</v>
          </cell>
          <cell r="AF4059"/>
          <cell r="AG4059">
            <v>0</v>
          </cell>
          <cell r="AH4059">
            <v>100000000</v>
          </cell>
          <cell r="AI4059">
            <v>0</v>
          </cell>
          <cell r="AJ4059">
            <v>100000000</v>
          </cell>
          <cell r="AK4059">
            <v>1</v>
          </cell>
          <cell r="AL4059"/>
          <cell r="AM4059">
            <v>1</v>
          </cell>
          <cell r="AN4059">
            <v>1</v>
          </cell>
          <cell r="AO4059">
            <v>0</v>
          </cell>
          <cell r="AP4059" t="str">
            <v>Liquidado</v>
          </cell>
          <cell r="AQ4059" t="e">
            <v>#REF!</v>
          </cell>
          <cell r="AR4059" t="e">
            <v>#N/A</v>
          </cell>
          <cell r="AS4059" t="str">
            <v>Entregado en 2011.</v>
          </cell>
          <cell r="AT4059" t="str">
            <v>No Aplica</v>
          </cell>
          <cell r="AU4059" t="str">
            <v/>
          </cell>
          <cell r="AV4059">
            <v>40648</v>
          </cell>
          <cell r="AW4059" t="e">
            <v>#REF!</v>
          </cell>
          <cell r="AX4059"/>
          <cell r="AY4059"/>
          <cell r="AZ4059">
            <v>0</v>
          </cell>
          <cell r="BA4059" t="str">
            <v>-</v>
          </cell>
          <cell r="BB4059" t="str">
            <v/>
          </cell>
          <cell r="BC4059"/>
          <cell r="BD4059" t="str">
            <v/>
          </cell>
          <cell r="BE4059" t="str">
            <v/>
          </cell>
          <cell r="BF4059" t="str">
            <v/>
          </cell>
          <cell r="BG4059" t="str">
            <v/>
          </cell>
        </row>
        <row r="4060">
          <cell r="C4060" t="str">
            <v>20100020S1994-1</v>
          </cell>
          <cell r="D4060" t="str">
            <v>Proyectos 2011 - 2020</v>
          </cell>
          <cell r="E4060" t="str">
            <v>No Aplica</v>
          </cell>
          <cell r="F4060" t="str">
            <v>CERRADO</v>
          </cell>
          <cell r="G4060"/>
          <cell r="H4060" t="str">
            <v>Valle Del Cauca</v>
          </cell>
          <cell r="I4060">
            <v>76001</v>
          </cell>
          <cell r="J4060" t="str">
            <v>ESPECIAL</v>
          </cell>
          <cell r="K4060" t="str">
            <v>Cali</v>
          </cell>
          <cell r="L4060" t="str">
            <v>Cali-Valle Del Cauca</v>
          </cell>
          <cell r="M4060" t="str">
            <v/>
          </cell>
          <cell r="N4060" t="str">
            <v>Infraestructura</v>
          </cell>
          <cell r="O4060"/>
          <cell r="P4060"/>
          <cell r="Q4060" t="str">
            <v>Convenio Interadministrativo Con El Fondo Mixto Para La Promoción Del Deporte, Para Que Con Plena Autonomia Técnica Y Administrativa Se Aunen Esfuerzos Para La Elaboración De Diseños Y/O Ajuste A Diseños Y/O Remodelación De La Cancha Barrio La Rivera, Municipio De Cali - Valle Del Cauca.</v>
          </cell>
          <cell r="R4060" t="str">
            <v>Espacio Público, Recreación Y Deporte</v>
          </cell>
          <cell r="S4060"/>
          <cell r="T4060"/>
          <cell r="U4060"/>
          <cell r="V4060" t="str">
            <v>Fondo Mixto Para La Promocion Del Deporte</v>
          </cell>
          <cell r="W4060"/>
          <cell r="X4060" t="str">
            <v/>
          </cell>
          <cell r="Y4060"/>
          <cell r="Z4060">
            <v>120000000</v>
          </cell>
          <cell r="AA4060"/>
          <cell r="AB4060">
            <v>120000000</v>
          </cell>
          <cell r="AC4060"/>
          <cell r="AD4060">
            <v>120000000</v>
          </cell>
          <cell r="AE4060">
            <v>0</v>
          </cell>
          <cell r="AF4060"/>
          <cell r="AG4060">
            <v>0</v>
          </cell>
          <cell r="AH4060">
            <v>120000000</v>
          </cell>
          <cell r="AI4060">
            <v>0</v>
          </cell>
          <cell r="AJ4060">
            <v>120000000</v>
          </cell>
          <cell r="AK4060">
            <v>1</v>
          </cell>
          <cell r="AL4060"/>
          <cell r="AM4060">
            <v>1</v>
          </cell>
          <cell r="AN4060">
            <v>1</v>
          </cell>
          <cell r="AO4060">
            <v>0</v>
          </cell>
          <cell r="AP4060" t="str">
            <v>Liquidado</v>
          </cell>
          <cell r="AQ4060" t="e">
            <v>#REF!</v>
          </cell>
          <cell r="AR4060" t="e">
            <v>#N/A</v>
          </cell>
          <cell r="AS4060" t="str">
            <v>Entregado en 2011.</v>
          </cell>
          <cell r="AT4060" t="str">
            <v>No Aplica</v>
          </cell>
          <cell r="AU4060" t="str">
            <v/>
          </cell>
          <cell r="AV4060">
            <v>40574</v>
          </cell>
          <cell r="AW4060" t="e">
            <v>#REF!</v>
          </cell>
          <cell r="AX4060"/>
          <cell r="AY4060"/>
          <cell r="AZ4060">
            <v>0</v>
          </cell>
          <cell r="BA4060" t="str">
            <v>-</v>
          </cell>
          <cell r="BB4060" t="str">
            <v/>
          </cell>
          <cell r="BC4060"/>
          <cell r="BD4060" t="str">
            <v/>
          </cell>
          <cell r="BE4060" t="str">
            <v/>
          </cell>
          <cell r="BF4060" t="str">
            <v/>
          </cell>
          <cell r="BG4060" t="str">
            <v/>
          </cell>
        </row>
        <row r="4061">
          <cell r="C4061" t="str">
            <v>20100020S1995-1</v>
          </cell>
          <cell r="D4061" t="str">
            <v>Proyectos 2011 - 2020</v>
          </cell>
          <cell r="E4061" t="str">
            <v>No Aplica</v>
          </cell>
          <cell r="F4061" t="str">
            <v>CERRADO</v>
          </cell>
          <cell r="G4061"/>
          <cell r="H4061" t="str">
            <v>Valle Del Cauca</v>
          </cell>
          <cell r="I4061">
            <v>76001</v>
          </cell>
          <cell r="J4061" t="str">
            <v>ESPECIAL</v>
          </cell>
          <cell r="K4061" t="str">
            <v>Cali</v>
          </cell>
          <cell r="L4061" t="str">
            <v>Cali-Valle Del Cauca</v>
          </cell>
          <cell r="M4061" t="str">
            <v/>
          </cell>
          <cell r="N4061" t="str">
            <v>Infraestructura</v>
          </cell>
          <cell r="O4061"/>
          <cell r="P4061"/>
          <cell r="Q4061" t="str">
            <v>Convenio Interadministrativo Con El Fondo Mixto Para La Promoción Del Deporte, Para Que Con Plena Autonomia Técnica Y Administrativa Se Aunen Esfuerzos Para La Elaboración De Diseños Y/O Ajuste A Diseños Y/O Construcción Constrcción De 3 Canchas Sinteticas En La Calle 57 Con Cr. 1C Del Barrio Torres De Comfandi, Municipio De Cali - Valle Del Cauca.</v>
          </cell>
          <cell r="R4061" t="str">
            <v>Espacio Público, Recreación Y Deporte</v>
          </cell>
          <cell r="S4061"/>
          <cell r="T4061"/>
          <cell r="U4061"/>
          <cell r="V4061" t="str">
            <v>Fondo Mixto Para La Promocion Del Deporte</v>
          </cell>
          <cell r="W4061"/>
          <cell r="X4061" t="str">
            <v/>
          </cell>
          <cell r="Y4061"/>
          <cell r="Z4061">
            <v>200000000</v>
          </cell>
          <cell r="AA4061"/>
          <cell r="AB4061">
            <v>200000000</v>
          </cell>
          <cell r="AC4061"/>
          <cell r="AD4061">
            <v>200000000</v>
          </cell>
          <cell r="AE4061">
            <v>0</v>
          </cell>
          <cell r="AF4061"/>
          <cell r="AG4061">
            <v>0</v>
          </cell>
          <cell r="AH4061">
            <v>200000000</v>
          </cell>
          <cell r="AI4061">
            <v>0</v>
          </cell>
          <cell r="AJ4061">
            <v>200000000</v>
          </cell>
          <cell r="AK4061">
            <v>1</v>
          </cell>
          <cell r="AL4061"/>
          <cell r="AM4061">
            <v>1</v>
          </cell>
          <cell r="AN4061">
            <v>1</v>
          </cell>
          <cell r="AO4061">
            <v>0</v>
          </cell>
          <cell r="AP4061" t="str">
            <v>Liquidado</v>
          </cell>
          <cell r="AQ4061" t="e">
            <v>#REF!</v>
          </cell>
          <cell r="AR4061" t="e">
            <v>#N/A</v>
          </cell>
          <cell r="AS4061" t="str">
            <v>Entregado en 2011.</v>
          </cell>
          <cell r="AT4061" t="str">
            <v>No Aplica</v>
          </cell>
          <cell r="AU4061" t="str">
            <v/>
          </cell>
          <cell r="AV4061">
            <v>40648</v>
          </cell>
          <cell r="AW4061" t="e">
            <v>#REF!</v>
          </cell>
          <cell r="AX4061"/>
          <cell r="AY4061"/>
          <cell r="AZ4061">
            <v>0</v>
          </cell>
          <cell r="BA4061" t="str">
            <v>-</v>
          </cell>
          <cell r="BB4061" t="str">
            <v/>
          </cell>
          <cell r="BC4061"/>
          <cell r="BD4061" t="str">
            <v/>
          </cell>
          <cell r="BE4061" t="str">
            <v/>
          </cell>
          <cell r="BF4061" t="str">
            <v/>
          </cell>
          <cell r="BG4061" t="str">
            <v/>
          </cell>
        </row>
        <row r="4062">
          <cell r="C4062" t="str">
            <v>20100020S1996-1</v>
          </cell>
          <cell r="D4062" t="str">
            <v>Proyectos 2011 - 2020</v>
          </cell>
          <cell r="E4062" t="str">
            <v>No Aplica</v>
          </cell>
          <cell r="F4062" t="str">
            <v>CERRADO</v>
          </cell>
          <cell r="G4062"/>
          <cell r="H4062" t="str">
            <v>Valle Del Cauca</v>
          </cell>
          <cell r="I4062">
            <v>76001</v>
          </cell>
          <cell r="J4062" t="str">
            <v>ESPECIAL</v>
          </cell>
          <cell r="K4062" t="str">
            <v>Cali</v>
          </cell>
          <cell r="L4062" t="str">
            <v>Cali-Valle Del Cauca</v>
          </cell>
          <cell r="M4062" t="str">
            <v/>
          </cell>
          <cell r="N4062" t="str">
            <v>Infraestructura</v>
          </cell>
          <cell r="O4062"/>
          <cell r="P4062"/>
          <cell r="Q4062" t="str">
            <v>Convenio Interadministrativo Con El Fondo Mixto Para La Promoción Del Deporte, Para Que Con Plena Autonomia Técnica Y Administrativa Se Aunen Esfuerzos Para La Elaboración De Diseños Y/O Ajuste A Diseños Y/O Adecuación Polideportivo Barrio El Dorado Con Centro De Acondicionamiento Fisico, Municipio De Cali - Valle Del Cauca.</v>
          </cell>
          <cell r="R4062" t="str">
            <v>Espacio Público, Recreación Y Deporte</v>
          </cell>
          <cell r="S4062"/>
          <cell r="T4062"/>
          <cell r="U4062"/>
          <cell r="V4062" t="str">
            <v>Fondo Mixto Para La Promocion Del Deporte</v>
          </cell>
          <cell r="W4062"/>
          <cell r="X4062" t="str">
            <v/>
          </cell>
          <cell r="Y4062"/>
          <cell r="Z4062">
            <v>200000000</v>
          </cell>
          <cell r="AA4062"/>
          <cell r="AB4062">
            <v>200000000</v>
          </cell>
          <cell r="AC4062"/>
          <cell r="AD4062">
            <v>200000000</v>
          </cell>
          <cell r="AE4062">
            <v>0</v>
          </cell>
          <cell r="AF4062"/>
          <cell r="AG4062">
            <v>0</v>
          </cell>
          <cell r="AH4062">
            <v>200000000</v>
          </cell>
          <cell r="AI4062">
            <v>0</v>
          </cell>
          <cell r="AJ4062">
            <v>200000000</v>
          </cell>
          <cell r="AK4062">
            <v>1</v>
          </cell>
          <cell r="AL4062"/>
          <cell r="AM4062">
            <v>1</v>
          </cell>
          <cell r="AN4062">
            <v>1</v>
          </cell>
          <cell r="AO4062">
            <v>0</v>
          </cell>
          <cell r="AP4062" t="str">
            <v>Liquidado</v>
          </cell>
          <cell r="AQ4062" t="e">
            <v>#REF!</v>
          </cell>
          <cell r="AR4062" t="e">
            <v>#N/A</v>
          </cell>
          <cell r="AS4062" t="str">
            <v>Entregado en 2011.</v>
          </cell>
          <cell r="AT4062" t="str">
            <v>No Aplica</v>
          </cell>
          <cell r="AU4062" t="str">
            <v/>
          </cell>
          <cell r="AV4062">
            <v>40568</v>
          </cell>
          <cell r="AW4062" t="e">
            <v>#REF!</v>
          </cell>
          <cell r="AX4062"/>
          <cell r="AY4062"/>
          <cell r="AZ4062">
            <v>0</v>
          </cell>
          <cell r="BA4062" t="str">
            <v>-</v>
          </cell>
          <cell r="BB4062" t="str">
            <v/>
          </cell>
          <cell r="BC4062"/>
          <cell r="BD4062" t="str">
            <v/>
          </cell>
          <cell r="BE4062" t="str">
            <v/>
          </cell>
          <cell r="BF4062" t="str">
            <v/>
          </cell>
          <cell r="BG4062" t="str">
            <v/>
          </cell>
        </row>
        <row r="4063">
          <cell r="C4063" t="str">
            <v>20100020S1997-1</v>
          </cell>
          <cell r="D4063" t="str">
            <v>Proyectos 2011 - 2020</v>
          </cell>
          <cell r="E4063" t="str">
            <v>No Aplica</v>
          </cell>
          <cell r="F4063" t="str">
            <v>CERRADO</v>
          </cell>
          <cell r="G4063"/>
          <cell r="H4063" t="str">
            <v>Valle Del Cauca</v>
          </cell>
          <cell r="I4063">
            <v>76001</v>
          </cell>
          <cell r="J4063" t="str">
            <v>ESPECIAL</v>
          </cell>
          <cell r="K4063" t="str">
            <v>Cali</v>
          </cell>
          <cell r="L4063" t="str">
            <v>Cali-Valle Del Cauca</v>
          </cell>
          <cell r="M4063" t="str">
            <v/>
          </cell>
          <cell r="N4063" t="str">
            <v>Infraestructura</v>
          </cell>
          <cell r="O4063"/>
          <cell r="P4063"/>
          <cell r="Q4063" t="str">
            <v>Convenio Interadministrativo Con El Fondo Mixto Para La Promoción Del Deporte, Para Que Con Plena Autonomia Técnica Y Administrativa Se Aunen Esfuerzos Para La Elaboración De Diseños Y/O Ajuste A Diseños Y/O Adecuación Cancha Multiple Del Parque Croydon Barrio Chapinero Comuna 8, Municipio De Cali - Valle Del Cauca.</v>
          </cell>
          <cell r="R4063" t="str">
            <v>Espacio Público, Recreación Y Deporte</v>
          </cell>
          <cell r="S4063"/>
          <cell r="T4063"/>
          <cell r="U4063"/>
          <cell r="V4063" t="str">
            <v>Fondo Mixto Para La Promocion Del Deporte</v>
          </cell>
          <cell r="W4063"/>
          <cell r="X4063" t="str">
            <v/>
          </cell>
          <cell r="Y4063"/>
          <cell r="Z4063">
            <v>92328623</v>
          </cell>
          <cell r="AA4063"/>
          <cell r="AB4063">
            <v>92328623</v>
          </cell>
          <cell r="AC4063"/>
          <cell r="AD4063">
            <v>92328623</v>
          </cell>
          <cell r="AE4063">
            <v>0</v>
          </cell>
          <cell r="AF4063"/>
          <cell r="AG4063">
            <v>0</v>
          </cell>
          <cell r="AH4063">
            <v>92328623</v>
          </cell>
          <cell r="AI4063">
            <v>0</v>
          </cell>
          <cell r="AJ4063">
            <v>92328623</v>
          </cell>
          <cell r="AK4063">
            <v>1</v>
          </cell>
          <cell r="AL4063"/>
          <cell r="AM4063">
            <v>1</v>
          </cell>
          <cell r="AN4063">
            <v>1</v>
          </cell>
          <cell r="AO4063">
            <v>0</v>
          </cell>
          <cell r="AP4063" t="str">
            <v>Liquidado</v>
          </cell>
          <cell r="AQ4063" t="e">
            <v>#REF!</v>
          </cell>
          <cell r="AR4063" t="e">
            <v>#N/A</v>
          </cell>
          <cell r="AS4063" t="str">
            <v>Entregado en 2011.</v>
          </cell>
          <cell r="AT4063" t="str">
            <v>No Aplica</v>
          </cell>
          <cell r="AU4063" t="str">
            <v/>
          </cell>
          <cell r="AV4063">
            <v>40568</v>
          </cell>
          <cell r="AW4063" t="e">
            <v>#REF!</v>
          </cell>
          <cell r="AX4063"/>
          <cell r="AY4063"/>
          <cell r="AZ4063">
            <v>0</v>
          </cell>
          <cell r="BA4063" t="str">
            <v>-</v>
          </cell>
          <cell r="BB4063" t="str">
            <v/>
          </cell>
          <cell r="BC4063"/>
          <cell r="BD4063" t="str">
            <v/>
          </cell>
          <cell r="BE4063" t="str">
            <v/>
          </cell>
          <cell r="BF4063" t="str">
            <v/>
          </cell>
          <cell r="BG4063" t="str">
            <v/>
          </cell>
        </row>
        <row r="4064">
          <cell r="C4064" t="str">
            <v>20100020S1998-1</v>
          </cell>
          <cell r="D4064" t="str">
            <v>Proyectos 2011 - 2020</v>
          </cell>
          <cell r="E4064" t="str">
            <v>No Aplica</v>
          </cell>
          <cell r="F4064" t="str">
            <v>CERRADO</v>
          </cell>
          <cell r="G4064"/>
          <cell r="H4064" t="str">
            <v>Valle Del Cauca</v>
          </cell>
          <cell r="I4064">
            <v>76001</v>
          </cell>
          <cell r="J4064" t="str">
            <v>ESPECIAL</v>
          </cell>
          <cell r="K4064" t="str">
            <v>Cali</v>
          </cell>
          <cell r="L4064" t="str">
            <v>Cali-Valle Del Cauca</v>
          </cell>
          <cell r="M4064" t="str">
            <v/>
          </cell>
          <cell r="N4064" t="str">
            <v>Infraestructura</v>
          </cell>
          <cell r="O4064"/>
          <cell r="P4064"/>
          <cell r="Q4064" t="str">
            <v>Convenio Interadministrativo Con El Fondo Mixto Para La Promoción Del Deporte, Para Que Con Plena Autonomia Técnica Y Administrativa Se Aunen Esfuerzos Para La Elaboración De Diseños Y/O Ajuste A Diseños Y/O Adecuación De Tres Escenarios Deportivos En Los Barrios Petecuy Iii, El Poblado I Y Ciudad Cordoba, Municipio De Cali - Valle Del Cauca.</v>
          </cell>
          <cell r="R4064" t="str">
            <v>Espacio Público, Recreación Y Deporte</v>
          </cell>
          <cell r="S4064"/>
          <cell r="T4064"/>
          <cell r="U4064"/>
          <cell r="V4064" t="str">
            <v>Fondo Mixto Para La Promocion Del Deporte</v>
          </cell>
          <cell r="W4064"/>
          <cell r="X4064" t="str">
            <v/>
          </cell>
          <cell r="Y4064"/>
          <cell r="Z4064">
            <v>113150426</v>
          </cell>
          <cell r="AA4064"/>
          <cell r="AB4064">
            <v>113150426</v>
          </cell>
          <cell r="AC4064"/>
          <cell r="AD4064">
            <v>113150426</v>
          </cell>
          <cell r="AE4064">
            <v>0</v>
          </cell>
          <cell r="AF4064"/>
          <cell r="AG4064">
            <v>0</v>
          </cell>
          <cell r="AH4064">
            <v>113150426</v>
          </cell>
          <cell r="AI4064">
            <v>0</v>
          </cell>
          <cell r="AJ4064">
            <v>113150426</v>
          </cell>
          <cell r="AK4064">
            <v>1</v>
          </cell>
          <cell r="AL4064"/>
          <cell r="AM4064">
            <v>1</v>
          </cell>
          <cell r="AN4064">
            <v>1</v>
          </cell>
          <cell r="AO4064">
            <v>0</v>
          </cell>
          <cell r="AP4064" t="str">
            <v>Liquidado</v>
          </cell>
          <cell r="AQ4064" t="e">
            <v>#REF!</v>
          </cell>
          <cell r="AR4064" t="e">
            <v>#N/A</v>
          </cell>
          <cell r="AS4064" t="str">
            <v>Entregado en 2011.</v>
          </cell>
          <cell r="AT4064" t="str">
            <v>No Aplica</v>
          </cell>
          <cell r="AU4064" t="str">
            <v/>
          </cell>
          <cell r="AV4064">
            <v>40568</v>
          </cell>
          <cell r="AW4064" t="e">
            <v>#REF!</v>
          </cell>
          <cell r="AX4064"/>
          <cell r="AY4064"/>
          <cell r="AZ4064">
            <v>0</v>
          </cell>
          <cell r="BA4064" t="str">
            <v>-</v>
          </cell>
          <cell r="BB4064" t="str">
            <v/>
          </cell>
          <cell r="BC4064"/>
          <cell r="BD4064" t="str">
            <v/>
          </cell>
          <cell r="BE4064" t="str">
            <v/>
          </cell>
          <cell r="BF4064" t="str">
            <v/>
          </cell>
          <cell r="BG4064" t="str">
            <v/>
          </cell>
        </row>
        <row r="4065">
          <cell r="C4065" t="str">
            <v>20100030S1984-1</v>
          </cell>
          <cell r="D4065" t="str">
            <v>Proyectos 2011 - 2020</v>
          </cell>
          <cell r="E4065" t="str">
            <v>No Aplica</v>
          </cell>
          <cell r="F4065" t="str">
            <v>CERRADO</v>
          </cell>
          <cell r="G4065"/>
          <cell r="H4065" t="str">
            <v>Valle Del Cauca</v>
          </cell>
          <cell r="I4065">
            <v>76001</v>
          </cell>
          <cell r="J4065" t="str">
            <v>ESPECIAL</v>
          </cell>
          <cell r="K4065" t="str">
            <v>Cali</v>
          </cell>
          <cell r="L4065" t="str">
            <v>Cali-Valle Del Cauca</v>
          </cell>
          <cell r="M4065" t="str">
            <v/>
          </cell>
          <cell r="N4065" t="str">
            <v>Infraestructura</v>
          </cell>
          <cell r="O4065"/>
          <cell r="P4065"/>
          <cell r="Q4065" t="str">
            <v>Convenio Interadministrativo Con La Federación Nacional De Cafeteros - Comité Departamental De Cafeteros Del Valle Del Cauca, Para Que Se Aunen Esfuerzos Para La Elaboración De Diseños Y/O Ajustes A Diseños Y/O Terminación Coliseo Cancha Múltiple Bajo Aguacatal, Municipio De Cali - Valle Del Cauca.</v>
          </cell>
          <cell r="R4065" t="str">
            <v>Espacio Público, Recreación Y Deporte</v>
          </cell>
          <cell r="S4065"/>
          <cell r="T4065"/>
          <cell r="U4065"/>
          <cell r="V4065" t="str">
            <v>Federación Nacional De Cafeteros</v>
          </cell>
          <cell r="W4065"/>
          <cell r="X4065" t="str">
            <v/>
          </cell>
          <cell r="Y4065"/>
          <cell r="Z4065">
            <v>300000000</v>
          </cell>
          <cell r="AA4065"/>
          <cell r="AB4065">
            <v>300000000</v>
          </cell>
          <cell r="AC4065"/>
          <cell r="AD4065">
            <v>300000000</v>
          </cell>
          <cell r="AE4065">
            <v>0</v>
          </cell>
          <cell r="AF4065"/>
          <cell r="AG4065">
            <v>0</v>
          </cell>
          <cell r="AH4065">
            <v>300000000</v>
          </cell>
          <cell r="AI4065">
            <v>0</v>
          </cell>
          <cell r="AJ4065">
            <v>300000000</v>
          </cell>
          <cell r="AK4065">
            <v>1</v>
          </cell>
          <cell r="AL4065"/>
          <cell r="AM4065">
            <v>1</v>
          </cell>
          <cell r="AN4065">
            <v>1</v>
          </cell>
          <cell r="AO4065">
            <v>0</v>
          </cell>
          <cell r="AP4065" t="str">
            <v>Liquidado</v>
          </cell>
          <cell r="AQ4065" t="e">
            <v>#REF!</v>
          </cell>
          <cell r="AR4065" t="e">
            <v>#N/A</v>
          </cell>
          <cell r="AS4065" t="str">
            <v>Entregado en 2010.</v>
          </cell>
          <cell r="AT4065" t="str">
            <v>No Aplica</v>
          </cell>
          <cell r="AU4065" t="str">
            <v/>
          </cell>
          <cell r="AV4065">
            <v>40543</v>
          </cell>
          <cell r="AW4065" t="e">
            <v>#REF!</v>
          </cell>
          <cell r="AX4065"/>
          <cell r="AY4065"/>
          <cell r="AZ4065">
            <v>0</v>
          </cell>
          <cell r="BA4065" t="str">
            <v>-</v>
          </cell>
          <cell r="BB4065" t="str">
            <v/>
          </cell>
          <cell r="BC4065"/>
          <cell r="BD4065" t="str">
            <v/>
          </cell>
          <cell r="BE4065" t="str">
            <v/>
          </cell>
          <cell r="BF4065" t="str">
            <v/>
          </cell>
          <cell r="BG4065" t="str">
            <v/>
          </cell>
        </row>
        <row r="4066">
          <cell r="C4066" t="str">
            <v>20100030V1982-1</v>
          </cell>
          <cell r="D4066" t="str">
            <v>Proyectos 2011 - 2020</v>
          </cell>
          <cell r="E4066" t="str">
            <v>No Aplica</v>
          </cell>
          <cell r="F4066" t="str">
            <v>CERRADO</v>
          </cell>
          <cell r="G4066"/>
          <cell r="H4066" t="str">
            <v>Valle Del Cauca</v>
          </cell>
          <cell r="I4066">
            <v>76001</v>
          </cell>
          <cell r="J4066" t="str">
            <v>ESPECIAL</v>
          </cell>
          <cell r="K4066" t="str">
            <v>Cali</v>
          </cell>
          <cell r="L4066" t="str">
            <v>Cali-Valle Del Cauca</v>
          </cell>
          <cell r="M4066" t="str">
            <v/>
          </cell>
          <cell r="N4066" t="str">
            <v>Infraestructura</v>
          </cell>
          <cell r="O4066"/>
          <cell r="P4066"/>
          <cell r="Q4066" t="str">
            <v>Convenio Interadministrativo Con La Federación Nacional De Cafeteros - Comité Departamental De Cafeteros Del Valle Del Cauca, Para Que Se Aunen Esfuerzos Para La Elaboración De Diseños Y/O Ajustes A Diseños Y/O Construcción Muro Contensión Y Canalización Barrio Mortiñal, Municipio De Cali - Valle Del Cauca.</v>
          </cell>
          <cell r="R4066" t="str">
            <v>Otros</v>
          </cell>
          <cell r="S4066"/>
          <cell r="T4066"/>
          <cell r="U4066"/>
          <cell r="V4066" t="str">
            <v>Federación Nacional De Cafeteros</v>
          </cell>
          <cell r="W4066"/>
          <cell r="X4066" t="str">
            <v/>
          </cell>
          <cell r="Y4066"/>
          <cell r="Z4066">
            <v>80000000</v>
          </cell>
          <cell r="AA4066"/>
          <cell r="AB4066">
            <v>80000000</v>
          </cell>
          <cell r="AC4066"/>
          <cell r="AD4066">
            <v>80000000</v>
          </cell>
          <cell r="AE4066">
            <v>0</v>
          </cell>
          <cell r="AF4066"/>
          <cell r="AG4066">
            <v>0</v>
          </cell>
          <cell r="AH4066">
            <v>80000000</v>
          </cell>
          <cell r="AI4066">
            <v>0</v>
          </cell>
          <cell r="AJ4066">
            <v>80000000</v>
          </cell>
          <cell r="AK4066">
            <v>1</v>
          </cell>
          <cell r="AL4066"/>
          <cell r="AM4066">
            <v>1</v>
          </cell>
          <cell r="AN4066">
            <v>1</v>
          </cell>
          <cell r="AO4066">
            <v>0</v>
          </cell>
          <cell r="AP4066" t="str">
            <v>Liquidado</v>
          </cell>
          <cell r="AQ4066" t="e">
            <v>#REF!</v>
          </cell>
          <cell r="AR4066" t="e">
            <v>#N/A</v>
          </cell>
          <cell r="AS4066" t="str">
            <v>Entregado el 31 de diciembre de 2010.</v>
          </cell>
          <cell r="AT4066" t="str">
            <v>No Aplica</v>
          </cell>
          <cell r="AU4066" t="str">
            <v/>
          </cell>
          <cell r="AV4066">
            <v>40543</v>
          </cell>
          <cell r="AW4066" t="e">
            <v>#REF!</v>
          </cell>
          <cell r="AX4066"/>
          <cell r="AY4066"/>
          <cell r="AZ4066">
            <v>0</v>
          </cell>
          <cell r="BA4066" t="str">
            <v>-</v>
          </cell>
          <cell r="BB4066" t="str">
            <v/>
          </cell>
          <cell r="BC4066"/>
          <cell r="BD4066" t="str">
            <v/>
          </cell>
          <cell r="BE4066" t="str">
            <v/>
          </cell>
          <cell r="BF4066" t="str">
            <v/>
          </cell>
          <cell r="BG4066" t="str">
            <v/>
          </cell>
        </row>
        <row r="4067">
          <cell r="C4067" t="str">
            <v>20100030V1983-1</v>
          </cell>
          <cell r="D4067" t="str">
            <v>Proyectos 2011 - 2020</v>
          </cell>
          <cell r="E4067" t="str">
            <v>No Aplica</v>
          </cell>
          <cell r="F4067" t="str">
            <v>CERRADO</v>
          </cell>
          <cell r="G4067"/>
          <cell r="H4067" t="str">
            <v>Valle Del Cauca</v>
          </cell>
          <cell r="I4067">
            <v>76001</v>
          </cell>
          <cell r="J4067" t="str">
            <v>ESPECIAL</v>
          </cell>
          <cell r="K4067" t="str">
            <v>Cali</v>
          </cell>
          <cell r="L4067" t="str">
            <v>Cali-Valle Del Cauca</v>
          </cell>
          <cell r="M4067" t="str">
            <v/>
          </cell>
          <cell r="N4067" t="str">
            <v>Infraestructura</v>
          </cell>
          <cell r="O4067"/>
          <cell r="P4067"/>
          <cell r="Q4067" t="str">
            <v>Convenio Interadministrativo Con La Federación Nacional De Cafeteros - Comité Departamental De Cafeteros Del Valle Del Cauca, Para Que Se Aunen Esfuerzos Para La Elaboración De Diseños Y/O Ajustes A Diseños Y/O Pavimentación Comuna 10 Calle 25 Entre Cr. 44 - 49 Zona Urbana, Municipio De Cali - Valle Del Cauca.</v>
          </cell>
          <cell r="R4067" t="str">
            <v>Vías Urbanas</v>
          </cell>
          <cell r="S4067"/>
          <cell r="T4067"/>
          <cell r="U4067"/>
          <cell r="V4067" t="str">
            <v>Federación Nacional De Cafeteros</v>
          </cell>
          <cell r="W4067"/>
          <cell r="X4067" t="str">
            <v/>
          </cell>
          <cell r="Y4067"/>
          <cell r="Z4067">
            <v>150000000</v>
          </cell>
          <cell r="AA4067"/>
          <cell r="AB4067">
            <v>150000000</v>
          </cell>
          <cell r="AC4067"/>
          <cell r="AD4067">
            <v>150000000</v>
          </cell>
          <cell r="AE4067">
            <v>0</v>
          </cell>
          <cell r="AF4067"/>
          <cell r="AG4067">
            <v>0</v>
          </cell>
          <cell r="AH4067">
            <v>150000000</v>
          </cell>
          <cell r="AI4067">
            <v>0</v>
          </cell>
          <cell r="AJ4067">
            <v>150000000</v>
          </cell>
          <cell r="AK4067">
            <v>1</v>
          </cell>
          <cell r="AL4067"/>
          <cell r="AM4067">
            <v>1</v>
          </cell>
          <cell r="AN4067">
            <v>1</v>
          </cell>
          <cell r="AO4067">
            <v>0</v>
          </cell>
          <cell r="AP4067" t="str">
            <v>Liquidado</v>
          </cell>
          <cell r="AQ4067" t="e">
            <v>#REF!</v>
          </cell>
          <cell r="AR4067" t="e">
            <v>#N/A</v>
          </cell>
          <cell r="AS4067" t="str">
            <v>Entregado en 2010.</v>
          </cell>
          <cell r="AT4067" t="str">
            <v>No Aplica</v>
          </cell>
          <cell r="AU4067" t="str">
            <v/>
          </cell>
          <cell r="AV4067">
            <v>40543</v>
          </cell>
          <cell r="AW4067" t="e">
            <v>#REF!</v>
          </cell>
          <cell r="AX4067"/>
          <cell r="AY4067"/>
          <cell r="AZ4067">
            <v>0</v>
          </cell>
          <cell r="BA4067" t="str">
            <v>-</v>
          </cell>
          <cell r="BB4067" t="str">
            <v/>
          </cell>
          <cell r="BC4067"/>
          <cell r="BD4067" t="str">
            <v/>
          </cell>
          <cell r="BE4067" t="str">
            <v/>
          </cell>
          <cell r="BF4067" t="str">
            <v/>
          </cell>
          <cell r="BG4067" t="str">
            <v/>
          </cell>
        </row>
        <row r="4068">
          <cell r="C4068" t="str">
            <v>20100218S1999-1</v>
          </cell>
          <cell r="D4068" t="str">
            <v>Proyectos 2011 - 2020</v>
          </cell>
          <cell r="E4068" t="str">
            <v>No Aplica</v>
          </cell>
          <cell r="F4068" t="str">
            <v>CERRADO</v>
          </cell>
          <cell r="G4068"/>
          <cell r="H4068" t="str">
            <v>Valle Del Cauca</v>
          </cell>
          <cell r="I4068">
            <v>76001</v>
          </cell>
          <cell r="J4068" t="str">
            <v>ESPECIAL</v>
          </cell>
          <cell r="K4068" t="str">
            <v>Cali</v>
          </cell>
          <cell r="L4068" t="str">
            <v>Cali-Valle Del Cauca</v>
          </cell>
          <cell r="M4068" t="str">
            <v/>
          </cell>
          <cell r="N4068" t="str">
            <v>Infraestructura</v>
          </cell>
          <cell r="O4068"/>
          <cell r="P4068"/>
          <cell r="Q4068" t="str">
            <v>Terminacion Coliseo Cancha Multible, Barrio Bajo Aguacatal Y Construccion De Gimnasio, En La Ciudad De Cali - Valle Del Cauca.</v>
          </cell>
          <cell r="R4068" t="str">
            <v>Espacio Público, Recreación Y Deporte</v>
          </cell>
          <cell r="S4068"/>
          <cell r="T4068"/>
          <cell r="U4068"/>
          <cell r="V4068" t="str">
            <v>Federación Nacional De Cafeteros</v>
          </cell>
          <cell r="W4068"/>
          <cell r="X4068" t="str">
            <v/>
          </cell>
          <cell r="Y4068"/>
          <cell r="Z4068">
            <v>270000000</v>
          </cell>
          <cell r="AA4068"/>
          <cell r="AB4068">
            <v>270000000</v>
          </cell>
          <cell r="AC4068"/>
          <cell r="AD4068">
            <v>270000000</v>
          </cell>
          <cell r="AE4068">
            <v>0</v>
          </cell>
          <cell r="AF4068"/>
          <cell r="AG4068">
            <v>0</v>
          </cell>
          <cell r="AH4068">
            <v>270000000</v>
          </cell>
          <cell r="AI4068">
            <v>0</v>
          </cell>
          <cell r="AJ4068">
            <v>270000000</v>
          </cell>
          <cell r="AK4068">
            <v>1</v>
          </cell>
          <cell r="AL4068"/>
          <cell r="AM4068">
            <v>1</v>
          </cell>
          <cell r="AN4068">
            <v>1</v>
          </cell>
          <cell r="AO4068">
            <v>0</v>
          </cell>
          <cell r="AP4068" t="str">
            <v>Liquidado</v>
          </cell>
          <cell r="AQ4068" t="e">
            <v>#REF!</v>
          </cell>
          <cell r="AR4068" t="e">
            <v>#N/A</v>
          </cell>
          <cell r="AS4068" t="str">
            <v>Entregado en 2011.</v>
          </cell>
          <cell r="AT4068" t="str">
            <v>No Aplica</v>
          </cell>
          <cell r="AU4068" t="str">
            <v/>
          </cell>
          <cell r="AV4068">
            <v>40543</v>
          </cell>
          <cell r="AW4068" t="e">
            <v>#REF!</v>
          </cell>
          <cell r="AX4068"/>
          <cell r="AY4068"/>
          <cell r="AZ4068">
            <v>0</v>
          </cell>
          <cell r="BA4068" t="str">
            <v>-</v>
          </cell>
          <cell r="BB4068" t="str">
            <v/>
          </cell>
          <cell r="BC4068"/>
          <cell r="BD4068" t="str">
            <v/>
          </cell>
          <cell r="BE4068" t="str">
            <v/>
          </cell>
          <cell r="BF4068" t="str">
            <v/>
          </cell>
          <cell r="BG4068" t="str">
            <v/>
          </cell>
        </row>
        <row r="4069">
          <cell r="C4069" t="str">
            <v>20100218S2000-1</v>
          </cell>
          <cell r="D4069" t="str">
            <v>Proyectos 2011 - 2020</v>
          </cell>
          <cell r="E4069" t="str">
            <v>No Aplica</v>
          </cell>
          <cell r="F4069" t="str">
            <v>CERRADO</v>
          </cell>
          <cell r="G4069"/>
          <cell r="H4069" t="str">
            <v>Valle Del Cauca</v>
          </cell>
          <cell r="I4069">
            <v>76001</v>
          </cell>
          <cell r="J4069" t="str">
            <v>ESPECIAL</v>
          </cell>
          <cell r="K4069" t="str">
            <v>Cali</v>
          </cell>
          <cell r="L4069" t="str">
            <v>Cali-Valle Del Cauca</v>
          </cell>
          <cell r="M4069" t="str">
            <v/>
          </cell>
          <cell r="N4069" t="str">
            <v>Infraestructura</v>
          </cell>
          <cell r="O4069"/>
          <cell r="P4069"/>
          <cell r="Q4069" t="str">
            <v>Construccion Cancha De Tenis En El Barrio El Limonar De La Comuna 17 En La Ciudad De Cali - Valle Del Cauca.</v>
          </cell>
          <cell r="R4069" t="str">
            <v>Espacio Público, Recreación Y Deporte</v>
          </cell>
          <cell r="S4069"/>
          <cell r="T4069"/>
          <cell r="U4069"/>
          <cell r="V4069" t="str">
            <v>Federación Nacional De Cafeteros</v>
          </cell>
          <cell r="W4069"/>
          <cell r="X4069" t="str">
            <v/>
          </cell>
          <cell r="Y4069"/>
          <cell r="Z4069">
            <v>150000000</v>
          </cell>
          <cell r="AA4069"/>
          <cell r="AB4069">
            <v>150000000</v>
          </cell>
          <cell r="AC4069"/>
          <cell r="AD4069">
            <v>150000000</v>
          </cell>
          <cell r="AE4069">
            <v>0</v>
          </cell>
          <cell r="AF4069"/>
          <cell r="AG4069">
            <v>0</v>
          </cell>
          <cell r="AH4069">
            <v>150000000</v>
          </cell>
          <cell r="AI4069">
            <v>0</v>
          </cell>
          <cell r="AJ4069">
            <v>150000000</v>
          </cell>
          <cell r="AK4069">
            <v>1</v>
          </cell>
          <cell r="AL4069"/>
          <cell r="AM4069">
            <v>1</v>
          </cell>
          <cell r="AN4069">
            <v>1</v>
          </cell>
          <cell r="AO4069">
            <v>0</v>
          </cell>
          <cell r="AP4069" t="str">
            <v>Liquidado</v>
          </cell>
          <cell r="AQ4069" t="e">
            <v>#REF!</v>
          </cell>
          <cell r="AR4069" t="e">
            <v>#N/A</v>
          </cell>
          <cell r="AS4069" t="str">
            <v>Entregado en 2010.</v>
          </cell>
          <cell r="AT4069" t="str">
            <v>No Aplica</v>
          </cell>
          <cell r="AU4069" t="str">
            <v/>
          </cell>
          <cell r="AV4069">
            <v>40543</v>
          </cell>
          <cell r="AW4069" t="e">
            <v>#REF!</v>
          </cell>
          <cell r="AX4069"/>
          <cell r="AY4069"/>
          <cell r="AZ4069">
            <v>0</v>
          </cell>
          <cell r="BA4069" t="str">
            <v>-</v>
          </cell>
          <cell r="BB4069" t="str">
            <v/>
          </cell>
          <cell r="BC4069"/>
          <cell r="BD4069" t="str">
            <v/>
          </cell>
          <cell r="BE4069" t="str">
            <v/>
          </cell>
          <cell r="BF4069" t="str">
            <v/>
          </cell>
          <cell r="BG4069" t="str">
            <v/>
          </cell>
        </row>
        <row r="4070">
          <cell r="C4070" t="str">
            <v>20100218S2001-1</v>
          </cell>
          <cell r="D4070" t="str">
            <v>Proyectos 2011 - 2020</v>
          </cell>
          <cell r="E4070" t="str">
            <v>No Aplica</v>
          </cell>
          <cell r="F4070" t="str">
            <v>CERRADO</v>
          </cell>
          <cell r="G4070"/>
          <cell r="H4070" t="str">
            <v>Valle Del Cauca</v>
          </cell>
          <cell r="I4070">
            <v>76001</v>
          </cell>
          <cell r="J4070" t="str">
            <v>ESPECIAL</v>
          </cell>
          <cell r="K4070" t="str">
            <v>Cali</v>
          </cell>
          <cell r="L4070" t="str">
            <v>Cali-Valle Del Cauca</v>
          </cell>
          <cell r="M4070" t="str">
            <v/>
          </cell>
          <cell r="N4070" t="str">
            <v>Infraestructura</v>
          </cell>
          <cell r="O4070"/>
          <cell r="P4070"/>
          <cell r="Q4070" t="str">
            <v>Adecuación Escenarios Deportivos Y Recreativos Barrio Morichal, Comuna 15 En La Ciudad De Cali - Valle Del Cauca.</v>
          </cell>
          <cell r="R4070" t="str">
            <v>Espacio Público, Recreación Y Deporte</v>
          </cell>
          <cell r="S4070"/>
          <cell r="T4070"/>
          <cell r="U4070"/>
          <cell r="V4070" t="str">
            <v>Federación Nacional De Cafeteros</v>
          </cell>
          <cell r="W4070"/>
          <cell r="X4070" t="str">
            <v/>
          </cell>
          <cell r="Y4070"/>
          <cell r="Z4070">
            <v>350000000</v>
          </cell>
          <cell r="AA4070"/>
          <cell r="AB4070">
            <v>350000000</v>
          </cell>
          <cell r="AC4070"/>
          <cell r="AD4070">
            <v>350000000</v>
          </cell>
          <cell r="AE4070">
            <v>0</v>
          </cell>
          <cell r="AF4070"/>
          <cell r="AG4070">
            <v>0</v>
          </cell>
          <cell r="AH4070">
            <v>350000000</v>
          </cell>
          <cell r="AI4070">
            <v>0</v>
          </cell>
          <cell r="AJ4070">
            <v>350000000</v>
          </cell>
          <cell r="AK4070">
            <v>1</v>
          </cell>
          <cell r="AL4070"/>
          <cell r="AM4070">
            <v>1</v>
          </cell>
          <cell r="AN4070">
            <v>1</v>
          </cell>
          <cell r="AO4070">
            <v>0</v>
          </cell>
          <cell r="AP4070" t="str">
            <v>Liquidado</v>
          </cell>
          <cell r="AQ4070" t="e">
            <v>#REF!</v>
          </cell>
          <cell r="AR4070" t="e">
            <v>#N/A</v>
          </cell>
          <cell r="AS4070" t="str">
            <v>Entregado en 2010.</v>
          </cell>
          <cell r="AT4070" t="str">
            <v>No Aplica</v>
          </cell>
          <cell r="AU4070" t="str">
            <v/>
          </cell>
          <cell r="AV4070">
            <v>40543</v>
          </cell>
          <cell r="AW4070" t="e">
            <v>#REF!</v>
          </cell>
          <cell r="AX4070"/>
          <cell r="AY4070"/>
          <cell r="AZ4070">
            <v>0</v>
          </cell>
          <cell r="BA4070" t="str">
            <v>-</v>
          </cell>
          <cell r="BB4070" t="str">
            <v/>
          </cell>
          <cell r="BC4070"/>
          <cell r="BD4070" t="str">
            <v/>
          </cell>
          <cell r="BE4070" t="str">
            <v/>
          </cell>
          <cell r="BF4070" t="str">
            <v/>
          </cell>
          <cell r="BG4070" t="str">
            <v/>
          </cell>
        </row>
        <row r="4071">
          <cell r="C4071" t="str">
            <v>20100218S2002-1</v>
          </cell>
          <cell r="D4071" t="str">
            <v>Proyectos 2011 - 2020</v>
          </cell>
          <cell r="E4071" t="str">
            <v>No Aplica</v>
          </cell>
          <cell r="F4071" t="str">
            <v>CERRADO</v>
          </cell>
          <cell r="G4071"/>
          <cell r="H4071" t="str">
            <v>Valle Del Cauca</v>
          </cell>
          <cell r="I4071">
            <v>76001</v>
          </cell>
          <cell r="J4071" t="str">
            <v>ESPECIAL</v>
          </cell>
          <cell r="K4071" t="str">
            <v>Cali</v>
          </cell>
          <cell r="L4071" t="str">
            <v>Cali-Valle Del Cauca</v>
          </cell>
          <cell r="M4071" t="str">
            <v/>
          </cell>
          <cell r="N4071" t="str">
            <v>Infraestructura</v>
          </cell>
          <cell r="O4071"/>
          <cell r="P4071"/>
          <cell r="Q4071" t="str">
            <v>Construcción De La Bodega De Implementación Y Gimnasio De Fuerza En El Estadio De Atletismo Pedro Grajales De La Unidad Deportiva Jaime Aparicio R. De La Ciudad De Cali - Valle Del Cauca.</v>
          </cell>
          <cell r="R4071" t="str">
            <v>Espacio Público, Recreación Y Deporte</v>
          </cell>
          <cell r="S4071"/>
          <cell r="T4071"/>
          <cell r="U4071"/>
          <cell r="V4071" t="str">
            <v>Federación Nacional De Cafeteros</v>
          </cell>
          <cell r="W4071"/>
          <cell r="X4071" t="str">
            <v/>
          </cell>
          <cell r="Y4071"/>
          <cell r="Z4071">
            <v>530000000</v>
          </cell>
          <cell r="AA4071"/>
          <cell r="AB4071">
            <v>530000000</v>
          </cell>
          <cell r="AC4071"/>
          <cell r="AD4071">
            <v>530000000</v>
          </cell>
          <cell r="AE4071">
            <v>0</v>
          </cell>
          <cell r="AF4071"/>
          <cell r="AG4071">
            <v>0</v>
          </cell>
          <cell r="AH4071">
            <v>530000000</v>
          </cell>
          <cell r="AI4071">
            <v>0</v>
          </cell>
          <cell r="AJ4071">
            <v>530000000</v>
          </cell>
          <cell r="AK4071">
            <v>1</v>
          </cell>
          <cell r="AL4071"/>
          <cell r="AM4071">
            <v>1</v>
          </cell>
          <cell r="AN4071">
            <v>1</v>
          </cell>
          <cell r="AO4071">
            <v>0</v>
          </cell>
          <cell r="AP4071" t="str">
            <v>Liquidado</v>
          </cell>
          <cell r="AQ4071" t="e">
            <v>#REF!</v>
          </cell>
          <cell r="AR4071" t="e">
            <v>#N/A</v>
          </cell>
          <cell r="AS4071" t="str">
            <v>Entregado en 2010.</v>
          </cell>
          <cell r="AT4071" t="str">
            <v>No Aplica</v>
          </cell>
          <cell r="AU4071" t="str">
            <v/>
          </cell>
          <cell r="AV4071">
            <v>40543</v>
          </cell>
          <cell r="AW4071" t="e">
            <v>#REF!</v>
          </cell>
          <cell r="AX4071"/>
          <cell r="AY4071"/>
          <cell r="AZ4071">
            <v>0</v>
          </cell>
          <cell r="BA4071" t="str">
            <v>-</v>
          </cell>
          <cell r="BB4071" t="str">
            <v/>
          </cell>
          <cell r="BC4071"/>
          <cell r="BD4071" t="str">
            <v/>
          </cell>
          <cell r="BE4071" t="str">
            <v/>
          </cell>
          <cell r="BF4071" t="str">
            <v/>
          </cell>
          <cell r="BG4071" t="str">
            <v/>
          </cell>
        </row>
        <row r="4072">
          <cell r="C4072" t="str">
            <v>20100218S2003-1</v>
          </cell>
          <cell r="D4072" t="str">
            <v>Proyectos 2011 - 2020</v>
          </cell>
          <cell r="E4072" t="str">
            <v>No Aplica</v>
          </cell>
          <cell r="F4072" t="str">
            <v>CERRADO</v>
          </cell>
          <cell r="G4072"/>
          <cell r="H4072" t="str">
            <v>Valle Del Cauca</v>
          </cell>
          <cell r="I4072">
            <v>76001</v>
          </cell>
          <cell r="J4072" t="str">
            <v>ESPECIAL</v>
          </cell>
          <cell r="K4072" t="str">
            <v>Cali</v>
          </cell>
          <cell r="L4072" t="str">
            <v>Cali-Valle Del Cauca</v>
          </cell>
          <cell r="M4072" t="str">
            <v/>
          </cell>
          <cell r="N4072" t="str">
            <v>Infraestructura</v>
          </cell>
          <cell r="O4072"/>
          <cell r="P4072"/>
          <cell r="Q4072" t="str">
            <v>Construcción Cubierta Del Coliseo Del Barrio Las Americas - Comuna 8 De La Ciudad De Cali - Valle Del Cauca.</v>
          </cell>
          <cell r="R4072" t="str">
            <v>Espacio Público, Recreación Y Deporte</v>
          </cell>
          <cell r="S4072"/>
          <cell r="T4072"/>
          <cell r="U4072"/>
          <cell r="V4072" t="str">
            <v>Federación Nacional De Cafeteros</v>
          </cell>
          <cell r="W4072"/>
          <cell r="X4072" t="str">
            <v/>
          </cell>
          <cell r="Y4072"/>
          <cell r="Z4072">
            <v>215000000</v>
          </cell>
          <cell r="AA4072"/>
          <cell r="AB4072">
            <v>215000000</v>
          </cell>
          <cell r="AC4072"/>
          <cell r="AD4072">
            <v>215000000</v>
          </cell>
          <cell r="AE4072">
            <v>0</v>
          </cell>
          <cell r="AF4072"/>
          <cell r="AG4072">
            <v>0</v>
          </cell>
          <cell r="AH4072">
            <v>215000000</v>
          </cell>
          <cell r="AI4072">
            <v>0</v>
          </cell>
          <cell r="AJ4072">
            <v>215000000</v>
          </cell>
          <cell r="AK4072">
            <v>1</v>
          </cell>
          <cell r="AL4072"/>
          <cell r="AM4072">
            <v>1</v>
          </cell>
          <cell r="AN4072">
            <v>1</v>
          </cell>
          <cell r="AO4072">
            <v>0</v>
          </cell>
          <cell r="AP4072" t="str">
            <v>Liquidado</v>
          </cell>
          <cell r="AQ4072" t="e">
            <v>#REF!</v>
          </cell>
          <cell r="AR4072" t="e">
            <v>#N/A</v>
          </cell>
          <cell r="AS4072" t="str">
            <v>Entregado en 2010.</v>
          </cell>
          <cell r="AT4072" t="str">
            <v>No Aplica</v>
          </cell>
          <cell r="AU4072" t="str">
            <v/>
          </cell>
          <cell r="AV4072">
            <v>40543</v>
          </cell>
          <cell r="AW4072" t="e">
            <v>#REF!</v>
          </cell>
          <cell r="AX4072"/>
          <cell r="AY4072"/>
          <cell r="AZ4072">
            <v>0</v>
          </cell>
          <cell r="BA4072" t="str">
            <v>-</v>
          </cell>
          <cell r="BB4072" t="str">
            <v/>
          </cell>
          <cell r="BC4072"/>
          <cell r="BD4072" t="str">
            <v/>
          </cell>
          <cell r="BE4072" t="str">
            <v/>
          </cell>
          <cell r="BF4072" t="str">
            <v/>
          </cell>
          <cell r="BG4072" t="str">
            <v/>
          </cell>
        </row>
        <row r="4073">
          <cell r="C4073" t="str">
            <v>20100218S2004-1</v>
          </cell>
          <cell r="D4073" t="str">
            <v>Proyectos 2011 - 2020</v>
          </cell>
          <cell r="E4073" t="str">
            <v>No Aplica</v>
          </cell>
          <cell r="F4073" t="str">
            <v>CERRADO</v>
          </cell>
          <cell r="G4073"/>
          <cell r="H4073" t="str">
            <v>Valle Del Cauca</v>
          </cell>
          <cell r="I4073">
            <v>76001</v>
          </cell>
          <cell r="J4073" t="str">
            <v>ESPECIAL</v>
          </cell>
          <cell r="K4073" t="str">
            <v>Cali</v>
          </cell>
          <cell r="L4073" t="str">
            <v>Cali-Valle Del Cauca</v>
          </cell>
          <cell r="M4073" t="str">
            <v/>
          </cell>
          <cell r="N4073" t="str">
            <v>Infraestructura</v>
          </cell>
          <cell r="O4073"/>
          <cell r="P4073"/>
          <cell r="Q4073" t="str">
            <v>Adecuación Escenario Deportivo Comuna 7 Y 14  Del Municipio De Cali - Valle Del Cauca.</v>
          </cell>
          <cell r="R4073" t="str">
            <v>Espacio Público, Recreación Y Deporte</v>
          </cell>
          <cell r="S4073"/>
          <cell r="T4073"/>
          <cell r="U4073"/>
          <cell r="V4073" t="str">
            <v>Federación Nacional De Cafeteros</v>
          </cell>
          <cell r="W4073"/>
          <cell r="X4073" t="str">
            <v/>
          </cell>
          <cell r="Y4073"/>
          <cell r="Z4073">
            <v>160000000</v>
          </cell>
          <cell r="AA4073"/>
          <cell r="AB4073">
            <v>160000000</v>
          </cell>
          <cell r="AC4073"/>
          <cell r="AD4073">
            <v>160000000</v>
          </cell>
          <cell r="AE4073">
            <v>0</v>
          </cell>
          <cell r="AF4073"/>
          <cell r="AG4073">
            <v>0</v>
          </cell>
          <cell r="AH4073">
            <v>160000000</v>
          </cell>
          <cell r="AI4073">
            <v>0</v>
          </cell>
          <cell r="AJ4073">
            <v>160000000</v>
          </cell>
          <cell r="AK4073">
            <v>1</v>
          </cell>
          <cell r="AL4073"/>
          <cell r="AM4073">
            <v>1</v>
          </cell>
          <cell r="AN4073">
            <v>1</v>
          </cell>
          <cell r="AO4073">
            <v>0</v>
          </cell>
          <cell r="AP4073" t="str">
            <v>Liquidado</v>
          </cell>
          <cell r="AQ4073" t="e">
            <v>#REF!</v>
          </cell>
          <cell r="AR4073" t="e">
            <v>#N/A</v>
          </cell>
          <cell r="AS4073" t="str">
            <v>Entregado en 2012.</v>
          </cell>
          <cell r="AT4073" t="str">
            <v>No Aplica</v>
          </cell>
          <cell r="AU4073" t="str">
            <v/>
          </cell>
          <cell r="AV4073">
            <v>40543</v>
          </cell>
          <cell r="AW4073" t="e">
            <v>#REF!</v>
          </cell>
          <cell r="AX4073"/>
          <cell r="AY4073"/>
          <cell r="AZ4073">
            <v>0</v>
          </cell>
          <cell r="BA4073" t="str">
            <v>-</v>
          </cell>
          <cell r="BB4073" t="str">
            <v/>
          </cell>
          <cell r="BC4073"/>
          <cell r="BD4073" t="str">
            <v/>
          </cell>
          <cell r="BE4073" t="str">
            <v/>
          </cell>
          <cell r="BF4073" t="str">
            <v/>
          </cell>
          <cell r="BG4073" t="str">
            <v/>
          </cell>
        </row>
        <row r="4074">
          <cell r="C4074" t="str">
            <v>20100218S2005-1</v>
          </cell>
          <cell r="D4074" t="str">
            <v>Proyectos 2011 - 2020</v>
          </cell>
          <cell r="E4074" t="str">
            <v>No Aplica</v>
          </cell>
          <cell r="F4074" t="str">
            <v>CERRADO</v>
          </cell>
          <cell r="G4074"/>
          <cell r="H4074" t="str">
            <v>Valle Del Cauca</v>
          </cell>
          <cell r="I4074">
            <v>76001</v>
          </cell>
          <cell r="J4074" t="str">
            <v>ESPECIAL</v>
          </cell>
          <cell r="K4074" t="str">
            <v>Cali</v>
          </cell>
          <cell r="L4074" t="str">
            <v>Cali-Valle Del Cauca</v>
          </cell>
          <cell r="M4074" t="str">
            <v/>
          </cell>
          <cell r="N4074" t="str">
            <v>Infraestructura</v>
          </cell>
          <cell r="O4074"/>
          <cell r="P4074"/>
          <cell r="Q4074" t="str">
            <v>Adecuación Escenario Deportivo Comuna 9 Del Municipio De Cali - Valle Del Cauca.</v>
          </cell>
          <cell r="R4074" t="str">
            <v>Espacio Público, Recreación Y Deporte</v>
          </cell>
          <cell r="S4074"/>
          <cell r="T4074"/>
          <cell r="U4074"/>
          <cell r="V4074" t="str">
            <v>Federación Nacional De Cafeteros</v>
          </cell>
          <cell r="W4074"/>
          <cell r="X4074" t="str">
            <v/>
          </cell>
          <cell r="Y4074"/>
          <cell r="Z4074">
            <v>145000000</v>
          </cell>
          <cell r="AA4074"/>
          <cell r="AB4074">
            <v>145000000</v>
          </cell>
          <cell r="AC4074"/>
          <cell r="AD4074">
            <v>145000000</v>
          </cell>
          <cell r="AE4074">
            <v>0</v>
          </cell>
          <cell r="AF4074"/>
          <cell r="AG4074">
            <v>0</v>
          </cell>
          <cell r="AH4074">
            <v>145000000</v>
          </cell>
          <cell r="AI4074">
            <v>0</v>
          </cell>
          <cell r="AJ4074">
            <v>145000000</v>
          </cell>
          <cell r="AK4074">
            <v>1</v>
          </cell>
          <cell r="AL4074"/>
          <cell r="AM4074">
            <v>1</v>
          </cell>
          <cell r="AN4074">
            <v>1</v>
          </cell>
          <cell r="AO4074">
            <v>0</v>
          </cell>
          <cell r="AP4074" t="str">
            <v>Liquidado</v>
          </cell>
          <cell r="AQ4074" t="e">
            <v>#REF!</v>
          </cell>
          <cell r="AR4074" t="e">
            <v>#N/A</v>
          </cell>
          <cell r="AS4074" t="str">
            <v>Entregado en 2012.</v>
          </cell>
          <cell r="AT4074" t="str">
            <v>No Aplica</v>
          </cell>
          <cell r="AU4074" t="str">
            <v/>
          </cell>
          <cell r="AV4074">
            <v>40543</v>
          </cell>
          <cell r="AW4074" t="e">
            <v>#REF!</v>
          </cell>
          <cell r="AX4074"/>
          <cell r="AY4074"/>
          <cell r="AZ4074">
            <v>0</v>
          </cell>
          <cell r="BA4074" t="str">
            <v>-</v>
          </cell>
          <cell r="BB4074" t="str">
            <v/>
          </cell>
          <cell r="BC4074"/>
          <cell r="BD4074" t="str">
            <v/>
          </cell>
          <cell r="BE4074" t="str">
            <v/>
          </cell>
          <cell r="BF4074" t="str">
            <v/>
          </cell>
          <cell r="BG4074" t="str">
            <v/>
          </cell>
        </row>
        <row r="4075">
          <cell r="C4075" t="str">
            <v>20100218S2006-1</v>
          </cell>
          <cell r="D4075" t="str">
            <v>Proyectos 2011 - 2020</v>
          </cell>
          <cell r="E4075" t="str">
            <v>No Aplica</v>
          </cell>
          <cell r="F4075" t="str">
            <v>CERRADO</v>
          </cell>
          <cell r="G4075"/>
          <cell r="H4075" t="str">
            <v>Valle Del Cauca</v>
          </cell>
          <cell r="I4075">
            <v>76001</v>
          </cell>
          <cell r="J4075" t="str">
            <v>ESPECIAL</v>
          </cell>
          <cell r="K4075" t="str">
            <v>Cali</v>
          </cell>
          <cell r="L4075" t="str">
            <v>Cali-Valle Del Cauca</v>
          </cell>
          <cell r="M4075" t="str">
            <v/>
          </cell>
          <cell r="N4075" t="str">
            <v>Infraestructura</v>
          </cell>
          <cell r="O4075"/>
          <cell r="P4075"/>
          <cell r="Q4075" t="str">
            <v>Adecuación De Seis Escenarios Deportivos, Comunas 5, 11, 15 Y 17 En La Ciudad De Cali - Valle Del Cauca.</v>
          </cell>
          <cell r="R4075" t="str">
            <v>Espacio Público, Recreación Y Deporte</v>
          </cell>
          <cell r="S4075"/>
          <cell r="T4075"/>
          <cell r="U4075"/>
          <cell r="V4075" t="str">
            <v>Federación Nacional De Cafeteros</v>
          </cell>
          <cell r="W4075"/>
          <cell r="X4075" t="str">
            <v/>
          </cell>
          <cell r="Y4075"/>
          <cell r="Z4075">
            <v>430000000</v>
          </cell>
          <cell r="AA4075"/>
          <cell r="AB4075">
            <v>430000000</v>
          </cell>
          <cell r="AC4075"/>
          <cell r="AD4075">
            <v>430000000</v>
          </cell>
          <cell r="AE4075">
            <v>0</v>
          </cell>
          <cell r="AF4075"/>
          <cell r="AG4075">
            <v>0</v>
          </cell>
          <cell r="AH4075">
            <v>430000000</v>
          </cell>
          <cell r="AI4075">
            <v>0</v>
          </cell>
          <cell r="AJ4075">
            <v>430000000</v>
          </cell>
          <cell r="AK4075">
            <v>1</v>
          </cell>
          <cell r="AL4075"/>
          <cell r="AM4075">
            <v>1</v>
          </cell>
          <cell r="AN4075">
            <v>1</v>
          </cell>
          <cell r="AO4075">
            <v>0</v>
          </cell>
          <cell r="AP4075" t="str">
            <v>Liquidado</v>
          </cell>
          <cell r="AQ4075" t="e">
            <v>#REF!</v>
          </cell>
          <cell r="AR4075" t="e">
            <v>#N/A</v>
          </cell>
          <cell r="AS4075" t="str">
            <v>Entregado en 2010.</v>
          </cell>
          <cell r="AT4075" t="str">
            <v>No Aplica</v>
          </cell>
          <cell r="AU4075" t="str">
            <v/>
          </cell>
          <cell r="AV4075">
            <v>40543</v>
          </cell>
          <cell r="AW4075" t="e">
            <v>#REF!</v>
          </cell>
          <cell r="AX4075"/>
          <cell r="AY4075"/>
          <cell r="AZ4075">
            <v>0</v>
          </cell>
          <cell r="BA4075" t="str">
            <v>-</v>
          </cell>
          <cell r="BB4075" t="str">
            <v/>
          </cell>
          <cell r="BC4075"/>
          <cell r="BD4075" t="str">
            <v/>
          </cell>
          <cell r="BE4075" t="str">
            <v/>
          </cell>
          <cell r="BF4075" t="str">
            <v/>
          </cell>
          <cell r="BG4075" t="str">
            <v/>
          </cell>
        </row>
        <row r="4076">
          <cell r="C4076" t="str">
            <v>20100218S2007-1</v>
          </cell>
          <cell r="D4076" t="str">
            <v>Proyectos 2011 - 2020</v>
          </cell>
          <cell r="E4076" t="str">
            <v>No Aplica</v>
          </cell>
          <cell r="F4076" t="str">
            <v>CERRADO</v>
          </cell>
          <cell r="G4076"/>
          <cell r="H4076" t="str">
            <v>Valle Del Cauca</v>
          </cell>
          <cell r="I4076">
            <v>76001</v>
          </cell>
          <cell r="J4076" t="str">
            <v>ESPECIAL</v>
          </cell>
          <cell r="K4076" t="str">
            <v>Cali</v>
          </cell>
          <cell r="L4076" t="str">
            <v>Cali-Valle Del Cauca</v>
          </cell>
          <cell r="M4076" t="str">
            <v/>
          </cell>
          <cell r="N4076" t="str">
            <v>Infraestructura</v>
          </cell>
          <cell r="O4076"/>
          <cell r="P4076"/>
          <cell r="Q4076" t="str">
            <v>Construccion De Laboratorio Para Fomentar El Desarrollo Cientifico Y Técnologico En La Institucion Educativa Santa Fe Barrio Santa Fe, En La Calle 34 No 17B, Comuna 8 De La Ciudad De Cali - Valle Del Cauca.</v>
          </cell>
          <cell r="R4076" t="str">
            <v>Social Comunitario</v>
          </cell>
          <cell r="S4076"/>
          <cell r="T4076"/>
          <cell r="U4076"/>
          <cell r="V4076" t="str">
            <v>Federación Nacional De Cafeteros</v>
          </cell>
          <cell r="W4076"/>
          <cell r="X4076" t="str">
            <v/>
          </cell>
          <cell r="Y4076"/>
          <cell r="Z4076">
            <v>160000000</v>
          </cell>
          <cell r="AA4076"/>
          <cell r="AB4076">
            <v>160000000</v>
          </cell>
          <cell r="AC4076"/>
          <cell r="AD4076">
            <v>160000000</v>
          </cell>
          <cell r="AE4076">
            <v>0</v>
          </cell>
          <cell r="AF4076"/>
          <cell r="AG4076">
            <v>0</v>
          </cell>
          <cell r="AH4076">
            <v>160000000</v>
          </cell>
          <cell r="AI4076">
            <v>0</v>
          </cell>
          <cell r="AJ4076">
            <v>160000000</v>
          </cell>
          <cell r="AK4076">
            <v>1</v>
          </cell>
          <cell r="AL4076"/>
          <cell r="AM4076">
            <v>1</v>
          </cell>
          <cell r="AN4076">
            <v>1</v>
          </cell>
          <cell r="AO4076">
            <v>0</v>
          </cell>
          <cell r="AP4076" t="str">
            <v>Liquidado</v>
          </cell>
          <cell r="AQ4076" t="e">
            <v>#REF!</v>
          </cell>
          <cell r="AR4076" t="e">
            <v>#N/A</v>
          </cell>
          <cell r="AS4076" t="str">
            <v>Entregado en 2010.</v>
          </cell>
          <cell r="AT4076" t="str">
            <v>No Aplica</v>
          </cell>
          <cell r="AU4076" t="str">
            <v/>
          </cell>
          <cell r="AV4076">
            <v>40543</v>
          </cell>
          <cell r="AW4076" t="e">
            <v>#REF!</v>
          </cell>
          <cell r="AX4076"/>
          <cell r="AY4076"/>
          <cell r="AZ4076">
            <v>0</v>
          </cell>
          <cell r="BA4076" t="str">
            <v>-</v>
          </cell>
          <cell r="BB4076" t="str">
            <v/>
          </cell>
          <cell r="BC4076"/>
          <cell r="BD4076" t="str">
            <v/>
          </cell>
          <cell r="BE4076" t="str">
            <v/>
          </cell>
          <cell r="BF4076" t="str">
            <v/>
          </cell>
          <cell r="BG4076" t="str">
            <v/>
          </cell>
        </row>
        <row r="4077">
          <cell r="C4077" t="str">
            <v>20100218S2008-1</v>
          </cell>
          <cell r="D4077" t="str">
            <v>Proyectos 2011 - 2020</v>
          </cell>
          <cell r="E4077" t="str">
            <v>No Aplica</v>
          </cell>
          <cell r="F4077" t="str">
            <v>CERRADO</v>
          </cell>
          <cell r="G4077"/>
          <cell r="H4077" t="str">
            <v>Valle Del Cauca</v>
          </cell>
          <cell r="I4077">
            <v>76001</v>
          </cell>
          <cell r="J4077" t="str">
            <v>ESPECIAL</v>
          </cell>
          <cell r="K4077" t="str">
            <v>Cali</v>
          </cell>
          <cell r="L4077" t="str">
            <v>Cali-Valle Del Cauca</v>
          </cell>
          <cell r="M4077" t="str">
            <v/>
          </cell>
          <cell r="N4077" t="str">
            <v>Infraestructura</v>
          </cell>
          <cell r="O4077"/>
          <cell r="P4077"/>
          <cell r="Q4077" t="str">
            <v>Adecuacion Polideportivo, Filtros Y Grama En Cancha De Futbol, Aplicación De Carpeta Asfalta En Cancha De Baloncesto, Graderia Y Pantalla De Proteccion, Barrio El Recuerdo, Comuna 11 En La Ciudad De Cali - Valle Del Cauca.</v>
          </cell>
          <cell r="R4077" t="str">
            <v>Espacio Público, Recreación Y Deporte</v>
          </cell>
          <cell r="S4077"/>
          <cell r="T4077"/>
          <cell r="U4077"/>
          <cell r="V4077" t="str">
            <v>Federación Nacional De Cafeteros</v>
          </cell>
          <cell r="W4077"/>
          <cell r="X4077" t="str">
            <v/>
          </cell>
          <cell r="Y4077"/>
          <cell r="Z4077">
            <v>100000000</v>
          </cell>
          <cell r="AA4077"/>
          <cell r="AB4077">
            <v>100000000</v>
          </cell>
          <cell r="AC4077"/>
          <cell r="AD4077">
            <v>100000000</v>
          </cell>
          <cell r="AE4077">
            <v>0</v>
          </cell>
          <cell r="AF4077"/>
          <cell r="AG4077">
            <v>0</v>
          </cell>
          <cell r="AH4077">
            <v>100000000</v>
          </cell>
          <cell r="AI4077">
            <v>0</v>
          </cell>
          <cell r="AJ4077">
            <v>100000000</v>
          </cell>
          <cell r="AK4077">
            <v>1</v>
          </cell>
          <cell r="AL4077"/>
          <cell r="AM4077">
            <v>1</v>
          </cell>
          <cell r="AN4077">
            <v>1</v>
          </cell>
          <cell r="AO4077">
            <v>0</v>
          </cell>
          <cell r="AP4077" t="str">
            <v>Liquidado</v>
          </cell>
          <cell r="AQ4077" t="e">
            <v>#REF!</v>
          </cell>
          <cell r="AR4077" t="e">
            <v>#N/A</v>
          </cell>
          <cell r="AS4077" t="str">
            <v>Entregado en 2010.</v>
          </cell>
          <cell r="AT4077" t="str">
            <v>No Aplica</v>
          </cell>
          <cell r="AU4077" t="str">
            <v/>
          </cell>
          <cell r="AV4077">
            <v>40543</v>
          </cell>
          <cell r="AW4077" t="e">
            <v>#REF!</v>
          </cell>
          <cell r="AX4077"/>
          <cell r="AY4077"/>
          <cell r="AZ4077">
            <v>0</v>
          </cell>
          <cell r="BA4077" t="str">
            <v>-</v>
          </cell>
          <cell r="BB4077" t="str">
            <v/>
          </cell>
          <cell r="BC4077"/>
          <cell r="BD4077" t="str">
            <v/>
          </cell>
          <cell r="BE4077" t="str">
            <v/>
          </cell>
          <cell r="BF4077" t="str">
            <v/>
          </cell>
          <cell r="BG4077" t="str">
            <v/>
          </cell>
        </row>
        <row r="4078">
          <cell r="C4078" t="str">
            <v>20100218S2010-1</v>
          </cell>
          <cell r="D4078" t="str">
            <v>Proyectos 2011 - 2020</v>
          </cell>
          <cell r="E4078" t="str">
            <v>No Aplica</v>
          </cell>
          <cell r="F4078" t="str">
            <v>CERRADO</v>
          </cell>
          <cell r="G4078"/>
          <cell r="H4078" t="str">
            <v>Valle Del Cauca</v>
          </cell>
          <cell r="I4078">
            <v>76001</v>
          </cell>
          <cell r="J4078" t="str">
            <v>ESPECIAL</v>
          </cell>
          <cell r="K4078" t="str">
            <v>Cali</v>
          </cell>
          <cell r="L4078" t="str">
            <v>Cali-Valle Del Cauca</v>
          </cell>
          <cell r="M4078" t="str">
            <v/>
          </cell>
          <cell r="N4078" t="str">
            <v>Infraestructura</v>
          </cell>
          <cell r="O4078"/>
          <cell r="P4078"/>
          <cell r="Q4078" t="str">
            <v>Adecuacion Cancha De Futbol Polideportivo Oasis De Comfandi, Cra. 3 Y 3Bn Con Calles 71C Y 71I, Comuna 6, En La Ciudad De Cali - Valle Del Cauca.</v>
          </cell>
          <cell r="R4078" t="str">
            <v>Espacio Público, Recreación Y Deporte</v>
          </cell>
          <cell r="S4078"/>
          <cell r="T4078"/>
          <cell r="U4078"/>
          <cell r="V4078" t="str">
            <v>Federación Nacional De Cafeteros</v>
          </cell>
          <cell r="W4078"/>
          <cell r="X4078" t="str">
            <v/>
          </cell>
          <cell r="Y4078"/>
          <cell r="Z4078">
            <v>98000000</v>
          </cell>
          <cell r="AA4078"/>
          <cell r="AB4078">
            <v>98000000</v>
          </cell>
          <cell r="AC4078"/>
          <cell r="AD4078">
            <v>98000000</v>
          </cell>
          <cell r="AE4078">
            <v>0</v>
          </cell>
          <cell r="AF4078"/>
          <cell r="AG4078">
            <v>0</v>
          </cell>
          <cell r="AH4078">
            <v>98000000</v>
          </cell>
          <cell r="AI4078">
            <v>0</v>
          </cell>
          <cell r="AJ4078">
            <v>98000000</v>
          </cell>
          <cell r="AK4078">
            <v>1</v>
          </cell>
          <cell r="AL4078"/>
          <cell r="AM4078">
            <v>1</v>
          </cell>
          <cell r="AN4078">
            <v>1</v>
          </cell>
          <cell r="AO4078">
            <v>0</v>
          </cell>
          <cell r="AP4078" t="str">
            <v>Liquidado</v>
          </cell>
          <cell r="AQ4078" t="e">
            <v>#REF!</v>
          </cell>
          <cell r="AR4078" t="e">
            <v>#N/A</v>
          </cell>
          <cell r="AS4078" t="str">
            <v>Entregado en 2010.</v>
          </cell>
          <cell r="AT4078" t="str">
            <v>No Aplica</v>
          </cell>
          <cell r="AU4078" t="str">
            <v/>
          </cell>
          <cell r="AV4078">
            <v>40543</v>
          </cell>
          <cell r="AW4078" t="e">
            <v>#REF!</v>
          </cell>
          <cell r="AX4078"/>
          <cell r="AY4078"/>
          <cell r="AZ4078">
            <v>0</v>
          </cell>
          <cell r="BA4078" t="str">
            <v>-</v>
          </cell>
          <cell r="BB4078" t="str">
            <v/>
          </cell>
          <cell r="BC4078"/>
          <cell r="BD4078" t="str">
            <v/>
          </cell>
          <cell r="BE4078" t="str">
            <v/>
          </cell>
          <cell r="BF4078" t="str">
            <v/>
          </cell>
          <cell r="BG4078" t="str">
            <v/>
          </cell>
        </row>
        <row r="4079">
          <cell r="C4079" t="str">
            <v>20100218S2011-1</v>
          </cell>
          <cell r="D4079" t="str">
            <v>Proyectos 2011 - 2020</v>
          </cell>
          <cell r="E4079" t="str">
            <v>No Aplica</v>
          </cell>
          <cell r="F4079" t="str">
            <v>CERRADO</v>
          </cell>
          <cell r="G4079"/>
          <cell r="H4079" t="str">
            <v>Valle Del Cauca</v>
          </cell>
          <cell r="I4079">
            <v>76001</v>
          </cell>
          <cell r="J4079" t="str">
            <v>ESPECIAL</v>
          </cell>
          <cell r="K4079" t="str">
            <v>Cali</v>
          </cell>
          <cell r="L4079" t="str">
            <v>Cali-Valle Del Cauca</v>
          </cell>
          <cell r="M4079" t="str">
            <v/>
          </cell>
          <cell r="N4079" t="str">
            <v>Infraestructura</v>
          </cell>
          <cell r="O4079"/>
          <cell r="P4079"/>
          <cell r="Q4079" t="str">
            <v>Dotación Equipos Servicios Medicos En La Red De Salud Del Norte Ese De Cali, Centro De Salud Floralia, De La Ciudad De Cali - Valle Del Cauca.</v>
          </cell>
          <cell r="R4079" t="str">
            <v>Social Comunitario</v>
          </cell>
          <cell r="S4079"/>
          <cell r="T4079"/>
          <cell r="U4079"/>
          <cell r="V4079" t="str">
            <v>Federación Nacional De Cafeteros</v>
          </cell>
          <cell r="W4079"/>
          <cell r="X4079" t="str">
            <v/>
          </cell>
          <cell r="Y4079"/>
          <cell r="Z4079">
            <v>200000000</v>
          </cell>
          <cell r="AA4079"/>
          <cell r="AB4079">
            <v>200000000</v>
          </cell>
          <cell r="AC4079"/>
          <cell r="AD4079">
            <v>200000000</v>
          </cell>
          <cell r="AE4079">
            <v>0</v>
          </cell>
          <cell r="AF4079"/>
          <cell r="AG4079">
            <v>0</v>
          </cell>
          <cell r="AH4079">
            <v>200000000</v>
          </cell>
          <cell r="AI4079">
            <v>0</v>
          </cell>
          <cell r="AJ4079">
            <v>200000000</v>
          </cell>
          <cell r="AK4079">
            <v>1</v>
          </cell>
          <cell r="AL4079"/>
          <cell r="AM4079">
            <v>1</v>
          </cell>
          <cell r="AN4079">
            <v>1</v>
          </cell>
          <cell r="AO4079">
            <v>0</v>
          </cell>
          <cell r="AP4079" t="str">
            <v>Liquidado</v>
          </cell>
          <cell r="AQ4079" t="e">
            <v>#REF!</v>
          </cell>
          <cell r="AR4079" t="e">
            <v>#N/A</v>
          </cell>
          <cell r="AS4079" t="str">
            <v>Entregado en 2011</v>
          </cell>
          <cell r="AT4079" t="str">
            <v>No Aplica</v>
          </cell>
          <cell r="AU4079" t="str">
            <v/>
          </cell>
          <cell r="AV4079">
            <v>40543</v>
          </cell>
          <cell r="AW4079" t="e">
            <v>#REF!</v>
          </cell>
          <cell r="AX4079"/>
          <cell r="AY4079"/>
          <cell r="AZ4079">
            <v>0</v>
          </cell>
          <cell r="BA4079" t="str">
            <v>-</v>
          </cell>
          <cell r="BB4079" t="str">
            <v/>
          </cell>
          <cell r="BC4079"/>
          <cell r="BD4079" t="str">
            <v/>
          </cell>
          <cell r="BE4079" t="str">
            <v/>
          </cell>
          <cell r="BF4079" t="str">
            <v/>
          </cell>
          <cell r="BG4079" t="str">
            <v/>
          </cell>
        </row>
        <row r="4080">
          <cell r="C4080" t="str">
            <v>20100237S2013-1</v>
          </cell>
          <cell r="D4080" t="str">
            <v>Proyectos 2011 - 2020</v>
          </cell>
          <cell r="E4080" t="str">
            <v>No Aplica</v>
          </cell>
          <cell r="F4080" t="str">
            <v>CERRADO</v>
          </cell>
          <cell r="G4080"/>
          <cell r="H4080" t="str">
            <v>Valle Del Cauca</v>
          </cell>
          <cell r="I4080">
            <v>76001</v>
          </cell>
          <cell r="J4080" t="str">
            <v>ESPECIAL</v>
          </cell>
          <cell r="K4080" t="str">
            <v>Cali</v>
          </cell>
          <cell r="L4080" t="str">
            <v>Cali-Valle Del Cauca</v>
          </cell>
          <cell r="M4080" t="str">
            <v/>
          </cell>
          <cell r="N4080" t="str">
            <v>Infraestructura</v>
          </cell>
          <cell r="O4080"/>
          <cell r="P4080"/>
          <cell r="Q4080" t="str">
            <v>Primera Etapa Del Centro Tecnologico Y Cultural Somos Pacifico, En El Sector De Potrero Grande, Ciudad De Cali - Valle Del Cauca.</v>
          </cell>
          <cell r="R4080" t="str">
            <v>Social Comunitario</v>
          </cell>
          <cell r="S4080"/>
          <cell r="T4080"/>
          <cell r="U4080"/>
          <cell r="V4080" t="str">
            <v>Caja De Compensación Familiar Del Valle Del Cauca - Comfamiliar Andi (Comfandi)</v>
          </cell>
          <cell r="W4080"/>
          <cell r="X4080" t="str">
            <v/>
          </cell>
          <cell r="Y4080"/>
          <cell r="Z4080">
            <v>700000000</v>
          </cell>
          <cell r="AA4080"/>
          <cell r="AB4080">
            <v>700000000</v>
          </cell>
          <cell r="AC4080"/>
          <cell r="AD4080">
            <v>700000000</v>
          </cell>
          <cell r="AE4080">
            <v>0</v>
          </cell>
          <cell r="AF4080"/>
          <cell r="AG4080">
            <v>0</v>
          </cell>
          <cell r="AH4080">
            <v>700000000</v>
          </cell>
          <cell r="AI4080">
            <v>0</v>
          </cell>
          <cell r="AJ4080">
            <v>700000000</v>
          </cell>
          <cell r="AK4080">
            <v>1</v>
          </cell>
          <cell r="AL4080"/>
          <cell r="AM4080">
            <v>1</v>
          </cell>
          <cell r="AN4080">
            <v>1</v>
          </cell>
          <cell r="AO4080">
            <v>0</v>
          </cell>
          <cell r="AP4080" t="str">
            <v>Liquidado</v>
          </cell>
          <cell r="AQ4080" t="e">
            <v>#REF!</v>
          </cell>
          <cell r="AR4080" t="e">
            <v>#N/A</v>
          </cell>
          <cell r="AS4080" t="str">
            <v>Entregado en 2011</v>
          </cell>
          <cell r="AT4080" t="str">
            <v>No Aplica</v>
          </cell>
          <cell r="AU4080" t="str">
            <v/>
          </cell>
          <cell r="AV4080">
            <v>40568</v>
          </cell>
          <cell r="AW4080" t="e">
            <v>#REF!</v>
          </cell>
          <cell r="AX4080"/>
          <cell r="AY4080"/>
          <cell r="AZ4080">
            <v>0</v>
          </cell>
          <cell r="BA4080" t="str">
            <v>-</v>
          </cell>
          <cell r="BB4080" t="str">
            <v/>
          </cell>
          <cell r="BC4080"/>
          <cell r="BD4080" t="str">
            <v/>
          </cell>
          <cell r="BE4080" t="str">
            <v/>
          </cell>
          <cell r="BF4080" t="str">
            <v/>
          </cell>
          <cell r="BG4080" t="str">
            <v/>
          </cell>
        </row>
        <row r="4081">
          <cell r="C4081" t="str">
            <v>20110160S0278-1</v>
          </cell>
          <cell r="D4081" t="str">
            <v>Proyectos 2011 - 2020</v>
          </cell>
          <cell r="E4081" t="str">
            <v>No Aplica</v>
          </cell>
          <cell r="F4081" t="str">
            <v>CERRADO</v>
          </cell>
          <cell r="G4081" t="str">
            <v>A278</v>
          </cell>
          <cell r="H4081" t="str">
            <v>Valle Del Cauca</v>
          </cell>
          <cell r="I4081">
            <v>76001</v>
          </cell>
          <cell r="J4081" t="str">
            <v>ESPECIAL</v>
          </cell>
          <cell r="K4081" t="str">
            <v>Cali</v>
          </cell>
          <cell r="L4081" t="str">
            <v>Cali-Valle Del Cauca</v>
          </cell>
          <cell r="M4081">
            <v>160</v>
          </cell>
          <cell r="N4081" t="str">
            <v>Fonade 1</v>
          </cell>
          <cell r="O4081"/>
          <cell r="P4081"/>
          <cell r="Q4081" t="str">
            <v>Adecuación Pozo De Riego Del Polideportivo Barrio Guabal, Comuna 10</v>
          </cell>
          <cell r="R4081" t="str">
            <v>Espacio Público, Recreación Y Deporte</v>
          </cell>
          <cell r="S4081"/>
          <cell r="T4081"/>
          <cell r="U4081"/>
          <cell r="V4081" t="str">
            <v>Municipio</v>
          </cell>
          <cell r="W4081"/>
          <cell r="X4081" t="str">
            <v/>
          </cell>
          <cell r="Y4081"/>
          <cell r="Z4081">
            <v>80243142.609999999</v>
          </cell>
          <cell r="AA4081"/>
          <cell r="AB4081">
            <v>80243142.609999999</v>
          </cell>
          <cell r="AC4081"/>
          <cell r="AD4081">
            <v>80243142.609999999</v>
          </cell>
          <cell r="AE4081">
            <v>0</v>
          </cell>
          <cell r="AF4081"/>
          <cell r="AG4081">
            <v>0</v>
          </cell>
          <cell r="AH4081">
            <v>80243142.609999999</v>
          </cell>
          <cell r="AI4081">
            <v>0</v>
          </cell>
          <cell r="AJ4081">
            <v>80243142.609999999</v>
          </cell>
          <cell r="AK4081">
            <v>0</v>
          </cell>
          <cell r="AL4081"/>
          <cell r="AM4081">
            <v>1</v>
          </cell>
          <cell r="AN4081">
            <v>1</v>
          </cell>
          <cell r="AO4081">
            <v>0</v>
          </cell>
          <cell r="AP4081" t="str">
            <v>En Liquidación</v>
          </cell>
          <cell r="AQ4081" t="e">
            <v>#REF!</v>
          </cell>
          <cell r="AR4081" t="e">
            <v>#N/A</v>
          </cell>
          <cell r="AS408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81" t="str">
            <v>No Aplica</v>
          </cell>
          <cell r="AU4081">
            <v>41975</v>
          </cell>
          <cell r="AV4081">
            <v>42036</v>
          </cell>
          <cell r="AW4081" t="e">
            <v>#REF!</v>
          </cell>
          <cell r="AX4081"/>
          <cell r="AY4081"/>
          <cell r="AZ4081">
            <v>0</v>
          </cell>
          <cell r="BA4081" t="str">
            <v>-</v>
          </cell>
          <cell r="BB4081" t="str">
            <v>CONSTRUCCIÓN DE UN POZO DE RIEGO DE 50 M DE PROFUNDIDAD CON SU DEBIDA MAQUINARIA Y SISTEMA DE RIEGO.</v>
          </cell>
          <cell r="BC4081"/>
          <cell r="BD4081">
            <v>41984</v>
          </cell>
          <cell r="BE4081" t="str">
            <v/>
          </cell>
          <cell r="BF4081">
            <v>42044</v>
          </cell>
          <cell r="BG4081">
            <v>900</v>
          </cell>
        </row>
        <row r="4082">
          <cell r="C4082" t="str">
            <v>20110160S0279-1</v>
          </cell>
          <cell r="D4082" t="str">
            <v>Proyectos 2011 - 2020</v>
          </cell>
          <cell r="E4082" t="str">
            <v>No Aplica</v>
          </cell>
          <cell r="F4082" t="str">
            <v>CERRADO</v>
          </cell>
          <cell r="G4082" t="str">
            <v>A279</v>
          </cell>
          <cell r="H4082" t="str">
            <v>Valle Del Cauca</v>
          </cell>
          <cell r="I4082">
            <v>76001</v>
          </cell>
          <cell r="J4082" t="str">
            <v>ESPECIAL</v>
          </cell>
          <cell r="K4082" t="str">
            <v>Cali</v>
          </cell>
          <cell r="L4082" t="str">
            <v>Cali-Valle Del Cauca</v>
          </cell>
          <cell r="M4082">
            <v>160</v>
          </cell>
          <cell r="N4082" t="str">
            <v>Fonade 1</v>
          </cell>
          <cell r="O4082"/>
          <cell r="P4082"/>
          <cell r="Q4082" t="str">
            <v>Construcción De Polideportivo Manuela Beltrán Comuna 14, Municipio De Cali - Valle Del Cauca.</v>
          </cell>
          <cell r="R4082" t="str">
            <v>Espacio Público, Recreación Y Deporte</v>
          </cell>
          <cell r="S4082"/>
          <cell r="T4082"/>
          <cell r="U4082"/>
          <cell r="V4082" t="str">
            <v>Municipio</v>
          </cell>
          <cell r="W4082"/>
          <cell r="X4082" t="str">
            <v/>
          </cell>
          <cell r="Y4082"/>
          <cell r="Z4082">
            <v>449950405</v>
          </cell>
          <cell r="AA4082"/>
          <cell r="AB4082">
            <v>449950405</v>
          </cell>
          <cell r="AC4082"/>
          <cell r="AD4082">
            <v>449950405</v>
          </cell>
          <cell r="AE4082">
            <v>0</v>
          </cell>
          <cell r="AF4082"/>
          <cell r="AG4082">
            <v>0</v>
          </cell>
          <cell r="AH4082">
            <v>449950405</v>
          </cell>
          <cell r="AI4082">
            <v>0</v>
          </cell>
          <cell r="AJ4082">
            <v>449950405</v>
          </cell>
          <cell r="AK4082">
            <v>0</v>
          </cell>
          <cell r="AL4082"/>
          <cell r="AM4082">
            <v>1</v>
          </cell>
          <cell r="AN4082">
            <v>1</v>
          </cell>
          <cell r="AO4082">
            <v>0</v>
          </cell>
          <cell r="AP4082" t="str">
            <v>En Liquidación</v>
          </cell>
          <cell r="AQ4082" t="e">
            <v>#REF!</v>
          </cell>
          <cell r="AR4082" t="e">
            <v>#N/A</v>
          </cell>
          <cell r="AS408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82" t="str">
            <v>No Aplica</v>
          </cell>
          <cell r="AU4082">
            <v>41948</v>
          </cell>
          <cell r="AV4082">
            <v>41992</v>
          </cell>
          <cell r="AW4082" t="e">
            <v>#REF!</v>
          </cell>
          <cell r="AX4082"/>
          <cell r="AY4082"/>
          <cell r="AZ4082">
            <v>0</v>
          </cell>
          <cell r="BA4082" t="str">
            <v>-</v>
          </cell>
          <cell r="BB4082" t="str">
            <v>LA CONSTRUCCIÓN DEL POLIDEPORTIVO CUENTA CON LA CONSTRUCCIÓN DE UN ÁREA DE JUEGOS MODULARES DE 142 M2, CON PISOS ADOQUINADOS Y EN CONCRETO ESTAMPADO, DOS BANCAS Y UN SUMINISTRO DE JUEGOS INFANTILES, CONSTRUCCIÓN DE 2 CANCHAS MULTIFUNCIONALES CON SU RESPECTIVA DOTACIÓN PARA SU FUNCIONAMIENTO.</v>
          </cell>
          <cell r="BC4082"/>
          <cell r="BD4082">
            <v>41983</v>
          </cell>
          <cell r="BE4082">
            <v>41983</v>
          </cell>
          <cell r="BF4082">
            <v>42034</v>
          </cell>
          <cell r="BG4082">
            <v>830</v>
          </cell>
        </row>
        <row r="4083">
          <cell r="C4083" t="str">
            <v>20110160S0281-1</v>
          </cell>
          <cell r="D4083" t="str">
            <v>Proyectos 2011 - 2020</v>
          </cell>
          <cell r="E4083" t="str">
            <v>No Aplica</v>
          </cell>
          <cell r="F4083" t="str">
            <v>CERRADO</v>
          </cell>
          <cell r="G4083" t="str">
            <v>A281</v>
          </cell>
          <cell r="H4083" t="str">
            <v>Valle Del Cauca</v>
          </cell>
          <cell r="I4083">
            <v>76001</v>
          </cell>
          <cell r="J4083" t="str">
            <v>ESPECIAL</v>
          </cell>
          <cell r="K4083" t="str">
            <v>Cali</v>
          </cell>
          <cell r="L4083" t="str">
            <v>Cali-Valle Del Cauca</v>
          </cell>
          <cell r="M4083">
            <v>160</v>
          </cell>
          <cell r="N4083" t="str">
            <v>Fonade 1</v>
          </cell>
          <cell r="O4083"/>
          <cell r="P4083"/>
          <cell r="Q4083" t="str">
            <v>Reconstrucción Parque Infantil Y Vivienda Del Comodatario Barrio La Fortaleza, Cali Valle</v>
          </cell>
          <cell r="R4083" t="str">
            <v>Espacio Público, Recreación Y Deporte</v>
          </cell>
          <cell r="S4083"/>
          <cell r="T4083"/>
          <cell r="U4083"/>
          <cell r="V4083" t="str">
            <v>Municipio</v>
          </cell>
          <cell r="W4083"/>
          <cell r="X4083" t="str">
            <v/>
          </cell>
          <cell r="Y4083"/>
          <cell r="Z4083">
            <v>97282590</v>
          </cell>
          <cell r="AA4083"/>
          <cell r="AB4083">
            <v>97282590</v>
          </cell>
          <cell r="AC4083"/>
          <cell r="AD4083">
            <v>97282590</v>
          </cell>
          <cell r="AE4083">
            <v>0</v>
          </cell>
          <cell r="AF4083"/>
          <cell r="AG4083">
            <v>0</v>
          </cell>
          <cell r="AH4083">
            <v>97282590</v>
          </cell>
          <cell r="AI4083">
            <v>0</v>
          </cell>
          <cell r="AJ4083">
            <v>97282590</v>
          </cell>
          <cell r="AK4083">
            <v>0</v>
          </cell>
          <cell r="AL4083"/>
          <cell r="AM4083">
            <v>1</v>
          </cell>
          <cell r="AN4083">
            <v>1</v>
          </cell>
          <cell r="AO4083">
            <v>0</v>
          </cell>
          <cell r="AP4083" t="str">
            <v>En Liquidación</v>
          </cell>
          <cell r="AQ4083" t="e">
            <v>#REF!</v>
          </cell>
          <cell r="AR4083" t="e">
            <v>#N/A</v>
          </cell>
          <cell r="AS408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83" t="str">
            <v>No Aplica</v>
          </cell>
          <cell r="AU4083">
            <v>41890</v>
          </cell>
          <cell r="AV4083">
            <v>42368</v>
          </cell>
          <cell r="AW4083" t="e">
            <v>#REF!</v>
          </cell>
          <cell r="AX4083"/>
          <cell r="AY4083"/>
          <cell r="AZ4083">
            <v>0</v>
          </cell>
          <cell r="BA4083" t="str">
            <v>-</v>
          </cell>
          <cell r="BB4083" t="str">
            <v/>
          </cell>
          <cell r="BC4083"/>
          <cell r="BD4083">
            <v>41871</v>
          </cell>
          <cell r="BE4083">
            <v>42045</v>
          </cell>
          <cell r="BF4083">
            <v>42340</v>
          </cell>
          <cell r="BG4083">
            <v>600</v>
          </cell>
        </row>
        <row r="4084">
          <cell r="C4084" t="str">
            <v>20110160S0282-1</v>
          </cell>
          <cell r="D4084" t="str">
            <v>Proyectos 2011 - 2020</v>
          </cell>
          <cell r="E4084" t="str">
            <v>No Aplica</v>
          </cell>
          <cell r="F4084" t="str">
            <v>CERRADO</v>
          </cell>
          <cell r="G4084" t="str">
            <v>A282</v>
          </cell>
          <cell r="H4084" t="str">
            <v>Valle Del Cauca</v>
          </cell>
          <cell r="I4084">
            <v>76001</v>
          </cell>
          <cell r="J4084" t="str">
            <v>ESPECIAL</v>
          </cell>
          <cell r="K4084" t="str">
            <v>Cali</v>
          </cell>
          <cell r="L4084" t="str">
            <v>Cali-Valle Del Cauca</v>
          </cell>
          <cell r="M4084">
            <v>160</v>
          </cell>
          <cell r="N4084" t="str">
            <v>Fonade 1</v>
          </cell>
          <cell r="O4084"/>
          <cell r="P4084"/>
          <cell r="Q4084" t="str">
            <v>Adecuación Parque Recreativo Barrio Calipso</v>
          </cell>
          <cell r="R4084" t="str">
            <v>Espacio Público, Recreación Y Deporte</v>
          </cell>
          <cell r="S4084"/>
          <cell r="T4084"/>
          <cell r="U4084"/>
          <cell r="V4084" t="str">
            <v>Municipio</v>
          </cell>
          <cell r="W4084"/>
          <cell r="X4084" t="str">
            <v/>
          </cell>
          <cell r="Y4084"/>
          <cell r="Z4084">
            <v>41912199</v>
          </cell>
          <cell r="AA4084"/>
          <cell r="AB4084">
            <v>41912199</v>
          </cell>
          <cell r="AC4084"/>
          <cell r="AD4084">
            <v>41912199</v>
          </cell>
          <cell r="AE4084">
            <v>0</v>
          </cell>
          <cell r="AF4084"/>
          <cell r="AG4084">
            <v>0</v>
          </cell>
          <cell r="AH4084">
            <v>41912199</v>
          </cell>
          <cell r="AI4084">
            <v>0</v>
          </cell>
          <cell r="AJ4084">
            <v>41912199</v>
          </cell>
          <cell r="AK4084">
            <v>0</v>
          </cell>
          <cell r="AL4084"/>
          <cell r="AM4084">
            <v>1</v>
          </cell>
          <cell r="AN4084">
            <v>1</v>
          </cell>
          <cell r="AO4084">
            <v>0</v>
          </cell>
          <cell r="AP4084" t="str">
            <v>En Liquidación</v>
          </cell>
          <cell r="AQ4084" t="e">
            <v>#REF!</v>
          </cell>
          <cell r="AR4084" t="e">
            <v>#N/A</v>
          </cell>
          <cell r="AS408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84" t="str">
            <v>No Aplica</v>
          </cell>
          <cell r="AU4084">
            <v>41948</v>
          </cell>
          <cell r="AV4084">
            <v>41977</v>
          </cell>
          <cell r="AW4084" t="e">
            <v>#REF!</v>
          </cell>
          <cell r="AX4084"/>
          <cell r="AY4084"/>
          <cell r="AZ4084">
            <v>0</v>
          </cell>
          <cell r="BA4084" t="str">
            <v>-</v>
          </cell>
          <cell r="BB4084" t="str">
            <v>EL PROYECTO CONSTA DE LA ADECUACIÓN DE UN PARQUE CON EL MANEJO DEL ESPACIO URBANO EN ADOQUÍN Y PISO EN CAUCHO, DELIMITADO POR LLANTAS DE COLORES, CON SUMINISTRO DE BANCAS EN CONCRETO Y LA DOTACIÓN DE JUEGOS INFANTILES, SUMINISTRO E INSTALACIÓN DE TABLEROS EN MÓDULO DE MADERA PLÁSTICA.</v>
          </cell>
          <cell r="BC4084"/>
          <cell r="BD4084">
            <v>41983</v>
          </cell>
          <cell r="BE4084">
            <v>41983</v>
          </cell>
          <cell r="BF4084">
            <v>42044</v>
          </cell>
          <cell r="BG4084">
            <v>608</v>
          </cell>
        </row>
        <row r="4085">
          <cell r="C4085" t="str">
            <v>20110160S0284-1</v>
          </cell>
          <cell r="D4085" t="str">
            <v>Proyectos 2011 - 2020</v>
          </cell>
          <cell r="E4085" t="str">
            <v>No Aplica</v>
          </cell>
          <cell r="F4085" t="str">
            <v>CERRADO</v>
          </cell>
          <cell r="G4085" t="str">
            <v>A284</v>
          </cell>
          <cell r="H4085" t="str">
            <v>Valle Del Cauca</v>
          </cell>
          <cell r="I4085">
            <v>76001</v>
          </cell>
          <cell r="J4085" t="str">
            <v>ESPECIAL</v>
          </cell>
          <cell r="K4085" t="str">
            <v>Cali</v>
          </cell>
          <cell r="L4085" t="str">
            <v>Cali-Valle Del Cauca</v>
          </cell>
          <cell r="M4085">
            <v>160</v>
          </cell>
          <cell r="N4085" t="str">
            <v>Fonade 1</v>
          </cell>
          <cell r="O4085"/>
          <cell r="P4085"/>
          <cell r="Q4085" t="str">
            <v>Adecuación Cancha De Futbol Barrio Paso Ancho Comuna 10</v>
          </cell>
          <cell r="R4085" t="str">
            <v>Espacio Público, Recreación Y Deporte</v>
          </cell>
          <cell r="S4085"/>
          <cell r="T4085"/>
          <cell r="U4085"/>
          <cell r="V4085" t="str">
            <v>Municipio</v>
          </cell>
          <cell r="W4085"/>
          <cell r="X4085" t="str">
            <v/>
          </cell>
          <cell r="Y4085"/>
          <cell r="Z4085">
            <v>68414717</v>
          </cell>
          <cell r="AA4085"/>
          <cell r="AB4085">
            <v>68414717</v>
          </cell>
          <cell r="AC4085"/>
          <cell r="AD4085">
            <v>68414717</v>
          </cell>
          <cell r="AE4085">
            <v>0</v>
          </cell>
          <cell r="AF4085"/>
          <cell r="AG4085">
            <v>0</v>
          </cell>
          <cell r="AH4085">
            <v>68414717</v>
          </cell>
          <cell r="AI4085">
            <v>0</v>
          </cell>
          <cell r="AJ4085">
            <v>68414717</v>
          </cell>
          <cell r="AK4085">
            <v>0</v>
          </cell>
          <cell r="AL4085"/>
          <cell r="AM4085">
            <v>1</v>
          </cell>
          <cell r="AN4085">
            <v>1</v>
          </cell>
          <cell r="AO4085">
            <v>0</v>
          </cell>
          <cell r="AP4085" t="str">
            <v>En Liquidación</v>
          </cell>
          <cell r="AQ4085" t="e">
            <v>#REF!</v>
          </cell>
          <cell r="AR4085" t="e">
            <v>#N/A</v>
          </cell>
          <cell r="AS408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85" t="str">
            <v>No Aplica</v>
          </cell>
          <cell r="AU4085">
            <v>41890</v>
          </cell>
          <cell r="AV4085">
            <v>42368</v>
          </cell>
          <cell r="AW4085" t="e">
            <v>#REF!</v>
          </cell>
          <cell r="AX4085"/>
          <cell r="AY4085"/>
          <cell r="AZ4085">
            <v>0</v>
          </cell>
          <cell r="BA4085" t="str">
            <v>-</v>
          </cell>
          <cell r="BB4085" t="str">
            <v/>
          </cell>
          <cell r="BC4085"/>
          <cell r="BD4085">
            <v>41871</v>
          </cell>
          <cell r="BE4085">
            <v>42045</v>
          </cell>
          <cell r="BF4085">
            <v>42606</v>
          </cell>
          <cell r="BG4085">
            <v>800</v>
          </cell>
        </row>
        <row r="4086">
          <cell r="C4086" t="str">
            <v>20110160S0287-1</v>
          </cell>
          <cell r="D4086" t="str">
            <v>Proyectos 2011 - 2020</v>
          </cell>
          <cell r="E4086" t="str">
            <v>No Aplica</v>
          </cell>
          <cell r="F4086" t="str">
            <v>CERRADO</v>
          </cell>
          <cell r="G4086" t="str">
            <v>A287</v>
          </cell>
          <cell r="H4086" t="str">
            <v>Valle Del Cauca</v>
          </cell>
          <cell r="I4086">
            <v>76001</v>
          </cell>
          <cell r="J4086" t="str">
            <v>ESPECIAL</v>
          </cell>
          <cell r="K4086" t="str">
            <v>Cali</v>
          </cell>
          <cell r="L4086" t="str">
            <v>Cali-Valle Del Cauca</v>
          </cell>
          <cell r="M4086">
            <v>160</v>
          </cell>
          <cell r="N4086" t="str">
            <v>Fonade 1</v>
          </cell>
          <cell r="O4086"/>
          <cell r="P4086"/>
          <cell r="Q4086" t="str">
            <v>Construcción De Cancha Sintética En San Carlos Comuna 11 Del Municipio De Cali Valle Del Cauca.</v>
          </cell>
          <cell r="R4086" t="str">
            <v>Espacio Público, Recreación Y Deporte</v>
          </cell>
          <cell r="S4086"/>
          <cell r="T4086"/>
          <cell r="U4086"/>
          <cell r="V4086" t="str">
            <v>Municipio</v>
          </cell>
          <cell r="W4086"/>
          <cell r="X4086" t="str">
            <v/>
          </cell>
          <cell r="Y4086"/>
          <cell r="Z4086">
            <v>169922652</v>
          </cell>
          <cell r="AA4086"/>
          <cell r="AB4086">
            <v>169922652</v>
          </cell>
          <cell r="AC4086"/>
          <cell r="AD4086">
            <v>169922652</v>
          </cell>
          <cell r="AE4086">
            <v>0</v>
          </cell>
          <cell r="AF4086"/>
          <cell r="AG4086">
            <v>0</v>
          </cell>
          <cell r="AH4086">
            <v>169922652</v>
          </cell>
          <cell r="AI4086">
            <v>0</v>
          </cell>
          <cell r="AJ4086">
            <v>169922652</v>
          </cell>
          <cell r="AK4086">
            <v>0</v>
          </cell>
          <cell r="AL4086"/>
          <cell r="AM4086">
            <v>1</v>
          </cell>
          <cell r="AN4086">
            <v>1</v>
          </cell>
          <cell r="AO4086">
            <v>0</v>
          </cell>
          <cell r="AP4086" t="str">
            <v>En Liquidación</v>
          </cell>
          <cell r="AQ4086" t="e">
            <v>#REF!</v>
          </cell>
          <cell r="AR4086" t="e">
            <v>#N/A</v>
          </cell>
          <cell r="AS408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86" t="str">
            <v>No Aplica</v>
          </cell>
          <cell r="AU4086">
            <v>42017</v>
          </cell>
          <cell r="AV4086">
            <v>42368</v>
          </cell>
          <cell r="AW4086" t="e">
            <v>#REF!</v>
          </cell>
          <cell r="AX4086"/>
          <cell r="AY4086"/>
          <cell r="AZ4086">
            <v>0</v>
          </cell>
          <cell r="BA4086" t="str">
            <v>-</v>
          </cell>
          <cell r="BB4086" t="str">
            <v/>
          </cell>
          <cell r="BC4086"/>
          <cell r="BD4086">
            <v>42044</v>
          </cell>
          <cell r="BE4086" t="str">
            <v/>
          </cell>
          <cell r="BF4086">
            <v>42340</v>
          </cell>
          <cell r="BG4086" t="str">
            <v/>
          </cell>
        </row>
        <row r="4087">
          <cell r="C4087" t="str">
            <v>20110160S0288-1</v>
          </cell>
          <cell r="D4087" t="str">
            <v>Proyectos 2011 - 2020</v>
          </cell>
          <cell r="E4087" t="str">
            <v>No Aplica</v>
          </cell>
          <cell r="F4087" t="str">
            <v>CERRADO</v>
          </cell>
          <cell r="G4087" t="str">
            <v>A288</v>
          </cell>
          <cell r="H4087" t="str">
            <v>Valle Del Cauca</v>
          </cell>
          <cell r="I4087">
            <v>76001</v>
          </cell>
          <cell r="J4087" t="str">
            <v>ESPECIAL</v>
          </cell>
          <cell r="K4087" t="str">
            <v>Cali</v>
          </cell>
          <cell r="L4087" t="str">
            <v>Cali-Valle Del Cauca</v>
          </cell>
          <cell r="M4087">
            <v>160</v>
          </cell>
          <cell r="N4087" t="str">
            <v>Fonade 1</v>
          </cell>
          <cell r="O4087"/>
          <cell r="P4087"/>
          <cell r="Q4087" t="str">
            <v>Construcción De Pista De Patinaje Polideportivo Mariano Ramos Comuna 16</v>
          </cell>
          <cell r="R4087" t="str">
            <v>Espacio Público, Recreación Y Deporte</v>
          </cell>
          <cell r="S4087"/>
          <cell r="T4087"/>
          <cell r="U4087"/>
          <cell r="V4087" t="str">
            <v>Municipio</v>
          </cell>
          <cell r="W4087"/>
          <cell r="X4087" t="str">
            <v/>
          </cell>
          <cell r="Y4087"/>
          <cell r="Z4087">
            <v>608535234</v>
          </cell>
          <cell r="AA4087"/>
          <cell r="AB4087">
            <v>608535234</v>
          </cell>
          <cell r="AC4087"/>
          <cell r="AD4087">
            <v>608535234</v>
          </cell>
          <cell r="AE4087">
            <v>0</v>
          </cell>
          <cell r="AF4087"/>
          <cell r="AG4087">
            <v>0</v>
          </cell>
          <cell r="AH4087">
            <v>608535234</v>
          </cell>
          <cell r="AI4087">
            <v>0</v>
          </cell>
          <cell r="AJ4087">
            <v>608535234</v>
          </cell>
          <cell r="AK4087">
            <v>0</v>
          </cell>
          <cell r="AL4087"/>
          <cell r="AM4087">
            <v>1</v>
          </cell>
          <cell r="AN4087">
            <v>1</v>
          </cell>
          <cell r="AO4087">
            <v>0</v>
          </cell>
          <cell r="AP4087" t="str">
            <v>En Liquidación</v>
          </cell>
          <cell r="AQ4087" t="e">
            <v>#REF!</v>
          </cell>
          <cell r="AR4087" t="e">
            <v>#N/A</v>
          </cell>
          <cell r="AS408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87" t="str">
            <v>No Aplica</v>
          </cell>
          <cell r="AU4087">
            <v>41948</v>
          </cell>
          <cell r="AV4087">
            <v>42287</v>
          </cell>
          <cell r="AW4087" t="e">
            <v>#REF!</v>
          </cell>
          <cell r="AX4087"/>
          <cell r="AY4087"/>
          <cell r="AZ4087">
            <v>0</v>
          </cell>
          <cell r="BA4087" t="str">
            <v>-</v>
          </cell>
          <cell r="BB4087" t="str">
            <v>EN EL POLIDEPORTIVO DE MARIANO RAMOS SE CONSTRUIRÁ UNA PISTA DE PATINAJE EN CONCRETO ASFALTICO DE 2936 MTRS2.</v>
          </cell>
          <cell r="BC4087"/>
          <cell r="BD4087">
            <v>41984</v>
          </cell>
          <cell r="BE4087">
            <v>42045</v>
          </cell>
          <cell r="BF4087">
            <v>42341</v>
          </cell>
          <cell r="BG4087" t="str">
            <v/>
          </cell>
        </row>
        <row r="4088">
          <cell r="C4088" t="str">
            <v>20110160S0305-1</v>
          </cell>
          <cell r="D4088" t="str">
            <v>Proyectos 2011 - 2020</v>
          </cell>
          <cell r="E4088" t="str">
            <v>No Aplica</v>
          </cell>
          <cell r="F4088" t="str">
            <v>CERRADO</v>
          </cell>
          <cell r="G4088" t="str">
            <v>A305</v>
          </cell>
          <cell r="H4088" t="str">
            <v>Valle Del Cauca</v>
          </cell>
          <cell r="I4088">
            <v>76001</v>
          </cell>
          <cell r="J4088" t="str">
            <v>ESPECIAL</v>
          </cell>
          <cell r="K4088" t="str">
            <v>Cali</v>
          </cell>
          <cell r="L4088" t="str">
            <v>Cali-Valle Del Cauca</v>
          </cell>
          <cell r="M4088">
            <v>160</v>
          </cell>
          <cell r="N4088" t="str">
            <v>Fonade 1</v>
          </cell>
          <cell r="O4088"/>
          <cell r="P4088"/>
          <cell r="Q4088" t="str">
            <v>Adecuación Zona Verde Con Cancha Múltiple Y Pista De Trote Ciudad Córdoba, Sector 4, Comuna 15</v>
          </cell>
          <cell r="R4088" t="str">
            <v>Espacio Público, Recreación Y Deporte</v>
          </cell>
          <cell r="S4088"/>
          <cell r="T4088"/>
          <cell r="U4088"/>
          <cell r="V4088" t="str">
            <v>Municipio</v>
          </cell>
          <cell r="W4088"/>
          <cell r="X4088" t="str">
            <v/>
          </cell>
          <cell r="Y4088"/>
          <cell r="Z4088">
            <v>212987342</v>
          </cell>
          <cell r="AA4088"/>
          <cell r="AB4088">
            <v>212987342</v>
          </cell>
          <cell r="AC4088"/>
          <cell r="AD4088">
            <v>212987342</v>
          </cell>
          <cell r="AE4088">
            <v>0</v>
          </cell>
          <cell r="AF4088"/>
          <cell r="AG4088">
            <v>0</v>
          </cell>
          <cell r="AH4088">
            <v>212987342</v>
          </cell>
          <cell r="AI4088">
            <v>0</v>
          </cell>
          <cell r="AJ4088">
            <v>212987342</v>
          </cell>
          <cell r="AK4088">
            <v>0</v>
          </cell>
          <cell r="AL4088"/>
          <cell r="AM4088">
            <v>1</v>
          </cell>
          <cell r="AN4088">
            <v>1</v>
          </cell>
          <cell r="AO4088">
            <v>0</v>
          </cell>
          <cell r="AP4088" t="str">
            <v>En Liquidación</v>
          </cell>
          <cell r="AQ4088" t="e">
            <v>#REF!</v>
          </cell>
          <cell r="AR4088" t="e">
            <v>#N/A</v>
          </cell>
          <cell r="AS408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88" t="str">
            <v>No Aplica</v>
          </cell>
          <cell r="AU4088">
            <v>41890</v>
          </cell>
          <cell r="AV4088">
            <v>42368</v>
          </cell>
          <cell r="AW4088" t="e">
            <v>#REF!</v>
          </cell>
          <cell r="AX4088"/>
          <cell r="AY4088"/>
          <cell r="AZ4088">
            <v>0</v>
          </cell>
          <cell r="BA4088" t="str">
            <v>-</v>
          </cell>
          <cell r="BB4088" t="str">
            <v/>
          </cell>
          <cell r="BC4088"/>
          <cell r="BD4088">
            <v>41928</v>
          </cell>
          <cell r="BE4088">
            <v>42046</v>
          </cell>
          <cell r="BF4088">
            <v>42339</v>
          </cell>
          <cell r="BG4088">
            <v>450</v>
          </cell>
        </row>
        <row r="4089">
          <cell r="C4089" t="str">
            <v>20110160S0306-1</v>
          </cell>
          <cell r="D4089" t="str">
            <v>Proyectos 2011 - 2020</v>
          </cell>
          <cell r="E4089" t="str">
            <v>No Aplica</v>
          </cell>
          <cell r="F4089" t="str">
            <v>CERRADO</v>
          </cell>
          <cell r="G4089" t="str">
            <v>A306</v>
          </cell>
          <cell r="H4089" t="str">
            <v>Valle Del Cauca</v>
          </cell>
          <cell r="I4089">
            <v>76001</v>
          </cell>
          <cell r="J4089" t="str">
            <v>ESPECIAL</v>
          </cell>
          <cell r="K4089" t="str">
            <v>Cali</v>
          </cell>
          <cell r="L4089" t="str">
            <v>Cali-Valle Del Cauca</v>
          </cell>
          <cell r="M4089">
            <v>160</v>
          </cell>
          <cell r="N4089" t="str">
            <v>Fonade 1</v>
          </cell>
          <cell r="O4089"/>
          <cell r="P4089"/>
          <cell r="Q4089" t="str">
            <v>Adecuación Cancha Múltiple Barrio Villa Epal Comuna 10</v>
          </cell>
          <cell r="R4089" t="str">
            <v>Espacio Público, Recreación Y Deporte</v>
          </cell>
          <cell r="S4089"/>
          <cell r="T4089"/>
          <cell r="U4089"/>
          <cell r="V4089" t="str">
            <v>Municipio</v>
          </cell>
          <cell r="W4089"/>
          <cell r="X4089" t="str">
            <v/>
          </cell>
          <cell r="Y4089"/>
          <cell r="Z4089">
            <v>109667434</v>
          </cell>
          <cell r="AA4089"/>
          <cell r="AB4089">
            <v>109667434</v>
          </cell>
          <cell r="AC4089"/>
          <cell r="AD4089">
            <v>109667434</v>
          </cell>
          <cell r="AE4089">
            <v>0</v>
          </cell>
          <cell r="AF4089"/>
          <cell r="AG4089">
            <v>0</v>
          </cell>
          <cell r="AH4089">
            <v>109667434</v>
          </cell>
          <cell r="AI4089">
            <v>0</v>
          </cell>
          <cell r="AJ4089">
            <v>109667434</v>
          </cell>
          <cell r="AK4089">
            <v>0</v>
          </cell>
          <cell r="AL4089"/>
          <cell r="AM4089">
            <v>1</v>
          </cell>
          <cell r="AN4089">
            <v>1</v>
          </cell>
          <cell r="AO4089">
            <v>0</v>
          </cell>
          <cell r="AP4089" t="str">
            <v>En Liquidación</v>
          </cell>
          <cell r="AQ4089" t="e">
            <v>#REF!</v>
          </cell>
          <cell r="AR4089" t="e">
            <v>#N/A</v>
          </cell>
          <cell r="AS408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89" t="str">
            <v>No Aplica</v>
          </cell>
          <cell r="AU4089">
            <v>41890</v>
          </cell>
          <cell r="AV4089">
            <v>42368</v>
          </cell>
          <cell r="AW4089" t="e">
            <v>#REF!</v>
          </cell>
          <cell r="AX4089"/>
          <cell r="AY4089"/>
          <cell r="AZ4089">
            <v>0</v>
          </cell>
          <cell r="BA4089" t="str">
            <v>-</v>
          </cell>
          <cell r="BB4089" t="str">
            <v/>
          </cell>
          <cell r="BC4089"/>
          <cell r="BD4089">
            <v>41872</v>
          </cell>
          <cell r="BE4089">
            <v>42046</v>
          </cell>
          <cell r="BF4089">
            <v>42341</v>
          </cell>
          <cell r="BG4089">
            <v>720</v>
          </cell>
        </row>
        <row r="4090">
          <cell r="C4090" t="str">
            <v>20110160S0307-1</v>
          </cell>
          <cell r="D4090" t="str">
            <v>Proyectos 2011 - 2020</v>
          </cell>
          <cell r="E4090" t="str">
            <v>No Aplica</v>
          </cell>
          <cell r="F4090" t="str">
            <v>CERRADO</v>
          </cell>
          <cell r="G4090" t="str">
            <v>A307</v>
          </cell>
          <cell r="H4090" t="str">
            <v>Valle Del Cauca</v>
          </cell>
          <cell r="I4090">
            <v>76001</v>
          </cell>
          <cell r="J4090" t="str">
            <v>ESPECIAL</v>
          </cell>
          <cell r="K4090" t="str">
            <v>Cali</v>
          </cell>
          <cell r="L4090" t="str">
            <v>Cali-Valle Del Cauca</v>
          </cell>
          <cell r="M4090">
            <v>160</v>
          </cell>
          <cell r="N4090" t="str">
            <v>Fonade 1</v>
          </cell>
          <cell r="O4090"/>
          <cell r="P4090"/>
          <cell r="Q4090" t="str">
            <v xml:space="preserve">Adecuación Parque Con Cancha Múltiple En El Barrio Comuneros 2 Cra 28 Y 28-1 Entre Calle 72 R Y 72S </v>
          </cell>
          <cell r="R4090" t="str">
            <v>Espacio Público, Recreación Y Deporte</v>
          </cell>
          <cell r="S4090"/>
          <cell r="T4090"/>
          <cell r="U4090"/>
          <cell r="V4090" t="str">
            <v>Municipio</v>
          </cell>
          <cell r="W4090"/>
          <cell r="X4090" t="str">
            <v/>
          </cell>
          <cell r="Y4090"/>
          <cell r="Z4090">
            <v>103197677</v>
          </cell>
          <cell r="AA4090"/>
          <cell r="AB4090">
            <v>103197677</v>
          </cell>
          <cell r="AC4090"/>
          <cell r="AD4090">
            <v>103197677</v>
          </cell>
          <cell r="AE4090">
            <v>0</v>
          </cell>
          <cell r="AF4090"/>
          <cell r="AG4090">
            <v>0</v>
          </cell>
          <cell r="AH4090">
            <v>103197677</v>
          </cell>
          <cell r="AI4090">
            <v>0</v>
          </cell>
          <cell r="AJ4090">
            <v>103197677</v>
          </cell>
          <cell r="AK4090">
            <v>0</v>
          </cell>
          <cell r="AL4090"/>
          <cell r="AM4090">
            <v>1</v>
          </cell>
          <cell r="AN4090">
            <v>1</v>
          </cell>
          <cell r="AO4090">
            <v>0</v>
          </cell>
          <cell r="AP4090" t="str">
            <v>En Liquidación</v>
          </cell>
          <cell r="AQ4090" t="e">
            <v>#REF!</v>
          </cell>
          <cell r="AR4090" t="e">
            <v>#N/A</v>
          </cell>
          <cell r="AS409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90" t="str">
            <v>No Aplica</v>
          </cell>
          <cell r="AU4090">
            <v>41890</v>
          </cell>
          <cell r="AV4090">
            <v>42368</v>
          </cell>
          <cell r="AW4090" t="e">
            <v>#REF!</v>
          </cell>
          <cell r="AX4090"/>
          <cell r="AY4090"/>
          <cell r="AZ4090">
            <v>0</v>
          </cell>
          <cell r="BA4090" t="str">
            <v>-</v>
          </cell>
          <cell r="BB4090" t="str">
            <v/>
          </cell>
          <cell r="BC4090"/>
          <cell r="BD4090">
            <v>41873</v>
          </cell>
          <cell r="BE4090">
            <v>42046</v>
          </cell>
          <cell r="BF4090">
            <v>42339</v>
          </cell>
          <cell r="BG4090">
            <v>420</v>
          </cell>
        </row>
        <row r="4091">
          <cell r="C4091" t="str">
            <v>20121012S2014-1</v>
          </cell>
          <cell r="D4091" t="str">
            <v>Proyectos 2011 - 2020</v>
          </cell>
          <cell r="E4091" t="str">
            <v>No Aplica</v>
          </cell>
          <cell r="F4091" t="str">
            <v>CERRADO</v>
          </cell>
          <cell r="G4091"/>
          <cell r="H4091" t="str">
            <v>Valle Del Cauca</v>
          </cell>
          <cell r="I4091">
            <v>76001</v>
          </cell>
          <cell r="J4091" t="str">
            <v>ESPECIAL</v>
          </cell>
          <cell r="K4091" t="str">
            <v>Cali</v>
          </cell>
          <cell r="L4091" t="str">
            <v>Cali-Valle Del Cauca</v>
          </cell>
          <cell r="M4091" t="str">
            <v/>
          </cell>
          <cell r="N4091" t="str">
            <v>Infraestructura</v>
          </cell>
          <cell r="O4091"/>
          <cell r="P4091"/>
          <cell r="Q4091" t="str">
            <v>Construcción De La Etapa 2 Del Centro Tecnológico Y Cultural "Somos Pacifico", Urbanización Potrero Grande Ubicado En La Comuna 21 De La Ciudad De Cali - Valle Del Cauca.</v>
          </cell>
          <cell r="R4091" t="str">
            <v>Social Comunitario</v>
          </cell>
          <cell r="S4091"/>
          <cell r="T4091"/>
          <cell r="U4091"/>
          <cell r="V4091" t="str">
            <v>Ministerio De Cultura Y La Caja Compensación Familiar Del Valle Del Cauca - Comfamiliar Andi - Comfanfi</v>
          </cell>
          <cell r="W4091"/>
          <cell r="X4091" t="str">
            <v/>
          </cell>
          <cell r="Y4091"/>
          <cell r="Z4091">
            <v>735000000</v>
          </cell>
          <cell r="AA4091"/>
          <cell r="AB4091">
            <v>735000000</v>
          </cell>
          <cell r="AC4091"/>
          <cell r="AD4091">
            <v>735000000</v>
          </cell>
          <cell r="AE4091">
            <v>0</v>
          </cell>
          <cell r="AF4091"/>
          <cell r="AG4091">
            <v>0</v>
          </cell>
          <cell r="AH4091">
            <v>735000000</v>
          </cell>
          <cell r="AI4091">
            <v>0</v>
          </cell>
          <cell r="AJ4091">
            <v>735000000</v>
          </cell>
          <cell r="AK4091">
            <v>1</v>
          </cell>
          <cell r="AL4091"/>
          <cell r="AM4091">
            <v>1</v>
          </cell>
          <cell r="AN4091">
            <v>1</v>
          </cell>
          <cell r="AO4091">
            <v>0</v>
          </cell>
          <cell r="AP4091" t="str">
            <v>Liquidado</v>
          </cell>
          <cell r="AQ4091" t="e">
            <v>#REF!</v>
          </cell>
          <cell r="AR4091" t="e">
            <v>#N/A</v>
          </cell>
          <cell r="AS4091" t="str">
            <v>Entregado en 2013.</v>
          </cell>
          <cell r="AT4091" t="str">
            <v>No Aplica</v>
          </cell>
          <cell r="AU4091" t="str">
            <v/>
          </cell>
          <cell r="AV4091">
            <v>41330</v>
          </cell>
          <cell r="AW4091" t="e">
            <v>#REF!</v>
          </cell>
          <cell r="AX4091"/>
          <cell r="AY4091"/>
          <cell r="AZ4091">
            <v>0</v>
          </cell>
          <cell r="BA4091" t="str">
            <v>-</v>
          </cell>
          <cell r="BB4091" t="str">
            <v/>
          </cell>
          <cell r="BC4091"/>
          <cell r="BD4091" t="str">
            <v/>
          </cell>
          <cell r="BE4091" t="str">
            <v/>
          </cell>
          <cell r="BF4091" t="str">
            <v/>
          </cell>
          <cell r="BG4091" t="str">
            <v/>
          </cell>
        </row>
        <row r="4092">
          <cell r="C4092" t="str">
            <v>20130069S0353-1</v>
          </cell>
          <cell r="D4092" t="str">
            <v>Proyectos 2011 - 2020</v>
          </cell>
          <cell r="E4092" t="str">
            <v>No Aplica</v>
          </cell>
          <cell r="F4092" t="str">
            <v>CERRADO</v>
          </cell>
          <cell r="G4092" t="str">
            <v>C353</v>
          </cell>
          <cell r="H4092" t="str">
            <v>Valle Del Cauca</v>
          </cell>
          <cell r="I4092">
            <v>76001</v>
          </cell>
          <cell r="J4092" t="str">
            <v>ESPECIAL</v>
          </cell>
          <cell r="K4092" t="str">
            <v>Cali</v>
          </cell>
          <cell r="L4092" t="str">
            <v>Cali-Valle Del Cauca</v>
          </cell>
          <cell r="M4092">
            <v>69</v>
          </cell>
          <cell r="N4092" t="str">
            <v>Fonade 3</v>
          </cell>
          <cell r="O4092"/>
          <cell r="P4092"/>
          <cell r="Q4092" t="str">
            <v>Construcción Cancha Múltiple Ciudad Córdoba Ubicada En La Calle 50 Y 51 Con Carrera 46 Barrio Ciudad Córdoba De La Comuna 15 Municipio De Santiago De Cali - Valle Del Cauca</v>
          </cell>
          <cell r="R4092" t="str">
            <v>Espacio Público, Recreación Y Deporte</v>
          </cell>
          <cell r="S4092"/>
          <cell r="T4092"/>
          <cell r="U4092"/>
          <cell r="V4092" t="str">
            <v>Departamento</v>
          </cell>
          <cell r="W4092"/>
          <cell r="X4092" t="str">
            <v/>
          </cell>
          <cell r="Y4092"/>
          <cell r="Z4092">
            <v>210522120</v>
          </cell>
          <cell r="AA4092"/>
          <cell r="AB4092">
            <v>210522120</v>
          </cell>
          <cell r="AC4092"/>
          <cell r="AD4092">
            <v>210522120</v>
          </cell>
          <cell r="AE4092">
            <v>0</v>
          </cell>
          <cell r="AF4092"/>
          <cell r="AG4092">
            <v>0</v>
          </cell>
          <cell r="AH4092">
            <v>210522120</v>
          </cell>
          <cell r="AI4092">
            <v>0</v>
          </cell>
          <cell r="AJ4092">
            <v>210522120</v>
          </cell>
          <cell r="AK4092">
            <v>0.995</v>
          </cell>
          <cell r="AL4092"/>
          <cell r="AM4092">
            <v>1</v>
          </cell>
          <cell r="AN4092">
            <v>1</v>
          </cell>
          <cell r="AO4092">
            <v>0</v>
          </cell>
          <cell r="AP4092" t="str">
            <v>En Liquidación</v>
          </cell>
          <cell r="AQ4092" t="e">
            <v>#REF!</v>
          </cell>
          <cell r="AR4092" t="e">
            <v>#N/A</v>
          </cell>
          <cell r="AS409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92" t="str">
            <v>No Aplica</v>
          </cell>
          <cell r="AU4092">
            <v>42401</v>
          </cell>
          <cell r="AV4092">
            <v>42475</v>
          </cell>
          <cell r="AW4092" t="e">
            <v>#REF!</v>
          </cell>
          <cell r="AX4092"/>
          <cell r="AY4092"/>
          <cell r="AZ4092">
            <v>0</v>
          </cell>
          <cell r="BA4092" t="str">
            <v>-</v>
          </cell>
          <cell r="BB4092" t="str">
            <v/>
          </cell>
          <cell r="BC4092"/>
          <cell r="BD4092">
            <v>42461</v>
          </cell>
          <cell r="BE4092" t="str">
            <v/>
          </cell>
          <cell r="BF4092">
            <v>42517</v>
          </cell>
          <cell r="BG4092" t="str">
            <v/>
          </cell>
        </row>
        <row r="4093">
          <cell r="C4093" t="str">
            <v>20130069S0455-1</v>
          </cell>
          <cell r="D4093" t="str">
            <v>Proyectos 2011 - 2020</v>
          </cell>
          <cell r="E4093" t="str">
            <v>No Aplica</v>
          </cell>
          <cell r="F4093" t="str">
            <v>CERRADO</v>
          </cell>
          <cell r="G4093" t="str">
            <v>C455</v>
          </cell>
          <cell r="H4093" t="str">
            <v>Valle Del Cauca</v>
          </cell>
          <cell r="I4093">
            <v>76001</v>
          </cell>
          <cell r="J4093" t="str">
            <v>ESPECIAL</v>
          </cell>
          <cell r="K4093" t="str">
            <v>Cali</v>
          </cell>
          <cell r="L4093" t="str">
            <v>Cali-Valle Del Cauca</v>
          </cell>
          <cell r="M4093">
            <v>69</v>
          </cell>
          <cell r="N4093" t="str">
            <v>Fonade 3</v>
          </cell>
          <cell r="O4093"/>
          <cell r="P4093"/>
          <cell r="Q4093" t="str">
            <v>Construcción De Escenario Deportivo De Nuevas Tendencias Bario Ciudad Córdoba Sector Ii</v>
          </cell>
          <cell r="R4093" t="str">
            <v>Espacio Público, Recreación Y Deporte</v>
          </cell>
          <cell r="S4093"/>
          <cell r="T4093"/>
          <cell r="U4093"/>
          <cell r="V4093" t="str">
            <v>Municipio</v>
          </cell>
          <cell r="W4093"/>
          <cell r="X4093" t="str">
            <v/>
          </cell>
          <cell r="Y4093"/>
          <cell r="Z4093">
            <v>619465420</v>
          </cell>
          <cell r="AA4093"/>
          <cell r="AB4093">
            <v>619465420</v>
          </cell>
          <cell r="AC4093"/>
          <cell r="AD4093">
            <v>619465420</v>
          </cell>
          <cell r="AE4093">
            <v>0</v>
          </cell>
          <cell r="AF4093"/>
          <cell r="AG4093">
            <v>0</v>
          </cell>
          <cell r="AH4093">
            <v>619465420</v>
          </cell>
          <cell r="AI4093">
            <v>0</v>
          </cell>
          <cell r="AJ4093">
            <v>619465420</v>
          </cell>
          <cell r="AK4093">
            <v>0.79900000000000004</v>
          </cell>
          <cell r="AL4093"/>
          <cell r="AM4093">
            <v>1</v>
          </cell>
          <cell r="AN4093">
            <v>1</v>
          </cell>
          <cell r="AO4093">
            <v>0</v>
          </cell>
          <cell r="AP4093" t="str">
            <v>En Liquidación</v>
          </cell>
          <cell r="AQ4093" t="e">
            <v>#REF!</v>
          </cell>
          <cell r="AR4093" t="e">
            <v>#N/A</v>
          </cell>
          <cell r="AS409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93" t="str">
            <v>No Aplica</v>
          </cell>
          <cell r="AU4093">
            <v>42330</v>
          </cell>
          <cell r="AV4093">
            <v>42938</v>
          </cell>
          <cell r="AW4093" t="e">
            <v>#REF!</v>
          </cell>
          <cell r="AX4093"/>
          <cell r="AY4093"/>
          <cell r="AZ4093">
            <v>0</v>
          </cell>
          <cell r="BA4093" t="str">
            <v>-</v>
          </cell>
          <cell r="BB4093" t="str">
            <v>CONSTRUCCION CANCHA MULTIPLE</v>
          </cell>
          <cell r="BC4093"/>
          <cell r="BD4093">
            <v>42657</v>
          </cell>
          <cell r="BE4093" t="str">
            <v/>
          </cell>
          <cell r="BF4093">
            <v>42951</v>
          </cell>
          <cell r="BG4093" t="str">
            <v/>
          </cell>
        </row>
        <row r="4094">
          <cell r="C4094" t="str">
            <v>20130090S0498-1</v>
          </cell>
          <cell r="D4094" t="str">
            <v>Proyectos 2011 - 2020</v>
          </cell>
          <cell r="E4094" t="str">
            <v>No Aplica</v>
          </cell>
          <cell r="F4094" t="str">
            <v>CERRADO</v>
          </cell>
          <cell r="G4094"/>
          <cell r="H4094" t="str">
            <v>Valle Del Cauca</v>
          </cell>
          <cell r="I4094">
            <v>76001</v>
          </cell>
          <cell r="J4094" t="str">
            <v>ESPECIAL</v>
          </cell>
          <cell r="K4094" t="str">
            <v>Cali</v>
          </cell>
          <cell r="L4094" t="str">
            <v>Cali-Valle Del Cauca</v>
          </cell>
          <cell r="M4094">
            <v>90</v>
          </cell>
          <cell r="N4094" t="str">
            <v>DPS 2013</v>
          </cell>
          <cell r="O4094"/>
          <cell r="P4094"/>
          <cell r="Q4094" t="str">
            <v>Adecuacion Escenarios Deportivos En El Barrio Comuneros Ii Comuna 13 En El Municipio De Cali - Valle Del Cauca</v>
          </cell>
          <cell r="R4094" t="str">
            <v>Espacio Público, Recreación Y Deporte</v>
          </cell>
          <cell r="S4094"/>
          <cell r="T4094"/>
          <cell r="U4094"/>
          <cell r="V4094" t="str">
            <v>Municipio</v>
          </cell>
          <cell r="W4094"/>
          <cell r="X4094" t="str">
            <v>Comuneros II</v>
          </cell>
          <cell r="Y4094"/>
          <cell r="Z4094">
            <v>280373832</v>
          </cell>
          <cell r="AA4094"/>
          <cell r="AB4094">
            <v>280373832</v>
          </cell>
          <cell r="AC4094"/>
          <cell r="AD4094">
            <v>280373832</v>
          </cell>
          <cell r="AE4094">
            <v>28037383.200000003</v>
          </cell>
          <cell r="AF4094"/>
          <cell r="AG4094">
            <v>28037383.200000003</v>
          </cell>
          <cell r="AH4094">
            <v>308411215.19999999</v>
          </cell>
          <cell r="AI4094">
            <v>0</v>
          </cell>
          <cell r="AJ4094">
            <v>308411215.19999999</v>
          </cell>
          <cell r="AK4094">
            <v>0.99990000000000001</v>
          </cell>
          <cell r="AL4094"/>
          <cell r="AM4094">
            <v>1</v>
          </cell>
          <cell r="AN4094">
            <v>1</v>
          </cell>
          <cell r="AO4094">
            <v>0</v>
          </cell>
          <cell r="AP4094" t="str">
            <v>Liquidado</v>
          </cell>
          <cell r="AQ4094" t="e">
            <v>#REF!</v>
          </cell>
          <cell r="AR4094" t="e">
            <v>#N/A</v>
          </cell>
          <cell r="AS4094" t="str">
            <v>Proyecto Liquidado</v>
          </cell>
          <cell r="AT4094" t="str">
            <v>No Aplica</v>
          </cell>
          <cell r="AU4094">
            <v>42618</v>
          </cell>
          <cell r="AV4094">
            <v>42709</v>
          </cell>
          <cell r="AW4094" t="e">
            <v>#REF!</v>
          </cell>
          <cell r="AX4094"/>
          <cell r="AY4094"/>
          <cell r="AZ4094">
            <v>0</v>
          </cell>
          <cell r="BA4094" t="str">
            <v>-</v>
          </cell>
          <cell r="BB4094">
            <v>600</v>
          </cell>
          <cell r="BC4094"/>
          <cell r="BD4094">
            <v>42656</v>
          </cell>
          <cell r="BE4094">
            <v>42656</v>
          </cell>
          <cell r="BF4094">
            <v>42724</v>
          </cell>
          <cell r="BG4094">
            <v>20000</v>
          </cell>
        </row>
        <row r="4095">
          <cell r="C4095" t="str">
            <v>20130313V0512-1</v>
          </cell>
          <cell r="D4095" t="str">
            <v>Proyectos 2011 - 2020</v>
          </cell>
          <cell r="E4095" t="str">
            <v>No Aplica</v>
          </cell>
          <cell r="F4095" t="str">
            <v>CERRADO</v>
          </cell>
          <cell r="G4095"/>
          <cell r="H4095" t="str">
            <v>Valle Del Cauca</v>
          </cell>
          <cell r="I4095">
            <v>76001</v>
          </cell>
          <cell r="J4095" t="str">
            <v>ESPECIAL</v>
          </cell>
          <cell r="K4095" t="str">
            <v>Cali</v>
          </cell>
          <cell r="L4095" t="str">
            <v>Cali-Valle Del Cauca</v>
          </cell>
          <cell r="M4095">
            <v>313</v>
          </cell>
          <cell r="N4095" t="str">
            <v>DPS 2013</v>
          </cell>
          <cell r="O4095"/>
          <cell r="P4095"/>
          <cell r="Q4095" t="str">
            <v>Construcción De Placa Huellas Para El Corregimiento La Buitrera Vereda Los Chorros En El Municipio De Cali - Valle Del Cauca</v>
          </cell>
          <cell r="R4095" t="str">
            <v>Vías Red Terciaria</v>
          </cell>
          <cell r="S4095"/>
          <cell r="T4095"/>
          <cell r="U4095"/>
          <cell r="V4095" t="str">
            <v>Departamento</v>
          </cell>
          <cell r="W4095"/>
          <cell r="X4095" t="str">
            <v>Vereda Los Chorros</v>
          </cell>
          <cell r="Y4095"/>
          <cell r="Z4095">
            <v>140186916</v>
          </cell>
          <cell r="AA4095"/>
          <cell r="AB4095">
            <v>140186916</v>
          </cell>
          <cell r="AC4095"/>
          <cell r="AD4095">
            <v>140186916</v>
          </cell>
          <cell r="AE4095">
            <v>14018691.600000001</v>
          </cell>
          <cell r="AF4095"/>
          <cell r="AG4095">
            <v>14018691.600000001</v>
          </cell>
          <cell r="AH4095">
            <v>154205607.59999999</v>
          </cell>
          <cell r="AI4095">
            <v>0</v>
          </cell>
          <cell r="AJ4095">
            <v>154205607.59999999</v>
          </cell>
          <cell r="AK4095">
            <v>0.99009999999999998</v>
          </cell>
          <cell r="AL4095"/>
          <cell r="AM4095">
            <v>1</v>
          </cell>
          <cell r="AN4095">
            <v>1</v>
          </cell>
          <cell r="AO4095">
            <v>0</v>
          </cell>
          <cell r="AP4095" t="str">
            <v>Liquidado</v>
          </cell>
          <cell r="AQ4095" t="e">
            <v>#REF!</v>
          </cell>
          <cell r="AR4095" t="e">
            <v>#N/A</v>
          </cell>
          <cell r="AS4095" t="str">
            <v>Liquidado.</v>
          </cell>
          <cell r="AT4095" t="str">
            <v>No Aplica</v>
          </cell>
          <cell r="AU4095">
            <v>42496</v>
          </cell>
          <cell r="AV4095">
            <v>42643</v>
          </cell>
          <cell r="AW4095" t="e">
            <v>#REF!</v>
          </cell>
          <cell r="AX4095"/>
          <cell r="AY4095"/>
          <cell r="AZ4095">
            <v>0</v>
          </cell>
          <cell r="BA4095" t="str">
            <v>-</v>
          </cell>
          <cell r="BB4095" t="str">
            <v>0,242 km</v>
          </cell>
          <cell r="BC4095"/>
          <cell r="BD4095">
            <v>42524</v>
          </cell>
          <cell r="BE4095">
            <v>42605</v>
          </cell>
          <cell r="BF4095">
            <v>42669</v>
          </cell>
          <cell r="BG4095">
            <v>11992</v>
          </cell>
        </row>
        <row r="4096">
          <cell r="C4096" t="str">
            <v>20110160V0289-1</v>
          </cell>
          <cell r="D4096" t="str">
            <v>Proyectos 2011 - 2020</v>
          </cell>
          <cell r="E4096" t="str">
            <v>No Aplica</v>
          </cell>
          <cell r="F4096" t="str">
            <v>CERRADO</v>
          </cell>
          <cell r="G4096" t="str">
            <v>A289</v>
          </cell>
          <cell r="H4096" t="str">
            <v>Valle Del Cauca</v>
          </cell>
          <cell r="I4096">
            <v>76001</v>
          </cell>
          <cell r="J4096" t="str">
            <v>ESPECIAL</v>
          </cell>
          <cell r="K4096" t="str">
            <v>Cali</v>
          </cell>
          <cell r="L4096" t="str">
            <v>Cali-Valle Del Cauca</v>
          </cell>
          <cell r="M4096">
            <v>160</v>
          </cell>
          <cell r="N4096" t="str">
            <v>Fonade 1</v>
          </cell>
          <cell r="O4096"/>
          <cell r="P4096"/>
          <cell r="Q4096" t="str">
            <v>CONSTRUCCIÓN CARPETA ASFÁLTICA DE LA CARRERA 13 ENTRE CALLE 48 Y 52, BARRIO CHAPINERO, MUNICIPIO DE CALI - VALLE DEL CAUCA.</v>
          </cell>
          <cell r="R4096" t="str">
            <v>Infraestructura De Vías Y Transporte</v>
          </cell>
          <cell r="S4096"/>
          <cell r="T4096"/>
          <cell r="U4096"/>
          <cell r="V4096" t="str">
            <v>GOBERNACIÓN</v>
          </cell>
          <cell r="W4096"/>
          <cell r="X4096" t="str">
            <v/>
          </cell>
          <cell r="Y4096"/>
          <cell r="Z4096">
            <v>0</v>
          </cell>
          <cell r="AA4096"/>
          <cell r="AB4096">
            <v>0</v>
          </cell>
          <cell r="AC4096"/>
          <cell r="AD4096">
            <v>0</v>
          </cell>
          <cell r="AE4096">
            <v>0</v>
          </cell>
          <cell r="AF4096"/>
          <cell r="AG4096">
            <v>0</v>
          </cell>
          <cell r="AH4096">
            <v>0</v>
          </cell>
          <cell r="AI4096">
            <v>0</v>
          </cell>
          <cell r="AJ4096">
            <v>0</v>
          </cell>
          <cell r="AK4096">
            <v>0</v>
          </cell>
          <cell r="AL4096"/>
          <cell r="AM4096">
            <v>0</v>
          </cell>
          <cell r="AN4096" t="str">
            <v>100% (no ejecutado - liquidado)</v>
          </cell>
          <cell r="AO4096" t="str">
            <v>100% (no ejecutado - liquidado)</v>
          </cell>
          <cell r="AP4096" t="str">
            <v>Liquidado - No Ejecutado</v>
          </cell>
          <cell r="AQ4096" t="e">
            <v>#REF!</v>
          </cell>
          <cell r="AR4096" t="e">
            <v>#N/A</v>
          </cell>
          <cell r="AS409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96" t="str">
            <v>No Aplica</v>
          </cell>
          <cell r="AU4096" t="str">
            <v>No Aplica</v>
          </cell>
          <cell r="AV4096" t="str">
            <v>No Aplica</v>
          </cell>
          <cell r="AW4096" t="e">
            <v>#REF!</v>
          </cell>
          <cell r="AX4096"/>
          <cell r="AY4096"/>
          <cell r="AZ4096">
            <v>0</v>
          </cell>
          <cell r="BA4096" t="str">
            <v>-</v>
          </cell>
          <cell r="BB4096" t="str">
            <v>CONSTRUCCIÓN DE PAVIMENTO FLEXIBLE DE LA CARRERA 13 ENTRE CALLES 48 Y 52, BARRIO CHAPINERO</v>
          </cell>
          <cell r="BC4096"/>
          <cell r="BD4096" t="str">
            <v>No Aplica</v>
          </cell>
          <cell r="BE4096" t="str">
            <v>N/A</v>
          </cell>
          <cell r="BF4096" t="str">
            <v>cancelado</v>
          </cell>
          <cell r="BG4096">
            <v>6400</v>
          </cell>
        </row>
        <row r="4097">
          <cell r="C4097" t="str">
            <v>20110160V0290-1</v>
          </cell>
          <cell r="D4097" t="str">
            <v>Proyectos 2011 - 2020</v>
          </cell>
          <cell r="E4097" t="str">
            <v>No Aplica</v>
          </cell>
          <cell r="F4097" t="str">
            <v>CERRADO</v>
          </cell>
          <cell r="G4097" t="str">
            <v>A290</v>
          </cell>
          <cell r="H4097" t="str">
            <v>Valle Del Cauca</v>
          </cell>
          <cell r="I4097">
            <v>76001</v>
          </cell>
          <cell r="J4097" t="str">
            <v>ESPECIAL</v>
          </cell>
          <cell r="K4097" t="str">
            <v>Cali</v>
          </cell>
          <cell r="L4097" t="str">
            <v>Cali-Valle Del Cauca</v>
          </cell>
          <cell r="M4097">
            <v>160</v>
          </cell>
          <cell r="N4097" t="str">
            <v>Fonade 1</v>
          </cell>
          <cell r="O4097"/>
          <cell r="P4097"/>
          <cell r="Q4097" t="str">
            <v>CONSTRUCCIÓN CARPETA ASFÁLTICA DE LA CALLE 73A ENTRE CRAS 1H Y 1I BIS, BARRIO PETECUY III COMUNA 6, MUNICIPIO DE CALI - VALLE DEL CAUCA.</v>
          </cell>
          <cell r="R4097" t="str">
            <v>Infraestructura De Vías Y Transporte</v>
          </cell>
          <cell r="S4097"/>
          <cell r="T4097"/>
          <cell r="U4097"/>
          <cell r="V4097" t="str">
            <v>GOBERNACIÓN</v>
          </cell>
          <cell r="W4097"/>
          <cell r="X4097" t="str">
            <v/>
          </cell>
          <cell r="Y4097"/>
          <cell r="Z4097">
            <v>0</v>
          </cell>
          <cell r="AA4097"/>
          <cell r="AB4097">
            <v>0</v>
          </cell>
          <cell r="AC4097"/>
          <cell r="AD4097">
            <v>0</v>
          </cell>
          <cell r="AE4097">
            <v>0</v>
          </cell>
          <cell r="AF4097"/>
          <cell r="AG4097">
            <v>0</v>
          </cell>
          <cell r="AH4097">
            <v>0</v>
          </cell>
          <cell r="AI4097">
            <v>0</v>
          </cell>
          <cell r="AJ4097">
            <v>0</v>
          </cell>
          <cell r="AK4097">
            <v>0</v>
          </cell>
          <cell r="AL4097"/>
          <cell r="AM4097">
            <v>0</v>
          </cell>
          <cell r="AN4097" t="str">
            <v>100% (no ejecutado - liquidado)</v>
          </cell>
          <cell r="AO4097" t="str">
            <v>100% (no ejecutado - liquidado)</v>
          </cell>
          <cell r="AP4097" t="str">
            <v>Liquidado - No Ejecutado</v>
          </cell>
          <cell r="AQ4097" t="e">
            <v>#REF!</v>
          </cell>
          <cell r="AR4097" t="e">
            <v>#N/A</v>
          </cell>
          <cell r="AS409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97" t="str">
            <v>No Aplica</v>
          </cell>
          <cell r="AU4097" t="str">
            <v>No Aplica</v>
          </cell>
          <cell r="AV4097" t="str">
            <v>No Aplica</v>
          </cell>
          <cell r="AW4097" t="e">
            <v>#REF!</v>
          </cell>
          <cell r="AX4097"/>
          <cell r="AY4097"/>
          <cell r="AZ4097">
            <v>0</v>
          </cell>
          <cell r="BA4097" t="str">
            <v>-</v>
          </cell>
          <cell r="BB4097" t="str">
            <v>CONSTRUCCIÓN DE PAVIMENTO RÍGIDO DE LA CALLE 73A ENTRE CARRERAS 1H Y 1I, BARRIO PETECUY III</v>
          </cell>
          <cell r="BC4097"/>
          <cell r="BD4097" t="str">
            <v>No Aplica</v>
          </cell>
          <cell r="BE4097" t="str">
            <v>N/A</v>
          </cell>
          <cell r="BF4097" t="str">
            <v>cancelado</v>
          </cell>
          <cell r="BG4097">
            <v>6000</v>
          </cell>
        </row>
        <row r="4098">
          <cell r="C4098" t="str">
            <v>20110160V0292-1</v>
          </cell>
          <cell r="D4098" t="str">
            <v>Proyectos 2011 - 2020</v>
          </cell>
          <cell r="E4098" t="str">
            <v>No Aplica</v>
          </cell>
          <cell r="F4098" t="str">
            <v>CERRADO</v>
          </cell>
          <cell r="G4098" t="str">
            <v>A292</v>
          </cell>
          <cell r="H4098" t="str">
            <v>Valle Del Cauca</v>
          </cell>
          <cell r="I4098">
            <v>76001</v>
          </cell>
          <cell r="J4098" t="str">
            <v>ESPECIAL</v>
          </cell>
          <cell r="K4098" t="str">
            <v>Cali</v>
          </cell>
          <cell r="L4098" t="str">
            <v>Cali-Valle Del Cauca</v>
          </cell>
          <cell r="M4098">
            <v>160</v>
          </cell>
          <cell r="N4098" t="str">
            <v>Fonade 1</v>
          </cell>
          <cell r="O4098"/>
          <cell r="P4098"/>
          <cell r="Q4098" t="str">
            <v>CONSTRUCCIÓN CARPETA ASFÁLTICA DE LA TRANSVERSAL 77 Y 80 ENTRE DIAGONAL 26H2, BARRIO MARROQUÍN COMUNA 14, MUNICIPIO DE CALI - VALLE DEL CAUCA.</v>
          </cell>
          <cell r="R4098" t="str">
            <v>Infraestructura De Vías Y Transporte</v>
          </cell>
          <cell r="S4098"/>
          <cell r="T4098"/>
          <cell r="U4098"/>
          <cell r="V4098" t="str">
            <v>GOBERNACIÓN</v>
          </cell>
          <cell r="W4098"/>
          <cell r="X4098" t="str">
            <v/>
          </cell>
          <cell r="Y4098"/>
          <cell r="Z4098">
            <v>0</v>
          </cell>
          <cell r="AA4098"/>
          <cell r="AB4098">
            <v>0</v>
          </cell>
          <cell r="AC4098"/>
          <cell r="AD4098">
            <v>0</v>
          </cell>
          <cell r="AE4098">
            <v>0</v>
          </cell>
          <cell r="AF4098"/>
          <cell r="AG4098">
            <v>0</v>
          </cell>
          <cell r="AH4098">
            <v>0</v>
          </cell>
          <cell r="AI4098">
            <v>0</v>
          </cell>
          <cell r="AJ4098">
            <v>0</v>
          </cell>
          <cell r="AK4098">
            <v>0</v>
          </cell>
          <cell r="AL4098"/>
          <cell r="AM4098">
            <v>0</v>
          </cell>
          <cell r="AN4098" t="str">
            <v>100% (no ejecutado - liquidado)</v>
          </cell>
          <cell r="AO4098" t="str">
            <v>100% (no ejecutado - liquidado)</v>
          </cell>
          <cell r="AP4098" t="str">
            <v>Liquidado - No Ejecutado</v>
          </cell>
          <cell r="AQ4098" t="e">
            <v>#REF!</v>
          </cell>
          <cell r="AR4098" t="e">
            <v>#N/A</v>
          </cell>
          <cell r="AS409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98" t="str">
            <v>No Aplica</v>
          </cell>
          <cell r="AU4098" t="str">
            <v>No Aplica</v>
          </cell>
          <cell r="AV4098" t="str">
            <v>No Aplica</v>
          </cell>
          <cell r="AW4098" t="e">
            <v>#REF!</v>
          </cell>
          <cell r="AX4098"/>
          <cell r="AY4098"/>
          <cell r="AZ4098">
            <v>0</v>
          </cell>
          <cell r="BA4098" t="str">
            <v>-</v>
          </cell>
          <cell r="BB4098" t="str">
            <v>CONSTRUCCIÓN DE PAVIMENTO RÍGIDO DE LAS TRANSVERSALES 77 Y 80 ENTRE DIAGONALES 26H1 Y 26H2, BARRIO MARROQUÍN</v>
          </cell>
          <cell r="BC4098"/>
          <cell r="BD4098" t="str">
            <v>No Aplica</v>
          </cell>
          <cell r="BE4098" t="str">
            <v>N/A</v>
          </cell>
          <cell r="BF4098" t="str">
            <v>cancelado</v>
          </cell>
          <cell r="BG4098">
            <v>1300</v>
          </cell>
        </row>
        <row r="4099">
          <cell r="C4099" t="str">
            <v>20110160V0294-1</v>
          </cell>
          <cell r="D4099" t="str">
            <v>Proyectos 2011 - 2020</v>
          </cell>
          <cell r="E4099" t="str">
            <v>No Aplica</v>
          </cell>
          <cell r="F4099" t="str">
            <v>CERRADO</v>
          </cell>
          <cell r="G4099" t="str">
            <v>A294</v>
          </cell>
          <cell r="H4099" t="str">
            <v>Valle Del Cauca</v>
          </cell>
          <cell r="I4099">
            <v>76001</v>
          </cell>
          <cell r="J4099" t="str">
            <v>ESPECIAL</v>
          </cell>
          <cell r="K4099" t="str">
            <v>Cali</v>
          </cell>
          <cell r="L4099" t="str">
            <v>Cali-Valle Del Cauca</v>
          </cell>
          <cell r="M4099">
            <v>160</v>
          </cell>
          <cell r="N4099" t="str">
            <v>Fonade 1</v>
          </cell>
          <cell r="O4099"/>
          <cell r="P4099"/>
          <cell r="Q4099" t="str">
            <v>CONSTRUCCIÓN CARPETA ASFÁLTICA DE LA CALLE 33H ENTRE CRA 19 Y 23, BARRIO SANTA FE, MUNICIPIO DE CALI - VALLE DEL CAUCA.</v>
          </cell>
          <cell r="R4099" t="str">
            <v>Infraestructura De Vías Y Transporte</v>
          </cell>
          <cell r="S4099"/>
          <cell r="T4099"/>
          <cell r="U4099"/>
          <cell r="V4099" t="str">
            <v>GOBERNACIÓN</v>
          </cell>
          <cell r="W4099"/>
          <cell r="X4099" t="str">
            <v/>
          </cell>
          <cell r="Y4099"/>
          <cell r="Z4099">
            <v>0</v>
          </cell>
          <cell r="AA4099"/>
          <cell r="AB4099">
            <v>0</v>
          </cell>
          <cell r="AC4099"/>
          <cell r="AD4099">
            <v>0</v>
          </cell>
          <cell r="AE4099">
            <v>0</v>
          </cell>
          <cell r="AF4099"/>
          <cell r="AG4099">
            <v>0</v>
          </cell>
          <cell r="AH4099">
            <v>0</v>
          </cell>
          <cell r="AI4099">
            <v>0</v>
          </cell>
          <cell r="AJ4099">
            <v>0</v>
          </cell>
          <cell r="AK4099">
            <v>0</v>
          </cell>
          <cell r="AL4099"/>
          <cell r="AM4099">
            <v>0</v>
          </cell>
          <cell r="AN4099" t="str">
            <v>100% (no ejecutado - liquidado)</v>
          </cell>
          <cell r="AO4099" t="str">
            <v>100% (no ejecutado - liquidado)</v>
          </cell>
          <cell r="AP4099" t="str">
            <v>Liquidado - No Ejecutado</v>
          </cell>
          <cell r="AQ4099" t="e">
            <v>#REF!</v>
          </cell>
          <cell r="AR4099" t="e">
            <v>#N/A</v>
          </cell>
          <cell r="AS409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099" t="str">
            <v>No Aplica</v>
          </cell>
          <cell r="AU4099" t="str">
            <v>No Aplica</v>
          </cell>
          <cell r="AV4099" t="str">
            <v>No Aplica</v>
          </cell>
          <cell r="AW4099" t="e">
            <v>#REF!</v>
          </cell>
          <cell r="AX4099"/>
          <cell r="AY4099"/>
          <cell r="AZ4099">
            <v>0</v>
          </cell>
          <cell r="BA4099" t="str">
            <v>-</v>
          </cell>
          <cell r="BB4099" t="str">
            <v>CONSTRUCCIÓN DE CONCRETO FLEXIBLE DE LA CALLE 33H ANTRE CARRERAS 19 Y 23, BARRIO SANTA FE</v>
          </cell>
          <cell r="BC4099"/>
          <cell r="BD4099" t="str">
            <v>No Aplica</v>
          </cell>
          <cell r="BE4099" t="str">
            <v>N/A</v>
          </cell>
          <cell r="BF4099" t="str">
            <v>cancelado</v>
          </cell>
          <cell r="BG4099">
            <v>8000</v>
          </cell>
        </row>
        <row r="4100">
          <cell r="C4100" t="str">
            <v>20110160V0295-1</v>
          </cell>
          <cell r="D4100" t="str">
            <v>Proyectos 2011 - 2020</v>
          </cell>
          <cell r="E4100" t="str">
            <v>No Aplica</v>
          </cell>
          <cell r="F4100" t="str">
            <v>CERRADO</v>
          </cell>
          <cell r="G4100" t="str">
            <v>A295</v>
          </cell>
          <cell r="H4100" t="str">
            <v>Valle Del Cauca</v>
          </cell>
          <cell r="I4100">
            <v>76001</v>
          </cell>
          <cell r="J4100" t="str">
            <v>ESPECIAL</v>
          </cell>
          <cell r="K4100" t="str">
            <v>Cali</v>
          </cell>
          <cell r="L4100" t="str">
            <v>Cali-Valle Del Cauca</v>
          </cell>
          <cell r="M4100">
            <v>160</v>
          </cell>
          <cell r="N4100" t="str">
            <v>Fonade 1</v>
          </cell>
          <cell r="O4100"/>
          <cell r="P4100"/>
          <cell r="Q4100" t="str">
            <v>CONSTRUCCIÓN CARPETA ASFÁLTICA DE LA TRANSVERSAL 77 Y 80 ENTRE DIAGONAL 26H 3 Y 26H2, BARRIO MARROQUÍN II, MUNICIPIO DE CALI - VALLE DEL CAUCA.</v>
          </cell>
          <cell r="R4100" t="str">
            <v>Infraestructura De Vías Y Transporte</v>
          </cell>
          <cell r="S4100"/>
          <cell r="T4100"/>
          <cell r="U4100"/>
          <cell r="V4100" t="str">
            <v>GOBERNACIÓN</v>
          </cell>
          <cell r="W4100"/>
          <cell r="X4100" t="str">
            <v/>
          </cell>
          <cell r="Y4100"/>
          <cell r="Z4100">
            <v>0</v>
          </cell>
          <cell r="AA4100"/>
          <cell r="AB4100">
            <v>0</v>
          </cell>
          <cell r="AC4100"/>
          <cell r="AD4100">
            <v>0</v>
          </cell>
          <cell r="AE4100">
            <v>0</v>
          </cell>
          <cell r="AF4100"/>
          <cell r="AG4100">
            <v>0</v>
          </cell>
          <cell r="AH4100">
            <v>0</v>
          </cell>
          <cell r="AI4100">
            <v>0</v>
          </cell>
          <cell r="AJ4100">
            <v>0</v>
          </cell>
          <cell r="AK4100">
            <v>0</v>
          </cell>
          <cell r="AL4100"/>
          <cell r="AM4100">
            <v>0</v>
          </cell>
          <cell r="AN4100" t="str">
            <v>100% (no ejecutado - liquidado)</v>
          </cell>
          <cell r="AO4100" t="str">
            <v>100% (no ejecutado - liquidado)</v>
          </cell>
          <cell r="AP4100" t="str">
            <v>Liquidado - No Ejecutado</v>
          </cell>
          <cell r="AQ4100" t="e">
            <v>#REF!</v>
          </cell>
          <cell r="AR4100" t="e">
            <v>#N/A</v>
          </cell>
          <cell r="AS410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00" t="str">
            <v>No Aplica</v>
          </cell>
          <cell r="AU4100" t="str">
            <v>No Aplica</v>
          </cell>
          <cell r="AV4100" t="str">
            <v>No Aplica</v>
          </cell>
          <cell r="AW4100" t="e">
            <v>#REF!</v>
          </cell>
          <cell r="AX4100"/>
          <cell r="AY4100"/>
          <cell r="AZ4100">
            <v>0</v>
          </cell>
          <cell r="BA4100" t="str">
            <v>-</v>
          </cell>
          <cell r="BB4100" t="str">
            <v>CONSTRUCCIÓN DE PAVIMENTO RÍGIDO DE LAS TRANSVERSALES 77 Y 80 ENTRE DIAGONALES 26H2 Y 26H3, BARRIO MARROQUÍN</v>
          </cell>
          <cell r="BC4100"/>
          <cell r="BD4100" t="str">
            <v>No Aplica</v>
          </cell>
          <cell r="BE4100" t="str">
            <v>N/A</v>
          </cell>
          <cell r="BF4100" t="str">
            <v>cancelado</v>
          </cell>
          <cell r="BG4100">
            <v>1300</v>
          </cell>
        </row>
        <row r="4101">
          <cell r="C4101" t="str">
            <v>20110160V0296-1</v>
          </cell>
          <cell r="D4101" t="str">
            <v>Proyectos 2011 - 2020</v>
          </cell>
          <cell r="E4101" t="str">
            <v>No Aplica</v>
          </cell>
          <cell r="F4101" t="str">
            <v>CERRADO</v>
          </cell>
          <cell r="G4101" t="str">
            <v>A296</v>
          </cell>
          <cell r="H4101" t="str">
            <v>Valle Del Cauca</v>
          </cell>
          <cell r="I4101">
            <v>76001</v>
          </cell>
          <cell r="J4101" t="str">
            <v>ESPECIAL</v>
          </cell>
          <cell r="K4101" t="str">
            <v>Cali</v>
          </cell>
          <cell r="L4101" t="str">
            <v>Cali-Valle Del Cauca</v>
          </cell>
          <cell r="M4101">
            <v>160</v>
          </cell>
          <cell r="N4101" t="str">
            <v>Fonade 1</v>
          </cell>
          <cell r="O4101"/>
          <cell r="P4101"/>
          <cell r="Q4101" t="str">
            <v>CONSTRUCCIÓN CARPETA ASFÁLTICA DE LA CARRERA 20 ENTRE CALLE 33 F Y 34, BARRIO SANTA FE, MUNICIPIO DE CALI - VALLE DEL CAUCA.</v>
          </cell>
          <cell r="R4101" t="str">
            <v>Infraestructura De Vías Y Transporte</v>
          </cell>
          <cell r="S4101"/>
          <cell r="T4101"/>
          <cell r="U4101"/>
          <cell r="V4101" t="str">
            <v>GOBERNACIÓN</v>
          </cell>
          <cell r="W4101"/>
          <cell r="X4101" t="str">
            <v/>
          </cell>
          <cell r="Y4101"/>
          <cell r="Z4101">
            <v>0</v>
          </cell>
          <cell r="AA4101"/>
          <cell r="AB4101">
            <v>0</v>
          </cell>
          <cell r="AC4101"/>
          <cell r="AD4101">
            <v>0</v>
          </cell>
          <cell r="AE4101">
            <v>0</v>
          </cell>
          <cell r="AF4101"/>
          <cell r="AG4101">
            <v>0</v>
          </cell>
          <cell r="AH4101">
            <v>0</v>
          </cell>
          <cell r="AI4101">
            <v>0</v>
          </cell>
          <cell r="AJ4101">
            <v>0</v>
          </cell>
          <cell r="AK4101">
            <v>0</v>
          </cell>
          <cell r="AL4101"/>
          <cell r="AM4101">
            <v>0</v>
          </cell>
          <cell r="AN4101" t="str">
            <v>100% (no ejecutado - liquidado)</v>
          </cell>
          <cell r="AO4101" t="str">
            <v>100% (no ejecutado - liquidado)</v>
          </cell>
          <cell r="AP4101" t="str">
            <v>Liquidado - No Ejecutado</v>
          </cell>
          <cell r="AQ4101" t="e">
            <v>#REF!</v>
          </cell>
          <cell r="AR4101" t="e">
            <v>#N/A</v>
          </cell>
          <cell r="AS410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01" t="str">
            <v>No Aplica</v>
          </cell>
          <cell r="AU4101" t="str">
            <v>No Aplica</v>
          </cell>
          <cell r="AV4101" t="str">
            <v>No Aplica</v>
          </cell>
          <cell r="AW4101" t="e">
            <v>#REF!</v>
          </cell>
          <cell r="AX4101"/>
          <cell r="AY4101"/>
          <cell r="AZ4101">
            <v>0</v>
          </cell>
          <cell r="BA4101" t="str">
            <v>-</v>
          </cell>
          <cell r="BB4101" t="str">
            <v>CONSTRUCCIÓN DE PAVIMENTO FLEXIBLE DE LA CARRERA 20 ENTRE CALLES 33F Y 34, BARRIO SANTA FE</v>
          </cell>
          <cell r="BC4101"/>
          <cell r="BD4101" t="str">
            <v>No Aplica</v>
          </cell>
          <cell r="BE4101" t="str">
            <v>N/A</v>
          </cell>
          <cell r="BF4101" t="str">
            <v>cancelado</v>
          </cell>
          <cell r="BG4101">
            <v>8000</v>
          </cell>
        </row>
        <row r="4102">
          <cell r="C4102" t="str">
            <v>20110160V0297-1</v>
          </cell>
          <cell r="D4102" t="str">
            <v>Proyectos 2011 - 2020</v>
          </cell>
          <cell r="E4102" t="str">
            <v>No Aplica</v>
          </cell>
          <cell r="F4102" t="str">
            <v>CERRADO</v>
          </cell>
          <cell r="G4102" t="str">
            <v>A297</v>
          </cell>
          <cell r="H4102" t="str">
            <v>Valle Del Cauca</v>
          </cell>
          <cell r="I4102">
            <v>76001</v>
          </cell>
          <cell r="J4102" t="str">
            <v>ESPECIAL</v>
          </cell>
          <cell r="K4102" t="str">
            <v>Cali</v>
          </cell>
          <cell r="L4102" t="str">
            <v>Cali-Valle Del Cauca</v>
          </cell>
          <cell r="M4102">
            <v>160</v>
          </cell>
          <cell r="N4102" t="str">
            <v>Fonade 1</v>
          </cell>
          <cell r="O4102"/>
          <cell r="P4102"/>
          <cell r="Q4102" t="str">
            <v>CONSTRUCCIÓN CARPETA ASFÁLTICA DE LA CALLE 19 ENTRE CRA 43 Y 44, BARRIO SAN JUDAS II, MUNICIPIO DE CALI - VALLE DEL CAUCA.</v>
          </cell>
          <cell r="R4102" t="str">
            <v>Infraestructura De Vías Y Transporte</v>
          </cell>
          <cell r="S4102"/>
          <cell r="T4102"/>
          <cell r="U4102"/>
          <cell r="V4102" t="str">
            <v>GOBERNACIÓN</v>
          </cell>
          <cell r="W4102"/>
          <cell r="X4102" t="str">
            <v/>
          </cell>
          <cell r="Y4102"/>
          <cell r="Z4102">
            <v>0</v>
          </cell>
          <cell r="AA4102"/>
          <cell r="AB4102">
            <v>0</v>
          </cell>
          <cell r="AC4102"/>
          <cell r="AD4102">
            <v>0</v>
          </cell>
          <cell r="AE4102">
            <v>0</v>
          </cell>
          <cell r="AF4102"/>
          <cell r="AG4102">
            <v>0</v>
          </cell>
          <cell r="AH4102">
            <v>0</v>
          </cell>
          <cell r="AI4102">
            <v>0</v>
          </cell>
          <cell r="AJ4102">
            <v>0</v>
          </cell>
          <cell r="AK4102">
            <v>0</v>
          </cell>
          <cell r="AL4102"/>
          <cell r="AM4102">
            <v>0</v>
          </cell>
          <cell r="AN4102" t="str">
            <v>100% (no ejecutado - liquidado)</v>
          </cell>
          <cell r="AO4102" t="str">
            <v>100% (no ejecutado - liquidado)</v>
          </cell>
          <cell r="AP4102" t="str">
            <v>Liquidado - No Ejecutado</v>
          </cell>
          <cell r="AQ4102" t="e">
            <v>#REF!</v>
          </cell>
          <cell r="AR4102" t="e">
            <v>#N/A</v>
          </cell>
          <cell r="AS410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02" t="str">
            <v>No Aplica</v>
          </cell>
          <cell r="AU4102" t="str">
            <v>No Aplica</v>
          </cell>
          <cell r="AV4102" t="str">
            <v>No Aplica</v>
          </cell>
          <cell r="AW4102" t="e">
            <v>#REF!</v>
          </cell>
          <cell r="AX4102"/>
          <cell r="AY4102"/>
          <cell r="AZ4102">
            <v>0</v>
          </cell>
          <cell r="BA4102" t="str">
            <v>-</v>
          </cell>
          <cell r="BB4102" t="str">
            <v>CONSTRUCCIÓN DE PAVIMENTO FLEXIBLE DE LA CALLE 19 ENTRE CARRERAS 43 Y 44 BARRIO SAN JUDAS II</v>
          </cell>
          <cell r="BC4102"/>
          <cell r="BD4102" t="str">
            <v>No Aplica</v>
          </cell>
          <cell r="BE4102" t="str">
            <v>N/A</v>
          </cell>
          <cell r="BF4102" t="str">
            <v>cancelado</v>
          </cell>
          <cell r="BG4102">
            <v>1800</v>
          </cell>
        </row>
        <row r="4103">
          <cell r="C4103" t="str">
            <v>20110160V0298-1</v>
          </cell>
          <cell r="D4103" t="str">
            <v>Proyectos 2011 - 2020</v>
          </cell>
          <cell r="E4103" t="str">
            <v>No Aplica</v>
          </cell>
          <cell r="F4103" t="str">
            <v>CERRADO</v>
          </cell>
          <cell r="G4103" t="str">
            <v>A298</v>
          </cell>
          <cell r="H4103" t="str">
            <v>Valle Del Cauca</v>
          </cell>
          <cell r="I4103">
            <v>76001</v>
          </cell>
          <cell r="J4103" t="str">
            <v>ESPECIAL</v>
          </cell>
          <cell r="K4103" t="str">
            <v>Cali</v>
          </cell>
          <cell r="L4103" t="str">
            <v>Cali-Valle Del Cauca</v>
          </cell>
          <cell r="M4103">
            <v>160</v>
          </cell>
          <cell r="N4103" t="str">
            <v>Fonade 1</v>
          </cell>
          <cell r="O4103"/>
          <cell r="P4103"/>
          <cell r="Q4103" t="str">
            <v>CONSTRUCCIÓN CARPETA ASFÁLTICA DE LA CRA 43 ENTRE CL. 16A Y 23, BARRIO SAN JUDAS II, MUNICIPIO DE CALI - VALLE DEL CAUCA.</v>
          </cell>
          <cell r="R4103" t="str">
            <v>Infraestructura De Vías Y Transporte</v>
          </cell>
          <cell r="S4103"/>
          <cell r="T4103"/>
          <cell r="U4103"/>
          <cell r="V4103" t="str">
            <v>GOBERNACIÓN</v>
          </cell>
          <cell r="W4103"/>
          <cell r="X4103" t="str">
            <v/>
          </cell>
          <cell r="Y4103"/>
          <cell r="Z4103">
            <v>0</v>
          </cell>
          <cell r="AA4103"/>
          <cell r="AB4103">
            <v>0</v>
          </cell>
          <cell r="AC4103"/>
          <cell r="AD4103">
            <v>0</v>
          </cell>
          <cell r="AE4103">
            <v>0</v>
          </cell>
          <cell r="AF4103"/>
          <cell r="AG4103">
            <v>0</v>
          </cell>
          <cell r="AH4103">
            <v>0</v>
          </cell>
          <cell r="AI4103">
            <v>0</v>
          </cell>
          <cell r="AJ4103">
            <v>0</v>
          </cell>
          <cell r="AK4103">
            <v>0</v>
          </cell>
          <cell r="AL4103"/>
          <cell r="AM4103">
            <v>0</v>
          </cell>
          <cell r="AN4103" t="str">
            <v>100% (no ejecutado - liquidado)</v>
          </cell>
          <cell r="AO4103" t="str">
            <v>100% (no ejecutado - liquidado)</v>
          </cell>
          <cell r="AP4103" t="str">
            <v>Liquidado - No Ejecutado</v>
          </cell>
          <cell r="AQ4103" t="e">
            <v>#REF!</v>
          </cell>
          <cell r="AR4103" t="e">
            <v>#N/A</v>
          </cell>
          <cell r="AS410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03" t="str">
            <v>No Aplica</v>
          </cell>
          <cell r="AU4103" t="str">
            <v>No Aplica</v>
          </cell>
          <cell r="AV4103" t="str">
            <v>No Aplica</v>
          </cell>
          <cell r="AW4103" t="e">
            <v>#REF!</v>
          </cell>
          <cell r="AX4103"/>
          <cell r="AY4103"/>
          <cell r="AZ4103">
            <v>0</v>
          </cell>
          <cell r="BA4103" t="str">
            <v>-</v>
          </cell>
          <cell r="BB4103" t="str">
            <v>CONSTRUCCIÓN DE PAVIMENTO FLEXIBLE DE LA CARRERA 43 ENTRE CALLES 16A Y 23, BARRIO SAN JUDAS II</v>
          </cell>
          <cell r="BC4103"/>
          <cell r="BD4103" t="str">
            <v>No Aplica</v>
          </cell>
          <cell r="BE4103" t="str">
            <v>N/A</v>
          </cell>
          <cell r="BF4103" t="str">
            <v>cancelado</v>
          </cell>
          <cell r="BG4103">
            <v>6900</v>
          </cell>
        </row>
        <row r="4104">
          <cell r="C4104" t="str">
            <v>20110160V0301-1</v>
          </cell>
          <cell r="D4104" t="str">
            <v>Proyectos 2011 - 2020</v>
          </cell>
          <cell r="E4104" t="str">
            <v>No Aplica</v>
          </cell>
          <cell r="F4104" t="str">
            <v>CERRADO</v>
          </cell>
          <cell r="G4104" t="str">
            <v>A301</v>
          </cell>
          <cell r="H4104" t="str">
            <v>Valle Del Cauca</v>
          </cell>
          <cell r="I4104">
            <v>76001</v>
          </cell>
          <cell r="J4104" t="str">
            <v>ESPECIAL</v>
          </cell>
          <cell r="K4104" t="str">
            <v>Cali</v>
          </cell>
          <cell r="L4104" t="str">
            <v>Cali-Valle Del Cauca</v>
          </cell>
          <cell r="M4104">
            <v>160</v>
          </cell>
          <cell r="N4104" t="str">
            <v>Fonade 1</v>
          </cell>
          <cell r="O4104"/>
          <cell r="P4104"/>
          <cell r="Q4104" t="str">
            <v>CONSTRUCCIÓN CARPETA ASFÁLTICA DE LA CRA 1C ENTRE CL. 71 Y 72, BARRIO SAN LUIS, MUNICIPIO DE CALI - VALLE DEL CAUCA.</v>
          </cell>
          <cell r="R4104" t="str">
            <v>Infraestructura De Vías Y Transporte</v>
          </cell>
          <cell r="S4104"/>
          <cell r="T4104"/>
          <cell r="U4104"/>
          <cell r="V4104" t="str">
            <v>GOBERNACIÓN</v>
          </cell>
          <cell r="W4104"/>
          <cell r="X4104" t="str">
            <v/>
          </cell>
          <cell r="Y4104"/>
          <cell r="Z4104">
            <v>0</v>
          </cell>
          <cell r="AA4104"/>
          <cell r="AB4104">
            <v>0</v>
          </cell>
          <cell r="AC4104"/>
          <cell r="AD4104">
            <v>0</v>
          </cell>
          <cell r="AE4104">
            <v>0</v>
          </cell>
          <cell r="AF4104"/>
          <cell r="AG4104">
            <v>0</v>
          </cell>
          <cell r="AH4104">
            <v>0</v>
          </cell>
          <cell r="AI4104">
            <v>0</v>
          </cell>
          <cell r="AJ4104">
            <v>0</v>
          </cell>
          <cell r="AK4104">
            <v>0</v>
          </cell>
          <cell r="AL4104"/>
          <cell r="AM4104">
            <v>0</v>
          </cell>
          <cell r="AN4104">
            <v>0</v>
          </cell>
          <cell r="AO4104">
            <v>0</v>
          </cell>
          <cell r="AP4104" t="str">
            <v>Liquidado - No Ejecutado</v>
          </cell>
          <cell r="AQ4104" t="e">
            <v>#REF!</v>
          </cell>
          <cell r="AR4104" t="e">
            <v>#N/A</v>
          </cell>
          <cell r="AS410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04" t="str">
            <v>No Aplica</v>
          </cell>
          <cell r="AU4104" t="str">
            <v>No Aplica</v>
          </cell>
          <cell r="AV4104" t="str">
            <v>No Aplica</v>
          </cell>
          <cell r="AW4104" t="e">
            <v>#REF!</v>
          </cell>
          <cell r="AX4104"/>
          <cell r="AY4104"/>
          <cell r="AZ4104">
            <v>0</v>
          </cell>
          <cell r="BA4104" t="str">
            <v>-</v>
          </cell>
          <cell r="BB4104" t="str">
            <v>CONSTRUCCIÓN DE PAVIMENTO RÍGIDO DE LA CARRERA 1C ENTRE CALLES 71 Y 72, BARRIO SAN LUIS.</v>
          </cell>
          <cell r="BC4104"/>
          <cell r="BD4104" t="str">
            <v>No Aplica</v>
          </cell>
          <cell r="BE4104" t="str">
            <v>N/A</v>
          </cell>
          <cell r="BF4104" t="str">
            <v>cancelado</v>
          </cell>
          <cell r="BG4104">
            <v>6800</v>
          </cell>
        </row>
        <row r="4105">
          <cell r="C4105" t="str">
            <v>E-2020-2203-252937</v>
          </cell>
          <cell r="D4105" t="str">
            <v>CV 001-2020</v>
          </cell>
          <cell r="E4105" t="str">
            <v>2018-2022</v>
          </cell>
          <cell r="F4105" t="str">
            <v>VIGENTE</v>
          </cell>
          <cell r="G4105"/>
          <cell r="H4105" t="str">
            <v>Valle Del Cauca</v>
          </cell>
          <cell r="I4105"/>
          <cell r="J4105"/>
          <cell r="K4105" t="str">
            <v>Calima</v>
          </cell>
          <cell r="L4105" t="str">
            <v>Calima-Valle Del Cauca</v>
          </cell>
          <cell r="M4105" t="str">
            <v>501 FIP 2021</v>
          </cell>
          <cell r="N4105" t="str">
            <v>DPS 2021</v>
          </cell>
          <cell r="O4105">
            <v>44434</v>
          </cell>
          <cell r="P4105">
            <v>44773</v>
          </cell>
          <cell r="Q4105" t="str">
            <v xml:space="preserve">Consultoría Para La Rehabilitación De Vía Terciaria Mediante La Construcción De Placa Huella En El Sector Productivo De La Vereda Remolinos Zona Rural Del Municipio De Calima El Darién - Valle Del Cauca </v>
          </cell>
          <cell r="R4105" t="str">
            <v>Vias y Transporte</v>
          </cell>
          <cell r="S4105" t="str">
            <v>Vias Rurales</v>
          </cell>
          <cell r="T4105"/>
          <cell r="U4105">
            <v>1</v>
          </cell>
          <cell r="V4105"/>
          <cell r="W4105"/>
          <cell r="X4105"/>
          <cell r="Y4105"/>
          <cell r="Z4105">
            <v>2480746400</v>
          </cell>
          <cell r="AA4105"/>
          <cell r="AB4105">
            <v>2480746400</v>
          </cell>
          <cell r="AC4105">
            <v>0</v>
          </cell>
          <cell r="AD4105">
            <v>2480746400</v>
          </cell>
          <cell r="AE4105"/>
          <cell r="AF4105"/>
          <cell r="AG4105">
            <v>0</v>
          </cell>
          <cell r="AH4105">
            <v>2480746400</v>
          </cell>
          <cell r="AI4105">
            <v>0</v>
          </cell>
          <cell r="AJ4105">
            <v>2480746400</v>
          </cell>
          <cell r="AK4105"/>
          <cell r="AL4105"/>
          <cell r="AM4105">
            <v>0.99009999999999998</v>
          </cell>
          <cell r="AN4105">
            <v>0.33</v>
          </cell>
          <cell r="AO4105">
            <v>-0.66009999999999991</v>
          </cell>
          <cell r="AP4105" t="str">
            <v>En Ejecución</v>
          </cell>
          <cell r="AQ4105" t="e">
            <v>#REF!</v>
          </cell>
          <cell r="AR4105" t="e">
            <v>#N/A</v>
          </cell>
          <cell r="AS4105" t="str">
            <v>-</v>
          </cell>
          <cell r="AT4105"/>
          <cell r="AU4105">
            <v>0</v>
          </cell>
          <cell r="AV4105" t="str">
            <v>-</v>
          </cell>
          <cell r="AW4105" t="e">
            <v>#REF!</v>
          </cell>
          <cell r="AX4105">
            <v>9</v>
          </cell>
          <cell r="AY4105"/>
          <cell r="AZ4105">
            <v>9</v>
          </cell>
          <cell r="BA4105"/>
          <cell r="BB4105" t="str">
            <v>1930 ML</v>
          </cell>
          <cell r="BC4105"/>
          <cell r="BD4105" t="str">
            <v>-</v>
          </cell>
          <cell r="BE4105" t="str">
            <v>-</v>
          </cell>
          <cell r="BF4105" t="str">
            <v>-</v>
          </cell>
          <cell r="BG4105" t="str">
            <v>-</v>
          </cell>
        </row>
        <row r="4106">
          <cell r="C4106" t="str">
            <v>E-2020-2203-253634</v>
          </cell>
          <cell r="D4106" t="str">
            <v>CV 001-2020</v>
          </cell>
          <cell r="E4106" t="str">
            <v>2018-2022</v>
          </cell>
          <cell r="F4106" t="str">
            <v>VIGENTE</v>
          </cell>
          <cell r="G4106"/>
          <cell r="H4106" t="str">
            <v>Valle Del Cauca</v>
          </cell>
          <cell r="I4106"/>
          <cell r="J4106"/>
          <cell r="K4106" t="str">
            <v>Calima</v>
          </cell>
          <cell r="L4106" t="str">
            <v>Calima-Valle Del Cauca</v>
          </cell>
          <cell r="M4106" t="str">
            <v>382 FIP 2021</v>
          </cell>
          <cell r="N4106" t="str">
            <v>DPS 2021</v>
          </cell>
          <cell r="O4106">
            <v>44362</v>
          </cell>
          <cell r="P4106">
            <v>44773</v>
          </cell>
          <cell r="Q4106" t="str">
            <v>Construcción Plaza De Mercado Calima Darién - Valle Del Cauca</v>
          </cell>
          <cell r="R4106" t="str">
            <v>Social Comunitario</v>
          </cell>
          <cell r="S4106" t="str">
            <v>Plaza de Mercado</v>
          </cell>
          <cell r="T4106"/>
          <cell r="U4106">
            <v>1</v>
          </cell>
          <cell r="V4106"/>
          <cell r="W4106"/>
          <cell r="X4106"/>
          <cell r="Y4106"/>
          <cell r="Z4106">
            <v>5663326271</v>
          </cell>
          <cell r="AA4106"/>
          <cell r="AB4106">
            <v>5663326271</v>
          </cell>
          <cell r="AC4106">
            <v>0</v>
          </cell>
          <cell r="AD4106">
            <v>5663326271</v>
          </cell>
          <cell r="AE4106"/>
          <cell r="AF4106"/>
          <cell r="AG4106">
            <v>0</v>
          </cell>
          <cell r="AH4106">
            <v>5663326271</v>
          </cell>
          <cell r="AI4106">
            <v>0</v>
          </cell>
          <cell r="AJ4106">
            <v>5663326271</v>
          </cell>
          <cell r="AK4106"/>
          <cell r="AL4106"/>
          <cell r="AM4106"/>
          <cell r="AN4106"/>
          <cell r="AO4106">
            <v>0</v>
          </cell>
          <cell r="AP4106" t="str">
            <v>En Proceso Licitatorio</v>
          </cell>
          <cell r="AQ4106" t="e">
            <v>#REF!</v>
          </cell>
          <cell r="AR4106" t="e">
            <v>#N/A</v>
          </cell>
          <cell r="AS4106" t="str">
            <v>-</v>
          </cell>
          <cell r="AT4106"/>
          <cell r="AU4106" t="str">
            <v>-</v>
          </cell>
          <cell r="AV4106" t="str">
            <v>-</v>
          </cell>
          <cell r="AW4106" t="e">
            <v>#REF!</v>
          </cell>
          <cell r="AX4106">
            <v>12</v>
          </cell>
          <cell r="AY4106"/>
          <cell r="AZ4106">
            <v>12</v>
          </cell>
          <cell r="BA4106"/>
          <cell r="BB4106" t="str">
            <v>4152.75 M2</v>
          </cell>
          <cell r="BC4106"/>
          <cell r="BD4106" t="str">
            <v>-</v>
          </cell>
          <cell r="BE4106" t="str">
            <v>-</v>
          </cell>
          <cell r="BF4106" t="str">
            <v>-</v>
          </cell>
          <cell r="BG4106" t="str">
            <v>-</v>
          </cell>
        </row>
        <row r="4107">
          <cell r="C4107" t="str">
            <v>20090118S1974-1</v>
          </cell>
          <cell r="D4107" t="str">
            <v>Proyectos 2011 - 2020</v>
          </cell>
          <cell r="E4107" t="str">
            <v>No Aplica</v>
          </cell>
          <cell r="F4107" t="str">
            <v>CERRADO</v>
          </cell>
          <cell r="G4107"/>
          <cell r="H4107" t="str">
            <v>Valle Del Cauca</v>
          </cell>
          <cell r="I4107">
            <v>76126</v>
          </cell>
          <cell r="J4107">
            <v>6</v>
          </cell>
          <cell r="K4107" t="str">
            <v>Calima - Darien</v>
          </cell>
          <cell r="L4107" t="str">
            <v>Calima - Darien-Valle Del Cauca</v>
          </cell>
          <cell r="M4107" t="str">
            <v/>
          </cell>
          <cell r="N4107" t="str">
            <v>Infraestructura</v>
          </cell>
          <cell r="O4107"/>
          <cell r="P4107"/>
          <cell r="Q4107" t="str">
            <v>Convenio Interadministrativo De Cooperación Entre Acción Social - Fip Y El Fondo Mixto Para La Promoción Del Deporte, Para Unir Esfuerzos Para La Elaboración De Diseños Y/O Ajuste A Diseños Y/O Construcción De Proyectos De Infraestructura En Diferentes Municipios Del Valle Del Cauca. (Construcción Polideportivo En La Cabecera Municipal Del Municipio De Calima Darién - Valle Del Cauca)</v>
          </cell>
          <cell r="R4107" t="str">
            <v>Espacio Público, Recreación Y Deporte</v>
          </cell>
          <cell r="S4107"/>
          <cell r="T4107"/>
          <cell r="U4107"/>
          <cell r="V4107" t="str">
            <v>Fondo Mixto Para La Promocion Del Deporte</v>
          </cell>
          <cell r="W4107"/>
          <cell r="X4107" t="str">
            <v/>
          </cell>
          <cell r="Y4107"/>
          <cell r="Z4107">
            <v>238000000</v>
          </cell>
          <cell r="AA4107"/>
          <cell r="AB4107">
            <v>238000000</v>
          </cell>
          <cell r="AC4107"/>
          <cell r="AD4107">
            <v>238000000</v>
          </cell>
          <cell r="AE4107">
            <v>0</v>
          </cell>
          <cell r="AF4107"/>
          <cell r="AG4107">
            <v>0</v>
          </cell>
          <cell r="AH4107">
            <v>238000000</v>
          </cell>
          <cell r="AI4107">
            <v>0</v>
          </cell>
          <cell r="AJ4107">
            <v>238000000</v>
          </cell>
          <cell r="AK4107">
            <v>1</v>
          </cell>
          <cell r="AL4107"/>
          <cell r="AM4107">
            <v>1</v>
          </cell>
          <cell r="AN4107">
            <v>1</v>
          </cell>
          <cell r="AO4107">
            <v>0</v>
          </cell>
          <cell r="AP4107" t="str">
            <v>Liquidado</v>
          </cell>
          <cell r="AQ4107" t="e">
            <v>#REF!</v>
          </cell>
          <cell r="AR4107" t="e">
            <v>#N/A</v>
          </cell>
          <cell r="AS4107" t="str">
            <v>Entregado en 2010.</v>
          </cell>
          <cell r="AT4107" t="str">
            <v>No Aplica</v>
          </cell>
          <cell r="AU4107" t="str">
            <v/>
          </cell>
          <cell r="AV4107">
            <v>40499</v>
          </cell>
          <cell r="AW4107" t="e">
            <v>#REF!</v>
          </cell>
          <cell r="AX4107"/>
          <cell r="AY4107"/>
          <cell r="AZ4107">
            <v>0</v>
          </cell>
          <cell r="BA4107" t="str">
            <v>-</v>
          </cell>
          <cell r="BB4107" t="str">
            <v/>
          </cell>
          <cell r="BC4107"/>
          <cell r="BD4107" t="str">
            <v/>
          </cell>
          <cell r="BE4107" t="str">
            <v/>
          </cell>
          <cell r="BF4107" t="str">
            <v/>
          </cell>
          <cell r="BG4107" t="str">
            <v/>
          </cell>
        </row>
        <row r="4108">
          <cell r="C4108" t="str">
            <v>20090259V1975-1</v>
          </cell>
          <cell r="D4108" t="str">
            <v>Proyectos 2011 - 2020</v>
          </cell>
          <cell r="E4108" t="str">
            <v>No Aplica</v>
          </cell>
          <cell r="F4108" t="str">
            <v>CERRADO</v>
          </cell>
          <cell r="G4108"/>
          <cell r="H4108" t="str">
            <v>Valle Del Cauca</v>
          </cell>
          <cell r="I4108">
            <v>76126</v>
          </cell>
          <cell r="J4108">
            <v>6</v>
          </cell>
          <cell r="K4108" t="str">
            <v>Calima - Darien</v>
          </cell>
          <cell r="L4108" t="str">
            <v>Calima - Darien-Valle Del Cauca</v>
          </cell>
          <cell r="M4108" t="str">
            <v/>
          </cell>
          <cell r="N4108" t="str">
            <v>Infraestructura</v>
          </cell>
          <cell r="O4108"/>
          <cell r="P4108"/>
          <cell r="Q4108"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(Pavimentación Urbanización, Municipio Calima Darien - Valle Del Cauca)</v>
          </cell>
          <cell r="R4108" t="str">
            <v>Vías Urbanas</v>
          </cell>
          <cell r="S4108"/>
          <cell r="T4108"/>
          <cell r="U4108"/>
          <cell r="V4108" t="str">
            <v>Federación Nacional De Cafeteros</v>
          </cell>
          <cell r="W4108"/>
          <cell r="X4108" t="str">
            <v/>
          </cell>
          <cell r="Y4108"/>
          <cell r="Z4108">
            <v>150000000</v>
          </cell>
          <cell r="AA4108"/>
          <cell r="AB4108">
            <v>150000000</v>
          </cell>
          <cell r="AC4108"/>
          <cell r="AD4108">
            <v>150000000</v>
          </cell>
          <cell r="AE4108">
            <v>0</v>
          </cell>
          <cell r="AF4108"/>
          <cell r="AG4108">
            <v>0</v>
          </cell>
          <cell r="AH4108">
            <v>150000000</v>
          </cell>
          <cell r="AI4108">
            <v>0</v>
          </cell>
          <cell r="AJ4108">
            <v>150000000</v>
          </cell>
          <cell r="AK4108">
            <v>1</v>
          </cell>
          <cell r="AL4108"/>
          <cell r="AM4108">
            <v>1</v>
          </cell>
          <cell r="AN4108">
            <v>1</v>
          </cell>
          <cell r="AO4108">
            <v>0</v>
          </cell>
          <cell r="AP4108" t="str">
            <v>Liquidado</v>
          </cell>
          <cell r="AQ4108" t="e">
            <v>#REF!</v>
          </cell>
          <cell r="AR4108" t="e">
            <v>#N/A</v>
          </cell>
          <cell r="AS4108" t="str">
            <v>Entregado en 2011.</v>
          </cell>
          <cell r="AT4108" t="str">
            <v>No Aplica</v>
          </cell>
          <cell r="AU4108" t="str">
            <v/>
          </cell>
          <cell r="AV4108">
            <v>40694</v>
          </cell>
          <cell r="AW4108" t="e">
            <v>#REF!</v>
          </cell>
          <cell r="AX4108"/>
          <cell r="AY4108"/>
          <cell r="AZ4108">
            <v>0</v>
          </cell>
          <cell r="BA4108" t="str">
            <v>-</v>
          </cell>
          <cell r="BB4108" t="str">
            <v/>
          </cell>
          <cell r="BC4108"/>
          <cell r="BD4108" t="str">
            <v/>
          </cell>
          <cell r="BE4108" t="str">
            <v/>
          </cell>
          <cell r="BF4108" t="str">
            <v/>
          </cell>
          <cell r="BG4108" t="str">
            <v/>
          </cell>
        </row>
        <row r="4109">
          <cell r="C4109" t="str">
            <v>20110160V0309-1</v>
          </cell>
          <cell r="D4109" t="str">
            <v>Proyectos 2011 - 2020</v>
          </cell>
          <cell r="E4109" t="str">
            <v>No Aplica</v>
          </cell>
          <cell r="F4109" t="str">
            <v>CERRADO</v>
          </cell>
          <cell r="G4109" t="str">
            <v>A309</v>
          </cell>
          <cell r="H4109" t="str">
            <v>Valle Del Cauca</v>
          </cell>
          <cell r="I4109">
            <v>76126</v>
          </cell>
          <cell r="J4109">
            <v>6</v>
          </cell>
          <cell r="K4109" t="str">
            <v>Calima - Darien</v>
          </cell>
          <cell r="L4109" t="str">
            <v>Calima - Darien-Valle Del Cauca</v>
          </cell>
          <cell r="M4109">
            <v>160</v>
          </cell>
          <cell r="N4109" t="str">
            <v>Fonade 1</v>
          </cell>
          <cell r="O4109"/>
          <cell r="P4109"/>
          <cell r="Q4109" t="str">
            <v>Mejoramiento Vial Mediante Construcción De Pavimento Rígido En Las Vías Urbanas. Municipio De Calima, Valle</v>
          </cell>
          <cell r="R4109" t="str">
            <v>Vías Urbanas</v>
          </cell>
          <cell r="S4109"/>
          <cell r="T4109"/>
          <cell r="U4109"/>
          <cell r="V4109" t="str">
            <v>Municipio</v>
          </cell>
          <cell r="W4109"/>
          <cell r="X4109" t="str">
            <v/>
          </cell>
          <cell r="Y4109"/>
          <cell r="Z4109">
            <v>548683528</v>
          </cell>
          <cell r="AA4109"/>
          <cell r="AB4109">
            <v>548683528</v>
          </cell>
          <cell r="AC4109"/>
          <cell r="AD4109">
            <v>548683528</v>
          </cell>
          <cell r="AE4109">
            <v>0</v>
          </cell>
          <cell r="AF4109"/>
          <cell r="AG4109">
            <v>0</v>
          </cell>
          <cell r="AH4109">
            <v>548683528</v>
          </cell>
          <cell r="AI4109">
            <v>0</v>
          </cell>
          <cell r="AJ4109">
            <v>548683528</v>
          </cell>
          <cell r="AK4109">
            <v>0.78</v>
          </cell>
          <cell r="AL4109"/>
          <cell r="AM4109">
            <v>1</v>
          </cell>
          <cell r="AN4109">
            <v>1</v>
          </cell>
          <cell r="AO4109">
            <v>0</v>
          </cell>
          <cell r="AP4109" t="str">
            <v>En Liquidación</v>
          </cell>
          <cell r="AQ4109" t="e">
            <v>#REF!</v>
          </cell>
          <cell r="AR4109" t="e">
            <v>#N/A</v>
          </cell>
          <cell r="AS4109" t="str">
            <v xml:space="preserve">CONVENIO
1. LIQUIDACIÓN CONTRATO DE OBRA: se suscribió acta de liquidación de la obra con fecha  30/07/2018.
2. LIQUIDACIÓN CONTRATO INTERADMINISTRATIVO:
Gestiones Realizadas Durante el Periodo:
 LIQUIDADO FECHA 09-12-2020
PENDIENTES. SIN PENDIENTES
</v>
          </cell>
          <cell r="AT4109" t="str">
            <v>No Aplica</v>
          </cell>
          <cell r="AU4109">
            <v>42100</v>
          </cell>
          <cell r="AV4109">
            <v>43074</v>
          </cell>
          <cell r="AW4109" t="e">
            <v>#REF!</v>
          </cell>
          <cell r="AX4109"/>
          <cell r="AY4109"/>
          <cell r="AZ4109">
            <v>0</v>
          </cell>
          <cell r="BA4109" t="str">
            <v>-</v>
          </cell>
          <cell r="BB4109" t="str">
            <v/>
          </cell>
          <cell r="BC4109"/>
          <cell r="BD4109">
            <v>42139</v>
          </cell>
          <cell r="BE4109" t="str">
            <v xml:space="preserve"> </v>
          </cell>
          <cell r="BF4109">
            <v>43258</v>
          </cell>
          <cell r="BG4109">
            <v>18806</v>
          </cell>
        </row>
        <row r="4110">
          <cell r="C4110" t="str">
            <v>20130313V0512-2</v>
          </cell>
          <cell r="D4110" t="str">
            <v>Proyectos 2011 - 2020</v>
          </cell>
          <cell r="E4110" t="str">
            <v>No Aplica</v>
          </cell>
          <cell r="F4110" t="str">
            <v>CERRADO</v>
          </cell>
          <cell r="G4110"/>
          <cell r="H4110" t="str">
            <v>Valle Del Cauca</v>
          </cell>
          <cell r="I4110">
            <v>76126</v>
          </cell>
          <cell r="J4110">
            <v>6</v>
          </cell>
          <cell r="K4110" t="str">
            <v>Calima - Darien</v>
          </cell>
          <cell r="L4110" t="str">
            <v>Calima - Darien-Valle Del Cauca</v>
          </cell>
          <cell r="M4110">
            <v>313</v>
          </cell>
          <cell r="N4110" t="str">
            <v>DPS 2013</v>
          </cell>
          <cell r="O4110"/>
          <cell r="P4110"/>
          <cell r="Q4110" t="str">
            <v>Construcción Pavimento Rígido Obras Complementarias Calle 6 Entre Cra. 7 Y 10 En El Municipio De Calima - Valle Del Cauca</v>
          </cell>
          <cell r="R4110" t="str">
            <v>Vías Urbanas</v>
          </cell>
          <cell r="S4110"/>
          <cell r="T4110"/>
          <cell r="U4110"/>
          <cell r="V4110" t="str">
            <v>Departamento</v>
          </cell>
          <cell r="W4110"/>
          <cell r="X4110" t="str">
            <v>Obrero</v>
          </cell>
          <cell r="Y4110"/>
          <cell r="Z4110">
            <v>129712352</v>
          </cell>
          <cell r="AA4110"/>
          <cell r="AB4110">
            <v>129712352</v>
          </cell>
          <cell r="AC4110"/>
          <cell r="AD4110">
            <v>129712352</v>
          </cell>
          <cell r="AE4110">
            <v>12971235.200000001</v>
          </cell>
          <cell r="AF4110"/>
          <cell r="AG4110">
            <v>12971235.200000001</v>
          </cell>
          <cell r="AH4110">
            <v>142683587.19999999</v>
          </cell>
          <cell r="AI4110">
            <v>0</v>
          </cell>
          <cell r="AJ4110">
            <v>142683587.19999999</v>
          </cell>
          <cell r="AK4110">
            <v>0.99990000000000001</v>
          </cell>
          <cell r="AL4110"/>
          <cell r="AM4110">
            <v>1</v>
          </cell>
          <cell r="AN4110">
            <v>1</v>
          </cell>
          <cell r="AO4110">
            <v>0</v>
          </cell>
          <cell r="AP4110" t="str">
            <v>Liquidado</v>
          </cell>
          <cell r="AQ4110" t="e">
            <v>#REF!</v>
          </cell>
          <cell r="AR4110" t="e">
            <v>#N/A</v>
          </cell>
          <cell r="AS4110" t="str">
            <v>Liquidado.</v>
          </cell>
          <cell r="AT4110" t="str">
            <v>No Aplica</v>
          </cell>
          <cell r="AU4110">
            <v>42496</v>
          </cell>
          <cell r="AV4110">
            <v>42578</v>
          </cell>
          <cell r="AW4110" t="e">
            <v>#REF!</v>
          </cell>
          <cell r="AX4110"/>
          <cell r="AY4110"/>
          <cell r="AZ4110">
            <v>0</v>
          </cell>
          <cell r="BA4110" t="str">
            <v>-</v>
          </cell>
          <cell r="BB4110" t="str">
            <v>0,086 km</v>
          </cell>
          <cell r="BC4110"/>
          <cell r="BD4110">
            <v>42523</v>
          </cell>
          <cell r="BE4110">
            <v>42691</v>
          </cell>
          <cell r="BF4110">
            <v>42691</v>
          </cell>
          <cell r="BG4110">
            <v>388</v>
          </cell>
        </row>
        <row r="4111">
          <cell r="C4111" t="str">
            <v>20160489M7487-1</v>
          </cell>
          <cell r="D4111" t="str">
            <v>Proyectos 2011 - 2020</v>
          </cell>
          <cell r="E4111" t="str">
            <v>No Aplica</v>
          </cell>
          <cell r="F4111" t="str">
            <v>CERRADO</v>
          </cell>
          <cell r="G4111"/>
          <cell r="H4111" t="str">
            <v>Valle Del Cauca</v>
          </cell>
          <cell r="I4111">
            <v>76126</v>
          </cell>
          <cell r="J4111">
            <v>6</v>
          </cell>
          <cell r="K4111" t="str">
            <v>Calima - Darien</v>
          </cell>
          <cell r="L4111" t="str">
            <v>Calima - Darien-Valle Del Cauca</v>
          </cell>
          <cell r="M4111">
            <v>489</v>
          </cell>
          <cell r="N4111" t="str">
            <v>DPS 2016</v>
          </cell>
          <cell r="O4111"/>
          <cell r="P4111"/>
          <cell r="Q4111" t="str">
            <v>Mejoramiento De Condiciones De Habitabilidad</v>
          </cell>
          <cell r="R4111" t="str">
            <v>Mejoramiento Condiciones De Habitabilidad</v>
          </cell>
          <cell r="S4111"/>
          <cell r="T4111"/>
          <cell r="U4111"/>
          <cell r="V4111" t="str">
            <v>Departamento</v>
          </cell>
          <cell r="W4111"/>
          <cell r="X4111" t="str">
            <v/>
          </cell>
          <cell r="Y4111"/>
          <cell r="Z4111">
            <v>423728814</v>
          </cell>
          <cell r="AA4111"/>
          <cell r="AB4111">
            <v>423728814</v>
          </cell>
          <cell r="AC4111"/>
          <cell r="AD4111">
            <v>423728814</v>
          </cell>
          <cell r="AE4111">
            <v>42372881.400000006</v>
          </cell>
          <cell r="AF4111"/>
          <cell r="AG4111">
            <v>42372881.400000006</v>
          </cell>
          <cell r="AH4111">
            <v>466101695.39999998</v>
          </cell>
          <cell r="AI4111">
            <v>0</v>
          </cell>
          <cell r="AJ4111">
            <v>466101695.39999998</v>
          </cell>
          <cell r="AK4111">
            <v>0</v>
          </cell>
          <cell r="AL4111"/>
          <cell r="AM4111">
            <v>0</v>
          </cell>
          <cell r="AN4111">
            <v>0</v>
          </cell>
          <cell r="AO4111">
            <v>0</v>
          </cell>
          <cell r="AP4111" t="str">
            <v>Liquidación Anticipada</v>
          </cell>
          <cell r="AQ4111" t="e">
            <v>#REF!</v>
          </cell>
          <cell r="AR4111" t="str">
            <v>LIQUIDACIÓN ANTICIPADA</v>
          </cell>
          <cell r="AS4111" t="str">
            <v>Se está elaborando acta final de audiencia de arreglo directo. Gobernación no ha remitido oficio de solicitud de liquidación anticipada.
El día 21/12/2021 se llevó  a cabo cierre de audiencia de arreglo directo confirmando la solicitud de la gobernacion de liquidar el Convenio. 
Se estblece en la misma el requerimiento al pago de la preconstrucción por lo cual es necesario la suscripción de fichas definitivas para ser posteriormente utilizadas  por parte de Prosperidd Social.
Se vence convenio 31 12 2021
Se está tramitando pago de pre - construcción aprobada y se procederá a liquidación de Convenio.
No se ha recibido factura para este pago.</v>
          </cell>
          <cell r="AT4111"/>
          <cell r="AU4111">
            <v>43801</v>
          </cell>
          <cell r="AV4111"/>
          <cell r="AW4111" t="e">
            <v>#REF!</v>
          </cell>
          <cell r="AX4111"/>
          <cell r="AY4111"/>
          <cell r="AZ4111">
            <v>0</v>
          </cell>
          <cell r="BA4111" t="str">
            <v>-</v>
          </cell>
          <cell r="BB4111" t="str">
            <v>31  Viviendas</v>
          </cell>
          <cell r="BC4111"/>
          <cell r="BD4111" t="str">
            <v/>
          </cell>
          <cell r="BE4111" t="str">
            <v/>
          </cell>
          <cell r="BF4111" t="str">
            <v/>
          </cell>
          <cell r="BG4111">
            <v>111.60000000000001</v>
          </cell>
        </row>
        <row r="4112">
          <cell r="C4112" t="str">
            <v>20160490V6943-1</v>
          </cell>
          <cell r="D4112" t="str">
            <v>Proyectos 2011 - 2020</v>
          </cell>
          <cell r="E4112" t="str">
            <v>No Aplica</v>
          </cell>
          <cell r="F4112" t="str">
            <v>CERRADO</v>
          </cell>
          <cell r="G4112"/>
          <cell r="H4112" t="str">
            <v>Valle Del Cauca</v>
          </cell>
          <cell r="I4112">
            <v>76126</v>
          </cell>
          <cell r="J4112">
            <v>6</v>
          </cell>
          <cell r="K4112" t="str">
            <v>Calima - Darien</v>
          </cell>
          <cell r="L4112" t="str">
            <v>Calima - Darien-Valle Del Cauca</v>
          </cell>
          <cell r="M4112">
            <v>490</v>
          </cell>
          <cell r="N4112" t="str">
            <v>DPS 2016</v>
          </cell>
          <cell r="O4112"/>
          <cell r="P4112"/>
          <cell r="Q4112" t="str">
            <v>Pavimentación En Concreto Rígido De La Carrera 10 Entre Calle 12 Y La Salida A La Vereda San José, Ubicado En El Casco Urbano De  Calima El Darién - Valle Del Cauca.</v>
          </cell>
          <cell r="R4112" t="str">
            <v>Vías Urbanas</v>
          </cell>
          <cell r="S4112"/>
          <cell r="T4112"/>
          <cell r="U4112"/>
          <cell r="V4112" t="str">
            <v>Municipio</v>
          </cell>
          <cell r="W4112"/>
          <cell r="X4112" t="str">
            <v>Barrio Dos Quebradas</v>
          </cell>
          <cell r="Y4112"/>
          <cell r="Z4112">
            <v>380101393</v>
          </cell>
          <cell r="AA4112"/>
          <cell r="AB4112">
            <v>380101393</v>
          </cell>
          <cell r="AC4112"/>
          <cell r="AD4112">
            <v>380101393</v>
          </cell>
          <cell r="AE4112">
            <v>86344056</v>
          </cell>
          <cell r="AF4112"/>
          <cell r="AG4112">
            <v>86344056</v>
          </cell>
          <cell r="AH4112">
            <v>466445449</v>
          </cell>
          <cell r="AI4112">
            <v>0</v>
          </cell>
          <cell r="AJ4112">
            <v>466445449</v>
          </cell>
          <cell r="AK4112">
            <v>1</v>
          </cell>
          <cell r="AL4112"/>
          <cell r="AM4112">
            <v>1</v>
          </cell>
          <cell r="AN4112">
            <v>1</v>
          </cell>
          <cell r="AO4112">
            <v>0</v>
          </cell>
          <cell r="AP4112" t="str">
            <v>Liquidado</v>
          </cell>
          <cell r="AQ4112" t="e">
            <v>#REF!</v>
          </cell>
          <cell r="AR4112" t="e">
            <v>#N/A</v>
          </cell>
          <cell r="AS4112" t="str">
            <v>Liquidado el 16 de abril de 2021.</v>
          </cell>
          <cell r="AT4112" t="str">
            <v>No Aplica</v>
          </cell>
          <cell r="AU4112">
            <v>43388</v>
          </cell>
          <cell r="AV4112">
            <v>43512</v>
          </cell>
          <cell r="AW4112" t="e">
            <v>#REF!</v>
          </cell>
          <cell r="AX4112"/>
          <cell r="AY4112"/>
          <cell r="AZ4112">
            <v>0</v>
          </cell>
          <cell r="BA4112" t="str">
            <v>-</v>
          </cell>
          <cell r="BB4112" t="str">
            <v>0,2 Km</v>
          </cell>
          <cell r="BC4112"/>
          <cell r="BD4112">
            <v>43419</v>
          </cell>
          <cell r="BE4112">
            <v>43546</v>
          </cell>
          <cell r="BF4112">
            <v>43594</v>
          </cell>
          <cell r="BG4112">
            <v>393</v>
          </cell>
        </row>
        <row r="4113">
          <cell r="C4113" t="str">
            <v>20170423V9340-1</v>
          </cell>
          <cell r="D4113" t="str">
            <v>Proyectos 2011 - 2020</v>
          </cell>
          <cell r="E4113" t="str">
            <v>ANTES 2018</v>
          </cell>
          <cell r="F4113" t="str">
            <v>VIGENTE</v>
          </cell>
          <cell r="G4113"/>
          <cell r="H4113" t="str">
            <v>Valle Del Cauca</v>
          </cell>
          <cell r="I4113">
            <v>76126</v>
          </cell>
          <cell r="J4113">
            <v>6</v>
          </cell>
          <cell r="K4113" t="str">
            <v>Calima - Darien</v>
          </cell>
          <cell r="L4113" t="str">
            <v>Calima - Darien-Valle Del Cauca</v>
          </cell>
          <cell r="M4113">
            <v>423</v>
          </cell>
          <cell r="N4113" t="str">
            <v>DPS 2017</v>
          </cell>
          <cell r="O4113"/>
          <cell r="P4113"/>
          <cell r="Q4113" t="str">
            <v>Construcción De Pavimentos Y Obras Complementarias En El Casco Urbano Del Municipio De Calima El Darién - Departamento Del Valle Del Cauca</v>
          </cell>
          <cell r="R4113" t="str">
            <v>Vías Urbanas</v>
          </cell>
          <cell r="S4113"/>
          <cell r="T4113"/>
          <cell r="U4113"/>
          <cell r="V4113" t="str">
            <v>Municipio</v>
          </cell>
          <cell r="W4113" t="str">
            <v>Urbano</v>
          </cell>
          <cell r="X4113" t="str">
            <v xml:space="preserve">Barrio San Vicente, El Obrero, Guayacanes, II, Y Canada </v>
          </cell>
          <cell r="Y4113"/>
          <cell r="Z4113">
            <v>1261677900</v>
          </cell>
          <cell r="AA4113"/>
          <cell r="AB4113">
            <v>1261677900</v>
          </cell>
          <cell r="AC4113"/>
          <cell r="AD4113">
            <v>1261677900</v>
          </cell>
          <cell r="AE4113">
            <v>126167790</v>
          </cell>
          <cell r="AF4113"/>
          <cell r="AG4113">
            <v>126167790</v>
          </cell>
          <cell r="AH4113">
            <v>1387845690</v>
          </cell>
          <cell r="AI4113">
            <v>0</v>
          </cell>
          <cell r="AJ4113">
            <v>1387845690</v>
          </cell>
          <cell r="AK4113">
            <v>0.7</v>
          </cell>
          <cell r="AL4113"/>
          <cell r="AM4113">
            <v>1</v>
          </cell>
          <cell r="AN4113">
            <v>1</v>
          </cell>
          <cell r="AO4113">
            <v>0</v>
          </cell>
          <cell r="AP4113" t="str">
            <v>Entregado A Municipio</v>
          </cell>
          <cell r="AQ4113" t="e">
            <v>#REF!</v>
          </cell>
          <cell r="AR4113" t="e">
            <v>#N/A</v>
          </cell>
          <cell r="AS4113" t="str">
            <v>El municipio de Calima remitió aprobación de garantías según acta de entrega y recibo final, de igual manera envió proyección del plan de sostenibilidad para revisión de la interventoría.
Terminación: 27-08-2020
AV3 24/09/2020</v>
          </cell>
          <cell r="AT4113" t="str">
            <v>No Aplica</v>
          </cell>
          <cell r="AU4113">
            <v>43703</v>
          </cell>
          <cell r="AV4113">
            <v>44070</v>
          </cell>
          <cell r="AW4113" t="e">
            <v>#REF!</v>
          </cell>
          <cell r="AX4113"/>
          <cell r="AY4113"/>
          <cell r="AZ4113">
            <v>0</v>
          </cell>
          <cell r="BA4113" t="str">
            <v>-</v>
          </cell>
          <cell r="BB4113" t="str">
            <v>793 m</v>
          </cell>
          <cell r="BC4113"/>
          <cell r="BD4113">
            <v>43748</v>
          </cell>
          <cell r="BE4113">
            <v>43797</v>
          </cell>
          <cell r="BF4113">
            <v>44098</v>
          </cell>
          <cell r="BG4113">
            <v>2986</v>
          </cell>
        </row>
        <row r="4114">
          <cell r="C4114" t="str">
            <v>20080153S1969-1</v>
          </cell>
          <cell r="D4114" t="str">
            <v>Proyectos 2011 - 2020</v>
          </cell>
          <cell r="E4114" t="str">
            <v>No Aplica</v>
          </cell>
          <cell r="F4114" t="str">
            <v>CERRADO</v>
          </cell>
          <cell r="G4114"/>
          <cell r="H4114" t="str">
            <v>Valle Del Cauca</v>
          </cell>
          <cell r="I4114">
            <v>76130</v>
          </cell>
          <cell r="J4114">
            <v>3</v>
          </cell>
          <cell r="K4114" t="str">
            <v>Candelaria</v>
          </cell>
          <cell r="L4114" t="str">
            <v>Candelaria-Valle Del Cauca</v>
          </cell>
          <cell r="M4114" t="str">
            <v/>
          </cell>
          <cell r="N4114" t="str">
            <v>Infraestructura</v>
          </cell>
          <cell r="O4114"/>
          <cell r="P4114"/>
          <cell r="Q4114" t="str">
            <v>Adición Coonvenio No. 000153 De 2008 El Cual Tiene El Objeto De Aunar Esfuerzos Para La Elabaroción De Diseños Y/O Ajustes A Diseños Y/O Construcción De Proyectos De Infraestructura En Diferentes Municipio Del  Valle Del  Cauca. (Construcción De La Unidad Deportiva "La Polvorosa" Del  Corregimiento El Carmelo, Municipio De Candelaria -Valle Del  Cauca.)</v>
          </cell>
          <cell r="R4114" t="str">
            <v>Espacio Público, Recreación Y Deporte</v>
          </cell>
          <cell r="S4114"/>
          <cell r="T4114"/>
          <cell r="U4114"/>
          <cell r="V4114" t="str">
            <v>Federación Nacional De Cafeteros</v>
          </cell>
          <cell r="W4114"/>
          <cell r="X4114" t="str">
            <v/>
          </cell>
          <cell r="Y4114"/>
          <cell r="Z4114">
            <v>345566526</v>
          </cell>
          <cell r="AA4114"/>
          <cell r="AB4114">
            <v>345566526</v>
          </cell>
          <cell r="AC4114"/>
          <cell r="AD4114">
            <v>345566526</v>
          </cell>
          <cell r="AE4114">
            <v>0</v>
          </cell>
          <cell r="AF4114"/>
          <cell r="AG4114">
            <v>0</v>
          </cell>
          <cell r="AH4114">
            <v>345566526</v>
          </cell>
          <cell r="AI4114">
            <v>0</v>
          </cell>
          <cell r="AJ4114">
            <v>345566526</v>
          </cell>
          <cell r="AK4114">
            <v>1</v>
          </cell>
          <cell r="AL4114"/>
          <cell r="AM4114">
            <v>1</v>
          </cell>
          <cell r="AN4114">
            <v>1</v>
          </cell>
          <cell r="AO4114">
            <v>0</v>
          </cell>
          <cell r="AP4114" t="str">
            <v>Liquidado</v>
          </cell>
          <cell r="AQ4114" t="e">
            <v>#REF!</v>
          </cell>
          <cell r="AR4114" t="e">
            <v>#N/A</v>
          </cell>
          <cell r="AS4114" t="str">
            <v>Entregado en 2011.</v>
          </cell>
          <cell r="AT4114" t="str">
            <v>No Aplica</v>
          </cell>
          <cell r="AU4114" t="str">
            <v/>
          </cell>
          <cell r="AV4114">
            <v>40905</v>
          </cell>
          <cell r="AW4114" t="e">
            <v>#REF!</v>
          </cell>
          <cell r="AX4114"/>
          <cell r="AY4114"/>
          <cell r="AZ4114">
            <v>0</v>
          </cell>
          <cell r="BA4114" t="str">
            <v>-</v>
          </cell>
          <cell r="BB4114" t="str">
            <v/>
          </cell>
          <cell r="BC4114"/>
          <cell r="BD4114" t="str">
            <v/>
          </cell>
          <cell r="BE4114" t="str">
            <v/>
          </cell>
          <cell r="BF4114" t="str">
            <v/>
          </cell>
          <cell r="BG4114" t="str">
            <v/>
          </cell>
        </row>
        <row r="4115">
          <cell r="C4115" t="str">
            <v>20090118S1970-1</v>
          </cell>
          <cell r="D4115" t="str">
            <v>Proyectos 2011 - 2020</v>
          </cell>
          <cell r="E4115" t="str">
            <v>No Aplica</v>
          </cell>
          <cell r="F4115" t="str">
            <v>CERRADO</v>
          </cell>
          <cell r="G4115"/>
          <cell r="H4115" t="str">
            <v>Valle Del Cauca</v>
          </cell>
          <cell r="I4115">
            <v>76130</v>
          </cell>
          <cell r="J4115">
            <v>3</v>
          </cell>
          <cell r="K4115" t="str">
            <v>Candelaria</v>
          </cell>
          <cell r="L4115" t="str">
            <v>Candelaria-Valle Del Cauca</v>
          </cell>
          <cell r="M4115" t="str">
            <v/>
          </cell>
          <cell r="N4115" t="str">
            <v>Infraestructura</v>
          </cell>
          <cell r="O4115"/>
          <cell r="P4115"/>
          <cell r="Q4115" t="str">
            <v>Convenio Interadministrativo De Cooperación Entre Acción Social - Fip Y El Fondo Mixto Para La Promoción Del  Deporte, Para Unir Esfuerzos Para La Elaboración De Diseños Y/O Ajuste A Diseños Y/O Construcción De Proyectos De Infraestructura En Diferentes Municipios Del  Valle Del  Cauca. (Construcción Polideportivo Corregimiento Villa Gorgona - Valle Del  Cauca)</v>
          </cell>
          <cell r="R4115" t="str">
            <v>Espacio Público, Recreación Y Deporte</v>
          </cell>
          <cell r="S4115"/>
          <cell r="T4115"/>
          <cell r="U4115"/>
          <cell r="V4115" t="str">
            <v>Fondo Mixto Para La Promocion Del Deporte</v>
          </cell>
          <cell r="W4115"/>
          <cell r="X4115" t="str">
            <v/>
          </cell>
          <cell r="Y4115"/>
          <cell r="Z4115">
            <v>270000000</v>
          </cell>
          <cell r="AA4115"/>
          <cell r="AB4115">
            <v>270000000</v>
          </cell>
          <cell r="AC4115"/>
          <cell r="AD4115">
            <v>270000000</v>
          </cell>
          <cell r="AE4115">
            <v>0</v>
          </cell>
          <cell r="AF4115"/>
          <cell r="AG4115">
            <v>0</v>
          </cell>
          <cell r="AH4115">
            <v>270000000</v>
          </cell>
          <cell r="AI4115">
            <v>0</v>
          </cell>
          <cell r="AJ4115">
            <v>270000000</v>
          </cell>
          <cell r="AK4115">
            <v>1</v>
          </cell>
          <cell r="AL4115"/>
          <cell r="AM4115">
            <v>1</v>
          </cell>
          <cell r="AN4115">
            <v>1</v>
          </cell>
          <cell r="AO4115">
            <v>0</v>
          </cell>
          <cell r="AP4115" t="str">
            <v>Liquidado</v>
          </cell>
          <cell r="AQ4115" t="e">
            <v>#REF!</v>
          </cell>
          <cell r="AR4115" t="e">
            <v>#N/A</v>
          </cell>
          <cell r="AS4115" t="str">
            <v>Entregado en 2010.</v>
          </cell>
          <cell r="AT4115" t="str">
            <v>No Aplica</v>
          </cell>
          <cell r="AU4115" t="str">
            <v/>
          </cell>
          <cell r="AV4115">
            <v>40515</v>
          </cell>
          <cell r="AW4115" t="e">
            <v>#REF!</v>
          </cell>
          <cell r="AX4115"/>
          <cell r="AY4115"/>
          <cell r="AZ4115">
            <v>0</v>
          </cell>
          <cell r="BA4115" t="str">
            <v>-</v>
          </cell>
          <cell r="BB4115" t="str">
            <v/>
          </cell>
          <cell r="BC4115"/>
          <cell r="BD4115" t="str">
            <v/>
          </cell>
          <cell r="BE4115" t="str">
            <v/>
          </cell>
          <cell r="BF4115" t="str">
            <v/>
          </cell>
          <cell r="BG4115" t="str">
            <v/>
          </cell>
        </row>
        <row r="4116">
          <cell r="C4116" t="str">
            <v>20090259V1971-1</v>
          </cell>
          <cell r="D4116" t="str">
            <v>Proyectos 2011 - 2020</v>
          </cell>
          <cell r="E4116" t="str">
            <v>No Aplica</v>
          </cell>
          <cell r="F4116" t="str">
            <v>CERRADO</v>
          </cell>
          <cell r="G4116"/>
          <cell r="H4116" t="str">
            <v>Valle Del Cauca</v>
          </cell>
          <cell r="I4116">
            <v>76130</v>
          </cell>
          <cell r="J4116">
            <v>3</v>
          </cell>
          <cell r="K4116" t="str">
            <v>Candelaria</v>
          </cell>
          <cell r="L4116" t="str">
            <v>Candelaria-Valle Del Cauca</v>
          </cell>
          <cell r="M4116" t="str">
            <v/>
          </cell>
          <cell r="N4116" t="str">
            <v>Infraestructura</v>
          </cell>
          <cell r="O4116"/>
          <cell r="P4116"/>
          <cell r="Q4116"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(Pavimentación Vía Urbana, Municipio De Candelaria - Valle Del  Cauca)</v>
          </cell>
          <cell r="R4116" t="str">
            <v>Vías Urbanas</v>
          </cell>
          <cell r="S4116"/>
          <cell r="T4116"/>
          <cell r="U4116"/>
          <cell r="V4116" t="str">
            <v>Federación Nacional De Cafeteros</v>
          </cell>
          <cell r="W4116"/>
          <cell r="X4116" t="str">
            <v/>
          </cell>
          <cell r="Y4116"/>
          <cell r="Z4116">
            <v>80000000</v>
          </cell>
          <cell r="AA4116"/>
          <cell r="AB4116">
            <v>80000000</v>
          </cell>
          <cell r="AC4116"/>
          <cell r="AD4116">
            <v>80000000</v>
          </cell>
          <cell r="AE4116">
            <v>0</v>
          </cell>
          <cell r="AF4116"/>
          <cell r="AG4116">
            <v>0</v>
          </cell>
          <cell r="AH4116">
            <v>80000000</v>
          </cell>
          <cell r="AI4116">
            <v>0</v>
          </cell>
          <cell r="AJ4116">
            <v>80000000</v>
          </cell>
          <cell r="AK4116">
            <v>1</v>
          </cell>
          <cell r="AL4116"/>
          <cell r="AM4116">
            <v>1</v>
          </cell>
          <cell r="AN4116">
            <v>1</v>
          </cell>
          <cell r="AO4116">
            <v>0</v>
          </cell>
          <cell r="AP4116" t="str">
            <v>Liquidado</v>
          </cell>
          <cell r="AQ4116" t="e">
            <v>#REF!</v>
          </cell>
          <cell r="AR4116" t="e">
            <v>#N/A</v>
          </cell>
          <cell r="AS4116" t="str">
            <v>Entregado en 2010.</v>
          </cell>
          <cell r="AT4116" t="str">
            <v>No Aplica</v>
          </cell>
          <cell r="AU4116" t="str">
            <v/>
          </cell>
          <cell r="AV4116">
            <v>40694</v>
          </cell>
          <cell r="AW4116" t="e">
            <v>#REF!</v>
          </cell>
          <cell r="AX4116"/>
          <cell r="AY4116"/>
          <cell r="AZ4116">
            <v>0</v>
          </cell>
          <cell r="BA4116" t="str">
            <v>-</v>
          </cell>
          <cell r="BB4116" t="str">
            <v/>
          </cell>
          <cell r="BC4116"/>
          <cell r="BD4116" t="str">
            <v/>
          </cell>
          <cell r="BE4116" t="str">
            <v/>
          </cell>
          <cell r="BF4116" t="str">
            <v/>
          </cell>
          <cell r="BG4116" t="str">
            <v/>
          </cell>
        </row>
        <row r="4117">
          <cell r="C4117" t="str">
            <v>20100020S1972-1</v>
          </cell>
          <cell r="D4117" t="str">
            <v>Proyectos 2011 - 2020</v>
          </cell>
          <cell r="E4117" t="str">
            <v>No Aplica</v>
          </cell>
          <cell r="F4117" t="str">
            <v>CERRADO</v>
          </cell>
          <cell r="G4117"/>
          <cell r="H4117" t="str">
            <v>Valle Del Cauca</v>
          </cell>
          <cell r="I4117">
            <v>76130</v>
          </cell>
          <cell r="J4117">
            <v>3</v>
          </cell>
          <cell r="K4117" t="str">
            <v>Candelaria</v>
          </cell>
          <cell r="L4117" t="str">
            <v>Candelaria-Valle Del Cauca</v>
          </cell>
          <cell r="M4117" t="str">
            <v/>
          </cell>
          <cell r="N4117" t="str">
            <v>Infraestructura</v>
          </cell>
          <cell r="O4117"/>
          <cell r="P4117"/>
          <cell r="Q4117" t="str">
            <v>Convenio Interadministrativo Con El Fondo Mixto Para La Promoción Del  Deporte, Para Que Con Plena Autonomia Técnica Y Administrativa Se Aunen Esfuerzos Para La Elaboración De Diseños Y/O Ajuste A Diseños Y/O Cerramiento Colocación De Grama Y Construcción Camerinos Cancha De Futbol De Poblado Campestre, Municipio De Candelaria - Valle Del  Cauca.</v>
          </cell>
          <cell r="R4117" t="str">
            <v>Espacio Público, Recreación Y Deporte</v>
          </cell>
          <cell r="S4117"/>
          <cell r="T4117"/>
          <cell r="U4117"/>
          <cell r="V4117" t="str">
            <v>Fondo Mixto Para La Promocion Del Deporte</v>
          </cell>
          <cell r="W4117"/>
          <cell r="X4117" t="str">
            <v/>
          </cell>
          <cell r="Y4117"/>
          <cell r="Z4117">
            <v>189982603.25</v>
          </cell>
          <cell r="AA4117"/>
          <cell r="AB4117">
            <v>189982603.25</v>
          </cell>
          <cell r="AC4117"/>
          <cell r="AD4117">
            <v>189982603.25</v>
          </cell>
          <cell r="AE4117">
            <v>0</v>
          </cell>
          <cell r="AF4117"/>
          <cell r="AG4117">
            <v>0</v>
          </cell>
          <cell r="AH4117">
            <v>189982603.25</v>
          </cell>
          <cell r="AI4117">
            <v>0</v>
          </cell>
          <cell r="AJ4117">
            <v>189982603.25</v>
          </cell>
          <cell r="AK4117">
            <v>1</v>
          </cell>
          <cell r="AL4117"/>
          <cell r="AM4117">
            <v>1</v>
          </cell>
          <cell r="AN4117">
            <v>1</v>
          </cell>
          <cell r="AO4117">
            <v>0</v>
          </cell>
          <cell r="AP4117" t="str">
            <v>Liquidado</v>
          </cell>
          <cell r="AQ4117" t="e">
            <v>#REF!</v>
          </cell>
          <cell r="AR4117" t="e">
            <v>#N/A</v>
          </cell>
          <cell r="AS4117" t="str">
            <v>Entregado en 2011.</v>
          </cell>
          <cell r="AT4117" t="str">
            <v>No Aplica</v>
          </cell>
          <cell r="AU4117" t="str">
            <v/>
          </cell>
          <cell r="AV4117">
            <v>40568</v>
          </cell>
          <cell r="AW4117" t="e">
            <v>#REF!</v>
          </cell>
          <cell r="AX4117"/>
          <cell r="AY4117"/>
          <cell r="AZ4117">
            <v>0</v>
          </cell>
          <cell r="BA4117" t="str">
            <v>-</v>
          </cell>
          <cell r="BB4117" t="str">
            <v/>
          </cell>
          <cell r="BC4117"/>
          <cell r="BD4117" t="str">
            <v/>
          </cell>
          <cell r="BE4117" t="str">
            <v/>
          </cell>
          <cell r="BF4117" t="str">
            <v/>
          </cell>
          <cell r="BG4117" t="str">
            <v/>
          </cell>
        </row>
        <row r="4118">
          <cell r="C4118" t="str">
            <v>20100030V1973-1</v>
          </cell>
          <cell r="D4118" t="str">
            <v>Proyectos 2011 - 2020</v>
          </cell>
          <cell r="E4118" t="str">
            <v>No Aplica</v>
          </cell>
          <cell r="F4118" t="str">
            <v>CERRADO</v>
          </cell>
          <cell r="G4118"/>
          <cell r="H4118" t="str">
            <v>Valle Del Cauca</v>
          </cell>
          <cell r="I4118">
            <v>76130</v>
          </cell>
          <cell r="J4118">
            <v>3</v>
          </cell>
          <cell r="K4118" t="str">
            <v>Candelaria</v>
          </cell>
          <cell r="L4118" t="str">
            <v>Candelaria-Valle Del Cauca</v>
          </cell>
          <cell r="M4118" t="str">
            <v/>
          </cell>
          <cell r="N4118" t="str">
            <v>Infraestructura</v>
          </cell>
          <cell r="O4118"/>
          <cell r="P4118"/>
          <cell r="Q4118" t="str">
            <v>Mejoramiento Infraestructura Vial Y/O Alcantarillado Urbanización Santa Ana, Municipio De Candelaria - Valle Del  Cauca.</v>
          </cell>
          <cell r="R4118" t="str">
            <v>Vías Urbanas</v>
          </cell>
          <cell r="S4118"/>
          <cell r="T4118"/>
          <cell r="U4118"/>
          <cell r="V4118" t="str">
            <v>Federación Nacional De Cafeteros</v>
          </cell>
          <cell r="W4118"/>
          <cell r="X4118" t="str">
            <v/>
          </cell>
          <cell r="Y4118"/>
          <cell r="Z4118">
            <v>580000000</v>
          </cell>
          <cell r="AA4118"/>
          <cell r="AB4118">
            <v>580000000</v>
          </cell>
          <cell r="AC4118"/>
          <cell r="AD4118">
            <v>580000000</v>
          </cell>
          <cell r="AE4118">
            <v>0</v>
          </cell>
          <cell r="AF4118"/>
          <cell r="AG4118">
            <v>0</v>
          </cell>
          <cell r="AH4118">
            <v>580000000</v>
          </cell>
          <cell r="AI4118">
            <v>0</v>
          </cell>
          <cell r="AJ4118">
            <v>580000000</v>
          </cell>
          <cell r="AK4118">
            <v>1</v>
          </cell>
          <cell r="AL4118"/>
          <cell r="AM4118">
            <v>1</v>
          </cell>
          <cell r="AN4118">
            <v>1</v>
          </cell>
          <cell r="AO4118">
            <v>0</v>
          </cell>
          <cell r="AP4118" t="str">
            <v>Liquidado</v>
          </cell>
          <cell r="AQ4118" t="e">
            <v>#REF!</v>
          </cell>
          <cell r="AR4118" t="e">
            <v>#N/A</v>
          </cell>
          <cell r="AS4118" t="str">
            <v>Entregado en 2011.</v>
          </cell>
          <cell r="AT4118" t="str">
            <v>No Aplica</v>
          </cell>
          <cell r="AU4118" t="str">
            <v/>
          </cell>
          <cell r="AV4118">
            <v>40543</v>
          </cell>
          <cell r="AW4118" t="e">
            <v>#REF!</v>
          </cell>
          <cell r="AX4118"/>
          <cell r="AY4118"/>
          <cell r="AZ4118">
            <v>0</v>
          </cell>
          <cell r="BA4118" t="str">
            <v>-</v>
          </cell>
          <cell r="BB4118" t="str">
            <v/>
          </cell>
          <cell r="BC4118"/>
          <cell r="BD4118" t="str">
            <v/>
          </cell>
          <cell r="BE4118" t="str">
            <v/>
          </cell>
          <cell r="BF4118" t="str">
            <v/>
          </cell>
          <cell r="BG4118" t="str">
            <v/>
          </cell>
        </row>
        <row r="4119">
          <cell r="C4119" t="str">
            <v>20120069V0364-1</v>
          </cell>
          <cell r="D4119" t="str">
            <v>Proyectos 2011 - 2020</v>
          </cell>
          <cell r="E4119" t="str">
            <v>No Aplica</v>
          </cell>
          <cell r="F4119" t="str">
            <v>CERRADO</v>
          </cell>
          <cell r="G4119" t="str">
            <v>C364</v>
          </cell>
          <cell r="H4119" t="str">
            <v>Valle Del Cauca</v>
          </cell>
          <cell r="I4119">
            <v>76130</v>
          </cell>
          <cell r="J4119">
            <v>3</v>
          </cell>
          <cell r="K4119" t="str">
            <v>Candelaria</v>
          </cell>
          <cell r="L4119" t="str">
            <v>Candelaria-Valle Del Cauca</v>
          </cell>
          <cell r="M4119">
            <v>69</v>
          </cell>
          <cell r="N4119" t="str">
            <v>Fonade 3</v>
          </cell>
          <cell r="O4119"/>
          <cell r="P4119"/>
          <cell r="Q4119" t="str">
            <v>Mantenimiento De Vias Urbanas - Reposicion De Pavimento Rigido En Diferentes Vias De La Cabecera Municipal De Candelaria - Valle Del  Cauca.</v>
          </cell>
          <cell r="R4119" t="str">
            <v>Vías Urbanas</v>
          </cell>
          <cell r="S4119"/>
          <cell r="T4119"/>
          <cell r="U4119"/>
          <cell r="V4119" t="str">
            <v>Municipio</v>
          </cell>
          <cell r="W4119"/>
          <cell r="X4119" t="str">
            <v/>
          </cell>
          <cell r="Y4119"/>
          <cell r="Z4119">
            <v>679919429</v>
          </cell>
          <cell r="AA4119"/>
          <cell r="AB4119">
            <v>679919429</v>
          </cell>
          <cell r="AC4119"/>
          <cell r="AD4119">
            <v>679919429</v>
          </cell>
          <cell r="AE4119">
            <v>0</v>
          </cell>
          <cell r="AF4119"/>
          <cell r="AG4119">
            <v>0</v>
          </cell>
          <cell r="AH4119">
            <v>679919429</v>
          </cell>
          <cell r="AI4119">
            <v>0</v>
          </cell>
          <cell r="AJ4119">
            <v>679919429</v>
          </cell>
          <cell r="AK4119">
            <v>0</v>
          </cell>
          <cell r="AL4119"/>
          <cell r="AM4119">
            <v>1</v>
          </cell>
          <cell r="AN4119">
            <v>1</v>
          </cell>
          <cell r="AO4119">
            <v>0</v>
          </cell>
          <cell r="AP4119" t="str">
            <v>En Liquidación</v>
          </cell>
          <cell r="AQ4119" t="e">
            <v>#REF!</v>
          </cell>
          <cell r="AR4119" t="e">
            <v>#N/A</v>
          </cell>
          <cell r="AS411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19" t="str">
            <v>No Aplica</v>
          </cell>
          <cell r="AU4119">
            <v>42000</v>
          </cell>
          <cell r="AV4119">
            <v>42139</v>
          </cell>
          <cell r="AW4119" t="e">
            <v>#REF!</v>
          </cell>
          <cell r="AX4119"/>
          <cell r="AY4119"/>
          <cell r="AZ4119">
            <v>0</v>
          </cell>
          <cell r="BA4119" t="str">
            <v>-</v>
          </cell>
          <cell r="BB4119" t="str">
            <v>0,419 KM</v>
          </cell>
          <cell r="BC4119"/>
          <cell r="BD4119">
            <v>42121</v>
          </cell>
          <cell r="BE4119" t="str">
            <v xml:space="preserve"> </v>
          </cell>
          <cell r="BF4119">
            <v>42425</v>
          </cell>
          <cell r="BG4119" t="str">
            <v/>
          </cell>
        </row>
        <row r="4120">
          <cell r="C4120" t="str">
            <v>20130069S0452-1</v>
          </cell>
          <cell r="D4120" t="str">
            <v>Proyectos 2011 - 2020</v>
          </cell>
          <cell r="E4120" t="str">
            <v>No Aplica</v>
          </cell>
          <cell r="F4120" t="str">
            <v>CERRADO</v>
          </cell>
          <cell r="G4120" t="str">
            <v>C452</v>
          </cell>
          <cell r="H4120" t="str">
            <v>Valle Del Cauca</v>
          </cell>
          <cell r="I4120">
            <v>76130</v>
          </cell>
          <cell r="J4120">
            <v>3</v>
          </cell>
          <cell r="K4120" t="str">
            <v>Candelaria</v>
          </cell>
          <cell r="L4120" t="str">
            <v>Candelaria-Valle Del Cauca</v>
          </cell>
          <cell r="M4120">
            <v>69</v>
          </cell>
          <cell r="N4120" t="str">
            <v>Fonade 3</v>
          </cell>
          <cell r="O4120"/>
          <cell r="P4120"/>
          <cell r="Q4120" t="str">
            <v>Construcción De Pista De Patinaje En Escenario Deportivo, Localizado En El Barrio 20 De Julio Del  Corregimiento Villagorgona En El Municipio De Candelaria - Valle Del  Cauca</v>
          </cell>
          <cell r="R4120" t="str">
            <v>Espacio Público, Recreación Y Deporte</v>
          </cell>
          <cell r="S4120"/>
          <cell r="T4120"/>
          <cell r="U4120"/>
          <cell r="V4120" t="str">
            <v>Municipio</v>
          </cell>
          <cell r="W4120"/>
          <cell r="X4120" t="str">
            <v/>
          </cell>
          <cell r="Y4120"/>
          <cell r="Z4120">
            <v>596996322</v>
          </cell>
          <cell r="AA4120"/>
          <cell r="AB4120">
            <v>596996322</v>
          </cell>
          <cell r="AC4120"/>
          <cell r="AD4120">
            <v>596996322</v>
          </cell>
          <cell r="AE4120">
            <v>0</v>
          </cell>
          <cell r="AF4120"/>
          <cell r="AG4120">
            <v>0</v>
          </cell>
          <cell r="AH4120">
            <v>596996322</v>
          </cell>
          <cell r="AI4120">
            <v>0</v>
          </cell>
          <cell r="AJ4120">
            <v>596996322</v>
          </cell>
          <cell r="AK4120">
            <v>1</v>
          </cell>
          <cell r="AL4120"/>
          <cell r="AM4120">
            <v>1</v>
          </cell>
          <cell r="AN4120">
            <v>1</v>
          </cell>
          <cell r="AO4120">
            <v>0</v>
          </cell>
          <cell r="AP4120" t="str">
            <v>En Liquidación</v>
          </cell>
          <cell r="AQ4120" t="e">
            <v>#REF!</v>
          </cell>
          <cell r="AR4120" t="e">
            <v>#N/A</v>
          </cell>
          <cell r="AS412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20" t="str">
            <v>No Aplica</v>
          </cell>
          <cell r="AU4120">
            <v>42548</v>
          </cell>
          <cell r="AV4120">
            <v>42683</v>
          </cell>
          <cell r="AW4120" t="e">
            <v>#REF!</v>
          </cell>
          <cell r="AX4120"/>
          <cell r="AY4120"/>
          <cell r="AZ4120">
            <v>0</v>
          </cell>
          <cell r="BA4120" t="str">
            <v>-</v>
          </cell>
          <cell r="BB4120" t="str">
            <v>PISTA DE PATINAJE EN HORMIGON, ANDEN PERIMETRAL Y CERRAMIENTO.</v>
          </cell>
          <cell r="BC4120"/>
          <cell r="BD4120">
            <v>42470</v>
          </cell>
          <cell r="BE4120">
            <v>42647</v>
          </cell>
          <cell r="BF4120">
            <v>42718</v>
          </cell>
          <cell r="BG4120" t="str">
            <v/>
          </cell>
        </row>
        <row r="4121">
          <cell r="C4121" t="str">
            <v>20140156V0099-1</v>
          </cell>
          <cell r="D4121" t="str">
            <v>Proyectos 2011 - 2020</v>
          </cell>
          <cell r="E4121" t="str">
            <v>No Aplica</v>
          </cell>
          <cell r="F4121" t="str">
            <v>CERRADO</v>
          </cell>
          <cell r="G4121"/>
          <cell r="H4121" t="str">
            <v>Valle Del Cauca</v>
          </cell>
          <cell r="I4121">
            <v>76130</v>
          </cell>
          <cell r="J4121">
            <v>3</v>
          </cell>
          <cell r="K4121" t="str">
            <v>Candelaria</v>
          </cell>
          <cell r="L4121" t="str">
            <v>Candelaria-Valle Del Cauca</v>
          </cell>
          <cell r="M4121">
            <v>156</v>
          </cell>
          <cell r="N4121" t="str">
            <v>DPS 2014</v>
          </cell>
          <cell r="O4121"/>
          <cell r="P4121"/>
          <cell r="Q4121" t="str">
            <v>Construcción De Pavimento Rigido Urbanizaciones La Germania Y Santa Ana Corregimiento Villa Gorgona Municipio De Candelaria - Valle Del  Cauca</v>
          </cell>
          <cell r="R4121" t="str">
            <v>Vías Red Terciaria</v>
          </cell>
          <cell r="S4121"/>
          <cell r="T4121"/>
          <cell r="U4121"/>
          <cell r="V4121" t="str">
            <v>Municipio</v>
          </cell>
          <cell r="W4121"/>
          <cell r="X4121" t="str">
            <v>Urbanizaciones La Germania Y Santa Ana Corregimiento Villa Gorgona</v>
          </cell>
          <cell r="Y4121"/>
          <cell r="Z4121">
            <v>2128521390</v>
          </cell>
          <cell r="AA4121"/>
          <cell r="AB4121">
            <v>2128521390</v>
          </cell>
          <cell r="AC4121"/>
          <cell r="AD4121">
            <v>2128521390</v>
          </cell>
          <cell r="AE4121">
            <v>212852139</v>
          </cell>
          <cell r="AF4121"/>
          <cell r="AG4121">
            <v>212852139</v>
          </cell>
          <cell r="AH4121">
            <v>2341373529</v>
          </cell>
          <cell r="AI4121">
            <v>0</v>
          </cell>
          <cell r="AJ4121">
            <v>2341373529</v>
          </cell>
          <cell r="AK4121">
            <v>0.98939999999999995</v>
          </cell>
          <cell r="AL4121"/>
          <cell r="AM4121">
            <v>1</v>
          </cell>
          <cell r="AN4121">
            <v>1</v>
          </cell>
          <cell r="AO4121">
            <v>0</v>
          </cell>
          <cell r="AP4121" t="str">
            <v>Liquidado</v>
          </cell>
          <cell r="AQ4121" t="e">
            <v>#REF!</v>
          </cell>
          <cell r="AR4121" t="e">
            <v>#N/A</v>
          </cell>
          <cell r="AS4121" t="str">
            <v>Liquidado el 28 de diciembre 2019.</v>
          </cell>
          <cell r="AT4121" t="str">
            <v>No Aplica</v>
          </cell>
          <cell r="AU4121">
            <v>42353</v>
          </cell>
          <cell r="AV4121">
            <v>42794</v>
          </cell>
          <cell r="AW4121" t="e">
            <v>#REF!</v>
          </cell>
          <cell r="AX4121"/>
          <cell r="AY4121"/>
          <cell r="AZ4121">
            <v>0</v>
          </cell>
          <cell r="BA4121" t="str">
            <v>-</v>
          </cell>
          <cell r="BB4121">
            <v>13320</v>
          </cell>
          <cell r="BC4121"/>
          <cell r="BD4121">
            <v>42433</v>
          </cell>
          <cell r="BE4121">
            <v>42704</v>
          </cell>
          <cell r="BF4121">
            <v>42971</v>
          </cell>
          <cell r="BG4121">
            <v>18230</v>
          </cell>
        </row>
        <row r="4122">
          <cell r="C4122" t="str">
            <v>20150300V2696-1</v>
          </cell>
          <cell r="D4122" t="str">
            <v>Proyectos 2011 - 2020</v>
          </cell>
          <cell r="E4122" t="str">
            <v>No Aplica</v>
          </cell>
          <cell r="F4122" t="str">
            <v>CERRADO</v>
          </cell>
          <cell r="G4122"/>
          <cell r="H4122" t="str">
            <v>Valle Del Cauca</v>
          </cell>
          <cell r="I4122">
            <v>76130</v>
          </cell>
          <cell r="J4122">
            <v>3</v>
          </cell>
          <cell r="K4122" t="str">
            <v>Candelaria</v>
          </cell>
          <cell r="L4122" t="str">
            <v>Candelaria-Valle Del Cauca</v>
          </cell>
          <cell r="M4122">
            <v>300</v>
          </cell>
          <cell r="N4122" t="str">
            <v>DPS 2015</v>
          </cell>
          <cell r="O4122"/>
          <cell r="P4122"/>
          <cell r="Q4122" t="str">
            <v>Construcción De Pavimento Rígido Urbanizaciones La Germania Etapa 1 Y Santa Ana Corregimiento Villa Gorgona Municipio De Candelaria - Valle Del  Cauca</v>
          </cell>
          <cell r="R4122" t="str">
            <v>Vías Red Terciaria</v>
          </cell>
          <cell r="S4122"/>
          <cell r="T4122"/>
          <cell r="U4122"/>
          <cell r="V4122" t="str">
            <v>Municipio</v>
          </cell>
          <cell r="W4122"/>
          <cell r="X4122" t="str">
            <v xml:space="preserve">Urbanizaciones La Germania Etapa 1 Y Santa Ana Corregimiento Villa Gorgona </v>
          </cell>
          <cell r="Y4122"/>
          <cell r="Z4122">
            <v>1967218266</v>
          </cell>
          <cell r="AA4122"/>
          <cell r="AB4122">
            <v>1967218266</v>
          </cell>
          <cell r="AC4122"/>
          <cell r="AD4122">
            <v>1967218266</v>
          </cell>
          <cell r="AE4122">
            <v>196721826.60000002</v>
          </cell>
          <cell r="AF4122"/>
          <cell r="AG4122">
            <v>196721826.60000002</v>
          </cell>
          <cell r="AH4122">
            <v>2163940092.5999999</v>
          </cell>
          <cell r="AI4122">
            <v>0</v>
          </cell>
          <cell r="AJ4122">
            <v>2163940092.5999999</v>
          </cell>
          <cell r="AK4122">
            <v>0.90159999999999996</v>
          </cell>
          <cell r="AL4122"/>
          <cell r="AM4122">
            <v>1</v>
          </cell>
          <cell r="AN4122">
            <v>1</v>
          </cell>
          <cell r="AO4122">
            <v>0</v>
          </cell>
          <cell r="AP4122" t="str">
            <v>Liquidado</v>
          </cell>
          <cell r="AQ4122" t="e">
            <v>#REF!</v>
          </cell>
          <cell r="AR4122" t="e">
            <v>#N/A</v>
          </cell>
          <cell r="AS4122" t="str">
            <v>Liquidado el 14 de enero 2022.</v>
          </cell>
          <cell r="AT4122" t="str">
            <v>No Aplica</v>
          </cell>
          <cell r="AU4122">
            <v>43063</v>
          </cell>
          <cell r="AV4122">
            <v>43359</v>
          </cell>
          <cell r="AW4122" t="e">
            <v>#REF!</v>
          </cell>
          <cell r="AX4122"/>
          <cell r="AY4122"/>
          <cell r="AZ4122">
            <v>0</v>
          </cell>
          <cell r="BA4122" t="str">
            <v>-</v>
          </cell>
          <cell r="BB4122" t="str">
            <v>1.38 Km</v>
          </cell>
          <cell r="BC4122"/>
          <cell r="BD4122">
            <v>43063</v>
          </cell>
          <cell r="BE4122">
            <v>43194</v>
          </cell>
          <cell r="BF4122">
            <v>43440</v>
          </cell>
          <cell r="BG4122">
            <v>2844</v>
          </cell>
        </row>
        <row r="4123">
          <cell r="C4123" t="str">
            <v>20160496V3869-1</v>
          </cell>
          <cell r="D4123" t="str">
            <v>Proyectos 2011 - 2020</v>
          </cell>
          <cell r="E4123" t="str">
            <v>ANTES 2018</v>
          </cell>
          <cell r="F4123" t="str">
            <v>VIGENTE</v>
          </cell>
          <cell r="G4123"/>
          <cell r="H4123" t="str">
            <v>Valle Del Cauca</v>
          </cell>
          <cell r="I4123">
            <v>76130</v>
          </cell>
          <cell r="J4123">
            <v>3</v>
          </cell>
          <cell r="K4123" t="str">
            <v>Candelaria</v>
          </cell>
          <cell r="L4123" t="str">
            <v>Candelaria-Valle Del Cauca</v>
          </cell>
          <cell r="M4123">
            <v>496</v>
          </cell>
          <cell r="N4123" t="str">
            <v>DPS 2016</v>
          </cell>
          <cell r="O4123"/>
          <cell r="P4123"/>
          <cell r="Q4123" t="str">
            <v>Pavimentación Vías Urbanas En Las Manzanas 14, 16 Y 17 Del  Centro Poblado Urbano Poblado Campestre Del  Municipio De Candelaria - Valle Del  Cauca</v>
          </cell>
          <cell r="R4123" t="str">
            <v>Vías Urbanas</v>
          </cell>
          <cell r="S4123"/>
          <cell r="T4123"/>
          <cell r="U4123"/>
          <cell r="V4123" t="str">
            <v>Municipio</v>
          </cell>
          <cell r="W4123" t="str">
            <v>Urbano</v>
          </cell>
          <cell r="X4123" t="str">
            <v>Corregimiento de Junchito (Barrio Poblado Campestre)</v>
          </cell>
          <cell r="Y4123"/>
          <cell r="Z4123">
            <v>2392433890</v>
          </cell>
          <cell r="AA4123"/>
          <cell r="AB4123">
            <v>2392433890</v>
          </cell>
          <cell r="AC4123"/>
          <cell r="AD4123">
            <v>2392433890</v>
          </cell>
          <cell r="AE4123">
            <v>239243389</v>
          </cell>
          <cell r="AF4123"/>
          <cell r="AG4123">
            <v>239243389</v>
          </cell>
          <cell r="AH4123">
            <v>2631677279</v>
          </cell>
          <cell r="AI4123">
            <v>0</v>
          </cell>
          <cell r="AJ4123">
            <v>2631677279</v>
          </cell>
          <cell r="AK4123">
            <v>0.30000000000000004</v>
          </cell>
          <cell r="AL4123"/>
          <cell r="AM4123">
            <v>1</v>
          </cell>
          <cell r="AN4123">
            <v>0.96760000000000002</v>
          </cell>
          <cell r="AO4123">
            <v>-3.2399999999999984E-2</v>
          </cell>
          <cell r="AP4123" t="str">
            <v>Terminado</v>
          </cell>
          <cell r="AQ4123" t="e">
            <v>#REF!</v>
          </cell>
          <cell r="AR4123" t="e">
            <v>#N/A</v>
          </cell>
          <cell r="AS4123" t="str">
            <v xml:space="preserve">Se realiza reunión con el alcalde en DPS Bogotá y genera compromiso para cierre de proyecto antes del 20 julio 2022. Se han generado todas las alertas, comunicado con copia a procuraduria, derechos de petición y como resultado no hay actuaciones de la entidad territorial.
</v>
          </cell>
          <cell r="AT4123" t="str">
            <v>No Aplica</v>
          </cell>
          <cell r="AU4123">
            <v>43644</v>
          </cell>
          <cell r="AV4123">
            <v>44665</v>
          </cell>
          <cell r="AW4123" t="e">
            <v>#REF!</v>
          </cell>
          <cell r="AX4123"/>
          <cell r="AY4123"/>
          <cell r="AZ4123">
            <v>0</v>
          </cell>
          <cell r="BA4123" t="str">
            <v>-</v>
          </cell>
          <cell r="BB4123" t="str">
            <v>1533 ml</v>
          </cell>
          <cell r="BC4123"/>
          <cell r="BD4123">
            <v>43677</v>
          </cell>
          <cell r="BE4123">
            <v>44462</v>
          </cell>
          <cell r="BF4123" t="str">
            <v/>
          </cell>
          <cell r="BG4123">
            <v>20000</v>
          </cell>
        </row>
        <row r="4124">
          <cell r="C4124" t="str">
            <v>20160496V4276-1</v>
          </cell>
          <cell r="D4124" t="str">
            <v>Proyectos 2011 - 2020</v>
          </cell>
          <cell r="E4124" t="str">
            <v>ANTES 2018</v>
          </cell>
          <cell r="F4124" t="str">
            <v>VIGENTE</v>
          </cell>
          <cell r="G4124"/>
          <cell r="H4124" t="str">
            <v>Valle Del Cauca</v>
          </cell>
          <cell r="I4124">
            <v>76130</v>
          </cell>
          <cell r="J4124">
            <v>3</v>
          </cell>
          <cell r="K4124" t="str">
            <v>Candelaria</v>
          </cell>
          <cell r="L4124" t="str">
            <v>Candelaria-Valle Del Cauca</v>
          </cell>
          <cell r="M4124">
            <v>496</v>
          </cell>
          <cell r="N4124" t="str">
            <v>DPS 2016</v>
          </cell>
          <cell r="O4124"/>
          <cell r="P4124"/>
          <cell r="Q4124" t="str">
            <v>Construcción De Pavimento Rígido Vías Urbanas Manzana 10, Vía Paralera Al Zajon Tortugas, Manzana 14, Manzana 16, Manzana 17 Urbanización Poblado Campestre En El Municicpio De Candelaria - Valle Del  Cauca</v>
          </cell>
          <cell r="R4124" t="str">
            <v>Vías Urbanas</v>
          </cell>
          <cell r="S4124"/>
          <cell r="T4124"/>
          <cell r="U4124"/>
          <cell r="V4124" t="str">
            <v>Municipio</v>
          </cell>
          <cell r="W4124" t="str">
            <v>Urbano</v>
          </cell>
          <cell r="X4124" t="str">
            <v>Corregimiento de Junchito (Barrio Poblado Campestre)</v>
          </cell>
          <cell r="Y4124"/>
          <cell r="Z4124">
            <v>1792534346</v>
          </cell>
          <cell r="AA4124"/>
          <cell r="AB4124">
            <v>1792534346</v>
          </cell>
          <cell r="AC4124"/>
          <cell r="AD4124">
            <v>1792534346</v>
          </cell>
          <cell r="AE4124">
            <v>179253434.60000002</v>
          </cell>
          <cell r="AF4124"/>
          <cell r="AG4124">
            <v>179253434.60000002</v>
          </cell>
          <cell r="AH4124">
            <v>1971787780.5999999</v>
          </cell>
          <cell r="AI4124">
            <v>0</v>
          </cell>
          <cell r="AJ4124">
            <v>1971787780.5999999</v>
          </cell>
          <cell r="AK4124">
            <v>0.15000000000000002</v>
          </cell>
          <cell r="AL4124"/>
          <cell r="AM4124">
            <v>1</v>
          </cell>
          <cell r="AN4124">
            <v>0.85</v>
          </cell>
          <cell r="AO4124">
            <v>-0.15000000000000002</v>
          </cell>
          <cell r="AP4124" t="str">
            <v>Terminado</v>
          </cell>
          <cell r="AQ4124" t="e">
            <v>#REF!</v>
          </cell>
          <cell r="AR4124" t="e">
            <v>#N/A</v>
          </cell>
          <cell r="AS4124" t="str">
            <v>Se realiza reunión con el alcalde en DPS Bogotá y genera compromiso para cierre de proyecto antes del 20 julio 2022. Se han generado todas las alertas, comunicado con copia a procuraduria, derechos de petición y como resultado no hay actuaciones de la entidad territorial.</v>
          </cell>
          <cell r="AT4124" t="str">
            <v>No Aplica</v>
          </cell>
          <cell r="AU4124">
            <v>43644</v>
          </cell>
          <cell r="AV4124">
            <v>44665</v>
          </cell>
          <cell r="AW4124" t="e">
            <v>#REF!</v>
          </cell>
          <cell r="AX4124"/>
          <cell r="AY4124"/>
          <cell r="AZ4124">
            <v>0</v>
          </cell>
          <cell r="BA4124" t="str">
            <v>-</v>
          </cell>
          <cell r="BB4124" t="str">
            <v>1162 ml</v>
          </cell>
          <cell r="BC4124"/>
          <cell r="BD4124">
            <v>43673</v>
          </cell>
          <cell r="BE4124">
            <v>44462</v>
          </cell>
          <cell r="BF4124" t="str">
            <v/>
          </cell>
          <cell r="BG4124">
            <v>20000</v>
          </cell>
        </row>
        <row r="4125">
          <cell r="C4125" t="str">
            <v>20170385V9325-1</v>
          </cell>
          <cell r="D4125" t="str">
            <v>Proyectos 2011 - 2020</v>
          </cell>
          <cell r="E4125" t="str">
            <v>ANTES 2018</v>
          </cell>
          <cell r="F4125" t="str">
            <v>VIGENTE</v>
          </cell>
          <cell r="G4125"/>
          <cell r="H4125" t="str">
            <v>Valle Del Cauca</v>
          </cell>
          <cell r="I4125">
            <v>76130</v>
          </cell>
          <cell r="J4125">
            <v>3</v>
          </cell>
          <cell r="K4125" t="str">
            <v>Candelaria</v>
          </cell>
          <cell r="L4125" t="str">
            <v>Candelaria-Valle Del Cauca</v>
          </cell>
          <cell r="M4125">
            <v>385</v>
          </cell>
          <cell r="N4125" t="str">
            <v>DPS 2017</v>
          </cell>
          <cell r="O4125"/>
          <cell r="P4125"/>
          <cell r="Q4125" t="str">
            <v xml:space="preserve"> Construcción De Pavimento Rígido Vías Urbanas Del  Corregimiento Del  Carmelo Mucnipio De Candelaria Valle Del  Cauca Occidente</v>
          </cell>
          <cell r="R4125" t="str">
            <v>Vías Urbanas</v>
          </cell>
          <cell r="S4125"/>
          <cell r="T4125"/>
          <cell r="U4125"/>
          <cell r="V4125" t="str">
            <v>Municipio</v>
          </cell>
          <cell r="W4125" t="str">
            <v>Urbano</v>
          </cell>
          <cell r="X4125" t="str">
            <v>Barrios La Carmelita, Prado, La Primavera y Bellavista del Carmelo</v>
          </cell>
          <cell r="Y4125"/>
          <cell r="Z4125">
            <v>3426654471</v>
          </cell>
          <cell r="AA4125"/>
          <cell r="AB4125">
            <v>3426654471</v>
          </cell>
          <cell r="AC4125"/>
          <cell r="AD4125">
            <v>3426654471</v>
          </cell>
          <cell r="AE4125">
            <v>342665447.10000002</v>
          </cell>
          <cell r="AF4125"/>
          <cell r="AG4125">
            <v>342665447.10000002</v>
          </cell>
          <cell r="AH4125">
            <v>3769319918.0999999</v>
          </cell>
          <cell r="AI4125">
            <v>0</v>
          </cell>
          <cell r="AJ4125">
            <v>3769319918.0999999</v>
          </cell>
          <cell r="AK4125">
            <v>0.6</v>
          </cell>
          <cell r="AL4125"/>
          <cell r="AM4125">
            <v>1</v>
          </cell>
          <cell r="AN4125">
            <v>1</v>
          </cell>
          <cell r="AO4125">
            <v>0</v>
          </cell>
          <cell r="AP4125" t="str">
            <v>Terminado</v>
          </cell>
          <cell r="AQ4125" t="e">
            <v>#REF!</v>
          </cell>
          <cell r="AR4125" t="e">
            <v>#N/A</v>
          </cell>
          <cell r="AS4125" t="str">
            <v xml:space="preserve">
Se remitió al municipio Oficio Derecho de Petición  con copia a procuraduría delegada.
A la espera de respuesta del municipio para gestión final de entrega.
No se ha realizado cierre financiero del contrato de obra por negativa del contratista, solicitudes de reconcomiendo PGIO e ítems no previstos, ya fueron objeto de revisión y conceptuadas por la interventoría mediante comunicado</v>
          </cell>
          <cell r="AT4125" t="str">
            <v>No Aplica</v>
          </cell>
          <cell r="AU4125">
            <v>43644</v>
          </cell>
          <cell r="AV4125">
            <v>44516</v>
          </cell>
          <cell r="AW4125" t="e">
            <v>#REF!</v>
          </cell>
          <cell r="AX4125"/>
          <cell r="AY4125"/>
          <cell r="AZ4125">
            <v>0</v>
          </cell>
          <cell r="BA4125" t="str">
            <v>-</v>
          </cell>
          <cell r="BB4125" t="str">
            <v>2190 ml</v>
          </cell>
          <cell r="BC4125"/>
          <cell r="BD4125">
            <v>43690</v>
          </cell>
          <cell r="BE4125">
            <v>43774</v>
          </cell>
          <cell r="BF4125" t="str">
            <v/>
          </cell>
          <cell r="BG4125">
            <v>2000</v>
          </cell>
        </row>
        <row r="4126">
          <cell r="C4126" t="str">
            <v>20170392V9732-1</v>
          </cell>
          <cell r="D4126" t="str">
            <v>Proyectos 2011 - 2020</v>
          </cell>
          <cell r="E4126" t="str">
            <v>ANTES 2018</v>
          </cell>
          <cell r="F4126" t="str">
            <v>VIGENTE</v>
          </cell>
          <cell r="G4126"/>
          <cell r="H4126" t="str">
            <v>Valle Del Cauca</v>
          </cell>
          <cell r="I4126">
            <v>76130</v>
          </cell>
          <cell r="J4126">
            <v>3</v>
          </cell>
          <cell r="K4126" t="str">
            <v>Candelaria</v>
          </cell>
          <cell r="L4126" t="str">
            <v>Candelaria-Valle Del Cauca</v>
          </cell>
          <cell r="M4126">
            <v>392</v>
          </cell>
          <cell r="N4126" t="str">
            <v>DPS 2017</v>
          </cell>
          <cell r="O4126"/>
          <cell r="P4126"/>
          <cell r="Q4126" t="str">
            <v>Construcción De Pavimento Rígido Vías Urbanas En Los Barrios El Porvenir, El Progreso, La Prosperidad Y El Diamante Del  Corregimiento De Villagorgona Municipio De Candelaria Valle Del  Cauca Occidente</v>
          </cell>
          <cell r="R4126" t="str">
            <v>Vías Urbanas</v>
          </cell>
          <cell r="S4126"/>
          <cell r="T4126"/>
          <cell r="U4126"/>
          <cell r="V4126" t="str">
            <v>Municipio</v>
          </cell>
          <cell r="W4126"/>
          <cell r="X4126" t="str">
            <v>Corregimiento Gorgona</v>
          </cell>
          <cell r="Y4126"/>
          <cell r="Z4126">
            <v>1771662487</v>
          </cell>
          <cell r="AA4126"/>
          <cell r="AB4126">
            <v>1771662487</v>
          </cell>
          <cell r="AC4126"/>
          <cell r="AD4126">
            <v>1771662487</v>
          </cell>
          <cell r="AE4126">
            <v>177166248.70000002</v>
          </cell>
          <cell r="AF4126"/>
          <cell r="AG4126">
            <v>177166248.70000002</v>
          </cell>
          <cell r="AH4126">
            <v>1948828735.7</v>
          </cell>
          <cell r="AI4126">
            <v>0</v>
          </cell>
          <cell r="AJ4126">
            <v>1948828735.7</v>
          </cell>
          <cell r="AK4126">
            <v>0.83189999999999997</v>
          </cell>
          <cell r="AL4126"/>
          <cell r="AM4126">
            <v>1</v>
          </cell>
          <cell r="AN4126">
            <v>1</v>
          </cell>
          <cell r="AO4126">
            <v>0</v>
          </cell>
          <cell r="AP4126" t="str">
            <v>Entregado A Municipio</v>
          </cell>
          <cell r="AQ4126" t="e">
            <v>#REF!</v>
          </cell>
          <cell r="AR4126" t="e">
            <v>#N/A</v>
          </cell>
          <cell r="AS4126" t="str">
            <v>En proceso de liquidación. Pendiente entega del acta de terminación debidamente suscrita por el Municipio.  El 25/05/2021 el supervisor del convenio por PS envia comunicado S-2021-4301-196451 a la alcaldia de Candelaria, cuyo asunto es  Derecho de Petición de información entre autoridades. Convenio 392 - 2017. A la fecha no ha sido remitido el acta de terminación suscrita, despues de transcurrido 30 días desde la remisión del Derecho de Petición, sin respuesta.</v>
          </cell>
          <cell r="AT4126" t="str">
            <v>No Aplica</v>
          </cell>
          <cell r="AU4126">
            <v>43644</v>
          </cell>
          <cell r="AV4126">
            <v>43827</v>
          </cell>
          <cell r="AW4126" t="e">
            <v>#REF!</v>
          </cell>
          <cell r="AX4126"/>
          <cell r="AY4126"/>
          <cell r="AZ4126">
            <v>0</v>
          </cell>
          <cell r="BA4126" t="str">
            <v>-</v>
          </cell>
          <cell r="BB4126" t="str">
            <v>924m</v>
          </cell>
          <cell r="BC4126"/>
          <cell r="BD4126">
            <v>43685</v>
          </cell>
          <cell r="BE4126">
            <v>43761</v>
          </cell>
          <cell r="BF4126">
            <v>44271</v>
          </cell>
          <cell r="BG4126">
            <v>1500</v>
          </cell>
        </row>
        <row r="4127">
          <cell r="C4127" t="str">
            <v>20120069A0339-1</v>
          </cell>
          <cell r="D4127" t="str">
            <v>Proyectos 2011 - 2020</v>
          </cell>
          <cell r="E4127" t="str">
            <v>No Aplica</v>
          </cell>
          <cell r="F4127" t="str">
            <v>CERRADO</v>
          </cell>
          <cell r="G4127" t="str">
            <v>C339</v>
          </cell>
          <cell r="H4127" t="str">
            <v>Valle Del Cauca</v>
          </cell>
          <cell r="I4127">
            <v>76130</v>
          </cell>
          <cell r="J4127">
            <v>3</v>
          </cell>
          <cell r="K4127" t="str">
            <v>Candelaria</v>
          </cell>
          <cell r="L4127" t="str">
            <v>Candelaria-Valle Del Cauca</v>
          </cell>
          <cell r="M4127">
            <v>69</v>
          </cell>
          <cell r="N4127" t="str">
            <v>Fonade 3</v>
          </cell>
          <cell r="O4127"/>
          <cell r="P4127"/>
          <cell r="Q4127" t="str">
            <v>OPTIMIZACIÓN REDES DE DISTRIBUCIÓN DE ACUEDUCTO DE LOS CORREGIMIENTOS EL CARMELO,  SAN JOAQUIN Y EL TIPLE.</v>
          </cell>
          <cell r="R4127" t="str">
            <v>Agua Potable Y Saneamiento Básico</v>
          </cell>
          <cell r="S4127"/>
          <cell r="T4127"/>
          <cell r="U4127"/>
          <cell r="V4127" t="str">
            <v>MUNICIPIO</v>
          </cell>
          <cell r="W4127"/>
          <cell r="X4127" t="str">
            <v/>
          </cell>
          <cell r="Y4127"/>
          <cell r="Z4127">
            <v>0</v>
          </cell>
          <cell r="AA4127"/>
          <cell r="AB4127">
            <v>0</v>
          </cell>
          <cell r="AC4127"/>
          <cell r="AD4127">
            <v>0</v>
          </cell>
          <cell r="AE4127">
            <v>0</v>
          </cell>
          <cell r="AF4127"/>
          <cell r="AG4127">
            <v>0</v>
          </cell>
          <cell r="AH4127">
            <v>0</v>
          </cell>
          <cell r="AI4127">
            <v>0</v>
          </cell>
          <cell r="AJ4127">
            <v>0</v>
          </cell>
          <cell r="AK4127">
            <v>0</v>
          </cell>
          <cell r="AL4127"/>
          <cell r="AM4127">
            <v>0.747</v>
          </cell>
          <cell r="AN4127">
            <v>0.747</v>
          </cell>
          <cell r="AO4127">
            <v>0</v>
          </cell>
          <cell r="AP4127" t="str">
            <v>Cancelado</v>
          </cell>
          <cell r="AQ4127" t="e">
            <v>#REF!</v>
          </cell>
          <cell r="AR4127" t="e">
            <v>#N/A</v>
          </cell>
          <cell r="AS4127" t="str">
            <v>Se  tramito formato BALANCE DE EJECUCION DE COMPROMISOS PARA LIBERACION DE SALDOS NO EJECUTADOS, de CANDELARIA.
El abogado Carlos Martinez remitio el 03-10-2021  por correo electonico "en atención al memorando No: 20212700035213 mediante el cual se dio traslado a la Oficina Asesora Jurídica del formato de la referencia, atentamente  se lo devuelve diligenciado con el fin de continuar con el trámite. (Punto No. 4 del Formato)
Quedamos atentos al formato en su versión final y firmado, para la correspondiente firma de la Jefe de la OAJ."
- PENDIENTES: 
Se revisa por Gerencia de convenio proyeccion de memorando para dar tramite a area OAJ firmado de formato FGG-55. Se  remite a area contractual solicitud de liberacion de saldos.</v>
          </cell>
          <cell r="AT4127" t="str">
            <v>No Aplica</v>
          </cell>
          <cell r="AU4127">
            <v>42487</v>
          </cell>
          <cell r="AV4127" t="str">
            <v>No Aplica</v>
          </cell>
          <cell r="AW4127" t="e">
            <v>#REF!</v>
          </cell>
          <cell r="AX4127"/>
          <cell r="AY4127"/>
          <cell r="AZ4127">
            <v>0</v>
          </cell>
          <cell r="BA4127" t="str">
            <v>-</v>
          </cell>
          <cell r="BB4127" t="str">
            <v>RECONSTRUCCION DE TUBERIA RED DISTRIBUCIÓN DE ACUEDUCTO EN DIAMETRO DE 2" A 6" EN LOS CORREGIMIENTOS INCLUYENDO LOS ACCESORIOS PARA OPTIMIZAR LAS REDES COMO SON VALVULAS, CODOS, TEES E HIDRANTES Y LA CONSTRUCCIÓN DEL TANQUE EN SAN JOAQUIN DE 160 M3.</v>
          </cell>
          <cell r="BC4127"/>
          <cell r="BD4127">
            <v>42586</v>
          </cell>
          <cell r="BE4127">
            <v>42586</v>
          </cell>
          <cell r="BF4127" t="str">
            <v>cancelado</v>
          </cell>
          <cell r="BG4127" t="str">
            <v/>
          </cell>
        </row>
        <row r="4128">
          <cell r="C4128" t="str">
            <v>E-2020-2203-167493</v>
          </cell>
          <cell r="D4128" t="str">
            <v>CV 001-2020</v>
          </cell>
          <cell r="E4128" t="str">
            <v>2018-2022</v>
          </cell>
          <cell r="F4128" t="str">
            <v>VIGENTE</v>
          </cell>
          <cell r="G4128"/>
          <cell r="H4128" t="str">
            <v>Valle Del Cauca</v>
          </cell>
          <cell r="I4128"/>
          <cell r="J4128"/>
          <cell r="K4128" t="str">
            <v>Candelaria</v>
          </cell>
          <cell r="L4128" t="str">
            <v>Candelaria-Valle Del Cauca</v>
          </cell>
          <cell r="M4128" t="str">
            <v>Pendiente</v>
          </cell>
          <cell r="N4128"/>
          <cell r="O4128" t="str">
            <v>Pendiente</v>
          </cell>
          <cell r="P4128" t="str">
            <v>-</v>
          </cell>
          <cell r="Q4128" t="str">
            <v xml:space="preserve">Construcción Infraestructura Vial Nueva Pavimento Rígido Clljón Puerto Puerto Leticia Corregimiento De Regina De Candelaria - Valle Del Cauca	</v>
          </cell>
          <cell r="R4128" t="str">
            <v>Vias y Transporte</v>
          </cell>
          <cell r="S4128" t="str">
            <v>Vias Urbanas</v>
          </cell>
          <cell r="T4128"/>
          <cell r="U4128">
            <v>1</v>
          </cell>
          <cell r="V4128"/>
          <cell r="W4128"/>
          <cell r="X4128"/>
          <cell r="Y4128"/>
          <cell r="Z4128">
            <v>1500000000</v>
          </cell>
          <cell r="AA4128"/>
          <cell r="AB4128">
            <v>1500000000</v>
          </cell>
          <cell r="AC4128">
            <v>0</v>
          </cell>
          <cell r="AD4128">
            <v>1500000000</v>
          </cell>
          <cell r="AE4128"/>
          <cell r="AF4128"/>
          <cell r="AG4128">
            <v>0</v>
          </cell>
          <cell r="AH4128">
            <v>1500000000</v>
          </cell>
          <cell r="AI4128">
            <v>0</v>
          </cell>
          <cell r="AJ4128">
            <v>1500000000</v>
          </cell>
          <cell r="AK4128"/>
          <cell r="AL4128"/>
          <cell r="AM4128"/>
          <cell r="AN4128"/>
          <cell r="AO4128">
            <v>0</v>
          </cell>
          <cell r="AP4128" t="str">
            <v>Requiere Maduración</v>
          </cell>
          <cell r="AQ4128" t="e">
            <v>#REF!</v>
          </cell>
          <cell r="AR4128" t="e">
            <v>#N/A</v>
          </cell>
          <cell r="AS4128" t="str">
            <v>-</v>
          </cell>
          <cell r="AT4128"/>
          <cell r="AU4128" t="str">
            <v>-</v>
          </cell>
          <cell r="AV4128" t="str">
            <v>-</v>
          </cell>
          <cell r="AW4128" t="e">
            <v>#REF!</v>
          </cell>
          <cell r="AX4128">
            <v>6</v>
          </cell>
          <cell r="AY4128"/>
          <cell r="AZ4128">
            <v>6</v>
          </cell>
          <cell r="BA4128"/>
          <cell r="BB4128" t="str">
            <v>1300 ML</v>
          </cell>
          <cell r="BC4128"/>
          <cell r="BD4128" t="str">
            <v>-</v>
          </cell>
          <cell r="BE4128" t="str">
            <v>-</v>
          </cell>
          <cell r="BF4128" t="str">
            <v>-</v>
          </cell>
          <cell r="BG4128" t="str">
            <v>-</v>
          </cell>
        </row>
        <row r="4129">
          <cell r="C4129" t="str">
            <v>E-2020-2203-250285</v>
          </cell>
          <cell r="D4129" t="str">
            <v>CV 001-2020</v>
          </cell>
          <cell r="E4129" t="str">
            <v>2018-2022</v>
          </cell>
          <cell r="F4129" t="str">
            <v>VIGENTE</v>
          </cell>
          <cell r="G4129"/>
          <cell r="H4129" t="str">
            <v>Valle Del Cauca</v>
          </cell>
          <cell r="I4129"/>
          <cell r="J4129"/>
          <cell r="K4129" t="str">
            <v>Candelaria</v>
          </cell>
          <cell r="L4129" t="str">
            <v>Candelaria-Valle Del Cauca</v>
          </cell>
          <cell r="M4129" t="str">
            <v>627 FIP 2021</v>
          </cell>
          <cell r="N4129" t="str">
            <v>DPS 2021</v>
          </cell>
          <cell r="O4129">
            <v>44512</v>
          </cell>
          <cell r="P4129">
            <v>44773</v>
          </cell>
          <cell r="Q4129" t="str">
            <v>Construcción Plaza De Mercado Del Corregimiento De Villa Gorgona Municipio De Candelaria - Valle Del Cauca</v>
          </cell>
          <cell r="R4129" t="str">
            <v>Social Comunitario</v>
          </cell>
          <cell r="S4129" t="str">
            <v>Plaza de Mercado</v>
          </cell>
          <cell r="T4129"/>
          <cell r="U4129">
            <v>1</v>
          </cell>
          <cell r="V4129"/>
          <cell r="W4129"/>
          <cell r="X4129"/>
          <cell r="Y4129"/>
          <cell r="Z4129">
            <v>0</v>
          </cell>
          <cell r="AA4129"/>
          <cell r="AB4129">
            <v>0</v>
          </cell>
          <cell r="AC4129">
            <v>0</v>
          </cell>
          <cell r="AD4129">
            <v>0</v>
          </cell>
          <cell r="AE4129"/>
          <cell r="AF4129"/>
          <cell r="AG4129">
            <v>0</v>
          </cell>
          <cell r="AH4129">
            <v>0</v>
          </cell>
          <cell r="AI4129">
            <v>0</v>
          </cell>
          <cell r="AJ4129">
            <v>0</v>
          </cell>
          <cell r="AK4129"/>
          <cell r="AL4129"/>
          <cell r="AM4129"/>
          <cell r="AN4129"/>
          <cell r="AO4129">
            <v>0</v>
          </cell>
          <cell r="AP4129" t="str">
            <v>Cancelado</v>
          </cell>
          <cell r="AQ4129" t="e">
            <v>#REF!</v>
          </cell>
          <cell r="AR4129" t="e">
            <v>#N/A</v>
          </cell>
          <cell r="AS4129" t="str">
            <v>Condición Resolutoria [Maduración]</v>
          </cell>
          <cell r="AT4129"/>
          <cell r="AU4129" t="str">
            <v>-</v>
          </cell>
          <cell r="AV4129" t="str">
            <v>-</v>
          </cell>
          <cell r="AW4129" t="e">
            <v>#REF!</v>
          </cell>
          <cell r="AX4129">
            <v>9</v>
          </cell>
          <cell r="AY4129"/>
          <cell r="AZ4129">
            <v>9</v>
          </cell>
          <cell r="BA4129"/>
          <cell r="BB4129" t="str">
            <v>460 M2</v>
          </cell>
          <cell r="BC4129"/>
          <cell r="BD4129" t="str">
            <v>-</v>
          </cell>
          <cell r="BE4129" t="str">
            <v>-</v>
          </cell>
          <cell r="BF4129" t="str">
            <v>-</v>
          </cell>
          <cell r="BG4129" t="str">
            <v>-</v>
          </cell>
        </row>
        <row r="4130">
          <cell r="C4130" t="str">
            <v>20090259S1967-1</v>
          </cell>
          <cell r="D4130" t="str">
            <v>Proyectos 2011 - 2020</v>
          </cell>
          <cell r="E4130" t="str">
            <v>No Aplica</v>
          </cell>
          <cell r="F4130" t="str">
            <v>CERRADO</v>
          </cell>
          <cell r="G4130"/>
          <cell r="H4130" t="str">
            <v>Valle Del Cauca</v>
          </cell>
          <cell r="I4130">
            <v>76147</v>
          </cell>
          <cell r="J4130">
            <v>4</v>
          </cell>
          <cell r="K4130" t="str">
            <v>Cartago</v>
          </cell>
          <cell r="L4130" t="str">
            <v>Cartago-Valle Del Cauca</v>
          </cell>
          <cell r="M4130" t="str">
            <v/>
          </cell>
          <cell r="N4130" t="str">
            <v>Infraestructura</v>
          </cell>
          <cell r="O4130"/>
          <cell r="P4130"/>
          <cell r="Q4130"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(Construcción Polideportivo Corregimiento Zaragoza, Municipio De Cartago - Valle Del Cauca)</v>
          </cell>
          <cell r="R4130" t="str">
            <v>Espacio Público, Recreación Y Deporte</v>
          </cell>
          <cell r="S4130"/>
          <cell r="T4130"/>
          <cell r="U4130"/>
          <cell r="V4130" t="str">
            <v>Federación Nacional De Cafeteros</v>
          </cell>
          <cell r="W4130"/>
          <cell r="X4130" t="str">
            <v/>
          </cell>
          <cell r="Y4130"/>
          <cell r="Z4130">
            <v>224800000</v>
          </cell>
          <cell r="AA4130"/>
          <cell r="AB4130">
            <v>224800000</v>
          </cell>
          <cell r="AC4130"/>
          <cell r="AD4130">
            <v>224800000</v>
          </cell>
          <cell r="AE4130">
            <v>0</v>
          </cell>
          <cell r="AF4130"/>
          <cell r="AG4130">
            <v>0</v>
          </cell>
          <cell r="AH4130">
            <v>224800000</v>
          </cell>
          <cell r="AI4130">
            <v>0</v>
          </cell>
          <cell r="AJ4130">
            <v>224800000</v>
          </cell>
          <cell r="AK4130">
            <v>1</v>
          </cell>
          <cell r="AL4130"/>
          <cell r="AM4130">
            <v>1</v>
          </cell>
          <cell r="AN4130">
            <v>1</v>
          </cell>
          <cell r="AO4130">
            <v>0</v>
          </cell>
          <cell r="AP4130" t="str">
            <v>Liquidado</v>
          </cell>
          <cell r="AQ4130" t="e">
            <v>#REF!</v>
          </cell>
          <cell r="AR4130" t="e">
            <v>#N/A</v>
          </cell>
          <cell r="AS4130" t="str">
            <v>Entregado en 2011.</v>
          </cell>
          <cell r="AT4130" t="str">
            <v>No Aplica</v>
          </cell>
          <cell r="AU4130" t="str">
            <v/>
          </cell>
          <cell r="AV4130">
            <v>40694</v>
          </cell>
          <cell r="AW4130" t="e">
            <v>#REF!</v>
          </cell>
          <cell r="AX4130"/>
          <cell r="AY4130"/>
          <cell r="AZ4130">
            <v>0</v>
          </cell>
          <cell r="BA4130" t="str">
            <v>-</v>
          </cell>
          <cell r="BB4130" t="str">
            <v/>
          </cell>
          <cell r="BC4130"/>
          <cell r="BD4130" t="str">
            <v/>
          </cell>
          <cell r="BE4130" t="str">
            <v/>
          </cell>
          <cell r="BF4130" t="str">
            <v/>
          </cell>
          <cell r="BG4130" t="str">
            <v/>
          </cell>
        </row>
        <row r="4131">
          <cell r="C4131" t="str">
            <v>20100020S1968-1</v>
          </cell>
          <cell r="D4131" t="str">
            <v>Proyectos 2011 - 2020</v>
          </cell>
          <cell r="E4131" t="str">
            <v>No Aplica</v>
          </cell>
          <cell r="F4131" t="str">
            <v>CERRADO</v>
          </cell>
          <cell r="G4131"/>
          <cell r="H4131" t="str">
            <v>Valle Del Cauca</v>
          </cell>
          <cell r="I4131">
            <v>76147</v>
          </cell>
          <cell r="J4131">
            <v>4</v>
          </cell>
          <cell r="K4131" t="str">
            <v>Cartago</v>
          </cell>
          <cell r="L4131" t="str">
            <v>Cartago-Valle Del Cauca</v>
          </cell>
          <cell r="M4131" t="str">
            <v/>
          </cell>
          <cell r="N4131" t="str">
            <v>Infraestructura</v>
          </cell>
          <cell r="O4131"/>
          <cell r="P4131"/>
          <cell r="Q4131" t="str">
            <v>Convenio Interadministrativo Con El Fondo Mixto Para La Promoción Del Deporte, Para Que Con Plena Autonomia Técnica Y Administrativa Se Aunen Esfuerzos Para La Elaboración De Diseños Y/O Ajuste A Diseños Y/O Polideportivo Sector Paloquemao, Municipio De Cartago - Valle Del Cauca.</v>
          </cell>
          <cell r="R4131" t="str">
            <v>Espacio Público, Recreación Y Deporte</v>
          </cell>
          <cell r="S4131"/>
          <cell r="T4131"/>
          <cell r="U4131"/>
          <cell r="V4131" t="str">
            <v>Fondo Mixto Para La Promocion Del Deporte</v>
          </cell>
          <cell r="W4131"/>
          <cell r="X4131" t="str">
            <v/>
          </cell>
          <cell r="Y4131"/>
          <cell r="Z4131">
            <v>255000000</v>
          </cell>
          <cell r="AA4131"/>
          <cell r="AB4131">
            <v>255000000</v>
          </cell>
          <cell r="AC4131"/>
          <cell r="AD4131">
            <v>255000000</v>
          </cell>
          <cell r="AE4131">
            <v>0</v>
          </cell>
          <cell r="AF4131"/>
          <cell r="AG4131">
            <v>0</v>
          </cell>
          <cell r="AH4131">
            <v>255000000</v>
          </cell>
          <cell r="AI4131">
            <v>0</v>
          </cell>
          <cell r="AJ4131">
            <v>255000000</v>
          </cell>
          <cell r="AK4131">
            <v>1</v>
          </cell>
          <cell r="AL4131"/>
          <cell r="AM4131">
            <v>1</v>
          </cell>
          <cell r="AN4131">
            <v>1</v>
          </cell>
          <cell r="AO4131">
            <v>0</v>
          </cell>
          <cell r="AP4131" t="str">
            <v>Liquidado</v>
          </cell>
          <cell r="AQ4131" t="e">
            <v>#REF!</v>
          </cell>
          <cell r="AR4131" t="e">
            <v>#N/A</v>
          </cell>
          <cell r="AS4131" t="str">
            <v>Entregado en 2011.</v>
          </cell>
          <cell r="AT4131" t="str">
            <v>No Aplica</v>
          </cell>
          <cell r="AU4131" t="str">
            <v/>
          </cell>
          <cell r="AV4131">
            <v>40630</v>
          </cell>
          <cell r="AW4131" t="e">
            <v>#REF!</v>
          </cell>
          <cell r="AX4131"/>
          <cell r="AY4131"/>
          <cell r="AZ4131">
            <v>0</v>
          </cell>
          <cell r="BA4131" t="str">
            <v>-</v>
          </cell>
          <cell r="BB4131" t="str">
            <v/>
          </cell>
          <cell r="BC4131"/>
          <cell r="BD4131" t="str">
            <v/>
          </cell>
          <cell r="BE4131" t="str">
            <v/>
          </cell>
          <cell r="BF4131" t="str">
            <v/>
          </cell>
          <cell r="BG4131" t="str">
            <v/>
          </cell>
        </row>
        <row r="4132">
          <cell r="C4132" t="str">
            <v>20110160V0310-1</v>
          </cell>
          <cell r="D4132" t="str">
            <v>Proyectos 2011 - 2020</v>
          </cell>
          <cell r="E4132" t="str">
            <v>No Aplica</v>
          </cell>
          <cell r="F4132" t="str">
            <v>CERRADO</v>
          </cell>
          <cell r="G4132" t="str">
            <v>A310</v>
          </cell>
          <cell r="H4132" t="str">
            <v>Valle Del Cauca</v>
          </cell>
          <cell r="I4132">
            <v>76147</v>
          </cell>
          <cell r="J4132">
            <v>4</v>
          </cell>
          <cell r="K4132" t="str">
            <v>Cartago</v>
          </cell>
          <cell r="L4132" t="str">
            <v>Cartago-Valle Del Cauca</v>
          </cell>
          <cell r="M4132">
            <v>160</v>
          </cell>
          <cell r="N4132" t="str">
            <v>Fonade 1</v>
          </cell>
          <cell r="O4132"/>
          <cell r="P4132"/>
          <cell r="Q4132" t="str">
            <v>Construcción De Pantallas Ancladas Por Afectación De La Ola Invernal En El Municipio De Cartago, Valle.</v>
          </cell>
          <cell r="R4132" t="str">
            <v>Otros</v>
          </cell>
          <cell r="S4132"/>
          <cell r="T4132"/>
          <cell r="U4132"/>
          <cell r="V4132" t="str">
            <v>Municipio</v>
          </cell>
          <cell r="W4132"/>
          <cell r="X4132" t="str">
            <v/>
          </cell>
          <cell r="Y4132"/>
          <cell r="Z4132">
            <v>626387777</v>
          </cell>
          <cell r="AA4132"/>
          <cell r="AB4132">
            <v>626387777</v>
          </cell>
          <cell r="AC4132"/>
          <cell r="AD4132">
            <v>626387777</v>
          </cell>
          <cell r="AE4132">
            <v>0</v>
          </cell>
          <cell r="AF4132"/>
          <cell r="AG4132">
            <v>0</v>
          </cell>
          <cell r="AH4132">
            <v>626387777</v>
          </cell>
          <cell r="AI4132">
            <v>0</v>
          </cell>
          <cell r="AJ4132">
            <v>626387777</v>
          </cell>
          <cell r="AK4132">
            <v>0</v>
          </cell>
          <cell r="AL4132"/>
          <cell r="AM4132">
            <v>1</v>
          </cell>
          <cell r="AN4132">
            <v>1</v>
          </cell>
          <cell r="AO4132">
            <v>0</v>
          </cell>
          <cell r="AP4132" t="str">
            <v>En Liquidación</v>
          </cell>
          <cell r="AQ4132" t="e">
            <v>#REF!</v>
          </cell>
          <cell r="AR4132" t="e">
            <v>#N/A</v>
          </cell>
          <cell r="AS413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32" t="str">
            <v>No Aplica</v>
          </cell>
          <cell r="AU4132">
            <v>42283</v>
          </cell>
          <cell r="AV4132">
            <v>42588</v>
          </cell>
          <cell r="AW4132" t="e">
            <v>#REF!</v>
          </cell>
          <cell r="AX4132"/>
          <cell r="AY4132"/>
          <cell r="AZ4132">
            <v>0</v>
          </cell>
          <cell r="BA4132" t="str">
            <v>-</v>
          </cell>
          <cell r="BB4132" t="str">
            <v>CONSTRUCCION DE MUROS DE CONTENSION Y OBRAS VARIAS DE MITIGACION.</v>
          </cell>
          <cell r="BC4132"/>
          <cell r="BD4132">
            <v>42396</v>
          </cell>
          <cell r="BE4132">
            <v>42396</v>
          </cell>
          <cell r="BF4132">
            <v>42634</v>
          </cell>
          <cell r="BG4132">
            <v>6700</v>
          </cell>
        </row>
        <row r="4133">
          <cell r="C4133" t="str">
            <v>20150236V0248-1</v>
          </cell>
          <cell r="D4133" t="str">
            <v>Proyectos 2011 - 2020</v>
          </cell>
          <cell r="E4133" t="str">
            <v>No Aplica</v>
          </cell>
          <cell r="F4133" t="str">
            <v>CERRADO</v>
          </cell>
          <cell r="G4133"/>
          <cell r="H4133" t="str">
            <v>Valle Del Cauca</v>
          </cell>
          <cell r="I4133">
            <v>76147</v>
          </cell>
          <cell r="J4133">
            <v>4</v>
          </cell>
          <cell r="K4133" t="str">
            <v>Cartago</v>
          </cell>
          <cell r="L4133" t="str">
            <v>Cartago-Valle Del Cauca</v>
          </cell>
          <cell r="M4133">
            <v>236</v>
          </cell>
          <cell r="N4133" t="str">
            <v>DPS 2015</v>
          </cell>
          <cell r="O4133"/>
          <cell r="P4133"/>
          <cell r="Q4133" t="str">
            <v>Construcción Placa Huella, Mantenimiento Y Mejoramiento Vía Vereda Rucero - Alto De La Olga Corregimiento De Modin Cartago - Valle Del Cauca</v>
          </cell>
          <cell r="R4133" t="str">
            <v>Vías Red Terciaria</v>
          </cell>
          <cell r="S4133"/>
          <cell r="T4133"/>
          <cell r="U4133"/>
          <cell r="V4133" t="str">
            <v>Municipio</v>
          </cell>
          <cell r="W4133"/>
          <cell r="X4133" t="str">
            <v>Vereda Rucero - Alto De La Olga Corregimiento De Modin</v>
          </cell>
          <cell r="Y4133"/>
          <cell r="Z4133">
            <v>1772779639</v>
          </cell>
          <cell r="AA4133"/>
          <cell r="AB4133">
            <v>1772779639</v>
          </cell>
          <cell r="AC4133"/>
          <cell r="AD4133">
            <v>1772779639</v>
          </cell>
          <cell r="AE4133">
            <v>177277963.90000001</v>
          </cell>
          <cell r="AF4133"/>
          <cell r="AG4133">
            <v>177277963.90000001</v>
          </cell>
          <cell r="AH4133">
            <v>1950057602.9000001</v>
          </cell>
          <cell r="AI4133">
            <v>0</v>
          </cell>
          <cell r="AJ4133">
            <v>1950057602.9000001</v>
          </cell>
          <cell r="AK4133">
            <v>0.99919999999999998</v>
          </cell>
          <cell r="AL4133"/>
          <cell r="AM4133">
            <v>1</v>
          </cell>
          <cell r="AN4133">
            <v>1</v>
          </cell>
          <cell r="AO4133">
            <v>0</v>
          </cell>
          <cell r="AP4133" t="str">
            <v>Liquidado</v>
          </cell>
          <cell r="AQ4133" t="e">
            <v>#REF!</v>
          </cell>
          <cell r="AR4133" t="e">
            <v>#N/A</v>
          </cell>
          <cell r="AS4133" t="str">
            <v>Liquidado el 17 de agosto de 2021.</v>
          </cell>
          <cell r="AT4133" t="str">
            <v>No Aplica</v>
          </cell>
          <cell r="AU4133">
            <v>42704</v>
          </cell>
          <cell r="AV4133">
            <v>43004</v>
          </cell>
          <cell r="AW4133" t="e">
            <v>#REF!</v>
          </cell>
          <cell r="AX4133"/>
          <cell r="AY4133"/>
          <cell r="AZ4133">
            <v>0</v>
          </cell>
          <cell r="BA4133" t="str">
            <v>-</v>
          </cell>
          <cell r="BB4133" t="str">
            <v>1.45Km</v>
          </cell>
          <cell r="BC4133"/>
          <cell r="BD4133">
            <v>42754</v>
          </cell>
          <cell r="BE4133">
            <v>42914</v>
          </cell>
          <cell r="BF4133">
            <v>43370</v>
          </cell>
          <cell r="BG4133">
            <v>400</v>
          </cell>
        </row>
        <row r="4134">
          <cell r="C4134" t="str">
            <v>20150236V0250-1</v>
          </cell>
          <cell r="D4134" t="str">
            <v>Proyectos 2011 - 2020</v>
          </cell>
          <cell r="E4134" t="str">
            <v>No Aplica</v>
          </cell>
          <cell r="F4134" t="str">
            <v>CERRADO</v>
          </cell>
          <cell r="G4134"/>
          <cell r="H4134" t="str">
            <v>Valle Del Cauca</v>
          </cell>
          <cell r="I4134">
            <v>76147</v>
          </cell>
          <cell r="J4134">
            <v>4</v>
          </cell>
          <cell r="K4134" t="str">
            <v>Cartago</v>
          </cell>
          <cell r="L4134" t="str">
            <v>Cartago-Valle Del Cauca</v>
          </cell>
          <cell r="M4134">
            <v>236</v>
          </cell>
          <cell r="N4134" t="str">
            <v>DPS 2015</v>
          </cell>
          <cell r="O4134"/>
          <cell r="P4134"/>
          <cell r="Q4134" t="str">
            <v>Construcción Placa Huella, Mantenimiento Y Mejoramiento Vía Vereda El Guayabo Corregimiento De Coloradas Cartago - Valle Del Cauca</v>
          </cell>
          <cell r="R4134" t="str">
            <v>Vías Red Terciaria</v>
          </cell>
          <cell r="S4134"/>
          <cell r="T4134"/>
          <cell r="U4134"/>
          <cell r="V4134" t="str">
            <v>Municipio</v>
          </cell>
          <cell r="W4134"/>
          <cell r="X4134" t="str">
            <v>Vereda El Guayabo Corregimiento De Coloradas</v>
          </cell>
          <cell r="Y4134"/>
          <cell r="Z4134">
            <v>925925926</v>
          </cell>
          <cell r="AA4134"/>
          <cell r="AB4134">
            <v>925925926</v>
          </cell>
          <cell r="AC4134"/>
          <cell r="AD4134">
            <v>925925926</v>
          </cell>
          <cell r="AE4134">
            <v>92592592.600000009</v>
          </cell>
          <cell r="AF4134"/>
          <cell r="AG4134">
            <v>92592592.600000009</v>
          </cell>
          <cell r="AH4134">
            <v>1018518518.6</v>
          </cell>
          <cell r="AI4134">
            <v>0</v>
          </cell>
          <cell r="AJ4134">
            <v>1018518518.6</v>
          </cell>
          <cell r="AK4134">
            <v>0.95489999999999997</v>
          </cell>
          <cell r="AL4134"/>
          <cell r="AM4134">
            <v>0</v>
          </cell>
          <cell r="AN4134">
            <v>1</v>
          </cell>
          <cell r="AO4134">
            <v>1</v>
          </cell>
          <cell r="AP4134" t="str">
            <v>Liquidado</v>
          </cell>
          <cell r="AQ4134" t="e">
            <v>#REF!</v>
          </cell>
          <cell r="AR4134" t="e">
            <v>#N/A</v>
          </cell>
          <cell r="AS4134" t="str">
            <v>Liquidado el 17 de agosto de 2021.</v>
          </cell>
          <cell r="AT4134" t="str">
            <v>No Aplica</v>
          </cell>
          <cell r="AU4134">
            <v>42704</v>
          </cell>
          <cell r="AV4134">
            <v>43061</v>
          </cell>
          <cell r="AW4134" t="e">
            <v>#REF!</v>
          </cell>
          <cell r="AX4134"/>
          <cell r="AY4134"/>
          <cell r="AZ4134">
            <v>0</v>
          </cell>
          <cell r="BA4134" t="str">
            <v>-</v>
          </cell>
          <cell r="BB4134" t="str">
            <v>0.72Km</v>
          </cell>
          <cell r="BC4134"/>
          <cell r="BD4134">
            <v>42753</v>
          </cell>
          <cell r="BE4134">
            <v>42851</v>
          </cell>
          <cell r="BF4134">
            <v>43370</v>
          </cell>
          <cell r="BG4134">
            <v>386</v>
          </cell>
        </row>
        <row r="4135">
          <cell r="C4135" t="str">
            <v>20150236V0256-1</v>
          </cell>
          <cell r="D4135" t="str">
            <v>Proyectos 2011 - 2020</v>
          </cell>
          <cell r="E4135" t="str">
            <v>No Aplica</v>
          </cell>
          <cell r="F4135" t="str">
            <v>CERRADO</v>
          </cell>
          <cell r="G4135"/>
          <cell r="H4135" t="str">
            <v>Valle Del Cauca</v>
          </cell>
          <cell r="I4135">
            <v>76147</v>
          </cell>
          <cell r="J4135">
            <v>4</v>
          </cell>
          <cell r="K4135" t="str">
            <v>Cartago</v>
          </cell>
          <cell r="L4135" t="str">
            <v>Cartago-Valle Del Cauca</v>
          </cell>
          <cell r="M4135">
            <v>236</v>
          </cell>
          <cell r="N4135" t="str">
            <v>DPS 2015</v>
          </cell>
          <cell r="O4135"/>
          <cell r="P4135"/>
          <cell r="Q4135" t="str">
            <v>Construcción De Pavimentos Urbanos En Concreto Rígido Barrios Campo Alegre - Jubileo - Santa Isabel - San Carlos En El Corregimiento De Cartago - Valle Del Cauca</v>
          </cell>
          <cell r="R4135" t="str">
            <v>Vías Red Terciaria</v>
          </cell>
          <cell r="S4135"/>
          <cell r="T4135"/>
          <cell r="U4135"/>
          <cell r="V4135" t="str">
            <v>Municipio</v>
          </cell>
          <cell r="W4135"/>
          <cell r="X4135" t="str">
            <v>Barrios Campo Alegre - Jubileo - Santa Isabel - San Carlos</v>
          </cell>
          <cell r="Y4135"/>
          <cell r="Z4135">
            <v>925925926</v>
          </cell>
          <cell r="AA4135"/>
          <cell r="AB4135">
            <v>925925926</v>
          </cell>
          <cell r="AC4135"/>
          <cell r="AD4135">
            <v>925925926</v>
          </cell>
          <cell r="AE4135">
            <v>92592592.600000009</v>
          </cell>
          <cell r="AF4135"/>
          <cell r="AG4135">
            <v>92592592.600000009</v>
          </cell>
          <cell r="AH4135">
            <v>1018518518.6</v>
          </cell>
          <cell r="AI4135">
            <v>0</v>
          </cell>
          <cell r="AJ4135">
            <v>1018518518.6</v>
          </cell>
          <cell r="AK4135">
            <v>0.99960000000000004</v>
          </cell>
          <cell r="AL4135"/>
          <cell r="AM4135">
            <v>1</v>
          </cell>
          <cell r="AN4135">
            <v>1</v>
          </cell>
          <cell r="AO4135">
            <v>0</v>
          </cell>
          <cell r="AP4135" t="str">
            <v>Liquidado</v>
          </cell>
          <cell r="AQ4135" t="e">
            <v>#REF!</v>
          </cell>
          <cell r="AR4135" t="e">
            <v>#N/A</v>
          </cell>
          <cell r="AS4135" t="str">
            <v>Liquidado el 17 de agosto de 2021.</v>
          </cell>
          <cell r="AT4135" t="str">
            <v>No Aplica</v>
          </cell>
          <cell r="AU4135">
            <v>42704</v>
          </cell>
          <cell r="AV4135">
            <v>42894</v>
          </cell>
          <cell r="AW4135" t="e">
            <v>#REF!</v>
          </cell>
          <cell r="AX4135"/>
          <cell r="AY4135"/>
          <cell r="AZ4135">
            <v>0</v>
          </cell>
          <cell r="BA4135" t="str">
            <v>-</v>
          </cell>
          <cell r="BB4135" t="str">
            <v>0.70Km</v>
          </cell>
          <cell r="BC4135"/>
          <cell r="BD4135">
            <v>42753</v>
          </cell>
          <cell r="BE4135">
            <v>42852</v>
          </cell>
          <cell r="BF4135">
            <v>42935</v>
          </cell>
          <cell r="BG4135">
            <v>520</v>
          </cell>
        </row>
        <row r="4136">
          <cell r="C4136" t="str">
            <v>20150236V3019-1</v>
          </cell>
          <cell r="D4136" t="str">
            <v>Proyectos 2011 - 2020</v>
          </cell>
          <cell r="E4136" t="str">
            <v>No Aplica</v>
          </cell>
          <cell r="F4136" t="str">
            <v>CERRADO</v>
          </cell>
          <cell r="G4136"/>
          <cell r="H4136" t="str">
            <v>Valle Del Cauca</v>
          </cell>
          <cell r="I4136">
            <v>76147</v>
          </cell>
          <cell r="J4136">
            <v>4</v>
          </cell>
          <cell r="K4136" t="str">
            <v>Cartago</v>
          </cell>
          <cell r="L4136" t="str">
            <v>Cartago-Valle Del Cauca</v>
          </cell>
          <cell r="M4136">
            <v>236</v>
          </cell>
          <cell r="N4136" t="str">
            <v>DPS 2015</v>
          </cell>
          <cell r="O4136"/>
          <cell r="P4136"/>
          <cell r="Q4136" t="str">
            <v>Construcción Placa Huella, Mantenimiento Y Mejoramiento Vía Vereda Buena Vista - La Grecia Corregimiento Modin Cartago - Valle Del Cauca</v>
          </cell>
          <cell r="R4136" t="str">
            <v>Vías Red Terciaria</v>
          </cell>
          <cell r="S4136"/>
          <cell r="T4136"/>
          <cell r="U4136"/>
          <cell r="V4136" t="str">
            <v>Municipio</v>
          </cell>
          <cell r="W4136"/>
          <cell r="X4136" t="str">
            <v xml:space="preserve">Vereda Buena Vista - La Grecia </v>
          </cell>
          <cell r="Y4136"/>
          <cell r="Z4136">
            <v>925925926</v>
          </cell>
          <cell r="AA4136"/>
          <cell r="AB4136">
            <v>925925926</v>
          </cell>
          <cell r="AC4136"/>
          <cell r="AD4136">
            <v>925925926</v>
          </cell>
          <cell r="AE4136">
            <v>92592592.600000009</v>
          </cell>
          <cell r="AF4136"/>
          <cell r="AG4136">
            <v>92592592.600000009</v>
          </cell>
          <cell r="AH4136">
            <v>1018518518.6</v>
          </cell>
          <cell r="AI4136">
            <v>0</v>
          </cell>
          <cell r="AJ4136">
            <v>1018518518.6</v>
          </cell>
          <cell r="AK4136">
            <v>0.99939999999999996</v>
          </cell>
          <cell r="AL4136"/>
          <cell r="AM4136">
            <v>0</v>
          </cell>
          <cell r="AN4136">
            <v>1</v>
          </cell>
          <cell r="AO4136">
            <v>1</v>
          </cell>
          <cell r="AP4136" t="str">
            <v>Liquidado</v>
          </cell>
          <cell r="AQ4136" t="e">
            <v>#REF!</v>
          </cell>
          <cell r="AR4136" t="e">
            <v>#N/A</v>
          </cell>
          <cell r="AS4136" t="str">
            <v>Liquidado el 17 de agosto de 2021.</v>
          </cell>
          <cell r="AT4136" t="str">
            <v>No Aplica</v>
          </cell>
          <cell r="AU4136">
            <v>42704</v>
          </cell>
          <cell r="AV4136">
            <v>42919</v>
          </cell>
          <cell r="AW4136" t="e">
            <v>#REF!</v>
          </cell>
          <cell r="AX4136"/>
          <cell r="AY4136"/>
          <cell r="AZ4136">
            <v>0</v>
          </cell>
          <cell r="BA4136" t="str">
            <v>-</v>
          </cell>
          <cell r="BB4136" t="str">
            <v>0.72Km</v>
          </cell>
          <cell r="BC4136"/>
          <cell r="BD4136">
            <v>42753</v>
          </cell>
          <cell r="BE4136">
            <v>42851</v>
          </cell>
          <cell r="BF4136">
            <v>43665</v>
          </cell>
          <cell r="BG4136">
            <v>50</v>
          </cell>
        </row>
        <row r="4137">
          <cell r="C4137" t="str">
            <v>20170703V6945-1</v>
          </cell>
          <cell r="D4137" t="str">
            <v>Proyectos 2011 - 2020</v>
          </cell>
          <cell r="E4137" t="str">
            <v>ANTES 2018</v>
          </cell>
          <cell r="F4137" t="str">
            <v>VIGENTE</v>
          </cell>
          <cell r="G4137"/>
          <cell r="H4137" t="str">
            <v>Valle Del Cauca</v>
          </cell>
          <cell r="I4137">
            <v>76147</v>
          </cell>
          <cell r="J4137">
            <v>4</v>
          </cell>
          <cell r="K4137" t="str">
            <v>Cartago</v>
          </cell>
          <cell r="L4137" t="str">
            <v>Cartago-Valle Del Cauca</v>
          </cell>
          <cell r="M4137">
            <v>703</v>
          </cell>
          <cell r="N4137" t="str">
            <v>DPS 2017</v>
          </cell>
          <cell r="O4137"/>
          <cell r="P4137"/>
          <cell r="Q4137" t="str">
            <v>Pavimentacion En Concreto Rígido En El Sector De Zaragoza Del Municipio De Cartago - Valle Del Cauca</v>
          </cell>
          <cell r="R4137" t="str">
            <v>Vías Urbanas</v>
          </cell>
          <cell r="S4137"/>
          <cell r="T4137"/>
          <cell r="U4137"/>
          <cell r="V4137" t="str">
            <v>Municipio</v>
          </cell>
          <cell r="W4137" t="str">
            <v>Urbano</v>
          </cell>
          <cell r="X4137" t="str">
            <v>Zaragoza Centro</v>
          </cell>
          <cell r="Y4137"/>
          <cell r="Z4137">
            <v>299989980</v>
          </cell>
          <cell r="AA4137"/>
          <cell r="AB4137">
            <v>299989980</v>
          </cell>
          <cell r="AC4137"/>
          <cell r="AD4137">
            <v>299989980</v>
          </cell>
          <cell r="AE4137">
            <v>35447705</v>
          </cell>
          <cell r="AF4137"/>
          <cell r="AG4137">
            <v>35447705</v>
          </cell>
          <cell r="AH4137">
            <v>335437685</v>
          </cell>
          <cell r="AI4137">
            <v>0</v>
          </cell>
          <cell r="AJ4137">
            <v>335437685</v>
          </cell>
          <cell r="AK4137">
            <v>1</v>
          </cell>
          <cell r="AL4137"/>
          <cell r="AM4137">
            <v>1</v>
          </cell>
          <cell r="AN4137">
            <v>1</v>
          </cell>
          <cell r="AO4137">
            <v>0</v>
          </cell>
          <cell r="AP4137" t="str">
            <v>Entregado A Municipio</v>
          </cell>
          <cell r="AQ4137" t="e">
            <v>#REF!</v>
          </cell>
          <cell r="AR4137" t="e">
            <v>#N/A</v>
          </cell>
          <cell r="AS4137" t="str">
            <v>17-02-2021: La abogada lider de liquidaciones de la DISH mnaifiesta que, si bien se está gestionado una nueva acta de liquidación del contrato de obra, el acta aportada por la entidad territorial suscrita con el contratista cumple con los requrimientos para solicitar la liquidación ante la SD de COntratos, razón por la cual se radicó el 28-01-2022 la carpeta correspondiente para dicho trámite. Se recomienda verificar que el documento en trámite por la interventoría es necesario para el cierre contractual de su respectiva API.
28-01-2022: Convenio en proceso de liquidación.
Fecha de terminación: 08/08/2020
AV3 16/10/2020</v>
          </cell>
          <cell r="AT4137" t="str">
            <v>No Aplica</v>
          </cell>
          <cell r="AU4137">
            <v>43690</v>
          </cell>
          <cell r="AV4137">
            <v>44051</v>
          </cell>
          <cell r="AW4137" t="e">
            <v>#REF!</v>
          </cell>
          <cell r="AX4137"/>
          <cell r="AY4137"/>
          <cell r="AZ4137">
            <v>0</v>
          </cell>
          <cell r="BA4137" t="str">
            <v>-</v>
          </cell>
          <cell r="BB4137" t="str">
            <v>235ml</v>
          </cell>
          <cell r="BC4137"/>
          <cell r="BD4137">
            <v>43733</v>
          </cell>
          <cell r="BE4137">
            <v>44028</v>
          </cell>
          <cell r="BF4137">
            <v>44120</v>
          </cell>
          <cell r="BG4137">
            <v>2000</v>
          </cell>
        </row>
        <row r="4138">
          <cell r="C4138" t="str">
            <v>E-2020-2203-249133</v>
          </cell>
          <cell r="D4138" t="str">
            <v>CV 001-2020</v>
          </cell>
          <cell r="E4138" t="str">
            <v>2018-2022</v>
          </cell>
          <cell r="F4138" t="str">
            <v>VIGENTE</v>
          </cell>
          <cell r="G4138"/>
          <cell r="H4138" t="str">
            <v>Valle Del Cauca</v>
          </cell>
          <cell r="I4138"/>
          <cell r="J4138"/>
          <cell r="K4138" t="str">
            <v>Cartago</v>
          </cell>
          <cell r="L4138" t="str">
            <v>Cartago-Valle Del Cauca</v>
          </cell>
          <cell r="M4138" t="str">
            <v>407 FIP 2021</v>
          </cell>
          <cell r="N4138" t="str">
            <v>DPS 2021</v>
          </cell>
          <cell r="O4138">
            <v>44372</v>
          </cell>
          <cell r="P4138">
            <v>44773</v>
          </cell>
          <cell r="Q4138" t="str">
            <v>Construcción Plaza De Mercado Municipio De Cartago - Valle Del Cauca</v>
          </cell>
          <cell r="R4138" t="str">
            <v>Social Comunitario</v>
          </cell>
          <cell r="S4138" t="str">
            <v>Plaza de Mercado</v>
          </cell>
          <cell r="T4138"/>
          <cell r="U4138">
            <v>1</v>
          </cell>
          <cell r="V4138"/>
          <cell r="W4138"/>
          <cell r="X4138"/>
          <cell r="Y4138"/>
          <cell r="Z4138">
            <v>10547684951</v>
          </cell>
          <cell r="AA4138"/>
          <cell r="AB4138">
            <v>10547684951</v>
          </cell>
          <cell r="AC4138">
            <v>547684951</v>
          </cell>
          <cell r="AD4138">
            <v>11095369902</v>
          </cell>
          <cell r="AE4138"/>
          <cell r="AF4138"/>
          <cell r="AG4138">
            <v>0</v>
          </cell>
          <cell r="AH4138">
            <v>10547684951</v>
          </cell>
          <cell r="AI4138">
            <v>547684951</v>
          </cell>
          <cell r="AJ4138">
            <v>11095369902</v>
          </cell>
          <cell r="AK4138"/>
          <cell r="AL4138"/>
          <cell r="AM4138"/>
          <cell r="AN4138"/>
          <cell r="AO4138">
            <v>0</v>
          </cell>
          <cell r="AP4138" t="str">
            <v>Adjudicado</v>
          </cell>
          <cell r="AQ4138" t="e">
            <v>#REF!</v>
          </cell>
          <cell r="AR4138" t="e">
            <v>#N/A</v>
          </cell>
          <cell r="AS4138" t="str">
            <v>-</v>
          </cell>
          <cell r="AT4138"/>
          <cell r="AU4138" t="str">
            <v>-</v>
          </cell>
          <cell r="AV4138" t="str">
            <v>-</v>
          </cell>
          <cell r="AW4138" t="e">
            <v>#REF!</v>
          </cell>
          <cell r="AX4138">
            <v>15</v>
          </cell>
          <cell r="AY4138"/>
          <cell r="AZ4138">
            <v>15</v>
          </cell>
          <cell r="BA4138"/>
          <cell r="BB4138" t="str">
            <v>2891 M2</v>
          </cell>
          <cell r="BC4138"/>
          <cell r="BD4138" t="str">
            <v>-</v>
          </cell>
          <cell r="BE4138" t="str">
            <v>-</v>
          </cell>
          <cell r="BF4138" t="str">
            <v>-</v>
          </cell>
          <cell r="BG4138" t="str">
            <v>-</v>
          </cell>
        </row>
        <row r="4139">
          <cell r="C4139" t="str">
            <v>MCH - 035</v>
          </cell>
          <cell r="D4139" t="str">
            <v>Proyectos 2021 - 2022</v>
          </cell>
          <cell r="E4139" t="str">
            <v>2018-2022</v>
          </cell>
          <cell r="F4139" t="str">
            <v>VIGENTE</v>
          </cell>
          <cell r="G4139"/>
          <cell r="H4139" t="str">
            <v>Valle Del Cauca</v>
          </cell>
          <cell r="I4139"/>
          <cell r="J4139"/>
          <cell r="K4139" t="str">
            <v>Cartago</v>
          </cell>
          <cell r="L4139" t="str">
            <v>Cartago-Valle Del Cauca</v>
          </cell>
          <cell r="M4139" t="str">
            <v>763 FIP 2021</v>
          </cell>
          <cell r="N4139" t="str">
            <v>DPS 2021</v>
          </cell>
          <cell r="O4139">
            <v>44552</v>
          </cell>
          <cell r="P4139">
            <v>44773</v>
          </cell>
          <cell r="Q4139" t="str">
            <v>Mejoramientos De Condiciones De Habitabilidad En El Municipio De Cartago - Valle Del Cauca</v>
          </cell>
          <cell r="R4139" t="str">
            <v>Habitat</v>
          </cell>
          <cell r="S4139" t="str">
            <v>MCH</v>
          </cell>
          <cell r="T4139"/>
          <cell r="U4139">
            <v>1</v>
          </cell>
          <cell r="V4139"/>
          <cell r="W4139"/>
          <cell r="X4139"/>
          <cell r="Y4139"/>
          <cell r="Z4139">
            <v>1260000000</v>
          </cell>
          <cell r="AA4139"/>
          <cell r="AB4139">
            <v>1260000000</v>
          </cell>
          <cell r="AC4139">
            <v>0</v>
          </cell>
          <cell r="AD4139">
            <v>1260000000</v>
          </cell>
          <cell r="AE4139"/>
          <cell r="AF4139"/>
          <cell r="AG4139">
            <v>0</v>
          </cell>
          <cell r="AH4139">
            <v>1260000000</v>
          </cell>
          <cell r="AI4139">
            <v>0</v>
          </cell>
          <cell r="AJ4139">
            <v>1260000000</v>
          </cell>
          <cell r="AK4139"/>
          <cell r="AL4139"/>
          <cell r="AM4139"/>
          <cell r="AN4139"/>
          <cell r="AO4139">
            <v>0</v>
          </cell>
          <cell r="AP4139" t="str">
            <v>Terminado - No Prorrogado</v>
          </cell>
          <cell r="AQ4139" t="e">
            <v>#REF!</v>
          </cell>
          <cell r="AR4139" t="str">
            <v>LIQUIDACIÓN ANTICIPADA</v>
          </cell>
          <cell r="AS4139" t="str">
            <v>-</v>
          </cell>
          <cell r="AT4139"/>
          <cell r="AU4139" t="str">
            <v>-</v>
          </cell>
          <cell r="AV4139" t="str">
            <v>-</v>
          </cell>
          <cell r="AW4139" t="e">
            <v>#REF!</v>
          </cell>
          <cell r="AX4139"/>
          <cell r="AY4139"/>
          <cell r="AZ4139">
            <v>0</v>
          </cell>
          <cell r="BA4139"/>
          <cell r="BB4139" t="str">
            <v>- Viviendas</v>
          </cell>
          <cell r="BC4139"/>
          <cell r="BD4139" t="str">
            <v>-</v>
          </cell>
          <cell r="BE4139" t="str">
            <v>-</v>
          </cell>
          <cell r="BF4139" t="str">
            <v>-</v>
          </cell>
          <cell r="BG4139" t="str">
            <v>-</v>
          </cell>
        </row>
        <row r="4140">
          <cell r="C4140" t="str">
            <v>20080153V1955-1</v>
          </cell>
          <cell r="D4140" t="str">
            <v>Proyectos 2011 - 2020</v>
          </cell>
          <cell r="E4140" t="str">
            <v>No Aplica</v>
          </cell>
          <cell r="F4140" t="str">
            <v>CERRADO</v>
          </cell>
          <cell r="G4140"/>
          <cell r="H4140" t="str">
            <v>Valle Del Cauca</v>
          </cell>
          <cell r="I4140">
            <v>76233</v>
          </cell>
          <cell r="J4140">
            <v>6</v>
          </cell>
          <cell r="K4140" t="str">
            <v>Dagua</v>
          </cell>
          <cell r="L4140" t="str">
            <v>Dagua-Valle Del Cauca</v>
          </cell>
          <cell r="M4140" t="str">
            <v/>
          </cell>
          <cell r="N4140" t="str">
            <v>Infraestructura</v>
          </cell>
          <cell r="O4140"/>
          <cell r="P4140"/>
          <cell r="Q4140" t="str">
            <v>Pavimentación Calle Principal Barrio Provivienda, En El Municipio De Dagua - Valle Del Cauca</v>
          </cell>
          <cell r="R4140" t="str">
            <v>Vías Urbanas</v>
          </cell>
          <cell r="S4140"/>
          <cell r="T4140"/>
          <cell r="U4140"/>
          <cell r="V4140" t="str">
            <v>Federación Nacional De Cafeteros</v>
          </cell>
          <cell r="W4140"/>
          <cell r="X4140" t="str">
            <v/>
          </cell>
          <cell r="Y4140"/>
          <cell r="Z4140">
            <v>70000000</v>
          </cell>
          <cell r="AA4140"/>
          <cell r="AB4140">
            <v>70000000</v>
          </cell>
          <cell r="AC4140"/>
          <cell r="AD4140">
            <v>70000000</v>
          </cell>
          <cell r="AE4140">
            <v>0</v>
          </cell>
          <cell r="AF4140"/>
          <cell r="AG4140">
            <v>0</v>
          </cell>
          <cell r="AH4140">
            <v>70000000</v>
          </cell>
          <cell r="AI4140">
            <v>0</v>
          </cell>
          <cell r="AJ4140">
            <v>70000000</v>
          </cell>
          <cell r="AK4140">
            <v>1</v>
          </cell>
          <cell r="AL4140"/>
          <cell r="AM4140">
            <v>1</v>
          </cell>
          <cell r="AN4140">
            <v>1</v>
          </cell>
          <cell r="AO4140">
            <v>0</v>
          </cell>
          <cell r="AP4140" t="str">
            <v>Liquidado</v>
          </cell>
          <cell r="AQ4140" t="e">
            <v>#REF!</v>
          </cell>
          <cell r="AR4140" t="e">
            <v>#N/A</v>
          </cell>
          <cell r="AS4140" t="str">
            <v>Entregado en 2010.</v>
          </cell>
          <cell r="AT4140" t="str">
            <v>No Aplica</v>
          </cell>
          <cell r="AU4140" t="str">
            <v/>
          </cell>
          <cell r="AV4140" t="str">
            <v/>
          </cell>
          <cell r="AW4140" t="e">
            <v>#REF!</v>
          </cell>
          <cell r="AX4140"/>
          <cell r="AY4140"/>
          <cell r="AZ4140">
            <v>0</v>
          </cell>
          <cell r="BA4140" t="str">
            <v>-</v>
          </cell>
          <cell r="BB4140" t="str">
            <v/>
          </cell>
          <cell r="BC4140"/>
          <cell r="BD4140" t="str">
            <v/>
          </cell>
          <cell r="BE4140" t="str">
            <v/>
          </cell>
          <cell r="BF4140" t="str">
            <v/>
          </cell>
          <cell r="BG4140" t="str">
            <v/>
          </cell>
        </row>
        <row r="4141">
          <cell r="C4141" t="str">
            <v>20090118S1956-1</v>
          </cell>
          <cell r="D4141" t="str">
            <v>Proyectos 2011 - 2020</v>
          </cell>
          <cell r="E4141" t="str">
            <v>No Aplica</v>
          </cell>
          <cell r="F4141" t="str">
            <v>CERRADO</v>
          </cell>
          <cell r="G4141"/>
          <cell r="H4141" t="str">
            <v>Valle Del Cauca</v>
          </cell>
          <cell r="I4141">
            <v>76233</v>
          </cell>
          <cell r="J4141">
            <v>6</v>
          </cell>
          <cell r="K4141" t="str">
            <v>Dagua</v>
          </cell>
          <cell r="L4141" t="str">
            <v>Dagua-Valle Del Cauca</v>
          </cell>
          <cell r="M4141" t="str">
            <v/>
          </cell>
          <cell r="N4141" t="str">
            <v>Infraestructura</v>
          </cell>
          <cell r="O4141"/>
          <cell r="P4141"/>
          <cell r="Q4141" t="str">
            <v>Convenio Interadministrativo De Cooperación Entre Acción Social - Fip Y El Fondo Mixto Para La Promoción Del Deporte, Para Unir Esfuerzos Para La Elaboración De Diseños Y/O Ajuste A Diseños Y/O Construcción De Proyectos De Infraestructura En Diferentes Municipios Del Valle Del Cauca. (Construcción Polideportivo Cabecera Municipal Del Municipio De Dagua - Valle Del Cauca)</v>
          </cell>
          <cell r="R4141" t="str">
            <v>Espacio Público, Recreación Y Deporte</v>
          </cell>
          <cell r="S4141"/>
          <cell r="T4141"/>
          <cell r="U4141"/>
          <cell r="V4141" t="str">
            <v>Fondo Mixto Para La Promocion Del Deporte</v>
          </cell>
          <cell r="W4141"/>
          <cell r="X4141" t="str">
            <v/>
          </cell>
          <cell r="Y4141"/>
          <cell r="Z4141">
            <v>270000000</v>
          </cell>
          <cell r="AA4141"/>
          <cell r="AB4141">
            <v>270000000</v>
          </cell>
          <cell r="AC4141"/>
          <cell r="AD4141">
            <v>270000000</v>
          </cell>
          <cell r="AE4141">
            <v>0</v>
          </cell>
          <cell r="AF4141"/>
          <cell r="AG4141">
            <v>0</v>
          </cell>
          <cell r="AH4141">
            <v>270000000</v>
          </cell>
          <cell r="AI4141">
            <v>0</v>
          </cell>
          <cell r="AJ4141">
            <v>270000000</v>
          </cell>
          <cell r="AK4141">
            <v>1</v>
          </cell>
          <cell r="AL4141"/>
          <cell r="AM4141">
            <v>1</v>
          </cell>
          <cell r="AN4141">
            <v>1</v>
          </cell>
          <cell r="AO4141">
            <v>0</v>
          </cell>
          <cell r="AP4141" t="str">
            <v>Liquidado</v>
          </cell>
          <cell r="AQ4141" t="e">
            <v>#REF!</v>
          </cell>
          <cell r="AR4141" t="e">
            <v>#N/A</v>
          </cell>
          <cell r="AS4141" t="str">
            <v>Entregado en 2011.</v>
          </cell>
          <cell r="AT4141" t="str">
            <v>No Aplica</v>
          </cell>
          <cell r="AU4141" t="str">
            <v/>
          </cell>
          <cell r="AV4141" t="str">
            <v/>
          </cell>
          <cell r="AW4141" t="e">
            <v>#REF!</v>
          </cell>
          <cell r="AX4141"/>
          <cell r="AY4141"/>
          <cell r="AZ4141">
            <v>0</v>
          </cell>
          <cell r="BA4141" t="str">
            <v>-</v>
          </cell>
          <cell r="BB4141" t="str">
            <v/>
          </cell>
          <cell r="BC4141"/>
          <cell r="BD4141" t="str">
            <v/>
          </cell>
          <cell r="BE4141" t="str">
            <v/>
          </cell>
          <cell r="BF4141" t="str">
            <v/>
          </cell>
          <cell r="BG4141" t="str">
            <v/>
          </cell>
        </row>
        <row r="4142">
          <cell r="C4142" t="str">
            <v>20090259S1958-1</v>
          </cell>
          <cell r="D4142" t="str">
            <v>Proyectos 2011 - 2020</v>
          </cell>
          <cell r="E4142" t="str">
            <v>No Aplica</v>
          </cell>
          <cell r="F4142" t="str">
            <v>CERRADO</v>
          </cell>
          <cell r="G4142"/>
          <cell r="H4142" t="str">
            <v>Valle Del Cauca</v>
          </cell>
          <cell r="I4142">
            <v>76233</v>
          </cell>
          <cell r="J4142">
            <v>6</v>
          </cell>
          <cell r="K4142" t="str">
            <v>Dagua</v>
          </cell>
          <cell r="L4142" t="str">
            <v>Dagua-Valle Del Cauca</v>
          </cell>
          <cell r="M4142" t="str">
            <v/>
          </cell>
          <cell r="N4142" t="str">
            <v>Infraestructura</v>
          </cell>
          <cell r="O4142"/>
          <cell r="P4142"/>
          <cell r="Q4142"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(Ejecución De Actividades Para La Adecuación De La Infraestructura En El Área De Piscina Y Los Baños En El Polideportivo, Municipio De Dagua - Valle Del Cauca)</v>
          </cell>
          <cell r="R4142" t="str">
            <v>Espacio Público, Recreación Y Deporte</v>
          </cell>
          <cell r="S4142"/>
          <cell r="T4142"/>
          <cell r="U4142"/>
          <cell r="V4142" t="str">
            <v>Federación Nacional De Cafeteros</v>
          </cell>
          <cell r="W4142"/>
          <cell r="X4142" t="str">
            <v/>
          </cell>
          <cell r="Y4142"/>
          <cell r="Z4142">
            <v>72125976</v>
          </cell>
          <cell r="AA4142"/>
          <cell r="AB4142">
            <v>72125976</v>
          </cell>
          <cell r="AC4142"/>
          <cell r="AD4142">
            <v>72125976</v>
          </cell>
          <cell r="AE4142">
            <v>0</v>
          </cell>
          <cell r="AF4142"/>
          <cell r="AG4142">
            <v>0</v>
          </cell>
          <cell r="AH4142">
            <v>72125976</v>
          </cell>
          <cell r="AI4142">
            <v>0</v>
          </cell>
          <cell r="AJ4142">
            <v>72125976</v>
          </cell>
          <cell r="AK4142">
            <v>1</v>
          </cell>
          <cell r="AL4142"/>
          <cell r="AM4142">
            <v>1</v>
          </cell>
          <cell r="AN4142">
            <v>1</v>
          </cell>
          <cell r="AO4142">
            <v>0</v>
          </cell>
          <cell r="AP4142" t="str">
            <v>Liquidado</v>
          </cell>
          <cell r="AQ4142" t="e">
            <v>#REF!</v>
          </cell>
          <cell r="AR4142" t="e">
            <v>#N/A</v>
          </cell>
          <cell r="AS4142" t="str">
            <v>Entregado en 2011.</v>
          </cell>
          <cell r="AT4142" t="str">
            <v>No Aplica</v>
          </cell>
          <cell r="AU4142" t="str">
            <v/>
          </cell>
          <cell r="AV4142">
            <v>40694</v>
          </cell>
          <cell r="AW4142" t="e">
            <v>#REF!</v>
          </cell>
          <cell r="AX4142"/>
          <cell r="AY4142"/>
          <cell r="AZ4142">
            <v>0</v>
          </cell>
          <cell r="BA4142" t="str">
            <v>-</v>
          </cell>
          <cell r="BB4142" t="str">
            <v/>
          </cell>
          <cell r="BC4142"/>
          <cell r="BD4142" t="str">
            <v/>
          </cell>
          <cell r="BE4142" t="str">
            <v/>
          </cell>
          <cell r="BF4142" t="str">
            <v/>
          </cell>
          <cell r="BG4142" t="str">
            <v/>
          </cell>
        </row>
        <row r="4143">
          <cell r="C4143" t="str">
            <v>20100030S1959-1</v>
          </cell>
          <cell r="D4143" t="str">
            <v>Proyectos 2011 - 2020</v>
          </cell>
          <cell r="E4143" t="str">
            <v>No Aplica</v>
          </cell>
          <cell r="F4143" t="str">
            <v>CERRADO</v>
          </cell>
          <cell r="G4143"/>
          <cell r="H4143" t="str">
            <v>Valle Del Cauca</v>
          </cell>
          <cell r="I4143">
            <v>76233</v>
          </cell>
          <cell r="J4143">
            <v>6</v>
          </cell>
          <cell r="K4143" t="str">
            <v>Dagua</v>
          </cell>
          <cell r="L4143" t="str">
            <v>Dagua-Valle Del Cauca</v>
          </cell>
          <cell r="M4143" t="str">
            <v/>
          </cell>
          <cell r="N4143" t="str">
            <v>Infraestructura</v>
          </cell>
          <cell r="O4143"/>
          <cell r="P4143"/>
          <cell r="Q4143" t="str">
            <v>Convenio Interadministrativo Con La Federación Nacional De Cafeteros - Comité Departamental De Cafeteros Del Valle Del Cauca, Para Que Se Aunen Esfuerzos Para La Elaboración De Diseños Y/O Ajustes A Diseños Y/O Construcción Mejoramiento Estadio Municipal, Municipio De Dagua - Valle Del Cauca.</v>
          </cell>
          <cell r="R4143" t="str">
            <v>Espacio Público, Recreación Y Deporte</v>
          </cell>
          <cell r="S4143"/>
          <cell r="T4143"/>
          <cell r="U4143"/>
          <cell r="V4143" t="str">
            <v>Federación Nacional De Cafeteros</v>
          </cell>
          <cell r="W4143"/>
          <cell r="X4143" t="str">
            <v/>
          </cell>
          <cell r="Y4143"/>
          <cell r="Z4143">
            <v>555000000</v>
          </cell>
          <cell r="AA4143"/>
          <cell r="AB4143">
            <v>555000000</v>
          </cell>
          <cell r="AC4143"/>
          <cell r="AD4143">
            <v>555000000</v>
          </cell>
          <cell r="AE4143">
            <v>0</v>
          </cell>
          <cell r="AF4143"/>
          <cell r="AG4143">
            <v>0</v>
          </cell>
          <cell r="AH4143">
            <v>555000000</v>
          </cell>
          <cell r="AI4143">
            <v>0</v>
          </cell>
          <cell r="AJ4143">
            <v>555000000</v>
          </cell>
          <cell r="AK4143">
            <v>1</v>
          </cell>
          <cell r="AL4143"/>
          <cell r="AM4143">
            <v>1</v>
          </cell>
          <cell r="AN4143">
            <v>1</v>
          </cell>
          <cell r="AO4143">
            <v>0</v>
          </cell>
          <cell r="AP4143" t="str">
            <v>Liquidado</v>
          </cell>
          <cell r="AQ4143" t="e">
            <v>#REF!</v>
          </cell>
          <cell r="AR4143" t="e">
            <v>#N/A</v>
          </cell>
          <cell r="AS4143" t="str">
            <v>Entregado en 2011.</v>
          </cell>
          <cell r="AT4143" t="str">
            <v>No Aplica</v>
          </cell>
          <cell r="AU4143" t="str">
            <v/>
          </cell>
          <cell r="AV4143">
            <v>40543</v>
          </cell>
          <cell r="AW4143" t="e">
            <v>#REF!</v>
          </cell>
          <cell r="AX4143"/>
          <cell r="AY4143"/>
          <cell r="AZ4143">
            <v>0</v>
          </cell>
          <cell r="BA4143" t="str">
            <v>-</v>
          </cell>
          <cell r="BB4143" t="str">
            <v/>
          </cell>
          <cell r="BC4143"/>
          <cell r="BD4143" t="str">
            <v/>
          </cell>
          <cell r="BE4143" t="str">
            <v/>
          </cell>
          <cell r="BF4143" t="str">
            <v/>
          </cell>
          <cell r="BG4143" t="str">
            <v/>
          </cell>
        </row>
        <row r="4144">
          <cell r="C4144" t="str">
            <v>20100218A1961-1</v>
          </cell>
          <cell r="D4144" t="str">
            <v>Proyectos 2011 - 2020</v>
          </cell>
          <cell r="E4144" t="str">
            <v>No Aplica</v>
          </cell>
          <cell r="F4144" t="str">
            <v>CERRADO</v>
          </cell>
          <cell r="G4144"/>
          <cell r="H4144" t="str">
            <v>Valle Del Cauca</v>
          </cell>
          <cell r="I4144">
            <v>76233</v>
          </cell>
          <cell r="J4144">
            <v>6</v>
          </cell>
          <cell r="K4144" t="str">
            <v>Dagua</v>
          </cell>
          <cell r="L4144" t="str">
            <v>Dagua-Valle Del Cauca</v>
          </cell>
          <cell r="M4144" t="str">
            <v/>
          </cell>
          <cell r="N4144" t="str">
            <v>Infraestructura</v>
          </cell>
          <cell r="O4144"/>
          <cell r="P4144"/>
          <cell r="Q4144" t="str">
            <v>Acueducto, Tanques De Almacenamiento, Arreglo De La Bocatoma Y Redes Comunitarias En El Municipio De Dagua - Valle Del Cauca.</v>
          </cell>
          <cell r="R4144" t="str">
            <v>Agua Potable Y Saneamiento Básico</v>
          </cell>
          <cell r="S4144"/>
          <cell r="T4144"/>
          <cell r="U4144"/>
          <cell r="V4144" t="str">
            <v>Federación Nacional De Cafeteros</v>
          </cell>
          <cell r="W4144"/>
          <cell r="X4144" t="str">
            <v/>
          </cell>
          <cell r="Y4144"/>
          <cell r="Z4144">
            <v>21709803</v>
          </cell>
          <cell r="AA4144"/>
          <cell r="AB4144">
            <v>21709803</v>
          </cell>
          <cell r="AC4144"/>
          <cell r="AD4144">
            <v>21709803</v>
          </cell>
          <cell r="AE4144">
            <v>0</v>
          </cell>
          <cell r="AF4144"/>
          <cell r="AG4144">
            <v>0</v>
          </cell>
          <cell r="AH4144">
            <v>21709803</v>
          </cell>
          <cell r="AI4144">
            <v>0</v>
          </cell>
          <cell r="AJ4144">
            <v>21709803</v>
          </cell>
          <cell r="AK4144">
            <v>1</v>
          </cell>
          <cell r="AL4144"/>
          <cell r="AM4144">
            <v>1</v>
          </cell>
          <cell r="AN4144">
            <v>1</v>
          </cell>
          <cell r="AO4144">
            <v>0</v>
          </cell>
          <cell r="AP4144" t="str">
            <v>Liquidado</v>
          </cell>
          <cell r="AQ4144" t="e">
            <v>#REF!</v>
          </cell>
          <cell r="AR4144" t="e">
            <v>#N/A</v>
          </cell>
          <cell r="AS4144" t="str">
            <v>Entregado en 2010.</v>
          </cell>
          <cell r="AT4144" t="str">
            <v>No Aplica</v>
          </cell>
          <cell r="AU4144" t="str">
            <v/>
          </cell>
          <cell r="AV4144">
            <v>40543</v>
          </cell>
          <cell r="AW4144" t="e">
            <v>#REF!</v>
          </cell>
          <cell r="AX4144"/>
          <cell r="AY4144"/>
          <cell r="AZ4144">
            <v>0</v>
          </cell>
          <cell r="BA4144" t="str">
            <v>-</v>
          </cell>
          <cell r="BB4144" t="str">
            <v/>
          </cell>
          <cell r="BC4144"/>
          <cell r="BD4144" t="str">
            <v/>
          </cell>
          <cell r="BE4144" t="str">
            <v/>
          </cell>
          <cell r="BF4144" t="str">
            <v/>
          </cell>
          <cell r="BG4144" t="str">
            <v/>
          </cell>
        </row>
        <row r="4145">
          <cell r="C4145" t="str">
            <v>20100218V1960-1</v>
          </cell>
          <cell r="D4145" t="str">
            <v>Proyectos 2011 - 2020</v>
          </cell>
          <cell r="E4145" t="str">
            <v>No Aplica</v>
          </cell>
          <cell r="F4145" t="str">
            <v>CERRADO</v>
          </cell>
          <cell r="G4145"/>
          <cell r="H4145" t="str">
            <v>Valle Del Cauca</v>
          </cell>
          <cell r="I4145">
            <v>76233</v>
          </cell>
          <cell r="J4145">
            <v>6</v>
          </cell>
          <cell r="K4145" t="str">
            <v>Dagua</v>
          </cell>
          <cell r="L4145" t="str">
            <v>Dagua-Valle Del Cauca</v>
          </cell>
          <cell r="M4145" t="str">
            <v/>
          </cell>
          <cell r="N4145" t="str">
            <v>Infraestructura</v>
          </cell>
          <cell r="O4145"/>
          <cell r="P4145"/>
          <cell r="Q4145" t="str">
            <v>Mejoramiento De La Vía Del Corregimiento Tocata (Kilometro 19 Vía Al Mar) - Corregimiento Del Queremal Afectada Por La Ola Invernal, Municipio De Dagua - Valle Del Cauca.</v>
          </cell>
          <cell r="R4145" t="str">
            <v>Vías Red Terciaria</v>
          </cell>
          <cell r="S4145"/>
          <cell r="T4145"/>
          <cell r="U4145"/>
          <cell r="V4145" t="str">
            <v>Federación Nacional De Cafeteros</v>
          </cell>
          <cell r="W4145"/>
          <cell r="X4145" t="str">
            <v/>
          </cell>
          <cell r="Y4145"/>
          <cell r="Z4145">
            <v>440000000</v>
          </cell>
          <cell r="AA4145"/>
          <cell r="AB4145">
            <v>440000000</v>
          </cell>
          <cell r="AC4145"/>
          <cell r="AD4145">
            <v>440000000</v>
          </cell>
          <cell r="AE4145">
            <v>0</v>
          </cell>
          <cell r="AF4145"/>
          <cell r="AG4145">
            <v>0</v>
          </cell>
          <cell r="AH4145">
            <v>440000000</v>
          </cell>
          <cell r="AI4145">
            <v>0</v>
          </cell>
          <cell r="AJ4145">
            <v>440000000</v>
          </cell>
          <cell r="AK4145">
            <v>1</v>
          </cell>
          <cell r="AL4145"/>
          <cell r="AM4145">
            <v>1</v>
          </cell>
          <cell r="AN4145">
            <v>1</v>
          </cell>
          <cell r="AO4145">
            <v>0</v>
          </cell>
          <cell r="AP4145" t="str">
            <v>Liquidado</v>
          </cell>
          <cell r="AQ4145" t="e">
            <v>#REF!</v>
          </cell>
          <cell r="AR4145" t="e">
            <v>#N/A</v>
          </cell>
          <cell r="AS4145" t="str">
            <v>Entregado en 2010.</v>
          </cell>
          <cell r="AT4145" t="str">
            <v>No Aplica</v>
          </cell>
          <cell r="AU4145" t="str">
            <v/>
          </cell>
          <cell r="AV4145">
            <v>40543</v>
          </cell>
          <cell r="AW4145" t="e">
            <v>#REF!</v>
          </cell>
          <cell r="AX4145"/>
          <cell r="AY4145"/>
          <cell r="AZ4145">
            <v>0</v>
          </cell>
          <cell r="BA4145" t="str">
            <v>-</v>
          </cell>
          <cell r="BB4145" t="str">
            <v/>
          </cell>
          <cell r="BC4145"/>
          <cell r="BD4145" t="str">
            <v/>
          </cell>
          <cell r="BE4145" t="str">
            <v/>
          </cell>
          <cell r="BF4145" t="str">
            <v/>
          </cell>
          <cell r="BG4145" t="str">
            <v/>
          </cell>
        </row>
        <row r="4146">
          <cell r="C4146" t="str">
            <v>20110160V0314-1</v>
          </cell>
          <cell r="D4146" t="str">
            <v>Proyectos 2011 - 2020</v>
          </cell>
          <cell r="E4146" t="str">
            <v>No Aplica</v>
          </cell>
          <cell r="F4146" t="str">
            <v>CERRADO</v>
          </cell>
          <cell r="G4146" t="str">
            <v>A314</v>
          </cell>
          <cell r="H4146" t="str">
            <v>Valle Del Cauca</v>
          </cell>
          <cell r="I4146">
            <v>76233</v>
          </cell>
          <cell r="J4146">
            <v>6</v>
          </cell>
          <cell r="K4146" t="str">
            <v>Dagua</v>
          </cell>
          <cell r="L4146" t="str">
            <v>Dagua-Valle Del Cauca</v>
          </cell>
          <cell r="M4146">
            <v>160</v>
          </cell>
          <cell r="N4146" t="str">
            <v>Fonade 1</v>
          </cell>
          <cell r="O4146"/>
          <cell r="P4146"/>
          <cell r="Q4146" t="str">
            <v>Mejoramiento De Vía Carrera 8 Entre Calle 7 Y 8 Corregimientos Queremal.</v>
          </cell>
          <cell r="R4146" t="str">
            <v>Vías Urbanas</v>
          </cell>
          <cell r="S4146"/>
          <cell r="T4146"/>
          <cell r="U4146"/>
          <cell r="V4146" t="str">
            <v>Departamento</v>
          </cell>
          <cell r="W4146"/>
          <cell r="X4146" t="str">
            <v/>
          </cell>
          <cell r="Y4146"/>
          <cell r="Z4146">
            <v>157113135</v>
          </cell>
          <cell r="AA4146"/>
          <cell r="AB4146">
            <v>157113135</v>
          </cell>
          <cell r="AC4146"/>
          <cell r="AD4146">
            <v>157113135</v>
          </cell>
          <cell r="AE4146">
            <v>0</v>
          </cell>
          <cell r="AF4146"/>
          <cell r="AG4146">
            <v>0</v>
          </cell>
          <cell r="AH4146">
            <v>157113135</v>
          </cell>
          <cell r="AI4146">
            <v>0</v>
          </cell>
          <cell r="AJ4146">
            <v>157113135</v>
          </cell>
          <cell r="AK4146">
            <v>0</v>
          </cell>
          <cell r="AL4146"/>
          <cell r="AM4146">
            <v>1</v>
          </cell>
          <cell r="AN4146">
            <v>1</v>
          </cell>
          <cell r="AO4146">
            <v>0</v>
          </cell>
          <cell r="AP4146" t="str">
            <v>En Liquidación</v>
          </cell>
          <cell r="AQ4146" t="e">
            <v>#REF!</v>
          </cell>
          <cell r="AR4146" t="e">
            <v>#N/A</v>
          </cell>
          <cell r="AS414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46" t="str">
            <v>No Aplica</v>
          </cell>
          <cell r="AU4146">
            <v>42143</v>
          </cell>
          <cell r="AV4146">
            <v>42188</v>
          </cell>
          <cell r="AW4146" t="e">
            <v>#REF!</v>
          </cell>
          <cell r="AX4146"/>
          <cell r="AY4146"/>
          <cell r="AZ4146">
            <v>0</v>
          </cell>
          <cell r="BA4146" t="str">
            <v>-</v>
          </cell>
          <cell r="BB4146" t="str">
            <v>MEJORAMIENTO EN PAVIMENTO RÍGIDO DE LA CARRERA 8 ENTRE CALLES 7 Y 8</v>
          </cell>
          <cell r="BC4146"/>
          <cell r="BD4146">
            <v>42151</v>
          </cell>
          <cell r="BE4146">
            <v>42151</v>
          </cell>
          <cell r="BF4146">
            <v>42208</v>
          </cell>
          <cell r="BG4146">
            <v>1100</v>
          </cell>
        </row>
        <row r="4147">
          <cell r="C4147" t="str">
            <v>20110165S1962-1</v>
          </cell>
          <cell r="D4147" t="str">
            <v>Proyectos 2011 - 2020</v>
          </cell>
          <cell r="E4147" t="str">
            <v>No Aplica</v>
          </cell>
          <cell r="F4147" t="str">
            <v>CERRADO</v>
          </cell>
          <cell r="G4147"/>
          <cell r="H4147" t="str">
            <v>Valle Del Cauca</v>
          </cell>
          <cell r="I4147">
            <v>76233</v>
          </cell>
          <cell r="J4147">
            <v>6</v>
          </cell>
          <cell r="K4147" t="str">
            <v>Dagua</v>
          </cell>
          <cell r="L4147" t="str">
            <v>Dagua-Valle Del Cauca</v>
          </cell>
          <cell r="M4147" t="str">
            <v/>
          </cell>
          <cell r="N4147" t="str">
            <v>Infraestructura</v>
          </cell>
          <cell r="O4147"/>
          <cell r="P4147"/>
          <cell r="Q4147" t="str">
            <v>Cerramiento De Las Instalaciones De La Institución Educativa Santa Teresita Del Niño De Jesús - Corregimiento Del Carmen En El Municipio De Dagua - Valle Del Cauca.</v>
          </cell>
          <cell r="R4147" t="str">
            <v>Social Comunitario</v>
          </cell>
          <cell r="S4147"/>
          <cell r="T4147"/>
          <cell r="U4147"/>
          <cell r="V4147" t="str">
            <v>Federación Nacional De Cafeteros</v>
          </cell>
          <cell r="W4147"/>
          <cell r="X4147" t="str">
            <v/>
          </cell>
          <cell r="Y4147"/>
          <cell r="Z4147">
            <v>83326634</v>
          </cell>
          <cell r="AA4147"/>
          <cell r="AB4147">
            <v>83326634</v>
          </cell>
          <cell r="AC4147"/>
          <cell r="AD4147">
            <v>83326634</v>
          </cell>
          <cell r="AE4147">
            <v>0</v>
          </cell>
          <cell r="AF4147"/>
          <cell r="AG4147">
            <v>0</v>
          </cell>
          <cell r="AH4147">
            <v>83326634</v>
          </cell>
          <cell r="AI4147">
            <v>0</v>
          </cell>
          <cell r="AJ4147">
            <v>83326634</v>
          </cell>
          <cell r="AK4147">
            <v>1</v>
          </cell>
          <cell r="AL4147"/>
          <cell r="AM4147">
            <v>1</v>
          </cell>
          <cell r="AN4147">
            <v>1</v>
          </cell>
          <cell r="AO4147">
            <v>0</v>
          </cell>
          <cell r="AP4147" t="str">
            <v>Liquidado</v>
          </cell>
          <cell r="AQ4147" t="e">
            <v>#REF!</v>
          </cell>
          <cell r="AR4147" t="e">
            <v>#N/A</v>
          </cell>
          <cell r="AS4147" t="str">
            <v>Entregado en 2013</v>
          </cell>
          <cell r="AT4147" t="str">
            <v>No Aplica</v>
          </cell>
          <cell r="AU4147" t="str">
            <v/>
          </cell>
          <cell r="AV4147">
            <v>41415</v>
          </cell>
          <cell r="AW4147" t="e">
            <v>#REF!</v>
          </cell>
          <cell r="AX4147"/>
          <cell r="AY4147"/>
          <cell r="AZ4147">
            <v>0</v>
          </cell>
          <cell r="BA4147" t="str">
            <v>-</v>
          </cell>
          <cell r="BB4147" t="str">
            <v/>
          </cell>
          <cell r="BC4147"/>
          <cell r="BD4147" t="str">
            <v/>
          </cell>
          <cell r="BE4147" t="str">
            <v/>
          </cell>
          <cell r="BF4147" t="str">
            <v/>
          </cell>
          <cell r="BG4147" t="str">
            <v/>
          </cell>
        </row>
        <row r="4148">
          <cell r="C4148" t="str">
            <v>20130283S0355-1</v>
          </cell>
          <cell r="D4148" t="str">
            <v>Proyectos 2011 - 2020</v>
          </cell>
          <cell r="E4148" t="str">
            <v>No Aplica</v>
          </cell>
          <cell r="F4148" t="str">
            <v>CERRADO</v>
          </cell>
          <cell r="G4148"/>
          <cell r="H4148" t="str">
            <v>Valle Del Cauca</v>
          </cell>
          <cell r="I4148">
            <v>76233</v>
          </cell>
          <cell r="J4148">
            <v>6</v>
          </cell>
          <cell r="K4148" t="str">
            <v>Dagua</v>
          </cell>
          <cell r="L4148" t="str">
            <v>Dagua-Valle Del Cauca</v>
          </cell>
          <cell r="M4148">
            <v>283</v>
          </cell>
          <cell r="N4148" t="str">
            <v>DPS 2013</v>
          </cell>
          <cell r="O4148"/>
          <cell r="P4148"/>
          <cell r="Q4148" t="str">
            <v>Adecuacion Estadio Evelio Hernandes En El Municipio De Dagua - Valle Del Cauca</v>
          </cell>
          <cell r="R4148" t="str">
            <v>Espacio Público, Recreación Y Deporte</v>
          </cell>
          <cell r="S4148"/>
          <cell r="T4148"/>
          <cell r="U4148"/>
          <cell r="V4148" t="str">
            <v>Municipio</v>
          </cell>
          <cell r="W4148"/>
          <cell r="X4148" t="str">
            <v>Queremal.</v>
          </cell>
          <cell r="Y4148"/>
          <cell r="Z4148">
            <v>1401738318</v>
          </cell>
          <cell r="AA4148"/>
          <cell r="AB4148">
            <v>1401738318</v>
          </cell>
          <cell r="AC4148"/>
          <cell r="AD4148">
            <v>1401738318</v>
          </cell>
          <cell r="AE4148">
            <v>140373831.80000001</v>
          </cell>
          <cell r="AF4148"/>
          <cell r="AG4148">
            <v>140373831.80000001</v>
          </cell>
          <cell r="AH4148">
            <v>1542112149.8</v>
          </cell>
          <cell r="AI4148">
            <v>0</v>
          </cell>
          <cell r="AJ4148">
            <v>1542112149.8</v>
          </cell>
          <cell r="AK4148">
            <v>1</v>
          </cell>
          <cell r="AL4148"/>
          <cell r="AM4148">
            <v>1</v>
          </cell>
          <cell r="AN4148">
            <v>1</v>
          </cell>
          <cell r="AO4148">
            <v>0</v>
          </cell>
          <cell r="AP4148" t="str">
            <v>Liquidado</v>
          </cell>
          <cell r="AQ4148" t="e">
            <v>#REF!</v>
          </cell>
          <cell r="AR4148" t="e">
            <v>#N/A</v>
          </cell>
          <cell r="AS4148" t="str">
            <v>Proyecto Liquidado</v>
          </cell>
          <cell r="AT4148" t="str">
            <v>No Aplica</v>
          </cell>
          <cell r="AU4148">
            <v>42416</v>
          </cell>
          <cell r="AV4148">
            <v>42878</v>
          </cell>
          <cell r="AW4148" t="e">
            <v>#REF!</v>
          </cell>
          <cell r="AX4148"/>
          <cell r="AY4148"/>
          <cell r="AZ4148">
            <v>0</v>
          </cell>
          <cell r="BA4148" t="str">
            <v>-</v>
          </cell>
          <cell r="BB4148" t="str">
            <v>150 m2</v>
          </cell>
          <cell r="BC4148"/>
          <cell r="BD4148">
            <v>42424</v>
          </cell>
          <cell r="BE4148">
            <v>42576</v>
          </cell>
          <cell r="BF4148">
            <v>42916</v>
          </cell>
          <cell r="BG4148">
            <v>4350</v>
          </cell>
        </row>
        <row r="4149">
          <cell r="C4149" t="str">
            <v>20130283S0388-1</v>
          </cell>
          <cell r="D4149" t="str">
            <v>Proyectos 2011 - 2020</v>
          </cell>
          <cell r="E4149" t="str">
            <v>No Aplica</v>
          </cell>
          <cell r="F4149" t="str">
            <v>CERRADO</v>
          </cell>
          <cell r="G4149"/>
          <cell r="H4149" t="str">
            <v>Valle Del Cauca</v>
          </cell>
          <cell r="I4149">
            <v>76233</v>
          </cell>
          <cell r="J4149">
            <v>6</v>
          </cell>
          <cell r="K4149" t="str">
            <v>Dagua</v>
          </cell>
          <cell r="L4149" t="str">
            <v>Dagua-Valle Del Cauca</v>
          </cell>
          <cell r="M4149">
            <v>283</v>
          </cell>
          <cell r="N4149" t="str">
            <v>DPS 2013</v>
          </cell>
          <cell r="O4149"/>
          <cell r="P4149"/>
          <cell r="Q4149" t="str">
            <v>Adecuacion Zona Deportiva Con Cubierta Metalica Institucion Del Palmar  En El Municipio De Dagua - Valle Del Cauca</v>
          </cell>
          <cell r="R4149" t="str">
            <v>Espacio Público, Recreación Y Deporte</v>
          </cell>
          <cell r="S4149"/>
          <cell r="T4149"/>
          <cell r="U4149"/>
          <cell r="V4149" t="str">
            <v>Municipio</v>
          </cell>
          <cell r="W4149"/>
          <cell r="X4149" t="str">
            <v>El Palmar</v>
          </cell>
          <cell r="Y4149"/>
          <cell r="Z4149">
            <v>280373832</v>
          </cell>
          <cell r="AA4149"/>
          <cell r="AB4149">
            <v>280373832</v>
          </cell>
          <cell r="AC4149"/>
          <cell r="AD4149">
            <v>280373832</v>
          </cell>
          <cell r="AE4149">
            <v>28037383.200000003</v>
          </cell>
          <cell r="AF4149"/>
          <cell r="AG4149">
            <v>28037383.200000003</v>
          </cell>
          <cell r="AH4149">
            <v>308411215.19999999</v>
          </cell>
          <cell r="AI4149">
            <v>0</v>
          </cell>
          <cell r="AJ4149">
            <v>308411215.19999999</v>
          </cell>
          <cell r="AK4149">
            <v>1</v>
          </cell>
          <cell r="AL4149"/>
          <cell r="AM4149">
            <v>1</v>
          </cell>
          <cell r="AN4149">
            <v>1</v>
          </cell>
          <cell r="AO4149">
            <v>0</v>
          </cell>
          <cell r="AP4149" t="str">
            <v>Liquidado</v>
          </cell>
          <cell r="AQ4149" t="e">
            <v>#REF!</v>
          </cell>
          <cell r="AR4149" t="e">
            <v>#N/A</v>
          </cell>
          <cell r="AS4149" t="str">
            <v>Proyecto Liquidado</v>
          </cell>
          <cell r="AT4149" t="str">
            <v>No Aplica</v>
          </cell>
          <cell r="AU4149">
            <v>42640</v>
          </cell>
          <cell r="AV4149">
            <v>42730</v>
          </cell>
          <cell r="AW4149" t="e">
            <v>#REF!</v>
          </cell>
          <cell r="AX4149"/>
          <cell r="AY4149"/>
          <cell r="AZ4149">
            <v>0</v>
          </cell>
          <cell r="BA4149" t="str">
            <v>-</v>
          </cell>
          <cell r="BB4149" t="str">
            <v>396 m2</v>
          </cell>
          <cell r="BC4149"/>
          <cell r="BD4149">
            <v>42670</v>
          </cell>
          <cell r="BE4149">
            <v>42762</v>
          </cell>
          <cell r="BF4149">
            <v>42916</v>
          </cell>
          <cell r="BG4149">
            <v>915</v>
          </cell>
        </row>
        <row r="4150">
          <cell r="C4150" t="str">
            <v>20130311S0509-5</v>
          </cell>
          <cell r="D4150" t="str">
            <v>Proyectos 2011 - 2020</v>
          </cell>
          <cell r="E4150" t="str">
            <v>ANTES 2018</v>
          </cell>
          <cell r="F4150" t="str">
            <v>VIGENTE</v>
          </cell>
          <cell r="G4150"/>
          <cell r="H4150" t="str">
            <v>Valle Del Cauca</v>
          </cell>
          <cell r="I4150">
            <v>76233</v>
          </cell>
          <cell r="J4150">
            <v>6</v>
          </cell>
          <cell r="K4150" t="str">
            <v>Dagua</v>
          </cell>
          <cell r="L4150" t="str">
            <v>Dagua-Valle Del Cauca</v>
          </cell>
          <cell r="M4150">
            <v>311</v>
          </cell>
          <cell r="N4150" t="str">
            <v>DPS 2013</v>
          </cell>
          <cell r="O4150"/>
          <cell r="P4150"/>
          <cell r="Q4150" t="str">
            <v>Escenario Polideportivo Y Cultural El Palmar En El Municipio De Dagua - Valle Del Cauca</v>
          </cell>
          <cell r="R4150" t="str">
            <v>Espacio Público, Recreación Y Deporte</v>
          </cell>
          <cell r="S4150"/>
          <cell r="T4150"/>
          <cell r="U4150"/>
          <cell r="V4150" t="str">
            <v>Departamento</v>
          </cell>
          <cell r="W4150"/>
          <cell r="X4150" t="str">
            <v>El Palmar</v>
          </cell>
          <cell r="Y4150"/>
          <cell r="Z4150">
            <v>520505043</v>
          </cell>
          <cell r="AA4150"/>
          <cell r="AB4150">
            <v>520505043</v>
          </cell>
          <cell r="AC4150"/>
          <cell r="AD4150">
            <v>520505043</v>
          </cell>
          <cell r="AE4150">
            <v>48789121.5</v>
          </cell>
          <cell r="AF4150"/>
          <cell r="AG4150">
            <v>48789121.5</v>
          </cell>
          <cell r="AH4150">
            <v>569294164.5</v>
          </cell>
          <cell r="AI4150">
            <v>0</v>
          </cell>
          <cell r="AJ4150">
            <v>569294164.5</v>
          </cell>
          <cell r="AK4150">
            <v>1</v>
          </cell>
          <cell r="AL4150"/>
          <cell r="AM4150">
            <v>1</v>
          </cell>
          <cell r="AN4150">
            <v>1</v>
          </cell>
          <cell r="AO4150">
            <v>0</v>
          </cell>
          <cell r="AP4150" t="str">
            <v>Entregado A Municipio</v>
          </cell>
          <cell r="AQ4150" t="e">
            <v>#REF!</v>
          </cell>
          <cell r="AR4150" t="e">
            <v>#N/A</v>
          </cell>
          <cell r="AS4150" t="str">
            <v>El municipio ejecuto la iluminacion y la baranda de seguridad encima del muro.</v>
          </cell>
          <cell r="AT4150" t="str">
            <v>No Aplica</v>
          </cell>
          <cell r="AU4150">
            <v>43059</v>
          </cell>
          <cell r="AV4150">
            <v>43512</v>
          </cell>
          <cell r="AW4150" t="e">
            <v>#REF!</v>
          </cell>
          <cell r="AX4150"/>
          <cell r="AY4150"/>
          <cell r="AZ4150">
            <v>0</v>
          </cell>
          <cell r="BA4150" t="str">
            <v>-</v>
          </cell>
          <cell r="BB4150" t="str">
            <v>444 m2</v>
          </cell>
          <cell r="BC4150"/>
          <cell r="BD4150">
            <v>43125</v>
          </cell>
          <cell r="BE4150">
            <v>43892</v>
          </cell>
          <cell r="BF4150">
            <v>43892</v>
          </cell>
          <cell r="BG4150">
            <v>2909</v>
          </cell>
        </row>
        <row r="4151">
          <cell r="C4151" t="str">
            <v>20150296M3198-1</v>
          </cell>
          <cell r="D4151" t="str">
            <v>Proyectos 2011 - 2020</v>
          </cell>
          <cell r="E4151" t="str">
            <v>No Aplica</v>
          </cell>
          <cell r="F4151" t="str">
            <v>CERRADO</v>
          </cell>
          <cell r="G4151"/>
          <cell r="H4151" t="str">
            <v>Valle Del Cauca</v>
          </cell>
          <cell r="I4151">
            <v>76233</v>
          </cell>
          <cell r="J4151">
            <v>6</v>
          </cell>
          <cell r="K4151" t="str">
            <v>Dagua</v>
          </cell>
          <cell r="L4151" t="str">
            <v>Dagua-Valle Del Cauca</v>
          </cell>
          <cell r="M4151">
            <v>296</v>
          </cell>
          <cell r="N4151" t="str">
            <v>DPS 2015</v>
          </cell>
          <cell r="O4151"/>
          <cell r="P4151"/>
          <cell r="Q4151" t="str">
            <v>Mejoramiento De Condiciones De Habitabilidad Municipio De Dagua - Valle Del Cauca</v>
          </cell>
          <cell r="R4151" t="str">
            <v>Mejoramiento Condiciones De Habitabilidad</v>
          </cell>
          <cell r="S4151"/>
          <cell r="T4151"/>
          <cell r="U4151"/>
          <cell r="V4151" t="str">
            <v>Municipio</v>
          </cell>
          <cell r="W4151"/>
          <cell r="X4151" t="str">
            <v/>
          </cell>
          <cell r="Y4151"/>
          <cell r="Z4151">
            <v>446428572</v>
          </cell>
          <cell r="AA4151"/>
          <cell r="AB4151">
            <v>446428572</v>
          </cell>
          <cell r="AC4151"/>
          <cell r="AD4151">
            <v>446428572</v>
          </cell>
          <cell r="AE4151">
            <v>80357142.959999993</v>
          </cell>
          <cell r="AF4151"/>
          <cell r="AG4151">
            <v>80357142.959999993</v>
          </cell>
          <cell r="AH4151">
            <v>526785714.95999998</v>
          </cell>
          <cell r="AI4151">
            <v>0</v>
          </cell>
          <cell r="AJ4151">
            <v>526785714.95999998</v>
          </cell>
          <cell r="AK4151">
            <v>0.95</v>
          </cell>
          <cell r="AL4151"/>
          <cell r="AM4151">
            <v>1</v>
          </cell>
          <cell r="AN4151">
            <v>1</v>
          </cell>
          <cell r="AO4151">
            <v>0</v>
          </cell>
          <cell r="AP4151" t="str">
            <v>Liquidado</v>
          </cell>
          <cell r="AQ4151" t="e">
            <v>#REF!</v>
          </cell>
          <cell r="AR4151" t="str">
            <v>TERMINADO</v>
          </cell>
          <cell r="AS4151" t="str">
            <v>Liquidado el 29 de octubre de 2020.</v>
          </cell>
          <cell r="AT4151"/>
          <cell r="AU4151">
            <v>43048</v>
          </cell>
          <cell r="AV4151">
            <v>43378</v>
          </cell>
          <cell r="AW4151" t="e">
            <v>#REF!</v>
          </cell>
          <cell r="AX4151"/>
          <cell r="AY4151"/>
          <cell r="AZ4151">
            <v>0</v>
          </cell>
          <cell r="BA4151" t="str">
            <v>-</v>
          </cell>
          <cell r="BB4151" t="str">
            <v>36  Viviendas</v>
          </cell>
          <cell r="BC4151"/>
          <cell r="BD4151">
            <v>43061</v>
          </cell>
          <cell r="BE4151">
            <v>43357</v>
          </cell>
          <cell r="BF4151">
            <v>43448</v>
          </cell>
          <cell r="BG4151">
            <v>36</v>
          </cell>
        </row>
        <row r="4152">
          <cell r="C4152" t="str">
            <v>E-2020-2203-143655</v>
          </cell>
          <cell r="D4152" t="str">
            <v>CV 001-2020</v>
          </cell>
          <cell r="E4152" t="str">
            <v>2018-2022</v>
          </cell>
          <cell r="F4152" t="str">
            <v>VIGENTE</v>
          </cell>
          <cell r="G4152"/>
          <cell r="H4152" t="str">
            <v>Valle Del Cauca</v>
          </cell>
          <cell r="I4152"/>
          <cell r="J4152"/>
          <cell r="K4152" t="str">
            <v>Dagua</v>
          </cell>
          <cell r="L4152" t="str">
            <v>Dagua-Valle Del Cauca</v>
          </cell>
          <cell r="M4152" t="str">
            <v>599 FIP 2021</v>
          </cell>
          <cell r="N4152" t="str">
            <v>DPS 2021</v>
          </cell>
          <cell r="O4152">
            <v>44512</v>
          </cell>
          <cell r="P4152">
            <v>44773</v>
          </cell>
          <cell r="Q4152" t="str">
            <v>Diseño Y Remodelación Del Espacio Público E Interiores De La Plaza De Mercado Del Municipio De Dagua - Valle Del Cauca</v>
          </cell>
          <cell r="R4152" t="str">
            <v>Social Comunitario</v>
          </cell>
          <cell r="S4152" t="str">
            <v>Plaza de Mercado</v>
          </cell>
          <cell r="T4152"/>
          <cell r="U4152">
            <v>1</v>
          </cell>
          <cell r="V4152"/>
          <cell r="W4152"/>
          <cell r="X4152"/>
          <cell r="Y4152"/>
          <cell r="Z4152">
            <v>3560252749</v>
          </cell>
          <cell r="AA4152"/>
          <cell r="AB4152">
            <v>3560252749</v>
          </cell>
          <cell r="AC4152">
            <v>0</v>
          </cell>
          <cell r="AD4152">
            <v>3560252749</v>
          </cell>
          <cell r="AE4152"/>
          <cell r="AF4152"/>
          <cell r="AG4152">
            <v>0</v>
          </cell>
          <cell r="AH4152">
            <v>3560252749</v>
          </cell>
          <cell r="AI4152">
            <v>0</v>
          </cell>
          <cell r="AJ4152">
            <v>3560252749</v>
          </cell>
          <cell r="AK4152"/>
          <cell r="AL4152"/>
          <cell r="AM4152"/>
          <cell r="AN4152"/>
          <cell r="AO4152">
            <v>0</v>
          </cell>
          <cell r="AP4152" t="str">
            <v>En Proceso Licitatorio</v>
          </cell>
          <cell r="AQ4152" t="e">
            <v>#REF!</v>
          </cell>
          <cell r="AR4152" t="e">
            <v>#N/A</v>
          </cell>
          <cell r="AS4152" t="str">
            <v>-</v>
          </cell>
          <cell r="AT4152"/>
          <cell r="AU4152" t="str">
            <v>-</v>
          </cell>
          <cell r="AV4152" t="str">
            <v>-</v>
          </cell>
          <cell r="AW4152" t="e">
            <v>#REF!</v>
          </cell>
          <cell r="AX4152">
            <v>12</v>
          </cell>
          <cell r="AY4152"/>
          <cell r="AZ4152">
            <v>12</v>
          </cell>
          <cell r="BA4152"/>
          <cell r="BB4152" t="str">
            <v>3900 M2</v>
          </cell>
          <cell r="BC4152"/>
          <cell r="BD4152" t="str">
            <v>-</v>
          </cell>
          <cell r="BE4152" t="str">
            <v>-</v>
          </cell>
          <cell r="BF4152" t="str">
            <v>-</v>
          </cell>
          <cell r="BG4152" t="str">
            <v>-</v>
          </cell>
        </row>
        <row r="4153">
          <cell r="C4153" t="str">
            <v>20160498V4818-1</v>
          </cell>
          <cell r="D4153" t="str">
            <v>Proyectos 2011 - 2020</v>
          </cell>
          <cell r="E4153" t="str">
            <v>ANTES 2018</v>
          </cell>
          <cell r="F4153" t="str">
            <v>VIGENTE</v>
          </cell>
          <cell r="G4153"/>
          <cell r="H4153" t="str">
            <v>Valle Del Cauca</v>
          </cell>
          <cell r="I4153">
            <v>76243</v>
          </cell>
          <cell r="J4153">
            <v>6</v>
          </cell>
          <cell r="K4153" t="str">
            <v>El Aguila</v>
          </cell>
          <cell r="L4153" t="str">
            <v>El Aguila-Valle Del Cauca</v>
          </cell>
          <cell r="M4153">
            <v>498</v>
          </cell>
          <cell r="N4153" t="str">
            <v>DPS 2016</v>
          </cell>
          <cell r="O4153"/>
          <cell r="P4153"/>
          <cell r="Q4153" t="str">
            <v>Construccion De Pavimento En Concreto Rigido, Andenes Y Bordillos En Las Vias Urbanas Del Municipio De El Aguila - Departamento Del Valle Del Cauca</v>
          </cell>
          <cell r="R4153" t="str">
            <v>Vías Urbanas</v>
          </cell>
          <cell r="S4153"/>
          <cell r="T4153"/>
          <cell r="U4153"/>
          <cell r="V4153" t="str">
            <v>Municipio</v>
          </cell>
          <cell r="W4153" t="str">
            <v>Urbano</v>
          </cell>
          <cell r="X4153" t="str">
            <v>Barrios: Centro - Urbanización Asprodica</v>
          </cell>
          <cell r="Y4153"/>
          <cell r="Z4153">
            <v>1992600564</v>
          </cell>
          <cell r="AA4153"/>
          <cell r="AB4153">
            <v>1992600564</v>
          </cell>
          <cell r="AC4153"/>
          <cell r="AD4153">
            <v>1992600564</v>
          </cell>
          <cell r="AE4153">
            <v>204780653</v>
          </cell>
          <cell r="AF4153"/>
          <cell r="AG4153">
            <v>204780653</v>
          </cell>
          <cell r="AH4153">
            <v>2197381217</v>
          </cell>
          <cell r="AI4153">
            <v>0</v>
          </cell>
          <cell r="AJ4153">
            <v>2197381217</v>
          </cell>
          <cell r="AK4153">
            <v>0.71260000000000001</v>
          </cell>
          <cell r="AL4153"/>
          <cell r="AM4153">
            <v>1</v>
          </cell>
          <cell r="AN4153">
            <v>1</v>
          </cell>
          <cell r="AO4153">
            <v>0</v>
          </cell>
          <cell r="AP4153" t="str">
            <v>En Liquidación</v>
          </cell>
          <cell r="AQ4153" t="e">
            <v>#REF!</v>
          </cell>
          <cell r="AR4153" t="e">
            <v>#N/A</v>
          </cell>
          <cell r="AS4153" t="str">
            <v>Acta de entrega y compromiso de sostenibilidad de Noviembre de 2020. En proceso de consolidación documental para proceso de liquidación
Se tramitó pasivo exigible. 
Se llevó a cabo la AV3 atípica el 12-11-20</v>
          </cell>
          <cell r="AT4153" t="str">
            <v>No Aplica</v>
          </cell>
          <cell r="AU4153">
            <v>43426</v>
          </cell>
          <cell r="AV4153">
            <v>44132</v>
          </cell>
          <cell r="AW4153" t="e">
            <v>#REF!</v>
          </cell>
          <cell r="AX4153"/>
          <cell r="AY4153"/>
          <cell r="AZ4153">
            <v>0</v>
          </cell>
          <cell r="BA4153" t="str">
            <v>-</v>
          </cell>
          <cell r="BB4153" t="str">
            <v>836 m</v>
          </cell>
          <cell r="BC4153"/>
          <cell r="BD4153">
            <v>43433</v>
          </cell>
          <cell r="BE4153">
            <v>44089</v>
          </cell>
          <cell r="BF4153">
            <v>44147</v>
          </cell>
          <cell r="BG4153">
            <v>3310</v>
          </cell>
        </row>
        <row r="4154">
          <cell r="C4154" t="str">
            <v>E-2020-2203-247984</v>
          </cell>
          <cell r="D4154" t="str">
            <v>CV 001-2020</v>
          </cell>
          <cell r="E4154" t="str">
            <v>2018-2022</v>
          </cell>
          <cell r="F4154" t="str">
            <v>VIGENTE</v>
          </cell>
          <cell r="G4154"/>
          <cell r="H4154" t="str">
            <v>Valle Del Cauca</v>
          </cell>
          <cell r="I4154"/>
          <cell r="J4154"/>
          <cell r="K4154" t="str">
            <v>El Aguila</v>
          </cell>
          <cell r="L4154" t="str">
            <v>El Aguila-Valle Del Cauca</v>
          </cell>
          <cell r="M4154" t="str">
            <v>741 FIP 2021</v>
          </cell>
          <cell r="N4154" t="str">
            <v>DPS 2021</v>
          </cell>
          <cell r="O4154">
            <v>44551</v>
          </cell>
          <cell r="P4154">
            <v>44773</v>
          </cell>
          <cell r="Q4154" t="str">
            <v>Construcción De La Plaza De Mercado En El Casco Urbano Del Municipio De El Águila - Valle Del Cauca</v>
          </cell>
          <cell r="R4154" t="str">
            <v>Social Comunitario</v>
          </cell>
          <cell r="S4154" t="str">
            <v>Plaza de Mercado</v>
          </cell>
          <cell r="T4154"/>
          <cell r="U4154">
            <v>1</v>
          </cell>
          <cell r="V4154"/>
          <cell r="W4154"/>
          <cell r="X4154"/>
          <cell r="Y4154"/>
          <cell r="Z4154">
            <v>0</v>
          </cell>
          <cell r="AA4154"/>
          <cell r="AB4154">
            <v>0</v>
          </cell>
          <cell r="AC4154">
            <v>0</v>
          </cell>
          <cell r="AD4154">
            <v>0</v>
          </cell>
          <cell r="AE4154"/>
          <cell r="AF4154"/>
          <cell r="AG4154">
            <v>0</v>
          </cell>
          <cell r="AH4154">
            <v>0</v>
          </cell>
          <cell r="AI4154">
            <v>0</v>
          </cell>
          <cell r="AJ4154">
            <v>0</v>
          </cell>
          <cell r="AK4154"/>
          <cell r="AL4154"/>
          <cell r="AM4154"/>
          <cell r="AN4154"/>
          <cell r="AO4154">
            <v>0</v>
          </cell>
          <cell r="AP4154" t="str">
            <v>Cancelado</v>
          </cell>
          <cell r="AQ4154" t="e">
            <v>#REF!</v>
          </cell>
          <cell r="AR4154" t="e">
            <v>#N/A</v>
          </cell>
          <cell r="AS4154" t="str">
            <v>Condición Resolutoria [Maduración]</v>
          </cell>
          <cell r="AT4154"/>
          <cell r="AU4154" t="str">
            <v>-</v>
          </cell>
          <cell r="AV4154" t="str">
            <v>-</v>
          </cell>
          <cell r="AW4154" t="e">
            <v>#REF!</v>
          </cell>
          <cell r="AX4154">
            <v>9</v>
          </cell>
          <cell r="AY4154"/>
          <cell r="AZ4154">
            <v>9</v>
          </cell>
          <cell r="BA4154"/>
          <cell r="BB4154" t="str">
            <v>291 M2</v>
          </cell>
          <cell r="BC4154"/>
          <cell r="BD4154" t="str">
            <v>-</v>
          </cell>
          <cell r="BE4154" t="str">
            <v>-</v>
          </cell>
          <cell r="BF4154" t="str">
            <v>-</v>
          </cell>
          <cell r="BG4154" t="str">
            <v>-</v>
          </cell>
        </row>
        <row r="4155">
          <cell r="C4155" t="str">
            <v>E-2020-2203-232469</v>
          </cell>
          <cell r="D4155" t="str">
            <v>CV 001-2020</v>
          </cell>
          <cell r="E4155" t="str">
            <v>2018-2022</v>
          </cell>
          <cell r="F4155" t="str">
            <v>VIGENTE</v>
          </cell>
          <cell r="G4155"/>
          <cell r="H4155" t="str">
            <v>Valle Del Cauca</v>
          </cell>
          <cell r="I4155"/>
          <cell r="J4155"/>
          <cell r="K4155" t="str">
            <v>El Cairo</v>
          </cell>
          <cell r="L4155" t="str">
            <v>El Cairo-Valle Del Cauca</v>
          </cell>
          <cell r="M4155" t="str">
            <v>369 FIP 2021</v>
          </cell>
          <cell r="N4155" t="str">
            <v>DPS 2021</v>
          </cell>
          <cell r="O4155">
            <v>44351</v>
          </cell>
          <cell r="P4155">
            <v>44773</v>
          </cell>
          <cell r="Q4155" t="str">
            <v>Mejoramiento De Vías Terciarias Para La Reactivación Económica Y Social De El Municipio De El Cairo - Valle Del Cauca</v>
          </cell>
          <cell r="R4155" t="str">
            <v>Vias y Transporte</v>
          </cell>
          <cell r="S4155" t="str">
            <v>Vias Rurales</v>
          </cell>
          <cell r="T4155"/>
          <cell r="U4155">
            <v>1</v>
          </cell>
          <cell r="V4155"/>
          <cell r="W4155"/>
          <cell r="X4155"/>
          <cell r="Y4155"/>
          <cell r="Z4155">
            <v>0</v>
          </cell>
          <cell r="AA4155"/>
          <cell r="AB4155">
            <v>0</v>
          </cell>
          <cell r="AC4155">
            <v>0</v>
          </cell>
          <cell r="AD4155">
            <v>0</v>
          </cell>
          <cell r="AE4155"/>
          <cell r="AF4155"/>
          <cell r="AG4155">
            <v>0</v>
          </cell>
          <cell r="AH4155">
            <v>0</v>
          </cell>
          <cell r="AI4155">
            <v>0</v>
          </cell>
          <cell r="AJ4155">
            <v>0</v>
          </cell>
          <cell r="AK4155"/>
          <cell r="AL4155"/>
          <cell r="AM4155"/>
          <cell r="AN4155"/>
          <cell r="AO4155">
            <v>0</v>
          </cell>
          <cell r="AP4155" t="str">
            <v>Cancelado</v>
          </cell>
          <cell r="AQ4155" t="e">
            <v>#REF!</v>
          </cell>
          <cell r="AR4155" t="e">
            <v>#N/A</v>
          </cell>
          <cell r="AS4155" t="str">
            <v>-</v>
          </cell>
          <cell r="AT4155"/>
          <cell r="AU4155" t="str">
            <v>-</v>
          </cell>
          <cell r="AV4155" t="str">
            <v>-</v>
          </cell>
          <cell r="AW4155" t="e">
            <v>#REF!</v>
          </cell>
          <cell r="AX4155">
            <v>4</v>
          </cell>
          <cell r="AY4155"/>
          <cell r="AZ4155">
            <v>4</v>
          </cell>
          <cell r="BA4155"/>
          <cell r="BB4155" t="str">
            <v>600 ML</v>
          </cell>
          <cell r="BC4155"/>
          <cell r="BD4155" t="str">
            <v>-</v>
          </cell>
          <cell r="BE4155" t="str">
            <v>-</v>
          </cell>
          <cell r="BF4155" t="str">
            <v>-</v>
          </cell>
          <cell r="BG4155" t="str">
            <v>-</v>
          </cell>
        </row>
        <row r="4156">
          <cell r="C4156" t="str">
            <v>20090118S1952-1</v>
          </cell>
          <cell r="D4156" t="str">
            <v>Proyectos 2011 - 2020</v>
          </cell>
          <cell r="E4156" t="str">
            <v>No Aplica</v>
          </cell>
          <cell r="F4156" t="str">
            <v>CERRADO</v>
          </cell>
          <cell r="G4156"/>
          <cell r="H4156" t="str">
            <v>Valle Del Cauca</v>
          </cell>
          <cell r="I4156">
            <v>76248</v>
          </cell>
          <cell r="J4156">
            <v>5</v>
          </cell>
          <cell r="K4156" t="str">
            <v>El Cerrito</v>
          </cell>
          <cell r="L4156" t="str">
            <v>El Cerrito-Valle Del Cauca</v>
          </cell>
          <cell r="M4156" t="str">
            <v/>
          </cell>
          <cell r="N4156" t="str">
            <v>Infraestructura</v>
          </cell>
          <cell r="O4156"/>
          <cell r="P4156"/>
          <cell r="Q4156" t="str">
            <v>Convenio Interadministrativo De Cooperación Entre Acción Social - Fip Y El Fondo Mixto Para La Promoción Del Deporte, Para Unir Esfuerzos Para La Elaboración De Diseños Y/O Ajuste A Diseños Y/O Construcción De Proyectos De Infraestructura En Diferentes Municipios Del Valle Del Cauca. (Construcción Bahías Y Adecuación Parque Principal Del Municipio De El Cerrito - Valle Del Cauca)</v>
          </cell>
          <cell r="R4156" t="str">
            <v>Espacio Público, Recreación Y Deporte</v>
          </cell>
          <cell r="S4156"/>
          <cell r="T4156"/>
          <cell r="U4156"/>
          <cell r="V4156" t="str">
            <v>Fondo Mixto Para La Promocion Del Deporte</v>
          </cell>
          <cell r="W4156"/>
          <cell r="X4156" t="str">
            <v/>
          </cell>
          <cell r="Y4156"/>
          <cell r="Z4156">
            <v>300000000</v>
          </cell>
          <cell r="AA4156"/>
          <cell r="AB4156">
            <v>300000000</v>
          </cell>
          <cell r="AC4156"/>
          <cell r="AD4156">
            <v>300000000</v>
          </cell>
          <cell r="AE4156">
            <v>0</v>
          </cell>
          <cell r="AF4156"/>
          <cell r="AG4156">
            <v>0</v>
          </cell>
          <cell r="AH4156">
            <v>300000000</v>
          </cell>
          <cell r="AI4156">
            <v>0</v>
          </cell>
          <cell r="AJ4156">
            <v>300000000</v>
          </cell>
          <cell r="AK4156">
            <v>1</v>
          </cell>
          <cell r="AL4156"/>
          <cell r="AM4156">
            <v>1</v>
          </cell>
          <cell r="AN4156">
            <v>1</v>
          </cell>
          <cell r="AO4156">
            <v>0</v>
          </cell>
          <cell r="AP4156" t="str">
            <v>Liquidado</v>
          </cell>
          <cell r="AQ4156" t="e">
            <v>#REF!</v>
          </cell>
          <cell r="AR4156" t="e">
            <v>#N/A</v>
          </cell>
          <cell r="AS4156" t="str">
            <v>Entregado en 2010.</v>
          </cell>
          <cell r="AT4156" t="str">
            <v>No Aplica</v>
          </cell>
          <cell r="AU4156" t="str">
            <v/>
          </cell>
          <cell r="AV4156">
            <v>40400</v>
          </cell>
          <cell r="AW4156" t="e">
            <v>#REF!</v>
          </cell>
          <cell r="AX4156"/>
          <cell r="AY4156"/>
          <cell r="AZ4156">
            <v>0</v>
          </cell>
          <cell r="BA4156" t="str">
            <v>-</v>
          </cell>
          <cell r="BB4156" t="str">
            <v/>
          </cell>
          <cell r="BC4156"/>
          <cell r="BD4156" t="str">
            <v/>
          </cell>
          <cell r="BE4156" t="str">
            <v/>
          </cell>
          <cell r="BF4156" t="str">
            <v/>
          </cell>
          <cell r="BG4156" t="str">
            <v/>
          </cell>
        </row>
        <row r="4157">
          <cell r="C4157" t="str">
            <v>20090151S1953-1</v>
          </cell>
          <cell r="D4157" t="str">
            <v>Proyectos 2011 - 2020</v>
          </cell>
          <cell r="E4157" t="str">
            <v>No Aplica</v>
          </cell>
          <cell r="F4157" t="str">
            <v>CERRADO</v>
          </cell>
          <cell r="G4157"/>
          <cell r="H4157" t="str">
            <v>Valle Del Cauca</v>
          </cell>
          <cell r="I4157">
            <v>76248</v>
          </cell>
          <cell r="J4157">
            <v>5</v>
          </cell>
          <cell r="K4157" t="str">
            <v>El Cerrito</v>
          </cell>
          <cell r="L4157" t="str">
            <v>El Cerrito-Valle Del Cauca</v>
          </cell>
          <cell r="M4157" t="str">
            <v/>
          </cell>
          <cell r="N4157" t="str">
            <v>Infraestructura</v>
          </cell>
          <cell r="O4157"/>
          <cell r="P4157"/>
          <cell r="Q4157" t="str">
            <v>Convenio Interadminsitrativo De Cooperación Entre Acción Social Y El Municipio De El Cerrito, Cuyo Objeto Es Aunar Esfuerzos Con El Fin De Llevar A Cabo Laelaboración De Diseños Y Construcción De La Graderia Del Polideportivo Del Barrio Santa Barbara, Municipio De El Cerrito - Valle Del Cauca</v>
          </cell>
          <cell r="R4157" t="str">
            <v>Espacio Público, Recreación Y Deporte</v>
          </cell>
          <cell r="S4157"/>
          <cell r="T4157"/>
          <cell r="U4157"/>
          <cell r="V4157" t="str">
            <v>Municipio</v>
          </cell>
          <cell r="W4157"/>
          <cell r="X4157" t="str">
            <v/>
          </cell>
          <cell r="Y4157"/>
          <cell r="Z4157">
            <v>120656500</v>
          </cell>
          <cell r="AA4157"/>
          <cell r="AB4157">
            <v>120656500</v>
          </cell>
          <cell r="AC4157"/>
          <cell r="AD4157">
            <v>120656500</v>
          </cell>
          <cell r="AE4157">
            <v>0</v>
          </cell>
          <cell r="AF4157"/>
          <cell r="AG4157">
            <v>0</v>
          </cell>
          <cell r="AH4157">
            <v>120656500</v>
          </cell>
          <cell r="AI4157">
            <v>0</v>
          </cell>
          <cell r="AJ4157">
            <v>120656500</v>
          </cell>
          <cell r="AK4157">
            <v>1</v>
          </cell>
          <cell r="AL4157"/>
          <cell r="AM4157">
            <v>1</v>
          </cell>
          <cell r="AN4157">
            <v>1</v>
          </cell>
          <cell r="AO4157">
            <v>0</v>
          </cell>
          <cell r="AP4157" t="str">
            <v>Liquidado</v>
          </cell>
          <cell r="AQ4157" t="e">
            <v>#REF!</v>
          </cell>
          <cell r="AR4157" t="e">
            <v>#N/A</v>
          </cell>
          <cell r="AS4157" t="str">
            <v>Entregado en 2010.</v>
          </cell>
          <cell r="AT4157" t="str">
            <v>No Aplica</v>
          </cell>
          <cell r="AU4157" t="str">
            <v/>
          </cell>
          <cell r="AV4157">
            <v>40522</v>
          </cell>
          <cell r="AW4157" t="e">
            <v>#REF!</v>
          </cell>
          <cell r="AX4157"/>
          <cell r="AY4157"/>
          <cell r="AZ4157">
            <v>0</v>
          </cell>
          <cell r="BA4157" t="str">
            <v>-</v>
          </cell>
          <cell r="BB4157" t="str">
            <v/>
          </cell>
          <cell r="BC4157"/>
          <cell r="BD4157" t="str">
            <v/>
          </cell>
          <cell r="BE4157" t="str">
            <v/>
          </cell>
          <cell r="BF4157" t="str">
            <v/>
          </cell>
          <cell r="BG4157" t="str">
            <v/>
          </cell>
        </row>
        <row r="4158">
          <cell r="C4158" t="str">
            <v>20110160V0312-1</v>
          </cell>
          <cell r="D4158" t="str">
            <v>Proyectos 2011 - 2020</v>
          </cell>
          <cell r="E4158" t="str">
            <v>No Aplica</v>
          </cell>
          <cell r="F4158" t="str">
            <v>CERRADO</v>
          </cell>
          <cell r="G4158" t="str">
            <v>A312</v>
          </cell>
          <cell r="H4158" t="str">
            <v>Valle Del Cauca</v>
          </cell>
          <cell r="I4158">
            <v>76248</v>
          </cell>
          <cell r="J4158">
            <v>5</v>
          </cell>
          <cell r="K4158" t="str">
            <v>El Cerrito</v>
          </cell>
          <cell r="L4158" t="str">
            <v>El Cerrito-Valle Del Cauca</v>
          </cell>
          <cell r="M4158">
            <v>160</v>
          </cell>
          <cell r="N4158" t="str">
            <v>Fonade 1</v>
          </cell>
          <cell r="O4158"/>
          <cell r="P4158"/>
          <cell r="Q4158" t="str">
            <v xml:space="preserve">Pavimentación Vía Zabaletas Corregimiento De Santa Helena Cerrito </v>
          </cell>
          <cell r="R4158" t="str">
            <v>Vías Red Terciaria</v>
          </cell>
          <cell r="S4158"/>
          <cell r="T4158"/>
          <cell r="U4158"/>
          <cell r="V4158" t="str">
            <v>Municipio</v>
          </cell>
          <cell r="W4158"/>
          <cell r="X4158" t="str">
            <v/>
          </cell>
          <cell r="Y4158"/>
          <cell r="Z4158">
            <v>347341593</v>
          </cell>
          <cell r="AA4158"/>
          <cell r="AB4158">
            <v>347341593</v>
          </cell>
          <cell r="AC4158"/>
          <cell r="AD4158">
            <v>347341593</v>
          </cell>
          <cell r="AE4158">
            <v>0</v>
          </cell>
          <cell r="AF4158"/>
          <cell r="AG4158">
            <v>0</v>
          </cell>
          <cell r="AH4158">
            <v>347341593</v>
          </cell>
          <cell r="AI4158">
            <v>0</v>
          </cell>
          <cell r="AJ4158">
            <v>347341593</v>
          </cell>
          <cell r="AK4158">
            <v>0</v>
          </cell>
          <cell r="AL4158"/>
          <cell r="AM4158">
            <v>1</v>
          </cell>
          <cell r="AN4158">
            <v>1</v>
          </cell>
          <cell r="AO4158">
            <v>0</v>
          </cell>
          <cell r="AP4158" t="str">
            <v>En Liquidación</v>
          </cell>
          <cell r="AQ4158" t="e">
            <v>#REF!</v>
          </cell>
          <cell r="AR4158" t="e">
            <v>#N/A</v>
          </cell>
          <cell r="AS415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58" t="str">
            <v>No Aplica</v>
          </cell>
          <cell r="AU4158">
            <v>42034</v>
          </cell>
          <cell r="AV4158">
            <v>42551</v>
          </cell>
          <cell r="AW4158" t="e">
            <v>#REF!</v>
          </cell>
          <cell r="AX4158"/>
          <cell r="AY4158"/>
          <cell r="AZ4158">
            <v>0</v>
          </cell>
          <cell r="BA4158" t="str">
            <v>-</v>
          </cell>
          <cell r="BB4158" t="str">
            <v>CONSTRUCCIÓN EN PAVIMENTO FLEXIBLE DE LA VÍA ZABALETAS</v>
          </cell>
          <cell r="BC4158"/>
          <cell r="BD4158">
            <v>42034</v>
          </cell>
          <cell r="BE4158">
            <v>42508</v>
          </cell>
          <cell r="BF4158">
            <v>42606</v>
          </cell>
          <cell r="BG4158">
            <v>7600</v>
          </cell>
        </row>
        <row r="4159">
          <cell r="C4159" t="str">
            <v>20120069S0314-1</v>
          </cell>
          <cell r="D4159" t="str">
            <v>Proyectos 2011 - 2020</v>
          </cell>
          <cell r="E4159" t="str">
            <v>No Aplica</v>
          </cell>
          <cell r="F4159" t="str">
            <v>CERRADO</v>
          </cell>
          <cell r="G4159" t="str">
            <v>C314</v>
          </cell>
          <cell r="H4159" t="str">
            <v>Valle Del Cauca</v>
          </cell>
          <cell r="I4159">
            <v>76248</v>
          </cell>
          <cell r="J4159">
            <v>5</v>
          </cell>
          <cell r="K4159" t="str">
            <v>El Cerrito</v>
          </cell>
          <cell r="L4159" t="str">
            <v>El Cerrito-Valle Del Cauca</v>
          </cell>
          <cell r="M4159">
            <v>69</v>
          </cell>
          <cell r="N4159" t="str">
            <v>Fonade 3</v>
          </cell>
          <cell r="O4159"/>
          <cell r="P4159"/>
          <cell r="Q4159" t="str">
            <v>Construcción Graderias Y Canchas Multiples En El Mpio De Cerrito Valle</v>
          </cell>
          <cell r="R4159" t="str">
            <v>Espacio Público, Recreación Y Deporte</v>
          </cell>
          <cell r="S4159"/>
          <cell r="T4159"/>
          <cell r="U4159"/>
          <cell r="V4159" t="str">
            <v>Municipio</v>
          </cell>
          <cell r="W4159"/>
          <cell r="X4159" t="str">
            <v/>
          </cell>
          <cell r="Y4159"/>
          <cell r="Z4159">
            <v>646290400</v>
          </cell>
          <cell r="AA4159"/>
          <cell r="AB4159">
            <v>646290400</v>
          </cell>
          <cell r="AC4159"/>
          <cell r="AD4159">
            <v>646290400</v>
          </cell>
          <cell r="AE4159">
            <v>0</v>
          </cell>
          <cell r="AF4159"/>
          <cell r="AG4159">
            <v>0</v>
          </cell>
          <cell r="AH4159">
            <v>646290400</v>
          </cell>
          <cell r="AI4159">
            <v>0</v>
          </cell>
          <cell r="AJ4159">
            <v>646290400</v>
          </cell>
          <cell r="AK4159">
            <v>0</v>
          </cell>
          <cell r="AL4159"/>
          <cell r="AM4159">
            <v>0</v>
          </cell>
          <cell r="AN4159">
            <v>0</v>
          </cell>
          <cell r="AO4159">
            <v>0</v>
          </cell>
          <cell r="AP4159" t="str">
            <v>En Liquidación</v>
          </cell>
          <cell r="AQ4159" t="e">
            <v>#REF!</v>
          </cell>
          <cell r="AR4159" t="e">
            <v>#N/A</v>
          </cell>
          <cell r="AS4159" t="str">
            <v>PROYECTO CANCELADO EN PROCESO DE LIQUIDACIÓN:
Se delego supervisor de liquidaciones para proceder con el tramite de liquidación.
Se remitio Derecho de Peticion Rad. 20212700028151 solicitando al municipio  Remisión de acta de liquidación de contrato de obra 028-2014, contratista UNIÓN TEMPORAL CONSTRUCTORES 2. A la fecha sin respuesta a requerimiento. Se tramita liberacion de recursos.</v>
          </cell>
          <cell r="AT4159" t="str">
            <v>No Aplica</v>
          </cell>
          <cell r="AU4159" t="str">
            <v/>
          </cell>
          <cell r="AV4159">
            <v>43830</v>
          </cell>
          <cell r="AW4159" t="e">
            <v>#REF!</v>
          </cell>
          <cell r="AX4159"/>
          <cell r="AY4159"/>
          <cell r="AZ4159">
            <v>0</v>
          </cell>
          <cell r="BA4159" t="str">
            <v>-</v>
          </cell>
          <cell r="BB4159" t="str">
            <v>VERIFICACIÓN TÉCNICA A LOS ESTUDIOS Y DISEÑOS DEL PROYECTO</v>
          </cell>
          <cell r="BC4159"/>
          <cell r="BD4159" t="str">
            <v xml:space="preserve"> </v>
          </cell>
          <cell r="BE4159" t="str">
            <v xml:space="preserve"> </v>
          </cell>
          <cell r="BF4159" t="str">
            <v xml:space="preserve"> </v>
          </cell>
          <cell r="BG4159" t="str">
            <v/>
          </cell>
        </row>
        <row r="4160">
          <cell r="C4160" t="str">
            <v>20130172S0518-1</v>
          </cell>
          <cell r="D4160" t="str">
            <v>Proyectos 2011 - 2020</v>
          </cell>
          <cell r="E4160" t="str">
            <v>No Aplica</v>
          </cell>
          <cell r="F4160" t="str">
            <v>CERRADO</v>
          </cell>
          <cell r="G4160"/>
          <cell r="H4160" t="str">
            <v>Valle Del Cauca</v>
          </cell>
          <cell r="I4160">
            <v>76248</v>
          </cell>
          <cell r="J4160">
            <v>5</v>
          </cell>
          <cell r="K4160" t="str">
            <v>El Cerrito</v>
          </cell>
          <cell r="L4160" t="str">
            <v>El Cerrito-Valle Del Cauca</v>
          </cell>
          <cell r="M4160">
            <v>172</v>
          </cell>
          <cell r="N4160" t="str">
            <v>DPS 2013</v>
          </cell>
          <cell r="O4160"/>
          <cell r="P4160"/>
          <cell r="Q4160" t="str">
            <v>Construccion Sede Educativa Para El Corregimiento De El Placer, En El Municipio De El Cerrito - Valle Del Cauca</v>
          </cell>
          <cell r="R4160" t="str">
            <v>Social Comunitario</v>
          </cell>
          <cell r="S4160"/>
          <cell r="T4160"/>
          <cell r="U4160"/>
          <cell r="V4160" t="str">
            <v>Municipio</v>
          </cell>
          <cell r="W4160"/>
          <cell r="X4160" t="str">
            <v>El Placer</v>
          </cell>
          <cell r="Y4160"/>
          <cell r="Z4160">
            <v>1112654597</v>
          </cell>
          <cell r="AA4160"/>
          <cell r="AB4160">
            <v>1112654597</v>
          </cell>
          <cell r="AC4160"/>
          <cell r="AD4160">
            <v>1112654597</v>
          </cell>
          <cell r="AE4160">
            <v>102803738.30000001</v>
          </cell>
          <cell r="AF4160"/>
          <cell r="AG4160">
            <v>102803738.30000001</v>
          </cell>
          <cell r="AH4160">
            <v>1215458335.3</v>
          </cell>
          <cell r="AI4160">
            <v>0</v>
          </cell>
          <cell r="AJ4160">
            <v>1215458335.3</v>
          </cell>
          <cell r="AK4160">
            <v>1</v>
          </cell>
          <cell r="AL4160"/>
          <cell r="AM4160">
            <v>0.99833518504386753</v>
          </cell>
          <cell r="AN4160">
            <v>0.99833518504386753</v>
          </cell>
          <cell r="AO4160">
            <v>0</v>
          </cell>
          <cell r="AP4160" t="str">
            <v>Liquidado</v>
          </cell>
          <cell r="AQ4160" t="e">
            <v>#REF!</v>
          </cell>
          <cell r="AR4160" t="e">
            <v>#N/A</v>
          </cell>
          <cell r="AS4160" t="str">
            <v>Entregado 23/11/2017.
Liquidado</v>
          </cell>
          <cell r="AT4160" t="str">
            <v>No Aplica</v>
          </cell>
          <cell r="AU4160">
            <v>42767</v>
          </cell>
          <cell r="AV4160">
            <v>43037</v>
          </cell>
          <cell r="AW4160" t="e">
            <v>#REF!</v>
          </cell>
          <cell r="AX4160"/>
          <cell r="AY4160"/>
          <cell r="AZ4160">
            <v>0</v>
          </cell>
          <cell r="BA4160" t="str">
            <v>-</v>
          </cell>
          <cell r="BB4160">
            <v>1443.93</v>
          </cell>
          <cell r="BC4160"/>
          <cell r="BD4160">
            <v>42790</v>
          </cell>
          <cell r="BE4160">
            <v>42958</v>
          </cell>
          <cell r="BF4160">
            <v>43062</v>
          </cell>
          <cell r="BG4160">
            <v>300</v>
          </cell>
        </row>
        <row r="4161">
          <cell r="C4161" t="str">
            <v>E-2020-2203-184542</v>
          </cell>
          <cell r="D4161" t="str">
            <v>CV 001-2020</v>
          </cell>
          <cell r="E4161" t="str">
            <v>2018-2022</v>
          </cell>
          <cell r="F4161" t="str">
            <v>VIGENTE</v>
          </cell>
          <cell r="G4161"/>
          <cell r="H4161" t="str">
            <v>Valle Del Cauca</v>
          </cell>
          <cell r="I4161"/>
          <cell r="J4161"/>
          <cell r="K4161" t="str">
            <v>El Cerrito</v>
          </cell>
          <cell r="L4161" t="str">
            <v>El Cerrito-Valle Del Cauca</v>
          </cell>
          <cell r="M4161" t="str">
            <v>686 FIP 2021</v>
          </cell>
          <cell r="N4161" t="str">
            <v>DPS 2021</v>
          </cell>
          <cell r="O4161">
            <v>44512</v>
          </cell>
          <cell r="P4161">
            <v>44773</v>
          </cell>
          <cell r="Q4161" t="str">
            <v>Mejoramiento De Vías Terciarias Mediante La Construcción De Placa Huella Y Obras De Drenaje En Los Corregimientos El Castillo, El Pomo, Santa Elena Del Municipio De El Cerrito - Valle Del Cauca</v>
          </cell>
          <cell r="R4161" t="str">
            <v>Vias y Transporte</v>
          </cell>
          <cell r="S4161" t="str">
            <v>Vias Rurales</v>
          </cell>
          <cell r="T4161"/>
          <cell r="U4161">
            <v>1</v>
          </cell>
          <cell r="V4161"/>
          <cell r="W4161"/>
          <cell r="X4161"/>
          <cell r="Y4161"/>
          <cell r="Z4161">
            <v>3784934119</v>
          </cell>
          <cell r="AA4161"/>
          <cell r="AB4161">
            <v>3784934119</v>
          </cell>
          <cell r="AC4161">
            <v>0</v>
          </cell>
          <cell r="AD4161">
            <v>3784934119</v>
          </cell>
          <cell r="AE4161"/>
          <cell r="AF4161"/>
          <cell r="AG4161">
            <v>0</v>
          </cell>
          <cell r="AH4161">
            <v>3784934119</v>
          </cell>
          <cell r="AI4161">
            <v>0</v>
          </cell>
          <cell r="AJ4161">
            <v>3784934119</v>
          </cell>
          <cell r="AK4161"/>
          <cell r="AL4161"/>
          <cell r="AM4161"/>
          <cell r="AN4161"/>
          <cell r="AO4161">
            <v>0</v>
          </cell>
          <cell r="AP4161" t="str">
            <v>En Proceso Licitatorio</v>
          </cell>
          <cell r="AQ4161" t="e">
            <v>#REF!</v>
          </cell>
          <cell r="AR4161" t="e">
            <v>#N/A</v>
          </cell>
          <cell r="AS4161" t="str">
            <v>-</v>
          </cell>
          <cell r="AT4161"/>
          <cell r="AU4161" t="str">
            <v>-</v>
          </cell>
          <cell r="AV4161" t="str">
            <v>-</v>
          </cell>
          <cell r="AW4161" t="e">
            <v>#REF!</v>
          </cell>
          <cell r="AX4161">
            <v>6</v>
          </cell>
          <cell r="AY4161"/>
          <cell r="AZ4161">
            <v>6</v>
          </cell>
          <cell r="BA4161"/>
          <cell r="BB4161" t="str">
            <v>1586 ML</v>
          </cell>
          <cell r="BC4161"/>
          <cell r="BD4161" t="str">
            <v>-</v>
          </cell>
          <cell r="BE4161" t="str">
            <v>-</v>
          </cell>
          <cell r="BF4161" t="str">
            <v>-</v>
          </cell>
          <cell r="BG4161" t="str">
            <v>-</v>
          </cell>
        </row>
        <row r="4162">
          <cell r="C4162" t="str">
            <v>20100218S1950-1</v>
          </cell>
          <cell r="D4162" t="str">
            <v>Proyectos 2011 - 2020</v>
          </cell>
          <cell r="E4162" t="str">
            <v>No Aplica</v>
          </cell>
          <cell r="F4162" t="str">
            <v>CERRADO</v>
          </cell>
          <cell r="G4162"/>
          <cell r="H4162" t="str">
            <v>Valle Del Cauca</v>
          </cell>
          <cell r="I4162">
            <v>76250</v>
          </cell>
          <cell r="J4162">
            <v>6</v>
          </cell>
          <cell r="K4162" t="str">
            <v>El Dovio</v>
          </cell>
          <cell r="L4162" t="str">
            <v>El Dovio-Valle Del Cauca</v>
          </cell>
          <cell r="M4162" t="str">
            <v/>
          </cell>
          <cell r="N4162" t="str">
            <v>Infraestructura</v>
          </cell>
          <cell r="O4162"/>
          <cell r="P4162"/>
          <cell r="Q4162" t="str">
            <v>Construcción De Cancha Múltiple En La Vereda La Aguadita Del Municipio De El Dovio - Valle Del Cauca.</v>
          </cell>
          <cell r="R4162" t="str">
            <v>Espacio Público, Recreación Y Deporte</v>
          </cell>
          <cell r="S4162"/>
          <cell r="T4162"/>
          <cell r="U4162"/>
          <cell r="V4162" t="str">
            <v>Federación Nacional De Cafeteros</v>
          </cell>
          <cell r="W4162"/>
          <cell r="X4162" t="str">
            <v/>
          </cell>
          <cell r="Y4162"/>
          <cell r="Z4162">
            <v>63000000</v>
          </cell>
          <cell r="AA4162"/>
          <cell r="AB4162">
            <v>63000000</v>
          </cell>
          <cell r="AC4162"/>
          <cell r="AD4162">
            <v>63000000</v>
          </cell>
          <cell r="AE4162">
            <v>0</v>
          </cell>
          <cell r="AF4162"/>
          <cell r="AG4162">
            <v>0</v>
          </cell>
          <cell r="AH4162">
            <v>63000000</v>
          </cell>
          <cell r="AI4162">
            <v>0</v>
          </cell>
          <cell r="AJ4162">
            <v>63000000</v>
          </cell>
          <cell r="AK4162">
            <v>1</v>
          </cell>
          <cell r="AL4162"/>
          <cell r="AM4162">
            <v>1</v>
          </cell>
          <cell r="AN4162">
            <v>1</v>
          </cell>
          <cell r="AO4162">
            <v>0</v>
          </cell>
          <cell r="AP4162" t="str">
            <v>Liquidado</v>
          </cell>
          <cell r="AQ4162" t="e">
            <v>#REF!</v>
          </cell>
          <cell r="AR4162" t="e">
            <v>#N/A</v>
          </cell>
          <cell r="AS4162" t="str">
            <v>Entregado en 2010.</v>
          </cell>
          <cell r="AT4162" t="str">
            <v>No Aplica</v>
          </cell>
          <cell r="AU4162" t="str">
            <v/>
          </cell>
          <cell r="AV4162">
            <v>40543</v>
          </cell>
          <cell r="AW4162" t="e">
            <v>#REF!</v>
          </cell>
          <cell r="AX4162"/>
          <cell r="AY4162"/>
          <cell r="AZ4162">
            <v>0</v>
          </cell>
          <cell r="BA4162" t="str">
            <v>-</v>
          </cell>
          <cell r="BB4162" t="str">
            <v/>
          </cell>
          <cell r="BC4162"/>
          <cell r="BD4162" t="str">
            <v/>
          </cell>
          <cell r="BE4162" t="str">
            <v/>
          </cell>
          <cell r="BF4162" t="str">
            <v/>
          </cell>
          <cell r="BG4162" t="str">
            <v/>
          </cell>
        </row>
        <row r="4163">
          <cell r="C4163" t="str">
            <v>20100218S1951-1</v>
          </cell>
          <cell r="D4163" t="str">
            <v>Proyectos 2011 - 2020</v>
          </cell>
          <cell r="E4163" t="str">
            <v>No Aplica</v>
          </cell>
          <cell r="F4163" t="str">
            <v>CERRADO</v>
          </cell>
          <cell r="G4163"/>
          <cell r="H4163" t="str">
            <v>Valle Del Cauca</v>
          </cell>
          <cell r="I4163">
            <v>76250</v>
          </cell>
          <cell r="J4163">
            <v>6</v>
          </cell>
          <cell r="K4163" t="str">
            <v>El Dovio</v>
          </cell>
          <cell r="L4163" t="str">
            <v>El Dovio-Valle Del Cauca</v>
          </cell>
          <cell r="M4163" t="str">
            <v/>
          </cell>
          <cell r="N4163" t="str">
            <v>Infraestructura</v>
          </cell>
          <cell r="O4163"/>
          <cell r="P4163"/>
          <cell r="Q4163" t="str">
            <v>Construcción De Una Caseta Comunal En La Vereda El Crucero Del Municipio De El Dovio - Valle Del Cauca.</v>
          </cell>
          <cell r="R4163" t="str">
            <v>Social Comunitario</v>
          </cell>
          <cell r="S4163"/>
          <cell r="T4163"/>
          <cell r="U4163"/>
          <cell r="V4163" t="str">
            <v>Federación Nacional De Cafeteros</v>
          </cell>
          <cell r="W4163"/>
          <cell r="X4163" t="str">
            <v/>
          </cell>
          <cell r="Y4163"/>
          <cell r="Z4163">
            <v>33852537</v>
          </cell>
          <cell r="AA4163"/>
          <cell r="AB4163">
            <v>33852537</v>
          </cell>
          <cell r="AC4163"/>
          <cell r="AD4163">
            <v>33852537</v>
          </cell>
          <cell r="AE4163">
            <v>0</v>
          </cell>
          <cell r="AF4163"/>
          <cell r="AG4163">
            <v>0</v>
          </cell>
          <cell r="AH4163">
            <v>33852537</v>
          </cell>
          <cell r="AI4163">
            <v>0</v>
          </cell>
          <cell r="AJ4163">
            <v>33852537</v>
          </cell>
          <cell r="AK4163">
            <v>1</v>
          </cell>
          <cell r="AL4163"/>
          <cell r="AM4163">
            <v>1</v>
          </cell>
          <cell r="AN4163">
            <v>1</v>
          </cell>
          <cell r="AO4163">
            <v>0</v>
          </cell>
          <cell r="AP4163" t="str">
            <v>Liquidado</v>
          </cell>
          <cell r="AQ4163" t="e">
            <v>#REF!</v>
          </cell>
          <cell r="AR4163" t="e">
            <v>#N/A</v>
          </cell>
          <cell r="AS4163" t="str">
            <v>Entregado en 2011.</v>
          </cell>
          <cell r="AT4163" t="str">
            <v>No Aplica</v>
          </cell>
          <cell r="AU4163" t="str">
            <v/>
          </cell>
          <cell r="AV4163">
            <v>40543</v>
          </cell>
          <cell r="AW4163" t="e">
            <v>#REF!</v>
          </cell>
          <cell r="AX4163"/>
          <cell r="AY4163"/>
          <cell r="AZ4163">
            <v>0</v>
          </cell>
          <cell r="BA4163" t="str">
            <v>-</v>
          </cell>
          <cell r="BB4163" t="str">
            <v/>
          </cell>
          <cell r="BC4163"/>
          <cell r="BD4163" t="str">
            <v/>
          </cell>
          <cell r="BE4163" t="str">
            <v/>
          </cell>
          <cell r="BF4163" t="str">
            <v/>
          </cell>
          <cell r="BG4163" t="str">
            <v/>
          </cell>
        </row>
        <row r="4164">
          <cell r="C4164" t="str">
            <v>20110160S0315-1</v>
          </cell>
          <cell r="D4164" t="str">
            <v>Proyectos 2011 - 2020</v>
          </cell>
          <cell r="E4164" t="str">
            <v>No Aplica</v>
          </cell>
          <cell r="F4164" t="str">
            <v>CERRADO</v>
          </cell>
          <cell r="G4164" t="str">
            <v>A315</v>
          </cell>
          <cell r="H4164" t="str">
            <v>Valle Del Cauca</v>
          </cell>
          <cell r="I4164">
            <v>76250</v>
          </cell>
          <cell r="J4164">
            <v>6</v>
          </cell>
          <cell r="K4164" t="str">
            <v>El Dovio</v>
          </cell>
          <cell r="L4164" t="str">
            <v>El Dovio-Valle Del Cauca</v>
          </cell>
          <cell r="M4164">
            <v>160</v>
          </cell>
          <cell r="N4164" t="str">
            <v>Fonade 1</v>
          </cell>
          <cell r="O4164"/>
          <cell r="P4164"/>
          <cell r="Q4164" t="str">
            <v>Construcción De La Primera Etapa Del Coliseo De Ferias En El Municipio De El Dovio - Valle Del Cauca.</v>
          </cell>
          <cell r="R4164" t="str">
            <v>Espacio Público, Recreación Y Deporte</v>
          </cell>
          <cell r="S4164"/>
          <cell r="T4164"/>
          <cell r="U4164"/>
          <cell r="V4164" t="str">
            <v>Departamento</v>
          </cell>
          <cell r="W4164"/>
          <cell r="X4164" t="str">
            <v/>
          </cell>
          <cell r="Y4164"/>
          <cell r="Z4164">
            <v>625215723.45000005</v>
          </cell>
          <cell r="AA4164"/>
          <cell r="AB4164">
            <v>625215723.45000005</v>
          </cell>
          <cell r="AC4164"/>
          <cell r="AD4164">
            <v>625215723.45000005</v>
          </cell>
          <cell r="AE4164">
            <v>0</v>
          </cell>
          <cell r="AF4164"/>
          <cell r="AG4164">
            <v>0</v>
          </cell>
          <cell r="AH4164">
            <v>625215723.45000005</v>
          </cell>
          <cell r="AI4164">
            <v>0</v>
          </cell>
          <cell r="AJ4164">
            <v>625215723.45000005</v>
          </cell>
          <cell r="AK4164">
            <v>0</v>
          </cell>
          <cell r="AL4164"/>
          <cell r="AM4164">
            <v>1</v>
          </cell>
          <cell r="AN4164">
            <v>1</v>
          </cell>
          <cell r="AO4164">
            <v>0</v>
          </cell>
          <cell r="AP4164" t="str">
            <v>En Liquidación</v>
          </cell>
          <cell r="AQ4164" t="e">
            <v>#REF!</v>
          </cell>
          <cell r="AR4164" t="e">
            <v>#N/A</v>
          </cell>
          <cell r="AS416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64" t="str">
            <v>No Aplica</v>
          </cell>
          <cell r="AU4164">
            <v>42249</v>
          </cell>
          <cell r="AV4164">
            <v>42354</v>
          </cell>
          <cell r="AW4164" t="e">
            <v>#REF!</v>
          </cell>
          <cell r="AX4164"/>
          <cell r="AY4164"/>
          <cell r="AZ4164">
            <v>0</v>
          </cell>
          <cell r="BA4164" t="str">
            <v>-</v>
          </cell>
          <cell r="BB4164" t="str">
            <v xml:space="preserve">
EL PROYECTO CONSISTE EN LA CONSTRUCCIÓN DE LA INFRAESTRUCTURA PARA EL COLISEO DE FERIAS DE MUNICIPIO DEL DOVIO, EN EL CUAL SE PLANTEA LA RECONSTRUCCIÓN DEL KIOSCO PRINCIPAL Y LA CONSTRUCCIÓN DE LOS CORRALES PARA LA EXHIBICIÓN DE GANADO, LOS CORRALES PARA LA EXHIBICIÓN PORCINA, LA CONSTRUCCIÓN DE UNA BATERÍA SANITARIA Y SENDEROS PEATONALES. </v>
          </cell>
          <cell r="BC4164"/>
          <cell r="BD4164">
            <v>42312</v>
          </cell>
          <cell r="BE4164" t="str">
            <v/>
          </cell>
          <cell r="BF4164">
            <v>42440</v>
          </cell>
          <cell r="BG4164">
            <v>2500</v>
          </cell>
        </row>
        <row r="4165">
          <cell r="C4165" t="str">
            <v>20120069S0391-1</v>
          </cell>
          <cell r="D4165" t="str">
            <v>Proyectos 2011 - 2020</v>
          </cell>
          <cell r="E4165" t="str">
            <v>No Aplica</v>
          </cell>
          <cell r="F4165" t="str">
            <v>CERRADO</v>
          </cell>
          <cell r="G4165" t="str">
            <v>C391</v>
          </cell>
          <cell r="H4165" t="str">
            <v>Valle Del Cauca</v>
          </cell>
          <cell r="I4165">
            <v>76250</v>
          </cell>
          <cell r="J4165">
            <v>6</v>
          </cell>
          <cell r="K4165" t="str">
            <v>El Dovio</v>
          </cell>
          <cell r="L4165" t="str">
            <v>El Dovio-Valle Del Cauca</v>
          </cell>
          <cell r="M4165">
            <v>69</v>
          </cell>
          <cell r="N4165" t="str">
            <v>Fonade 3</v>
          </cell>
          <cell r="O4165"/>
          <cell r="P4165"/>
          <cell r="Q4165" t="str">
            <v>Mantenimiento Y Pavimentacion De Via Urbana Costado Sur Del Parque Principal, Calle 7 Entre Cra 7 Y 8 Del Municipio De El Dovio</v>
          </cell>
          <cell r="R4165" t="str">
            <v>Vías Urbanas</v>
          </cell>
          <cell r="S4165"/>
          <cell r="T4165"/>
          <cell r="U4165"/>
          <cell r="V4165" t="str">
            <v>Municipio</v>
          </cell>
          <cell r="W4165"/>
          <cell r="X4165" t="str">
            <v/>
          </cell>
          <cell r="Y4165"/>
          <cell r="Z4165">
            <v>320163241</v>
          </cell>
          <cell r="AA4165"/>
          <cell r="AB4165">
            <v>320163241</v>
          </cell>
          <cell r="AC4165"/>
          <cell r="AD4165">
            <v>320163241</v>
          </cell>
          <cell r="AE4165">
            <v>0</v>
          </cell>
          <cell r="AF4165"/>
          <cell r="AG4165">
            <v>0</v>
          </cell>
          <cell r="AH4165">
            <v>320163241</v>
          </cell>
          <cell r="AI4165">
            <v>0</v>
          </cell>
          <cell r="AJ4165">
            <v>320163241</v>
          </cell>
          <cell r="AK4165">
            <v>0</v>
          </cell>
          <cell r="AL4165"/>
          <cell r="AM4165">
            <v>1</v>
          </cell>
          <cell r="AN4165">
            <v>1</v>
          </cell>
          <cell r="AO4165">
            <v>0</v>
          </cell>
          <cell r="AP4165" t="str">
            <v>En Liquidación</v>
          </cell>
          <cell r="AQ4165" t="e">
            <v>#REF!</v>
          </cell>
          <cell r="AR4165" t="e">
            <v>#N/A</v>
          </cell>
          <cell r="AS416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65" t="str">
            <v>No Aplica</v>
          </cell>
          <cell r="AU4165">
            <v>42220</v>
          </cell>
          <cell r="AV4165">
            <v>42262</v>
          </cell>
          <cell r="AW4165" t="e">
            <v>#REF!</v>
          </cell>
          <cell r="AX4165"/>
          <cell r="AY4165"/>
          <cell r="AZ4165">
            <v>0</v>
          </cell>
          <cell r="BA4165" t="str">
            <v>-</v>
          </cell>
          <cell r="BB4165" t="str">
            <v>0,095 KM</v>
          </cell>
          <cell r="BC4165"/>
          <cell r="BD4165">
            <v>42263</v>
          </cell>
          <cell r="BE4165">
            <v>42263</v>
          </cell>
          <cell r="BF4165">
            <v>42312</v>
          </cell>
          <cell r="BG4165" t="str">
            <v/>
          </cell>
        </row>
        <row r="4166">
          <cell r="C4166" t="str">
            <v>E-2020-2203-234798</v>
          </cell>
          <cell r="D4166" t="str">
            <v>CV 001-2020</v>
          </cell>
          <cell r="E4166" t="str">
            <v>2018-2022</v>
          </cell>
          <cell r="F4166" t="str">
            <v>VIGENTE</v>
          </cell>
          <cell r="G4166"/>
          <cell r="H4166" t="str">
            <v>Valle Del Cauca</v>
          </cell>
          <cell r="I4166"/>
          <cell r="J4166"/>
          <cell r="K4166" t="str">
            <v>El Dovio</v>
          </cell>
          <cell r="L4166" t="str">
            <v>El Dovio-Valle Del Cauca</v>
          </cell>
          <cell r="M4166" t="str">
            <v>522 FIP 2021</v>
          </cell>
          <cell r="N4166" t="str">
            <v>DPS 2021</v>
          </cell>
          <cell r="O4166">
            <v>44467</v>
          </cell>
          <cell r="P4166">
            <v>44773</v>
          </cell>
          <cell r="Q4166" t="str">
            <v>Implementación De Un Modelo Agroindustrial De Café De Origen Con Enfoque Social Que Integre Saberes Ancestrales Y Campesinos En La Zona Rural De El Docio - Valle Del Cauca</v>
          </cell>
          <cell r="R4166" t="str">
            <v>Social Comunitario</v>
          </cell>
          <cell r="S4166" t="str">
            <v>Centro de Transformación Productiva</v>
          </cell>
          <cell r="T4166"/>
          <cell r="U4166">
            <v>1</v>
          </cell>
          <cell r="V4166"/>
          <cell r="W4166"/>
          <cell r="X4166"/>
          <cell r="Y4166"/>
          <cell r="Z4166">
            <v>0</v>
          </cell>
          <cell r="AA4166"/>
          <cell r="AB4166">
            <v>0</v>
          </cell>
          <cell r="AC4166">
            <v>0</v>
          </cell>
          <cell r="AD4166">
            <v>0</v>
          </cell>
          <cell r="AE4166"/>
          <cell r="AF4166"/>
          <cell r="AG4166">
            <v>0</v>
          </cell>
          <cell r="AH4166">
            <v>0</v>
          </cell>
          <cell r="AI4166">
            <v>0</v>
          </cell>
          <cell r="AJ4166">
            <v>0</v>
          </cell>
          <cell r="AK4166"/>
          <cell r="AL4166"/>
          <cell r="AM4166"/>
          <cell r="AN4166"/>
          <cell r="AO4166">
            <v>0</v>
          </cell>
          <cell r="AP4166" t="str">
            <v>Cancelado</v>
          </cell>
          <cell r="AQ4166" t="e">
            <v>#REF!</v>
          </cell>
          <cell r="AR4166" t="e">
            <v>#N/A</v>
          </cell>
          <cell r="AS4166" t="str">
            <v>Condición Resolutoria [Maduración]</v>
          </cell>
          <cell r="AT4166"/>
          <cell r="AU4166" t="str">
            <v>-</v>
          </cell>
          <cell r="AV4166" t="str">
            <v>-</v>
          </cell>
          <cell r="AW4166" t="e">
            <v>#REF!</v>
          </cell>
          <cell r="AX4166">
            <v>9</v>
          </cell>
          <cell r="AY4166"/>
          <cell r="AZ4166">
            <v>9</v>
          </cell>
          <cell r="BA4166"/>
          <cell r="BB4166" t="str">
            <v>2996 M2</v>
          </cell>
          <cell r="BC4166"/>
          <cell r="BD4166" t="str">
            <v>-</v>
          </cell>
          <cell r="BE4166" t="str">
            <v>-</v>
          </cell>
          <cell r="BF4166" t="str">
            <v>-</v>
          </cell>
          <cell r="BG4166" t="str">
            <v>-</v>
          </cell>
        </row>
        <row r="4167">
          <cell r="C4167" t="str">
            <v>20090259V1945-1</v>
          </cell>
          <cell r="D4167" t="str">
            <v>Proyectos 2011 - 2020</v>
          </cell>
          <cell r="E4167" t="str">
            <v>No Aplica</v>
          </cell>
          <cell r="F4167" t="str">
            <v>CERRADO</v>
          </cell>
          <cell r="G4167"/>
          <cell r="H4167" t="str">
            <v>Valle Del Cauca</v>
          </cell>
          <cell r="I4167">
            <v>76275</v>
          </cell>
          <cell r="J4167">
            <v>6</v>
          </cell>
          <cell r="K4167" t="str">
            <v>Florida</v>
          </cell>
          <cell r="L4167" t="str">
            <v>Florida-Valle Del Cauca</v>
          </cell>
          <cell r="M4167" t="str">
            <v/>
          </cell>
          <cell r="N4167" t="str">
            <v>Infraestructura</v>
          </cell>
          <cell r="O4167"/>
          <cell r="P4167"/>
          <cell r="Q4167"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(Pavimentación Urbanas, Municipio De Florida - Valle Del Cauca)</v>
          </cell>
          <cell r="R4167" t="str">
            <v>Vías Urbanas</v>
          </cell>
          <cell r="S4167"/>
          <cell r="T4167"/>
          <cell r="U4167"/>
          <cell r="V4167" t="str">
            <v>Federación Nacional De Cafeteros</v>
          </cell>
          <cell r="W4167"/>
          <cell r="X4167" t="str">
            <v/>
          </cell>
          <cell r="Y4167"/>
          <cell r="Z4167">
            <v>320000000</v>
          </cell>
          <cell r="AA4167"/>
          <cell r="AB4167">
            <v>320000000</v>
          </cell>
          <cell r="AC4167"/>
          <cell r="AD4167">
            <v>320000000</v>
          </cell>
          <cell r="AE4167">
            <v>0</v>
          </cell>
          <cell r="AF4167"/>
          <cell r="AG4167">
            <v>0</v>
          </cell>
          <cell r="AH4167">
            <v>320000000</v>
          </cell>
          <cell r="AI4167">
            <v>0</v>
          </cell>
          <cell r="AJ4167">
            <v>320000000</v>
          </cell>
          <cell r="AK4167">
            <v>1</v>
          </cell>
          <cell r="AL4167"/>
          <cell r="AM4167">
            <v>1</v>
          </cell>
          <cell r="AN4167">
            <v>1</v>
          </cell>
          <cell r="AO4167">
            <v>0</v>
          </cell>
          <cell r="AP4167" t="str">
            <v>Liquidado</v>
          </cell>
          <cell r="AQ4167" t="e">
            <v>#REF!</v>
          </cell>
          <cell r="AR4167" t="e">
            <v>#N/A</v>
          </cell>
          <cell r="AS4167" t="str">
            <v>Entregado en 2010.</v>
          </cell>
          <cell r="AT4167" t="str">
            <v>No Aplica</v>
          </cell>
          <cell r="AU4167" t="str">
            <v/>
          </cell>
          <cell r="AV4167">
            <v>40694</v>
          </cell>
          <cell r="AW4167" t="e">
            <v>#REF!</v>
          </cell>
          <cell r="AX4167"/>
          <cell r="AY4167"/>
          <cell r="AZ4167">
            <v>0</v>
          </cell>
          <cell r="BA4167" t="str">
            <v>-</v>
          </cell>
          <cell r="BB4167" t="str">
            <v/>
          </cell>
          <cell r="BC4167"/>
          <cell r="BD4167" t="str">
            <v/>
          </cell>
          <cell r="BE4167" t="str">
            <v/>
          </cell>
          <cell r="BF4167" t="str">
            <v/>
          </cell>
          <cell r="BG4167" t="str">
            <v/>
          </cell>
        </row>
        <row r="4168">
          <cell r="C4168" t="str">
            <v>20110160S0316-1</v>
          </cell>
          <cell r="D4168" t="str">
            <v>Proyectos 2011 - 2020</v>
          </cell>
          <cell r="E4168" t="str">
            <v>No Aplica</v>
          </cell>
          <cell r="F4168" t="str">
            <v>CERRADO</v>
          </cell>
          <cell r="G4168" t="str">
            <v>A316</v>
          </cell>
          <cell r="H4168" t="str">
            <v>Valle Del Cauca</v>
          </cell>
          <cell r="I4168">
            <v>76275</v>
          </cell>
          <cell r="J4168">
            <v>6</v>
          </cell>
          <cell r="K4168" t="str">
            <v>Florida</v>
          </cell>
          <cell r="L4168" t="str">
            <v>Florida-Valle Del Cauca</v>
          </cell>
          <cell r="M4168">
            <v>160</v>
          </cell>
          <cell r="N4168" t="str">
            <v>Fonade 1</v>
          </cell>
          <cell r="O4168"/>
          <cell r="P4168"/>
          <cell r="Q4168" t="str">
            <v>Adecuación De Escenarios Deportivos Del Corregimiento De San Antonio De Los Caballeros Del Municipio De Florida - Valle Del Cauca.</v>
          </cell>
          <cell r="R4168" t="str">
            <v>Espacio Público, Recreación Y Deporte</v>
          </cell>
          <cell r="S4168"/>
          <cell r="T4168"/>
          <cell r="U4168"/>
          <cell r="V4168" t="str">
            <v>Departamento</v>
          </cell>
          <cell r="W4168"/>
          <cell r="X4168" t="str">
            <v/>
          </cell>
          <cell r="Y4168"/>
          <cell r="Z4168">
            <v>545438193</v>
          </cell>
          <cell r="AA4168"/>
          <cell r="AB4168">
            <v>545438193</v>
          </cell>
          <cell r="AC4168"/>
          <cell r="AD4168">
            <v>545438193</v>
          </cell>
          <cell r="AE4168">
            <v>0</v>
          </cell>
          <cell r="AF4168"/>
          <cell r="AG4168">
            <v>0</v>
          </cell>
          <cell r="AH4168">
            <v>545438193</v>
          </cell>
          <cell r="AI4168">
            <v>0</v>
          </cell>
          <cell r="AJ4168">
            <v>545438193</v>
          </cell>
          <cell r="AK4168">
            <v>0</v>
          </cell>
          <cell r="AL4168"/>
          <cell r="AM4168">
            <v>1</v>
          </cell>
          <cell r="AN4168">
            <v>1</v>
          </cell>
          <cell r="AO4168">
            <v>0</v>
          </cell>
          <cell r="AP4168" t="str">
            <v>En Liquidación</v>
          </cell>
          <cell r="AQ4168" t="e">
            <v>#REF!</v>
          </cell>
          <cell r="AR4168" t="e">
            <v>#N/A</v>
          </cell>
          <cell r="AS4168" t="str">
            <v>EN FIRMAS ACTA DE LIQUIDACION CON GOBERNACION DEL VALLE DEL CAUCA</v>
          </cell>
          <cell r="AT4168" t="str">
            <v>No Aplica</v>
          </cell>
          <cell r="AU4168">
            <v>41982</v>
          </cell>
          <cell r="AV4168">
            <v>42551</v>
          </cell>
          <cell r="AW4168" t="e">
            <v>#REF!</v>
          </cell>
          <cell r="AX4168"/>
          <cell r="AY4168"/>
          <cell r="AZ4168">
            <v>0</v>
          </cell>
          <cell r="BA4168" t="str">
            <v>-</v>
          </cell>
          <cell r="BB4168" t="str">
            <v/>
          </cell>
          <cell r="BC4168"/>
          <cell r="BD4168">
            <v>41977</v>
          </cell>
          <cell r="BE4168">
            <v>42137</v>
          </cell>
          <cell r="BF4168">
            <v>42824</v>
          </cell>
          <cell r="BG4168">
            <v>1800</v>
          </cell>
        </row>
        <row r="4169">
          <cell r="C4169" t="str">
            <v>20110160S0317-1</v>
          </cell>
          <cell r="D4169" t="str">
            <v>Proyectos 2011 - 2020</v>
          </cell>
          <cell r="E4169" t="str">
            <v>No Aplica</v>
          </cell>
          <cell r="F4169" t="str">
            <v>CERRADO</v>
          </cell>
          <cell r="G4169" t="str">
            <v>A317</v>
          </cell>
          <cell r="H4169" t="str">
            <v>Valle Del Cauca</v>
          </cell>
          <cell r="I4169">
            <v>76275</v>
          </cell>
          <cell r="J4169">
            <v>6</v>
          </cell>
          <cell r="K4169" t="str">
            <v>Florida</v>
          </cell>
          <cell r="L4169" t="str">
            <v>Florida-Valle Del Cauca</v>
          </cell>
          <cell r="M4169">
            <v>160</v>
          </cell>
          <cell r="N4169" t="str">
            <v>Fonade 1</v>
          </cell>
          <cell r="O4169"/>
          <cell r="P4169"/>
          <cell r="Q4169" t="str">
            <v>Adecuación De Escenarios Deportivos Del Corregimiento De Tarragona, Municipio De Florida - Valle Del Cauca.</v>
          </cell>
          <cell r="R4169" t="str">
            <v>Espacio Público, Recreación Y Deporte</v>
          </cell>
          <cell r="S4169"/>
          <cell r="T4169"/>
          <cell r="U4169"/>
          <cell r="V4169" t="str">
            <v>Departamento</v>
          </cell>
          <cell r="W4169"/>
          <cell r="X4169" t="str">
            <v/>
          </cell>
          <cell r="Y4169"/>
          <cell r="Z4169">
            <v>347748478</v>
          </cell>
          <cell r="AA4169"/>
          <cell r="AB4169">
            <v>347748478</v>
          </cell>
          <cell r="AC4169"/>
          <cell r="AD4169">
            <v>347748478</v>
          </cell>
          <cell r="AE4169">
            <v>0</v>
          </cell>
          <cell r="AF4169"/>
          <cell r="AG4169">
            <v>0</v>
          </cell>
          <cell r="AH4169">
            <v>347748478</v>
          </cell>
          <cell r="AI4169">
            <v>0</v>
          </cell>
          <cell r="AJ4169">
            <v>347748478</v>
          </cell>
          <cell r="AK4169">
            <v>0</v>
          </cell>
          <cell r="AL4169"/>
          <cell r="AM4169">
            <v>1</v>
          </cell>
          <cell r="AN4169">
            <v>1</v>
          </cell>
          <cell r="AO4169">
            <v>0</v>
          </cell>
          <cell r="AP4169" t="str">
            <v>En Liquidación</v>
          </cell>
          <cell r="AQ4169" t="e">
            <v>#REF!</v>
          </cell>
          <cell r="AR4169" t="e">
            <v>#N/A</v>
          </cell>
          <cell r="AS4169" t="str">
            <v>EN FIRMAS ACTA DE LIQUIDACION CON GOBERNACION DEL VALLE DEL CAUCA</v>
          </cell>
          <cell r="AT4169" t="str">
            <v>No Aplica</v>
          </cell>
          <cell r="AU4169">
            <v>41982</v>
          </cell>
          <cell r="AV4169">
            <v>42551</v>
          </cell>
          <cell r="AW4169" t="e">
            <v>#REF!</v>
          </cell>
          <cell r="AX4169"/>
          <cell r="AY4169"/>
          <cell r="AZ4169">
            <v>0</v>
          </cell>
          <cell r="BA4169" t="str">
            <v>-</v>
          </cell>
          <cell r="BB4169" t="str">
            <v>CONSTA DEL SUMINISTRO E INSTALACIÓN DE JUEGOS INFANTILES, ADECUACIÓN Y CONFORMACIÓN DE TERRENO EXCAVACIÓN NIVELACIÓN Y COMPACTACIÓN, ALISTADO DE PISOS, ADOQUÍN EN CONCRETO, SUMINISTRO Y EXTENDIDA DE CARBONILLA, SUMINISTRO E INSTALACIÓN DE PRADO TRENZA, ADECUACIÓN DE CANCHA DE FUTBOL, SUMINISTRO E INSTALACIÓN DE MALLA ESLABONADA CON SUS RESPECTIVAS PUERTAS, ESMALTE PARA MALLA..</v>
          </cell>
          <cell r="BC4169"/>
          <cell r="BD4169">
            <v>41977</v>
          </cell>
          <cell r="BE4169">
            <v>42137</v>
          </cell>
          <cell r="BF4169">
            <v>42634</v>
          </cell>
          <cell r="BG4169">
            <v>1800</v>
          </cell>
        </row>
        <row r="4170">
          <cell r="C4170" t="str">
            <v>20110160S0318-1</v>
          </cell>
          <cell r="D4170" t="str">
            <v>Proyectos 2011 - 2020</v>
          </cell>
          <cell r="E4170" t="str">
            <v>No Aplica</v>
          </cell>
          <cell r="F4170" t="str">
            <v>CERRADO</v>
          </cell>
          <cell r="G4170" t="str">
            <v>A318</v>
          </cell>
          <cell r="H4170" t="str">
            <v>Valle Del Cauca</v>
          </cell>
          <cell r="I4170">
            <v>76275</v>
          </cell>
          <cell r="J4170">
            <v>6</v>
          </cell>
          <cell r="K4170" t="str">
            <v>Florida</v>
          </cell>
          <cell r="L4170" t="str">
            <v>Florida-Valle Del Cauca</v>
          </cell>
          <cell r="M4170">
            <v>160</v>
          </cell>
          <cell r="N4170" t="str">
            <v>Fonade 1</v>
          </cell>
          <cell r="O4170"/>
          <cell r="P4170"/>
          <cell r="Q4170" t="str">
            <v>Adecuación De Escenarios Deportivos En El Estadio Perodias Del Municipio De Florida - Valle Del Cauca.</v>
          </cell>
          <cell r="R4170" t="str">
            <v>Espacio Público, Recreación Y Deporte</v>
          </cell>
          <cell r="S4170"/>
          <cell r="T4170"/>
          <cell r="U4170"/>
          <cell r="V4170" t="str">
            <v>Departamento</v>
          </cell>
          <cell r="W4170"/>
          <cell r="X4170" t="str">
            <v/>
          </cell>
          <cell r="Y4170"/>
          <cell r="Z4170">
            <v>1699442435</v>
          </cell>
          <cell r="AA4170"/>
          <cell r="AB4170">
            <v>1699442435</v>
          </cell>
          <cell r="AC4170"/>
          <cell r="AD4170">
            <v>1699442435</v>
          </cell>
          <cell r="AE4170">
            <v>0</v>
          </cell>
          <cell r="AF4170"/>
          <cell r="AG4170">
            <v>0</v>
          </cell>
          <cell r="AH4170">
            <v>1699442435</v>
          </cell>
          <cell r="AI4170">
            <v>0</v>
          </cell>
          <cell r="AJ4170">
            <v>1699442435</v>
          </cell>
          <cell r="AK4170">
            <v>0.77</v>
          </cell>
          <cell r="AL4170"/>
          <cell r="AM4170">
            <v>1</v>
          </cell>
          <cell r="AN4170">
            <v>1</v>
          </cell>
          <cell r="AO4170">
            <v>0</v>
          </cell>
          <cell r="AP4170" t="str">
            <v>En Liquidación</v>
          </cell>
          <cell r="AQ4170" t="e">
            <v>#REF!</v>
          </cell>
          <cell r="AR4170" t="e">
            <v>#N/A</v>
          </cell>
          <cell r="AS4170" t="str">
            <v>EN FIRMAS ACTA DE LIQUIDACION CON GOBERNACION DEL VALLE DEL CAUCA</v>
          </cell>
          <cell r="AT4170" t="str">
            <v>No Aplica</v>
          </cell>
          <cell r="AU4170">
            <v>41982</v>
          </cell>
          <cell r="AV4170">
            <v>42551</v>
          </cell>
          <cell r="AW4170" t="e">
            <v>#REF!</v>
          </cell>
          <cell r="AX4170"/>
          <cell r="AY4170"/>
          <cell r="AZ4170">
            <v>0</v>
          </cell>
          <cell r="BA4170" t="str">
            <v>-</v>
          </cell>
          <cell r="BB4170" t="str">
            <v>CONSTA DE LA ADECUACIÓN Y LA CONTRUCCIÓN DE LA RODADURA PARA LA PISTA DE TROTE, SUMINISTRO E INSTALACIÓN DE CERRAMIENTO EN MALLA ESLABONADA, DE ACOMETIDA ELÉCTRICA CON SUS APARATOS DE REGULACIÓN, CONSTRUCCIÓN DE LA CUBIERTA PARA LAS GRADERÍAS EN TEJA TERMO ACÚSTICA DE 1.238 M2.</v>
          </cell>
          <cell r="BC4170"/>
          <cell r="BD4170">
            <v>42048</v>
          </cell>
          <cell r="BE4170">
            <v>42137</v>
          </cell>
          <cell r="BF4170">
            <v>43328</v>
          </cell>
          <cell r="BG4170">
            <v>1800</v>
          </cell>
        </row>
        <row r="4171">
          <cell r="C4171" t="str">
            <v>20110207S1947-1</v>
          </cell>
          <cell r="D4171" t="str">
            <v>Proyectos 2011 - 2020</v>
          </cell>
          <cell r="E4171" t="str">
            <v>No Aplica</v>
          </cell>
          <cell r="F4171" t="str">
            <v>CERRADO</v>
          </cell>
          <cell r="G4171"/>
          <cell r="H4171" t="str">
            <v>Valle Del Cauca</v>
          </cell>
          <cell r="I4171">
            <v>76275</v>
          </cell>
          <cell r="J4171">
            <v>6</v>
          </cell>
          <cell r="K4171" t="str">
            <v>Florida</v>
          </cell>
          <cell r="L4171" t="str">
            <v>Florida-Valle Del Cauca</v>
          </cell>
          <cell r="M4171" t="str">
            <v/>
          </cell>
          <cell r="N4171" t="str">
            <v>Infraestructura</v>
          </cell>
          <cell r="O4171"/>
          <cell r="P4171"/>
          <cell r="Q4171" t="str">
            <v>Reconstrucción De La Institución Educativa Norman Zuluaga Del Municipio De Florida - Valle Del Cauca.</v>
          </cell>
          <cell r="R4171" t="str">
            <v>Social Comunitario</v>
          </cell>
          <cell r="S4171"/>
          <cell r="T4171"/>
          <cell r="U4171"/>
          <cell r="V4171" t="str">
            <v>Consorcio Oro</v>
          </cell>
          <cell r="W4171"/>
          <cell r="X4171" t="str">
            <v/>
          </cell>
          <cell r="Y4171"/>
          <cell r="Z4171">
            <v>168708621.87</v>
          </cell>
          <cell r="AA4171"/>
          <cell r="AB4171">
            <v>168708621.87</v>
          </cell>
          <cell r="AC4171"/>
          <cell r="AD4171">
            <v>168708621.87</v>
          </cell>
          <cell r="AE4171">
            <v>0</v>
          </cell>
          <cell r="AF4171"/>
          <cell r="AG4171">
            <v>0</v>
          </cell>
          <cell r="AH4171">
            <v>168708621.87</v>
          </cell>
          <cell r="AI4171">
            <v>0</v>
          </cell>
          <cell r="AJ4171">
            <v>168708621.87</v>
          </cell>
          <cell r="AK4171">
            <v>1</v>
          </cell>
          <cell r="AL4171"/>
          <cell r="AM4171">
            <v>1</v>
          </cell>
          <cell r="AN4171">
            <v>1</v>
          </cell>
          <cell r="AO4171">
            <v>0</v>
          </cell>
          <cell r="AP4171" t="str">
            <v>Liquidado</v>
          </cell>
          <cell r="AQ4171" t="e">
            <v>#REF!</v>
          </cell>
          <cell r="AR4171" t="e">
            <v>#N/A</v>
          </cell>
          <cell r="AS4171" t="str">
            <v>Entregado en 2012.</v>
          </cell>
          <cell r="AT4171" t="str">
            <v>No Aplica</v>
          </cell>
          <cell r="AU4171" t="str">
            <v/>
          </cell>
          <cell r="AV4171">
            <v>41081</v>
          </cell>
          <cell r="AW4171" t="e">
            <v>#REF!</v>
          </cell>
          <cell r="AX4171"/>
          <cell r="AY4171"/>
          <cell r="AZ4171">
            <v>0</v>
          </cell>
          <cell r="BA4171" t="str">
            <v>-</v>
          </cell>
          <cell r="BB4171" t="str">
            <v/>
          </cell>
          <cell r="BC4171"/>
          <cell r="BD4171" t="str">
            <v/>
          </cell>
          <cell r="BE4171" t="str">
            <v/>
          </cell>
          <cell r="BF4171" t="str">
            <v/>
          </cell>
          <cell r="BG4171" t="str">
            <v/>
          </cell>
        </row>
        <row r="4172">
          <cell r="C4172" t="str">
            <v>20130270S0500-1</v>
          </cell>
          <cell r="D4172" t="str">
            <v>Proyectos 2011 - 2020</v>
          </cell>
          <cell r="E4172" t="str">
            <v>No Aplica</v>
          </cell>
          <cell r="F4172" t="str">
            <v>CERRADO</v>
          </cell>
          <cell r="G4172"/>
          <cell r="H4172" t="str">
            <v>Valle Del Cauca</v>
          </cell>
          <cell r="I4172">
            <v>76275</v>
          </cell>
          <cell r="J4172">
            <v>6</v>
          </cell>
          <cell r="K4172" t="str">
            <v>Florida</v>
          </cell>
          <cell r="L4172" t="str">
            <v>Florida-Valle Del Cauca</v>
          </cell>
          <cell r="M4172">
            <v>270</v>
          </cell>
          <cell r="N4172" t="str">
            <v>DPS 2013</v>
          </cell>
          <cell r="O4172"/>
          <cell r="P4172"/>
          <cell r="Q4172" t="str">
            <v>Adecuacion Con Cubierta Metalica Coliseo Deportivo Los Fundadores Calle 10 Con Carrera 26 Y 27  En El Municipio De Florida - Valle Del Cauca</v>
          </cell>
          <cell r="R4172" t="str">
            <v>Espacio Público, Recreación Y Deporte</v>
          </cell>
          <cell r="S4172"/>
          <cell r="T4172"/>
          <cell r="U4172"/>
          <cell r="V4172" t="str">
            <v>Municipio</v>
          </cell>
          <cell r="W4172"/>
          <cell r="X4172" t="str">
            <v>Los Fundadores</v>
          </cell>
          <cell r="Y4172"/>
          <cell r="Z4172">
            <v>280373832</v>
          </cell>
          <cell r="AA4172"/>
          <cell r="AB4172">
            <v>280373832</v>
          </cell>
          <cell r="AC4172"/>
          <cell r="AD4172">
            <v>280373832</v>
          </cell>
          <cell r="AE4172">
            <v>28037383.200000003</v>
          </cell>
          <cell r="AF4172"/>
          <cell r="AG4172">
            <v>28037383.200000003</v>
          </cell>
          <cell r="AH4172">
            <v>308411215.19999999</v>
          </cell>
          <cell r="AI4172">
            <v>0</v>
          </cell>
          <cell r="AJ4172">
            <v>308411215.19999999</v>
          </cell>
          <cell r="AK4172">
            <v>0</v>
          </cell>
          <cell r="AL4172"/>
          <cell r="AM4172">
            <v>0</v>
          </cell>
          <cell r="AN4172">
            <v>0</v>
          </cell>
          <cell r="AO4172">
            <v>0</v>
          </cell>
          <cell r="AP4172" t="str">
            <v>Liquidado</v>
          </cell>
          <cell r="AQ4172" t="e">
            <v>#REF!</v>
          </cell>
          <cell r="AR4172" t="e">
            <v>#N/A</v>
          </cell>
          <cell r="AS4172" t="str">
            <v>Convenio vencido y  se realizo liquidación anticipada. 
Liquidado.</v>
          </cell>
          <cell r="AT4172" t="str">
            <v>No Aplica</v>
          </cell>
          <cell r="AU4172" t="str">
            <v>No Aplica</v>
          </cell>
          <cell r="AV4172" t="str">
            <v/>
          </cell>
          <cell r="AW4172" t="e">
            <v>#REF!</v>
          </cell>
          <cell r="AX4172"/>
          <cell r="AY4172"/>
          <cell r="AZ4172">
            <v>0</v>
          </cell>
          <cell r="BA4172" t="str">
            <v>-</v>
          </cell>
          <cell r="BB4172" t="str">
            <v/>
          </cell>
          <cell r="BC4172"/>
          <cell r="BD4172" t="str">
            <v/>
          </cell>
          <cell r="BE4172" t="str">
            <v/>
          </cell>
          <cell r="BF4172" t="str">
            <v/>
          </cell>
          <cell r="BG4172">
            <v>3101</v>
          </cell>
        </row>
        <row r="4173">
          <cell r="C4173" t="str">
            <v>20130313V0544-1</v>
          </cell>
          <cell r="D4173" t="str">
            <v>Proyectos 2011 - 2020</v>
          </cell>
          <cell r="E4173" t="str">
            <v>No Aplica</v>
          </cell>
          <cell r="F4173" t="str">
            <v>CERRADO</v>
          </cell>
          <cell r="G4173"/>
          <cell r="H4173" t="str">
            <v>Valle Del Cauca</v>
          </cell>
          <cell r="I4173">
            <v>76275</v>
          </cell>
          <cell r="J4173">
            <v>6</v>
          </cell>
          <cell r="K4173" t="str">
            <v>Florida</v>
          </cell>
          <cell r="L4173" t="str">
            <v>Florida-Valle Del Cauca</v>
          </cell>
          <cell r="M4173">
            <v>313</v>
          </cell>
          <cell r="N4173" t="str">
            <v>DPS 2013</v>
          </cell>
          <cell r="O4173"/>
          <cell r="P4173"/>
          <cell r="Q4173" t="str">
            <v>Construcción De Pavimento En La Comuna Nro. 3 En El Municipio De Florida - Valle Del Cauca</v>
          </cell>
          <cell r="R4173" t="str">
            <v>Vías Urbanas</v>
          </cell>
          <cell r="S4173"/>
          <cell r="T4173"/>
          <cell r="U4173"/>
          <cell r="V4173" t="str">
            <v>Departamento</v>
          </cell>
          <cell r="W4173"/>
          <cell r="X4173" t="str">
            <v>Comuna Nro. 3</v>
          </cell>
          <cell r="Y4173"/>
          <cell r="Z4173">
            <v>280373832</v>
          </cell>
          <cell r="AA4173"/>
          <cell r="AB4173">
            <v>280373832</v>
          </cell>
          <cell r="AC4173"/>
          <cell r="AD4173">
            <v>280373832</v>
          </cell>
          <cell r="AE4173">
            <v>28037383.200000003</v>
          </cell>
          <cell r="AF4173"/>
          <cell r="AG4173">
            <v>28037383.200000003</v>
          </cell>
          <cell r="AH4173">
            <v>308411215.19999999</v>
          </cell>
          <cell r="AI4173">
            <v>0</v>
          </cell>
          <cell r="AJ4173">
            <v>308411215.19999999</v>
          </cell>
          <cell r="AK4173">
            <v>0.99209999999999998</v>
          </cell>
          <cell r="AL4173"/>
          <cell r="AM4173">
            <v>1</v>
          </cell>
          <cell r="AN4173">
            <v>1</v>
          </cell>
          <cell r="AO4173">
            <v>0</v>
          </cell>
          <cell r="AP4173" t="str">
            <v>Liquidado</v>
          </cell>
          <cell r="AQ4173" t="e">
            <v>#REF!</v>
          </cell>
          <cell r="AR4173" t="e">
            <v>#N/A</v>
          </cell>
          <cell r="AS4173" t="str">
            <v>Liquidado.</v>
          </cell>
          <cell r="AT4173" t="str">
            <v>No Aplica</v>
          </cell>
          <cell r="AU4173">
            <v>42496</v>
          </cell>
          <cell r="AV4173">
            <v>42651</v>
          </cell>
          <cell r="AW4173" t="e">
            <v>#REF!</v>
          </cell>
          <cell r="AX4173"/>
          <cell r="AY4173"/>
          <cell r="AZ4173">
            <v>0</v>
          </cell>
          <cell r="BA4173" t="str">
            <v>-</v>
          </cell>
          <cell r="BB4173" t="str">
            <v>0,2 km</v>
          </cell>
          <cell r="BC4173"/>
          <cell r="BD4173">
            <v>42633</v>
          </cell>
          <cell r="BE4173">
            <v>42705</v>
          </cell>
          <cell r="BF4173">
            <v>42705</v>
          </cell>
          <cell r="BG4173">
            <v>388</v>
          </cell>
        </row>
        <row r="4174">
          <cell r="C4174" t="str">
            <v>20150377V2891-1</v>
          </cell>
          <cell r="D4174" t="str">
            <v>Proyectos 2011 - 2020</v>
          </cell>
          <cell r="E4174" t="str">
            <v>No Aplica</v>
          </cell>
          <cell r="F4174" t="str">
            <v>CERRADO</v>
          </cell>
          <cell r="G4174"/>
          <cell r="H4174" t="str">
            <v>Valle Del Cauca</v>
          </cell>
          <cell r="I4174">
            <v>76275</v>
          </cell>
          <cell r="J4174">
            <v>6</v>
          </cell>
          <cell r="K4174" t="str">
            <v>Florida</v>
          </cell>
          <cell r="L4174" t="str">
            <v>Florida-Valle Del Cauca</v>
          </cell>
          <cell r="M4174">
            <v>377</v>
          </cell>
          <cell r="N4174" t="str">
            <v>DPS 2015</v>
          </cell>
          <cell r="O4174"/>
          <cell r="P4174"/>
          <cell r="Q4174" t="str">
            <v>Construcción De Pavimento Rígido En La Urbanización Las Tinajas Municipio De Florida-Valle Del Cauca</v>
          </cell>
          <cell r="R4174" t="str">
            <v>Vías Urbanas</v>
          </cell>
          <cell r="S4174"/>
          <cell r="T4174"/>
          <cell r="U4174"/>
          <cell r="V4174" t="str">
            <v>Municipio</v>
          </cell>
          <cell r="W4174"/>
          <cell r="X4174" t="str">
            <v>Urbanización Las Tinajas</v>
          </cell>
          <cell r="Y4174"/>
          <cell r="Z4174">
            <v>925211611</v>
          </cell>
          <cell r="AA4174"/>
          <cell r="AB4174">
            <v>925211611</v>
          </cell>
          <cell r="AC4174"/>
          <cell r="AD4174">
            <v>925211611</v>
          </cell>
          <cell r="AE4174">
            <v>92521161.100000009</v>
          </cell>
          <cell r="AF4174"/>
          <cell r="AG4174">
            <v>92521161.100000009</v>
          </cell>
          <cell r="AH4174">
            <v>1017732772.1</v>
          </cell>
          <cell r="AI4174">
            <v>0</v>
          </cell>
          <cell r="AJ4174">
            <v>1017732772.1</v>
          </cell>
          <cell r="AK4174">
            <v>0.99990000000000001</v>
          </cell>
          <cell r="AL4174"/>
          <cell r="AM4174">
            <v>0</v>
          </cell>
          <cell r="AN4174">
            <v>1</v>
          </cell>
          <cell r="AO4174">
            <v>1</v>
          </cell>
          <cell r="AP4174" t="str">
            <v>Liquidado</v>
          </cell>
          <cell r="AQ4174" t="e">
            <v>#REF!</v>
          </cell>
          <cell r="AR4174" t="e">
            <v>#N/A</v>
          </cell>
          <cell r="AS4174" t="str">
            <v>Liquidado el 30 de agosto 2021.</v>
          </cell>
          <cell r="AT4174" t="str">
            <v>No Aplica</v>
          </cell>
          <cell r="AU4174">
            <v>42990</v>
          </cell>
          <cell r="AV4174">
            <v>43091</v>
          </cell>
          <cell r="AW4174" t="e">
            <v>#REF!</v>
          </cell>
          <cell r="AX4174"/>
          <cell r="AY4174"/>
          <cell r="AZ4174">
            <v>0</v>
          </cell>
          <cell r="BA4174" t="str">
            <v>-</v>
          </cell>
          <cell r="BB4174" t="str">
            <v>0.60Km</v>
          </cell>
          <cell r="BC4174"/>
          <cell r="BD4174">
            <v>43034</v>
          </cell>
          <cell r="BE4174">
            <v>43081</v>
          </cell>
          <cell r="BF4174">
            <v>43134</v>
          </cell>
          <cell r="BG4174">
            <v>600</v>
          </cell>
        </row>
        <row r="4175">
          <cell r="C4175" t="str">
            <v>20150401S2783-1</v>
          </cell>
          <cell r="D4175" t="str">
            <v>Proyectos 2011 - 2020</v>
          </cell>
          <cell r="E4175" t="str">
            <v>No Aplica</v>
          </cell>
          <cell r="F4175" t="str">
            <v>CERRADO</v>
          </cell>
          <cell r="G4175"/>
          <cell r="H4175" t="str">
            <v>Valle Del Cauca</v>
          </cell>
          <cell r="I4175">
            <v>76275</v>
          </cell>
          <cell r="J4175">
            <v>6</v>
          </cell>
          <cell r="K4175" t="str">
            <v>Florida</v>
          </cell>
          <cell r="L4175" t="str">
            <v>Florida-Valle Del Cauca</v>
          </cell>
          <cell r="M4175">
            <v>401</v>
          </cell>
          <cell r="N4175" t="str">
            <v>DPS 2015</v>
          </cell>
          <cell r="O4175"/>
          <cell r="P4175"/>
          <cell r="Q4175" t="str">
            <v>Construcción De Cubierta De Gradería Escenario Deportivo Corregimiento De Tarragona Municipio De Florida Departamento De Valle Del Cauca</v>
          </cell>
          <cell r="R4175" t="str">
            <v>Espacio Público, Recreación Y Deporte</v>
          </cell>
          <cell r="S4175"/>
          <cell r="T4175"/>
          <cell r="U4175"/>
          <cell r="V4175" t="str">
            <v>Municipio</v>
          </cell>
          <cell r="W4175"/>
          <cell r="X4175" t="str">
            <v xml:space="preserve">Corregimiento De Tarragona </v>
          </cell>
          <cell r="Y4175"/>
          <cell r="Z4175">
            <v>280373832</v>
          </cell>
          <cell r="AA4175"/>
          <cell r="AB4175">
            <v>280373832</v>
          </cell>
          <cell r="AC4175"/>
          <cell r="AD4175">
            <v>280373832</v>
          </cell>
          <cell r="AE4175">
            <v>28037383.200000003</v>
          </cell>
          <cell r="AF4175"/>
          <cell r="AG4175">
            <v>28037383.200000003</v>
          </cell>
          <cell r="AH4175">
            <v>308411215.19999999</v>
          </cell>
          <cell r="AI4175">
            <v>0</v>
          </cell>
          <cell r="AJ4175">
            <v>308411215.19999999</v>
          </cell>
          <cell r="AK4175">
            <v>0.98609999999999998</v>
          </cell>
          <cell r="AL4175"/>
          <cell r="AM4175">
            <v>1</v>
          </cell>
          <cell r="AN4175">
            <v>1</v>
          </cell>
          <cell r="AO4175">
            <v>0</v>
          </cell>
          <cell r="AP4175" t="str">
            <v>Liquidado</v>
          </cell>
          <cell r="AQ4175" t="e">
            <v>#REF!</v>
          </cell>
          <cell r="AR4175" t="e">
            <v>#N/A</v>
          </cell>
          <cell r="AS4175" t="str">
            <v>Liquidado el 23 de agosto 2021</v>
          </cell>
          <cell r="AT4175" t="str">
            <v>No Aplica</v>
          </cell>
          <cell r="AU4175">
            <v>42956</v>
          </cell>
          <cell r="AV4175">
            <v>43088</v>
          </cell>
          <cell r="AW4175" t="e">
            <v>#REF!</v>
          </cell>
          <cell r="AX4175"/>
          <cell r="AY4175"/>
          <cell r="AZ4175">
            <v>0</v>
          </cell>
          <cell r="BA4175" t="str">
            <v>-</v>
          </cell>
          <cell r="BB4175" t="str">
            <v>300M2</v>
          </cell>
          <cell r="BC4175"/>
          <cell r="BD4175">
            <v>43005</v>
          </cell>
          <cell r="BE4175">
            <v>43080</v>
          </cell>
          <cell r="BF4175">
            <v>43152</v>
          </cell>
          <cell r="BG4175" t="str">
            <v>288m2</v>
          </cell>
        </row>
        <row r="4176">
          <cell r="C4176" t="str">
            <v>20160495S3410-1</v>
          </cell>
          <cell r="D4176" t="str">
            <v>Proyectos 2011 - 2020</v>
          </cell>
          <cell r="E4176" t="str">
            <v>ANTES 2018</v>
          </cell>
          <cell r="F4176" t="str">
            <v>VIGENTE</v>
          </cell>
          <cell r="G4176"/>
          <cell r="H4176" t="str">
            <v>Valle Del Cauca</v>
          </cell>
          <cell r="I4176">
            <v>76275</v>
          </cell>
          <cell r="J4176">
            <v>6</v>
          </cell>
          <cell r="K4176" t="str">
            <v>Florida</v>
          </cell>
          <cell r="L4176" t="str">
            <v>Florida-Valle Del Cauca</v>
          </cell>
          <cell r="M4176">
            <v>495</v>
          </cell>
          <cell r="N4176" t="str">
            <v>DPS 2016</v>
          </cell>
          <cell r="O4176"/>
          <cell r="P4176"/>
          <cell r="Q4176" t="str">
            <v>Construcción Centro Multideportivo En La Institución Educativa Absalón Torres Camacho En El Municipio De Florida - Valle Del Cauca</v>
          </cell>
          <cell r="R4176" t="str">
            <v>Espacio Público, Recreación Y Deporte</v>
          </cell>
          <cell r="S4176"/>
          <cell r="T4176"/>
          <cell r="U4176"/>
          <cell r="V4176" t="str">
            <v>Municipio</v>
          </cell>
          <cell r="W4176"/>
          <cell r="X4176" t="str">
            <v>Barrio La Esperanza</v>
          </cell>
          <cell r="Y4176"/>
          <cell r="Z4176">
            <v>1167808677</v>
          </cell>
          <cell r="AA4176"/>
          <cell r="AB4176">
            <v>1167808677</v>
          </cell>
          <cell r="AC4176"/>
          <cell r="AD4176">
            <v>1167808677</v>
          </cell>
          <cell r="AE4176">
            <v>167044975</v>
          </cell>
          <cell r="AF4176"/>
          <cell r="AG4176">
            <v>167044975</v>
          </cell>
          <cell r="AH4176">
            <v>1334853652</v>
          </cell>
          <cell r="AI4176">
            <v>0</v>
          </cell>
          <cell r="AJ4176">
            <v>1334853652</v>
          </cell>
          <cell r="AK4176">
            <v>1</v>
          </cell>
          <cell r="AL4176"/>
          <cell r="AM4176">
            <v>0</v>
          </cell>
          <cell r="AN4176">
            <v>1</v>
          </cell>
          <cell r="AO4176">
            <v>1</v>
          </cell>
          <cell r="AP4176" t="str">
            <v>Entregado A Municipio</v>
          </cell>
          <cell r="AQ4176" t="e">
            <v>#REF!</v>
          </cell>
          <cell r="AR4176" t="e">
            <v>#N/A</v>
          </cell>
          <cell r="AS4176" t="str">
            <v>El Proyecto consiste en la construcción de un Centro Multideportivo: Cancha múltiple con cubierta, graderías, iluminación, camerinos, baterías sanitarias, cerramiento y senderos peatonales (rampas y escaleras).  Alcance: 1375,70 Metros cuadrados 
Estado: Terminado, entregado y recibido. Auditoría Visible 3: 21/01/2020
Ejecución: Avance 100% sobre un programado del 100%</v>
          </cell>
          <cell r="AT4176" t="str">
            <v>No Aplica</v>
          </cell>
          <cell r="AU4176">
            <v>43390</v>
          </cell>
          <cell r="AV4176">
            <v>43719</v>
          </cell>
          <cell r="AW4176" t="e">
            <v>#REF!</v>
          </cell>
          <cell r="AX4176"/>
          <cell r="AY4176"/>
          <cell r="AZ4176">
            <v>0</v>
          </cell>
          <cell r="BA4176" t="str">
            <v>-</v>
          </cell>
          <cell r="BB4176" t="str">
            <v>1357m2</v>
          </cell>
          <cell r="BC4176"/>
          <cell r="BD4176">
            <v>43427</v>
          </cell>
          <cell r="BE4176">
            <v>43615</v>
          </cell>
          <cell r="BF4176">
            <v>43851</v>
          </cell>
          <cell r="BG4176">
            <v>2503</v>
          </cell>
        </row>
        <row r="4177">
          <cell r="C4177" t="str">
            <v>20160495V4500-1</v>
          </cell>
          <cell r="D4177" t="str">
            <v>Proyectos 2011 - 2020</v>
          </cell>
          <cell r="E4177" t="str">
            <v>ANTES 2018</v>
          </cell>
          <cell r="F4177" t="str">
            <v>VIGENTE</v>
          </cell>
          <cell r="G4177"/>
          <cell r="H4177" t="str">
            <v>Valle Del Cauca</v>
          </cell>
          <cell r="I4177">
            <v>76275</v>
          </cell>
          <cell r="J4177">
            <v>6</v>
          </cell>
          <cell r="K4177" t="str">
            <v>Florida</v>
          </cell>
          <cell r="L4177" t="str">
            <v>Florida-Valle Del Cauca</v>
          </cell>
          <cell r="M4177">
            <v>495</v>
          </cell>
          <cell r="N4177" t="str">
            <v>DPS 2016</v>
          </cell>
          <cell r="O4177"/>
          <cell r="P4177"/>
          <cell r="Q4177" t="str">
            <v>Construcción De La Pavimentación De Las Calles 16B Y 17 Entre Carreras 9 Y 10 De La Urbanización La Casilda En El Municipio De Florida  Valle Del Cauca</v>
          </cell>
          <cell r="R4177" t="str">
            <v>Vías Urbanas</v>
          </cell>
          <cell r="S4177"/>
          <cell r="T4177"/>
          <cell r="U4177"/>
          <cell r="V4177" t="str">
            <v>Municipio</v>
          </cell>
          <cell r="W4177" t="str">
            <v>Urbano</v>
          </cell>
          <cell r="X4177" t="str">
            <v>Barrio Urbanización Casilda</v>
          </cell>
          <cell r="Y4177"/>
          <cell r="Z4177">
            <v>398850277</v>
          </cell>
          <cell r="AA4177"/>
          <cell r="AB4177">
            <v>398850277</v>
          </cell>
          <cell r="AC4177"/>
          <cell r="AD4177">
            <v>398850277</v>
          </cell>
          <cell r="AE4177">
            <v>44182801.329999998</v>
          </cell>
          <cell r="AF4177"/>
          <cell r="AG4177">
            <v>44182801.329999998</v>
          </cell>
          <cell r="AH4177">
            <v>443033078.32999998</v>
          </cell>
          <cell r="AI4177">
            <v>0</v>
          </cell>
          <cell r="AJ4177">
            <v>443033078.32999998</v>
          </cell>
          <cell r="AK4177">
            <v>1</v>
          </cell>
          <cell r="AL4177"/>
          <cell r="AM4177">
            <v>1</v>
          </cell>
          <cell r="AN4177">
            <v>1</v>
          </cell>
          <cell r="AO4177">
            <v>0</v>
          </cell>
          <cell r="AP4177" t="str">
            <v>Entregado A Municipio</v>
          </cell>
          <cell r="AQ4177" t="e">
            <v>#REF!</v>
          </cell>
          <cell r="AR4177" t="e">
            <v>#N/A</v>
          </cell>
          <cell r="AS4177" t="str">
            <v xml:space="preserve">Contrato de obra entregado con todos los pagos realizados, en proceso de liquidación.
Terminado 03/08/2020
Entregado al Municipio el 21/01/2020 en AV3 </v>
          </cell>
          <cell r="AT4177" t="str">
            <v>No Aplica</v>
          </cell>
          <cell r="AU4177">
            <v>43724</v>
          </cell>
          <cell r="AV4177">
            <v>44046</v>
          </cell>
          <cell r="AW4177" t="e">
            <v>#REF!</v>
          </cell>
          <cell r="AX4177"/>
          <cell r="AY4177"/>
          <cell r="AZ4177">
            <v>0</v>
          </cell>
          <cell r="BA4177" t="str">
            <v>-</v>
          </cell>
          <cell r="BB4177" t="str">
            <v>306m</v>
          </cell>
          <cell r="BC4177"/>
          <cell r="BD4177">
            <v>43756</v>
          </cell>
          <cell r="BE4177">
            <v>43796</v>
          </cell>
          <cell r="BF4177">
            <v>44156</v>
          </cell>
          <cell r="BG4177">
            <v>510</v>
          </cell>
        </row>
        <row r="4178">
          <cell r="C4178" t="str">
            <v>20170549V9663-1</v>
          </cell>
          <cell r="D4178" t="str">
            <v>Proyectos 2011 - 2020</v>
          </cell>
          <cell r="E4178" t="str">
            <v>ANTES 2018</v>
          </cell>
          <cell r="F4178" t="str">
            <v>VIGENTE</v>
          </cell>
          <cell r="G4178"/>
          <cell r="H4178" t="str">
            <v>Valle Del Cauca</v>
          </cell>
          <cell r="I4178">
            <v>76275</v>
          </cell>
          <cell r="J4178">
            <v>6</v>
          </cell>
          <cell r="K4178" t="str">
            <v>Florida</v>
          </cell>
          <cell r="L4178" t="str">
            <v>Florida-Valle Del Cauca</v>
          </cell>
          <cell r="M4178">
            <v>549</v>
          </cell>
          <cell r="N4178" t="str">
            <v>DPS 2017</v>
          </cell>
          <cell r="O4178"/>
          <cell r="P4178"/>
          <cell r="Q4178" t="str">
            <v>Construcción De Pavimento Vías Urbanas En El Barrio Villa Nancy Del Municipio De Florida - Valle Del Cauca</v>
          </cell>
          <cell r="R4178" t="str">
            <v>Vías Urbanas</v>
          </cell>
          <cell r="S4178"/>
          <cell r="T4178"/>
          <cell r="U4178"/>
          <cell r="V4178" t="str">
            <v>Municipio</v>
          </cell>
          <cell r="W4178" t="str">
            <v>Urbano</v>
          </cell>
          <cell r="X4178" t="str">
            <v>Barrio Villa Nancy</v>
          </cell>
          <cell r="Y4178"/>
          <cell r="Z4178">
            <v>2626840207</v>
          </cell>
          <cell r="AA4178"/>
          <cell r="AB4178">
            <v>2626840207</v>
          </cell>
          <cell r="AC4178"/>
          <cell r="AD4178">
            <v>2626840207</v>
          </cell>
          <cell r="AE4178">
            <v>262684020.70000002</v>
          </cell>
          <cell r="AF4178"/>
          <cell r="AG4178">
            <v>262684020.70000002</v>
          </cell>
          <cell r="AH4178">
            <v>2889524227.6999998</v>
          </cell>
          <cell r="AI4178">
            <v>0</v>
          </cell>
          <cell r="AJ4178">
            <v>2889524227.6999998</v>
          </cell>
          <cell r="AK4178">
            <v>1</v>
          </cell>
          <cell r="AL4178"/>
          <cell r="AM4178">
            <v>1</v>
          </cell>
          <cell r="AN4178">
            <v>1</v>
          </cell>
          <cell r="AO4178">
            <v>0</v>
          </cell>
          <cell r="AP4178" t="str">
            <v>Entregado A Municipio</v>
          </cell>
          <cell r="AQ4178" t="e">
            <v>#REF!</v>
          </cell>
          <cell r="AR4178" t="e">
            <v>#N/A</v>
          </cell>
          <cell r="AS4178" t="str">
            <v>Proyecto entregado e inaugurado. Por iniciar el proceso de liquidación del convenio, condicionado a la liquidación del contrato.
19/05/2022: Visita de seguimiento, con el fin de revisar las condiciones de terminación y entrega final del contrato de obra, se reitera la necesidad de entregar la Documentación requerida al contratista y a la E.T., quien manifesta ya haberla entregado parcialmente, para la liquidación del contrato y el cierre del acta de interventoría.
Proyecto entregado e inaugurado. Por iniciar el proceso de liquidación del convenio, condicionado a la liquidación del contrato.</v>
          </cell>
          <cell r="AT4178" t="str">
            <v>No Aplica</v>
          </cell>
          <cell r="AU4178">
            <v>43704</v>
          </cell>
          <cell r="AV4178">
            <v>44391</v>
          </cell>
          <cell r="AW4178" t="e">
            <v>#REF!</v>
          </cell>
          <cell r="AX4178"/>
          <cell r="AY4178"/>
          <cell r="AZ4178">
            <v>0</v>
          </cell>
          <cell r="BA4178" t="str">
            <v>-</v>
          </cell>
          <cell r="BB4178" t="str">
            <v>1556ml</v>
          </cell>
          <cell r="BC4178"/>
          <cell r="BD4178">
            <v>43755</v>
          </cell>
          <cell r="BE4178">
            <v>44119</v>
          </cell>
          <cell r="BF4178">
            <v>44524</v>
          </cell>
          <cell r="BG4178">
            <v>5900</v>
          </cell>
        </row>
        <row r="4179">
          <cell r="C4179" t="str">
            <v>20170557S5470-1</v>
          </cell>
          <cell r="D4179" t="str">
            <v>Proyectos 2011 - 2020</v>
          </cell>
          <cell r="E4179" t="str">
            <v>ANTES 2018</v>
          </cell>
          <cell r="F4179" t="str">
            <v>VIGENTE</v>
          </cell>
          <cell r="G4179"/>
          <cell r="H4179" t="str">
            <v>Valle Del Cauca</v>
          </cell>
          <cell r="I4179">
            <v>76275</v>
          </cell>
          <cell r="J4179">
            <v>6</v>
          </cell>
          <cell r="K4179" t="str">
            <v>Florida</v>
          </cell>
          <cell r="L4179" t="str">
            <v>Florida-Valle Del Cauca</v>
          </cell>
          <cell r="M4179">
            <v>557</v>
          </cell>
          <cell r="N4179" t="str">
            <v>DPS 2017</v>
          </cell>
          <cell r="O4179"/>
          <cell r="P4179"/>
          <cell r="Q4179" t="str">
            <v>Construcción De Coliseo Parque Bosque Municipio De Florida - Valle Del Cauca</v>
          </cell>
          <cell r="R4179" t="str">
            <v>Espacio Público, Recreación Y Deporte</v>
          </cell>
          <cell r="S4179"/>
          <cell r="T4179"/>
          <cell r="U4179"/>
          <cell r="V4179" t="str">
            <v>Municipio</v>
          </cell>
          <cell r="W4179" t="str">
            <v>Urbano</v>
          </cell>
          <cell r="X4179" t="str">
            <v>Parque El Bosque</v>
          </cell>
          <cell r="Y4179"/>
          <cell r="Z4179">
            <v>6538803103</v>
          </cell>
          <cell r="AA4179"/>
          <cell r="AB4179">
            <v>6538803103</v>
          </cell>
          <cell r="AC4179"/>
          <cell r="AD4179">
            <v>6538803103</v>
          </cell>
          <cell r="AE4179">
            <v>653880310.30000007</v>
          </cell>
          <cell r="AF4179"/>
          <cell r="AG4179">
            <v>653880310.30000007</v>
          </cell>
          <cell r="AH4179">
            <v>7192683413.3000002</v>
          </cell>
          <cell r="AI4179">
            <v>0</v>
          </cell>
          <cell r="AJ4179">
            <v>7192683413.3000002</v>
          </cell>
          <cell r="AK4179">
            <v>0.60000000000000009</v>
          </cell>
          <cell r="AL4179"/>
          <cell r="AM4179">
            <v>0.74150000000000005</v>
          </cell>
          <cell r="AN4179">
            <v>0.65149999999999997</v>
          </cell>
          <cell r="AO4179">
            <v>-9.000000000000008E-2</v>
          </cell>
          <cell r="AP4179" t="str">
            <v>En Ejecución</v>
          </cell>
          <cell r="AQ4179" t="e">
            <v>#REF!</v>
          </cell>
          <cell r="AR4179" t="e">
            <v>#N/A</v>
          </cell>
          <cell r="AS4179" t="str">
            <v xml:space="preserve">Proyecto en ejecución 
Visita de seguimiento, con el fin de revisar las condiciones de terminación y entrega final del contrato de obra, se reitera la necesidad de entregar la Documentación requerida al contratista y a la E.T., quien manifesta ya haberla entregado parcialmente, para la liquidación del contrato y el cierre del acta de interventoría.
</v>
          </cell>
          <cell r="AT4179" t="str">
            <v>No Aplica</v>
          </cell>
          <cell r="AU4179">
            <v>43704</v>
          </cell>
          <cell r="AV4179"/>
          <cell r="AW4179" t="e">
            <v>#REF!</v>
          </cell>
          <cell r="AX4179"/>
          <cell r="AY4179"/>
          <cell r="AZ4179">
            <v>0</v>
          </cell>
          <cell r="BA4179" t="str">
            <v>-</v>
          </cell>
          <cell r="BB4179" t="str">
            <v>4600m2</v>
          </cell>
          <cell r="BC4179"/>
          <cell r="BD4179">
            <v>43755</v>
          </cell>
          <cell r="BE4179" t="str">
            <v/>
          </cell>
          <cell r="BF4179" t="str">
            <v/>
          </cell>
          <cell r="BG4179">
            <v>12000</v>
          </cell>
        </row>
        <row r="4180">
          <cell r="C4180" t="str">
            <v>E-2020-1733-235654</v>
          </cell>
          <cell r="D4180" t="str">
            <v>CV 001-2020</v>
          </cell>
          <cell r="E4180" t="str">
            <v>2018-2022</v>
          </cell>
          <cell r="F4180" t="str">
            <v>VIGENTE</v>
          </cell>
          <cell r="G4180"/>
          <cell r="H4180" t="str">
            <v>Valle Del Cauca</v>
          </cell>
          <cell r="I4180"/>
          <cell r="J4180"/>
          <cell r="K4180" t="str">
            <v>Florida</v>
          </cell>
          <cell r="L4180" t="str">
            <v>Florida-Valle Del Cauca</v>
          </cell>
          <cell r="M4180" t="str">
            <v>608 FIP 2021</v>
          </cell>
          <cell r="N4180" t="str">
            <v>DPS 2021</v>
          </cell>
          <cell r="O4180">
            <v>44512</v>
          </cell>
          <cell r="P4180">
            <v>44773</v>
          </cell>
          <cell r="Q4180" t="str">
            <v>Construcción De La Plaza De Mercado Y Dotación Del Municipio De Florida - Valle Del Cauca</v>
          </cell>
          <cell r="R4180" t="str">
            <v>Social Comunitario</v>
          </cell>
          <cell r="S4180" t="str">
            <v>Plaza de Mercado</v>
          </cell>
          <cell r="T4180"/>
          <cell r="U4180">
            <v>1</v>
          </cell>
          <cell r="V4180"/>
          <cell r="W4180"/>
          <cell r="X4180"/>
          <cell r="Y4180"/>
          <cell r="Z4180">
            <v>8930214950</v>
          </cell>
          <cell r="AA4180"/>
          <cell r="AB4180">
            <v>8930214950</v>
          </cell>
          <cell r="AC4180">
            <v>0</v>
          </cell>
          <cell r="AD4180">
            <v>8930214950</v>
          </cell>
          <cell r="AE4180"/>
          <cell r="AF4180"/>
          <cell r="AG4180">
            <v>0</v>
          </cell>
          <cell r="AH4180">
            <v>8930214950</v>
          </cell>
          <cell r="AI4180">
            <v>0</v>
          </cell>
          <cell r="AJ4180">
            <v>8930214950</v>
          </cell>
          <cell r="AK4180"/>
          <cell r="AL4180"/>
          <cell r="AM4180"/>
          <cell r="AN4180"/>
          <cell r="AO4180">
            <v>0</v>
          </cell>
          <cell r="AP4180" t="str">
            <v>Terminado - No Prorrogado</v>
          </cell>
          <cell r="AQ4180" t="e">
            <v>#REF!</v>
          </cell>
          <cell r="AR4180" t="e">
            <v>#N/A</v>
          </cell>
          <cell r="AS4180" t="str">
            <v>-</v>
          </cell>
          <cell r="AT4180"/>
          <cell r="AU4180" t="str">
            <v>-</v>
          </cell>
          <cell r="AV4180" t="str">
            <v>-</v>
          </cell>
          <cell r="AW4180" t="e">
            <v>#REF!</v>
          </cell>
          <cell r="AX4180">
            <v>15</v>
          </cell>
          <cell r="AY4180"/>
          <cell r="AZ4180">
            <v>15</v>
          </cell>
          <cell r="BA4180"/>
          <cell r="BB4180" t="str">
            <v>8502
 M2</v>
          </cell>
          <cell r="BC4180"/>
          <cell r="BD4180" t="str">
            <v>-</v>
          </cell>
          <cell r="BE4180" t="str">
            <v>-</v>
          </cell>
          <cell r="BF4180" t="str">
            <v>-</v>
          </cell>
          <cell r="BG4180" t="str">
            <v>-</v>
          </cell>
        </row>
        <row r="4181">
          <cell r="C4181" t="str">
            <v>E-2020-2203-233868</v>
          </cell>
          <cell r="D4181" t="str">
            <v>CV 001-2020</v>
          </cell>
          <cell r="E4181" t="str">
            <v>2018-2022</v>
          </cell>
          <cell r="F4181" t="str">
            <v>VIGENTE</v>
          </cell>
          <cell r="G4181"/>
          <cell r="H4181" t="str">
            <v>Valle Del Cauca</v>
          </cell>
          <cell r="I4181"/>
          <cell r="J4181"/>
          <cell r="K4181" t="str">
            <v>Florida</v>
          </cell>
          <cell r="L4181" t="str">
            <v>Florida-Valle Del Cauca</v>
          </cell>
          <cell r="M4181" t="str">
            <v>369 FIP 2021</v>
          </cell>
          <cell r="N4181" t="str">
            <v>DPS 2021</v>
          </cell>
          <cell r="O4181">
            <v>44351</v>
          </cell>
          <cell r="P4181">
            <v>44773</v>
          </cell>
          <cell r="Q4181" t="str">
            <v>Mejoramiento De Vías Terciarias Para La Reactivación Económica Y Social Del Municipio De Florida - Valle Del Cauca</v>
          </cell>
          <cell r="R4181" t="str">
            <v>Vias y Transporte</v>
          </cell>
          <cell r="S4181" t="str">
            <v>Vias Rurales</v>
          </cell>
          <cell r="T4181"/>
          <cell r="U4181">
            <v>1</v>
          </cell>
          <cell r="V4181"/>
          <cell r="W4181"/>
          <cell r="X4181"/>
          <cell r="Y4181"/>
          <cell r="Z4181">
            <v>930291966</v>
          </cell>
          <cell r="AA4181"/>
          <cell r="AB4181">
            <v>930291966</v>
          </cell>
          <cell r="AC4181">
            <v>0</v>
          </cell>
          <cell r="AD4181">
            <v>930291966</v>
          </cell>
          <cell r="AE4181"/>
          <cell r="AF4181"/>
          <cell r="AG4181">
            <v>0</v>
          </cell>
          <cell r="AH4181">
            <v>930291966</v>
          </cell>
          <cell r="AI4181">
            <v>0</v>
          </cell>
          <cell r="AJ4181">
            <v>930291966</v>
          </cell>
          <cell r="AK4181"/>
          <cell r="AL4181"/>
          <cell r="AM4181">
            <v>0.79</v>
          </cell>
          <cell r="AN4181">
            <v>0.62</v>
          </cell>
          <cell r="AO4181">
            <v>-0.17000000000000004</v>
          </cell>
          <cell r="AP4181" t="str">
            <v>En Ejecución</v>
          </cell>
          <cell r="AQ4181" t="e">
            <v>#REF!</v>
          </cell>
          <cell r="AR4181" t="e">
            <v>#N/A</v>
          </cell>
          <cell r="AS4181" t="str">
            <v>-</v>
          </cell>
          <cell r="AT4181"/>
          <cell r="AU4181">
            <v>44539</v>
          </cell>
          <cell r="AV4181" t="str">
            <v>-</v>
          </cell>
          <cell r="AW4181" t="e">
            <v>#REF!</v>
          </cell>
          <cell r="AX4181">
            <v>4</v>
          </cell>
          <cell r="AY4181"/>
          <cell r="AZ4181">
            <v>4</v>
          </cell>
          <cell r="BA4181"/>
          <cell r="BB4181" t="str">
            <v>600 ML</v>
          </cell>
          <cell r="BC4181"/>
          <cell r="BD4181" t="str">
            <v>-</v>
          </cell>
          <cell r="BE4181" t="str">
            <v>-</v>
          </cell>
          <cell r="BF4181" t="str">
            <v>-</v>
          </cell>
          <cell r="BG4181" t="str">
            <v>-</v>
          </cell>
        </row>
        <row r="4182">
          <cell r="C4182" t="str">
            <v>20090118S1940-1</v>
          </cell>
          <cell r="D4182" t="str">
            <v>Proyectos 2011 - 2020</v>
          </cell>
          <cell r="E4182" t="str">
            <v>No Aplica</v>
          </cell>
          <cell r="F4182" t="str">
            <v>CERRADO</v>
          </cell>
          <cell r="G4182"/>
          <cell r="H4182" t="str">
            <v>Valle Del Cauca</v>
          </cell>
          <cell r="I4182">
            <v>76306</v>
          </cell>
          <cell r="J4182">
            <v>6</v>
          </cell>
          <cell r="K4182" t="str">
            <v>Ginebra</v>
          </cell>
          <cell r="L4182" t="str">
            <v>Ginebra-Valle Del Cauca</v>
          </cell>
          <cell r="M4182" t="str">
            <v/>
          </cell>
          <cell r="N4182" t="str">
            <v>Infraestructura</v>
          </cell>
          <cell r="O4182"/>
          <cell r="P4182"/>
          <cell r="Q4182" t="str">
            <v>Convenio Interadministrativo De Cooperación Entre Acción Social - Fip Y El Fondo Mixto Para La Promoción Del Deporte, Para Unir Esfuerzos Para La Elaboración De Diseños Y/O Ajuste A Diseños Y/O Construcción De Proyectos De Infraestructura En Diferentes Municipios Del Valle Del Cauca. (Construcción Cubierta Cancha Múltiple San José, Municipio De Ginebra - Valle Del Cauca)</v>
          </cell>
          <cell r="R4182" t="str">
            <v>Espacio Público, Recreación Y Deporte</v>
          </cell>
          <cell r="S4182"/>
          <cell r="T4182"/>
          <cell r="U4182"/>
          <cell r="V4182" t="str">
            <v>Fondo Mixto Para La Promocion Del Deporte</v>
          </cell>
          <cell r="W4182"/>
          <cell r="X4182" t="str">
            <v/>
          </cell>
          <cell r="Y4182"/>
          <cell r="Z4182">
            <v>200000000</v>
          </cell>
          <cell r="AA4182"/>
          <cell r="AB4182">
            <v>200000000</v>
          </cell>
          <cell r="AC4182"/>
          <cell r="AD4182">
            <v>200000000</v>
          </cell>
          <cell r="AE4182">
            <v>0</v>
          </cell>
          <cell r="AF4182"/>
          <cell r="AG4182">
            <v>0</v>
          </cell>
          <cell r="AH4182">
            <v>200000000</v>
          </cell>
          <cell r="AI4182">
            <v>0</v>
          </cell>
          <cell r="AJ4182">
            <v>200000000</v>
          </cell>
          <cell r="AK4182">
            <v>1</v>
          </cell>
          <cell r="AL4182"/>
          <cell r="AM4182">
            <v>1</v>
          </cell>
          <cell r="AN4182">
            <v>1</v>
          </cell>
          <cell r="AO4182">
            <v>0</v>
          </cell>
          <cell r="AP4182" t="str">
            <v>Liquidado</v>
          </cell>
          <cell r="AQ4182" t="e">
            <v>#REF!</v>
          </cell>
          <cell r="AR4182" t="e">
            <v>#N/A</v>
          </cell>
          <cell r="AS4182" t="str">
            <v>Entregado en 2010.</v>
          </cell>
          <cell r="AT4182" t="str">
            <v>No Aplica</v>
          </cell>
          <cell r="AU4182" t="str">
            <v/>
          </cell>
          <cell r="AV4182" t="str">
            <v/>
          </cell>
          <cell r="AW4182" t="e">
            <v>#REF!</v>
          </cell>
          <cell r="AX4182"/>
          <cell r="AY4182"/>
          <cell r="AZ4182">
            <v>0</v>
          </cell>
          <cell r="BA4182" t="str">
            <v>-</v>
          </cell>
          <cell r="BB4182" t="str">
            <v/>
          </cell>
          <cell r="BC4182"/>
          <cell r="BD4182" t="str">
            <v/>
          </cell>
          <cell r="BE4182" t="str">
            <v/>
          </cell>
          <cell r="BF4182" t="str">
            <v/>
          </cell>
          <cell r="BG4182" t="str">
            <v/>
          </cell>
        </row>
        <row r="4183">
          <cell r="C4183" t="str">
            <v>20110160S0322-1</v>
          </cell>
          <cell r="D4183" t="str">
            <v>Proyectos 2011 - 2020</v>
          </cell>
          <cell r="E4183" t="str">
            <v>No Aplica</v>
          </cell>
          <cell r="F4183" t="str">
            <v>CERRADO</v>
          </cell>
          <cell r="G4183" t="str">
            <v>A322</v>
          </cell>
          <cell r="H4183" t="str">
            <v>Valle Del Cauca</v>
          </cell>
          <cell r="I4183">
            <v>76306</v>
          </cell>
          <cell r="J4183">
            <v>6</v>
          </cell>
          <cell r="K4183" t="str">
            <v>Ginebra</v>
          </cell>
          <cell r="L4183" t="str">
            <v>Ginebra-Valle Del Cauca</v>
          </cell>
          <cell r="M4183">
            <v>160</v>
          </cell>
          <cell r="N4183" t="str">
            <v>Fonade 1</v>
          </cell>
          <cell r="O4183"/>
          <cell r="P4183"/>
          <cell r="Q4183" t="str">
            <v>Construcción Cubierta Polideportivo Ginebra Valle</v>
          </cell>
          <cell r="R4183" t="str">
            <v>Espacio Público, Recreación Y Deporte</v>
          </cell>
          <cell r="S4183"/>
          <cell r="T4183"/>
          <cell r="U4183"/>
          <cell r="V4183" t="str">
            <v>Departamento</v>
          </cell>
          <cell r="W4183"/>
          <cell r="X4183" t="str">
            <v/>
          </cell>
          <cell r="Y4183"/>
          <cell r="Z4183">
            <v>386485581.04000002</v>
          </cell>
          <cell r="AA4183"/>
          <cell r="AB4183">
            <v>386485581.04000002</v>
          </cell>
          <cell r="AC4183"/>
          <cell r="AD4183">
            <v>386485581.04000002</v>
          </cell>
          <cell r="AE4183">
            <v>0</v>
          </cell>
          <cell r="AF4183"/>
          <cell r="AG4183">
            <v>0</v>
          </cell>
          <cell r="AH4183">
            <v>386485581.04000002</v>
          </cell>
          <cell r="AI4183">
            <v>0</v>
          </cell>
          <cell r="AJ4183">
            <v>386485581.04000002</v>
          </cell>
          <cell r="AK4183">
            <v>0</v>
          </cell>
          <cell r="AL4183"/>
          <cell r="AM4183">
            <v>1</v>
          </cell>
          <cell r="AN4183">
            <v>1</v>
          </cell>
          <cell r="AO4183">
            <v>0</v>
          </cell>
          <cell r="AP4183" t="str">
            <v>En Liquidación</v>
          </cell>
          <cell r="AQ4183" t="e">
            <v>#REF!</v>
          </cell>
          <cell r="AR4183" t="e">
            <v>#N/A</v>
          </cell>
          <cell r="AS418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83" t="str">
            <v>No Aplica</v>
          </cell>
          <cell r="AU4183">
            <v>42303</v>
          </cell>
          <cell r="AV4183">
            <v>42440</v>
          </cell>
          <cell r="AW4183" t="e">
            <v>#REF!</v>
          </cell>
          <cell r="AX4183"/>
          <cell r="AY4183"/>
          <cell r="AZ4183">
            <v>0</v>
          </cell>
          <cell r="BA4183" t="str">
            <v>-</v>
          </cell>
          <cell r="BB4183" t="str">
            <v>CONSISTE EN LA DEMOLICIÓN DE UNA PLACA MACIZA DE 36 M2, Y LA DEMOLICIÓN DE GRADERÍAS,  CONSTRUCCIÓN PARA LA CUBIERTA DEL POLIDEPORTIVO DE GINEBRA CON UN ÁREA DE 437 M2, CON SUS RESPECTIVAS INSTALACIONES ELÉCTRICAS TABLEROS DE PROTECCIÓN, DUCTOS Y CAJAS SUMINISTRO E INSTALACIÓN DE LUMINARIAS.</v>
          </cell>
          <cell r="BC4183"/>
          <cell r="BD4183">
            <v>42152</v>
          </cell>
          <cell r="BE4183" t="str">
            <v/>
          </cell>
          <cell r="BF4183">
            <v>42607</v>
          </cell>
          <cell r="BG4183">
            <v>720</v>
          </cell>
        </row>
        <row r="4184">
          <cell r="C4184" t="str">
            <v>20130107V0147-1</v>
          </cell>
          <cell r="D4184" t="str">
            <v>Proyectos 2011 - 2020</v>
          </cell>
          <cell r="E4184" t="str">
            <v>No Aplica</v>
          </cell>
          <cell r="F4184" t="str">
            <v>CERRADO</v>
          </cell>
          <cell r="G4184"/>
          <cell r="H4184" t="str">
            <v>Valle Del Cauca</v>
          </cell>
          <cell r="I4184">
            <v>76306</v>
          </cell>
          <cell r="J4184">
            <v>6</v>
          </cell>
          <cell r="K4184" t="str">
            <v>Ginebra</v>
          </cell>
          <cell r="L4184" t="str">
            <v>Ginebra-Valle Del Cauca</v>
          </cell>
          <cell r="M4184">
            <v>107</v>
          </cell>
          <cell r="N4184" t="str">
            <v>DPS 2013</v>
          </cell>
          <cell r="O4184"/>
          <cell r="P4184"/>
          <cell r="Q4184" t="str">
            <v>Pavimento Vías Urbanas Ginebra Y Costa Rica En El Municipio De Ginebra - Valle Del Cauca</v>
          </cell>
          <cell r="R4184" t="str">
            <v>Vías Urbanas</v>
          </cell>
          <cell r="S4184"/>
          <cell r="T4184"/>
          <cell r="U4184"/>
          <cell r="V4184" t="str">
            <v>Municipio</v>
          </cell>
          <cell r="W4184"/>
          <cell r="X4184" t="str">
            <v>Ginebra, Costa Rica</v>
          </cell>
          <cell r="Y4184"/>
          <cell r="Z4184">
            <v>280373832</v>
          </cell>
          <cell r="AA4184"/>
          <cell r="AB4184">
            <v>280373832</v>
          </cell>
          <cell r="AC4184"/>
          <cell r="AD4184">
            <v>280373832</v>
          </cell>
          <cell r="AE4184">
            <v>28037383.200000003</v>
          </cell>
          <cell r="AF4184"/>
          <cell r="AG4184">
            <v>28037383.200000003</v>
          </cell>
          <cell r="AH4184">
            <v>308411215.19999999</v>
          </cell>
          <cell r="AI4184">
            <v>0</v>
          </cell>
          <cell r="AJ4184">
            <v>308411215.19999999</v>
          </cell>
          <cell r="AK4184">
            <v>1</v>
          </cell>
          <cell r="AL4184"/>
          <cell r="AM4184">
            <v>1</v>
          </cell>
          <cell r="AN4184">
            <v>1</v>
          </cell>
          <cell r="AO4184">
            <v>0</v>
          </cell>
          <cell r="AP4184" t="str">
            <v>Liquidado</v>
          </cell>
          <cell r="AQ4184" t="e">
            <v>#REF!</v>
          </cell>
          <cell r="AR4184" t="e">
            <v>#N/A</v>
          </cell>
          <cell r="AS4184" t="str">
            <v>Proyecto liquidado satisfactoriamente.</v>
          </cell>
          <cell r="AT4184" t="str">
            <v>No Aplica</v>
          </cell>
          <cell r="AU4184">
            <v>42296</v>
          </cell>
          <cell r="AV4184">
            <v>42369</v>
          </cell>
          <cell r="AW4184" t="e">
            <v>#REF!</v>
          </cell>
          <cell r="AX4184"/>
          <cell r="AY4184"/>
          <cell r="AZ4184">
            <v>0</v>
          </cell>
          <cell r="BA4184" t="str">
            <v>-</v>
          </cell>
          <cell r="BB4184">
            <v>0.6</v>
          </cell>
          <cell r="BC4184"/>
          <cell r="BD4184">
            <v>42306</v>
          </cell>
          <cell r="BE4184">
            <v>42424</v>
          </cell>
          <cell r="BF4184">
            <v>42424</v>
          </cell>
          <cell r="BG4184">
            <v>25000</v>
          </cell>
        </row>
        <row r="4185">
          <cell r="C4185" t="str">
            <v>20130107V0413-1</v>
          </cell>
          <cell r="D4185" t="str">
            <v>Proyectos 2011 - 2020</v>
          </cell>
          <cell r="E4185" t="str">
            <v>No Aplica</v>
          </cell>
          <cell r="F4185" t="str">
            <v>CERRADO</v>
          </cell>
          <cell r="G4185"/>
          <cell r="H4185" t="str">
            <v>Valle Del Cauca</v>
          </cell>
          <cell r="I4185">
            <v>76306</v>
          </cell>
          <cell r="J4185">
            <v>6</v>
          </cell>
          <cell r="K4185" t="str">
            <v>Ginebra</v>
          </cell>
          <cell r="L4185" t="str">
            <v>Ginebra-Valle Del Cauca</v>
          </cell>
          <cell r="M4185">
            <v>107</v>
          </cell>
          <cell r="N4185" t="str">
            <v>DPS 2013</v>
          </cell>
          <cell r="O4185"/>
          <cell r="P4185"/>
          <cell r="Q4185" t="str">
            <v>Pavimentos Rígidos Zona Urbana En El Municipio De Ginebra - Valle Del Cauca</v>
          </cell>
          <cell r="R4185" t="str">
            <v>Vías Urbanas</v>
          </cell>
          <cell r="S4185"/>
          <cell r="T4185"/>
          <cell r="U4185"/>
          <cell r="V4185" t="str">
            <v>Municipio</v>
          </cell>
          <cell r="W4185"/>
          <cell r="X4185" t="str">
            <v/>
          </cell>
          <cell r="Y4185"/>
          <cell r="Z4185">
            <v>327102804</v>
          </cell>
          <cell r="AA4185"/>
          <cell r="AB4185">
            <v>327102804</v>
          </cell>
          <cell r="AC4185"/>
          <cell r="AD4185">
            <v>327102804</v>
          </cell>
          <cell r="AE4185">
            <v>32710280.400000002</v>
          </cell>
          <cell r="AF4185"/>
          <cell r="AG4185">
            <v>32710280.400000002</v>
          </cell>
          <cell r="AH4185">
            <v>359813084.39999998</v>
          </cell>
          <cell r="AI4185">
            <v>0</v>
          </cell>
          <cell r="AJ4185">
            <v>359813084.39999998</v>
          </cell>
          <cell r="AK4185">
            <v>0.99939999999999996</v>
          </cell>
          <cell r="AL4185"/>
          <cell r="AM4185">
            <v>1</v>
          </cell>
          <cell r="AN4185">
            <v>1</v>
          </cell>
          <cell r="AO4185">
            <v>0</v>
          </cell>
          <cell r="AP4185" t="str">
            <v>Liquidado</v>
          </cell>
          <cell r="AQ4185" t="e">
            <v>#REF!</v>
          </cell>
          <cell r="AR4185" t="e">
            <v>#N/A</v>
          </cell>
          <cell r="AS4185" t="str">
            <v>Proyecto liquidado satisfactoriamente.</v>
          </cell>
          <cell r="AT4185" t="str">
            <v>No Aplica</v>
          </cell>
          <cell r="AU4185">
            <v>42262</v>
          </cell>
          <cell r="AV4185">
            <v>42352</v>
          </cell>
          <cell r="AW4185" t="e">
            <v>#REF!</v>
          </cell>
          <cell r="AX4185"/>
          <cell r="AY4185"/>
          <cell r="AZ4185">
            <v>0</v>
          </cell>
          <cell r="BA4185" t="str">
            <v>-</v>
          </cell>
          <cell r="BB4185">
            <v>0.6</v>
          </cell>
          <cell r="BC4185"/>
          <cell r="BD4185">
            <v>42241</v>
          </cell>
          <cell r="BE4185">
            <v>42306</v>
          </cell>
          <cell r="BF4185">
            <v>42424</v>
          </cell>
          <cell r="BG4185">
            <v>5329</v>
          </cell>
        </row>
        <row r="4186">
          <cell r="C4186" t="str">
            <v>E-2020-2203-143249</v>
          </cell>
          <cell r="D4186" t="str">
            <v>CV 001-2020</v>
          </cell>
          <cell r="E4186" t="str">
            <v>2018-2022</v>
          </cell>
          <cell r="F4186" t="str">
            <v>VIGENTE</v>
          </cell>
          <cell r="G4186"/>
          <cell r="H4186" t="str">
            <v>Valle Del Cauca</v>
          </cell>
          <cell r="I4186"/>
          <cell r="J4186"/>
          <cell r="K4186" t="str">
            <v>Ginebra</v>
          </cell>
          <cell r="L4186" t="str">
            <v>Ginebra-Valle Del Cauca</v>
          </cell>
          <cell r="M4186" t="str">
            <v>771 FIP 2021</v>
          </cell>
          <cell r="N4186" t="str">
            <v>DPS 2021</v>
          </cell>
          <cell r="O4186">
            <v>44559</v>
          </cell>
          <cell r="P4186">
            <v>44773</v>
          </cell>
          <cell r="Q4186" t="str">
            <v>Construcción Pavimentos Rígidos En Vías Urbanas Del Municipio De Ginebra - Valle Del Cauca</v>
          </cell>
          <cell r="R4186" t="str">
            <v>Vias y Transporte</v>
          </cell>
          <cell r="S4186" t="str">
            <v>Vias Urbanas</v>
          </cell>
          <cell r="T4186"/>
          <cell r="U4186">
            <v>1</v>
          </cell>
          <cell r="V4186"/>
          <cell r="W4186"/>
          <cell r="X4186"/>
          <cell r="Y4186"/>
          <cell r="Z4186">
            <v>0</v>
          </cell>
          <cell r="AA4186"/>
          <cell r="AB4186">
            <v>0</v>
          </cell>
          <cell r="AC4186">
            <v>0</v>
          </cell>
          <cell r="AD4186">
            <v>0</v>
          </cell>
          <cell r="AE4186"/>
          <cell r="AF4186"/>
          <cell r="AG4186">
            <v>0</v>
          </cell>
          <cell r="AH4186">
            <v>0</v>
          </cell>
          <cell r="AI4186">
            <v>0</v>
          </cell>
          <cell r="AJ4186">
            <v>0</v>
          </cell>
          <cell r="AK4186"/>
          <cell r="AL4186"/>
          <cell r="AM4186"/>
          <cell r="AN4186"/>
          <cell r="AO4186">
            <v>0</v>
          </cell>
          <cell r="AP4186" t="str">
            <v>Cancelado</v>
          </cell>
          <cell r="AQ4186" t="e">
            <v>#REF!</v>
          </cell>
          <cell r="AR4186" t="e">
            <v>#N/A</v>
          </cell>
          <cell r="AS4186" t="str">
            <v>Condición Resolutoria [Maduración]</v>
          </cell>
          <cell r="AT4186"/>
          <cell r="AU4186" t="str">
            <v>-</v>
          </cell>
          <cell r="AV4186" t="str">
            <v>-</v>
          </cell>
          <cell r="AW4186" t="e">
            <v>#REF!</v>
          </cell>
          <cell r="AX4186">
            <v>9</v>
          </cell>
          <cell r="AY4186"/>
          <cell r="AZ4186">
            <v>9</v>
          </cell>
          <cell r="BA4186"/>
          <cell r="BB4186" t="str">
            <v>1835 ML</v>
          </cell>
          <cell r="BC4186"/>
          <cell r="BD4186" t="str">
            <v>-</v>
          </cell>
          <cell r="BE4186" t="str">
            <v>-</v>
          </cell>
          <cell r="BF4186" t="str">
            <v>-</v>
          </cell>
          <cell r="BG4186" t="str">
            <v>-</v>
          </cell>
        </row>
        <row r="4187">
          <cell r="C4187" t="str">
            <v>E-2020-2203-218687</v>
          </cell>
          <cell r="D4187" t="str">
            <v>CV 001-2020</v>
          </cell>
          <cell r="E4187" t="str">
            <v>2018-2022</v>
          </cell>
          <cell r="F4187" t="str">
            <v>VIGENTE</v>
          </cell>
          <cell r="G4187"/>
          <cell r="H4187" t="str">
            <v>Valle Del Cauca</v>
          </cell>
          <cell r="I4187"/>
          <cell r="J4187"/>
          <cell r="K4187" t="str">
            <v>Ginebra</v>
          </cell>
          <cell r="L4187" t="str">
            <v>Ginebra-Valle Del Cauca</v>
          </cell>
          <cell r="M4187" t="str">
            <v>369 FIP 2021</v>
          </cell>
          <cell r="N4187" t="str">
            <v>DPS 2021</v>
          </cell>
          <cell r="O4187">
            <v>44351</v>
          </cell>
          <cell r="P4187">
            <v>44773</v>
          </cell>
          <cell r="Q4187" t="str">
            <v>Construcción De Placa Huella En La Vía Barranco Bajo, Barranco Alto Del Km 0+00Al 0+740 Del Municipio De Ginebra - Valle Del Cauca</v>
          </cell>
          <cell r="R4187" t="str">
            <v>Vias y Transporte</v>
          </cell>
          <cell r="S4187" t="str">
            <v>Vias Rurales</v>
          </cell>
          <cell r="T4187"/>
          <cell r="U4187">
            <v>1</v>
          </cell>
          <cell r="V4187"/>
          <cell r="W4187"/>
          <cell r="X4187"/>
          <cell r="Y4187"/>
          <cell r="Z4187">
            <v>0</v>
          </cell>
          <cell r="AA4187"/>
          <cell r="AB4187">
            <v>0</v>
          </cell>
          <cell r="AC4187">
            <v>0</v>
          </cell>
          <cell r="AD4187">
            <v>0</v>
          </cell>
          <cell r="AE4187"/>
          <cell r="AF4187"/>
          <cell r="AG4187">
            <v>0</v>
          </cell>
          <cell r="AH4187">
            <v>0</v>
          </cell>
          <cell r="AI4187">
            <v>0</v>
          </cell>
          <cell r="AJ4187">
            <v>0</v>
          </cell>
          <cell r="AK4187"/>
          <cell r="AL4187"/>
          <cell r="AM4187"/>
          <cell r="AN4187"/>
          <cell r="AO4187">
            <v>0</v>
          </cell>
          <cell r="AP4187" t="str">
            <v>Cancelado</v>
          </cell>
          <cell r="AQ4187" t="e">
            <v>#REF!</v>
          </cell>
          <cell r="AR4187" t="e">
            <v>#N/A</v>
          </cell>
          <cell r="AS4187" t="str">
            <v>-</v>
          </cell>
          <cell r="AT4187"/>
          <cell r="AU4187" t="str">
            <v>-</v>
          </cell>
          <cell r="AV4187" t="str">
            <v>-</v>
          </cell>
          <cell r="AW4187" t="e">
            <v>#REF!</v>
          </cell>
          <cell r="AX4187">
            <v>4</v>
          </cell>
          <cell r="AY4187"/>
          <cell r="AZ4187">
            <v>4</v>
          </cell>
          <cell r="BA4187"/>
          <cell r="BB4187" t="str">
            <v>740 ML</v>
          </cell>
          <cell r="BC4187"/>
          <cell r="BD4187" t="str">
            <v>-</v>
          </cell>
          <cell r="BE4187" t="str">
            <v>-</v>
          </cell>
          <cell r="BF4187" t="str">
            <v>-</v>
          </cell>
          <cell r="BG4187" t="str">
            <v>-</v>
          </cell>
        </row>
        <row r="4188">
          <cell r="C4188" t="str">
            <v>E-2020-2203-234261</v>
          </cell>
          <cell r="D4188" t="str">
            <v>CV 001-2020</v>
          </cell>
          <cell r="E4188" t="str">
            <v>2018-2022</v>
          </cell>
          <cell r="F4188" t="str">
            <v>VIGENTE</v>
          </cell>
          <cell r="G4188"/>
          <cell r="H4188" t="str">
            <v>Valle Del Cauca</v>
          </cell>
          <cell r="I4188"/>
          <cell r="J4188"/>
          <cell r="K4188" t="str">
            <v>Ginebra</v>
          </cell>
          <cell r="L4188" t="str">
            <v>Ginebra-Valle Del Cauca</v>
          </cell>
          <cell r="M4188" t="str">
            <v>369 FIP 2021</v>
          </cell>
          <cell r="N4188" t="str">
            <v>DPS 2021</v>
          </cell>
          <cell r="O4188">
            <v>44351</v>
          </cell>
          <cell r="P4188">
            <v>44773</v>
          </cell>
          <cell r="Q4188" t="str">
            <v>Mejorar Las Vías Terciarias De Los Corredores De Integración Rural .En Los Sectores Concha Acústica Y Zabaletas Del Municipio De Ginebra - Valle Del Cauca</v>
          </cell>
          <cell r="R4188" t="str">
            <v>Vias y Transporte</v>
          </cell>
          <cell r="S4188" t="str">
            <v>Vias Rurales</v>
          </cell>
          <cell r="T4188"/>
          <cell r="U4188">
            <v>1</v>
          </cell>
          <cell r="V4188"/>
          <cell r="W4188"/>
          <cell r="X4188"/>
          <cell r="Y4188"/>
          <cell r="Z4188">
            <v>0</v>
          </cell>
          <cell r="AA4188"/>
          <cell r="AB4188">
            <v>0</v>
          </cell>
          <cell r="AC4188">
            <v>0</v>
          </cell>
          <cell r="AD4188">
            <v>0</v>
          </cell>
          <cell r="AE4188"/>
          <cell r="AF4188"/>
          <cell r="AG4188">
            <v>0</v>
          </cell>
          <cell r="AH4188">
            <v>0</v>
          </cell>
          <cell r="AI4188">
            <v>0</v>
          </cell>
          <cell r="AJ4188">
            <v>0</v>
          </cell>
          <cell r="AK4188"/>
          <cell r="AL4188"/>
          <cell r="AM4188"/>
          <cell r="AN4188"/>
          <cell r="AO4188">
            <v>0</v>
          </cell>
          <cell r="AP4188" t="str">
            <v>Cancelado</v>
          </cell>
          <cell r="AQ4188" t="e">
            <v>#REF!</v>
          </cell>
          <cell r="AR4188" t="e">
            <v>#N/A</v>
          </cell>
          <cell r="AS4188" t="str">
            <v>-</v>
          </cell>
          <cell r="AT4188"/>
          <cell r="AU4188" t="str">
            <v>-</v>
          </cell>
          <cell r="AV4188" t="str">
            <v>-</v>
          </cell>
          <cell r="AW4188" t="e">
            <v>#REF!</v>
          </cell>
          <cell r="AX4188">
            <v>9</v>
          </cell>
          <cell r="AY4188"/>
          <cell r="AZ4188">
            <v>9</v>
          </cell>
          <cell r="BA4188"/>
          <cell r="BB4188" t="str">
            <v>- ML</v>
          </cell>
          <cell r="BC4188"/>
          <cell r="BD4188" t="str">
            <v>-</v>
          </cell>
          <cell r="BE4188" t="str">
            <v>-</v>
          </cell>
          <cell r="BF4188" t="str">
            <v>-</v>
          </cell>
          <cell r="BG4188" t="str">
            <v>-</v>
          </cell>
        </row>
        <row r="4189">
          <cell r="C4189" t="str">
            <v>20120160V0356-1</v>
          </cell>
          <cell r="D4189" t="str">
            <v>Proyectos 2011 - 2020</v>
          </cell>
          <cell r="E4189" t="str">
            <v>No Aplica</v>
          </cell>
          <cell r="F4189" t="str">
            <v>CERRADO</v>
          </cell>
          <cell r="G4189" t="str">
            <v>A356</v>
          </cell>
          <cell r="H4189" t="str">
            <v>Valle Del Cauca</v>
          </cell>
          <cell r="I4189">
            <v>76318</v>
          </cell>
          <cell r="J4189">
            <v>6</v>
          </cell>
          <cell r="K4189" t="str">
            <v>Guacari</v>
          </cell>
          <cell r="L4189" t="str">
            <v>Guacari-Valle Del Cauca</v>
          </cell>
          <cell r="M4189">
            <v>160</v>
          </cell>
          <cell r="N4189" t="str">
            <v>Fonade 1</v>
          </cell>
          <cell r="O4189"/>
          <cell r="P4189"/>
          <cell r="Q4189" t="str">
            <v>Recuperación De Vías Internas Del Municipio De Guacarí - Valle Fase I</v>
          </cell>
          <cell r="R4189" t="str">
            <v>Vías Urbanas</v>
          </cell>
          <cell r="S4189"/>
          <cell r="T4189"/>
          <cell r="U4189"/>
          <cell r="V4189" t="str">
            <v>Municipio</v>
          </cell>
          <cell r="W4189"/>
          <cell r="X4189" t="str">
            <v/>
          </cell>
          <cell r="Y4189"/>
          <cell r="Z4189">
            <v>473631883</v>
          </cell>
          <cell r="AA4189"/>
          <cell r="AB4189">
            <v>473631883</v>
          </cell>
          <cell r="AC4189"/>
          <cell r="AD4189">
            <v>473631883</v>
          </cell>
          <cell r="AE4189">
            <v>0</v>
          </cell>
          <cell r="AF4189"/>
          <cell r="AG4189">
            <v>0</v>
          </cell>
          <cell r="AH4189">
            <v>473631883</v>
          </cell>
          <cell r="AI4189">
            <v>0</v>
          </cell>
          <cell r="AJ4189">
            <v>473631883</v>
          </cell>
          <cell r="AK4189">
            <v>0</v>
          </cell>
          <cell r="AL4189"/>
          <cell r="AM4189">
            <v>1</v>
          </cell>
          <cell r="AN4189">
            <v>1</v>
          </cell>
          <cell r="AO4189">
            <v>0</v>
          </cell>
          <cell r="AP4189" t="str">
            <v>En Liquidación</v>
          </cell>
          <cell r="AQ4189" t="e">
            <v>#REF!</v>
          </cell>
          <cell r="AR4189" t="e">
            <v>#N/A</v>
          </cell>
          <cell r="AS418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189" t="str">
            <v>No Aplica</v>
          </cell>
          <cell r="AU4189">
            <v>42135</v>
          </cell>
          <cell r="AV4189">
            <v>42306</v>
          </cell>
          <cell r="AW4189" t="e">
            <v>#REF!</v>
          </cell>
          <cell r="AX4189"/>
          <cell r="AY4189"/>
          <cell r="AZ4189">
            <v>0</v>
          </cell>
          <cell r="BA4189" t="str">
            <v>-</v>
          </cell>
          <cell r="BB4189" t="str">
            <v>RECUPERACIÓN DE VÍAS INTERNAS DEL MUNICIPIO DE
GUACARI - VALLE FASE I UBICADAS EN LA CARRERA 6
ENTRE CALLES 7 A 11 Y LA CALLE 11 ENTRE CARRERAS
6 A 7</v>
          </cell>
          <cell r="BC4189"/>
          <cell r="BD4189">
            <v>42166</v>
          </cell>
          <cell r="BE4189">
            <v>42242</v>
          </cell>
          <cell r="BF4189">
            <v>42395</v>
          </cell>
          <cell r="BG4189">
            <v>2900</v>
          </cell>
        </row>
        <row r="4190">
          <cell r="C4190" t="str">
            <v>20130249S0502-1</v>
          </cell>
          <cell r="D4190" t="str">
            <v>Proyectos 2011 - 2020</v>
          </cell>
          <cell r="E4190" t="str">
            <v>No Aplica</v>
          </cell>
          <cell r="F4190" t="str">
            <v>CERRADO</v>
          </cell>
          <cell r="G4190"/>
          <cell r="H4190" t="str">
            <v>Valle Del Cauca</v>
          </cell>
          <cell r="I4190">
            <v>76318</v>
          </cell>
          <cell r="J4190">
            <v>6</v>
          </cell>
          <cell r="K4190" t="str">
            <v>Guacari</v>
          </cell>
          <cell r="L4190" t="str">
            <v>Guacari-Valle Del Cauca</v>
          </cell>
          <cell r="M4190">
            <v>249</v>
          </cell>
          <cell r="N4190" t="str">
            <v>DPS 2013</v>
          </cell>
          <cell r="O4190"/>
          <cell r="P4190"/>
          <cell r="Q4190" t="str">
            <v>Construccion Polideportivo  Corregimiento De Guabitas En El Municipio De Guacarí - Valle Del Cauca</v>
          </cell>
          <cell r="R4190" t="str">
            <v>Espacio Público, Recreación Y Deporte</v>
          </cell>
          <cell r="S4190"/>
          <cell r="T4190"/>
          <cell r="U4190"/>
          <cell r="V4190" t="str">
            <v>Municipio</v>
          </cell>
          <cell r="W4190"/>
          <cell r="X4190" t="str">
            <v>Guabitas</v>
          </cell>
          <cell r="Y4190"/>
          <cell r="Z4190">
            <v>494898976</v>
          </cell>
          <cell r="AA4190"/>
          <cell r="AB4190">
            <v>494898976</v>
          </cell>
          <cell r="AC4190"/>
          <cell r="AD4190">
            <v>494898976</v>
          </cell>
          <cell r="AE4190">
            <v>46728972</v>
          </cell>
          <cell r="AF4190"/>
          <cell r="AG4190">
            <v>46728972</v>
          </cell>
          <cell r="AH4190">
            <v>541627948</v>
          </cell>
          <cell r="AI4190">
            <v>0</v>
          </cell>
          <cell r="AJ4190">
            <v>541627948</v>
          </cell>
          <cell r="AK4190">
            <v>1</v>
          </cell>
          <cell r="AL4190"/>
          <cell r="AM4190">
            <v>1</v>
          </cell>
          <cell r="AN4190">
            <v>1</v>
          </cell>
          <cell r="AO4190">
            <v>0</v>
          </cell>
          <cell r="AP4190" t="str">
            <v>Liquidado</v>
          </cell>
          <cell r="AQ4190" t="e">
            <v>#REF!</v>
          </cell>
          <cell r="AR4190" t="e">
            <v>#N/A</v>
          </cell>
          <cell r="AS4190" t="str">
            <v>Entregada en noviembre de 2016.</v>
          </cell>
          <cell r="AT4190" t="str">
            <v>No Aplica</v>
          </cell>
          <cell r="AU4190">
            <v>42317</v>
          </cell>
          <cell r="AV4190">
            <v>42636</v>
          </cell>
          <cell r="AW4190" t="e">
            <v>#REF!</v>
          </cell>
          <cell r="AX4190"/>
          <cell r="AY4190"/>
          <cell r="AZ4190">
            <v>0</v>
          </cell>
          <cell r="BA4190" t="str">
            <v>-</v>
          </cell>
          <cell r="BB4190">
            <v>750</v>
          </cell>
          <cell r="BC4190"/>
          <cell r="BD4190">
            <v>42333</v>
          </cell>
          <cell r="BE4190">
            <v>42402</v>
          </cell>
          <cell r="BF4190">
            <v>42690</v>
          </cell>
          <cell r="BG4190">
            <v>9000</v>
          </cell>
        </row>
        <row r="4191">
          <cell r="C4191" t="str">
            <v>20130249S0543-1</v>
          </cell>
          <cell r="D4191" t="str">
            <v>Proyectos 2011 - 2020</v>
          </cell>
          <cell r="E4191" t="str">
            <v>No Aplica</v>
          </cell>
          <cell r="F4191" t="str">
            <v>CERRADO</v>
          </cell>
          <cell r="G4191"/>
          <cell r="H4191" t="str">
            <v>Valle Del Cauca</v>
          </cell>
          <cell r="I4191">
            <v>76318</v>
          </cell>
          <cell r="J4191">
            <v>6</v>
          </cell>
          <cell r="K4191" t="str">
            <v>Guacari</v>
          </cell>
          <cell r="L4191" t="str">
            <v>Guacari-Valle Del Cauca</v>
          </cell>
          <cell r="M4191">
            <v>249</v>
          </cell>
          <cell r="N4191" t="str">
            <v>DPS 2013</v>
          </cell>
          <cell r="O4191"/>
          <cell r="P4191"/>
          <cell r="Q4191" t="str">
            <v>Construcción Cancha Sintética Y Gradería En El Polideportivo En El Municipio De Guacarí - Valle Del Cauca</v>
          </cell>
          <cell r="R4191" t="str">
            <v>Espacio Público, Recreación Y Deporte</v>
          </cell>
          <cell r="S4191"/>
          <cell r="T4191"/>
          <cell r="U4191"/>
          <cell r="V4191" t="str">
            <v>Municipio</v>
          </cell>
          <cell r="W4191"/>
          <cell r="X4191" t="str">
            <v/>
          </cell>
          <cell r="Y4191"/>
          <cell r="Z4191">
            <v>355140187</v>
          </cell>
          <cell r="AA4191"/>
          <cell r="AB4191">
            <v>355140187</v>
          </cell>
          <cell r="AC4191"/>
          <cell r="AD4191">
            <v>355140187</v>
          </cell>
          <cell r="AE4191">
            <v>35514018.700000003</v>
          </cell>
          <cell r="AF4191"/>
          <cell r="AG4191">
            <v>35514018.700000003</v>
          </cell>
          <cell r="AH4191">
            <v>390654205.69999999</v>
          </cell>
          <cell r="AI4191">
            <v>0</v>
          </cell>
          <cell r="AJ4191">
            <v>390654205.69999999</v>
          </cell>
          <cell r="AK4191">
            <v>0.99929999999999997</v>
          </cell>
          <cell r="AL4191"/>
          <cell r="AM4191">
            <v>1</v>
          </cell>
          <cell r="AN4191">
            <v>1</v>
          </cell>
          <cell r="AO4191">
            <v>0</v>
          </cell>
          <cell r="AP4191" t="str">
            <v>Liquidado</v>
          </cell>
          <cell r="AQ4191" t="e">
            <v>#REF!</v>
          </cell>
          <cell r="AR4191" t="e">
            <v>#N/A</v>
          </cell>
          <cell r="AS4191" t="str">
            <v>Entregado</v>
          </cell>
          <cell r="AT4191" t="str">
            <v>No Aplica</v>
          </cell>
          <cell r="AU4191">
            <v>42332</v>
          </cell>
          <cell r="AV4191">
            <v>42482</v>
          </cell>
          <cell r="AW4191" t="e">
            <v>#REF!</v>
          </cell>
          <cell r="AX4191"/>
          <cell r="AY4191"/>
          <cell r="AZ4191">
            <v>0</v>
          </cell>
          <cell r="BA4191" t="str">
            <v>-</v>
          </cell>
          <cell r="BB4191">
            <v>956.67</v>
          </cell>
          <cell r="BC4191"/>
          <cell r="BD4191">
            <v>42403</v>
          </cell>
          <cell r="BE4191">
            <v>42460</v>
          </cell>
          <cell r="BF4191">
            <v>42496</v>
          </cell>
          <cell r="BG4191">
            <v>25000</v>
          </cell>
        </row>
        <row r="4192">
          <cell r="C4192" t="str">
            <v>20130249V0501-1</v>
          </cell>
          <cell r="D4192" t="str">
            <v>Proyectos 2011 - 2020</v>
          </cell>
          <cell r="E4192" t="str">
            <v>No Aplica</v>
          </cell>
          <cell r="F4192" t="str">
            <v>CERRADO</v>
          </cell>
          <cell r="G4192"/>
          <cell r="H4192" t="str">
            <v>Valle Del Cauca</v>
          </cell>
          <cell r="I4192">
            <v>76318</v>
          </cell>
          <cell r="J4192">
            <v>6</v>
          </cell>
          <cell r="K4192" t="str">
            <v>Guacari</v>
          </cell>
          <cell r="L4192" t="str">
            <v>Guacari-Valle Del Cauca</v>
          </cell>
          <cell r="M4192">
            <v>249</v>
          </cell>
          <cell r="N4192" t="str">
            <v>DPS 2013</v>
          </cell>
          <cell r="O4192"/>
          <cell r="P4192"/>
          <cell r="Q4192" t="str">
            <v>Construcción Pavimento Flexible En Vias Internas Del En El Municipio De Guacarí - Valle Del Cauca</v>
          </cell>
          <cell r="R4192" t="str">
            <v>Vías Urbanas</v>
          </cell>
          <cell r="S4192"/>
          <cell r="T4192"/>
          <cell r="U4192"/>
          <cell r="V4192" t="str">
            <v>Municipio</v>
          </cell>
          <cell r="W4192"/>
          <cell r="X4192" t="str">
            <v>Nueva independencia, Ceiba Verde.</v>
          </cell>
          <cell r="Y4192"/>
          <cell r="Z4192">
            <v>533138408</v>
          </cell>
          <cell r="AA4192"/>
          <cell r="AB4192">
            <v>533138408</v>
          </cell>
          <cell r="AC4192"/>
          <cell r="AD4192">
            <v>533138408</v>
          </cell>
          <cell r="AE4192">
            <v>56074766.400000006</v>
          </cell>
          <cell r="AF4192"/>
          <cell r="AG4192">
            <v>56074766.400000006</v>
          </cell>
          <cell r="AH4192">
            <v>589213174.39999998</v>
          </cell>
          <cell r="AI4192">
            <v>0</v>
          </cell>
          <cell r="AJ4192">
            <v>589213174.39999998</v>
          </cell>
          <cell r="AK4192">
            <v>1</v>
          </cell>
          <cell r="AL4192"/>
          <cell r="AM4192">
            <v>1</v>
          </cell>
          <cell r="AN4192">
            <v>1</v>
          </cell>
          <cell r="AO4192">
            <v>0</v>
          </cell>
          <cell r="AP4192" t="str">
            <v>Liquidado</v>
          </cell>
          <cell r="AQ4192" t="e">
            <v>#REF!</v>
          </cell>
          <cell r="AR4192" t="e">
            <v>#N/A</v>
          </cell>
          <cell r="AS4192" t="str">
            <v>Entregado</v>
          </cell>
          <cell r="AT4192" t="str">
            <v>No Aplica</v>
          </cell>
          <cell r="AU4192">
            <v>42422</v>
          </cell>
          <cell r="AV4192">
            <v>42600</v>
          </cell>
          <cell r="AW4192" t="e">
            <v>#REF!</v>
          </cell>
          <cell r="AX4192"/>
          <cell r="AY4192"/>
          <cell r="AZ4192">
            <v>0</v>
          </cell>
          <cell r="BA4192" t="str">
            <v>-</v>
          </cell>
          <cell r="BB4192">
            <v>0.23</v>
          </cell>
          <cell r="BC4192"/>
          <cell r="BD4192">
            <v>42402</v>
          </cell>
          <cell r="BE4192">
            <v>42543</v>
          </cell>
          <cell r="BF4192">
            <v>42663</v>
          </cell>
          <cell r="BG4192">
            <v>9094</v>
          </cell>
        </row>
        <row r="4193">
          <cell r="C4193" t="str">
            <v>20160378M5720-1</v>
          </cell>
          <cell r="D4193" t="str">
            <v>Proyectos 2011 - 2020</v>
          </cell>
          <cell r="E4193" t="str">
            <v>ANTES 2018</v>
          </cell>
          <cell r="F4193" t="str">
            <v>VIGENTE</v>
          </cell>
          <cell r="G4193"/>
          <cell r="H4193" t="str">
            <v>Valle Del Cauca</v>
          </cell>
          <cell r="I4193">
            <v>76318</v>
          </cell>
          <cell r="J4193">
            <v>6</v>
          </cell>
          <cell r="K4193" t="str">
            <v>Guacari</v>
          </cell>
          <cell r="L4193" t="str">
            <v>Guacari-Valle Del Cauca</v>
          </cell>
          <cell r="M4193">
            <v>378</v>
          </cell>
          <cell r="N4193" t="str">
            <v>DPS 2016</v>
          </cell>
          <cell r="O4193"/>
          <cell r="P4193"/>
          <cell r="Q4193" t="str">
            <v>Mejoramiento De Condiciones De Habitabilidad</v>
          </cell>
          <cell r="R4193" t="str">
            <v>Mejoramiento Condiciones De Habitabilidad</v>
          </cell>
          <cell r="S4193"/>
          <cell r="T4193"/>
          <cell r="U4193"/>
          <cell r="V4193" t="str">
            <v>Municipio</v>
          </cell>
          <cell r="W4193"/>
          <cell r="X4193" t="str">
            <v/>
          </cell>
          <cell r="Y4193"/>
          <cell r="Z4193">
            <v>423728814</v>
          </cell>
          <cell r="AA4193"/>
          <cell r="AB4193">
            <v>423728814</v>
          </cell>
          <cell r="AC4193"/>
          <cell r="AD4193">
            <v>423728814</v>
          </cell>
          <cell r="AE4193">
            <v>42372881.400000006</v>
          </cell>
          <cell r="AF4193"/>
          <cell r="AG4193">
            <v>42372881.400000006</v>
          </cell>
          <cell r="AH4193">
            <v>466101695.39999998</v>
          </cell>
          <cell r="AI4193">
            <v>0</v>
          </cell>
          <cell r="AJ4193">
            <v>466101695.39999998</v>
          </cell>
          <cell r="AK4193">
            <v>1</v>
          </cell>
          <cell r="AL4193"/>
          <cell r="AM4193">
            <v>1</v>
          </cell>
          <cell r="AN4193">
            <v>1</v>
          </cell>
          <cell r="AO4193">
            <v>0</v>
          </cell>
          <cell r="AP4193" t="str">
            <v>En Liquidación</v>
          </cell>
          <cell r="AQ4193" t="e">
            <v>#REF!</v>
          </cell>
          <cell r="AR4193" t="str">
            <v>TERMINADO</v>
          </cell>
          <cell r="AS4193" t="str">
            <v>Se desembolsó los recursos fenecidos del convenio al municipio y este a su vez paga a contratista.
Contrato en liquidación</v>
          </cell>
          <cell r="AT4193"/>
          <cell r="AU4193">
            <v>43651</v>
          </cell>
          <cell r="AV4193">
            <v>44367</v>
          </cell>
          <cell r="AW4193" t="e">
            <v>#REF!</v>
          </cell>
          <cell r="AX4193"/>
          <cell r="AY4193"/>
          <cell r="AZ4193">
            <v>0</v>
          </cell>
          <cell r="BA4193" t="str">
            <v>-</v>
          </cell>
          <cell r="BB4193" t="str">
            <v>31  Viviendas</v>
          </cell>
          <cell r="BC4193"/>
          <cell r="BD4193">
            <v>44148</v>
          </cell>
          <cell r="BE4193">
            <v>44400</v>
          </cell>
          <cell r="BF4193">
            <v>44400</v>
          </cell>
          <cell r="BG4193">
            <v>124</v>
          </cell>
        </row>
        <row r="4194">
          <cell r="C4194" t="str">
            <v>E-2020-2203-234229</v>
          </cell>
          <cell r="D4194" t="str">
            <v>CV 001-2020</v>
          </cell>
          <cell r="E4194" t="str">
            <v>2018-2022</v>
          </cell>
          <cell r="F4194" t="str">
            <v>VIGENTE</v>
          </cell>
          <cell r="G4194"/>
          <cell r="H4194" t="str">
            <v>Valle Del Cauca</v>
          </cell>
          <cell r="I4194"/>
          <cell r="J4194"/>
          <cell r="K4194" t="str">
            <v>Guacari</v>
          </cell>
          <cell r="L4194" t="str">
            <v>Guacari-Valle Del Cauca</v>
          </cell>
          <cell r="M4194" t="str">
            <v>335 FIP 2021</v>
          </cell>
          <cell r="N4194" t="str">
            <v>DPS 2021</v>
          </cell>
          <cell r="O4194">
            <v>44344</v>
          </cell>
          <cell r="P4194">
            <v>44773</v>
          </cell>
          <cell r="Q4194" t="str">
            <v>Mejorar Las Vías Terciarias Del Corredor De Integración Rural. En El Sector Puente Rojo, Cruce Los Lulos Del Municipio De Guacarí - Valle Del Cauca</v>
          </cell>
          <cell r="R4194" t="str">
            <v>Vias y Transporte</v>
          </cell>
          <cell r="S4194" t="str">
            <v>Vias Rurales</v>
          </cell>
          <cell r="T4194"/>
          <cell r="U4194">
            <v>1</v>
          </cell>
          <cell r="V4194"/>
          <cell r="W4194"/>
          <cell r="X4194"/>
          <cell r="Y4194"/>
          <cell r="Z4194">
            <v>1129056541</v>
          </cell>
          <cell r="AA4194"/>
          <cell r="AB4194">
            <v>1129056541</v>
          </cell>
          <cell r="AC4194">
            <v>0</v>
          </cell>
          <cell r="AD4194">
            <v>1129056541</v>
          </cell>
          <cell r="AE4194"/>
          <cell r="AF4194"/>
          <cell r="AG4194">
            <v>0</v>
          </cell>
          <cell r="AH4194">
            <v>1129056541</v>
          </cell>
          <cell r="AI4194">
            <v>0</v>
          </cell>
          <cell r="AJ4194">
            <v>1129056541</v>
          </cell>
          <cell r="AK4194"/>
          <cell r="AL4194"/>
          <cell r="AM4194">
            <v>0.62270000000000003</v>
          </cell>
          <cell r="AN4194">
            <v>0.52459999999999996</v>
          </cell>
          <cell r="AO4194">
            <v>-9.8100000000000076E-2</v>
          </cell>
          <cell r="AP4194" t="str">
            <v>En Ejecución</v>
          </cell>
          <cell r="AQ4194" t="e">
            <v>#REF!</v>
          </cell>
          <cell r="AR4194" t="e">
            <v>#N/A</v>
          </cell>
          <cell r="AS4194" t="str">
            <v>-</v>
          </cell>
          <cell r="AT4194"/>
          <cell r="AU4194">
            <v>44637</v>
          </cell>
          <cell r="AV4194">
            <v>44809</v>
          </cell>
          <cell r="AW4194" t="e">
            <v>#REF!</v>
          </cell>
          <cell r="AX4194">
            <v>4</v>
          </cell>
          <cell r="AY4194"/>
          <cell r="AZ4194">
            <v>4</v>
          </cell>
          <cell r="BA4194"/>
          <cell r="BB4194" t="str">
            <v>796 ML</v>
          </cell>
          <cell r="BC4194"/>
          <cell r="BD4194" t="str">
            <v>-</v>
          </cell>
          <cell r="BE4194" t="str">
            <v>-</v>
          </cell>
          <cell r="BF4194" t="str">
            <v>-</v>
          </cell>
          <cell r="BG4194">
            <v>984</v>
          </cell>
        </row>
        <row r="4195">
          <cell r="C4195" t="str">
            <v>E-2020-2203-248640</v>
          </cell>
          <cell r="D4195" t="str">
            <v>CV 001-2020</v>
          </cell>
          <cell r="E4195" t="str">
            <v>2018-2022</v>
          </cell>
          <cell r="F4195" t="str">
            <v>VIGENTE</v>
          </cell>
          <cell r="G4195"/>
          <cell r="H4195" t="str">
            <v>Valle Del Cauca</v>
          </cell>
          <cell r="I4195"/>
          <cell r="J4195"/>
          <cell r="K4195" t="str">
            <v>Guacari</v>
          </cell>
          <cell r="L4195" t="str">
            <v>Guacari-Valle Del Cauca</v>
          </cell>
          <cell r="M4195" t="str">
            <v>369 FIP 2021</v>
          </cell>
          <cell r="N4195" t="str">
            <v>DPS 2021</v>
          </cell>
          <cell r="O4195">
            <v>44351</v>
          </cell>
          <cell r="P4195">
            <v>44773</v>
          </cell>
          <cell r="Q4195" t="str">
            <v>mejoramiento de vías terciarias para la reactivación económica y social del municipio de guacarí - Valle Del Cauca</v>
          </cell>
          <cell r="R4195" t="str">
            <v>Vias y Transporte</v>
          </cell>
          <cell r="S4195" t="str">
            <v>Vias Rurales</v>
          </cell>
          <cell r="T4195"/>
          <cell r="U4195">
            <v>1</v>
          </cell>
          <cell r="V4195"/>
          <cell r="W4195"/>
          <cell r="X4195"/>
          <cell r="Y4195"/>
          <cell r="Z4195">
            <v>944997165</v>
          </cell>
          <cell r="AA4195"/>
          <cell r="AB4195">
            <v>944997165</v>
          </cell>
          <cell r="AC4195">
            <v>0</v>
          </cell>
          <cell r="AD4195">
            <v>944997165</v>
          </cell>
          <cell r="AE4195"/>
          <cell r="AF4195"/>
          <cell r="AG4195">
            <v>0</v>
          </cell>
          <cell r="AH4195">
            <v>944997165</v>
          </cell>
          <cell r="AI4195">
            <v>0</v>
          </cell>
          <cell r="AJ4195">
            <v>944997165</v>
          </cell>
          <cell r="AK4195"/>
          <cell r="AL4195"/>
          <cell r="AM4195">
            <v>0.85</v>
          </cell>
          <cell r="AN4195">
            <v>0.36</v>
          </cell>
          <cell r="AO4195">
            <v>-0.49</v>
          </cell>
          <cell r="AP4195" t="str">
            <v>En Ejecución</v>
          </cell>
          <cell r="AQ4195" t="e">
            <v>#REF!</v>
          </cell>
          <cell r="AR4195" t="e">
            <v>#N/A</v>
          </cell>
          <cell r="AS4195" t="str">
            <v>-</v>
          </cell>
          <cell r="AT4195"/>
          <cell r="AU4195">
            <v>44539</v>
          </cell>
          <cell r="AV4195" t="str">
            <v>-</v>
          </cell>
          <cell r="AW4195" t="e">
            <v>#REF!</v>
          </cell>
          <cell r="AX4195">
            <v>4</v>
          </cell>
          <cell r="AY4195"/>
          <cell r="AZ4195">
            <v>4</v>
          </cell>
          <cell r="BA4195"/>
          <cell r="BB4195" t="str">
            <v>415 ML</v>
          </cell>
          <cell r="BC4195"/>
          <cell r="BD4195" t="str">
            <v>-</v>
          </cell>
          <cell r="BE4195" t="str">
            <v>-</v>
          </cell>
          <cell r="BF4195" t="str">
            <v>-</v>
          </cell>
          <cell r="BG4195" t="str">
            <v>-</v>
          </cell>
        </row>
        <row r="4196">
          <cell r="C4196" t="str">
            <v>E-2020-1733-235598</v>
          </cell>
          <cell r="D4196" t="str">
            <v>CV 001-2020</v>
          </cell>
          <cell r="E4196" t="str">
            <v>2018-2022</v>
          </cell>
          <cell r="F4196" t="str">
            <v>VIGENTE</v>
          </cell>
          <cell r="G4196"/>
          <cell r="H4196" t="str">
            <v>Valle Del Cauca</v>
          </cell>
          <cell r="I4196"/>
          <cell r="J4196"/>
          <cell r="K4196" t="str">
            <v>Guadalajara De Buga</v>
          </cell>
          <cell r="L4196" t="str">
            <v>Guadalajara De Buga-Valle Del Cauca</v>
          </cell>
          <cell r="M4196" t="str">
            <v>670 FIP 2021</v>
          </cell>
          <cell r="N4196" t="str">
            <v>DPS 2021</v>
          </cell>
          <cell r="O4196">
            <v>44512</v>
          </cell>
          <cell r="P4196">
            <v>44773</v>
          </cell>
          <cell r="Q4196" t="str">
            <v>Optimización Del Estado De La Malla Vial Vía Rural Del Municipio De Guadalajara De Buga - Valle Del Cauca (1.817.052.370.83)</v>
          </cell>
          <cell r="R4196" t="str">
            <v>Vias y Transporte</v>
          </cell>
          <cell r="S4196" t="str">
            <v>Vias Rurales</v>
          </cell>
          <cell r="T4196"/>
          <cell r="U4196">
            <v>1</v>
          </cell>
          <cell r="V4196"/>
          <cell r="W4196"/>
          <cell r="X4196"/>
          <cell r="Y4196"/>
          <cell r="Z4196">
            <v>1779622647</v>
          </cell>
          <cell r="AA4196"/>
          <cell r="AB4196">
            <v>1779622647</v>
          </cell>
          <cell r="AC4196">
            <v>0</v>
          </cell>
          <cell r="AD4196">
            <v>1779622647</v>
          </cell>
          <cell r="AE4196"/>
          <cell r="AF4196"/>
          <cell r="AG4196">
            <v>0</v>
          </cell>
          <cell r="AH4196">
            <v>1779622647</v>
          </cell>
          <cell r="AI4196">
            <v>0</v>
          </cell>
          <cell r="AJ4196">
            <v>1779622647</v>
          </cell>
          <cell r="AK4196"/>
          <cell r="AL4196"/>
          <cell r="AM4196">
            <v>0</v>
          </cell>
          <cell r="AN4196">
            <v>0</v>
          </cell>
          <cell r="AO4196">
            <v>0</v>
          </cell>
          <cell r="AP4196" t="str">
            <v>En Ejecución</v>
          </cell>
          <cell r="AQ4196" t="e">
            <v>#REF!</v>
          </cell>
          <cell r="AR4196" t="e">
            <v>#N/A</v>
          </cell>
          <cell r="AS4196" t="str">
            <v>-</v>
          </cell>
          <cell r="AT4196"/>
          <cell r="AU4196">
            <v>44694</v>
          </cell>
          <cell r="AV4196" t="str">
            <v>-</v>
          </cell>
          <cell r="AW4196" t="e">
            <v>#REF!</v>
          </cell>
          <cell r="AX4196">
            <v>6</v>
          </cell>
          <cell r="AY4196"/>
          <cell r="AZ4196">
            <v>6</v>
          </cell>
          <cell r="BA4196"/>
          <cell r="BB4196" t="str">
            <v>- ML</v>
          </cell>
          <cell r="BC4196"/>
          <cell r="BD4196" t="str">
            <v>-</v>
          </cell>
          <cell r="BE4196" t="str">
            <v>-</v>
          </cell>
          <cell r="BF4196" t="str">
            <v>-</v>
          </cell>
          <cell r="BG4196" t="str">
            <v>-</v>
          </cell>
        </row>
        <row r="4197">
          <cell r="C4197" t="str">
            <v>E-2020-1733-235600</v>
          </cell>
          <cell r="D4197" t="str">
            <v>CV 001-2020</v>
          </cell>
          <cell r="E4197" t="str">
            <v>2018-2022</v>
          </cell>
          <cell r="F4197" t="str">
            <v>VIGENTE</v>
          </cell>
          <cell r="G4197"/>
          <cell r="H4197" t="str">
            <v>Valle Del Cauca</v>
          </cell>
          <cell r="I4197"/>
          <cell r="J4197"/>
          <cell r="K4197" t="str">
            <v>Guadalajara De Buga</v>
          </cell>
          <cell r="L4197" t="str">
            <v>Guadalajara De Buga-Valle Del Cauca</v>
          </cell>
          <cell r="M4197" t="str">
            <v>520 FIP 2021</v>
          </cell>
          <cell r="N4197" t="str">
            <v>DPS 2021</v>
          </cell>
          <cell r="O4197">
            <v>44467</v>
          </cell>
          <cell r="P4197">
            <v>44773</v>
          </cell>
          <cell r="Q4197" t="str">
            <v>Optimización Del Estado De La Malla Vial Vía Rural Del Municipio De Guadalajara De Buga - Valle Del Cauca (1.258.367.613.99)</v>
          </cell>
          <cell r="R4197" t="str">
            <v>Vias y Transporte</v>
          </cell>
          <cell r="S4197" t="str">
            <v>Vias Rurales</v>
          </cell>
          <cell r="T4197"/>
          <cell r="U4197">
            <v>1</v>
          </cell>
          <cell r="V4197"/>
          <cell r="W4197"/>
          <cell r="X4197"/>
          <cell r="Y4197"/>
          <cell r="Z4197">
            <v>942455539</v>
          </cell>
          <cell r="AA4197"/>
          <cell r="AB4197">
            <v>942455539</v>
          </cell>
          <cell r="AC4197">
            <v>0</v>
          </cell>
          <cell r="AD4197">
            <v>942455539</v>
          </cell>
          <cell r="AE4197"/>
          <cell r="AF4197"/>
          <cell r="AG4197">
            <v>0</v>
          </cell>
          <cell r="AH4197">
            <v>942455539</v>
          </cell>
          <cell r="AI4197">
            <v>0</v>
          </cell>
          <cell r="AJ4197">
            <v>942455539</v>
          </cell>
          <cell r="AK4197"/>
          <cell r="AL4197"/>
          <cell r="AM4197"/>
          <cell r="AN4197"/>
          <cell r="AO4197">
            <v>0</v>
          </cell>
          <cell r="AP4197" t="str">
            <v>Adjudicado</v>
          </cell>
          <cell r="AQ4197" t="e">
            <v>#REF!</v>
          </cell>
          <cell r="AR4197" t="e">
            <v>#N/A</v>
          </cell>
          <cell r="AS4197" t="str">
            <v>-</v>
          </cell>
          <cell r="AT4197"/>
          <cell r="AU4197" t="str">
            <v>-</v>
          </cell>
          <cell r="AV4197" t="str">
            <v>-</v>
          </cell>
          <cell r="AW4197" t="e">
            <v>#REF!</v>
          </cell>
          <cell r="AX4197">
            <v>4</v>
          </cell>
          <cell r="AY4197"/>
          <cell r="AZ4197">
            <v>4</v>
          </cell>
          <cell r="BA4197"/>
          <cell r="BB4197" t="str">
            <v>- ML</v>
          </cell>
          <cell r="BC4197"/>
          <cell r="BD4197" t="str">
            <v>-</v>
          </cell>
          <cell r="BE4197" t="str">
            <v>-</v>
          </cell>
          <cell r="BF4197" t="str">
            <v>-</v>
          </cell>
          <cell r="BG4197" t="str">
            <v>-</v>
          </cell>
        </row>
        <row r="4198">
          <cell r="C4198" t="str">
            <v>20100030S1930-1</v>
          </cell>
          <cell r="D4198" t="str">
            <v>Proyectos 2011 - 2020</v>
          </cell>
          <cell r="E4198" t="str">
            <v>No Aplica</v>
          </cell>
          <cell r="F4198" t="str">
            <v>CERRADO</v>
          </cell>
          <cell r="G4198"/>
          <cell r="H4198" t="str">
            <v>Valle Del Cauca</v>
          </cell>
          <cell r="I4198">
            <v>76364</v>
          </cell>
          <cell r="J4198">
            <v>3</v>
          </cell>
          <cell r="K4198" t="str">
            <v>Jamundi</v>
          </cell>
          <cell r="L4198" t="str">
            <v>Jamundi-Valle Del Cauca</v>
          </cell>
          <cell r="M4198" t="str">
            <v/>
          </cell>
          <cell r="N4198" t="str">
            <v>Infraestructura</v>
          </cell>
          <cell r="O4198"/>
          <cell r="P4198"/>
          <cell r="Q4198" t="str">
            <v>Convenio Interadministrativo Con La Federación Nacional De Cafeteros - Comité Departamental De Cafeteros Del Valle Del Cauca, Para Que Se Aunen Esfuerzos Para La Elaboración De Diseños Y/O Ajustes A Diseños Y/O Reconstrucción Sede Angel Maria Camacho De La Institución Educativa Rosalia Mafla, Municipio De Jamundi - Valle Del Cauca.</v>
          </cell>
          <cell r="R4198" t="str">
            <v>Social Comunitario</v>
          </cell>
          <cell r="S4198"/>
          <cell r="T4198"/>
          <cell r="U4198"/>
          <cell r="V4198" t="str">
            <v>Federación Nacional De Cafeteros</v>
          </cell>
          <cell r="W4198"/>
          <cell r="X4198" t="str">
            <v/>
          </cell>
          <cell r="Y4198"/>
          <cell r="Z4198">
            <v>150000000</v>
          </cell>
          <cell r="AA4198"/>
          <cell r="AB4198">
            <v>150000000</v>
          </cell>
          <cell r="AC4198"/>
          <cell r="AD4198">
            <v>150000000</v>
          </cell>
          <cell r="AE4198">
            <v>0</v>
          </cell>
          <cell r="AF4198"/>
          <cell r="AG4198">
            <v>0</v>
          </cell>
          <cell r="AH4198">
            <v>150000000</v>
          </cell>
          <cell r="AI4198">
            <v>0</v>
          </cell>
          <cell r="AJ4198">
            <v>150000000</v>
          </cell>
          <cell r="AK4198">
            <v>1</v>
          </cell>
          <cell r="AL4198"/>
          <cell r="AM4198">
            <v>1</v>
          </cell>
          <cell r="AN4198">
            <v>1</v>
          </cell>
          <cell r="AO4198">
            <v>0</v>
          </cell>
          <cell r="AP4198" t="str">
            <v>Liquidado</v>
          </cell>
          <cell r="AQ4198" t="e">
            <v>#REF!</v>
          </cell>
          <cell r="AR4198" t="e">
            <v>#N/A</v>
          </cell>
          <cell r="AS4198" t="str">
            <v>Entregado en 2011.</v>
          </cell>
          <cell r="AT4198" t="str">
            <v>No Aplica</v>
          </cell>
          <cell r="AU4198" t="str">
            <v/>
          </cell>
          <cell r="AV4198">
            <v>40543</v>
          </cell>
          <cell r="AW4198" t="e">
            <v>#REF!</v>
          </cell>
          <cell r="AX4198"/>
          <cell r="AY4198"/>
          <cell r="AZ4198">
            <v>0</v>
          </cell>
          <cell r="BA4198" t="str">
            <v>-</v>
          </cell>
          <cell r="BB4198" t="str">
            <v/>
          </cell>
          <cell r="BC4198"/>
          <cell r="BD4198" t="str">
            <v/>
          </cell>
          <cell r="BE4198" t="str">
            <v/>
          </cell>
          <cell r="BF4198" t="str">
            <v/>
          </cell>
          <cell r="BG4198" t="str">
            <v/>
          </cell>
        </row>
        <row r="4199">
          <cell r="C4199" t="str">
            <v>20100030S1931-1</v>
          </cell>
          <cell r="D4199" t="str">
            <v>Proyectos 2011 - 2020</v>
          </cell>
          <cell r="E4199" t="str">
            <v>No Aplica</v>
          </cell>
          <cell r="F4199" t="str">
            <v>CERRADO</v>
          </cell>
          <cell r="G4199"/>
          <cell r="H4199" t="str">
            <v>Valle Del Cauca</v>
          </cell>
          <cell r="I4199">
            <v>76364</v>
          </cell>
          <cell r="J4199">
            <v>3</v>
          </cell>
          <cell r="K4199" t="str">
            <v>Jamundi</v>
          </cell>
          <cell r="L4199" t="str">
            <v>Jamundi-Valle Del Cauca</v>
          </cell>
          <cell r="M4199" t="str">
            <v/>
          </cell>
          <cell r="N4199" t="str">
            <v>Infraestructura</v>
          </cell>
          <cell r="O4199"/>
          <cell r="P4199"/>
          <cell r="Q4199" t="str">
            <v>Colegio Ciudadela Terranova, Del Municipio De Jamundi - Valle Del Cauca.</v>
          </cell>
          <cell r="R4199" t="str">
            <v>Social Comunitario</v>
          </cell>
          <cell r="S4199"/>
          <cell r="T4199"/>
          <cell r="U4199"/>
          <cell r="V4199" t="str">
            <v>Federación Nacional De Cafeteros</v>
          </cell>
          <cell r="W4199"/>
          <cell r="X4199" t="str">
            <v/>
          </cell>
          <cell r="Y4199"/>
          <cell r="Z4199">
            <v>1400000000</v>
          </cell>
          <cell r="AA4199"/>
          <cell r="AB4199">
            <v>1400000000</v>
          </cell>
          <cell r="AC4199"/>
          <cell r="AD4199">
            <v>1400000000</v>
          </cell>
          <cell r="AE4199">
            <v>0</v>
          </cell>
          <cell r="AF4199"/>
          <cell r="AG4199">
            <v>0</v>
          </cell>
          <cell r="AH4199">
            <v>1400000000</v>
          </cell>
          <cell r="AI4199">
            <v>0</v>
          </cell>
          <cell r="AJ4199">
            <v>1400000000</v>
          </cell>
          <cell r="AK4199">
            <v>1</v>
          </cell>
          <cell r="AL4199"/>
          <cell r="AM4199">
            <v>1</v>
          </cell>
          <cell r="AN4199">
            <v>1</v>
          </cell>
          <cell r="AO4199">
            <v>0</v>
          </cell>
          <cell r="AP4199" t="str">
            <v>Liquidado</v>
          </cell>
          <cell r="AQ4199" t="e">
            <v>#REF!</v>
          </cell>
          <cell r="AR4199" t="e">
            <v>#N/A</v>
          </cell>
          <cell r="AS4199" t="str">
            <v>Entregado en 2011.</v>
          </cell>
          <cell r="AT4199" t="str">
            <v>No Aplica</v>
          </cell>
          <cell r="AU4199" t="str">
            <v/>
          </cell>
          <cell r="AV4199">
            <v>40543</v>
          </cell>
          <cell r="AW4199" t="e">
            <v>#REF!</v>
          </cell>
          <cell r="AX4199"/>
          <cell r="AY4199"/>
          <cell r="AZ4199">
            <v>0</v>
          </cell>
          <cell r="BA4199" t="str">
            <v>-</v>
          </cell>
          <cell r="BB4199" t="str">
            <v/>
          </cell>
          <cell r="BC4199"/>
          <cell r="BD4199" t="str">
            <v/>
          </cell>
          <cell r="BE4199" t="str">
            <v/>
          </cell>
          <cell r="BF4199" t="str">
            <v/>
          </cell>
          <cell r="BG4199" t="str">
            <v/>
          </cell>
        </row>
        <row r="4200">
          <cell r="C4200" t="str">
            <v>20130311S0503-1</v>
          </cell>
          <cell r="D4200" t="str">
            <v>Proyectos 2011 - 2020</v>
          </cell>
          <cell r="E4200" t="str">
            <v>ANTES 2018</v>
          </cell>
          <cell r="F4200" t="str">
            <v>VIGENTE</v>
          </cell>
          <cell r="G4200"/>
          <cell r="H4200" t="str">
            <v>Valle Del Cauca</v>
          </cell>
          <cell r="I4200">
            <v>76364</v>
          </cell>
          <cell r="J4200">
            <v>3</v>
          </cell>
          <cell r="K4200" t="str">
            <v>Jamundi</v>
          </cell>
          <cell r="L4200" t="str">
            <v>Jamundi-Valle Del Cauca</v>
          </cell>
          <cell r="M4200">
            <v>311</v>
          </cell>
          <cell r="N4200" t="str">
            <v>DPS 2013</v>
          </cell>
          <cell r="O4200"/>
          <cell r="P4200"/>
          <cell r="Q4200" t="str">
            <v>Ampliacion De Cubierta Galeria Municipal En El Municipio De Jamundí - Valle Del Cauca</v>
          </cell>
          <cell r="R4200" t="str">
            <v>Social Comunitario</v>
          </cell>
          <cell r="S4200"/>
          <cell r="T4200"/>
          <cell r="U4200"/>
          <cell r="V4200" t="str">
            <v>Departamento</v>
          </cell>
          <cell r="W4200" t="str">
            <v>Urbano</v>
          </cell>
          <cell r="X4200" t="str">
            <v>Centro</v>
          </cell>
          <cell r="Y4200"/>
          <cell r="Z4200">
            <v>484598876</v>
          </cell>
          <cell r="AA4200"/>
          <cell r="AB4200">
            <v>484598876</v>
          </cell>
          <cell r="AC4200"/>
          <cell r="AD4200">
            <v>484598876</v>
          </cell>
          <cell r="AE4200">
            <v>115854716</v>
          </cell>
          <cell r="AF4200"/>
          <cell r="AG4200">
            <v>115854716</v>
          </cell>
          <cell r="AH4200">
            <v>600453592</v>
          </cell>
          <cell r="AI4200">
            <v>0</v>
          </cell>
          <cell r="AJ4200">
            <v>600453592</v>
          </cell>
          <cell r="AK4200">
            <v>0.65</v>
          </cell>
          <cell r="AL4200"/>
          <cell r="AM4200">
            <v>1</v>
          </cell>
          <cell r="AN4200">
            <v>1</v>
          </cell>
          <cell r="AO4200">
            <v>0</v>
          </cell>
          <cell r="AP4200" t="str">
            <v>En Liquidación</v>
          </cell>
          <cell r="AQ4200" t="e">
            <v>#REF!</v>
          </cell>
          <cell r="AR4200" t="e">
            <v>#N/A</v>
          </cell>
          <cell r="AS4200" t="str">
            <v>Suscripción de Acta de terminación con pendientes: 11MAR2021
Suscripción del Acta de entrega y recibo definitivo: 18MAR2021
Auditoría visible atípica N°2/3: 23ABR2021
Acta de entrega y compromiso de sostenibilidad recibida en 27JUL2021.
1- Plan de sostenibilidad: solicitado a la Gobernación del Valle del Cauca y al Municipio.  La Gobernación adelanta gestiones para obtener el documento.
2- En trámite desembolso N°5 para pago del proyecto. A la fecha el trámite de este pago está en la Gobernación del Valle del Cauca. A la fecha la Gobernación aún no hace el pago correspondiente al contratista.
YA SE INICIÓ EL PROCESO DE ACOPIO DE  DOCUMENTACIÓN PARA LIQUIDACIÓN DEL CONVENIO, CON EL APOYO DEL EQUIPO DE LIQUIDACIONES DE LA DISH</v>
          </cell>
          <cell r="AT4200" t="str">
            <v>No Aplica</v>
          </cell>
          <cell r="AU4200">
            <v>43446</v>
          </cell>
          <cell r="AV4200">
            <v>44266</v>
          </cell>
          <cell r="AW4200" t="e">
            <v>#REF!</v>
          </cell>
          <cell r="AX4200"/>
          <cell r="AY4200"/>
          <cell r="AZ4200">
            <v>0</v>
          </cell>
          <cell r="BA4200" t="str">
            <v>-</v>
          </cell>
          <cell r="BB4200" t="str">
            <v>913 m2</v>
          </cell>
          <cell r="BC4200"/>
          <cell r="BD4200">
            <v>43880</v>
          </cell>
          <cell r="BE4200">
            <v>44309</v>
          </cell>
          <cell r="BF4200">
            <v>44309</v>
          </cell>
          <cell r="BG4200">
            <v>110000</v>
          </cell>
        </row>
        <row r="4201">
          <cell r="C4201" t="str">
            <v>20130311S0509-2</v>
          </cell>
          <cell r="D4201" t="str">
            <v>Proyectos 2011 - 2020</v>
          </cell>
          <cell r="E4201" t="str">
            <v>No Aplica</v>
          </cell>
          <cell r="F4201" t="str">
            <v>CERRADO</v>
          </cell>
          <cell r="G4201"/>
          <cell r="H4201" t="str">
            <v>Valle Del Cauca</v>
          </cell>
          <cell r="I4201">
            <v>76364</v>
          </cell>
          <cell r="J4201">
            <v>3</v>
          </cell>
          <cell r="K4201" t="str">
            <v>Jamundi</v>
          </cell>
          <cell r="L4201" t="str">
            <v>Jamundi-Valle Del Cauca</v>
          </cell>
          <cell r="M4201">
            <v>311</v>
          </cell>
          <cell r="N4201" t="str">
            <v>DPS 2013</v>
          </cell>
          <cell r="O4201"/>
          <cell r="P4201"/>
          <cell r="Q4201" t="str">
            <v>Obras En La Cancha De Futbol De Polideportivo Potrerito En El Municipio De Jamundí - Valle Del Cauca</v>
          </cell>
          <cell r="R4201" t="str">
            <v>Espacio Público, Recreación Y Deporte</v>
          </cell>
          <cell r="S4201"/>
          <cell r="T4201"/>
          <cell r="U4201"/>
          <cell r="V4201" t="str">
            <v>Departamento</v>
          </cell>
          <cell r="W4201"/>
          <cell r="X4201" t="str">
            <v>Sector Potrerito</v>
          </cell>
          <cell r="Y4201"/>
          <cell r="Z4201">
            <v>179289536</v>
          </cell>
          <cell r="AA4201"/>
          <cell r="AB4201">
            <v>179289536</v>
          </cell>
          <cell r="AC4201"/>
          <cell r="AD4201">
            <v>179289536</v>
          </cell>
          <cell r="AE4201">
            <v>31430884.400000002</v>
          </cell>
          <cell r="AF4201"/>
          <cell r="AG4201">
            <v>31430884.400000002</v>
          </cell>
          <cell r="AH4201">
            <v>210720420.40000001</v>
          </cell>
          <cell r="AI4201">
            <v>0</v>
          </cell>
          <cell r="AJ4201">
            <v>210720420.40000001</v>
          </cell>
          <cell r="AK4201">
            <v>0</v>
          </cell>
          <cell r="AL4201"/>
          <cell r="AM4201">
            <v>0</v>
          </cell>
          <cell r="AN4201">
            <v>0</v>
          </cell>
          <cell r="AO4201">
            <v>0</v>
          </cell>
          <cell r="AP4201" t="str">
            <v>Cancelado</v>
          </cell>
          <cell r="AQ4201" t="e">
            <v>#REF!</v>
          </cell>
          <cell r="AR4201" t="e">
            <v>#N/A</v>
          </cell>
          <cell r="AS4201" t="str">
            <v>Se canceló mediante modificación</v>
          </cell>
          <cell r="AT4201" t="str">
            <v>No Aplica</v>
          </cell>
          <cell r="AU4201" t="str">
            <v/>
          </cell>
          <cell r="AV4201" t="str">
            <v/>
          </cell>
          <cell r="AW4201" t="e">
            <v>#REF!</v>
          </cell>
          <cell r="AX4201"/>
          <cell r="AY4201"/>
          <cell r="AZ4201">
            <v>0</v>
          </cell>
          <cell r="BA4201" t="str">
            <v>-</v>
          </cell>
          <cell r="BB4201" t="str">
            <v>498 m2</v>
          </cell>
          <cell r="BC4201"/>
          <cell r="BD4201" t="str">
            <v/>
          </cell>
          <cell r="BE4201" t="str">
            <v/>
          </cell>
          <cell r="BF4201" t="str">
            <v/>
          </cell>
          <cell r="BG4201">
            <v>2000</v>
          </cell>
        </row>
        <row r="4202">
          <cell r="C4202" t="str">
            <v>20090259V1927-1</v>
          </cell>
          <cell r="D4202" t="str">
            <v>Proyectos 2011 - 2020</v>
          </cell>
          <cell r="E4202" t="str">
            <v>No Aplica</v>
          </cell>
          <cell r="F4202" t="str">
            <v>CERRADO</v>
          </cell>
          <cell r="G4202"/>
          <cell r="H4202" t="str">
            <v>Valle Del Cauca</v>
          </cell>
          <cell r="I4202">
            <v>76377</v>
          </cell>
          <cell r="J4202">
            <v>6</v>
          </cell>
          <cell r="K4202" t="str">
            <v>La Cumbre</v>
          </cell>
          <cell r="L4202" t="str">
            <v>La Cumbre-Valle Del Cauca</v>
          </cell>
          <cell r="M4202" t="str">
            <v/>
          </cell>
          <cell r="N4202" t="str">
            <v>Infraestructura</v>
          </cell>
          <cell r="O4202"/>
          <cell r="P4202"/>
          <cell r="Q4202"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(Pavimento Urbano, Municipio La Cumbre - Valle Del Cauca)</v>
          </cell>
          <cell r="R4202" t="str">
            <v>Vías Urbanas</v>
          </cell>
          <cell r="S4202"/>
          <cell r="T4202"/>
          <cell r="U4202"/>
          <cell r="V4202" t="str">
            <v>Federación Nacional De Cafeteros</v>
          </cell>
          <cell r="W4202"/>
          <cell r="X4202" t="str">
            <v/>
          </cell>
          <cell r="Y4202"/>
          <cell r="Z4202">
            <v>100000000</v>
          </cell>
          <cell r="AA4202"/>
          <cell r="AB4202">
            <v>100000000</v>
          </cell>
          <cell r="AC4202"/>
          <cell r="AD4202">
            <v>100000000</v>
          </cell>
          <cell r="AE4202">
            <v>0</v>
          </cell>
          <cell r="AF4202"/>
          <cell r="AG4202">
            <v>0</v>
          </cell>
          <cell r="AH4202">
            <v>100000000</v>
          </cell>
          <cell r="AI4202">
            <v>0</v>
          </cell>
          <cell r="AJ4202">
            <v>100000000</v>
          </cell>
          <cell r="AK4202">
            <v>1</v>
          </cell>
          <cell r="AL4202"/>
          <cell r="AM4202">
            <v>1</v>
          </cell>
          <cell r="AN4202">
            <v>1</v>
          </cell>
          <cell r="AO4202">
            <v>0</v>
          </cell>
          <cell r="AP4202" t="str">
            <v>Liquidado</v>
          </cell>
          <cell r="AQ4202" t="e">
            <v>#REF!</v>
          </cell>
          <cell r="AR4202" t="e">
            <v>#N/A</v>
          </cell>
          <cell r="AS4202" t="str">
            <v>Entregado en 2010.</v>
          </cell>
          <cell r="AT4202" t="str">
            <v>No Aplica</v>
          </cell>
          <cell r="AU4202" t="str">
            <v/>
          </cell>
          <cell r="AV4202">
            <v>40694</v>
          </cell>
          <cell r="AW4202" t="e">
            <v>#REF!</v>
          </cell>
          <cell r="AX4202"/>
          <cell r="AY4202"/>
          <cell r="AZ4202">
            <v>0</v>
          </cell>
          <cell r="BA4202" t="str">
            <v>-</v>
          </cell>
          <cell r="BB4202" t="str">
            <v/>
          </cell>
          <cell r="BC4202"/>
          <cell r="BD4202" t="str">
            <v/>
          </cell>
          <cell r="BE4202" t="str">
            <v/>
          </cell>
          <cell r="BF4202" t="str">
            <v/>
          </cell>
          <cell r="BG4202" t="str">
            <v/>
          </cell>
        </row>
        <row r="4203">
          <cell r="C4203" t="str">
            <v>20090259V1928-1</v>
          </cell>
          <cell r="D4203" t="str">
            <v>Proyectos 2011 - 2020</v>
          </cell>
          <cell r="E4203" t="str">
            <v>No Aplica</v>
          </cell>
          <cell r="F4203" t="str">
            <v>CERRADO</v>
          </cell>
          <cell r="G4203"/>
          <cell r="H4203" t="str">
            <v>Valle Del Cauca</v>
          </cell>
          <cell r="I4203">
            <v>76377</v>
          </cell>
          <cell r="J4203">
            <v>6</v>
          </cell>
          <cell r="K4203" t="str">
            <v>La Cumbre</v>
          </cell>
          <cell r="L4203" t="str">
            <v>La Cumbre-Valle Del Cauca</v>
          </cell>
          <cell r="M4203" t="str">
            <v/>
          </cell>
          <cell r="N4203" t="str">
            <v>Infraestructura</v>
          </cell>
          <cell r="O4203"/>
          <cell r="P4203"/>
          <cell r="Q4203"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(Pavimentación Corregimiento Puente Palo, Municipio La Cumbre - Valle Del Cauca)</v>
          </cell>
          <cell r="R4203" t="str">
            <v>Vías Red Terciaria</v>
          </cell>
          <cell r="S4203"/>
          <cell r="T4203"/>
          <cell r="U4203"/>
          <cell r="V4203" t="str">
            <v>Federación Nacional De Cafeteros</v>
          </cell>
          <cell r="W4203"/>
          <cell r="X4203" t="str">
            <v/>
          </cell>
          <cell r="Y4203"/>
          <cell r="Z4203">
            <v>120000000</v>
          </cell>
          <cell r="AA4203"/>
          <cell r="AB4203">
            <v>120000000</v>
          </cell>
          <cell r="AC4203"/>
          <cell r="AD4203">
            <v>120000000</v>
          </cell>
          <cell r="AE4203">
            <v>0</v>
          </cell>
          <cell r="AF4203"/>
          <cell r="AG4203">
            <v>0</v>
          </cell>
          <cell r="AH4203">
            <v>120000000</v>
          </cell>
          <cell r="AI4203">
            <v>0</v>
          </cell>
          <cell r="AJ4203">
            <v>120000000</v>
          </cell>
          <cell r="AK4203">
            <v>1</v>
          </cell>
          <cell r="AL4203"/>
          <cell r="AM4203">
            <v>1</v>
          </cell>
          <cell r="AN4203">
            <v>1</v>
          </cell>
          <cell r="AO4203">
            <v>0</v>
          </cell>
          <cell r="AP4203" t="str">
            <v>Liquidado</v>
          </cell>
          <cell r="AQ4203" t="e">
            <v>#REF!</v>
          </cell>
          <cell r="AR4203" t="e">
            <v>#N/A</v>
          </cell>
          <cell r="AS4203" t="str">
            <v>Entregado en 2010.</v>
          </cell>
          <cell r="AT4203" t="str">
            <v>No Aplica</v>
          </cell>
          <cell r="AU4203" t="str">
            <v/>
          </cell>
          <cell r="AV4203">
            <v>40694</v>
          </cell>
          <cell r="AW4203" t="e">
            <v>#REF!</v>
          </cell>
          <cell r="AX4203"/>
          <cell r="AY4203"/>
          <cell r="AZ4203">
            <v>0</v>
          </cell>
          <cell r="BA4203" t="str">
            <v>-</v>
          </cell>
          <cell r="BB4203" t="str">
            <v/>
          </cell>
          <cell r="BC4203"/>
          <cell r="BD4203" t="str">
            <v/>
          </cell>
          <cell r="BE4203" t="str">
            <v/>
          </cell>
          <cell r="BF4203" t="str">
            <v/>
          </cell>
          <cell r="BG4203" t="str">
            <v/>
          </cell>
        </row>
        <row r="4204">
          <cell r="C4204" t="str">
            <v>20100030V1963-1</v>
          </cell>
          <cell r="D4204" t="str">
            <v>Proyectos 2011 - 2020</v>
          </cell>
          <cell r="E4204" t="str">
            <v>No Aplica</v>
          </cell>
          <cell r="F4204" t="str">
            <v>CERRADO</v>
          </cell>
          <cell r="G4204"/>
          <cell r="H4204" t="str">
            <v>Valle Del Cauca</v>
          </cell>
          <cell r="I4204">
            <v>76377</v>
          </cell>
          <cell r="J4204">
            <v>6</v>
          </cell>
          <cell r="K4204" t="str">
            <v>La Cumbre</v>
          </cell>
          <cell r="L4204" t="str">
            <v>La Cumbre-Valle Del Cauca</v>
          </cell>
          <cell r="M4204" t="str">
            <v/>
          </cell>
          <cell r="N4204" t="str">
            <v>Infraestructura</v>
          </cell>
          <cell r="O4204"/>
          <cell r="P4204"/>
          <cell r="Q4204" t="str">
            <v>Mejoramiento Vía Corregimiento La Maria, Municipio De La Cumbre - Valle Del Cauca.</v>
          </cell>
          <cell r="R4204" t="str">
            <v>Vías Red Terciaria</v>
          </cell>
          <cell r="S4204"/>
          <cell r="T4204"/>
          <cell r="U4204"/>
          <cell r="V4204" t="str">
            <v>Federación Nacional De Cafeteros</v>
          </cell>
          <cell r="W4204"/>
          <cell r="X4204" t="str">
            <v/>
          </cell>
          <cell r="Y4204"/>
          <cell r="Z4204">
            <v>200000000</v>
          </cell>
          <cell r="AA4204"/>
          <cell r="AB4204">
            <v>200000000</v>
          </cell>
          <cell r="AC4204"/>
          <cell r="AD4204">
            <v>200000000</v>
          </cell>
          <cell r="AE4204">
            <v>0</v>
          </cell>
          <cell r="AF4204"/>
          <cell r="AG4204">
            <v>0</v>
          </cell>
          <cell r="AH4204">
            <v>200000000</v>
          </cell>
          <cell r="AI4204">
            <v>0</v>
          </cell>
          <cell r="AJ4204">
            <v>200000000</v>
          </cell>
          <cell r="AK4204">
            <v>1</v>
          </cell>
          <cell r="AL4204"/>
          <cell r="AM4204">
            <v>1</v>
          </cell>
          <cell r="AN4204">
            <v>1</v>
          </cell>
          <cell r="AO4204">
            <v>0</v>
          </cell>
          <cell r="AP4204" t="str">
            <v>Liquidado</v>
          </cell>
          <cell r="AQ4204" t="e">
            <v>#REF!</v>
          </cell>
          <cell r="AR4204" t="e">
            <v>#N/A</v>
          </cell>
          <cell r="AS4204" t="str">
            <v>Entregado en 2010.</v>
          </cell>
          <cell r="AT4204" t="str">
            <v>No Aplica</v>
          </cell>
          <cell r="AU4204" t="str">
            <v/>
          </cell>
          <cell r="AV4204">
            <v>40543</v>
          </cell>
          <cell r="AW4204" t="e">
            <v>#REF!</v>
          </cell>
          <cell r="AX4204"/>
          <cell r="AY4204"/>
          <cell r="AZ4204">
            <v>0</v>
          </cell>
          <cell r="BA4204" t="str">
            <v>-</v>
          </cell>
          <cell r="BB4204" t="str">
            <v/>
          </cell>
          <cell r="BC4204"/>
          <cell r="BD4204" t="str">
            <v/>
          </cell>
          <cell r="BE4204" t="str">
            <v/>
          </cell>
          <cell r="BF4204" t="str">
            <v/>
          </cell>
          <cell r="BG4204" t="str">
            <v/>
          </cell>
        </row>
        <row r="4205">
          <cell r="C4205" t="str">
            <v>20130280S0506-1</v>
          </cell>
          <cell r="D4205" t="str">
            <v>Proyectos 2011 - 2020</v>
          </cell>
          <cell r="E4205" t="str">
            <v>No Aplica</v>
          </cell>
          <cell r="F4205" t="str">
            <v>CERRADO</v>
          </cell>
          <cell r="G4205"/>
          <cell r="H4205" t="str">
            <v>Valle Del Cauca</v>
          </cell>
          <cell r="I4205">
            <v>76377</v>
          </cell>
          <cell r="J4205">
            <v>6</v>
          </cell>
          <cell r="K4205" t="str">
            <v>La Cumbre</v>
          </cell>
          <cell r="L4205" t="str">
            <v>La Cumbre-Valle Del Cauca</v>
          </cell>
          <cell r="M4205">
            <v>280</v>
          </cell>
          <cell r="N4205" t="str">
            <v>DPS 2013</v>
          </cell>
          <cell r="O4205"/>
          <cell r="P4205"/>
          <cell r="Q4205" t="str">
            <v>Adecuacion Del Escenario Deportivo Institucion Educativa San Pio X En El Municipio De La Cumbre - Valle Del Cauca</v>
          </cell>
          <cell r="R4205" t="str">
            <v>Espacio Público, Recreación Y Deporte</v>
          </cell>
          <cell r="S4205"/>
          <cell r="T4205"/>
          <cell r="U4205"/>
          <cell r="V4205" t="str">
            <v>Municipio</v>
          </cell>
          <cell r="W4205"/>
          <cell r="X4205" t="str">
            <v>Barrios Central, La Estación y Municipal</v>
          </cell>
          <cell r="Y4205"/>
          <cell r="Z4205">
            <v>280373832</v>
          </cell>
          <cell r="AA4205"/>
          <cell r="AB4205">
            <v>280373832</v>
          </cell>
          <cell r="AC4205"/>
          <cell r="AD4205">
            <v>280373832</v>
          </cell>
          <cell r="AE4205">
            <v>28037383.200000003</v>
          </cell>
          <cell r="AF4205"/>
          <cell r="AG4205">
            <v>28037383.200000003</v>
          </cell>
          <cell r="AH4205">
            <v>308411215.19999999</v>
          </cell>
          <cell r="AI4205">
            <v>0</v>
          </cell>
          <cell r="AJ4205">
            <v>308411215.19999999</v>
          </cell>
          <cell r="AK4205">
            <v>0.99470000000000003</v>
          </cell>
          <cell r="AL4205"/>
          <cell r="AM4205">
            <v>1</v>
          </cell>
          <cell r="AN4205">
            <v>1</v>
          </cell>
          <cell r="AO4205">
            <v>0</v>
          </cell>
          <cell r="AP4205" t="str">
            <v>Liquidado</v>
          </cell>
          <cell r="AQ4205" t="e">
            <v>#REF!</v>
          </cell>
          <cell r="AR4205" t="e">
            <v>#N/A</v>
          </cell>
          <cell r="AS4205" t="str">
            <v>Entregado en junio de 2016.
Liquidado</v>
          </cell>
          <cell r="AT4205" t="str">
            <v>No Aplica</v>
          </cell>
          <cell r="AU4205">
            <v>42430</v>
          </cell>
          <cell r="AV4205">
            <v>42521</v>
          </cell>
          <cell r="AW4205" t="e">
            <v>#REF!</v>
          </cell>
          <cell r="AX4205"/>
          <cell r="AY4205"/>
          <cell r="AZ4205">
            <v>0</v>
          </cell>
          <cell r="BA4205" t="str">
            <v>-</v>
          </cell>
          <cell r="BB4205" t="str">
            <v>474 m2</v>
          </cell>
          <cell r="BC4205"/>
          <cell r="BD4205">
            <v>42430</v>
          </cell>
          <cell r="BE4205">
            <v>42488</v>
          </cell>
          <cell r="BF4205">
            <v>42545</v>
          </cell>
          <cell r="BG4205">
            <v>570</v>
          </cell>
        </row>
        <row r="4206">
          <cell r="C4206" t="str">
            <v>E-2020-2203-253379</v>
          </cell>
          <cell r="D4206" t="str">
            <v>CV 001-2020</v>
          </cell>
          <cell r="E4206" t="str">
            <v>2018-2022</v>
          </cell>
          <cell r="F4206" t="str">
            <v>VIGENTE</v>
          </cell>
          <cell r="G4206"/>
          <cell r="H4206" t="str">
            <v>Valle Del Cauca</v>
          </cell>
          <cell r="I4206"/>
          <cell r="J4206"/>
          <cell r="K4206" t="str">
            <v>La Cumbre</v>
          </cell>
          <cell r="L4206" t="str">
            <v>La Cumbre-Valle Del Cauca</v>
          </cell>
          <cell r="M4206" t="str">
            <v>369 FIP 2021</v>
          </cell>
          <cell r="N4206" t="str">
            <v>DPS 2021</v>
          </cell>
          <cell r="O4206">
            <v>44351</v>
          </cell>
          <cell r="P4206">
            <v>44773</v>
          </cell>
          <cell r="Q4206" t="str">
            <v>Mejoramiento De Vías Terciarias Para La Reactivación Económica Y Social Del Municipio De La Cumbre - Valle Del Cauca</v>
          </cell>
          <cell r="R4206" t="str">
            <v>Vias y Transporte</v>
          </cell>
          <cell r="S4206" t="str">
            <v>Vias Rurales</v>
          </cell>
          <cell r="T4206"/>
          <cell r="U4206">
            <v>1</v>
          </cell>
          <cell r="V4206"/>
          <cell r="W4206"/>
          <cell r="X4206"/>
          <cell r="Y4206"/>
          <cell r="Z4206">
            <v>604749679</v>
          </cell>
          <cell r="AA4206"/>
          <cell r="AB4206">
            <v>604749679</v>
          </cell>
          <cell r="AC4206">
            <v>0</v>
          </cell>
          <cell r="AD4206">
            <v>604749679</v>
          </cell>
          <cell r="AE4206"/>
          <cell r="AF4206"/>
          <cell r="AG4206">
            <v>0</v>
          </cell>
          <cell r="AH4206">
            <v>604749679</v>
          </cell>
          <cell r="AI4206">
            <v>0</v>
          </cell>
          <cell r="AJ4206">
            <v>604749679</v>
          </cell>
          <cell r="AK4206"/>
          <cell r="AL4206"/>
          <cell r="AM4206"/>
          <cell r="AN4206"/>
          <cell r="AO4206">
            <v>0</v>
          </cell>
          <cell r="AP4206" t="str">
            <v>Adjudicado</v>
          </cell>
          <cell r="AQ4206" t="e">
            <v>#REF!</v>
          </cell>
          <cell r="AR4206" t="e">
            <v>#N/A</v>
          </cell>
          <cell r="AS4206" t="str">
            <v>-</v>
          </cell>
          <cell r="AT4206"/>
          <cell r="AU4206" t="str">
            <v>-</v>
          </cell>
          <cell r="AV4206" t="str">
            <v>-</v>
          </cell>
          <cell r="AW4206" t="e">
            <v>#REF!</v>
          </cell>
          <cell r="AX4206">
            <v>4</v>
          </cell>
          <cell r="AY4206"/>
          <cell r="AZ4206">
            <v>4</v>
          </cell>
          <cell r="BA4206"/>
          <cell r="BB4206" t="str">
            <v>570 ML</v>
          </cell>
          <cell r="BC4206"/>
          <cell r="BD4206" t="str">
            <v>-</v>
          </cell>
          <cell r="BE4206" t="str">
            <v>-</v>
          </cell>
          <cell r="BF4206" t="str">
            <v>-</v>
          </cell>
          <cell r="BG4206" t="str">
            <v>-</v>
          </cell>
        </row>
        <row r="4207">
          <cell r="C4207" t="str">
            <v>20110160V0326-1</v>
          </cell>
          <cell r="D4207" t="str">
            <v>Proyectos 2011 - 2020</v>
          </cell>
          <cell r="E4207" t="str">
            <v>No Aplica</v>
          </cell>
          <cell r="F4207" t="str">
            <v>CERRADO</v>
          </cell>
          <cell r="G4207" t="str">
            <v>A326</v>
          </cell>
          <cell r="H4207" t="str">
            <v>Valle Del Cauca</v>
          </cell>
          <cell r="I4207">
            <v>76400</v>
          </cell>
          <cell r="J4207">
            <v>6</v>
          </cell>
          <cell r="K4207" t="str">
            <v>La Union</v>
          </cell>
          <cell r="L4207" t="str">
            <v>La Union-Valle Del Cauca</v>
          </cell>
          <cell r="M4207">
            <v>160</v>
          </cell>
          <cell r="N4207" t="str">
            <v>Fonade 1</v>
          </cell>
          <cell r="O4207"/>
          <cell r="P4207"/>
          <cell r="Q4207" t="str">
            <v>Construcción Pavimento Calle 12 Vía Que Comunica El Casco Urbano Con La Vereda Pájaro De Oro, La Unión Valle</v>
          </cell>
          <cell r="R4207" t="str">
            <v>Vías Urbanas</v>
          </cell>
          <cell r="S4207"/>
          <cell r="T4207"/>
          <cell r="U4207"/>
          <cell r="V4207" t="str">
            <v>Municipio</v>
          </cell>
          <cell r="W4207"/>
          <cell r="X4207" t="str">
            <v/>
          </cell>
          <cell r="Y4207"/>
          <cell r="Z4207">
            <v>531285981.63</v>
          </cell>
          <cell r="AA4207"/>
          <cell r="AB4207">
            <v>531285981.63</v>
          </cell>
          <cell r="AC4207"/>
          <cell r="AD4207">
            <v>531285981.63</v>
          </cell>
          <cell r="AE4207">
            <v>0</v>
          </cell>
          <cell r="AF4207"/>
          <cell r="AG4207">
            <v>0</v>
          </cell>
          <cell r="AH4207">
            <v>531285981.63</v>
          </cell>
          <cell r="AI4207">
            <v>0</v>
          </cell>
          <cell r="AJ4207">
            <v>531285981.63</v>
          </cell>
          <cell r="AK4207">
            <v>0</v>
          </cell>
          <cell r="AL4207"/>
          <cell r="AM4207">
            <v>1</v>
          </cell>
          <cell r="AN4207">
            <v>1</v>
          </cell>
          <cell r="AO4207">
            <v>0</v>
          </cell>
          <cell r="AP4207" t="str">
            <v>En Liquidación</v>
          </cell>
          <cell r="AQ4207" t="e">
            <v>#REF!</v>
          </cell>
          <cell r="AR4207" t="e">
            <v>#N/A</v>
          </cell>
          <cell r="AS420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07" t="str">
            <v>No Aplica</v>
          </cell>
          <cell r="AU4207">
            <v>41702</v>
          </cell>
          <cell r="AV4207">
            <v>41814</v>
          </cell>
          <cell r="AW4207" t="e">
            <v>#REF!</v>
          </cell>
          <cell r="AX4207"/>
          <cell r="AY4207"/>
          <cell r="AZ4207">
            <v>0</v>
          </cell>
          <cell r="BA4207" t="str">
            <v>-</v>
          </cell>
          <cell r="BB4207" t="str">
            <v>CONSTRUCCIÓN DE PAVIMENTO RÍGIDO DE LA CALLE 12, VEREDA PAJARO DE ORO</v>
          </cell>
          <cell r="BC4207"/>
          <cell r="BD4207">
            <v>41717</v>
          </cell>
          <cell r="BE4207">
            <v>41801</v>
          </cell>
          <cell r="BF4207">
            <v>41851</v>
          </cell>
          <cell r="BG4207">
            <v>3100</v>
          </cell>
        </row>
        <row r="4208">
          <cell r="C4208" t="str">
            <v>20130292S0356-1</v>
          </cell>
          <cell r="D4208" t="str">
            <v>Proyectos 2011 - 2020</v>
          </cell>
          <cell r="E4208" t="str">
            <v>No Aplica</v>
          </cell>
          <cell r="F4208" t="str">
            <v>CERRADO</v>
          </cell>
          <cell r="G4208"/>
          <cell r="H4208" t="str">
            <v>Valle Del Cauca</v>
          </cell>
          <cell r="I4208">
            <v>76400</v>
          </cell>
          <cell r="J4208">
            <v>6</v>
          </cell>
          <cell r="K4208" t="str">
            <v>La Union</v>
          </cell>
          <cell r="L4208" t="str">
            <v>La Union-Valle Del Cauca</v>
          </cell>
          <cell r="M4208">
            <v>292</v>
          </cell>
          <cell r="N4208" t="str">
            <v>DPS 2013</v>
          </cell>
          <cell r="O4208"/>
          <cell r="P4208"/>
          <cell r="Q4208" t="str">
            <v>Terminación Del Coliseo Cubierto Angelino Garzón En El Municipio De La Unión - Valle Del Cauca</v>
          </cell>
          <cell r="R4208" t="str">
            <v>Espacio Público, Recreación Y Deporte</v>
          </cell>
          <cell r="S4208"/>
          <cell r="T4208"/>
          <cell r="U4208"/>
          <cell r="V4208" t="str">
            <v>Municipio</v>
          </cell>
          <cell r="W4208"/>
          <cell r="X4208" t="str">
            <v>Las Lajas</v>
          </cell>
          <cell r="Y4208"/>
          <cell r="Z4208">
            <v>671238895</v>
          </cell>
          <cell r="AA4208"/>
          <cell r="AB4208">
            <v>671238895</v>
          </cell>
          <cell r="AC4208"/>
          <cell r="AD4208">
            <v>671238895</v>
          </cell>
          <cell r="AE4208">
            <v>67123889.5</v>
          </cell>
          <cell r="AF4208"/>
          <cell r="AG4208">
            <v>67123889.5</v>
          </cell>
          <cell r="AH4208">
            <v>738362784.5</v>
          </cell>
          <cell r="AI4208">
            <v>0</v>
          </cell>
          <cell r="AJ4208">
            <v>738362784.5</v>
          </cell>
          <cell r="AK4208">
            <v>0.99990000000000001</v>
          </cell>
          <cell r="AL4208"/>
          <cell r="AM4208">
            <v>1</v>
          </cell>
          <cell r="AN4208">
            <v>1</v>
          </cell>
          <cell r="AO4208">
            <v>0</v>
          </cell>
          <cell r="AP4208" t="str">
            <v>Liquidado</v>
          </cell>
          <cell r="AQ4208" t="e">
            <v>#REF!</v>
          </cell>
          <cell r="AR4208" t="e">
            <v>#N/A</v>
          </cell>
          <cell r="AS4208" t="str">
            <v>Entegada en julio de 2016.</v>
          </cell>
          <cell r="AT4208" t="str">
            <v>No Aplica</v>
          </cell>
          <cell r="AU4208">
            <v>42263</v>
          </cell>
          <cell r="AV4208">
            <v>42550</v>
          </cell>
          <cell r="AW4208" t="e">
            <v>#REF!</v>
          </cell>
          <cell r="AX4208"/>
          <cell r="AY4208"/>
          <cell r="AZ4208">
            <v>0</v>
          </cell>
          <cell r="BA4208" t="str">
            <v>-</v>
          </cell>
          <cell r="BB4208" t="str">
            <v>1053 km</v>
          </cell>
          <cell r="BC4208"/>
          <cell r="BD4208">
            <v>42242</v>
          </cell>
          <cell r="BE4208">
            <v>42348</v>
          </cell>
          <cell r="BF4208">
            <v>42559</v>
          </cell>
          <cell r="BG4208">
            <v>5000</v>
          </cell>
        </row>
        <row r="4209">
          <cell r="C4209" t="str">
            <v>20150405V2553-1</v>
          </cell>
          <cell r="D4209" t="str">
            <v>Proyectos 2011 - 2020</v>
          </cell>
          <cell r="E4209" t="str">
            <v>No Aplica</v>
          </cell>
          <cell r="F4209" t="str">
            <v>CERRADO</v>
          </cell>
          <cell r="G4209"/>
          <cell r="H4209" t="str">
            <v>Valle Del Cauca</v>
          </cell>
          <cell r="I4209">
            <v>76400</v>
          </cell>
          <cell r="J4209">
            <v>6</v>
          </cell>
          <cell r="K4209" t="str">
            <v>La Union</v>
          </cell>
          <cell r="L4209" t="str">
            <v>La Union-Valle Del Cauca</v>
          </cell>
          <cell r="M4209">
            <v>405</v>
          </cell>
          <cell r="N4209" t="str">
            <v>DPS 2015</v>
          </cell>
          <cell r="O4209"/>
          <cell r="P4209"/>
          <cell r="Q4209" t="str">
            <v>Rehabilitación De La Vía Que Comunica A Los Municipios De La Unión Y La Victoria Y Obras Complementarias Del Departamento Del Valle Del Cauca</v>
          </cell>
          <cell r="R4209" t="str">
            <v>Vías Red Terciaria</v>
          </cell>
          <cell r="S4209"/>
          <cell r="T4209"/>
          <cell r="U4209"/>
          <cell r="V4209" t="str">
            <v>Departamento</v>
          </cell>
          <cell r="W4209"/>
          <cell r="X4209" t="str">
            <v/>
          </cell>
          <cell r="Y4209"/>
          <cell r="Z4209">
            <v>4629629630</v>
          </cell>
          <cell r="AA4209"/>
          <cell r="AB4209">
            <v>4629629630</v>
          </cell>
          <cell r="AC4209"/>
          <cell r="AD4209">
            <v>4629629630</v>
          </cell>
          <cell r="AE4209">
            <v>462962963</v>
          </cell>
          <cell r="AF4209"/>
          <cell r="AG4209">
            <v>462962963</v>
          </cell>
          <cell r="AH4209">
            <v>5092592593</v>
          </cell>
          <cell r="AI4209">
            <v>0</v>
          </cell>
          <cell r="AJ4209">
            <v>5092592593</v>
          </cell>
          <cell r="AK4209">
            <v>0.99990000000000001</v>
          </cell>
          <cell r="AL4209"/>
          <cell r="AM4209">
            <v>1</v>
          </cell>
          <cell r="AN4209">
            <v>1</v>
          </cell>
          <cell r="AO4209">
            <v>0</v>
          </cell>
          <cell r="AP4209" t="str">
            <v>Cerrado</v>
          </cell>
          <cell r="AQ4209" t="e">
            <v>#REF!</v>
          </cell>
          <cell r="AR4209" t="e">
            <v>#N/A</v>
          </cell>
          <cell r="AS4209" t="str">
            <v>Expediente cerrado el 29 de noviembre 2021.</v>
          </cell>
          <cell r="AT4209" t="str">
            <v>No Aplica</v>
          </cell>
          <cell r="AU4209">
            <v>42699</v>
          </cell>
          <cell r="AV4209">
            <v>42897</v>
          </cell>
          <cell r="AW4209" t="e">
            <v>#REF!</v>
          </cell>
          <cell r="AX4209"/>
          <cell r="AY4209"/>
          <cell r="AZ4209">
            <v>0</v>
          </cell>
          <cell r="BA4209" t="str">
            <v>-</v>
          </cell>
          <cell r="BB4209" t="str">
            <v>3.14Km</v>
          </cell>
          <cell r="BC4209"/>
          <cell r="BD4209">
            <v>42706</v>
          </cell>
          <cell r="BE4209">
            <v>42804</v>
          </cell>
          <cell r="BF4209">
            <v>42970</v>
          </cell>
          <cell r="BG4209">
            <v>100000</v>
          </cell>
        </row>
        <row r="4210">
          <cell r="C4210" t="str">
            <v>20160497S4280-1</v>
          </cell>
          <cell r="D4210" t="str">
            <v>Proyectos 2011 - 2020</v>
          </cell>
          <cell r="E4210" t="str">
            <v>No Aplica</v>
          </cell>
          <cell r="F4210" t="str">
            <v>CERRADO</v>
          </cell>
          <cell r="G4210"/>
          <cell r="H4210" t="str">
            <v>Valle Del Cauca</v>
          </cell>
          <cell r="I4210">
            <v>76400</v>
          </cell>
          <cell r="J4210">
            <v>6</v>
          </cell>
          <cell r="K4210" t="str">
            <v>La Union</v>
          </cell>
          <cell r="L4210" t="str">
            <v>La Union-Valle Del Cauca</v>
          </cell>
          <cell r="M4210">
            <v>497</v>
          </cell>
          <cell r="N4210" t="str">
            <v>DPS 2016</v>
          </cell>
          <cell r="O4210"/>
          <cell r="P4210"/>
          <cell r="Q4210" t="str">
            <v>Construcción Polideportivo Cubierto En El Barrioel Jardín Del Municipio De La Unión Valle Del Cauca, Occidente</v>
          </cell>
          <cell r="R4210" t="str">
            <v>Espacio Público, Recreación Y Deporte</v>
          </cell>
          <cell r="S4210"/>
          <cell r="T4210"/>
          <cell r="U4210"/>
          <cell r="V4210" t="str">
            <v>Municipio</v>
          </cell>
          <cell r="W4210"/>
          <cell r="X4210" t="str">
            <v>Barrio El Jardín</v>
          </cell>
          <cell r="Y4210"/>
          <cell r="Z4210">
            <v>1710159404</v>
          </cell>
          <cell r="AA4210"/>
          <cell r="AB4210">
            <v>1710159404</v>
          </cell>
          <cell r="AC4210"/>
          <cell r="AD4210">
            <v>1710159404</v>
          </cell>
          <cell r="AE4210">
            <v>171015940.40000001</v>
          </cell>
          <cell r="AF4210"/>
          <cell r="AG4210">
            <v>171015940.40000001</v>
          </cell>
          <cell r="AH4210">
            <v>1881175344.4000001</v>
          </cell>
          <cell r="AI4210">
            <v>0</v>
          </cell>
          <cell r="AJ4210">
            <v>1881175344.4000001</v>
          </cell>
          <cell r="AK4210">
            <v>0.9</v>
          </cell>
          <cell r="AL4210"/>
          <cell r="AM4210">
            <v>1</v>
          </cell>
          <cell r="AN4210">
            <v>1</v>
          </cell>
          <cell r="AO4210">
            <v>0</v>
          </cell>
          <cell r="AP4210" t="str">
            <v>Liquidado</v>
          </cell>
          <cell r="AQ4210" t="e">
            <v>#REF!</v>
          </cell>
          <cell r="AR4210" t="e">
            <v>#N/A</v>
          </cell>
          <cell r="AS4210" t="str">
            <v>Liquidado el 15 de diciembre 2021.</v>
          </cell>
          <cell r="AT4210" t="str">
            <v>No Aplica</v>
          </cell>
          <cell r="AU4210">
            <v>43129</v>
          </cell>
          <cell r="AV4210">
            <v>43512</v>
          </cell>
          <cell r="AW4210" t="e">
            <v>#REF!</v>
          </cell>
          <cell r="AX4210"/>
          <cell r="AY4210"/>
          <cell r="AZ4210">
            <v>0</v>
          </cell>
          <cell r="BA4210" t="str">
            <v>-</v>
          </cell>
          <cell r="BB4210" t="str">
            <v>2850 M2</v>
          </cell>
          <cell r="BC4210"/>
          <cell r="BD4210">
            <v>43146</v>
          </cell>
          <cell r="BE4210">
            <v>43294</v>
          </cell>
          <cell r="BF4210">
            <v>43532</v>
          </cell>
          <cell r="BG4210">
            <v>15702</v>
          </cell>
        </row>
        <row r="4211">
          <cell r="C4211" t="str">
            <v>20170383S9602-1</v>
          </cell>
          <cell r="D4211" t="str">
            <v>Proyectos 2011 - 2020</v>
          </cell>
          <cell r="E4211" t="str">
            <v>ANTES 2018</v>
          </cell>
          <cell r="F4211" t="str">
            <v>VIGENTE</v>
          </cell>
          <cell r="G4211"/>
          <cell r="H4211" t="str">
            <v>Valle Del Cauca</v>
          </cell>
          <cell r="I4211">
            <v>76400</v>
          </cell>
          <cell r="J4211">
            <v>6</v>
          </cell>
          <cell r="K4211" t="str">
            <v>La Union</v>
          </cell>
          <cell r="L4211" t="str">
            <v>La Union-Valle Del Cauca</v>
          </cell>
          <cell r="M4211">
            <v>383</v>
          </cell>
          <cell r="N4211" t="str">
            <v>DPS 2017</v>
          </cell>
          <cell r="O4211"/>
          <cell r="P4211"/>
          <cell r="Q4211" t="str">
            <v>Construcción Coliseo Y Obras Complementarias Barrio San Pedro Municipio De La Unión - Valle Del Cauca</v>
          </cell>
          <cell r="R4211" t="str">
            <v>Espacio Público, Recreación Y Deporte</v>
          </cell>
          <cell r="S4211"/>
          <cell r="T4211"/>
          <cell r="U4211"/>
          <cell r="V4211" t="str">
            <v>Municipio</v>
          </cell>
          <cell r="W4211" t="str">
            <v>Urbano</v>
          </cell>
          <cell r="X4211" t="str">
            <v>Barrio San Pedro</v>
          </cell>
          <cell r="Y4211"/>
          <cell r="Z4211">
            <v>1068089327</v>
          </cell>
          <cell r="AA4211"/>
          <cell r="AB4211">
            <v>1068089327</v>
          </cell>
          <cell r="AC4211"/>
          <cell r="AD4211">
            <v>1068089327</v>
          </cell>
          <cell r="AE4211">
            <v>106808933</v>
          </cell>
          <cell r="AF4211"/>
          <cell r="AG4211">
            <v>106808933</v>
          </cell>
          <cell r="AH4211">
            <v>1174898260</v>
          </cell>
          <cell r="AI4211">
            <v>0</v>
          </cell>
          <cell r="AJ4211">
            <v>1174898260</v>
          </cell>
          <cell r="AK4211">
            <v>1</v>
          </cell>
          <cell r="AL4211"/>
          <cell r="AM4211">
            <v>1</v>
          </cell>
          <cell r="AN4211">
            <v>1</v>
          </cell>
          <cell r="AO4211">
            <v>0</v>
          </cell>
          <cell r="AP4211" t="str">
            <v>Entregado A Municipio</v>
          </cell>
          <cell r="AQ4211" t="e">
            <v>#REF!</v>
          </cell>
          <cell r="AR4211" t="e">
            <v>#N/A</v>
          </cell>
          <cell r="AS4211" t="str">
            <v>Proyecto terminado, entregado y recibido a satisfacción, inaugurado y con todos los pagos realizados. 
Por iniciar la liquidación del convenio
TERMINACIÓN 30-06-2021
AUDITORIA VISIBLE No.3 del 6-08-2021
Inaugurado el 28-09-2021</v>
          </cell>
          <cell r="AT4211" t="str">
            <v>No Aplica</v>
          </cell>
          <cell r="AU4211">
            <v>44095</v>
          </cell>
          <cell r="AV4211">
            <v>44377</v>
          </cell>
          <cell r="AW4211" t="e">
            <v>#REF!</v>
          </cell>
          <cell r="AX4211"/>
          <cell r="AY4211"/>
          <cell r="AZ4211">
            <v>0</v>
          </cell>
          <cell r="BA4211" t="str">
            <v>-</v>
          </cell>
          <cell r="BB4211" t="str">
            <v>943 m2</v>
          </cell>
          <cell r="BC4211"/>
          <cell r="BD4211">
            <v>44127</v>
          </cell>
          <cell r="BE4211">
            <v>44295</v>
          </cell>
          <cell r="BF4211">
            <v>44414</v>
          </cell>
          <cell r="BG4211">
            <v>6155</v>
          </cell>
        </row>
        <row r="4212">
          <cell r="C4212" t="str">
            <v>E-2020-2203-155896</v>
          </cell>
          <cell r="D4212" t="str">
            <v>CV 001-2020</v>
          </cell>
          <cell r="E4212" t="str">
            <v>2018-2022</v>
          </cell>
          <cell r="F4212" t="str">
            <v>VIGENTE</v>
          </cell>
          <cell r="G4212"/>
          <cell r="H4212" t="str">
            <v>Valle Del Cauca</v>
          </cell>
          <cell r="I4212"/>
          <cell r="J4212"/>
          <cell r="K4212" t="str">
            <v>La Union</v>
          </cell>
          <cell r="L4212" t="str">
            <v>La Union-Valle Del Cauca</v>
          </cell>
          <cell r="M4212" t="str">
            <v>501 FIP 2021</v>
          </cell>
          <cell r="N4212" t="str">
            <v>DPS 2021</v>
          </cell>
          <cell r="O4212">
            <v>44559</v>
          </cell>
          <cell r="P4212">
            <v>44773</v>
          </cell>
          <cell r="Q4212" t="str">
            <v>Construcción Vías Urbanizaciones Las Palmas, La Flora, Villanueva Municipio De La Unión - Valle Del Cauca</v>
          </cell>
          <cell r="R4212" t="str">
            <v>Vias y Transporte</v>
          </cell>
          <cell r="S4212" t="str">
            <v>Vias Urbanas</v>
          </cell>
          <cell r="T4212"/>
          <cell r="U4212">
            <v>1</v>
          </cell>
          <cell r="V4212"/>
          <cell r="W4212"/>
          <cell r="X4212"/>
          <cell r="Y4212"/>
          <cell r="Z4212">
            <v>1654516843</v>
          </cell>
          <cell r="AA4212"/>
          <cell r="AB4212">
            <v>1654516843</v>
          </cell>
          <cell r="AC4212">
            <v>0</v>
          </cell>
          <cell r="AD4212">
            <v>1654516843</v>
          </cell>
          <cell r="AE4212"/>
          <cell r="AF4212"/>
          <cell r="AG4212">
            <v>0</v>
          </cell>
          <cell r="AH4212">
            <v>1654516843</v>
          </cell>
          <cell r="AI4212">
            <v>0</v>
          </cell>
          <cell r="AJ4212">
            <v>1654516843</v>
          </cell>
          <cell r="AK4212"/>
          <cell r="AL4212"/>
          <cell r="AM4212"/>
          <cell r="AN4212"/>
          <cell r="AO4212">
            <v>0</v>
          </cell>
          <cell r="AP4212" t="str">
            <v>Adjudicado</v>
          </cell>
          <cell r="AQ4212" t="e">
            <v>#REF!</v>
          </cell>
          <cell r="AR4212" t="e">
            <v>#N/A</v>
          </cell>
          <cell r="AS4212" t="str">
            <v>-</v>
          </cell>
          <cell r="AT4212"/>
          <cell r="AU4212" t="str">
            <v>-</v>
          </cell>
          <cell r="AV4212" t="str">
            <v>-</v>
          </cell>
          <cell r="AW4212" t="e">
            <v>#REF!</v>
          </cell>
          <cell r="AX4212">
            <v>6</v>
          </cell>
          <cell r="AY4212"/>
          <cell r="AZ4212">
            <v>6</v>
          </cell>
          <cell r="BA4212"/>
          <cell r="BB4212" t="str">
            <v>982 ML</v>
          </cell>
          <cell r="BC4212"/>
          <cell r="BD4212" t="str">
            <v>-</v>
          </cell>
          <cell r="BE4212" t="str">
            <v>-</v>
          </cell>
          <cell r="BF4212" t="str">
            <v>-</v>
          </cell>
          <cell r="BG4212" t="str">
            <v>-</v>
          </cell>
        </row>
        <row r="4213">
          <cell r="C4213" t="str">
            <v>E-2020-2203-155897</v>
          </cell>
          <cell r="D4213" t="str">
            <v>CV 001-2020</v>
          </cell>
          <cell r="E4213" t="str">
            <v>2018-2022</v>
          </cell>
          <cell r="F4213" t="str">
            <v>VIGENTE</v>
          </cell>
          <cell r="G4213"/>
          <cell r="H4213" t="str">
            <v>Valle Del Cauca</v>
          </cell>
          <cell r="I4213"/>
          <cell r="J4213"/>
          <cell r="K4213" t="str">
            <v>La Union</v>
          </cell>
          <cell r="L4213" t="str">
            <v>La Union-Valle Del Cauca</v>
          </cell>
          <cell r="M4213" t="str">
            <v>369 FIP 2021</v>
          </cell>
          <cell r="N4213" t="str">
            <v>DPS 2021</v>
          </cell>
          <cell r="O4213">
            <v>44351</v>
          </cell>
          <cell r="P4213">
            <v>44773</v>
          </cell>
          <cell r="Q4213" t="str">
            <v>Construcción Vías Urbanizaciones Luis Alfredo Grajales, Los Viñedos, Hateños, Municipio De La Unión - Valle Del Cauca</v>
          </cell>
          <cell r="R4213" t="str">
            <v>Vias y Transporte</v>
          </cell>
          <cell r="S4213" t="str">
            <v>Vias Urbanas</v>
          </cell>
          <cell r="T4213"/>
          <cell r="U4213">
            <v>1</v>
          </cell>
          <cell r="V4213"/>
          <cell r="W4213"/>
          <cell r="X4213"/>
          <cell r="Y4213"/>
          <cell r="Z4213">
            <v>1238573283</v>
          </cell>
          <cell r="AA4213"/>
          <cell r="AB4213">
            <v>1238573283</v>
          </cell>
          <cell r="AC4213">
            <v>0</v>
          </cell>
          <cell r="AD4213">
            <v>1238573283</v>
          </cell>
          <cell r="AE4213"/>
          <cell r="AF4213"/>
          <cell r="AG4213">
            <v>0</v>
          </cell>
          <cell r="AH4213">
            <v>1238573283</v>
          </cell>
          <cell r="AI4213">
            <v>0</v>
          </cell>
          <cell r="AJ4213">
            <v>1238573283</v>
          </cell>
          <cell r="AK4213"/>
          <cell r="AL4213"/>
          <cell r="AM4213"/>
          <cell r="AN4213"/>
          <cell r="AO4213">
            <v>0</v>
          </cell>
          <cell r="AP4213" t="str">
            <v>Adjudicado</v>
          </cell>
          <cell r="AQ4213" t="e">
            <v>#REF!</v>
          </cell>
          <cell r="AR4213" t="e">
            <v>#N/A</v>
          </cell>
          <cell r="AS4213" t="str">
            <v>-</v>
          </cell>
          <cell r="AT4213"/>
          <cell r="AU4213" t="str">
            <v>-</v>
          </cell>
          <cell r="AV4213" t="str">
            <v>-</v>
          </cell>
          <cell r="AW4213" t="e">
            <v>#REF!</v>
          </cell>
          <cell r="AX4213">
            <v>6</v>
          </cell>
          <cell r="AY4213"/>
          <cell r="AZ4213">
            <v>6</v>
          </cell>
          <cell r="BA4213"/>
          <cell r="BB4213" t="str">
            <v>1632 ML</v>
          </cell>
          <cell r="BC4213"/>
          <cell r="BD4213" t="str">
            <v>-</v>
          </cell>
          <cell r="BE4213" t="str">
            <v>-</v>
          </cell>
          <cell r="BF4213" t="str">
            <v>-</v>
          </cell>
          <cell r="BG4213" t="str">
            <v>-</v>
          </cell>
        </row>
        <row r="4214">
          <cell r="C4214" t="str">
            <v>E-2020-2203-155898</v>
          </cell>
          <cell r="D4214" t="str">
            <v>CV 001-2020</v>
          </cell>
          <cell r="E4214" t="str">
            <v>2018-2022</v>
          </cell>
          <cell r="F4214" t="str">
            <v>VIGENTE</v>
          </cell>
          <cell r="G4214"/>
          <cell r="H4214" t="str">
            <v>Valle Del Cauca</v>
          </cell>
          <cell r="I4214"/>
          <cell r="J4214"/>
          <cell r="K4214" t="str">
            <v>La Union</v>
          </cell>
          <cell r="L4214" t="str">
            <v>La Union-Valle Del Cauca</v>
          </cell>
          <cell r="M4214" t="str">
            <v>670 FIP 2021</v>
          </cell>
          <cell r="N4214" t="str">
            <v>DPS 2021</v>
          </cell>
          <cell r="O4214">
            <v>44512</v>
          </cell>
          <cell r="P4214">
            <v>44773</v>
          </cell>
          <cell r="Q4214" t="str">
            <v>Construcción Vías Urbanizaciones La Esperanza, Bosques De La Acuarela, Villa Del Sol, La Ermita, Mirador De Las Brisas, Municipio De La Unión - Valle Del Cauca</v>
          </cell>
          <cell r="R4214" t="str">
            <v>Vias y Transporte</v>
          </cell>
          <cell r="S4214" t="str">
            <v>Vias Urbanas</v>
          </cell>
          <cell r="T4214"/>
          <cell r="U4214">
            <v>1</v>
          </cell>
          <cell r="V4214"/>
          <cell r="W4214"/>
          <cell r="X4214"/>
          <cell r="Y4214"/>
          <cell r="Z4214">
            <v>2023855338</v>
          </cell>
          <cell r="AA4214"/>
          <cell r="AB4214">
            <v>2023855338</v>
          </cell>
          <cell r="AC4214">
            <v>0</v>
          </cell>
          <cell r="AD4214">
            <v>2023855338</v>
          </cell>
          <cell r="AE4214"/>
          <cell r="AF4214"/>
          <cell r="AG4214">
            <v>0</v>
          </cell>
          <cell r="AH4214">
            <v>2023855338</v>
          </cell>
          <cell r="AI4214">
            <v>0</v>
          </cell>
          <cell r="AJ4214">
            <v>2023855338</v>
          </cell>
          <cell r="AK4214"/>
          <cell r="AL4214"/>
          <cell r="AM4214">
            <v>0</v>
          </cell>
          <cell r="AN4214">
            <v>0</v>
          </cell>
          <cell r="AO4214">
            <v>0</v>
          </cell>
          <cell r="AP4214" t="str">
            <v>En Ejecución</v>
          </cell>
          <cell r="AQ4214" t="e">
            <v>#REF!</v>
          </cell>
          <cell r="AR4214" t="e">
            <v>#N/A</v>
          </cell>
          <cell r="AS4214" t="str">
            <v>-</v>
          </cell>
          <cell r="AT4214"/>
          <cell r="AU4214">
            <v>44684</v>
          </cell>
          <cell r="AV4214" t="str">
            <v>-</v>
          </cell>
          <cell r="AW4214" t="e">
            <v>#REF!</v>
          </cell>
          <cell r="AX4214">
            <v>6</v>
          </cell>
          <cell r="AY4214"/>
          <cell r="AZ4214">
            <v>6</v>
          </cell>
          <cell r="BA4214"/>
          <cell r="BB4214" t="str">
            <v>1451 ML</v>
          </cell>
          <cell r="BC4214"/>
          <cell r="BD4214" t="str">
            <v>-</v>
          </cell>
          <cell r="BE4214" t="str">
            <v>-</v>
          </cell>
          <cell r="BF4214" t="str">
            <v>-</v>
          </cell>
          <cell r="BG4214" t="str">
            <v>-</v>
          </cell>
        </row>
        <row r="4215">
          <cell r="C4215" t="str">
            <v>20100030S1924-1</v>
          </cell>
          <cell r="D4215" t="str">
            <v>Proyectos 2011 - 2020</v>
          </cell>
          <cell r="E4215" t="str">
            <v>No Aplica</v>
          </cell>
          <cell r="F4215" t="str">
            <v>CERRADO</v>
          </cell>
          <cell r="G4215"/>
          <cell r="H4215" t="str">
            <v>Valle Del Cauca</v>
          </cell>
          <cell r="I4215">
            <v>76403</v>
          </cell>
          <cell r="J4215">
            <v>6</v>
          </cell>
          <cell r="K4215" t="str">
            <v>La Victoria</v>
          </cell>
          <cell r="L4215" t="str">
            <v>La Victoria-Valle Del Cauca</v>
          </cell>
          <cell r="M4215" t="str">
            <v/>
          </cell>
          <cell r="N4215" t="str">
            <v>Infraestructura</v>
          </cell>
          <cell r="O4215"/>
          <cell r="P4215"/>
          <cell r="Q4215" t="str">
            <v>Convenio Interadministrativo Con La Federación Nacional De Cafeteros - Comité Departamental De Cafeteros Del Valle Del Cauca, Para Que Se Aunen Esfuerzos Para La Elaboración De Diseños Y/O Ajustes A Diseños Y/O Mejoramiento Zona Recreativa Corregimiento De Miravalle, Municipio De La Victoria - Valle Del Cauca.</v>
          </cell>
          <cell r="R4215" t="str">
            <v>Espacio Público, Recreación Y Deporte</v>
          </cell>
          <cell r="S4215"/>
          <cell r="T4215"/>
          <cell r="U4215"/>
          <cell r="V4215" t="str">
            <v>Federación Nacional De Cafeteros</v>
          </cell>
          <cell r="W4215"/>
          <cell r="X4215" t="str">
            <v/>
          </cell>
          <cell r="Y4215"/>
          <cell r="Z4215">
            <v>50000000</v>
          </cell>
          <cell r="AA4215"/>
          <cell r="AB4215">
            <v>50000000</v>
          </cell>
          <cell r="AC4215"/>
          <cell r="AD4215">
            <v>50000000</v>
          </cell>
          <cell r="AE4215">
            <v>0</v>
          </cell>
          <cell r="AF4215"/>
          <cell r="AG4215">
            <v>0</v>
          </cell>
          <cell r="AH4215">
            <v>50000000</v>
          </cell>
          <cell r="AI4215">
            <v>0</v>
          </cell>
          <cell r="AJ4215">
            <v>50000000</v>
          </cell>
          <cell r="AK4215">
            <v>1</v>
          </cell>
          <cell r="AL4215"/>
          <cell r="AM4215">
            <v>1</v>
          </cell>
          <cell r="AN4215">
            <v>1</v>
          </cell>
          <cell r="AO4215">
            <v>0</v>
          </cell>
          <cell r="AP4215" t="str">
            <v>Liquidado</v>
          </cell>
          <cell r="AQ4215" t="e">
            <v>#REF!</v>
          </cell>
          <cell r="AR4215" t="e">
            <v>#N/A</v>
          </cell>
          <cell r="AS4215" t="str">
            <v>Entregado en 2011.</v>
          </cell>
          <cell r="AT4215" t="str">
            <v>No Aplica</v>
          </cell>
          <cell r="AU4215" t="str">
            <v/>
          </cell>
          <cell r="AV4215">
            <v>40543</v>
          </cell>
          <cell r="AW4215" t="e">
            <v>#REF!</v>
          </cell>
          <cell r="AX4215"/>
          <cell r="AY4215"/>
          <cell r="AZ4215">
            <v>0</v>
          </cell>
          <cell r="BA4215" t="str">
            <v>-</v>
          </cell>
          <cell r="BB4215" t="str">
            <v/>
          </cell>
          <cell r="BC4215"/>
          <cell r="BD4215" t="str">
            <v/>
          </cell>
          <cell r="BE4215" t="str">
            <v/>
          </cell>
          <cell r="BF4215" t="str">
            <v/>
          </cell>
          <cell r="BG4215" t="str">
            <v/>
          </cell>
        </row>
        <row r="4216">
          <cell r="C4216" t="str">
            <v>20100030S1925-1</v>
          </cell>
          <cell r="D4216" t="str">
            <v>Proyectos 2011 - 2020</v>
          </cell>
          <cell r="E4216" t="str">
            <v>No Aplica</v>
          </cell>
          <cell r="F4216" t="str">
            <v>CERRADO</v>
          </cell>
          <cell r="G4216"/>
          <cell r="H4216" t="str">
            <v>Valle Del Cauca</v>
          </cell>
          <cell r="I4216">
            <v>76403</v>
          </cell>
          <cell r="J4216">
            <v>6</v>
          </cell>
          <cell r="K4216" t="str">
            <v>La Victoria</v>
          </cell>
          <cell r="L4216" t="str">
            <v>La Victoria-Valle Del Cauca</v>
          </cell>
          <cell r="M4216" t="str">
            <v/>
          </cell>
          <cell r="N4216" t="str">
            <v>Infraestructura</v>
          </cell>
          <cell r="O4216"/>
          <cell r="P4216"/>
          <cell r="Q4216" t="str">
            <v>Convenio Interadministrativo Con La Federación Nacional De Cafeteros - Comité Departamental De Cafeteros Del Valle Del Cauca, Para Que Se Aunen Esfuerzos Para La Elaboración De Diseños Y/O Ajustes A Diseños Y/O Construcción Polideportivo Corregimiento De Holguin, Municipio De La Victoria - Valle Del Cauca.</v>
          </cell>
          <cell r="R4216" t="str">
            <v>Espacio Público, Recreación Y Deporte</v>
          </cell>
          <cell r="S4216"/>
          <cell r="T4216"/>
          <cell r="U4216"/>
          <cell r="V4216" t="str">
            <v>Federación Nacional De Cafeteros</v>
          </cell>
          <cell r="W4216"/>
          <cell r="X4216" t="str">
            <v/>
          </cell>
          <cell r="Y4216"/>
          <cell r="Z4216">
            <v>245000000</v>
          </cell>
          <cell r="AA4216"/>
          <cell r="AB4216">
            <v>245000000</v>
          </cell>
          <cell r="AC4216"/>
          <cell r="AD4216">
            <v>245000000</v>
          </cell>
          <cell r="AE4216">
            <v>0</v>
          </cell>
          <cell r="AF4216"/>
          <cell r="AG4216">
            <v>0</v>
          </cell>
          <cell r="AH4216">
            <v>245000000</v>
          </cell>
          <cell r="AI4216">
            <v>0</v>
          </cell>
          <cell r="AJ4216">
            <v>245000000</v>
          </cell>
          <cell r="AK4216">
            <v>1</v>
          </cell>
          <cell r="AL4216"/>
          <cell r="AM4216">
            <v>1</v>
          </cell>
          <cell r="AN4216">
            <v>1</v>
          </cell>
          <cell r="AO4216">
            <v>0</v>
          </cell>
          <cell r="AP4216" t="str">
            <v>Liquidado</v>
          </cell>
          <cell r="AQ4216" t="e">
            <v>#REF!</v>
          </cell>
          <cell r="AR4216" t="e">
            <v>#N/A</v>
          </cell>
          <cell r="AS4216" t="str">
            <v>Entregado en 2011.</v>
          </cell>
          <cell r="AT4216" t="str">
            <v>No Aplica</v>
          </cell>
          <cell r="AU4216" t="str">
            <v/>
          </cell>
          <cell r="AV4216">
            <v>40543</v>
          </cell>
          <cell r="AW4216" t="e">
            <v>#REF!</v>
          </cell>
          <cell r="AX4216"/>
          <cell r="AY4216"/>
          <cell r="AZ4216">
            <v>0</v>
          </cell>
          <cell r="BA4216" t="str">
            <v>-</v>
          </cell>
          <cell r="BB4216" t="str">
            <v/>
          </cell>
          <cell r="BC4216"/>
          <cell r="BD4216" t="str">
            <v/>
          </cell>
          <cell r="BE4216" t="str">
            <v/>
          </cell>
          <cell r="BF4216" t="str">
            <v/>
          </cell>
          <cell r="BG4216" t="str">
            <v/>
          </cell>
        </row>
        <row r="4217">
          <cell r="C4217" t="str">
            <v>20110160S0327-1</v>
          </cell>
          <cell r="D4217" t="str">
            <v>Proyectos 2011 - 2020</v>
          </cell>
          <cell r="E4217" t="str">
            <v>No Aplica</v>
          </cell>
          <cell r="F4217" t="str">
            <v>CERRADO</v>
          </cell>
          <cell r="G4217" t="str">
            <v>A327</v>
          </cell>
          <cell r="H4217" t="str">
            <v>Valle Del Cauca</v>
          </cell>
          <cell r="I4217">
            <v>76403</v>
          </cell>
          <cell r="J4217">
            <v>6</v>
          </cell>
          <cell r="K4217" t="str">
            <v>La Victoria</v>
          </cell>
          <cell r="L4217" t="str">
            <v>La Victoria-Valle Del Cauca</v>
          </cell>
          <cell r="M4217">
            <v>160</v>
          </cell>
          <cell r="N4217" t="str">
            <v>Fonade 1</v>
          </cell>
          <cell r="O4217"/>
          <cell r="P4217"/>
          <cell r="Q4217" t="str">
            <v>Construcción Del Parque Infantil De La Urbanización Villa Hermila En El Barrio Santa Teresa, Municipio De La Victoria - Valle Del Cauca.</v>
          </cell>
          <cell r="R4217" t="str">
            <v>Espacio Público, Recreación Y Deporte</v>
          </cell>
          <cell r="S4217"/>
          <cell r="T4217"/>
          <cell r="U4217"/>
          <cell r="V4217" t="str">
            <v>Departamento</v>
          </cell>
          <cell r="W4217"/>
          <cell r="X4217" t="str">
            <v/>
          </cell>
          <cell r="Y4217"/>
          <cell r="Z4217">
            <v>46802384.039999999</v>
          </cell>
          <cell r="AA4217"/>
          <cell r="AB4217">
            <v>46802384.039999999</v>
          </cell>
          <cell r="AC4217"/>
          <cell r="AD4217">
            <v>46802384.039999999</v>
          </cell>
          <cell r="AE4217">
            <v>0</v>
          </cell>
          <cell r="AF4217"/>
          <cell r="AG4217">
            <v>0</v>
          </cell>
          <cell r="AH4217">
            <v>46802384.039999999</v>
          </cell>
          <cell r="AI4217">
            <v>0</v>
          </cell>
          <cell r="AJ4217">
            <v>46802384.039999999</v>
          </cell>
          <cell r="AK4217">
            <v>0</v>
          </cell>
          <cell r="AL4217"/>
          <cell r="AM4217">
            <v>1</v>
          </cell>
          <cell r="AN4217">
            <v>1</v>
          </cell>
          <cell r="AO4217">
            <v>0</v>
          </cell>
          <cell r="AP4217" t="str">
            <v>En Liquidación</v>
          </cell>
          <cell r="AQ4217" t="e">
            <v>#REF!</v>
          </cell>
          <cell r="AR4217" t="e">
            <v>#N/A</v>
          </cell>
          <cell r="AS421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17" t="str">
            <v>No Aplica</v>
          </cell>
          <cell r="AU4217">
            <v>41988</v>
          </cell>
          <cell r="AV4217">
            <v>42065</v>
          </cell>
          <cell r="AW4217" t="e">
            <v>#REF!</v>
          </cell>
          <cell r="AX4217"/>
          <cell r="AY4217"/>
          <cell r="AZ4217">
            <v>0</v>
          </cell>
          <cell r="BA4217" t="str">
            <v>-</v>
          </cell>
          <cell r="BB4217" t="str">
            <v xml:space="preserve"> CONSTRUCCION PARQUE INFANTIL URBANIZACION VILLA HERMILA EN EL BARRIO SANTA TERESA INCLUYE ZONAS VERDES , DURAS JUEGOS.</v>
          </cell>
          <cell r="BC4217"/>
          <cell r="BD4217">
            <v>41975</v>
          </cell>
          <cell r="BE4217">
            <v>42052</v>
          </cell>
          <cell r="BF4217">
            <v>42091</v>
          </cell>
          <cell r="BG4217">
            <v>35</v>
          </cell>
        </row>
        <row r="4218">
          <cell r="C4218" t="str">
            <v>20130085V0357-1</v>
          </cell>
          <cell r="D4218" t="str">
            <v>Proyectos 2011 - 2020</v>
          </cell>
          <cell r="E4218" t="str">
            <v>No Aplica</v>
          </cell>
          <cell r="F4218" t="str">
            <v>CERRADO</v>
          </cell>
          <cell r="G4218"/>
          <cell r="H4218" t="str">
            <v>Valle Del Cauca</v>
          </cell>
          <cell r="I4218">
            <v>76403</v>
          </cell>
          <cell r="J4218">
            <v>6</v>
          </cell>
          <cell r="K4218" t="str">
            <v>La Victoria</v>
          </cell>
          <cell r="L4218" t="str">
            <v>La Victoria-Valle Del Cauca</v>
          </cell>
          <cell r="M4218">
            <v>85</v>
          </cell>
          <cell r="N4218" t="str">
            <v>DPS 2013</v>
          </cell>
          <cell r="O4218"/>
          <cell r="P4218"/>
          <cell r="Q4218" t="str">
            <v>Construcción De Pavimento Rígido En El Área Urbana, En El Municipio De La Victoria - Valle Del Cauca</v>
          </cell>
          <cell r="R4218" t="str">
            <v>Vías Urbanas</v>
          </cell>
          <cell r="S4218"/>
          <cell r="T4218"/>
          <cell r="U4218"/>
          <cell r="V4218" t="str">
            <v>Municipio</v>
          </cell>
          <cell r="W4218"/>
          <cell r="X4218" t="str">
            <v>Santa Teresa, La Rivera, La Cruz</v>
          </cell>
          <cell r="Y4218"/>
          <cell r="Z4218">
            <v>1096151274</v>
          </cell>
          <cell r="AA4218"/>
          <cell r="AB4218">
            <v>1096151274</v>
          </cell>
          <cell r="AC4218"/>
          <cell r="AD4218">
            <v>1096151274</v>
          </cell>
          <cell r="AE4218">
            <v>109615127.40000001</v>
          </cell>
          <cell r="AF4218"/>
          <cell r="AG4218">
            <v>109615127.40000001</v>
          </cell>
          <cell r="AH4218">
            <v>1205766401.4000001</v>
          </cell>
          <cell r="AI4218">
            <v>0</v>
          </cell>
          <cell r="AJ4218">
            <v>1205766401.4000001</v>
          </cell>
          <cell r="AK4218">
            <v>0.99909999999999999</v>
          </cell>
          <cell r="AL4218"/>
          <cell r="AM4218">
            <v>1</v>
          </cell>
          <cell r="AN4218">
            <v>1</v>
          </cell>
          <cell r="AO4218">
            <v>0</v>
          </cell>
          <cell r="AP4218" t="str">
            <v>Liquidado</v>
          </cell>
          <cell r="AQ4218" t="e">
            <v>#REF!</v>
          </cell>
          <cell r="AR4218" t="e">
            <v>#N/A</v>
          </cell>
          <cell r="AS4218" t="str">
            <v>Entregado y liquidado</v>
          </cell>
          <cell r="AT4218" t="str">
            <v>No Aplica</v>
          </cell>
          <cell r="AU4218">
            <v>42275</v>
          </cell>
          <cell r="AV4218">
            <v>42517</v>
          </cell>
          <cell r="AW4218" t="e">
            <v>#REF!</v>
          </cell>
          <cell r="AX4218"/>
          <cell r="AY4218"/>
          <cell r="AZ4218">
            <v>0</v>
          </cell>
          <cell r="BA4218" t="str">
            <v>-</v>
          </cell>
          <cell r="BB4218">
            <v>1.05</v>
          </cell>
          <cell r="BC4218"/>
          <cell r="BD4218">
            <v>42278</v>
          </cell>
          <cell r="BE4218">
            <v>42426</v>
          </cell>
          <cell r="BF4218">
            <v>42591</v>
          </cell>
          <cell r="BG4218">
            <v>16775</v>
          </cell>
        </row>
        <row r="4219">
          <cell r="C4219" t="str">
            <v>E-2020-1733-233941</v>
          </cell>
          <cell r="D4219" t="str">
            <v>CV 001-2020</v>
          </cell>
          <cell r="E4219" t="str">
            <v>2018-2022</v>
          </cell>
          <cell r="F4219" t="str">
            <v>VIGENTE</v>
          </cell>
          <cell r="G4219"/>
          <cell r="H4219" t="str">
            <v>Valle Del Cauca</v>
          </cell>
          <cell r="I4219"/>
          <cell r="J4219"/>
          <cell r="K4219" t="str">
            <v>La Victoria</v>
          </cell>
          <cell r="L4219" t="str">
            <v>La Victoria-Valle Del Cauca</v>
          </cell>
          <cell r="M4219" t="str">
            <v>381 FIP 2021</v>
          </cell>
          <cell r="N4219" t="str">
            <v>DPS 2021</v>
          </cell>
          <cell r="O4219">
            <v>44362</v>
          </cell>
          <cell r="P4219">
            <v>44773</v>
          </cell>
          <cell r="Q4219" t="str">
            <v>Mejoramiento Primera Etapa De La Vía Acceso Al Corregimiento De Holguín Municipio De La Victoria - Valle Del Cauca</v>
          </cell>
          <cell r="R4219" t="str">
            <v>Vias y Transporte</v>
          </cell>
          <cell r="S4219" t="str">
            <v>Vias Rurales</v>
          </cell>
          <cell r="T4219"/>
          <cell r="U4219">
            <v>1</v>
          </cell>
          <cell r="V4219"/>
          <cell r="W4219"/>
          <cell r="X4219"/>
          <cell r="Y4219"/>
          <cell r="Z4219">
            <v>2563846275</v>
          </cell>
          <cell r="AA4219"/>
          <cell r="AB4219">
            <v>2563846275</v>
          </cell>
          <cell r="AC4219">
            <v>0</v>
          </cell>
          <cell r="AD4219">
            <v>2563846275</v>
          </cell>
          <cell r="AE4219"/>
          <cell r="AF4219"/>
          <cell r="AG4219">
            <v>0</v>
          </cell>
          <cell r="AH4219">
            <v>2563846275</v>
          </cell>
          <cell r="AI4219">
            <v>0</v>
          </cell>
          <cell r="AJ4219">
            <v>2563846275</v>
          </cell>
          <cell r="AK4219"/>
          <cell r="AL4219"/>
          <cell r="AM4219">
            <v>0.01</v>
          </cell>
          <cell r="AN4219">
            <v>0</v>
          </cell>
          <cell r="AO4219">
            <v>-0.01</v>
          </cell>
          <cell r="AP4219" t="str">
            <v>En Ejecución</v>
          </cell>
          <cell r="AQ4219" t="e">
            <v>#REF!</v>
          </cell>
          <cell r="AR4219" t="e">
            <v>#N/A</v>
          </cell>
          <cell r="AS4219" t="str">
            <v>-</v>
          </cell>
          <cell r="AT4219"/>
          <cell r="AU4219">
            <v>44690</v>
          </cell>
          <cell r="AV4219">
            <v>44935</v>
          </cell>
          <cell r="AW4219" t="e">
            <v>#REF!</v>
          </cell>
          <cell r="AX4219">
            <v>6</v>
          </cell>
          <cell r="AY4219"/>
          <cell r="AZ4219">
            <v>6</v>
          </cell>
          <cell r="BA4219"/>
          <cell r="BB4219" t="str">
            <v>2060 ML</v>
          </cell>
          <cell r="BC4219"/>
          <cell r="BD4219" t="str">
            <v>-</v>
          </cell>
          <cell r="BE4219" t="str">
            <v>-</v>
          </cell>
          <cell r="BF4219" t="str">
            <v>-</v>
          </cell>
          <cell r="BG4219">
            <v>3138</v>
          </cell>
        </row>
        <row r="4220">
          <cell r="C4220" t="str">
            <v>MCH - 036</v>
          </cell>
          <cell r="D4220" t="str">
            <v>Proyectos 2021 - 2022</v>
          </cell>
          <cell r="E4220" t="str">
            <v>2018-2022</v>
          </cell>
          <cell r="F4220" t="str">
            <v>VIGENTE</v>
          </cell>
          <cell r="G4220"/>
          <cell r="H4220" t="str">
            <v>Valle Del Cauca</v>
          </cell>
          <cell r="I4220"/>
          <cell r="J4220"/>
          <cell r="K4220" t="str">
            <v>La Victoria</v>
          </cell>
          <cell r="L4220" t="str">
            <v>La Victoria-Valle Del Cauca</v>
          </cell>
          <cell r="M4220" t="str">
            <v>744 FIP 2021</v>
          </cell>
          <cell r="N4220" t="str">
            <v>DPS 2021</v>
          </cell>
          <cell r="O4220">
            <v>44551</v>
          </cell>
          <cell r="P4220">
            <v>44773</v>
          </cell>
          <cell r="Q4220" t="str">
            <v>Mejoramientos De Condiciones De Habitabilidad En El Municipio De La Victoria - Valle Del Cauca</v>
          </cell>
          <cell r="R4220" t="str">
            <v>Habitat</v>
          </cell>
          <cell r="S4220" t="str">
            <v>MCH</v>
          </cell>
          <cell r="T4220"/>
          <cell r="U4220">
            <v>1</v>
          </cell>
          <cell r="V4220"/>
          <cell r="W4220"/>
          <cell r="X4220"/>
          <cell r="Y4220"/>
          <cell r="Z4220">
            <v>1260000000</v>
          </cell>
          <cell r="AA4220"/>
          <cell r="AB4220">
            <v>1260000000</v>
          </cell>
          <cell r="AC4220">
            <v>0</v>
          </cell>
          <cell r="AD4220">
            <v>1260000000</v>
          </cell>
          <cell r="AE4220"/>
          <cell r="AF4220"/>
          <cell r="AG4220">
            <v>0</v>
          </cell>
          <cell r="AH4220">
            <v>1260000000</v>
          </cell>
          <cell r="AI4220">
            <v>0</v>
          </cell>
          <cell r="AJ4220">
            <v>1260000000</v>
          </cell>
          <cell r="AK4220"/>
          <cell r="AL4220"/>
          <cell r="AM4220"/>
          <cell r="AN4220"/>
          <cell r="AO4220">
            <v>0</v>
          </cell>
          <cell r="AP4220" t="str">
            <v>Adjudicado</v>
          </cell>
          <cell r="AQ4220" t="e">
            <v>#REF!</v>
          </cell>
          <cell r="AR4220" t="str">
            <v>CONTRATADO SIN INICIAR</v>
          </cell>
          <cell r="AS4220" t="str">
            <v>-</v>
          </cell>
          <cell r="AT4220"/>
          <cell r="AU4220" t="str">
            <v>-</v>
          </cell>
          <cell r="AV4220" t="str">
            <v>-</v>
          </cell>
          <cell r="AW4220" t="e">
            <v>#REF!</v>
          </cell>
          <cell r="AX4220"/>
          <cell r="AY4220"/>
          <cell r="AZ4220">
            <v>0</v>
          </cell>
          <cell r="BA4220"/>
          <cell r="BB4220" t="str">
            <v>- Viviendas</v>
          </cell>
          <cell r="BC4220"/>
          <cell r="BD4220" t="str">
            <v>-</v>
          </cell>
          <cell r="BE4220" t="str">
            <v>-</v>
          </cell>
          <cell r="BF4220" t="str">
            <v>-</v>
          </cell>
          <cell r="BG4220" t="str">
            <v>-</v>
          </cell>
        </row>
        <row r="4221">
          <cell r="C4221" t="str">
            <v>20150352M3199-1</v>
          </cell>
          <cell r="D4221" t="str">
            <v>Proyectos 2011 - 2020</v>
          </cell>
          <cell r="E4221" t="str">
            <v>ANTES 2018</v>
          </cell>
          <cell r="F4221" t="str">
            <v>VIGENTE</v>
          </cell>
          <cell r="G4221"/>
          <cell r="H4221" t="str">
            <v>Valle Del Cauca</v>
          </cell>
          <cell r="I4221">
            <v>76497</v>
          </cell>
          <cell r="J4221">
            <v>6</v>
          </cell>
          <cell r="K4221" t="str">
            <v>Obando</v>
          </cell>
          <cell r="L4221" t="str">
            <v>Obando-Valle Del Cauca</v>
          </cell>
          <cell r="M4221">
            <v>352</v>
          </cell>
          <cell r="N4221" t="str">
            <v>DPS 2015</v>
          </cell>
          <cell r="O4221"/>
          <cell r="P4221"/>
          <cell r="Q4221" t="str">
            <v>Mejoramiento De Condiciones De Habitabilidad Municipio De Obando Valle Del Cauca</v>
          </cell>
          <cell r="R4221" t="str">
            <v>Mejoramiento Condiciones De Habitabilidad</v>
          </cell>
          <cell r="S4221"/>
          <cell r="T4221"/>
          <cell r="U4221"/>
          <cell r="V4221" t="str">
            <v>Municipio</v>
          </cell>
          <cell r="W4221"/>
          <cell r="X4221" t="str">
            <v/>
          </cell>
          <cell r="Y4221"/>
          <cell r="Z4221">
            <v>446428572</v>
          </cell>
          <cell r="AA4221"/>
          <cell r="AB4221">
            <v>446428572</v>
          </cell>
          <cell r="AC4221"/>
          <cell r="AD4221">
            <v>446428572</v>
          </cell>
          <cell r="AE4221">
            <v>80357142.959999993</v>
          </cell>
          <cell r="AF4221"/>
          <cell r="AG4221">
            <v>80357142.959999993</v>
          </cell>
          <cell r="AH4221">
            <v>526785714.95999998</v>
          </cell>
          <cell r="AI4221">
            <v>0</v>
          </cell>
          <cell r="AJ4221">
            <v>526785714.95999998</v>
          </cell>
          <cell r="AK4221">
            <v>1</v>
          </cell>
          <cell r="AL4221"/>
          <cell r="AM4221">
            <v>1</v>
          </cell>
          <cell r="AN4221">
            <v>1</v>
          </cell>
          <cell r="AO4221">
            <v>0</v>
          </cell>
          <cell r="AP4221" t="str">
            <v>En Liquidación</v>
          </cell>
          <cell r="AQ4221" t="e">
            <v>#REF!</v>
          </cell>
          <cell r="AR4221" t="str">
            <v>TERMINADO</v>
          </cell>
          <cell r="AS4221" t="str">
            <v>En proceso de liquidacion-20/01/2021 Certificado de contabilidad, 28/10/2020 Certificado de tesoreria.</v>
          </cell>
          <cell r="AT4221"/>
          <cell r="AU4221">
            <v>43150</v>
          </cell>
          <cell r="AV4221">
            <v>43281</v>
          </cell>
          <cell r="AW4221" t="e">
            <v>#REF!</v>
          </cell>
          <cell r="AX4221"/>
          <cell r="AY4221"/>
          <cell r="AZ4221">
            <v>0</v>
          </cell>
          <cell r="BA4221" t="str">
            <v>-</v>
          </cell>
          <cell r="BB4221" t="str">
            <v>41  Viviendas</v>
          </cell>
          <cell r="BC4221"/>
          <cell r="BD4221">
            <v>43206</v>
          </cell>
          <cell r="BE4221">
            <v>43728</v>
          </cell>
          <cell r="BF4221">
            <v>43728</v>
          </cell>
          <cell r="BG4221">
            <v>41</v>
          </cell>
        </row>
        <row r="4222">
          <cell r="C4222" t="str">
            <v>20150352V3042-1</v>
          </cell>
          <cell r="D4222" t="str">
            <v>Proyectos 2011 - 2020</v>
          </cell>
          <cell r="E4222" t="str">
            <v>ANTES 2018</v>
          </cell>
          <cell r="F4222" t="str">
            <v>VIGENTE</v>
          </cell>
          <cell r="G4222"/>
          <cell r="H4222" t="str">
            <v>Valle Del Cauca</v>
          </cell>
          <cell r="I4222">
            <v>76497</v>
          </cell>
          <cell r="J4222">
            <v>6</v>
          </cell>
          <cell r="K4222" t="str">
            <v>Obando</v>
          </cell>
          <cell r="L4222" t="str">
            <v>Obando-Valle Del Cauca</v>
          </cell>
          <cell r="M4222">
            <v>352</v>
          </cell>
          <cell r="N4222" t="str">
            <v>DPS 2015</v>
          </cell>
          <cell r="O4222"/>
          <cell r="P4222"/>
          <cell r="Q4222" t="str">
            <v>Construcción De Placa Huella Tipo Invías En Sectores De La Vía Al Corregimiento El Chuzo, Vía La Esmeralda - Frias, Vía San Pedro Sanchez, Vía Puerto Samaria, Vía San Isidro Y Vía Villarodas - Alto De Olga De La Zona Rural De Ladera Del Municipio De Obando - Valle Del Cauca</v>
          </cell>
          <cell r="R4222" t="str">
            <v>Vías Red Terciaria</v>
          </cell>
          <cell r="S4222"/>
          <cell r="T4222"/>
          <cell r="U4222"/>
          <cell r="V4222" t="str">
            <v>Municipio</v>
          </cell>
          <cell r="W4222"/>
          <cell r="X4222" t="str">
            <v xml:space="preserve">Corregimiento El Chuzo, Vía La Esmeralda - Frias, Vía San Pedro Sanchez, Vía Puerto Samaria, Vía San Isidro Y Vía Villarodas - Alto De Olga De La Zona Rural De Ladera Del Municipio De Obando - </v>
          </cell>
          <cell r="Y4222"/>
          <cell r="Z4222">
            <v>3703703704</v>
          </cell>
          <cell r="AA4222"/>
          <cell r="AB4222">
            <v>3703703704</v>
          </cell>
          <cell r="AC4222"/>
          <cell r="AD4222">
            <v>3703703704</v>
          </cell>
          <cell r="AE4222">
            <v>370370370.40000004</v>
          </cell>
          <cell r="AF4222"/>
          <cell r="AG4222">
            <v>370370370.40000004</v>
          </cell>
          <cell r="AH4222">
            <v>4074074074.4000001</v>
          </cell>
          <cell r="AI4222">
            <v>0</v>
          </cell>
          <cell r="AJ4222">
            <v>4074074074.4000001</v>
          </cell>
          <cell r="AK4222">
            <v>1</v>
          </cell>
          <cell r="AL4222"/>
          <cell r="AM4222">
            <v>1</v>
          </cell>
          <cell r="AN4222">
            <v>1</v>
          </cell>
          <cell r="AO4222">
            <v>0</v>
          </cell>
          <cell r="AP4222" t="str">
            <v>En Liquidación</v>
          </cell>
          <cell r="AQ4222" t="e">
            <v>#REF!</v>
          </cell>
          <cell r="AR4222" t="e">
            <v>#N/A</v>
          </cell>
          <cell r="AS4222" t="str">
            <v>En proceso de liquidacion-20/01/2021 Certificado de contabilidad, 28/10/2020 Certificado de tesoreria.</v>
          </cell>
          <cell r="AT4222" t="str">
            <v>No Aplica</v>
          </cell>
          <cell r="AU4222">
            <v>42709</v>
          </cell>
          <cell r="AV4222">
            <v>43512</v>
          </cell>
          <cell r="AW4222" t="e">
            <v>#REF!</v>
          </cell>
          <cell r="AX4222"/>
          <cell r="AY4222"/>
          <cell r="AZ4222">
            <v>0</v>
          </cell>
          <cell r="BA4222" t="str">
            <v>-</v>
          </cell>
          <cell r="BB4222" t="str">
            <v>3.KM</v>
          </cell>
          <cell r="BC4222"/>
          <cell r="BD4222">
            <v>42842</v>
          </cell>
          <cell r="BE4222">
            <v>43006</v>
          </cell>
          <cell r="BF4222">
            <v>43203</v>
          </cell>
          <cell r="BG4222">
            <v>3264</v>
          </cell>
        </row>
        <row r="4223">
          <cell r="C4223" t="str">
            <v>E-2020-2203-247467</v>
          </cell>
          <cell r="D4223" t="str">
            <v>CV 001-2020</v>
          </cell>
          <cell r="E4223" t="str">
            <v>2018-2022</v>
          </cell>
          <cell r="F4223" t="str">
            <v>VIGENTE</v>
          </cell>
          <cell r="G4223"/>
          <cell r="H4223" t="str">
            <v>Valle Del Cauca</v>
          </cell>
          <cell r="I4223"/>
          <cell r="J4223"/>
          <cell r="K4223" t="str">
            <v>Obando</v>
          </cell>
          <cell r="L4223" t="str">
            <v>Obando-Valle Del Cauca</v>
          </cell>
          <cell r="M4223" t="str">
            <v>369 FIP 2021</v>
          </cell>
          <cell r="N4223" t="str">
            <v>DPS 2021</v>
          </cell>
          <cell r="O4223">
            <v>44351</v>
          </cell>
          <cell r="P4223">
            <v>44773</v>
          </cell>
          <cell r="Q4223" t="str">
            <v>Mejoramiento De Vías Terciarias Para La Reactivación Económica Y Social Del Municipio De Obando - Valle Del Cauca</v>
          </cell>
          <cell r="R4223" t="str">
            <v>Vias y Transporte</v>
          </cell>
          <cell r="S4223" t="str">
            <v>Vias Rurales</v>
          </cell>
          <cell r="T4223"/>
          <cell r="U4223">
            <v>1</v>
          </cell>
          <cell r="V4223"/>
          <cell r="W4223"/>
          <cell r="X4223"/>
          <cell r="Y4223"/>
          <cell r="Z4223">
            <v>0</v>
          </cell>
          <cell r="AA4223"/>
          <cell r="AB4223">
            <v>0</v>
          </cell>
          <cell r="AC4223">
            <v>0</v>
          </cell>
          <cell r="AD4223">
            <v>0</v>
          </cell>
          <cell r="AE4223"/>
          <cell r="AF4223"/>
          <cell r="AG4223">
            <v>0</v>
          </cell>
          <cell r="AH4223">
            <v>0</v>
          </cell>
          <cell r="AI4223">
            <v>0</v>
          </cell>
          <cell r="AJ4223">
            <v>0</v>
          </cell>
          <cell r="AK4223"/>
          <cell r="AL4223"/>
          <cell r="AM4223"/>
          <cell r="AN4223"/>
          <cell r="AO4223">
            <v>0</v>
          </cell>
          <cell r="AP4223" t="str">
            <v>Cancelado</v>
          </cell>
          <cell r="AQ4223" t="e">
            <v>#REF!</v>
          </cell>
          <cell r="AR4223" t="e">
            <v>#N/A</v>
          </cell>
          <cell r="AS4223" t="str">
            <v>-</v>
          </cell>
          <cell r="AT4223"/>
          <cell r="AU4223" t="str">
            <v>-</v>
          </cell>
          <cell r="AV4223" t="str">
            <v>-</v>
          </cell>
          <cell r="AW4223" t="e">
            <v>#REF!</v>
          </cell>
          <cell r="AX4223">
            <v>4</v>
          </cell>
          <cell r="AY4223"/>
          <cell r="AZ4223">
            <v>4</v>
          </cell>
          <cell r="BA4223"/>
          <cell r="BB4223" t="str">
            <v>1697 ML</v>
          </cell>
          <cell r="BC4223"/>
          <cell r="BD4223" t="str">
            <v>-</v>
          </cell>
          <cell r="BE4223" t="str">
            <v>-</v>
          </cell>
          <cell r="BF4223" t="str">
            <v>-</v>
          </cell>
          <cell r="BG4223" t="str">
            <v>-</v>
          </cell>
        </row>
        <row r="4224">
          <cell r="C4224" t="str">
            <v>20070192V1913-1</v>
          </cell>
          <cell r="D4224" t="str">
            <v>Proyectos 2011 - 2020</v>
          </cell>
          <cell r="E4224" t="str">
            <v>No Aplica</v>
          </cell>
          <cell r="F4224" t="str">
            <v>CERRADO</v>
          </cell>
          <cell r="G4224"/>
          <cell r="H4224" t="str">
            <v>Valle Del Cauca</v>
          </cell>
          <cell r="I4224">
            <v>76520</v>
          </cell>
          <cell r="J4224">
            <v>1</v>
          </cell>
          <cell r="K4224" t="str">
            <v>Palmira</v>
          </cell>
          <cell r="L4224" t="str">
            <v>Palmira-Valle Del Cauca</v>
          </cell>
          <cell r="M4224" t="str">
            <v/>
          </cell>
          <cell r="N4224" t="str">
            <v>Infraestructura</v>
          </cell>
          <cell r="O4224"/>
          <cell r="P4224"/>
          <cell r="Q4224" t="str">
            <v>Construcción De La Vía Palmira - Boyaca - Tablones, Municipio De Palmira, Departamento De Valle Del Cauca</v>
          </cell>
          <cell r="R4224" t="str">
            <v>Vías Red Terciaria</v>
          </cell>
          <cell r="S4224"/>
          <cell r="T4224"/>
          <cell r="U4224"/>
          <cell r="V4224" t="str">
            <v>Municipio</v>
          </cell>
          <cell r="W4224"/>
          <cell r="X4224" t="str">
            <v/>
          </cell>
          <cell r="Y4224"/>
          <cell r="Z4224">
            <v>251681499.56999999</v>
          </cell>
          <cell r="AA4224"/>
          <cell r="AB4224">
            <v>251681499.56999999</v>
          </cell>
          <cell r="AC4224"/>
          <cell r="AD4224">
            <v>251681499.56999999</v>
          </cell>
          <cell r="AE4224">
            <v>0</v>
          </cell>
          <cell r="AF4224"/>
          <cell r="AG4224">
            <v>0</v>
          </cell>
          <cell r="AH4224">
            <v>251681499.56999999</v>
          </cell>
          <cell r="AI4224">
            <v>0</v>
          </cell>
          <cell r="AJ4224">
            <v>251681499.56999999</v>
          </cell>
          <cell r="AK4224">
            <v>1</v>
          </cell>
          <cell r="AL4224"/>
          <cell r="AM4224">
            <v>1</v>
          </cell>
          <cell r="AN4224">
            <v>1</v>
          </cell>
          <cell r="AO4224">
            <v>0</v>
          </cell>
          <cell r="AP4224" t="str">
            <v>Liquidado</v>
          </cell>
          <cell r="AQ4224" t="e">
            <v>#REF!</v>
          </cell>
          <cell r="AR4224" t="e">
            <v>#N/A</v>
          </cell>
          <cell r="AS4224" t="str">
            <v>Entregado en 2010.</v>
          </cell>
          <cell r="AT4224" t="str">
            <v>No Aplica</v>
          </cell>
          <cell r="AU4224" t="str">
            <v/>
          </cell>
          <cell r="AV4224" t="str">
            <v/>
          </cell>
          <cell r="AW4224" t="e">
            <v>#REF!</v>
          </cell>
          <cell r="AX4224"/>
          <cell r="AY4224"/>
          <cell r="AZ4224">
            <v>0</v>
          </cell>
          <cell r="BA4224" t="str">
            <v>-</v>
          </cell>
          <cell r="BB4224" t="str">
            <v/>
          </cell>
          <cell r="BC4224"/>
          <cell r="BD4224" t="str">
            <v/>
          </cell>
          <cell r="BE4224" t="str">
            <v/>
          </cell>
          <cell r="BF4224" t="str">
            <v/>
          </cell>
          <cell r="BG4224" t="str">
            <v/>
          </cell>
        </row>
        <row r="4225">
          <cell r="C4225" t="str">
            <v>20090118S1914-1</v>
          </cell>
          <cell r="D4225" t="str">
            <v>Proyectos 2011 - 2020</v>
          </cell>
          <cell r="E4225" t="str">
            <v>No Aplica</v>
          </cell>
          <cell r="F4225" t="str">
            <v>CERRADO</v>
          </cell>
          <cell r="G4225"/>
          <cell r="H4225" t="str">
            <v>Valle Del Cauca</v>
          </cell>
          <cell r="I4225">
            <v>76520</v>
          </cell>
          <cell r="J4225">
            <v>1</v>
          </cell>
          <cell r="K4225" t="str">
            <v>Palmira</v>
          </cell>
          <cell r="L4225" t="str">
            <v>Palmira-Valle Del Cauca</v>
          </cell>
          <cell r="M4225" t="str">
            <v/>
          </cell>
          <cell r="N4225" t="str">
            <v>Infraestructura</v>
          </cell>
          <cell r="O4225"/>
          <cell r="P4225"/>
          <cell r="Q4225" t="str">
            <v>Convenio Interadministrativo De Cooperación Entre Acción Social - Fip Y El Fondo Mixto Para La Promoción Del Deporte, Para Unir Esfuerzos Para La Elaboración De Diseños Y/O Ajuste A Diseños Y/O Construcción De Proyectos De Infraestructura En Diferentes Municipios Del Valle Del Cauca. (Construcción Vía Peatonal, Recuperación Polideportivo Los Mangos, Barrio Zamorano Del Municipio De Palmira - Valle Del Cauca)</v>
          </cell>
          <cell r="R4225" t="str">
            <v>Espacio Público, Recreación Y Deporte</v>
          </cell>
          <cell r="S4225"/>
          <cell r="T4225"/>
          <cell r="U4225"/>
          <cell r="V4225" t="str">
            <v>Fondo Mixto Para La Promocion Del Deporte</v>
          </cell>
          <cell r="W4225"/>
          <cell r="X4225" t="str">
            <v/>
          </cell>
          <cell r="Y4225"/>
          <cell r="Z4225">
            <v>165000000</v>
          </cell>
          <cell r="AA4225"/>
          <cell r="AB4225">
            <v>165000000</v>
          </cell>
          <cell r="AC4225"/>
          <cell r="AD4225">
            <v>165000000</v>
          </cell>
          <cell r="AE4225">
            <v>0</v>
          </cell>
          <cell r="AF4225"/>
          <cell r="AG4225">
            <v>0</v>
          </cell>
          <cell r="AH4225">
            <v>165000000</v>
          </cell>
          <cell r="AI4225">
            <v>0</v>
          </cell>
          <cell r="AJ4225">
            <v>165000000</v>
          </cell>
          <cell r="AK4225">
            <v>1</v>
          </cell>
          <cell r="AL4225"/>
          <cell r="AM4225">
            <v>1</v>
          </cell>
          <cell r="AN4225">
            <v>1</v>
          </cell>
          <cell r="AO4225">
            <v>0</v>
          </cell>
          <cell r="AP4225" t="str">
            <v>Liquidado</v>
          </cell>
          <cell r="AQ4225" t="e">
            <v>#REF!</v>
          </cell>
          <cell r="AR4225" t="e">
            <v>#N/A</v>
          </cell>
          <cell r="AS4225" t="str">
            <v>Entregado en 2010.</v>
          </cell>
          <cell r="AT4225" t="str">
            <v>No Aplica</v>
          </cell>
          <cell r="AU4225" t="str">
            <v/>
          </cell>
          <cell r="AV4225">
            <v>40491</v>
          </cell>
          <cell r="AW4225" t="e">
            <v>#REF!</v>
          </cell>
          <cell r="AX4225"/>
          <cell r="AY4225"/>
          <cell r="AZ4225">
            <v>0</v>
          </cell>
          <cell r="BA4225" t="str">
            <v>-</v>
          </cell>
          <cell r="BB4225" t="str">
            <v/>
          </cell>
          <cell r="BC4225"/>
          <cell r="BD4225" t="str">
            <v/>
          </cell>
          <cell r="BE4225" t="str">
            <v/>
          </cell>
          <cell r="BF4225" t="str">
            <v/>
          </cell>
          <cell r="BG4225" t="str">
            <v/>
          </cell>
        </row>
        <row r="4226">
          <cell r="C4226" t="str">
            <v>20090118V1915-1</v>
          </cell>
          <cell r="D4226" t="str">
            <v>Proyectos 2011 - 2020</v>
          </cell>
          <cell r="E4226" t="str">
            <v>No Aplica</v>
          </cell>
          <cell r="F4226" t="str">
            <v>CERRADO</v>
          </cell>
          <cell r="G4226"/>
          <cell r="H4226" t="str">
            <v>Valle Del Cauca</v>
          </cell>
          <cell r="I4226">
            <v>76520</v>
          </cell>
          <cell r="J4226">
            <v>1</v>
          </cell>
          <cell r="K4226" t="str">
            <v>Palmira</v>
          </cell>
          <cell r="L4226" t="str">
            <v>Palmira-Valle Del Cauca</v>
          </cell>
          <cell r="M4226" t="str">
            <v/>
          </cell>
          <cell r="N4226" t="str">
            <v>Infraestructura</v>
          </cell>
          <cell r="O4226"/>
          <cell r="P4226"/>
          <cell r="Q4226" t="str">
            <v>Convenio Interadministrativo De Cooperación Entre Acción Social - Fip Y El Fondo Mixto Para La Promoción Del Deporte, Para Unir Esfuerzos Para La Elaboración De Diseños Y/O Ajuste A Diseños Y/O Construcción De Proyectos De Infraestructura En Diferentes Municipios Del Valle Del Cauca. (Pavimentación Vía Urbana, Comuna 5, Municipio De Palmira - Valle Del Cauca)</v>
          </cell>
          <cell r="R4226" t="str">
            <v>Vías Urbanas</v>
          </cell>
          <cell r="S4226"/>
          <cell r="T4226"/>
          <cell r="U4226"/>
          <cell r="V4226" t="str">
            <v>Fondo Mixto Para La Promocion Del Deporte</v>
          </cell>
          <cell r="W4226"/>
          <cell r="X4226" t="str">
            <v/>
          </cell>
          <cell r="Y4226"/>
          <cell r="Z4226">
            <v>100000000</v>
          </cell>
          <cell r="AA4226"/>
          <cell r="AB4226">
            <v>100000000</v>
          </cell>
          <cell r="AC4226"/>
          <cell r="AD4226">
            <v>100000000</v>
          </cell>
          <cell r="AE4226">
            <v>0</v>
          </cell>
          <cell r="AF4226"/>
          <cell r="AG4226">
            <v>0</v>
          </cell>
          <cell r="AH4226">
            <v>100000000</v>
          </cell>
          <cell r="AI4226">
            <v>0</v>
          </cell>
          <cell r="AJ4226">
            <v>100000000</v>
          </cell>
          <cell r="AK4226">
            <v>1</v>
          </cell>
          <cell r="AL4226"/>
          <cell r="AM4226">
            <v>1</v>
          </cell>
          <cell r="AN4226">
            <v>1</v>
          </cell>
          <cell r="AO4226">
            <v>0</v>
          </cell>
          <cell r="AP4226" t="str">
            <v>Liquidado</v>
          </cell>
          <cell r="AQ4226" t="e">
            <v>#REF!</v>
          </cell>
          <cell r="AR4226" t="e">
            <v>#N/A</v>
          </cell>
          <cell r="AS4226" t="str">
            <v>Entregado en 2010.</v>
          </cell>
          <cell r="AT4226" t="str">
            <v>No Aplica</v>
          </cell>
          <cell r="AU4226" t="str">
            <v/>
          </cell>
          <cell r="AV4226">
            <v>40416</v>
          </cell>
          <cell r="AW4226" t="e">
            <v>#REF!</v>
          </cell>
          <cell r="AX4226"/>
          <cell r="AY4226"/>
          <cell r="AZ4226">
            <v>0</v>
          </cell>
          <cell r="BA4226" t="str">
            <v>-</v>
          </cell>
          <cell r="BB4226" t="str">
            <v/>
          </cell>
          <cell r="BC4226"/>
          <cell r="BD4226" t="str">
            <v/>
          </cell>
          <cell r="BE4226" t="str">
            <v/>
          </cell>
          <cell r="BF4226" t="str">
            <v/>
          </cell>
          <cell r="BG4226" t="str">
            <v/>
          </cell>
        </row>
        <row r="4227">
          <cell r="C4227" t="str">
            <v>20090259V1917-1</v>
          </cell>
          <cell r="D4227" t="str">
            <v>Proyectos 2011 - 2020</v>
          </cell>
          <cell r="E4227" t="str">
            <v>No Aplica</v>
          </cell>
          <cell r="F4227" t="str">
            <v>CERRADO</v>
          </cell>
          <cell r="G4227"/>
          <cell r="H4227" t="str">
            <v>Valle Del Cauca</v>
          </cell>
          <cell r="I4227">
            <v>76520</v>
          </cell>
          <cell r="J4227">
            <v>1</v>
          </cell>
          <cell r="K4227" t="str">
            <v>Palmira</v>
          </cell>
          <cell r="L4227" t="str">
            <v>Palmira-Valle Del Cauca</v>
          </cell>
          <cell r="M4227" t="str">
            <v/>
          </cell>
          <cell r="N4227" t="str">
            <v>Infraestructura</v>
          </cell>
          <cell r="O4227"/>
          <cell r="P4227"/>
          <cell r="Q4227"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(Pavimentación Corregimiento Guanabanal, Municipio De Palmira - Valle Del Cauca)</v>
          </cell>
          <cell r="R4227" t="str">
            <v>Vías Red Terciaria</v>
          </cell>
          <cell r="S4227"/>
          <cell r="T4227"/>
          <cell r="U4227"/>
          <cell r="V4227" t="str">
            <v>Federación Nacional De Cafeteros</v>
          </cell>
          <cell r="W4227"/>
          <cell r="X4227" t="str">
            <v/>
          </cell>
          <cell r="Y4227"/>
          <cell r="Z4227">
            <v>150000000</v>
          </cell>
          <cell r="AA4227"/>
          <cell r="AB4227">
            <v>150000000</v>
          </cell>
          <cell r="AC4227"/>
          <cell r="AD4227">
            <v>150000000</v>
          </cell>
          <cell r="AE4227">
            <v>0</v>
          </cell>
          <cell r="AF4227"/>
          <cell r="AG4227">
            <v>0</v>
          </cell>
          <cell r="AH4227">
            <v>150000000</v>
          </cell>
          <cell r="AI4227">
            <v>0</v>
          </cell>
          <cell r="AJ4227">
            <v>150000000</v>
          </cell>
          <cell r="AK4227">
            <v>1</v>
          </cell>
          <cell r="AL4227"/>
          <cell r="AM4227">
            <v>1</v>
          </cell>
          <cell r="AN4227">
            <v>1</v>
          </cell>
          <cell r="AO4227">
            <v>0</v>
          </cell>
          <cell r="AP4227" t="str">
            <v>Liquidado</v>
          </cell>
          <cell r="AQ4227" t="e">
            <v>#REF!</v>
          </cell>
          <cell r="AR4227" t="e">
            <v>#N/A</v>
          </cell>
          <cell r="AS4227" t="str">
            <v>Entregado en 2011.</v>
          </cell>
          <cell r="AT4227" t="str">
            <v>No Aplica</v>
          </cell>
          <cell r="AU4227" t="str">
            <v/>
          </cell>
          <cell r="AV4227">
            <v>40694</v>
          </cell>
          <cell r="AW4227" t="e">
            <v>#REF!</v>
          </cell>
          <cell r="AX4227"/>
          <cell r="AY4227"/>
          <cell r="AZ4227">
            <v>0</v>
          </cell>
          <cell r="BA4227" t="str">
            <v>-</v>
          </cell>
          <cell r="BB4227" t="str">
            <v/>
          </cell>
          <cell r="BC4227"/>
          <cell r="BD4227" t="str">
            <v/>
          </cell>
          <cell r="BE4227" t="str">
            <v/>
          </cell>
          <cell r="BF4227" t="str">
            <v/>
          </cell>
          <cell r="BG4227" t="str">
            <v/>
          </cell>
        </row>
        <row r="4228">
          <cell r="C4228" t="str">
            <v>20100020S1919-1</v>
          </cell>
          <cell r="D4228" t="str">
            <v>Proyectos 2011 - 2020</v>
          </cell>
          <cell r="E4228" t="str">
            <v>No Aplica</v>
          </cell>
          <cell r="F4228" t="str">
            <v>CERRADO</v>
          </cell>
          <cell r="G4228"/>
          <cell r="H4228" t="str">
            <v>Valle Del Cauca</v>
          </cell>
          <cell r="I4228">
            <v>76520</v>
          </cell>
          <cell r="J4228">
            <v>1</v>
          </cell>
          <cell r="K4228" t="str">
            <v>Palmira</v>
          </cell>
          <cell r="L4228" t="str">
            <v>Palmira-Valle Del Cauca</v>
          </cell>
          <cell r="M4228" t="str">
            <v/>
          </cell>
          <cell r="N4228" t="str">
            <v>Infraestructura</v>
          </cell>
          <cell r="O4228"/>
          <cell r="P4228"/>
          <cell r="Q4228" t="str">
            <v>Convenio Interadministrativo Con El Fondo Mixto Para La Promoción Del Deporte, Para Que Con Plena Autonomia Técnica Y Administrativa Se Aunen Esfuerzos Para La Elaboración De Diseños Y/O Ajuste A Diseños Y/O Construcción Y Adecuación Polideportivo Barrio El Prado - Alameda - San Jose, Municipio De Palmira - Valle Del Cauca.</v>
          </cell>
          <cell r="R4228" t="str">
            <v>Espacio Público, Recreación Y Deporte</v>
          </cell>
          <cell r="S4228"/>
          <cell r="T4228"/>
          <cell r="U4228"/>
          <cell r="V4228" t="str">
            <v>Fondo Mixto Para La Promocion Del Deporte</v>
          </cell>
          <cell r="W4228"/>
          <cell r="X4228" t="str">
            <v/>
          </cell>
          <cell r="Y4228"/>
          <cell r="Z4228">
            <v>498285807</v>
          </cell>
          <cell r="AA4228"/>
          <cell r="AB4228">
            <v>498285807</v>
          </cell>
          <cell r="AC4228"/>
          <cell r="AD4228">
            <v>498285807</v>
          </cell>
          <cell r="AE4228">
            <v>0</v>
          </cell>
          <cell r="AF4228"/>
          <cell r="AG4228">
            <v>0</v>
          </cell>
          <cell r="AH4228">
            <v>498285807</v>
          </cell>
          <cell r="AI4228">
            <v>0</v>
          </cell>
          <cell r="AJ4228">
            <v>498285807</v>
          </cell>
          <cell r="AK4228">
            <v>1</v>
          </cell>
          <cell r="AL4228"/>
          <cell r="AM4228">
            <v>1</v>
          </cell>
          <cell r="AN4228">
            <v>1</v>
          </cell>
          <cell r="AO4228">
            <v>0</v>
          </cell>
          <cell r="AP4228" t="str">
            <v>Liquidado</v>
          </cell>
          <cell r="AQ4228" t="e">
            <v>#REF!</v>
          </cell>
          <cell r="AR4228" t="e">
            <v>#N/A</v>
          </cell>
          <cell r="AS4228" t="str">
            <v>Entregado en 2011.</v>
          </cell>
          <cell r="AT4228" t="str">
            <v>No Aplica</v>
          </cell>
          <cell r="AU4228" t="str">
            <v/>
          </cell>
          <cell r="AV4228">
            <v>40595</v>
          </cell>
          <cell r="AW4228" t="e">
            <v>#REF!</v>
          </cell>
          <cell r="AX4228"/>
          <cell r="AY4228"/>
          <cell r="AZ4228">
            <v>0</v>
          </cell>
          <cell r="BA4228" t="str">
            <v>-</v>
          </cell>
          <cell r="BB4228" t="str">
            <v/>
          </cell>
          <cell r="BC4228"/>
          <cell r="BD4228" t="str">
            <v/>
          </cell>
          <cell r="BE4228" t="str">
            <v/>
          </cell>
          <cell r="BF4228" t="str">
            <v/>
          </cell>
          <cell r="BG4228" t="str">
            <v/>
          </cell>
        </row>
        <row r="4229">
          <cell r="C4229" t="str">
            <v>20100030S1920-1</v>
          </cell>
          <cell r="D4229" t="str">
            <v>Proyectos 2011 - 2020</v>
          </cell>
          <cell r="E4229" t="str">
            <v>No Aplica</v>
          </cell>
          <cell r="F4229" t="str">
            <v>CERRADO</v>
          </cell>
          <cell r="G4229"/>
          <cell r="H4229" t="str">
            <v>Valle Del Cauca</v>
          </cell>
          <cell r="I4229">
            <v>76520</v>
          </cell>
          <cell r="J4229">
            <v>1</v>
          </cell>
          <cell r="K4229" t="str">
            <v>Palmira</v>
          </cell>
          <cell r="L4229" t="str">
            <v>Palmira-Valle Del Cauca</v>
          </cell>
          <cell r="M4229" t="str">
            <v/>
          </cell>
          <cell r="N4229" t="str">
            <v>Infraestructura</v>
          </cell>
          <cell r="O4229"/>
          <cell r="P4229"/>
          <cell r="Q4229" t="str">
            <v>Construcción Hogar Multiple En El Corregimiento De Rozo, Del Municipio De Palmira - Valle Del Cauca.</v>
          </cell>
          <cell r="R4229" t="str">
            <v>Social Comunitario</v>
          </cell>
          <cell r="S4229"/>
          <cell r="T4229"/>
          <cell r="U4229"/>
          <cell r="V4229" t="str">
            <v>Federación Nacional De Cafeteros</v>
          </cell>
          <cell r="W4229"/>
          <cell r="X4229" t="str">
            <v/>
          </cell>
          <cell r="Y4229"/>
          <cell r="Z4229">
            <v>390000000</v>
          </cell>
          <cell r="AA4229"/>
          <cell r="AB4229">
            <v>390000000</v>
          </cell>
          <cell r="AC4229"/>
          <cell r="AD4229">
            <v>390000000</v>
          </cell>
          <cell r="AE4229">
            <v>0</v>
          </cell>
          <cell r="AF4229"/>
          <cell r="AG4229">
            <v>0</v>
          </cell>
          <cell r="AH4229">
            <v>390000000</v>
          </cell>
          <cell r="AI4229">
            <v>0</v>
          </cell>
          <cell r="AJ4229">
            <v>390000000</v>
          </cell>
          <cell r="AK4229">
            <v>1</v>
          </cell>
          <cell r="AL4229"/>
          <cell r="AM4229">
            <v>1</v>
          </cell>
          <cell r="AN4229">
            <v>1</v>
          </cell>
          <cell r="AO4229">
            <v>0</v>
          </cell>
          <cell r="AP4229" t="str">
            <v>Liquidado</v>
          </cell>
          <cell r="AQ4229" t="e">
            <v>#REF!</v>
          </cell>
          <cell r="AR4229" t="e">
            <v>#N/A</v>
          </cell>
          <cell r="AS4229" t="str">
            <v>Entregado en 2011.</v>
          </cell>
          <cell r="AT4229" t="str">
            <v>No Aplica</v>
          </cell>
          <cell r="AU4229" t="str">
            <v/>
          </cell>
          <cell r="AV4229">
            <v>40543</v>
          </cell>
          <cell r="AW4229" t="e">
            <v>#REF!</v>
          </cell>
          <cell r="AX4229"/>
          <cell r="AY4229"/>
          <cell r="AZ4229">
            <v>0</v>
          </cell>
          <cell r="BA4229" t="str">
            <v>-</v>
          </cell>
          <cell r="BB4229" t="str">
            <v/>
          </cell>
          <cell r="BC4229"/>
          <cell r="BD4229" t="str">
            <v/>
          </cell>
          <cell r="BE4229" t="str">
            <v/>
          </cell>
          <cell r="BF4229" t="str">
            <v/>
          </cell>
          <cell r="BG4229" t="str">
            <v/>
          </cell>
        </row>
        <row r="4230">
          <cell r="C4230" t="str">
            <v>20100030S1921-1</v>
          </cell>
          <cell r="D4230" t="str">
            <v>Proyectos 2011 - 2020</v>
          </cell>
          <cell r="E4230" t="str">
            <v>No Aplica</v>
          </cell>
          <cell r="F4230" t="str">
            <v>CERRADO</v>
          </cell>
          <cell r="G4230"/>
          <cell r="H4230" t="str">
            <v>Valle Del Cauca</v>
          </cell>
          <cell r="I4230">
            <v>76520</v>
          </cell>
          <cell r="J4230">
            <v>1</v>
          </cell>
          <cell r="K4230" t="str">
            <v>Palmira</v>
          </cell>
          <cell r="L4230" t="str">
            <v>Palmira-Valle Del Cauca</v>
          </cell>
          <cell r="M4230" t="str">
            <v/>
          </cell>
          <cell r="N4230" t="str">
            <v>Infraestructura</v>
          </cell>
          <cell r="O4230"/>
          <cell r="P4230"/>
          <cell r="Q4230" t="str">
            <v>Construccion De Obras Complementarias Del Parque Popular Modelo En La Zona Urbana Del Municipio De Palmira - Valle Del Cauca.</v>
          </cell>
          <cell r="R4230" t="str">
            <v>Espacio Público, Recreación Y Deporte</v>
          </cell>
          <cell r="S4230"/>
          <cell r="T4230"/>
          <cell r="U4230"/>
          <cell r="V4230" t="str">
            <v>Federación Nacional De Cafeteros</v>
          </cell>
          <cell r="W4230"/>
          <cell r="X4230" t="str">
            <v/>
          </cell>
          <cell r="Y4230"/>
          <cell r="Z4230">
            <v>110000000</v>
          </cell>
          <cell r="AA4230"/>
          <cell r="AB4230">
            <v>110000000</v>
          </cell>
          <cell r="AC4230"/>
          <cell r="AD4230">
            <v>110000000</v>
          </cell>
          <cell r="AE4230">
            <v>0</v>
          </cell>
          <cell r="AF4230"/>
          <cell r="AG4230">
            <v>0</v>
          </cell>
          <cell r="AH4230">
            <v>110000000</v>
          </cell>
          <cell r="AI4230">
            <v>0</v>
          </cell>
          <cell r="AJ4230">
            <v>110000000</v>
          </cell>
          <cell r="AK4230">
            <v>1</v>
          </cell>
          <cell r="AL4230"/>
          <cell r="AM4230">
            <v>1</v>
          </cell>
          <cell r="AN4230">
            <v>1</v>
          </cell>
          <cell r="AO4230">
            <v>0</v>
          </cell>
          <cell r="AP4230" t="str">
            <v>Liquidado</v>
          </cell>
          <cell r="AQ4230" t="e">
            <v>#REF!</v>
          </cell>
          <cell r="AR4230" t="e">
            <v>#N/A</v>
          </cell>
          <cell r="AS4230" t="str">
            <v>Entregado en 2011.</v>
          </cell>
          <cell r="AT4230" t="str">
            <v>No Aplica</v>
          </cell>
          <cell r="AU4230" t="str">
            <v/>
          </cell>
          <cell r="AV4230">
            <v>40543</v>
          </cell>
          <cell r="AW4230" t="e">
            <v>#REF!</v>
          </cell>
          <cell r="AX4230"/>
          <cell r="AY4230"/>
          <cell r="AZ4230">
            <v>0</v>
          </cell>
          <cell r="BA4230" t="str">
            <v>-</v>
          </cell>
          <cell r="BB4230" t="str">
            <v/>
          </cell>
          <cell r="BC4230"/>
          <cell r="BD4230" t="str">
            <v/>
          </cell>
          <cell r="BE4230" t="str">
            <v/>
          </cell>
          <cell r="BF4230" t="str">
            <v/>
          </cell>
          <cell r="BG4230" t="str">
            <v/>
          </cell>
        </row>
        <row r="4231">
          <cell r="C4231" t="str">
            <v>20100030V1918-1</v>
          </cell>
          <cell r="D4231" t="str">
            <v>Proyectos 2011 - 2020</v>
          </cell>
          <cell r="E4231" t="str">
            <v>No Aplica</v>
          </cell>
          <cell r="F4231" t="str">
            <v>CERRADO</v>
          </cell>
          <cell r="G4231"/>
          <cell r="H4231" t="str">
            <v>Valle Del Cauca</v>
          </cell>
          <cell r="I4231">
            <v>76520</v>
          </cell>
          <cell r="J4231">
            <v>1</v>
          </cell>
          <cell r="K4231" t="str">
            <v>Palmira</v>
          </cell>
          <cell r="L4231" t="str">
            <v>Palmira-Valle Del Cauca</v>
          </cell>
          <cell r="M4231" t="str">
            <v/>
          </cell>
          <cell r="N4231" t="str">
            <v>Infraestructura</v>
          </cell>
          <cell r="O4231"/>
          <cell r="P4231"/>
          <cell r="Q4231" t="str">
            <v>Convenio Interadministrativo Con La Federación Nacional De Cafeteros - Comité Departamental De Cafeteros Del Valle Del Cauca, Para Que Se Aunen Esfuerzos Para La Elaboración De Diseños Y/O Ajustes A Diseños Y/O Pavimentación Vía De Acceso Corregimiento La Buitrera, Municipio De Palmira - Valle Del Cauca.</v>
          </cell>
          <cell r="R4231" t="str">
            <v>Vías Red Terciaria</v>
          </cell>
          <cell r="S4231"/>
          <cell r="T4231"/>
          <cell r="U4231"/>
          <cell r="V4231" t="str">
            <v>Federación Nacional De Cafeteros</v>
          </cell>
          <cell r="W4231"/>
          <cell r="X4231" t="str">
            <v/>
          </cell>
          <cell r="Y4231"/>
          <cell r="Z4231">
            <v>200000000</v>
          </cell>
          <cell r="AA4231"/>
          <cell r="AB4231">
            <v>200000000</v>
          </cell>
          <cell r="AC4231"/>
          <cell r="AD4231">
            <v>200000000</v>
          </cell>
          <cell r="AE4231">
            <v>0</v>
          </cell>
          <cell r="AF4231"/>
          <cell r="AG4231">
            <v>0</v>
          </cell>
          <cell r="AH4231">
            <v>200000000</v>
          </cell>
          <cell r="AI4231">
            <v>0</v>
          </cell>
          <cell r="AJ4231">
            <v>200000000</v>
          </cell>
          <cell r="AK4231">
            <v>1</v>
          </cell>
          <cell r="AL4231"/>
          <cell r="AM4231">
            <v>1</v>
          </cell>
          <cell r="AN4231">
            <v>1</v>
          </cell>
          <cell r="AO4231">
            <v>0</v>
          </cell>
          <cell r="AP4231" t="str">
            <v>Liquidado</v>
          </cell>
          <cell r="AQ4231" t="e">
            <v>#REF!</v>
          </cell>
          <cell r="AR4231" t="e">
            <v>#N/A</v>
          </cell>
          <cell r="AS4231" t="str">
            <v>Entregado en 2011.</v>
          </cell>
          <cell r="AT4231" t="str">
            <v>No Aplica</v>
          </cell>
          <cell r="AU4231" t="str">
            <v/>
          </cell>
          <cell r="AV4231">
            <v>40543</v>
          </cell>
          <cell r="AW4231" t="e">
            <v>#REF!</v>
          </cell>
          <cell r="AX4231"/>
          <cell r="AY4231"/>
          <cell r="AZ4231">
            <v>0</v>
          </cell>
          <cell r="BA4231" t="str">
            <v>-</v>
          </cell>
          <cell r="BB4231" t="str">
            <v/>
          </cell>
          <cell r="BC4231"/>
          <cell r="BD4231" t="str">
            <v/>
          </cell>
          <cell r="BE4231" t="str">
            <v/>
          </cell>
          <cell r="BF4231" t="str">
            <v/>
          </cell>
          <cell r="BG4231" t="str">
            <v/>
          </cell>
        </row>
        <row r="4232">
          <cell r="C4232" t="str">
            <v>20120040S0128-1</v>
          </cell>
          <cell r="D4232" t="str">
            <v>Proyectos 2011 - 2020</v>
          </cell>
          <cell r="E4232" t="str">
            <v>No Aplica</v>
          </cell>
          <cell r="F4232" t="str">
            <v>CERRADO</v>
          </cell>
          <cell r="G4232" t="str">
            <v>B128</v>
          </cell>
          <cell r="H4232" t="str">
            <v>Valle Del Cauca</v>
          </cell>
          <cell r="I4232">
            <v>76520</v>
          </cell>
          <cell r="J4232">
            <v>1</v>
          </cell>
          <cell r="K4232" t="str">
            <v>Palmira</v>
          </cell>
          <cell r="L4232" t="str">
            <v>Palmira-Valle Del Cauca</v>
          </cell>
          <cell r="M4232">
            <v>40</v>
          </cell>
          <cell r="N4232" t="str">
            <v>Fonade 2</v>
          </cell>
          <cell r="O4232"/>
          <cell r="P4232"/>
          <cell r="Q4232" t="str">
            <v>Construcción Centro De Desarrollo Infantil Temprano Galería Satélite</v>
          </cell>
          <cell r="R4232" t="str">
            <v>Social Comunitario</v>
          </cell>
          <cell r="S4232"/>
          <cell r="T4232"/>
          <cell r="U4232"/>
          <cell r="V4232" t="str">
            <v>Fonade</v>
          </cell>
          <cell r="W4232"/>
          <cell r="X4232" t="str">
            <v/>
          </cell>
          <cell r="Y4232"/>
          <cell r="Z4232">
            <v>1960846328.49</v>
          </cell>
          <cell r="AA4232"/>
          <cell r="AB4232">
            <v>1960846328.49</v>
          </cell>
          <cell r="AC4232"/>
          <cell r="AD4232">
            <v>1960846328.49</v>
          </cell>
          <cell r="AE4232">
            <v>0</v>
          </cell>
          <cell r="AF4232"/>
          <cell r="AG4232">
            <v>0</v>
          </cell>
          <cell r="AH4232">
            <v>1960846328.49</v>
          </cell>
          <cell r="AI4232">
            <v>0</v>
          </cell>
          <cell r="AJ4232">
            <v>1960846328.49</v>
          </cell>
          <cell r="AK4232">
            <v>1</v>
          </cell>
          <cell r="AL4232"/>
          <cell r="AM4232">
            <v>1</v>
          </cell>
          <cell r="AN4232">
            <v>1</v>
          </cell>
          <cell r="AO4232">
            <v>0</v>
          </cell>
          <cell r="AP4232" t="str">
            <v>Liquidado</v>
          </cell>
          <cell r="AQ4232" t="e">
            <v>#REF!</v>
          </cell>
          <cell r="AR4232" t="e">
            <v>#N/A</v>
          </cell>
          <cell r="AS4232" t="str">
            <v>CONVENIO LIQUIDADO EL 29 DE SEPTIEMBRE 2021.</v>
          </cell>
          <cell r="AT4232" t="str">
            <v>No Aplica</v>
          </cell>
          <cell r="AU4232">
            <v>42104</v>
          </cell>
          <cell r="AV4232">
            <v>42551</v>
          </cell>
          <cell r="AW4232" t="e">
            <v>#REF!</v>
          </cell>
          <cell r="AX4232"/>
          <cell r="AY4232"/>
          <cell r="AZ4232">
            <v>0</v>
          </cell>
          <cell r="BA4232" t="str">
            <v>-</v>
          </cell>
          <cell r="BB4232" t="str">
            <v>UN CENTRO DE DESARROLLO INFANTIL PARA 300 NIÑOS</v>
          </cell>
          <cell r="BC4232"/>
          <cell r="BD4232">
            <v>42109</v>
          </cell>
          <cell r="BE4232">
            <v>42342</v>
          </cell>
          <cell r="BF4232">
            <v>42615</v>
          </cell>
          <cell r="BG4232" t="str">
            <v/>
          </cell>
        </row>
        <row r="4233">
          <cell r="C4233" t="str">
            <v>20120069S0377-1</v>
          </cell>
          <cell r="D4233" t="str">
            <v>Proyectos 2011 - 2020</v>
          </cell>
          <cell r="E4233" t="str">
            <v>ANTES 2018</v>
          </cell>
          <cell r="F4233" t="str">
            <v>VIGENTE</v>
          </cell>
          <cell r="G4233" t="str">
            <v>C377</v>
          </cell>
          <cell r="H4233" t="str">
            <v>Valle Del Cauca</v>
          </cell>
          <cell r="I4233">
            <v>76520</v>
          </cell>
          <cell r="J4233">
            <v>1</v>
          </cell>
          <cell r="K4233" t="str">
            <v>Palmira</v>
          </cell>
          <cell r="L4233" t="str">
            <v>Palmira-Valle Del Cauca</v>
          </cell>
          <cell r="M4233">
            <v>69</v>
          </cell>
          <cell r="N4233" t="str">
            <v>Fonade 3</v>
          </cell>
          <cell r="O4233"/>
          <cell r="P4233"/>
          <cell r="Q4233" t="str">
            <v>Construccion Del Parque En El Barrio La Carbonera De Palmira Valle</v>
          </cell>
          <cell r="R4233" t="str">
            <v>Espacio Público, Recreación Y Deporte</v>
          </cell>
          <cell r="S4233"/>
          <cell r="T4233"/>
          <cell r="U4233"/>
          <cell r="V4233" t="str">
            <v>Fonade</v>
          </cell>
          <cell r="W4233"/>
          <cell r="X4233" t="str">
            <v/>
          </cell>
          <cell r="Y4233"/>
          <cell r="Z4233">
            <v>348529053</v>
          </cell>
          <cell r="AA4233"/>
          <cell r="AB4233">
            <v>348529053</v>
          </cell>
          <cell r="AC4233"/>
          <cell r="AD4233">
            <v>348529053</v>
          </cell>
          <cell r="AE4233">
            <v>0</v>
          </cell>
          <cell r="AF4233"/>
          <cell r="AG4233">
            <v>0</v>
          </cell>
          <cell r="AH4233">
            <v>348529053</v>
          </cell>
          <cell r="AI4233">
            <v>0</v>
          </cell>
          <cell r="AJ4233">
            <v>348529053</v>
          </cell>
          <cell r="AK4233">
            <v>0.81799999999999995</v>
          </cell>
          <cell r="AL4233"/>
          <cell r="AM4233">
            <v>1</v>
          </cell>
          <cell r="AN4233">
            <v>1</v>
          </cell>
          <cell r="AO4233">
            <v>0</v>
          </cell>
          <cell r="AP4233" t="str">
            <v>En Liquidación</v>
          </cell>
          <cell r="AQ4233" t="e">
            <v>#REF!</v>
          </cell>
          <cell r="AR4233" t="e">
            <v>#N/A</v>
          </cell>
          <cell r="AS4233" t="str">
            <v>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v>
          </cell>
          <cell r="AT4233" t="str">
            <v>No Aplica</v>
          </cell>
          <cell r="AU4233">
            <v>43365</v>
          </cell>
          <cell r="AV4233">
            <v>43592</v>
          </cell>
          <cell r="AW4233" t="e">
            <v>#REF!</v>
          </cell>
          <cell r="AX4233"/>
          <cell r="AY4233"/>
          <cell r="AZ4233">
            <v>0</v>
          </cell>
          <cell r="BA4233" t="str">
            <v>-</v>
          </cell>
          <cell r="BB4233" t="str">
            <v>540 m2</v>
          </cell>
          <cell r="BC4233"/>
          <cell r="BD4233">
            <v>43396</v>
          </cell>
          <cell r="BE4233">
            <v>43579</v>
          </cell>
          <cell r="BF4233">
            <v>43622</v>
          </cell>
          <cell r="BG4233">
            <v>2500</v>
          </cell>
        </row>
        <row r="4234">
          <cell r="C4234" t="str">
            <v>20130142S0424-1</v>
          </cell>
          <cell r="D4234" t="str">
            <v>Proyectos 2011 - 2020</v>
          </cell>
          <cell r="E4234" t="str">
            <v>No Aplica</v>
          </cell>
          <cell r="F4234" t="str">
            <v>CERRADO</v>
          </cell>
          <cell r="G4234"/>
          <cell r="H4234" t="str">
            <v>Valle Del Cauca</v>
          </cell>
          <cell r="I4234">
            <v>76520</v>
          </cell>
          <cell r="J4234">
            <v>1</v>
          </cell>
          <cell r="K4234" t="str">
            <v>Palmira</v>
          </cell>
          <cell r="L4234" t="str">
            <v>Palmira-Valle Del Cauca</v>
          </cell>
          <cell r="M4234">
            <v>142</v>
          </cell>
          <cell r="N4234" t="str">
            <v>DPS 2013</v>
          </cell>
          <cell r="O4234"/>
          <cell r="P4234"/>
          <cell r="Q4234" t="str">
            <v>Construccion Coliseo Cubierto Para La Institucion Educativa Cardenas, En El Municipio De Palmira -  Valle Del Cauca, Occidente</v>
          </cell>
          <cell r="R4234" t="str">
            <v>Espacio Público, Recreación Y Deporte</v>
          </cell>
          <cell r="S4234"/>
          <cell r="T4234"/>
          <cell r="U4234"/>
          <cell r="V4234" t="str">
            <v>Municipio</v>
          </cell>
          <cell r="W4234"/>
          <cell r="X4234" t="str">
            <v>Zamorano, Santa Teresita, La Vega</v>
          </cell>
          <cell r="Y4234"/>
          <cell r="Z4234">
            <v>971962617</v>
          </cell>
          <cell r="AA4234"/>
          <cell r="AB4234">
            <v>971962617</v>
          </cell>
          <cell r="AC4234"/>
          <cell r="AD4234">
            <v>971962617</v>
          </cell>
          <cell r="AE4234">
            <v>97196261.700000003</v>
          </cell>
          <cell r="AF4234"/>
          <cell r="AG4234">
            <v>97196261.700000003</v>
          </cell>
          <cell r="AH4234">
            <v>1069158878.7</v>
          </cell>
          <cell r="AI4234">
            <v>0</v>
          </cell>
          <cell r="AJ4234">
            <v>1069158878.7</v>
          </cell>
          <cell r="AK4234">
            <v>1</v>
          </cell>
          <cell r="AL4234"/>
          <cell r="AM4234">
            <v>1</v>
          </cell>
          <cell r="AN4234">
            <v>1</v>
          </cell>
          <cell r="AO4234">
            <v>0</v>
          </cell>
          <cell r="AP4234" t="str">
            <v>Liquidado</v>
          </cell>
          <cell r="AQ4234" t="e">
            <v>#REF!</v>
          </cell>
          <cell r="AR4234" t="e">
            <v>#N/A</v>
          </cell>
          <cell r="AS4234" t="str">
            <v>Liquidado.</v>
          </cell>
          <cell r="AT4234" t="str">
            <v>No Aplica</v>
          </cell>
          <cell r="AU4234">
            <v>42767</v>
          </cell>
          <cell r="AV4234">
            <v>43089</v>
          </cell>
          <cell r="AW4234" t="e">
            <v>#REF!</v>
          </cell>
          <cell r="AX4234"/>
          <cell r="AY4234"/>
          <cell r="AZ4234">
            <v>0</v>
          </cell>
          <cell r="BA4234" t="str">
            <v>-</v>
          </cell>
          <cell r="BB4234" t="str">
            <v>1421m2</v>
          </cell>
          <cell r="BC4234"/>
          <cell r="BD4234">
            <v>42788</v>
          </cell>
          <cell r="BE4234">
            <v>43082</v>
          </cell>
          <cell r="BF4234">
            <v>43206</v>
          </cell>
          <cell r="BG4234">
            <v>2400</v>
          </cell>
        </row>
        <row r="4235">
          <cell r="C4235" t="str">
            <v>20150398M3239-1</v>
          </cell>
          <cell r="D4235" t="str">
            <v>Proyectos 2011 - 2020</v>
          </cell>
          <cell r="E4235" t="str">
            <v>ANTES 2018</v>
          </cell>
          <cell r="F4235" t="str">
            <v>VIGENTE</v>
          </cell>
          <cell r="G4235"/>
          <cell r="H4235" t="str">
            <v>Valle Del Cauca</v>
          </cell>
          <cell r="I4235">
            <v>76520</v>
          </cell>
          <cell r="J4235">
            <v>1</v>
          </cell>
          <cell r="K4235" t="str">
            <v>Palmira</v>
          </cell>
          <cell r="L4235" t="str">
            <v>Palmira-Valle Del Cauca</v>
          </cell>
          <cell r="M4235">
            <v>398</v>
          </cell>
          <cell r="N4235" t="str">
            <v>DPS 2015</v>
          </cell>
          <cell r="O4235"/>
          <cell r="P4235"/>
          <cell r="Q4235" t="str">
            <v>Mejoramiento De Condiciones De Habitabilidad En El Municipio De Palmira - Valle Del Cauca</v>
          </cell>
          <cell r="R4235" t="str">
            <v>Mejoramiento Condiciones De Habitabilidad</v>
          </cell>
          <cell r="S4235"/>
          <cell r="T4235"/>
          <cell r="U4235"/>
          <cell r="V4235" t="str">
            <v>Municipio</v>
          </cell>
          <cell r="W4235"/>
          <cell r="X4235" t="str">
            <v/>
          </cell>
          <cell r="Y4235"/>
          <cell r="Z4235">
            <v>446428572</v>
          </cell>
          <cell r="AA4235"/>
          <cell r="AB4235">
            <v>446428572</v>
          </cell>
          <cell r="AC4235"/>
          <cell r="AD4235">
            <v>446428572</v>
          </cell>
          <cell r="AE4235">
            <v>159840086.06</v>
          </cell>
          <cell r="AF4235"/>
          <cell r="AG4235">
            <v>159840086.06</v>
          </cell>
          <cell r="AH4235">
            <v>606268658.05999994</v>
          </cell>
          <cell r="AI4235">
            <v>0</v>
          </cell>
          <cell r="AJ4235">
            <v>606268658.05999994</v>
          </cell>
          <cell r="AK4235">
            <v>0.48099999999999998</v>
          </cell>
          <cell r="AL4235"/>
          <cell r="AM4235">
            <v>1</v>
          </cell>
          <cell r="AN4235">
            <v>1</v>
          </cell>
          <cell r="AO4235">
            <v>0</v>
          </cell>
          <cell r="AP4235" t="str">
            <v>Entregado A Municipio</v>
          </cell>
          <cell r="AQ4235" t="e">
            <v>#REF!</v>
          </cell>
          <cell r="AR4235" t="str">
            <v>TERMINADO</v>
          </cell>
          <cell r="AS4235" t="str">
            <v>Av3 realizada 19 abril 2022. Tramite de desembolso No.3 y No. 4</v>
          </cell>
          <cell r="AT4235"/>
          <cell r="AU4235">
            <v>43473</v>
          </cell>
          <cell r="AV4235">
            <v>44581</v>
          </cell>
          <cell r="AW4235" t="e">
            <v>#REF!</v>
          </cell>
          <cell r="AX4235"/>
          <cell r="AY4235"/>
          <cell r="AZ4235">
            <v>0</v>
          </cell>
          <cell r="BA4235" t="str">
            <v>-</v>
          </cell>
          <cell r="BB4235" t="str">
            <v>39  Viviendas</v>
          </cell>
          <cell r="BC4235"/>
          <cell r="BD4235">
            <v>44155</v>
          </cell>
          <cell r="BE4235">
            <v>44511</v>
          </cell>
          <cell r="BF4235">
            <v>44670</v>
          </cell>
          <cell r="BG4235">
            <v>144</v>
          </cell>
        </row>
        <row r="4236">
          <cell r="C4236" t="str">
            <v>20170552V8558-1</v>
          </cell>
          <cell r="D4236" t="str">
            <v>Proyectos 2011 - 2020</v>
          </cell>
          <cell r="E4236" t="str">
            <v>ANTES 2018</v>
          </cell>
          <cell r="F4236" t="str">
            <v>VIGENTE</v>
          </cell>
          <cell r="G4236"/>
          <cell r="H4236" t="str">
            <v>Valle Del Cauca</v>
          </cell>
          <cell r="I4236">
            <v>76520</v>
          </cell>
          <cell r="J4236">
            <v>1</v>
          </cell>
          <cell r="K4236" t="str">
            <v>Palmira</v>
          </cell>
          <cell r="L4236" t="str">
            <v>Palmira-Valle Del Cauca</v>
          </cell>
          <cell r="M4236">
            <v>552</v>
          </cell>
          <cell r="N4236" t="str">
            <v>DPS 2017</v>
          </cell>
          <cell r="O4236"/>
          <cell r="P4236"/>
          <cell r="Q4236" t="str">
            <v>Pavimentación Callejon Villa Lenis Y El Recreo Ubicado En El Corregimiento De Rozo Municipio De Palmira- Valle Del Cauca</v>
          </cell>
          <cell r="R4236" t="str">
            <v>Vías Urbanas</v>
          </cell>
          <cell r="S4236"/>
          <cell r="T4236"/>
          <cell r="U4236"/>
          <cell r="V4236" t="str">
            <v>Municipio</v>
          </cell>
          <cell r="W4236"/>
          <cell r="X4236" t="str">
            <v>Corregimiento de Rozo</v>
          </cell>
          <cell r="Y4236"/>
          <cell r="Z4236">
            <v>2165223000</v>
          </cell>
          <cell r="AA4236"/>
          <cell r="AB4236">
            <v>2165223000</v>
          </cell>
          <cell r="AC4236"/>
          <cell r="AD4236">
            <v>2165223000</v>
          </cell>
          <cell r="AE4236">
            <v>216522300</v>
          </cell>
          <cell r="AF4236"/>
          <cell r="AG4236">
            <v>216522300</v>
          </cell>
          <cell r="AH4236">
            <v>2381745300</v>
          </cell>
          <cell r="AI4236">
            <v>0</v>
          </cell>
          <cell r="AJ4236">
            <v>2381745300</v>
          </cell>
          <cell r="AK4236">
            <v>1</v>
          </cell>
          <cell r="AL4236"/>
          <cell r="AM4236">
            <v>1</v>
          </cell>
          <cell r="AN4236">
            <v>1</v>
          </cell>
          <cell r="AO4236">
            <v>0</v>
          </cell>
          <cell r="AP4236" t="str">
            <v>Entregado A Municipio</v>
          </cell>
          <cell r="AQ4236" t="e">
            <v>#REF!</v>
          </cell>
          <cell r="AR4236" t="e">
            <v>#N/A</v>
          </cell>
          <cell r="AS4236" t="str">
            <v>Fecha de terminación 03/01/2020
La interventoría hace debida entrega de las actas de terminación  y de entrega con copia al supervisor del DPS.  Se realizó comité de seguimiento el 17/06/2021 a las 3:00 p.m., el municipio se compromete a realizar requerimiento al contratista de obra para cierre documental durante el transcurso dela próxima semana, no se ha realizado actualización de pólizas según acta de recibo final, por negación de la aseguradora, se ha realizadó diferentes requerimientos parte del municipio al contratista y aseguradora. A la fecha el contratista no ha dado respuesta al requerimeinto del municipio, pendiente notificación de incumplimeinto por parte del Municipio de Vijes. El 9/07/2021 municipio Palmira realiza entrega parcial de la información solicitad apara liquidación.</v>
          </cell>
          <cell r="AT4236" t="str">
            <v>No Aplica</v>
          </cell>
          <cell r="AU4236">
            <v>43649</v>
          </cell>
          <cell r="AV4236">
            <v>43833</v>
          </cell>
          <cell r="AW4236" t="e">
            <v>#REF!</v>
          </cell>
          <cell r="AX4236"/>
          <cell r="AY4236"/>
          <cell r="AZ4236">
            <v>0</v>
          </cell>
          <cell r="BA4236" t="str">
            <v>-</v>
          </cell>
          <cell r="BB4236" t="str">
            <v>1185 m</v>
          </cell>
          <cell r="BC4236"/>
          <cell r="BD4236">
            <v>43677</v>
          </cell>
          <cell r="BE4236">
            <v>44146</v>
          </cell>
          <cell r="BF4236">
            <v>44146</v>
          </cell>
          <cell r="BG4236">
            <v>1296</v>
          </cell>
        </row>
        <row r="4237">
          <cell r="C4237" t="str">
            <v>20170571S10250-1</v>
          </cell>
          <cell r="D4237" t="str">
            <v>Proyectos 2011 - 2020</v>
          </cell>
          <cell r="E4237" t="str">
            <v>ANTES 2018</v>
          </cell>
          <cell r="F4237" t="str">
            <v>VIGENTE</v>
          </cell>
          <cell r="G4237"/>
          <cell r="H4237" t="str">
            <v>Valle Del Cauca</v>
          </cell>
          <cell r="I4237">
            <v>76520</v>
          </cell>
          <cell r="J4237">
            <v>1</v>
          </cell>
          <cell r="K4237" t="str">
            <v>Palmira</v>
          </cell>
          <cell r="L4237" t="str">
            <v>Palmira-Valle Del Cauca</v>
          </cell>
          <cell r="M4237">
            <v>571</v>
          </cell>
          <cell r="N4237" t="str">
            <v>DPS 2017</v>
          </cell>
          <cell r="O4237"/>
          <cell r="P4237"/>
          <cell r="Q4237" t="str">
            <v>Mejorar Los Espacios Deportivos De La Institución Educativa Nuestra Señora Del Palmar En El Municipio De Palmira - Valle Del Cauca</v>
          </cell>
          <cell r="R4237" t="str">
            <v>Social Comunitario</v>
          </cell>
          <cell r="S4237"/>
          <cell r="T4237"/>
          <cell r="U4237"/>
          <cell r="V4237" t="str">
            <v>Municipio</v>
          </cell>
          <cell r="W4237" t="str">
            <v>Urbano</v>
          </cell>
          <cell r="X4237" t="str">
            <v>Barrio Santa Rita</v>
          </cell>
          <cell r="Y4237"/>
          <cell r="Z4237">
            <v>1225184453</v>
          </cell>
          <cell r="AA4237"/>
          <cell r="AB4237">
            <v>1225184453</v>
          </cell>
          <cell r="AC4237"/>
          <cell r="AD4237">
            <v>1225184453</v>
          </cell>
          <cell r="AE4237">
            <v>122518445.30000001</v>
          </cell>
          <cell r="AF4237"/>
          <cell r="AG4237">
            <v>122518445.30000001</v>
          </cell>
          <cell r="AH4237">
            <v>1347702898.3</v>
          </cell>
          <cell r="AI4237">
            <v>0</v>
          </cell>
          <cell r="AJ4237">
            <v>1347702898.3</v>
          </cell>
          <cell r="AK4237">
            <v>0.9</v>
          </cell>
          <cell r="AL4237"/>
          <cell r="AM4237">
            <v>1</v>
          </cell>
          <cell r="AN4237">
            <v>1</v>
          </cell>
          <cell r="AO4237">
            <v>0</v>
          </cell>
          <cell r="AP4237" t="str">
            <v>Entregado A Municipio</v>
          </cell>
          <cell r="AQ4237" t="e">
            <v>#REF!</v>
          </cell>
          <cell r="AR4237" t="e">
            <v>#N/A</v>
          </cell>
          <cell r="AS4237" t="str">
            <v>e está a la espera de acta 6 para tramite de pago. Se gestionará en cuentas por pagar.
No se ha suscrito acta entrega por problemas con el contratista.
Reunión con la interventoría - Ente Territorial por falta la instalación de las divisiones de baño
Realización de mesa de trabajo interventoría  y municipio y PS 24/02/2022
Se remitió al municipio Oficio Derecho de Petición  con copia a procuraduría delegada.
Se  citó a Alcalde  a reunión en Bogotá para tratar asuntos del convenio.
AV3 del día 24 de septiembre de 2021 
Terminación: 30/07/2021</v>
          </cell>
          <cell r="AT4237" t="str">
            <v>No Aplica</v>
          </cell>
          <cell r="AU4237">
            <v>43697</v>
          </cell>
          <cell r="AV4237">
            <v>44407</v>
          </cell>
          <cell r="AW4237" t="e">
            <v>#REF!</v>
          </cell>
          <cell r="AX4237"/>
          <cell r="AY4237"/>
          <cell r="AZ4237">
            <v>0</v>
          </cell>
          <cell r="BA4237" t="str">
            <v>-</v>
          </cell>
          <cell r="BB4237" t="str">
            <v>1140 mt</v>
          </cell>
          <cell r="BC4237"/>
          <cell r="BD4237">
            <v>43719</v>
          </cell>
          <cell r="BE4237">
            <v>44306</v>
          </cell>
          <cell r="BF4237">
            <v>44463</v>
          </cell>
          <cell r="BG4237">
            <v>1379</v>
          </cell>
        </row>
        <row r="4238">
          <cell r="C4238" t="str">
            <v>E-2020-2203-208255</v>
          </cell>
          <cell r="D4238" t="str">
            <v>CV 001-2020</v>
          </cell>
          <cell r="E4238" t="str">
            <v>2018-2022</v>
          </cell>
          <cell r="F4238" t="str">
            <v>VIGENTE</v>
          </cell>
          <cell r="G4238"/>
          <cell r="H4238" t="str">
            <v>Valle Del Cauca</v>
          </cell>
          <cell r="I4238"/>
          <cell r="J4238"/>
          <cell r="K4238" t="str">
            <v>Palmira</v>
          </cell>
          <cell r="L4238" t="str">
            <v>Palmira-Valle Del Cauca</v>
          </cell>
          <cell r="M4238" t="str">
            <v>369 FIP 2021</v>
          </cell>
          <cell r="N4238" t="str">
            <v>DPS 2021</v>
          </cell>
          <cell r="O4238">
            <v>44351</v>
          </cell>
          <cell r="P4238">
            <v>44773</v>
          </cell>
          <cell r="Q4238" t="str">
            <v>Construcción Pavimento Vía Principal Del Corregimiento De Barrancas Municipio De Palmira - Valle Del Cauca</v>
          </cell>
          <cell r="R4238" t="str">
            <v>Vias y Transporte</v>
          </cell>
          <cell r="S4238" t="str">
            <v>Vias Urbanas</v>
          </cell>
          <cell r="T4238"/>
          <cell r="U4238">
            <v>1</v>
          </cell>
          <cell r="V4238"/>
          <cell r="W4238"/>
          <cell r="X4238"/>
          <cell r="Y4238"/>
          <cell r="Z4238">
            <v>2101615518</v>
          </cell>
          <cell r="AA4238"/>
          <cell r="AB4238">
            <v>2101615518</v>
          </cell>
          <cell r="AC4238">
            <v>0</v>
          </cell>
          <cell r="AD4238">
            <v>2101615518</v>
          </cell>
          <cell r="AE4238"/>
          <cell r="AF4238"/>
          <cell r="AG4238">
            <v>0</v>
          </cell>
          <cell r="AH4238">
            <v>2101615518</v>
          </cell>
          <cell r="AI4238">
            <v>0</v>
          </cell>
          <cell r="AJ4238">
            <v>2101615518</v>
          </cell>
          <cell r="AK4238"/>
          <cell r="AL4238"/>
          <cell r="AM4238">
            <v>0.91</v>
          </cell>
          <cell r="AN4238">
            <v>0.21</v>
          </cell>
          <cell r="AO4238">
            <v>-0.70000000000000007</v>
          </cell>
          <cell r="AP4238" t="str">
            <v>En Ejecución</v>
          </cell>
          <cell r="AQ4238" t="e">
            <v>#REF!</v>
          </cell>
          <cell r="AR4238" t="e">
            <v>#N/A</v>
          </cell>
          <cell r="AS4238" t="str">
            <v>-</v>
          </cell>
          <cell r="AT4238"/>
          <cell r="AU4238">
            <v>44539</v>
          </cell>
          <cell r="AV4238" t="str">
            <v>-</v>
          </cell>
          <cell r="AW4238" t="e">
            <v>#REF!</v>
          </cell>
          <cell r="AX4238">
            <v>9</v>
          </cell>
          <cell r="AY4238"/>
          <cell r="AZ4238">
            <v>9</v>
          </cell>
          <cell r="BA4238"/>
          <cell r="BB4238" t="str">
            <v>2170 ML</v>
          </cell>
          <cell r="BC4238"/>
          <cell r="BD4238" t="str">
            <v>-</v>
          </cell>
          <cell r="BE4238" t="str">
            <v>-</v>
          </cell>
          <cell r="BF4238" t="str">
            <v>-</v>
          </cell>
          <cell r="BG4238" t="str">
            <v>-</v>
          </cell>
        </row>
        <row r="4239">
          <cell r="C4239" t="str">
            <v>E-2020-2203-253425</v>
          </cell>
          <cell r="D4239" t="str">
            <v>CV 001-2020</v>
          </cell>
          <cell r="E4239" t="str">
            <v>2018-2022</v>
          </cell>
          <cell r="F4239" t="str">
            <v>VIGENTE</v>
          </cell>
          <cell r="G4239"/>
          <cell r="H4239" t="str">
            <v>Valle Del Cauca</v>
          </cell>
          <cell r="I4239"/>
          <cell r="J4239"/>
          <cell r="K4239" t="str">
            <v>Palmira</v>
          </cell>
          <cell r="L4239" t="str">
            <v>Palmira-Valle Del Cauca</v>
          </cell>
          <cell r="M4239" t="str">
            <v>492 FIP 2021</v>
          </cell>
          <cell r="N4239" t="str">
            <v>DPS 2021</v>
          </cell>
          <cell r="O4239">
            <v>44432</v>
          </cell>
          <cell r="P4239">
            <v>44773</v>
          </cell>
          <cell r="Q4239" t="str">
            <v>Revitalización De La Galería Central Del Municipio De Palmira - Valle Del Cauca</v>
          </cell>
          <cell r="R4239" t="str">
            <v>Social Comunitario</v>
          </cell>
          <cell r="S4239" t="str">
            <v>Plaza de Mercado</v>
          </cell>
          <cell r="T4239"/>
          <cell r="U4239">
            <v>1</v>
          </cell>
          <cell r="V4239"/>
          <cell r="W4239"/>
          <cell r="X4239"/>
          <cell r="Y4239"/>
          <cell r="Z4239">
            <v>3680979469</v>
          </cell>
          <cell r="AA4239"/>
          <cell r="AB4239">
            <v>3680979469</v>
          </cell>
          <cell r="AC4239">
            <v>0</v>
          </cell>
          <cell r="AD4239">
            <v>3680979469</v>
          </cell>
          <cell r="AE4239"/>
          <cell r="AF4239"/>
          <cell r="AG4239">
            <v>0</v>
          </cell>
          <cell r="AH4239">
            <v>3680979469</v>
          </cell>
          <cell r="AI4239">
            <v>0</v>
          </cell>
          <cell r="AJ4239">
            <v>3680979469</v>
          </cell>
          <cell r="AK4239"/>
          <cell r="AL4239"/>
          <cell r="AM4239">
            <v>7.2300000000000003E-2</v>
          </cell>
          <cell r="AN4239">
            <v>5.8599999999999999E-2</v>
          </cell>
          <cell r="AO4239">
            <v>-1.3700000000000004E-2</v>
          </cell>
          <cell r="AP4239" t="str">
            <v>En Ejecución</v>
          </cell>
          <cell r="AQ4239" t="e">
            <v>#REF!</v>
          </cell>
          <cell r="AR4239" t="e">
            <v>#N/A</v>
          </cell>
          <cell r="AS4239" t="str">
            <v>-</v>
          </cell>
          <cell r="AT4239"/>
          <cell r="AU4239">
            <v>44704</v>
          </cell>
          <cell r="AV4239">
            <v>44856</v>
          </cell>
          <cell r="AW4239" t="e">
            <v>#REF!</v>
          </cell>
          <cell r="AX4239">
            <v>9</v>
          </cell>
          <cell r="AY4239"/>
          <cell r="AZ4239">
            <v>9</v>
          </cell>
          <cell r="BA4239"/>
          <cell r="BB4239" t="str">
            <v>8146.4 M2</v>
          </cell>
          <cell r="BC4239"/>
          <cell r="BD4239" t="str">
            <v>-</v>
          </cell>
          <cell r="BE4239" t="str">
            <v>-</v>
          </cell>
          <cell r="BF4239" t="str">
            <v>-</v>
          </cell>
          <cell r="BG4239">
            <v>1100</v>
          </cell>
        </row>
        <row r="4240">
          <cell r="C4240" t="str">
            <v>20100218S1911-1</v>
          </cell>
          <cell r="D4240" t="str">
            <v>Proyectos 2011 - 2020</v>
          </cell>
          <cell r="E4240" t="str">
            <v>No Aplica</v>
          </cell>
          <cell r="F4240" t="str">
            <v>CERRADO</v>
          </cell>
          <cell r="G4240"/>
          <cell r="H4240" t="str">
            <v>Valle Del Cauca</v>
          </cell>
          <cell r="I4240">
            <v>76563</v>
          </cell>
          <cell r="J4240">
            <v>5</v>
          </cell>
          <cell r="K4240" t="str">
            <v>Pradera</v>
          </cell>
          <cell r="L4240" t="str">
            <v>Pradera-Valle Del Cauca</v>
          </cell>
          <cell r="M4240" t="str">
            <v/>
          </cell>
          <cell r="N4240" t="str">
            <v>Infraestructura</v>
          </cell>
          <cell r="O4240"/>
          <cell r="P4240"/>
          <cell r="Q4240" t="str">
            <v>Construccion De Polideportivo General Rafael Reyes, En El Municipio De Pradera - Valle Del Cauca.</v>
          </cell>
          <cell r="R4240" t="str">
            <v>Espacio Público, Recreación Y Deporte</v>
          </cell>
          <cell r="S4240"/>
          <cell r="T4240"/>
          <cell r="U4240"/>
          <cell r="V4240" t="str">
            <v>Federación Nacional De Cafeteros</v>
          </cell>
          <cell r="W4240"/>
          <cell r="X4240" t="str">
            <v/>
          </cell>
          <cell r="Y4240"/>
          <cell r="Z4240">
            <v>305000000</v>
          </cell>
          <cell r="AA4240"/>
          <cell r="AB4240">
            <v>305000000</v>
          </cell>
          <cell r="AC4240"/>
          <cell r="AD4240">
            <v>305000000</v>
          </cell>
          <cell r="AE4240">
            <v>0</v>
          </cell>
          <cell r="AF4240"/>
          <cell r="AG4240">
            <v>0</v>
          </cell>
          <cell r="AH4240">
            <v>305000000</v>
          </cell>
          <cell r="AI4240">
            <v>0</v>
          </cell>
          <cell r="AJ4240">
            <v>305000000</v>
          </cell>
          <cell r="AK4240">
            <v>1</v>
          </cell>
          <cell r="AL4240"/>
          <cell r="AM4240">
            <v>1</v>
          </cell>
          <cell r="AN4240">
            <v>1</v>
          </cell>
          <cell r="AO4240">
            <v>0</v>
          </cell>
          <cell r="AP4240" t="str">
            <v>Liquidado</v>
          </cell>
          <cell r="AQ4240" t="e">
            <v>#REF!</v>
          </cell>
          <cell r="AR4240" t="e">
            <v>#N/A</v>
          </cell>
          <cell r="AS4240" t="str">
            <v>Entregado en 2010.</v>
          </cell>
          <cell r="AT4240" t="str">
            <v>No Aplica</v>
          </cell>
          <cell r="AU4240" t="str">
            <v/>
          </cell>
          <cell r="AV4240">
            <v>40543</v>
          </cell>
          <cell r="AW4240" t="e">
            <v>#REF!</v>
          </cell>
          <cell r="AX4240"/>
          <cell r="AY4240"/>
          <cell r="AZ4240">
            <v>0</v>
          </cell>
          <cell r="BA4240" t="str">
            <v>-</v>
          </cell>
          <cell r="BB4240" t="str">
            <v/>
          </cell>
          <cell r="BC4240"/>
          <cell r="BD4240" t="str">
            <v/>
          </cell>
          <cell r="BE4240" t="str">
            <v/>
          </cell>
          <cell r="BF4240" t="str">
            <v/>
          </cell>
          <cell r="BG4240" t="str">
            <v/>
          </cell>
        </row>
        <row r="4241">
          <cell r="C4241" t="str">
            <v>20100218V1910-1</v>
          </cell>
          <cell r="D4241" t="str">
            <v>Proyectos 2011 - 2020</v>
          </cell>
          <cell r="E4241" t="str">
            <v>No Aplica</v>
          </cell>
          <cell r="F4241" t="str">
            <v>CERRADO</v>
          </cell>
          <cell r="G4241"/>
          <cell r="H4241" t="str">
            <v>Valle Del Cauca</v>
          </cell>
          <cell r="I4241">
            <v>76563</v>
          </cell>
          <cell r="J4241">
            <v>5</v>
          </cell>
          <cell r="K4241" t="str">
            <v>Pradera</v>
          </cell>
          <cell r="L4241" t="str">
            <v>Pradera-Valle Del Cauca</v>
          </cell>
          <cell r="M4241" t="str">
            <v/>
          </cell>
          <cell r="N4241" t="str">
            <v>Infraestructura</v>
          </cell>
          <cell r="O4241"/>
          <cell r="P4241"/>
          <cell r="Q4241" t="str">
            <v>Mantenimiento De Vías Rurales Bolivar Recreo - Potrerito La Ruiza, Municipio De Pradera - Valle Del Cauca.</v>
          </cell>
          <cell r="R4241" t="str">
            <v>Vías Red Terciaria</v>
          </cell>
          <cell r="S4241"/>
          <cell r="T4241"/>
          <cell r="U4241"/>
          <cell r="V4241" t="str">
            <v>Federación Nacional De Cafeteros</v>
          </cell>
          <cell r="W4241"/>
          <cell r="X4241" t="str">
            <v/>
          </cell>
          <cell r="Y4241"/>
          <cell r="Z4241">
            <v>140000000</v>
          </cell>
          <cell r="AA4241"/>
          <cell r="AB4241">
            <v>140000000</v>
          </cell>
          <cell r="AC4241"/>
          <cell r="AD4241">
            <v>140000000</v>
          </cell>
          <cell r="AE4241">
            <v>0</v>
          </cell>
          <cell r="AF4241"/>
          <cell r="AG4241">
            <v>0</v>
          </cell>
          <cell r="AH4241">
            <v>140000000</v>
          </cell>
          <cell r="AI4241">
            <v>0</v>
          </cell>
          <cell r="AJ4241">
            <v>140000000</v>
          </cell>
          <cell r="AK4241">
            <v>1</v>
          </cell>
          <cell r="AL4241"/>
          <cell r="AM4241">
            <v>1</v>
          </cell>
          <cell r="AN4241">
            <v>1</v>
          </cell>
          <cell r="AO4241">
            <v>0</v>
          </cell>
          <cell r="AP4241" t="str">
            <v>Liquidado</v>
          </cell>
          <cell r="AQ4241" t="e">
            <v>#REF!</v>
          </cell>
          <cell r="AR4241" t="e">
            <v>#N/A</v>
          </cell>
          <cell r="AS4241" t="str">
            <v>Entregado en 2012.</v>
          </cell>
          <cell r="AT4241" t="str">
            <v>No Aplica</v>
          </cell>
          <cell r="AU4241" t="str">
            <v/>
          </cell>
          <cell r="AV4241">
            <v>40543</v>
          </cell>
          <cell r="AW4241" t="e">
            <v>#REF!</v>
          </cell>
          <cell r="AX4241"/>
          <cell r="AY4241"/>
          <cell r="AZ4241">
            <v>0</v>
          </cell>
          <cell r="BA4241" t="str">
            <v>-</v>
          </cell>
          <cell r="BB4241" t="str">
            <v/>
          </cell>
          <cell r="BC4241"/>
          <cell r="BD4241" t="str">
            <v/>
          </cell>
          <cell r="BE4241" t="str">
            <v/>
          </cell>
          <cell r="BF4241" t="str">
            <v/>
          </cell>
          <cell r="BG4241" t="str">
            <v/>
          </cell>
        </row>
        <row r="4242">
          <cell r="C4242" t="str">
            <v>20110208V1912-1</v>
          </cell>
          <cell r="D4242" t="str">
            <v>Proyectos 2011 - 2020</v>
          </cell>
          <cell r="E4242" t="str">
            <v>No Aplica</v>
          </cell>
          <cell r="F4242" t="str">
            <v>CERRADO</v>
          </cell>
          <cell r="G4242"/>
          <cell r="H4242" t="str">
            <v>Valle Del Cauca</v>
          </cell>
          <cell r="I4242">
            <v>76563</v>
          </cell>
          <cell r="J4242">
            <v>5</v>
          </cell>
          <cell r="K4242" t="str">
            <v>Pradera</v>
          </cell>
          <cell r="L4242" t="str">
            <v>Pradera-Valle Del Cauca</v>
          </cell>
          <cell r="M4242" t="str">
            <v/>
          </cell>
          <cell r="N4242" t="str">
            <v>Infraestructura</v>
          </cell>
          <cell r="O4242"/>
          <cell r="P4242"/>
          <cell r="Q4242" t="str">
            <v>Construcción De Pavimentación De Vías Urbanas, En El Municipio De Pradera - Valle Del Cauca</v>
          </cell>
          <cell r="R4242" t="str">
            <v>Vías Urbanas</v>
          </cell>
          <cell r="S4242"/>
          <cell r="T4242"/>
          <cell r="U4242"/>
          <cell r="V4242" t="str">
            <v>Consorcio Oro</v>
          </cell>
          <cell r="W4242"/>
          <cell r="X4242" t="str">
            <v/>
          </cell>
          <cell r="Y4242"/>
          <cell r="Z4242">
            <v>498142144.86000001</v>
          </cell>
          <cell r="AA4242"/>
          <cell r="AB4242">
            <v>498142144.86000001</v>
          </cell>
          <cell r="AC4242"/>
          <cell r="AD4242">
            <v>498142144.86000001</v>
          </cell>
          <cell r="AE4242">
            <v>0</v>
          </cell>
          <cell r="AF4242"/>
          <cell r="AG4242">
            <v>0</v>
          </cell>
          <cell r="AH4242">
            <v>498142144.86000001</v>
          </cell>
          <cell r="AI4242">
            <v>0</v>
          </cell>
          <cell r="AJ4242">
            <v>498142144.86000001</v>
          </cell>
          <cell r="AK4242">
            <v>1</v>
          </cell>
          <cell r="AL4242"/>
          <cell r="AM4242">
            <v>1</v>
          </cell>
          <cell r="AN4242">
            <v>1</v>
          </cell>
          <cell r="AO4242">
            <v>0</v>
          </cell>
          <cell r="AP4242" t="str">
            <v>Liquidado</v>
          </cell>
          <cell r="AQ4242" t="e">
            <v>#REF!</v>
          </cell>
          <cell r="AR4242" t="e">
            <v>#N/A</v>
          </cell>
          <cell r="AS4242" t="str">
            <v>Entregado en 2012.</v>
          </cell>
          <cell r="AT4242" t="str">
            <v>No Aplica</v>
          </cell>
          <cell r="AU4242" t="str">
            <v/>
          </cell>
          <cell r="AV4242">
            <v>41194</v>
          </cell>
          <cell r="AW4242" t="e">
            <v>#REF!</v>
          </cell>
          <cell r="AX4242"/>
          <cell r="AY4242"/>
          <cell r="AZ4242">
            <v>0</v>
          </cell>
          <cell r="BA4242" t="str">
            <v>-</v>
          </cell>
          <cell r="BB4242" t="str">
            <v/>
          </cell>
          <cell r="BC4242"/>
          <cell r="BD4242" t="str">
            <v/>
          </cell>
          <cell r="BE4242" t="str">
            <v/>
          </cell>
          <cell r="BF4242" t="str">
            <v/>
          </cell>
          <cell r="BG4242" t="str">
            <v/>
          </cell>
        </row>
        <row r="4243">
          <cell r="C4243" t="str">
            <v>20160452V6957-1</v>
          </cell>
          <cell r="D4243" t="str">
            <v>Proyectos 2011 - 2020</v>
          </cell>
          <cell r="E4243" t="str">
            <v>No Aplica</v>
          </cell>
          <cell r="F4243" t="str">
            <v>CERRADO</v>
          </cell>
          <cell r="G4243"/>
          <cell r="H4243" t="str">
            <v>Valle Del Cauca</v>
          </cell>
          <cell r="I4243">
            <v>76563</v>
          </cell>
          <cell r="J4243">
            <v>5</v>
          </cell>
          <cell r="K4243" t="str">
            <v>Pradera</v>
          </cell>
          <cell r="L4243" t="str">
            <v>Pradera-Valle Del Cauca</v>
          </cell>
          <cell r="M4243">
            <v>452</v>
          </cell>
          <cell r="N4243" t="str">
            <v>DPS 2016</v>
          </cell>
          <cell r="O4243"/>
          <cell r="P4243"/>
          <cell r="Q4243" t="str">
            <v>Construccion De Vias Urbanas En Pavimento Rigido II Fase Del Barrio Serrezuela En El Municipio De Pradera Valle</v>
          </cell>
          <cell r="R4243" t="str">
            <v>Vías Urbanas</v>
          </cell>
          <cell r="S4243"/>
          <cell r="T4243"/>
          <cell r="U4243"/>
          <cell r="V4243" t="str">
            <v>Municipio</v>
          </cell>
          <cell r="W4243"/>
          <cell r="X4243" t="str">
            <v>Barrio Serrezuela</v>
          </cell>
          <cell r="Y4243"/>
          <cell r="Z4243">
            <v>1860159002</v>
          </cell>
          <cell r="AA4243"/>
          <cell r="AB4243">
            <v>1860159002</v>
          </cell>
          <cell r="AC4243"/>
          <cell r="AD4243">
            <v>1860159002</v>
          </cell>
          <cell r="AE4243">
            <v>166721124</v>
          </cell>
          <cell r="AF4243"/>
          <cell r="AG4243">
            <v>166721124</v>
          </cell>
          <cell r="AH4243">
            <v>2026880126</v>
          </cell>
          <cell r="AI4243">
            <v>0</v>
          </cell>
          <cell r="AJ4243">
            <v>2026880126</v>
          </cell>
          <cell r="AK4243">
            <v>1</v>
          </cell>
          <cell r="AL4243"/>
          <cell r="AM4243">
            <v>1</v>
          </cell>
          <cell r="AN4243">
            <v>1</v>
          </cell>
          <cell r="AO4243">
            <v>0</v>
          </cell>
          <cell r="AP4243" t="str">
            <v>Liquidado</v>
          </cell>
          <cell r="AQ4243" t="e">
            <v>#REF!</v>
          </cell>
          <cell r="AR4243" t="e">
            <v>#N/A</v>
          </cell>
          <cell r="AS4243" t="str">
            <v>Liquidado el 31 de enero 2022.</v>
          </cell>
          <cell r="AT4243" t="str">
            <v>No Aplica</v>
          </cell>
          <cell r="AU4243">
            <v>43410</v>
          </cell>
          <cell r="AV4243">
            <v>43645</v>
          </cell>
          <cell r="AW4243" t="e">
            <v>#REF!</v>
          </cell>
          <cell r="AX4243"/>
          <cell r="AY4243"/>
          <cell r="AZ4243">
            <v>0</v>
          </cell>
          <cell r="BA4243" t="str">
            <v>-</v>
          </cell>
          <cell r="BB4243" t="str">
            <v>1,170 Km</v>
          </cell>
          <cell r="BC4243"/>
          <cell r="BD4243">
            <v>43438</v>
          </cell>
          <cell r="BE4243">
            <v>43539</v>
          </cell>
          <cell r="BF4243">
            <v>43767</v>
          </cell>
          <cell r="BG4243">
            <v>5922</v>
          </cell>
        </row>
        <row r="4244">
          <cell r="C4244" t="str">
            <v>20160489M7487-2</v>
          </cell>
          <cell r="D4244" t="str">
            <v>Proyectos 2011 - 2020</v>
          </cell>
          <cell r="E4244" t="str">
            <v>No Aplica</v>
          </cell>
          <cell r="F4244" t="str">
            <v>CERRADO</v>
          </cell>
          <cell r="G4244"/>
          <cell r="H4244" t="str">
            <v>Valle Del Cauca</v>
          </cell>
          <cell r="I4244">
            <v>76563</v>
          </cell>
          <cell r="J4244">
            <v>5</v>
          </cell>
          <cell r="K4244" t="str">
            <v>Pradera</v>
          </cell>
          <cell r="L4244" t="str">
            <v>Pradera-Valle Del Cauca</v>
          </cell>
          <cell r="M4244">
            <v>489</v>
          </cell>
          <cell r="N4244" t="str">
            <v>DPS 2016</v>
          </cell>
          <cell r="O4244"/>
          <cell r="P4244"/>
          <cell r="Q4244" t="str">
            <v>Mejoramiento De Condiciones De Habitabilidad</v>
          </cell>
          <cell r="R4244" t="str">
            <v>Mejoramiento Condiciones De Habitabilidad</v>
          </cell>
          <cell r="S4244"/>
          <cell r="T4244"/>
          <cell r="U4244"/>
          <cell r="V4244" t="str">
            <v>Departamento</v>
          </cell>
          <cell r="W4244"/>
          <cell r="X4244" t="str">
            <v/>
          </cell>
          <cell r="Y4244"/>
          <cell r="Z4244">
            <v>423728814</v>
          </cell>
          <cell r="AA4244"/>
          <cell r="AB4244">
            <v>423728814</v>
          </cell>
          <cell r="AC4244"/>
          <cell r="AD4244">
            <v>423728814</v>
          </cell>
          <cell r="AE4244">
            <v>42372881.400000006</v>
          </cell>
          <cell r="AF4244"/>
          <cell r="AG4244">
            <v>42372881.400000006</v>
          </cell>
          <cell r="AH4244">
            <v>466101695.39999998</v>
          </cell>
          <cell r="AI4244">
            <v>0</v>
          </cell>
          <cell r="AJ4244">
            <v>466101695.39999998</v>
          </cell>
          <cell r="AK4244">
            <v>0</v>
          </cell>
          <cell r="AL4244"/>
          <cell r="AM4244">
            <v>0</v>
          </cell>
          <cell r="AN4244">
            <v>0</v>
          </cell>
          <cell r="AO4244">
            <v>0</v>
          </cell>
          <cell r="AP4244" t="str">
            <v>Liquidación Anticipada</v>
          </cell>
          <cell r="AQ4244" t="e">
            <v>#REF!</v>
          </cell>
          <cell r="AR4244" t="str">
            <v>LIQUIDACIÓN ANTICIPADA</v>
          </cell>
          <cell r="AS4244" t="str">
            <v>Se está elaborando acta final de audiencia de arreglo directo. Gobernación no ha remitido oficio de solicitud de liquidación anticipada.
El día 21/12/2021 se llevó  a cabo cierre de audiencia de arreglo directo confirmando la solicitud de la gobernacion de liquidar el Convenio. 
Se estblece en la misma el requerimiento al pago de la preconstrucción por lo cual es necesario la suscripción de fichas definitivas para ser posteriormente utilizadas  por parte de Prosperidad Social.
Se vence convenio 31 12 2021
Se está tramitando pago de pre - construcción aprobada y se procederá a liquidación de Convenio.
No se ha recibido factura para este pago.</v>
          </cell>
          <cell r="AT4244"/>
          <cell r="AU4244">
            <v>43801</v>
          </cell>
          <cell r="AV4244"/>
          <cell r="AW4244" t="e">
            <v>#REF!</v>
          </cell>
          <cell r="AX4244"/>
          <cell r="AY4244"/>
          <cell r="AZ4244">
            <v>0</v>
          </cell>
          <cell r="BA4244" t="str">
            <v>-</v>
          </cell>
          <cell r="BB4244" t="str">
            <v>31  Viviendas</v>
          </cell>
          <cell r="BC4244"/>
          <cell r="BD4244" t="str">
            <v/>
          </cell>
          <cell r="BE4244" t="str">
            <v/>
          </cell>
          <cell r="BF4244" t="str">
            <v/>
          </cell>
          <cell r="BG4244">
            <v>111.60000000000001</v>
          </cell>
        </row>
        <row r="4245">
          <cell r="C4245" t="str">
            <v>20170422V9894-1</v>
          </cell>
          <cell r="D4245" t="str">
            <v>Proyectos 2011 - 2020</v>
          </cell>
          <cell r="E4245" t="str">
            <v>ANTES 2018</v>
          </cell>
          <cell r="F4245" t="str">
            <v>VIGENTE</v>
          </cell>
          <cell r="G4245"/>
          <cell r="H4245" t="str">
            <v>Valle Del Cauca</v>
          </cell>
          <cell r="I4245">
            <v>76563</v>
          </cell>
          <cell r="J4245">
            <v>5</v>
          </cell>
          <cell r="K4245" t="str">
            <v>Pradera</v>
          </cell>
          <cell r="L4245" t="str">
            <v>Pradera-Valle Del Cauca</v>
          </cell>
          <cell r="M4245">
            <v>422</v>
          </cell>
          <cell r="N4245" t="str">
            <v>DPS 2017</v>
          </cell>
          <cell r="O4245"/>
          <cell r="P4245"/>
          <cell r="Q4245" t="str">
            <v>Construcción De Vías Urbanas En Pavimento Rígido En El Municipio De Pradera - Valle Del Cauca</v>
          </cell>
          <cell r="R4245" t="str">
            <v>Vías Urbanas</v>
          </cell>
          <cell r="S4245"/>
          <cell r="T4245"/>
          <cell r="U4245"/>
          <cell r="V4245" t="str">
            <v>Municipio</v>
          </cell>
          <cell r="W4245" t="str">
            <v>Urbano</v>
          </cell>
          <cell r="X4245" t="str">
            <v>Portal Castilla, Los Comuneros, Serrezuela, El Bolito, Berlin, Alto del Castillo</v>
          </cell>
          <cell r="Y4245"/>
          <cell r="Z4245">
            <v>2314965433</v>
          </cell>
          <cell r="AA4245"/>
          <cell r="AB4245">
            <v>2314965433</v>
          </cell>
          <cell r="AC4245"/>
          <cell r="AD4245">
            <v>2314965433</v>
          </cell>
          <cell r="AE4245">
            <v>231496543.30000001</v>
          </cell>
          <cell r="AF4245"/>
          <cell r="AG4245">
            <v>231496543.30000001</v>
          </cell>
          <cell r="AH4245">
            <v>2546461976.3000002</v>
          </cell>
          <cell r="AI4245">
            <v>0</v>
          </cell>
          <cell r="AJ4245">
            <v>2546461976.3000002</v>
          </cell>
          <cell r="AK4245">
            <v>0.15000000000000002</v>
          </cell>
          <cell r="AL4245"/>
          <cell r="AM4245">
            <v>0.99380000000000002</v>
          </cell>
          <cell r="AN4245">
            <v>0.51400000000000001</v>
          </cell>
          <cell r="AO4245">
            <v>-0.4798</v>
          </cell>
          <cell r="AP4245" t="str">
            <v>En Ejecución</v>
          </cell>
          <cell r="AQ4245" t="e">
            <v>#REF!</v>
          </cell>
          <cell r="AR4245" t="e">
            <v>#N/A</v>
          </cell>
          <cell r="AS4245" t="str">
            <v xml:space="preserve">
Se está tramitando pago  Acta 4  está pendiente aprobación de justificación tecnica y financiera. para continuar trámite.
En trámite prórroga al Convenio para terminación hasta septiembre 30 de 2022.
En reunión con alcalde se acuerda cerrar el proyecto hasta las vias que se encuentren disponibles.</v>
          </cell>
          <cell r="AT4245" t="str">
            <v>No Aplica</v>
          </cell>
          <cell r="AU4245">
            <v>44440</v>
          </cell>
          <cell r="AV4245"/>
          <cell r="AW4245" t="e">
            <v>#REF!</v>
          </cell>
          <cell r="AX4245"/>
          <cell r="AY4245"/>
          <cell r="AZ4245">
            <v>0</v>
          </cell>
          <cell r="BA4245" t="str">
            <v>ESTUDIOS Y DISEÑOS (Calidad, Ajustes requeridos)</v>
          </cell>
          <cell r="BB4245" t="str">
            <v>1225.58ml</v>
          </cell>
          <cell r="BC4245"/>
          <cell r="BD4245">
            <v>44481</v>
          </cell>
          <cell r="BE4245" t="str">
            <v/>
          </cell>
          <cell r="BF4245" t="str">
            <v/>
          </cell>
          <cell r="BG4245">
            <v>14113</v>
          </cell>
        </row>
        <row r="4246">
          <cell r="C4246" t="str">
            <v>E-2020-2203-253123</v>
          </cell>
          <cell r="D4246" t="str">
            <v>CV 001-2020</v>
          </cell>
          <cell r="E4246" t="str">
            <v>2018-2022</v>
          </cell>
          <cell r="F4246" t="str">
            <v>VIGENTE</v>
          </cell>
          <cell r="G4246"/>
          <cell r="H4246" t="str">
            <v>Valle Del Cauca</v>
          </cell>
          <cell r="I4246"/>
          <cell r="J4246"/>
          <cell r="K4246" t="str">
            <v>Pradera</v>
          </cell>
          <cell r="L4246" t="str">
            <v>Pradera-Valle Del Cauca</v>
          </cell>
          <cell r="M4246" t="str">
            <v>369 FIP 2021</v>
          </cell>
          <cell r="N4246" t="str">
            <v>DPS 2021</v>
          </cell>
          <cell r="O4246">
            <v>44351</v>
          </cell>
          <cell r="P4246">
            <v>44773</v>
          </cell>
          <cell r="Q4246" t="str">
            <v>Mejoramiento De Vías Terciarias Para La Reactivación Económica Y Social Del Municipio De Pradera - Valle Del Cauca</v>
          </cell>
          <cell r="R4246" t="str">
            <v>Vias y Transporte</v>
          </cell>
          <cell r="S4246" t="str">
            <v>Vias Rurales</v>
          </cell>
          <cell r="T4246"/>
          <cell r="U4246">
            <v>1</v>
          </cell>
          <cell r="V4246"/>
          <cell r="W4246"/>
          <cell r="X4246"/>
          <cell r="Y4246"/>
          <cell r="Z4246">
            <v>911300441</v>
          </cell>
          <cell r="AA4246"/>
          <cell r="AB4246">
            <v>911300441</v>
          </cell>
          <cell r="AC4246">
            <v>0</v>
          </cell>
          <cell r="AD4246">
            <v>911300441</v>
          </cell>
          <cell r="AE4246"/>
          <cell r="AF4246"/>
          <cell r="AG4246">
            <v>0</v>
          </cell>
          <cell r="AH4246">
            <v>911300441</v>
          </cell>
          <cell r="AI4246">
            <v>0</v>
          </cell>
          <cell r="AJ4246">
            <v>911300441</v>
          </cell>
          <cell r="AK4246"/>
          <cell r="AL4246"/>
          <cell r="AM4246">
            <v>1</v>
          </cell>
          <cell r="AN4246">
            <v>0.54</v>
          </cell>
          <cell r="AO4246">
            <v>-0.45999999999999996</v>
          </cell>
          <cell r="AP4246" t="str">
            <v>En Ejecución</v>
          </cell>
          <cell r="AQ4246" t="e">
            <v>#REF!</v>
          </cell>
          <cell r="AR4246" t="e">
            <v>#N/A</v>
          </cell>
          <cell r="AS4246" t="str">
            <v>-</v>
          </cell>
          <cell r="AT4246"/>
          <cell r="AU4246">
            <v>44539</v>
          </cell>
          <cell r="AV4246" t="str">
            <v>-</v>
          </cell>
          <cell r="AW4246" t="e">
            <v>#REF!</v>
          </cell>
          <cell r="AX4246">
            <v>4</v>
          </cell>
          <cell r="AY4246"/>
          <cell r="AZ4246">
            <v>4</v>
          </cell>
          <cell r="BA4246"/>
          <cell r="BB4246" t="str">
            <v>550 ML</v>
          </cell>
          <cell r="BC4246"/>
          <cell r="BD4246" t="str">
            <v>-</v>
          </cell>
          <cell r="BE4246" t="str">
            <v>-</v>
          </cell>
          <cell r="BF4246" t="str">
            <v>-</v>
          </cell>
          <cell r="BG4246" t="str">
            <v>-</v>
          </cell>
        </row>
        <row r="4247">
          <cell r="C4247" t="str">
            <v>20090259V1906-1</v>
          </cell>
          <cell r="D4247" t="str">
            <v>Proyectos 2011 - 2020</v>
          </cell>
          <cell r="E4247" t="str">
            <v>No Aplica</v>
          </cell>
          <cell r="F4247" t="str">
            <v>CERRADO</v>
          </cell>
          <cell r="G4247"/>
          <cell r="H4247" t="str">
            <v>Valle Del Cauca</v>
          </cell>
          <cell r="I4247">
            <v>76606</v>
          </cell>
          <cell r="J4247">
            <v>6</v>
          </cell>
          <cell r="K4247" t="str">
            <v>Restrepo</v>
          </cell>
          <cell r="L4247" t="str">
            <v>Restrepo-Valle Del Cauca</v>
          </cell>
          <cell r="M4247" t="str">
            <v/>
          </cell>
          <cell r="N4247" t="str">
            <v>Infraestructura</v>
          </cell>
          <cell r="O4247"/>
          <cell r="P4247"/>
          <cell r="Q4247"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(Pavimentos Urbanos, Municipio De Restrepo - Valle Del Cauca)</v>
          </cell>
          <cell r="R4247" t="str">
            <v>Vías Urbanas</v>
          </cell>
          <cell r="S4247"/>
          <cell r="T4247"/>
          <cell r="U4247"/>
          <cell r="V4247" t="str">
            <v>Federación Nacional De Cafeteros</v>
          </cell>
          <cell r="W4247"/>
          <cell r="X4247" t="str">
            <v/>
          </cell>
          <cell r="Y4247"/>
          <cell r="Z4247">
            <v>180000000</v>
          </cell>
          <cell r="AA4247"/>
          <cell r="AB4247">
            <v>180000000</v>
          </cell>
          <cell r="AC4247"/>
          <cell r="AD4247">
            <v>180000000</v>
          </cell>
          <cell r="AE4247">
            <v>0</v>
          </cell>
          <cell r="AF4247"/>
          <cell r="AG4247">
            <v>0</v>
          </cell>
          <cell r="AH4247">
            <v>180000000</v>
          </cell>
          <cell r="AI4247">
            <v>0</v>
          </cell>
          <cell r="AJ4247">
            <v>180000000</v>
          </cell>
          <cell r="AK4247">
            <v>1</v>
          </cell>
          <cell r="AL4247"/>
          <cell r="AM4247">
            <v>1</v>
          </cell>
          <cell r="AN4247">
            <v>1</v>
          </cell>
          <cell r="AO4247">
            <v>0</v>
          </cell>
          <cell r="AP4247" t="str">
            <v>Liquidado</v>
          </cell>
          <cell r="AQ4247" t="e">
            <v>#REF!</v>
          </cell>
          <cell r="AR4247" t="e">
            <v>#N/A</v>
          </cell>
          <cell r="AS4247" t="str">
            <v>Entregado en 2010.</v>
          </cell>
          <cell r="AT4247" t="str">
            <v>No Aplica</v>
          </cell>
          <cell r="AU4247" t="str">
            <v/>
          </cell>
          <cell r="AV4247">
            <v>40694</v>
          </cell>
          <cell r="AW4247" t="e">
            <v>#REF!</v>
          </cell>
          <cell r="AX4247"/>
          <cell r="AY4247"/>
          <cell r="AZ4247">
            <v>0</v>
          </cell>
          <cell r="BA4247" t="str">
            <v>-</v>
          </cell>
          <cell r="BB4247" t="str">
            <v/>
          </cell>
          <cell r="BC4247"/>
          <cell r="BD4247" t="str">
            <v/>
          </cell>
          <cell r="BE4247" t="str">
            <v/>
          </cell>
          <cell r="BF4247" t="str">
            <v/>
          </cell>
          <cell r="BG4247" t="str">
            <v/>
          </cell>
        </row>
        <row r="4248">
          <cell r="C4248" t="str">
            <v>20130069V0454-1</v>
          </cell>
          <cell r="D4248" t="str">
            <v>Proyectos 2011 - 2020</v>
          </cell>
          <cell r="E4248" t="str">
            <v>No Aplica</v>
          </cell>
          <cell r="F4248" t="str">
            <v>CERRADO</v>
          </cell>
          <cell r="G4248" t="str">
            <v>C454</v>
          </cell>
          <cell r="H4248" t="str">
            <v>Valle Del Cauca</v>
          </cell>
          <cell r="I4248">
            <v>76606</v>
          </cell>
          <cell r="J4248">
            <v>6</v>
          </cell>
          <cell r="K4248" t="str">
            <v>Restrepo</v>
          </cell>
          <cell r="L4248" t="str">
            <v>Restrepo-Valle Del Cauca</v>
          </cell>
          <cell r="M4248">
            <v>69</v>
          </cell>
          <cell r="N4248" t="str">
            <v>Fonade 3</v>
          </cell>
          <cell r="O4248"/>
          <cell r="P4248"/>
          <cell r="Q4248" t="str">
            <v>Construcción Pavimento Rígido En La Carrera 8 Entre Calles 4,5 Y 6 Y Calle 6 Entre Carreras 8 Y 9 Y Calle 5 Entre Carreras 8 Y 9 Y Carrera 8 Entre Calles 8 Y 9, Barrio Puerto Tejada En El Municipio De Restrepo - Valle Del Cauca</v>
          </cell>
          <cell r="R4248" t="str">
            <v>Vías Urbanas</v>
          </cell>
          <cell r="S4248"/>
          <cell r="T4248"/>
          <cell r="U4248"/>
          <cell r="V4248" t="str">
            <v>Municipio</v>
          </cell>
          <cell r="W4248"/>
          <cell r="X4248" t="str">
            <v/>
          </cell>
          <cell r="Y4248"/>
          <cell r="Z4248">
            <v>300000000</v>
          </cell>
          <cell r="AA4248"/>
          <cell r="AB4248">
            <v>300000000</v>
          </cell>
          <cell r="AC4248"/>
          <cell r="AD4248">
            <v>300000000</v>
          </cell>
          <cell r="AE4248">
            <v>0</v>
          </cell>
          <cell r="AF4248"/>
          <cell r="AG4248">
            <v>0</v>
          </cell>
          <cell r="AH4248">
            <v>300000000</v>
          </cell>
          <cell r="AI4248">
            <v>0</v>
          </cell>
          <cell r="AJ4248">
            <v>300000000</v>
          </cell>
          <cell r="AK4248">
            <v>0</v>
          </cell>
          <cell r="AL4248"/>
          <cell r="AM4248">
            <v>1</v>
          </cell>
          <cell r="AN4248">
            <v>1</v>
          </cell>
          <cell r="AO4248">
            <v>0</v>
          </cell>
          <cell r="AP4248" t="str">
            <v>En Liquidación</v>
          </cell>
          <cell r="AQ4248" t="e">
            <v>#REF!</v>
          </cell>
          <cell r="AR4248" t="e">
            <v>#N/A</v>
          </cell>
          <cell r="AS424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48" t="str">
            <v>No Aplica</v>
          </cell>
          <cell r="AU4248">
            <v>42324</v>
          </cell>
          <cell r="AV4248">
            <v>42585</v>
          </cell>
          <cell r="AW4248" t="e">
            <v>#REF!</v>
          </cell>
          <cell r="AX4248"/>
          <cell r="AY4248"/>
          <cell r="AZ4248">
            <v>0</v>
          </cell>
          <cell r="BA4248" t="str">
            <v>-</v>
          </cell>
          <cell r="BB4248" t="str">
            <v>0,219 KM</v>
          </cell>
          <cell r="BC4248"/>
          <cell r="BD4248">
            <v>42389</v>
          </cell>
          <cell r="BE4248">
            <v>42389</v>
          </cell>
          <cell r="BF4248">
            <v>42637</v>
          </cell>
          <cell r="BG4248" t="str">
            <v/>
          </cell>
        </row>
        <row r="4249">
          <cell r="C4249" t="str">
            <v>20130088V0151-1</v>
          </cell>
          <cell r="D4249" t="str">
            <v>Proyectos 2011 - 2020</v>
          </cell>
          <cell r="E4249" t="str">
            <v>No Aplica</v>
          </cell>
          <cell r="F4249" t="str">
            <v>CERRADO</v>
          </cell>
          <cell r="G4249"/>
          <cell r="H4249" t="str">
            <v>Valle Del Cauca</v>
          </cell>
          <cell r="I4249">
            <v>76606</v>
          </cell>
          <cell r="J4249">
            <v>6</v>
          </cell>
          <cell r="K4249" t="str">
            <v>Restrepo</v>
          </cell>
          <cell r="L4249" t="str">
            <v>Restrepo-Valle Del Cauca</v>
          </cell>
          <cell r="M4249">
            <v>88</v>
          </cell>
          <cell r="N4249" t="str">
            <v>DPS 2013</v>
          </cell>
          <cell r="O4249"/>
          <cell r="P4249"/>
          <cell r="Q4249" t="str">
            <v>Construcción Pavimento Rígido En La Calle 18, Entre Cras. 3,4,5,6,7,8 Y 9 Barrio “Viento Libre” Salida La Vereda Agua Linda En El Municipio De Restrepo - Valle Del Cauca</v>
          </cell>
          <cell r="R4249" t="str">
            <v>Vías Urbanas</v>
          </cell>
          <cell r="S4249"/>
          <cell r="T4249"/>
          <cell r="U4249"/>
          <cell r="V4249" t="str">
            <v>Municipio</v>
          </cell>
          <cell r="W4249"/>
          <cell r="X4249" t="str">
            <v>Viento Libre</v>
          </cell>
          <cell r="Y4249"/>
          <cell r="Z4249">
            <v>746088139.80999994</v>
          </cell>
          <cell r="AA4249"/>
          <cell r="AB4249">
            <v>746088139.80999994</v>
          </cell>
          <cell r="AC4249"/>
          <cell r="AD4249">
            <v>746088139.80999994</v>
          </cell>
          <cell r="AE4249">
            <v>74608813.980999991</v>
          </cell>
          <cell r="AF4249"/>
          <cell r="AG4249">
            <v>74608813.980999991</v>
          </cell>
          <cell r="AH4249">
            <v>820696953.79099989</v>
          </cell>
          <cell r="AI4249">
            <v>0</v>
          </cell>
          <cell r="AJ4249">
            <v>820696953.79099989</v>
          </cell>
          <cell r="AK4249">
            <v>0.99709999999999999</v>
          </cell>
          <cell r="AL4249"/>
          <cell r="AM4249">
            <v>1</v>
          </cell>
          <cell r="AN4249">
            <v>1</v>
          </cell>
          <cell r="AO4249">
            <v>0</v>
          </cell>
          <cell r="AP4249" t="str">
            <v>Liquidado</v>
          </cell>
          <cell r="AQ4249" t="e">
            <v>#REF!</v>
          </cell>
          <cell r="AR4249" t="e">
            <v>#N/A</v>
          </cell>
          <cell r="AS4249" t="str">
            <v>Proyecto liquidado satisfactoriamente. 
Acta de liquidación del convenio suscrita en diciembre de 2018</v>
          </cell>
          <cell r="AT4249" t="str">
            <v>No Aplica</v>
          </cell>
          <cell r="AU4249">
            <v>42296</v>
          </cell>
          <cell r="AV4249">
            <v>42479</v>
          </cell>
          <cell r="AW4249" t="e">
            <v>#REF!</v>
          </cell>
          <cell r="AX4249"/>
          <cell r="AY4249"/>
          <cell r="AZ4249">
            <v>0</v>
          </cell>
          <cell r="BA4249" t="str">
            <v>-</v>
          </cell>
          <cell r="BB4249">
            <v>0.7</v>
          </cell>
          <cell r="BC4249"/>
          <cell r="BD4249">
            <v>42405</v>
          </cell>
          <cell r="BE4249">
            <v>42405</v>
          </cell>
          <cell r="BF4249">
            <v>42599</v>
          </cell>
          <cell r="BG4249">
            <v>4878</v>
          </cell>
        </row>
        <row r="4250">
          <cell r="C4250" t="str">
            <v>20130088V0414-1</v>
          </cell>
          <cell r="D4250" t="str">
            <v>Proyectos 2011 - 2020</v>
          </cell>
          <cell r="E4250" t="str">
            <v>No Aplica</v>
          </cell>
          <cell r="F4250" t="str">
            <v>CERRADO</v>
          </cell>
          <cell r="G4250"/>
          <cell r="H4250" t="str">
            <v>Valle Del Cauca</v>
          </cell>
          <cell r="I4250">
            <v>76606</v>
          </cell>
          <cell r="J4250">
            <v>6</v>
          </cell>
          <cell r="K4250" t="str">
            <v>Restrepo</v>
          </cell>
          <cell r="L4250" t="str">
            <v>Restrepo-Valle Del Cauca</v>
          </cell>
          <cell r="M4250">
            <v>88</v>
          </cell>
          <cell r="N4250" t="str">
            <v>DPS 2013</v>
          </cell>
          <cell r="O4250"/>
          <cell r="P4250"/>
          <cell r="Q4250" t="str">
            <v>Pavimentación De La Calle 7 Entre Carreras 8, 9, 10 Y 11, Barrio Puerto Tejada En El Municipio De Restrepo - Valle Del Cauca</v>
          </cell>
          <cell r="R4250" t="str">
            <v>Vías Urbanas</v>
          </cell>
          <cell r="S4250"/>
          <cell r="T4250"/>
          <cell r="U4250"/>
          <cell r="V4250" t="str">
            <v>Municipio</v>
          </cell>
          <cell r="W4250"/>
          <cell r="X4250" t="str">
            <v>Puerto Tejada</v>
          </cell>
          <cell r="Y4250"/>
          <cell r="Z4250">
            <v>336448598</v>
          </cell>
          <cell r="AA4250"/>
          <cell r="AB4250">
            <v>336448598</v>
          </cell>
          <cell r="AC4250"/>
          <cell r="AD4250">
            <v>336448598</v>
          </cell>
          <cell r="AE4250">
            <v>33644859.800000004</v>
          </cell>
          <cell r="AF4250"/>
          <cell r="AG4250">
            <v>33644859.800000004</v>
          </cell>
          <cell r="AH4250">
            <v>370093457.80000001</v>
          </cell>
          <cell r="AI4250">
            <v>0</v>
          </cell>
          <cell r="AJ4250">
            <v>370093457.80000001</v>
          </cell>
          <cell r="AK4250">
            <v>0.99970000000000003</v>
          </cell>
          <cell r="AL4250"/>
          <cell r="AM4250">
            <v>1</v>
          </cell>
          <cell r="AN4250">
            <v>1</v>
          </cell>
          <cell r="AO4250">
            <v>0</v>
          </cell>
          <cell r="AP4250" t="str">
            <v>Liquidado</v>
          </cell>
          <cell r="AQ4250" t="e">
            <v>#REF!</v>
          </cell>
          <cell r="AR4250" t="e">
            <v>#N/A</v>
          </cell>
          <cell r="AS4250" t="str">
            <v>Proyecto liquidado satisfactoriamente. 
Acta de liquidación del convenio suscrita en diciembre de 2018</v>
          </cell>
          <cell r="AT4250" t="str">
            <v>No Aplica</v>
          </cell>
          <cell r="AU4250">
            <v>42296</v>
          </cell>
          <cell r="AV4250">
            <v>42496</v>
          </cell>
          <cell r="AW4250" t="e">
            <v>#REF!</v>
          </cell>
          <cell r="AX4250"/>
          <cell r="AY4250"/>
          <cell r="AZ4250">
            <v>0</v>
          </cell>
          <cell r="BA4250" t="str">
            <v>-</v>
          </cell>
          <cell r="BB4250">
            <v>0.4</v>
          </cell>
          <cell r="BC4250"/>
          <cell r="BD4250">
            <v>42405</v>
          </cell>
          <cell r="BE4250">
            <v>42405</v>
          </cell>
          <cell r="BF4250">
            <v>42599</v>
          </cell>
          <cell r="BG4250">
            <v>6066</v>
          </cell>
        </row>
        <row r="4251">
          <cell r="C4251" t="str">
            <v>E-2020-1733-235029</v>
          </cell>
          <cell r="D4251" t="str">
            <v>CV 001-2020</v>
          </cell>
          <cell r="E4251" t="str">
            <v>2018-2022</v>
          </cell>
          <cell r="F4251" t="str">
            <v>VIGENTE</v>
          </cell>
          <cell r="G4251"/>
          <cell r="H4251" t="str">
            <v>Valle Del Cauca</v>
          </cell>
          <cell r="I4251"/>
          <cell r="J4251"/>
          <cell r="K4251" t="str">
            <v>Restrepo</v>
          </cell>
          <cell r="L4251" t="str">
            <v>Restrepo-Valle Del Cauca</v>
          </cell>
          <cell r="M4251" t="str">
            <v>737 FIP 2021</v>
          </cell>
          <cell r="N4251" t="str">
            <v>DPS 2021</v>
          </cell>
          <cell r="O4251">
            <v>44551</v>
          </cell>
          <cell r="P4251">
            <v>44773</v>
          </cell>
          <cell r="Q4251" t="str">
            <v xml:space="preserve">Pavimentación De Vías Internas De Los Barrios La Trinidad Y Viento Libre Ubicado En Las Direcciones Cra 5 Con Clls 14, 15, 16, 17 Entre Cra 5 Y 6, Cra 6 Entre Clls 16 Y 17 Del Municipio De Restrepo - Valle Del Cauca </v>
          </cell>
          <cell r="R4251" t="str">
            <v>Vias y Transporte</v>
          </cell>
          <cell r="S4251" t="str">
            <v>Vias Urbanas</v>
          </cell>
          <cell r="T4251"/>
          <cell r="U4251">
            <v>1</v>
          </cell>
          <cell r="V4251"/>
          <cell r="W4251"/>
          <cell r="X4251"/>
          <cell r="Y4251"/>
          <cell r="Z4251">
            <v>0</v>
          </cell>
          <cell r="AA4251"/>
          <cell r="AB4251">
            <v>0</v>
          </cell>
          <cell r="AC4251">
            <v>0</v>
          </cell>
          <cell r="AD4251">
            <v>0</v>
          </cell>
          <cell r="AE4251"/>
          <cell r="AF4251"/>
          <cell r="AG4251">
            <v>0</v>
          </cell>
          <cell r="AH4251">
            <v>0</v>
          </cell>
          <cell r="AI4251">
            <v>0</v>
          </cell>
          <cell r="AJ4251">
            <v>0</v>
          </cell>
          <cell r="AK4251"/>
          <cell r="AL4251"/>
          <cell r="AM4251"/>
          <cell r="AN4251"/>
          <cell r="AO4251">
            <v>0</v>
          </cell>
          <cell r="AP4251" t="str">
            <v>Cancelado</v>
          </cell>
          <cell r="AQ4251" t="e">
            <v>#REF!</v>
          </cell>
          <cell r="AR4251" t="e">
            <v>#N/A</v>
          </cell>
          <cell r="AS4251" t="str">
            <v>Fallo Ley de Garantias</v>
          </cell>
          <cell r="AT4251"/>
          <cell r="AU4251" t="str">
            <v>-</v>
          </cell>
          <cell r="AV4251" t="str">
            <v>-</v>
          </cell>
          <cell r="AW4251" t="e">
            <v>#REF!</v>
          </cell>
          <cell r="AX4251">
            <v>6</v>
          </cell>
          <cell r="AY4251"/>
          <cell r="AZ4251">
            <v>6</v>
          </cell>
          <cell r="BA4251"/>
          <cell r="BB4251" t="str">
            <v>1260.5 ML</v>
          </cell>
          <cell r="BC4251"/>
          <cell r="BD4251" t="str">
            <v>-</v>
          </cell>
          <cell r="BE4251" t="str">
            <v>-</v>
          </cell>
          <cell r="BF4251" t="str">
            <v>-</v>
          </cell>
          <cell r="BG4251" t="str">
            <v>-</v>
          </cell>
        </row>
        <row r="4252">
          <cell r="C4252" t="str">
            <v>E-2020-2203-072564</v>
          </cell>
          <cell r="D4252" t="str">
            <v>CV 001-2020</v>
          </cell>
          <cell r="E4252" t="str">
            <v>2018-2022</v>
          </cell>
          <cell r="F4252" t="str">
            <v>VIGENTE</v>
          </cell>
          <cell r="G4252"/>
          <cell r="H4252" t="str">
            <v>Valle Del Cauca</v>
          </cell>
          <cell r="I4252"/>
          <cell r="J4252"/>
          <cell r="K4252" t="str">
            <v>Restrepo</v>
          </cell>
          <cell r="L4252" t="str">
            <v>Restrepo-Valle Del Cauca</v>
          </cell>
          <cell r="M4252" t="str">
            <v>738 FIP 2021</v>
          </cell>
          <cell r="N4252" t="str">
            <v>DPS 2021</v>
          </cell>
          <cell r="O4252">
            <v>44551</v>
          </cell>
          <cell r="P4252">
            <v>44773</v>
          </cell>
          <cell r="Q4252" t="str">
            <v>Pavimentación De Vías Internas Del Barrio El Alto Del Municipio De Restrepo - Valle Del Cauca</v>
          </cell>
          <cell r="R4252" t="str">
            <v>Vias y Transporte</v>
          </cell>
          <cell r="S4252" t="str">
            <v>Vias Urbanas</v>
          </cell>
          <cell r="T4252"/>
          <cell r="U4252">
            <v>1</v>
          </cell>
          <cell r="V4252"/>
          <cell r="W4252"/>
          <cell r="X4252"/>
          <cell r="Y4252"/>
          <cell r="Z4252">
            <v>0</v>
          </cell>
          <cell r="AA4252"/>
          <cell r="AB4252">
            <v>0</v>
          </cell>
          <cell r="AC4252">
            <v>0</v>
          </cell>
          <cell r="AD4252">
            <v>0</v>
          </cell>
          <cell r="AE4252"/>
          <cell r="AF4252"/>
          <cell r="AG4252">
            <v>0</v>
          </cell>
          <cell r="AH4252">
            <v>0</v>
          </cell>
          <cell r="AI4252">
            <v>0</v>
          </cell>
          <cell r="AJ4252">
            <v>0</v>
          </cell>
          <cell r="AK4252"/>
          <cell r="AL4252"/>
          <cell r="AM4252"/>
          <cell r="AN4252"/>
          <cell r="AO4252">
            <v>0</v>
          </cell>
          <cell r="AP4252" t="str">
            <v>Cancelado</v>
          </cell>
          <cell r="AQ4252" t="e">
            <v>#REF!</v>
          </cell>
          <cell r="AR4252" t="e">
            <v>#N/A</v>
          </cell>
          <cell r="AS4252" t="str">
            <v>Fallo Ley de Garantias</v>
          </cell>
          <cell r="AT4252"/>
          <cell r="AU4252" t="str">
            <v>-</v>
          </cell>
          <cell r="AV4252" t="str">
            <v>-</v>
          </cell>
          <cell r="AW4252" t="e">
            <v>#REF!</v>
          </cell>
          <cell r="AX4252">
            <v>6</v>
          </cell>
          <cell r="AY4252"/>
          <cell r="AZ4252">
            <v>6</v>
          </cell>
          <cell r="BA4252"/>
          <cell r="BB4252" t="str">
            <v>2100 ML</v>
          </cell>
          <cell r="BC4252"/>
          <cell r="BD4252" t="str">
            <v>-</v>
          </cell>
          <cell r="BE4252" t="str">
            <v>-</v>
          </cell>
          <cell r="BF4252" t="str">
            <v>-</v>
          </cell>
          <cell r="BG4252" t="str">
            <v>-</v>
          </cell>
        </row>
        <row r="4253">
          <cell r="C4253" t="str">
            <v>E-2020-2203-248646</v>
          </cell>
          <cell r="D4253" t="str">
            <v>CV 001-2020</v>
          </cell>
          <cell r="E4253" t="str">
            <v>2018-2022</v>
          </cell>
          <cell r="F4253" t="str">
            <v>VIGENTE</v>
          </cell>
          <cell r="G4253"/>
          <cell r="H4253" t="str">
            <v>Valle Del Cauca</v>
          </cell>
          <cell r="I4253"/>
          <cell r="J4253"/>
          <cell r="K4253" t="str">
            <v>Restrepo</v>
          </cell>
          <cell r="L4253" t="str">
            <v>Restrepo-Valle Del Cauca</v>
          </cell>
          <cell r="M4253" t="str">
            <v>369 FIP 2021</v>
          </cell>
          <cell r="N4253" t="str">
            <v>DPS 2021</v>
          </cell>
          <cell r="O4253">
            <v>44351</v>
          </cell>
          <cell r="P4253">
            <v>44773</v>
          </cell>
          <cell r="Q4253" t="str">
            <v>mejoramiento de vías terciarias para la reactivación económica y social del municipio de restrepo - Valle Del Cauca</v>
          </cell>
          <cell r="R4253" t="str">
            <v>Vias y Transporte</v>
          </cell>
          <cell r="S4253" t="str">
            <v>Vias Rurales</v>
          </cell>
          <cell r="T4253"/>
          <cell r="U4253">
            <v>1</v>
          </cell>
          <cell r="V4253"/>
          <cell r="W4253"/>
          <cell r="X4253"/>
          <cell r="Y4253"/>
          <cell r="Z4253">
            <v>758165764</v>
          </cell>
          <cell r="AA4253"/>
          <cell r="AB4253">
            <v>758165764</v>
          </cell>
          <cell r="AC4253">
            <v>0</v>
          </cell>
          <cell r="AD4253">
            <v>758165764</v>
          </cell>
          <cell r="AE4253"/>
          <cell r="AF4253"/>
          <cell r="AG4253">
            <v>0</v>
          </cell>
          <cell r="AH4253">
            <v>758165764</v>
          </cell>
          <cell r="AI4253">
            <v>0</v>
          </cell>
          <cell r="AJ4253">
            <v>758165764</v>
          </cell>
          <cell r="AK4253"/>
          <cell r="AL4253"/>
          <cell r="AM4253">
            <v>0.72</v>
          </cell>
          <cell r="AN4253">
            <v>0.66</v>
          </cell>
          <cell r="AO4253">
            <v>-5.9999999999999942E-2</v>
          </cell>
          <cell r="AP4253" t="str">
            <v>En Ejecución</v>
          </cell>
          <cell r="AQ4253" t="e">
            <v>#REF!</v>
          </cell>
          <cell r="AR4253" t="e">
            <v>#N/A</v>
          </cell>
          <cell r="AS4253" t="str">
            <v>-</v>
          </cell>
          <cell r="AT4253"/>
          <cell r="AU4253">
            <v>44539</v>
          </cell>
          <cell r="AV4253" t="str">
            <v>-</v>
          </cell>
          <cell r="AW4253" t="e">
            <v>#REF!</v>
          </cell>
          <cell r="AX4253">
            <v>4</v>
          </cell>
          <cell r="AY4253"/>
          <cell r="AZ4253">
            <v>4</v>
          </cell>
          <cell r="BA4253"/>
          <cell r="BB4253" t="str">
            <v>1640 ML</v>
          </cell>
          <cell r="BC4253"/>
          <cell r="BD4253" t="str">
            <v>-</v>
          </cell>
          <cell r="BE4253" t="str">
            <v>-</v>
          </cell>
          <cell r="BF4253" t="str">
            <v>-</v>
          </cell>
          <cell r="BG4253" t="str">
            <v>-</v>
          </cell>
        </row>
        <row r="4254">
          <cell r="C4254" t="str">
            <v>20110160S0328-1</v>
          </cell>
          <cell r="D4254" t="str">
            <v>Proyectos 2011 - 2020</v>
          </cell>
          <cell r="E4254" t="str">
            <v>No Aplica</v>
          </cell>
          <cell r="F4254" t="str">
            <v>CERRADO</v>
          </cell>
          <cell r="G4254" t="str">
            <v>A328</v>
          </cell>
          <cell r="H4254" t="str">
            <v>Valle Del Cauca</v>
          </cell>
          <cell r="I4254">
            <v>76616</v>
          </cell>
          <cell r="J4254">
            <v>6</v>
          </cell>
          <cell r="K4254" t="str">
            <v>Riofrio</v>
          </cell>
          <cell r="L4254" t="str">
            <v>Riofrio-Valle Del Cauca</v>
          </cell>
          <cell r="M4254">
            <v>160</v>
          </cell>
          <cell r="N4254" t="str">
            <v>Fonade 1</v>
          </cell>
          <cell r="O4254"/>
          <cell r="P4254"/>
          <cell r="Q4254" t="str">
            <v>Remodelación Del Parque Claudia Cruz Del Corregimiento De Fenice, Municipio De Rio Frío Valle</v>
          </cell>
          <cell r="R4254" t="str">
            <v>Espacio Público, Recreación Y Deporte</v>
          </cell>
          <cell r="S4254"/>
          <cell r="T4254"/>
          <cell r="U4254"/>
          <cell r="V4254" t="str">
            <v>Municipio</v>
          </cell>
          <cell r="W4254"/>
          <cell r="X4254" t="str">
            <v/>
          </cell>
          <cell r="Y4254"/>
          <cell r="Z4254">
            <v>276505572</v>
          </cell>
          <cell r="AA4254"/>
          <cell r="AB4254">
            <v>276505572</v>
          </cell>
          <cell r="AC4254"/>
          <cell r="AD4254">
            <v>276505572</v>
          </cell>
          <cell r="AE4254">
            <v>0</v>
          </cell>
          <cell r="AF4254"/>
          <cell r="AG4254">
            <v>0</v>
          </cell>
          <cell r="AH4254">
            <v>276505572</v>
          </cell>
          <cell r="AI4254">
            <v>0</v>
          </cell>
          <cell r="AJ4254">
            <v>276505572</v>
          </cell>
          <cell r="AK4254">
            <v>0</v>
          </cell>
          <cell r="AL4254"/>
          <cell r="AM4254">
            <v>1</v>
          </cell>
          <cell r="AN4254">
            <v>1</v>
          </cell>
          <cell r="AO4254">
            <v>0</v>
          </cell>
          <cell r="AP4254" t="str">
            <v>En Liquidación</v>
          </cell>
          <cell r="AQ4254" t="e">
            <v>#REF!</v>
          </cell>
          <cell r="AR4254" t="e">
            <v>#N/A</v>
          </cell>
          <cell r="AS425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54" t="str">
            <v>No Aplica</v>
          </cell>
          <cell r="AU4254">
            <v>41870</v>
          </cell>
          <cell r="AV4254">
            <v>41991</v>
          </cell>
          <cell r="AW4254" t="e">
            <v>#REF!</v>
          </cell>
          <cell r="AX4254"/>
          <cell r="AY4254"/>
          <cell r="AZ4254">
            <v>0</v>
          </cell>
          <cell r="BA4254" t="str">
            <v>-</v>
          </cell>
          <cell r="BB4254" t="str">
            <v>CONSISTE EN LA REMODELACIÓN DEL PARQUE PRINCIPAL DEL CORREGIMIENTO DE FENICIA EN RIO FRIO VALLE DEL CAUCA, , TAMBIÉN CONTEMPLA LA CONSTRUCCIÓN DE UNA CASETA DE 35 M2 Y UNA BATERÍA SANITARIA.</v>
          </cell>
          <cell r="BC4254"/>
          <cell r="BD4254">
            <v>41870</v>
          </cell>
          <cell r="BE4254">
            <v>41956</v>
          </cell>
          <cell r="BF4254">
            <v>42047</v>
          </cell>
          <cell r="BG4254">
            <v>850</v>
          </cell>
        </row>
        <row r="4255">
          <cell r="C4255" t="str">
            <v>20120069S0316-1</v>
          </cell>
          <cell r="D4255" t="str">
            <v>Proyectos 2011 - 2020</v>
          </cell>
          <cell r="E4255" t="str">
            <v>No Aplica</v>
          </cell>
          <cell r="F4255" t="str">
            <v>CERRADO</v>
          </cell>
          <cell r="G4255" t="str">
            <v>C316</v>
          </cell>
          <cell r="H4255" t="str">
            <v>Valle Del Cauca</v>
          </cell>
          <cell r="I4255">
            <v>76616</v>
          </cell>
          <cell r="J4255">
            <v>6</v>
          </cell>
          <cell r="K4255" t="str">
            <v>Riofrio</v>
          </cell>
          <cell r="L4255" t="str">
            <v>Riofrio-Valle Del Cauca</v>
          </cell>
          <cell r="M4255">
            <v>69</v>
          </cell>
          <cell r="N4255" t="str">
            <v>Fonade 3</v>
          </cell>
          <cell r="O4255"/>
          <cell r="P4255"/>
          <cell r="Q4255" t="str">
            <v>Diseños Cubierta Para Graderia Estadio Municipal Ricardo Alvarado Cruz En El Municpio De Rio Frio - Valle Del Cauca</v>
          </cell>
          <cell r="R4255" t="str">
            <v>Espacio Público, Recreación Y Deporte</v>
          </cell>
          <cell r="S4255"/>
          <cell r="T4255"/>
          <cell r="U4255"/>
          <cell r="V4255" t="str">
            <v>Departamento</v>
          </cell>
          <cell r="W4255"/>
          <cell r="X4255" t="str">
            <v/>
          </cell>
          <cell r="Y4255"/>
          <cell r="Z4255">
            <v>8077737</v>
          </cell>
          <cell r="AA4255"/>
          <cell r="AB4255">
            <v>8077737</v>
          </cell>
          <cell r="AC4255"/>
          <cell r="AD4255">
            <v>8077737</v>
          </cell>
          <cell r="AE4255">
            <v>0</v>
          </cell>
          <cell r="AF4255"/>
          <cell r="AG4255">
            <v>0</v>
          </cell>
          <cell r="AH4255">
            <v>8077737</v>
          </cell>
          <cell r="AI4255">
            <v>0</v>
          </cell>
          <cell r="AJ4255">
            <v>8077737</v>
          </cell>
          <cell r="AK4255">
            <v>0</v>
          </cell>
          <cell r="AL4255"/>
          <cell r="AM4255" t="str">
            <v>CANCELADO</v>
          </cell>
          <cell r="AN4255" t="str">
            <v>CANCELADO</v>
          </cell>
          <cell r="AO4255" t="str">
            <v>CANCELADO</v>
          </cell>
          <cell r="AP4255" t="str">
            <v>En Liquidación</v>
          </cell>
          <cell r="AQ4255" t="e">
            <v>#REF!</v>
          </cell>
          <cell r="AR4255" t="e">
            <v>#N/A</v>
          </cell>
          <cell r="AS425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55" t="str">
            <v>No Aplica</v>
          </cell>
          <cell r="AU4255">
            <v>42432</v>
          </cell>
          <cell r="AV4255" t="str">
            <v xml:space="preserve"> </v>
          </cell>
          <cell r="AW4255" t="e">
            <v>#REF!</v>
          </cell>
          <cell r="AX4255"/>
          <cell r="AY4255"/>
          <cell r="AZ4255">
            <v>0</v>
          </cell>
          <cell r="BA4255" t="str">
            <v>-</v>
          </cell>
          <cell r="BB4255" t="str">
            <v/>
          </cell>
          <cell r="BC4255"/>
          <cell r="BD4255" t="str">
            <v xml:space="preserve"> </v>
          </cell>
          <cell r="BE4255" t="str">
            <v xml:space="preserve"> </v>
          </cell>
          <cell r="BF4255" t="str">
            <v>cancelado</v>
          </cell>
          <cell r="BG4255" t="str">
            <v/>
          </cell>
        </row>
        <row r="4256">
          <cell r="C4256" t="str">
            <v>20130311S0550-1</v>
          </cell>
          <cell r="D4256" t="str">
            <v>Proyectos 2011 - 2020</v>
          </cell>
          <cell r="E4256" t="str">
            <v>ANTES 2018</v>
          </cell>
          <cell r="F4256" t="str">
            <v>VIGENTE</v>
          </cell>
          <cell r="G4256"/>
          <cell r="H4256" t="str">
            <v>Valle Del Cauca</v>
          </cell>
          <cell r="I4256">
            <v>76616</v>
          </cell>
          <cell r="J4256">
            <v>6</v>
          </cell>
          <cell r="K4256" t="str">
            <v>Riofrio</v>
          </cell>
          <cell r="L4256" t="str">
            <v>Riofrio-Valle Del Cauca</v>
          </cell>
          <cell r="M4256">
            <v>311</v>
          </cell>
          <cell r="N4256" t="str">
            <v>DPS 2013</v>
          </cell>
          <cell r="O4256"/>
          <cell r="P4256"/>
          <cell r="Q4256" t="str">
            <v>Construccion Polideportivo Luis Fernando Ocampo Ossa En El Corregimiento De Fenicica En El Municipio De Riofrio - Valle Del Cauca</v>
          </cell>
          <cell r="R4256" t="str">
            <v>Espacio Público, Recreación Y Deporte</v>
          </cell>
          <cell r="S4256"/>
          <cell r="T4256"/>
          <cell r="U4256"/>
          <cell r="V4256" t="str">
            <v>Departamento</v>
          </cell>
          <cell r="W4256" t="str">
            <v>Rural</v>
          </cell>
          <cell r="X4256" t="str">
            <v>Corregimiento De Fenicica</v>
          </cell>
          <cell r="Y4256"/>
          <cell r="Z4256">
            <v>448633867</v>
          </cell>
          <cell r="AA4256"/>
          <cell r="AB4256">
            <v>448633867</v>
          </cell>
          <cell r="AC4256"/>
          <cell r="AD4256">
            <v>448633867</v>
          </cell>
          <cell r="AE4256">
            <v>124724181</v>
          </cell>
          <cell r="AF4256"/>
          <cell r="AG4256">
            <v>124724181</v>
          </cell>
          <cell r="AH4256">
            <v>573358048</v>
          </cell>
          <cell r="AI4256">
            <v>0</v>
          </cell>
          <cell r="AJ4256">
            <v>573358048</v>
          </cell>
          <cell r="AK4256">
            <v>1</v>
          </cell>
          <cell r="AL4256"/>
          <cell r="AM4256">
            <v>1</v>
          </cell>
          <cell r="AN4256">
            <v>1</v>
          </cell>
          <cell r="AO4256">
            <v>0</v>
          </cell>
          <cell r="AP4256" t="str">
            <v>En Liquidación</v>
          </cell>
          <cell r="AQ4256" t="e">
            <v>#REF!</v>
          </cell>
          <cell r="AR4256" t="e">
            <v>#N/A</v>
          </cell>
          <cell r="AS4256" t="str">
            <v>Proyecto terminado el 17-01-2020.
Acta de entrega y recibo definitivo suscrita el 24-01-2020.
Auditorías visibles 2 y 3 realizadas el 20-11-2020.
Acta de entrega y compromiso de sostenibilidad corregida recibida en 27JUL2021.
Plan de sostenibilidad: se recibió documento actualizado a 07/12/2021 del Plan de sostenibilidad suscrito por el Alcalde municipal.
YA SE INICIÓ EL PROCESO DE ACOPIO DE  DOCUMENTACIÓN PARA LIQUIDACIÓN DEL CONVENIO, CON EL APOYO DEL EQUIPO DE LIQUIDACIONES DE LA DISH</v>
          </cell>
          <cell r="AT4256" t="str">
            <v>No Aplica</v>
          </cell>
          <cell r="AU4256">
            <v>43446</v>
          </cell>
          <cell r="AV4256">
            <v>44423</v>
          </cell>
          <cell r="AW4256" t="e">
            <v>#REF!</v>
          </cell>
          <cell r="AX4256"/>
          <cell r="AY4256"/>
          <cell r="AZ4256">
            <v>0</v>
          </cell>
          <cell r="BA4256" t="str">
            <v>-</v>
          </cell>
          <cell r="BB4256" t="str">
            <v>670 m2</v>
          </cell>
          <cell r="BC4256"/>
          <cell r="BD4256">
            <v>43719</v>
          </cell>
          <cell r="BE4256">
            <v>44504</v>
          </cell>
          <cell r="BF4256" t="str">
            <v/>
          </cell>
          <cell r="BG4256">
            <v>2500</v>
          </cell>
        </row>
        <row r="4257">
          <cell r="C4257" t="str">
            <v>20130313V0512-3</v>
          </cell>
          <cell r="D4257" t="str">
            <v>Proyectos 2011 - 2020</v>
          </cell>
          <cell r="E4257" t="str">
            <v>No Aplica</v>
          </cell>
          <cell r="F4257" t="str">
            <v>CERRADO</v>
          </cell>
          <cell r="G4257"/>
          <cell r="H4257" t="str">
            <v>Valle Del Cauca</v>
          </cell>
          <cell r="I4257">
            <v>76616</v>
          </cell>
          <cell r="J4257">
            <v>6</v>
          </cell>
          <cell r="K4257" t="str">
            <v>Riofrio</v>
          </cell>
          <cell r="L4257" t="str">
            <v>Riofrio-Valle Del Cauca</v>
          </cell>
          <cell r="M4257">
            <v>313</v>
          </cell>
          <cell r="N4257" t="str">
            <v>DPS 2013</v>
          </cell>
          <cell r="O4257"/>
          <cell r="P4257"/>
          <cell r="Q4257" t="str">
            <v>Construcción De Pavimento Rígido Cra 2 Barrio Entre Ríos, Corregimiento Salónica En El Municipio De Riofrio - Valle Del Cauca</v>
          </cell>
          <cell r="R4257" t="str">
            <v>Vías Red Terciaria</v>
          </cell>
          <cell r="S4257"/>
          <cell r="T4257"/>
          <cell r="U4257"/>
          <cell r="V4257" t="str">
            <v>Departamento</v>
          </cell>
          <cell r="W4257"/>
          <cell r="X4257" t="str">
            <v>Barrio Entre Ríos, Corregimiento Salónica</v>
          </cell>
          <cell r="Y4257"/>
          <cell r="Z4257">
            <v>125783901</v>
          </cell>
          <cell r="AA4257"/>
          <cell r="AB4257">
            <v>125783901</v>
          </cell>
          <cell r="AC4257"/>
          <cell r="AD4257">
            <v>125783901</v>
          </cell>
          <cell r="AE4257">
            <v>12578390.100000001</v>
          </cell>
          <cell r="AF4257"/>
          <cell r="AG4257">
            <v>12578390.100000001</v>
          </cell>
          <cell r="AH4257">
            <v>138362291.09999999</v>
          </cell>
          <cell r="AI4257">
            <v>0</v>
          </cell>
          <cell r="AJ4257">
            <v>138362291.09999999</v>
          </cell>
          <cell r="AK4257">
            <v>0.83609999999999995</v>
          </cell>
          <cell r="AL4257"/>
          <cell r="AM4257">
            <v>1</v>
          </cell>
          <cell r="AN4257">
            <v>1</v>
          </cell>
          <cell r="AO4257">
            <v>0</v>
          </cell>
          <cell r="AP4257" t="str">
            <v>Liquidado</v>
          </cell>
          <cell r="AQ4257" t="e">
            <v>#REF!</v>
          </cell>
          <cell r="AR4257" t="e">
            <v>#N/A</v>
          </cell>
          <cell r="AS4257" t="str">
            <v>Liquidado</v>
          </cell>
          <cell r="AT4257" t="str">
            <v>No Aplica</v>
          </cell>
          <cell r="AU4257">
            <v>42496</v>
          </cell>
          <cell r="AV4257">
            <v>42578</v>
          </cell>
          <cell r="AW4257" t="e">
            <v>#REF!</v>
          </cell>
          <cell r="AX4257"/>
          <cell r="AY4257"/>
          <cell r="AZ4257">
            <v>0</v>
          </cell>
          <cell r="BA4257" t="str">
            <v>-</v>
          </cell>
          <cell r="BB4257" t="str">
            <v>0,09 km</v>
          </cell>
          <cell r="BC4257"/>
          <cell r="BD4257">
            <v>42522</v>
          </cell>
          <cell r="BE4257">
            <v>42577</v>
          </cell>
          <cell r="BF4257">
            <v>42670</v>
          </cell>
          <cell r="BG4257">
            <v>190</v>
          </cell>
        </row>
        <row r="4258">
          <cell r="C4258" t="str">
            <v>20130313V0512-4</v>
          </cell>
          <cell r="D4258" t="str">
            <v>Proyectos 2011 - 2020</v>
          </cell>
          <cell r="E4258" t="str">
            <v>No Aplica</v>
          </cell>
          <cell r="F4258" t="str">
            <v>CERRADO</v>
          </cell>
          <cell r="G4258"/>
          <cell r="H4258" t="str">
            <v>Valle Del Cauca</v>
          </cell>
          <cell r="I4258">
            <v>76616</v>
          </cell>
          <cell r="J4258">
            <v>6</v>
          </cell>
          <cell r="K4258" t="str">
            <v>Riofrio</v>
          </cell>
          <cell r="L4258" t="str">
            <v>Riofrio-Valle Del Cauca</v>
          </cell>
          <cell r="M4258">
            <v>313</v>
          </cell>
          <cell r="N4258" t="str">
            <v>DPS 2013</v>
          </cell>
          <cell r="O4258"/>
          <cell r="P4258"/>
          <cell r="Q4258" t="str">
            <v>Construcción De Pavimento Rígido Portales De Río Frio Calle 8 Entre Cra. 13 Y 14 En El Municipio De Riofrio - Valle Del Cauca</v>
          </cell>
          <cell r="R4258" t="str">
            <v>Vías Urbanas</v>
          </cell>
          <cell r="S4258"/>
          <cell r="T4258"/>
          <cell r="U4258"/>
          <cell r="V4258" t="str">
            <v>Departamento</v>
          </cell>
          <cell r="W4258"/>
          <cell r="X4258" t="str">
            <v xml:space="preserve">Portales De Río Frio </v>
          </cell>
          <cell r="Y4258"/>
          <cell r="Z4258">
            <v>126174768</v>
          </cell>
          <cell r="AA4258"/>
          <cell r="AB4258">
            <v>126174768</v>
          </cell>
          <cell r="AC4258"/>
          <cell r="AD4258">
            <v>126174768</v>
          </cell>
          <cell r="AE4258">
            <v>12617476.800000001</v>
          </cell>
          <cell r="AF4258"/>
          <cell r="AG4258">
            <v>12617476.800000001</v>
          </cell>
          <cell r="AH4258">
            <v>138792244.80000001</v>
          </cell>
          <cell r="AI4258">
            <v>0</v>
          </cell>
          <cell r="AJ4258">
            <v>138792244.80000001</v>
          </cell>
          <cell r="AK4258">
            <v>0.89690000000000003</v>
          </cell>
          <cell r="AL4258"/>
          <cell r="AM4258">
            <v>1</v>
          </cell>
          <cell r="AN4258">
            <v>1</v>
          </cell>
          <cell r="AO4258">
            <v>0</v>
          </cell>
          <cell r="AP4258" t="str">
            <v>Liquidado</v>
          </cell>
          <cell r="AQ4258" t="e">
            <v>#REF!</v>
          </cell>
          <cell r="AR4258" t="e">
            <v>#N/A</v>
          </cell>
          <cell r="AS4258" t="str">
            <v>Liquidado</v>
          </cell>
          <cell r="AT4258" t="str">
            <v>No Aplica</v>
          </cell>
          <cell r="AU4258">
            <v>42496</v>
          </cell>
          <cell r="AV4258">
            <v>42578</v>
          </cell>
          <cell r="AW4258" t="e">
            <v>#REF!</v>
          </cell>
          <cell r="AX4258"/>
          <cell r="AY4258"/>
          <cell r="AZ4258">
            <v>0</v>
          </cell>
          <cell r="BA4258" t="str">
            <v>-</v>
          </cell>
          <cell r="BB4258" t="str">
            <v>0,096 km</v>
          </cell>
          <cell r="BC4258"/>
          <cell r="BD4258">
            <v>42522</v>
          </cell>
          <cell r="BE4258">
            <v>42577</v>
          </cell>
          <cell r="BF4258">
            <v>42670</v>
          </cell>
          <cell r="BG4258">
            <v>1041</v>
          </cell>
        </row>
        <row r="4259">
          <cell r="C4259" t="str">
            <v>20160488M7431-1</v>
          </cell>
          <cell r="D4259" t="str">
            <v>Proyectos 2011 - 2020</v>
          </cell>
          <cell r="E4259" t="str">
            <v>ANTES 2018</v>
          </cell>
          <cell r="F4259" t="str">
            <v>VIGENTE</v>
          </cell>
          <cell r="G4259"/>
          <cell r="H4259" t="str">
            <v>Valle Del Cauca</v>
          </cell>
          <cell r="I4259">
            <v>76616</v>
          </cell>
          <cell r="J4259">
            <v>6</v>
          </cell>
          <cell r="K4259" t="str">
            <v>Riofrio</v>
          </cell>
          <cell r="L4259" t="str">
            <v>Riofrio-Valle Del Cauca</v>
          </cell>
          <cell r="M4259">
            <v>488</v>
          </cell>
          <cell r="N4259" t="str">
            <v>DPS 2016</v>
          </cell>
          <cell r="O4259"/>
          <cell r="P4259"/>
          <cell r="Q4259" t="str">
            <v>Mejoramiento De Condiciones De Habitabilidad</v>
          </cell>
          <cell r="R4259" t="str">
            <v>Mejoramiento Condiciones De Habitabilidad</v>
          </cell>
          <cell r="S4259"/>
          <cell r="T4259"/>
          <cell r="U4259"/>
          <cell r="V4259" t="str">
            <v>Municipio</v>
          </cell>
          <cell r="W4259"/>
          <cell r="X4259" t="str">
            <v/>
          </cell>
          <cell r="Y4259"/>
          <cell r="Z4259">
            <v>423728814</v>
          </cell>
          <cell r="AA4259"/>
          <cell r="AB4259">
            <v>423728814</v>
          </cell>
          <cell r="AC4259"/>
          <cell r="AD4259">
            <v>423728814</v>
          </cell>
          <cell r="AE4259">
            <v>49072881</v>
          </cell>
          <cell r="AF4259"/>
          <cell r="AG4259">
            <v>49072881</v>
          </cell>
          <cell r="AH4259">
            <v>472801695</v>
          </cell>
          <cell r="AI4259">
            <v>0</v>
          </cell>
          <cell r="AJ4259">
            <v>472801695</v>
          </cell>
          <cell r="AK4259">
            <v>0.33</v>
          </cell>
          <cell r="AL4259"/>
          <cell r="AM4259">
            <v>0.80210000000000004</v>
          </cell>
          <cell r="AN4259">
            <v>0.84519999999999995</v>
          </cell>
          <cell r="AO4259">
            <v>4.3099999999999916E-2</v>
          </cell>
          <cell r="AP4259" t="str">
            <v>Suspendido</v>
          </cell>
          <cell r="AQ4259" t="e">
            <v>#REF!</v>
          </cell>
          <cell r="AR4259" t="str">
            <v>EN EJECUCIÓN</v>
          </cell>
          <cell r="AS4259" t="str">
            <v>Se tramita prórroga del convenio. Objetivo: Terminar ejecución y tramitar financiamiento de mayor permanencia de interventoría. 
Se envía comunicación de incumplimiento.</v>
          </cell>
          <cell r="AT4259"/>
          <cell r="AU4259">
            <v>43649</v>
          </cell>
          <cell r="AV4259"/>
          <cell r="AW4259" t="e">
            <v>#REF!</v>
          </cell>
          <cell r="AX4259"/>
          <cell r="AY4259"/>
          <cell r="AZ4259">
            <v>0</v>
          </cell>
          <cell r="BA4259" t="str">
            <v>-</v>
          </cell>
          <cell r="BB4259" t="str">
            <v>31  Viviendas</v>
          </cell>
          <cell r="BC4259"/>
          <cell r="BD4259">
            <v>44155</v>
          </cell>
          <cell r="BE4259" t="str">
            <v/>
          </cell>
          <cell r="BF4259" t="str">
            <v/>
          </cell>
          <cell r="BG4259">
            <v>118.8</v>
          </cell>
        </row>
        <row r="4260">
          <cell r="C4260" t="str">
            <v>E-2020-2203-253564</v>
          </cell>
          <cell r="D4260" t="str">
            <v>CV 001-2020</v>
          </cell>
          <cell r="E4260" t="str">
            <v>2018-2022</v>
          </cell>
          <cell r="F4260" t="str">
            <v>VIGENTE</v>
          </cell>
          <cell r="G4260"/>
          <cell r="H4260" t="str">
            <v>Valle Del Cauca</v>
          </cell>
          <cell r="I4260"/>
          <cell r="J4260"/>
          <cell r="K4260" t="str">
            <v>Riofrio</v>
          </cell>
          <cell r="L4260" t="str">
            <v>Riofrio-Valle Del Cauca</v>
          </cell>
          <cell r="M4260" t="str">
            <v>734 FIP 2021</v>
          </cell>
          <cell r="N4260" t="str">
            <v>DPS 2021</v>
          </cell>
          <cell r="O4260">
            <v>44551</v>
          </cell>
          <cell r="P4260">
            <v>44773</v>
          </cell>
          <cell r="Q4260" t="str">
            <v>Construcción De Placas Huellas Entre El Corregimiento De Portugal De Piedra Y La Escuela Alfredo Garrido Tobar. Vereda El Bosque Municipio De Riofrío - Valle Del Cauca</v>
          </cell>
          <cell r="R4260" t="str">
            <v>Vias y Transporte</v>
          </cell>
          <cell r="S4260" t="str">
            <v>Vias Rurales</v>
          </cell>
          <cell r="T4260"/>
          <cell r="U4260">
            <v>1</v>
          </cell>
          <cell r="V4260"/>
          <cell r="W4260"/>
          <cell r="X4260"/>
          <cell r="Y4260"/>
          <cell r="Z4260">
            <v>0</v>
          </cell>
          <cell r="AA4260"/>
          <cell r="AB4260">
            <v>0</v>
          </cell>
          <cell r="AC4260">
            <v>0</v>
          </cell>
          <cell r="AD4260">
            <v>0</v>
          </cell>
          <cell r="AE4260"/>
          <cell r="AF4260"/>
          <cell r="AG4260">
            <v>0</v>
          </cell>
          <cell r="AH4260">
            <v>0</v>
          </cell>
          <cell r="AI4260">
            <v>0</v>
          </cell>
          <cell r="AJ4260">
            <v>0</v>
          </cell>
          <cell r="AK4260"/>
          <cell r="AL4260"/>
          <cell r="AM4260"/>
          <cell r="AN4260"/>
          <cell r="AO4260">
            <v>0</v>
          </cell>
          <cell r="AP4260" t="str">
            <v>Cancelado</v>
          </cell>
          <cell r="AQ4260" t="e">
            <v>#REF!</v>
          </cell>
          <cell r="AR4260" t="e">
            <v>#N/A</v>
          </cell>
          <cell r="AS4260" t="str">
            <v>Fallo Ley de Garantias</v>
          </cell>
          <cell r="AT4260"/>
          <cell r="AU4260" t="str">
            <v>-</v>
          </cell>
          <cell r="AV4260" t="str">
            <v>-</v>
          </cell>
          <cell r="AW4260" t="e">
            <v>#REF!</v>
          </cell>
          <cell r="AX4260">
            <v>4</v>
          </cell>
          <cell r="AY4260"/>
          <cell r="AZ4260">
            <v>4</v>
          </cell>
          <cell r="BA4260"/>
          <cell r="BB4260" t="str">
            <v>- ML</v>
          </cell>
          <cell r="BC4260"/>
          <cell r="BD4260" t="str">
            <v>-</v>
          </cell>
          <cell r="BE4260" t="str">
            <v>-</v>
          </cell>
          <cell r="BF4260" t="str">
            <v>-</v>
          </cell>
          <cell r="BG4260" t="str">
            <v>-</v>
          </cell>
        </row>
        <row r="4261">
          <cell r="C4261" t="str">
            <v>MCH - 037</v>
          </cell>
          <cell r="D4261" t="str">
            <v>Proyectos 2021 - 2022</v>
          </cell>
          <cell r="E4261" t="str">
            <v>2018-2022</v>
          </cell>
          <cell r="F4261" t="str">
            <v>VIGENTE</v>
          </cell>
          <cell r="G4261"/>
          <cell r="H4261" t="str">
            <v>Valle Del Cauca</v>
          </cell>
          <cell r="I4261"/>
          <cell r="J4261"/>
          <cell r="K4261" t="str">
            <v>Riofrio</v>
          </cell>
          <cell r="L4261" t="str">
            <v>Riofrio-Valle Del Cauca</v>
          </cell>
          <cell r="M4261" t="str">
            <v>735 FIP 2021</v>
          </cell>
          <cell r="N4261" t="str">
            <v>DPS 2021</v>
          </cell>
          <cell r="O4261">
            <v>44551</v>
          </cell>
          <cell r="P4261">
            <v>44773</v>
          </cell>
          <cell r="Q4261" t="str">
            <v>Mejoramientos De Condiciones De Habitabilidad En El Municipio De Riofrio - Valle Del Cauca</v>
          </cell>
          <cell r="R4261" t="str">
            <v>Habitat</v>
          </cell>
          <cell r="S4261" t="str">
            <v>MCH</v>
          </cell>
          <cell r="T4261"/>
          <cell r="U4261">
            <v>1</v>
          </cell>
          <cell r="V4261"/>
          <cell r="W4261"/>
          <cell r="X4261"/>
          <cell r="Y4261"/>
          <cell r="Z4261">
            <v>1260000000</v>
          </cell>
          <cell r="AA4261"/>
          <cell r="AB4261">
            <v>1260000000</v>
          </cell>
          <cell r="AC4261">
            <v>0</v>
          </cell>
          <cell r="AD4261">
            <v>1260000000</v>
          </cell>
          <cell r="AE4261"/>
          <cell r="AF4261"/>
          <cell r="AG4261">
            <v>0</v>
          </cell>
          <cell r="AH4261">
            <v>1260000000</v>
          </cell>
          <cell r="AI4261">
            <v>0</v>
          </cell>
          <cell r="AJ4261">
            <v>1260000000</v>
          </cell>
          <cell r="AK4261"/>
          <cell r="AL4261"/>
          <cell r="AM4261"/>
          <cell r="AN4261"/>
          <cell r="AO4261">
            <v>0</v>
          </cell>
          <cell r="AP4261" t="str">
            <v>Adjudicado</v>
          </cell>
          <cell r="AQ4261" t="e">
            <v>#REF!</v>
          </cell>
          <cell r="AR4261" t="str">
            <v>EN EJECUCIÓN - PRECONSTRUCCIÓN</v>
          </cell>
          <cell r="AS4261" t="str">
            <v>-</v>
          </cell>
          <cell r="AT4261"/>
          <cell r="AU4261" t="str">
            <v>-</v>
          </cell>
          <cell r="AV4261" t="str">
            <v>-</v>
          </cell>
          <cell r="AW4261" t="e">
            <v>#REF!</v>
          </cell>
          <cell r="AX4261"/>
          <cell r="AY4261"/>
          <cell r="AZ4261">
            <v>0</v>
          </cell>
          <cell r="BA4261"/>
          <cell r="BB4261" t="str">
            <v>- Viviendas</v>
          </cell>
          <cell r="BC4261"/>
          <cell r="BD4261" t="str">
            <v>-</v>
          </cell>
          <cell r="BE4261" t="str">
            <v>-</v>
          </cell>
          <cell r="BF4261" t="str">
            <v>-</v>
          </cell>
          <cell r="BG4261" t="str">
            <v>-</v>
          </cell>
        </row>
        <row r="4262">
          <cell r="C4262" t="str">
            <v>20100030S1899-1</v>
          </cell>
          <cell r="D4262" t="str">
            <v>Proyectos 2011 - 2020</v>
          </cell>
          <cell r="E4262" t="str">
            <v>No Aplica</v>
          </cell>
          <cell r="F4262" t="str">
            <v>CERRADO</v>
          </cell>
          <cell r="G4262"/>
          <cell r="H4262" t="str">
            <v>Valle Del Cauca</v>
          </cell>
          <cell r="I4262">
            <v>76622</v>
          </cell>
          <cell r="J4262">
            <v>6</v>
          </cell>
          <cell r="K4262" t="str">
            <v>Roldanillo</v>
          </cell>
          <cell r="L4262" t="str">
            <v>Roldanillo-Valle Del Cauca</v>
          </cell>
          <cell r="M4262" t="str">
            <v/>
          </cell>
          <cell r="N4262" t="str">
            <v>Infraestructura</v>
          </cell>
          <cell r="O4262"/>
          <cell r="P4262"/>
          <cell r="Q4262" t="str">
            <v>Convenio Interadministrativo Con La Federación Nacional De Cafeteros - Comité Departamental De Cafeteros Del Valle Del Cauca, Para Que Se Aunen Esfuerzos Para La Elaboración De Diseños Y/O Ajustes A Diseños Y/O Construcción Salon Practicas Deportivas Adulto Mayor, Cabecera Municipal, Municipio De Roldanillo - Valle Del Cauca.</v>
          </cell>
          <cell r="R4262" t="str">
            <v>Espacio Público, Recreación Y Deporte</v>
          </cell>
          <cell r="S4262"/>
          <cell r="T4262"/>
          <cell r="U4262"/>
          <cell r="V4262" t="str">
            <v>Federación Nacional De Cafeteros</v>
          </cell>
          <cell r="W4262"/>
          <cell r="X4262" t="str">
            <v/>
          </cell>
          <cell r="Y4262"/>
          <cell r="Z4262">
            <v>80000000</v>
          </cell>
          <cell r="AA4262"/>
          <cell r="AB4262">
            <v>80000000</v>
          </cell>
          <cell r="AC4262"/>
          <cell r="AD4262">
            <v>80000000</v>
          </cell>
          <cell r="AE4262">
            <v>0</v>
          </cell>
          <cell r="AF4262"/>
          <cell r="AG4262">
            <v>0</v>
          </cell>
          <cell r="AH4262">
            <v>80000000</v>
          </cell>
          <cell r="AI4262">
            <v>0</v>
          </cell>
          <cell r="AJ4262">
            <v>80000000</v>
          </cell>
          <cell r="AK4262">
            <v>1</v>
          </cell>
          <cell r="AL4262"/>
          <cell r="AM4262">
            <v>1</v>
          </cell>
          <cell r="AN4262">
            <v>1</v>
          </cell>
          <cell r="AO4262">
            <v>0</v>
          </cell>
          <cell r="AP4262" t="str">
            <v>Liquidado</v>
          </cell>
          <cell r="AQ4262" t="e">
            <v>#REF!</v>
          </cell>
          <cell r="AR4262" t="e">
            <v>#N/A</v>
          </cell>
          <cell r="AS4262" t="str">
            <v>Entregado en 2011.</v>
          </cell>
          <cell r="AT4262" t="str">
            <v>No Aplica</v>
          </cell>
          <cell r="AU4262" t="str">
            <v/>
          </cell>
          <cell r="AV4262">
            <v>40543</v>
          </cell>
          <cell r="AW4262" t="e">
            <v>#REF!</v>
          </cell>
          <cell r="AX4262"/>
          <cell r="AY4262"/>
          <cell r="AZ4262">
            <v>0</v>
          </cell>
          <cell r="BA4262" t="str">
            <v>-</v>
          </cell>
          <cell r="BB4262" t="str">
            <v/>
          </cell>
          <cell r="BC4262"/>
          <cell r="BD4262" t="str">
            <v/>
          </cell>
          <cell r="BE4262" t="str">
            <v/>
          </cell>
          <cell r="BF4262" t="str">
            <v/>
          </cell>
          <cell r="BG4262" t="str">
            <v/>
          </cell>
        </row>
        <row r="4263">
          <cell r="C4263" t="str">
            <v>20100030V1895-1</v>
          </cell>
          <cell r="D4263" t="str">
            <v>Proyectos 2011 - 2020</v>
          </cell>
          <cell r="E4263" t="str">
            <v>No Aplica</v>
          </cell>
          <cell r="F4263" t="str">
            <v>CERRADO</v>
          </cell>
          <cell r="G4263"/>
          <cell r="H4263" t="str">
            <v>Valle Del Cauca</v>
          </cell>
          <cell r="I4263">
            <v>76622</v>
          </cell>
          <cell r="J4263">
            <v>6</v>
          </cell>
          <cell r="K4263" t="str">
            <v>Roldanillo</v>
          </cell>
          <cell r="L4263" t="str">
            <v>Roldanillo-Valle Del Cauca</v>
          </cell>
          <cell r="M4263" t="str">
            <v/>
          </cell>
          <cell r="N4263" t="str">
            <v>Infraestructura</v>
          </cell>
          <cell r="O4263"/>
          <cell r="P4263"/>
          <cell r="Q4263" t="str">
            <v>Convenio Interadministrativo Con La Federación Nacional De Cafeteros - Comité Departamental De Cafeteros Del Valle Del Cauca, Para Que Se Aunen Esfuerzos Para La Elaboración De Diseños Y/O Ajustes A Diseños Y/O Construcción Andenes Corregimiento De Cajamarca, Municipio De Roldanillo - Valle Del Cauca.</v>
          </cell>
          <cell r="R4263" t="str">
            <v>Vías Urbanas</v>
          </cell>
          <cell r="S4263"/>
          <cell r="T4263"/>
          <cell r="U4263"/>
          <cell r="V4263" t="str">
            <v>Federación Nacional De Cafeteros</v>
          </cell>
          <cell r="W4263"/>
          <cell r="X4263" t="str">
            <v/>
          </cell>
          <cell r="Y4263"/>
          <cell r="Z4263">
            <v>80000000</v>
          </cell>
          <cell r="AA4263"/>
          <cell r="AB4263">
            <v>80000000</v>
          </cell>
          <cell r="AC4263"/>
          <cell r="AD4263">
            <v>80000000</v>
          </cell>
          <cell r="AE4263">
            <v>0</v>
          </cell>
          <cell r="AF4263"/>
          <cell r="AG4263">
            <v>0</v>
          </cell>
          <cell r="AH4263">
            <v>80000000</v>
          </cell>
          <cell r="AI4263">
            <v>0</v>
          </cell>
          <cell r="AJ4263">
            <v>80000000</v>
          </cell>
          <cell r="AK4263">
            <v>1</v>
          </cell>
          <cell r="AL4263"/>
          <cell r="AM4263">
            <v>1</v>
          </cell>
          <cell r="AN4263">
            <v>1</v>
          </cell>
          <cell r="AO4263">
            <v>0</v>
          </cell>
          <cell r="AP4263" t="str">
            <v>Liquidado</v>
          </cell>
          <cell r="AQ4263" t="e">
            <v>#REF!</v>
          </cell>
          <cell r="AR4263" t="e">
            <v>#N/A</v>
          </cell>
          <cell r="AS4263" t="str">
            <v>Entregado en 2010.</v>
          </cell>
          <cell r="AT4263" t="str">
            <v>No Aplica</v>
          </cell>
          <cell r="AU4263" t="str">
            <v/>
          </cell>
          <cell r="AV4263">
            <v>40543</v>
          </cell>
          <cell r="AW4263" t="e">
            <v>#REF!</v>
          </cell>
          <cell r="AX4263"/>
          <cell r="AY4263"/>
          <cell r="AZ4263">
            <v>0</v>
          </cell>
          <cell r="BA4263" t="str">
            <v>-</v>
          </cell>
          <cell r="BB4263" t="str">
            <v/>
          </cell>
          <cell r="BC4263"/>
          <cell r="BD4263" t="str">
            <v/>
          </cell>
          <cell r="BE4263" t="str">
            <v/>
          </cell>
          <cell r="BF4263" t="str">
            <v/>
          </cell>
          <cell r="BG4263" t="str">
            <v/>
          </cell>
        </row>
        <row r="4264">
          <cell r="C4264" t="str">
            <v>20100030V1896-1</v>
          </cell>
          <cell r="D4264" t="str">
            <v>Proyectos 2011 - 2020</v>
          </cell>
          <cell r="E4264" t="str">
            <v>No Aplica</v>
          </cell>
          <cell r="F4264" t="str">
            <v>CERRADO</v>
          </cell>
          <cell r="G4264"/>
          <cell r="H4264" t="str">
            <v>Valle Del Cauca</v>
          </cell>
          <cell r="I4264">
            <v>76622</v>
          </cell>
          <cell r="J4264">
            <v>6</v>
          </cell>
          <cell r="K4264" t="str">
            <v>Roldanillo</v>
          </cell>
          <cell r="L4264" t="str">
            <v>Roldanillo-Valle Del Cauca</v>
          </cell>
          <cell r="M4264" t="str">
            <v/>
          </cell>
          <cell r="N4264" t="str">
            <v>Infraestructura</v>
          </cell>
          <cell r="O4264"/>
          <cell r="P4264"/>
          <cell r="Q4264" t="str">
            <v>Convenio Interadministrativo Con La Federación Nacional De Cafeteros - Comité Departamental De Cafeteros Del Valle Del Cauca, Para Que Se Aunen Esfuerzos Para La Elaboración De Diseños Y/O Ajustes A Diseños Y/O Pavimentaciones Corregimiento De Santa Rita, Municipio De Roldanillo - Valle Del Cauca.</v>
          </cell>
          <cell r="R4264" t="str">
            <v>Vías Red Terciaria</v>
          </cell>
          <cell r="S4264"/>
          <cell r="T4264"/>
          <cell r="U4264"/>
          <cell r="V4264" t="str">
            <v>Federación Nacional De Cafeteros</v>
          </cell>
          <cell r="W4264"/>
          <cell r="X4264" t="str">
            <v/>
          </cell>
          <cell r="Y4264"/>
          <cell r="Z4264">
            <v>80000000</v>
          </cell>
          <cell r="AA4264"/>
          <cell r="AB4264">
            <v>80000000</v>
          </cell>
          <cell r="AC4264"/>
          <cell r="AD4264">
            <v>80000000</v>
          </cell>
          <cell r="AE4264">
            <v>0</v>
          </cell>
          <cell r="AF4264"/>
          <cell r="AG4264">
            <v>0</v>
          </cell>
          <cell r="AH4264">
            <v>80000000</v>
          </cell>
          <cell r="AI4264">
            <v>0</v>
          </cell>
          <cell r="AJ4264">
            <v>80000000</v>
          </cell>
          <cell r="AK4264">
            <v>1</v>
          </cell>
          <cell r="AL4264"/>
          <cell r="AM4264">
            <v>1</v>
          </cell>
          <cell r="AN4264">
            <v>1</v>
          </cell>
          <cell r="AO4264">
            <v>0</v>
          </cell>
          <cell r="AP4264" t="str">
            <v>Liquidado</v>
          </cell>
          <cell r="AQ4264" t="e">
            <v>#REF!</v>
          </cell>
          <cell r="AR4264" t="e">
            <v>#N/A</v>
          </cell>
          <cell r="AS4264" t="str">
            <v>Entregado en 2011.</v>
          </cell>
          <cell r="AT4264" t="str">
            <v>No Aplica</v>
          </cell>
          <cell r="AU4264" t="str">
            <v/>
          </cell>
          <cell r="AV4264">
            <v>40543</v>
          </cell>
          <cell r="AW4264" t="e">
            <v>#REF!</v>
          </cell>
          <cell r="AX4264"/>
          <cell r="AY4264"/>
          <cell r="AZ4264">
            <v>0</v>
          </cell>
          <cell r="BA4264" t="str">
            <v>-</v>
          </cell>
          <cell r="BB4264" t="str">
            <v/>
          </cell>
          <cell r="BC4264"/>
          <cell r="BD4264" t="str">
            <v/>
          </cell>
          <cell r="BE4264" t="str">
            <v/>
          </cell>
          <cell r="BF4264" t="str">
            <v/>
          </cell>
          <cell r="BG4264" t="str">
            <v/>
          </cell>
        </row>
        <row r="4265">
          <cell r="C4265" t="str">
            <v>20110160S0329-1</v>
          </cell>
          <cell r="D4265" t="str">
            <v>Proyectos 2011 - 2020</v>
          </cell>
          <cell r="E4265" t="str">
            <v>No Aplica</v>
          </cell>
          <cell r="F4265" t="str">
            <v>CERRADO</v>
          </cell>
          <cell r="G4265" t="str">
            <v>A329</v>
          </cell>
          <cell r="H4265" t="str">
            <v>Valle Del Cauca</v>
          </cell>
          <cell r="I4265">
            <v>76622</v>
          </cell>
          <cell r="J4265">
            <v>6</v>
          </cell>
          <cell r="K4265" t="str">
            <v>Roldanillo</v>
          </cell>
          <cell r="L4265" t="str">
            <v>Roldanillo-Valle Del Cauca</v>
          </cell>
          <cell r="M4265">
            <v>160</v>
          </cell>
          <cell r="N4265" t="str">
            <v>Fonade 1</v>
          </cell>
          <cell r="O4265"/>
          <cell r="P4265"/>
          <cell r="Q4265" t="str">
            <v>Construcción Polideportivo En El Corregimiento De Morelia, Municipio De Roldanillo - Valle Del Cauca.</v>
          </cell>
          <cell r="R4265" t="str">
            <v>Espacio Público, Recreación Y Deporte</v>
          </cell>
          <cell r="S4265"/>
          <cell r="T4265"/>
          <cell r="U4265"/>
          <cell r="V4265" t="str">
            <v>Departamento</v>
          </cell>
          <cell r="W4265"/>
          <cell r="X4265" t="str">
            <v/>
          </cell>
          <cell r="Y4265"/>
          <cell r="Z4265">
            <v>342491184.25</v>
          </cell>
          <cell r="AA4265"/>
          <cell r="AB4265">
            <v>342491184.25</v>
          </cell>
          <cell r="AC4265"/>
          <cell r="AD4265">
            <v>342491184.25</v>
          </cell>
          <cell r="AE4265">
            <v>0</v>
          </cell>
          <cell r="AF4265"/>
          <cell r="AG4265">
            <v>0</v>
          </cell>
          <cell r="AH4265">
            <v>342491184.25</v>
          </cell>
          <cell r="AI4265">
            <v>0</v>
          </cell>
          <cell r="AJ4265">
            <v>342491184.25</v>
          </cell>
          <cell r="AK4265">
            <v>0</v>
          </cell>
          <cell r="AL4265"/>
          <cell r="AM4265">
            <v>1</v>
          </cell>
          <cell r="AN4265">
            <v>1</v>
          </cell>
          <cell r="AO4265">
            <v>0</v>
          </cell>
          <cell r="AP4265" t="str">
            <v>En Liquidación</v>
          </cell>
          <cell r="AQ4265" t="e">
            <v>#REF!</v>
          </cell>
          <cell r="AR4265" t="e">
            <v>#N/A</v>
          </cell>
          <cell r="AS426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65" t="str">
            <v>No Aplica</v>
          </cell>
          <cell r="AU4265">
            <v>42193</v>
          </cell>
          <cell r="AV4265">
            <v>42497</v>
          </cell>
          <cell r="AW4265" t="e">
            <v>#REF!</v>
          </cell>
          <cell r="AX4265"/>
          <cell r="AY4265"/>
          <cell r="AZ4265">
            <v>0</v>
          </cell>
          <cell r="BA4265" t="str">
            <v>-</v>
          </cell>
          <cell r="BB4265" t="str">
            <v>CONSISTE EN LA DEMOLICIÓN DE UNA PLACA MACIZA DE 23 M2, Y LA DEMOLICIÓN DE GRADERÍAS, CONSISTE EN LA CONSTRUCCIÓN PARA LA CUBIERTA DEL POLIDEPORTIVO DE GINEBRA CON UN ÁREA DE 601 M2, CON SUS RESPECTIVAS INSTALACIONES ELÉCTRICAS TABLEROS DE PROTECCIÓN, DUCTOS Y CAJAS SUMINISTRO E INSTALACIÓN DE LUMINARIAS.</v>
          </cell>
          <cell r="BC4265"/>
          <cell r="BD4265">
            <v>42153</v>
          </cell>
          <cell r="BE4265">
            <v>42313</v>
          </cell>
          <cell r="BF4265">
            <v>42507</v>
          </cell>
          <cell r="BG4265">
            <v>1800</v>
          </cell>
        </row>
        <row r="4266">
          <cell r="C4266" t="str">
            <v>20110160S0330-1</v>
          </cell>
          <cell r="D4266" t="str">
            <v>Proyectos 2011 - 2020</v>
          </cell>
          <cell r="E4266" t="str">
            <v>No Aplica</v>
          </cell>
          <cell r="F4266" t="str">
            <v>CERRADO</v>
          </cell>
          <cell r="G4266" t="str">
            <v>A330</v>
          </cell>
          <cell r="H4266" t="str">
            <v>Valle Del Cauca</v>
          </cell>
          <cell r="I4266">
            <v>76622</v>
          </cell>
          <cell r="J4266">
            <v>6</v>
          </cell>
          <cell r="K4266" t="str">
            <v>Roldanillo</v>
          </cell>
          <cell r="L4266" t="str">
            <v>Roldanillo-Valle Del Cauca</v>
          </cell>
          <cell r="M4266">
            <v>160</v>
          </cell>
          <cell r="N4266" t="str">
            <v>Fonade 1</v>
          </cell>
          <cell r="O4266"/>
          <cell r="P4266"/>
          <cell r="Q4266" t="str">
            <v>Construcción Laboratorio De Suelos Sede La Granja Departamental Intep, Roldanillo Valle</v>
          </cell>
          <cell r="R4266" t="str">
            <v>Social Comunitario</v>
          </cell>
          <cell r="S4266"/>
          <cell r="T4266"/>
          <cell r="U4266"/>
          <cell r="V4266" t="str">
            <v>Municipio</v>
          </cell>
          <cell r="W4266"/>
          <cell r="X4266" t="str">
            <v/>
          </cell>
          <cell r="Y4266"/>
          <cell r="Z4266">
            <v>171554719</v>
          </cell>
          <cell r="AA4266"/>
          <cell r="AB4266">
            <v>171554719</v>
          </cell>
          <cell r="AC4266"/>
          <cell r="AD4266">
            <v>171554719</v>
          </cell>
          <cell r="AE4266">
            <v>0</v>
          </cell>
          <cell r="AF4266"/>
          <cell r="AG4266">
            <v>0</v>
          </cell>
          <cell r="AH4266">
            <v>171554719</v>
          </cell>
          <cell r="AI4266">
            <v>0</v>
          </cell>
          <cell r="AJ4266">
            <v>171554719</v>
          </cell>
          <cell r="AK4266">
            <v>0</v>
          </cell>
          <cell r="AL4266"/>
          <cell r="AM4266">
            <v>1</v>
          </cell>
          <cell r="AN4266">
            <v>1</v>
          </cell>
          <cell r="AO4266">
            <v>0</v>
          </cell>
          <cell r="AP4266" t="str">
            <v>En Liquidación</v>
          </cell>
          <cell r="AQ4266" t="e">
            <v>#REF!</v>
          </cell>
          <cell r="AR4266" t="e">
            <v>#N/A</v>
          </cell>
          <cell r="AS426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66" t="str">
            <v>No Aplica</v>
          </cell>
          <cell r="AU4266">
            <v>41731</v>
          </cell>
          <cell r="AV4266">
            <v>41836</v>
          </cell>
          <cell r="AW4266" t="e">
            <v>#REF!</v>
          </cell>
          <cell r="AX4266"/>
          <cell r="AY4266"/>
          <cell r="AZ4266">
            <v>0</v>
          </cell>
          <cell r="BA4266" t="str">
            <v>-</v>
          </cell>
          <cell r="BB4266" t="str">
            <v xml:space="preserve">COSNTRUCCION DEL LABORATORIO DE SUELOS CON UN AREA DE 100 M2, CON DESAGUE, INSTALACION HIDROSANITARIA,PISOS EN CERAMICA, CUBIERTA TERMOACUSTICA, ENCHAPE SOBRE MURO. ANDENES EN CONCRETO. </v>
          </cell>
          <cell r="BC4266"/>
          <cell r="BD4266">
            <v>41675</v>
          </cell>
          <cell r="BE4266">
            <v>41801</v>
          </cell>
          <cell r="BF4266">
            <v>41899</v>
          </cell>
          <cell r="BG4266">
            <v>900</v>
          </cell>
        </row>
        <row r="4267">
          <cell r="C4267" t="str">
            <v>20110160V0333-1</v>
          </cell>
          <cell r="D4267" t="str">
            <v>Proyectos 2011 - 2020</v>
          </cell>
          <cell r="E4267" t="str">
            <v>No Aplica</v>
          </cell>
          <cell r="F4267" t="str">
            <v>CERRADO</v>
          </cell>
          <cell r="G4267" t="str">
            <v>A333</v>
          </cell>
          <cell r="H4267" t="str">
            <v>Valle Del Cauca</v>
          </cell>
          <cell r="I4267">
            <v>76622</v>
          </cell>
          <cell r="J4267">
            <v>6</v>
          </cell>
          <cell r="K4267" t="str">
            <v>Roldanillo</v>
          </cell>
          <cell r="L4267" t="str">
            <v>Roldanillo-Valle Del Cauca</v>
          </cell>
          <cell r="M4267">
            <v>160</v>
          </cell>
          <cell r="N4267" t="str">
            <v>Fonade 1</v>
          </cell>
          <cell r="O4267"/>
          <cell r="P4267"/>
          <cell r="Q4267" t="str">
            <v>Construcción De Estructura                     De Pavimento Rígido En El  Barrio El Rey (Calle 13 Vía Panorama) Del Municipio De Roldanillo</v>
          </cell>
          <cell r="R4267" t="str">
            <v>Vías Urbanas</v>
          </cell>
          <cell r="S4267"/>
          <cell r="T4267"/>
          <cell r="U4267"/>
          <cell r="V4267" t="str">
            <v>Municipio</v>
          </cell>
          <cell r="W4267"/>
          <cell r="X4267" t="str">
            <v/>
          </cell>
          <cell r="Y4267"/>
          <cell r="Z4267">
            <v>210581239.21000001</v>
          </cell>
          <cell r="AA4267"/>
          <cell r="AB4267">
            <v>210581239.21000001</v>
          </cell>
          <cell r="AC4267"/>
          <cell r="AD4267">
            <v>210581239.21000001</v>
          </cell>
          <cell r="AE4267">
            <v>0</v>
          </cell>
          <cell r="AF4267"/>
          <cell r="AG4267">
            <v>0</v>
          </cell>
          <cell r="AH4267">
            <v>210581239.21000001</v>
          </cell>
          <cell r="AI4267">
            <v>0</v>
          </cell>
          <cell r="AJ4267">
            <v>210581239.21000001</v>
          </cell>
          <cell r="AK4267">
            <v>0</v>
          </cell>
          <cell r="AL4267"/>
          <cell r="AM4267">
            <v>1</v>
          </cell>
          <cell r="AN4267">
            <v>1</v>
          </cell>
          <cell r="AO4267">
            <v>0</v>
          </cell>
          <cell r="AP4267" t="str">
            <v>En Liquidación</v>
          </cell>
          <cell r="AQ4267" t="e">
            <v>#REF!</v>
          </cell>
          <cell r="AR4267" t="e">
            <v>#N/A</v>
          </cell>
          <cell r="AS426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67" t="str">
            <v>No Aplica</v>
          </cell>
          <cell r="AU4267">
            <v>42114</v>
          </cell>
          <cell r="AV4267">
            <v>42235</v>
          </cell>
          <cell r="AW4267" t="e">
            <v>#REF!</v>
          </cell>
          <cell r="AX4267"/>
          <cell r="AY4267"/>
          <cell r="AZ4267">
            <v>0</v>
          </cell>
          <cell r="BA4267" t="str">
            <v>-</v>
          </cell>
          <cell r="BB4267" t="str">
            <v>CONSTRUCCIÓN DE PAVIMENTO RÍGIDO EN LA CALLE 13, VÍA QUE COMUNICA CON LA VÍA PANORAMA, BARRIO EL REY.</v>
          </cell>
          <cell r="BC4267"/>
          <cell r="BD4267">
            <v>42135</v>
          </cell>
          <cell r="BE4267" t="str">
            <v xml:space="preserve"> </v>
          </cell>
          <cell r="BF4267">
            <v>42313</v>
          </cell>
          <cell r="BG4267">
            <v>15000</v>
          </cell>
        </row>
        <row r="4268">
          <cell r="C4268" t="str">
            <v>20120069S0317-1</v>
          </cell>
          <cell r="D4268" t="str">
            <v>Proyectos 2011 - 2020</v>
          </cell>
          <cell r="E4268" t="str">
            <v>No Aplica</v>
          </cell>
          <cell r="F4268" t="str">
            <v>CERRADO</v>
          </cell>
          <cell r="G4268" t="str">
            <v>C317</v>
          </cell>
          <cell r="H4268" t="str">
            <v>Valle Del Cauca</v>
          </cell>
          <cell r="I4268">
            <v>76622</v>
          </cell>
          <cell r="J4268">
            <v>6</v>
          </cell>
          <cell r="K4268" t="str">
            <v>Roldanillo</v>
          </cell>
          <cell r="L4268" t="str">
            <v>Roldanillo-Valle Del Cauca</v>
          </cell>
          <cell r="M4268">
            <v>69</v>
          </cell>
          <cell r="N4268" t="str">
            <v>Fonade 3</v>
          </cell>
          <cell r="O4268"/>
          <cell r="P4268"/>
          <cell r="Q4268" t="str">
            <v xml:space="preserve">Construcción De Cerramiento Cancha De Futbol Barrio Sindical Roldanillo Valle Del Cauca </v>
          </cell>
          <cell r="R4268" t="str">
            <v>Espacio Público, Recreación Y Deporte</v>
          </cell>
          <cell r="S4268"/>
          <cell r="T4268"/>
          <cell r="U4268"/>
          <cell r="V4268" t="str">
            <v>Departamento</v>
          </cell>
          <cell r="W4268"/>
          <cell r="X4268" t="str">
            <v/>
          </cell>
          <cell r="Y4268"/>
          <cell r="Z4268">
            <v>152132797</v>
          </cell>
          <cell r="AA4268"/>
          <cell r="AB4268">
            <v>152132797</v>
          </cell>
          <cell r="AC4268"/>
          <cell r="AD4268">
            <v>152132797</v>
          </cell>
          <cell r="AE4268">
            <v>0</v>
          </cell>
          <cell r="AF4268"/>
          <cell r="AG4268">
            <v>0</v>
          </cell>
          <cell r="AH4268">
            <v>152132797</v>
          </cell>
          <cell r="AI4268">
            <v>0</v>
          </cell>
          <cell r="AJ4268">
            <v>152132797</v>
          </cell>
          <cell r="AK4268">
            <v>0</v>
          </cell>
          <cell r="AL4268"/>
          <cell r="AM4268">
            <v>1</v>
          </cell>
          <cell r="AN4268">
            <v>1</v>
          </cell>
          <cell r="AO4268">
            <v>0</v>
          </cell>
          <cell r="AP4268" t="str">
            <v>En Liquidación</v>
          </cell>
          <cell r="AQ4268" t="e">
            <v>#REF!</v>
          </cell>
          <cell r="AR4268" t="e">
            <v>#N/A</v>
          </cell>
          <cell r="AS426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68" t="str">
            <v>No Aplica</v>
          </cell>
          <cell r="AU4268">
            <v>42255</v>
          </cell>
          <cell r="AV4268">
            <v>42264</v>
          </cell>
          <cell r="AW4268" t="e">
            <v>#REF!</v>
          </cell>
          <cell r="AX4268"/>
          <cell r="AY4268"/>
          <cell r="AZ4268">
            <v>0</v>
          </cell>
          <cell r="BA4268" t="str">
            <v>-</v>
          </cell>
          <cell r="BB4268" t="str">
            <v/>
          </cell>
          <cell r="BC4268"/>
          <cell r="BD4268" t="str">
            <v/>
          </cell>
          <cell r="BE4268" t="str">
            <v/>
          </cell>
          <cell r="BF4268">
            <v>42342</v>
          </cell>
          <cell r="BG4268" t="str">
            <v/>
          </cell>
        </row>
        <row r="4269">
          <cell r="C4269" t="str">
            <v>20120069S0319-1</v>
          </cell>
          <cell r="D4269" t="str">
            <v>Proyectos 2011 - 2020</v>
          </cell>
          <cell r="E4269" t="str">
            <v>No Aplica</v>
          </cell>
          <cell r="F4269" t="str">
            <v>CERRADO</v>
          </cell>
          <cell r="G4269" t="str">
            <v>C319</v>
          </cell>
          <cell r="H4269" t="str">
            <v>Valle Del Cauca</v>
          </cell>
          <cell r="I4269">
            <v>76622</v>
          </cell>
          <cell r="J4269">
            <v>6</v>
          </cell>
          <cell r="K4269" t="str">
            <v>Roldanillo</v>
          </cell>
          <cell r="L4269" t="str">
            <v>Roldanillo-Valle Del Cauca</v>
          </cell>
          <cell r="M4269">
            <v>69</v>
          </cell>
          <cell r="N4269" t="str">
            <v>Fonade 3</v>
          </cell>
          <cell r="O4269"/>
          <cell r="P4269"/>
          <cell r="Q4269" t="str">
            <v>Construcción Cubierta Colegio Belisario Peña Piñeiro</v>
          </cell>
          <cell r="R4269" t="str">
            <v>Social Comunitario</v>
          </cell>
          <cell r="S4269"/>
          <cell r="T4269"/>
          <cell r="U4269"/>
          <cell r="V4269" t="str">
            <v>Departamento</v>
          </cell>
          <cell r="W4269"/>
          <cell r="X4269" t="str">
            <v/>
          </cell>
          <cell r="Y4269"/>
          <cell r="Z4269">
            <v>390395031</v>
          </cell>
          <cell r="AA4269"/>
          <cell r="AB4269">
            <v>390395031</v>
          </cell>
          <cell r="AC4269"/>
          <cell r="AD4269">
            <v>390395031</v>
          </cell>
          <cell r="AE4269">
            <v>0</v>
          </cell>
          <cell r="AF4269"/>
          <cell r="AG4269">
            <v>0</v>
          </cell>
          <cell r="AH4269">
            <v>390395031</v>
          </cell>
          <cell r="AI4269">
            <v>0</v>
          </cell>
          <cell r="AJ4269">
            <v>390395031</v>
          </cell>
          <cell r="AK4269">
            <v>0</v>
          </cell>
          <cell r="AL4269"/>
          <cell r="AM4269">
            <v>1</v>
          </cell>
          <cell r="AN4269">
            <v>1</v>
          </cell>
          <cell r="AO4269">
            <v>0</v>
          </cell>
          <cell r="AP4269" t="str">
            <v>En Liquidación</v>
          </cell>
          <cell r="AQ4269" t="e">
            <v>#REF!</v>
          </cell>
          <cell r="AR4269" t="e">
            <v>#N/A</v>
          </cell>
          <cell r="AS426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69" t="str">
            <v>No Aplica</v>
          </cell>
          <cell r="AU4269">
            <v>42193</v>
          </cell>
          <cell r="AV4269">
            <v>42494</v>
          </cell>
          <cell r="AW4269" t="e">
            <v>#REF!</v>
          </cell>
          <cell r="AX4269"/>
          <cell r="AY4269"/>
          <cell r="AZ4269">
            <v>0</v>
          </cell>
          <cell r="BA4269" t="str">
            <v>-</v>
          </cell>
          <cell r="BB4269" t="str">
            <v/>
          </cell>
          <cell r="BC4269"/>
          <cell r="BD4269">
            <v>42460</v>
          </cell>
          <cell r="BE4269" t="str">
            <v/>
          </cell>
          <cell r="BF4269">
            <v>42591</v>
          </cell>
          <cell r="BG4269" t="str">
            <v/>
          </cell>
        </row>
        <row r="4270">
          <cell r="C4270" t="str">
            <v>20120069S0385-1</v>
          </cell>
          <cell r="D4270" t="str">
            <v>Proyectos 2011 - 2020</v>
          </cell>
          <cell r="E4270" t="str">
            <v>No Aplica</v>
          </cell>
          <cell r="F4270" t="str">
            <v>CERRADO</v>
          </cell>
          <cell r="G4270" t="str">
            <v>C385</v>
          </cell>
          <cell r="H4270" t="str">
            <v>Valle Del Cauca</v>
          </cell>
          <cell r="I4270">
            <v>76622</v>
          </cell>
          <cell r="J4270">
            <v>6</v>
          </cell>
          <cell r="K4270" t="str">
            <v>Roldanillo</v>
          </cell>
          <cell r="L4270" t="str">
            <v>Roldanillo-Valle Del Cauca</v>
          </cell>
          <cell r="M4270">
            <v>69</v>
          </cell>
          <cell r="N4270" t="str">
            <v>Fonade 3</v>
          </cell>
          <cell r="O4270"/>
          <cell r="P4270"/>
          <cell r="Q4270" t="str">
            <v>Recuperacion Del Parque Elias Guerrero Del Municipio De Roldanillo, Valle Del Cauca</v>
          </cell>
          <cell r="R4270" t="str">
            <v>Espacio Público, Recreación Y Deporte</v>
          </cell>
          <cell r="S4270"/>
          <cell r="T4270"/>
          <cell r="U4270"/>
          <cell r="V4270" t="str">
            <v>Municipio</v>
          </cell>
          <cell r="W4270"/>
          <cell r="X4270" t="str">
            <v/>
          </cell>
          <cell r="Y4270"/>
          <cell r="Z4270">
            <v>1248068319</v>
          </cell>
          <cell r="AA4270"/>
          <cell r="AB4270">
            <v>1248068319</v>
          </cell>
          <cell r="AC4270"/>
          <cell r="AD4270">
            <v>1248068319</v>
          </cell>
          <cell r="AE4270">
            <v>0</v>
          </cell>
          <cell r="AF4270"/>
          <cell r="AG4270">
            <v>0</v>
          </cell>
          <cell r="AH4270">
            <v>1248068319</v>
          </cell>
          <cell r="AI4270">
            <v>0</v>
          </cell>
          <cell r="AJ4270">
            <v>1248068319</v>
          </cell>
          <cell r="AK4270">
            <v>0</v>
          </cell>
          <cell r="AL4270"/>
          <cell r="AM4270">
            <v>1</v>
          </cell>
          <cell r="AN4270">
            <v>1</v>
          </cell>
          <cell r="AO4270">
            <v>0</v>
          </cell>
          <cell r="AP4270" t="str">
            <v>En Liquidación</v>
          </cell>
          <cell r="AQ4270" t="e">
            <v>#REF!</v>
          </cell>
          <cell r="AR4270" t="e">
            <v>#N/A</v>
          </cell>
          <cell r="AS4270"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70" t="str">
            <v>No Aplica</v>
          </cell>
          <cell r="AU4270">
            <v>42248</v>
          </cell>
          <cell r="AV4270">
            <v>42744</v>
          </cell>
          <cell r="AW4270" t="e">
            <v>#REF!</v>
          </cell>
          <cell r="AX4270"/>
          <cell r="AY4270"/>
          <cell r="AZ4270">
            <v>0</v>
          </cell>
          <cell r="BA4270" t="str">
            <v>-</v>
          </cell>
          <cell r="BB4270" t="str">
            <v xml:space="preserve">CONSTRUCCION PARQUE  </v>
          </cell>
          <cell r="BC4270"/>
          <cell r="BD4270">
            <v>42278</v>
          </cell>
          <cell r="BE4270" t="str">
            <v xml:space="preserve"> </v>
          </cell>
          <cell r="BF4270">
            <v>42775</v>
          </cell>
          <cell r="BG4270" t="str">
            <v/>
          </cell>
        </row>
        <row r="4271">
          <cell r="C4271" t="str">
            <v>20120069V0318-1</v>
          </cell>
          <cell r="D4271" t="str">
            <v>Proyectos 2011 - 2020</v>
          </cell>
          <cell r="E4271" t="str">
            <v>No Aplica</v>
          </cell>
          <cell r="F4271" t="str">
            <v>CERRADO</v>
          </cell>
          <cell r="G4271" t="str">
            <v>C318</v>
          </cell>
          <cell r="H4271" t="str">
            <v>Valle Del Cauca</v>
          </cell>
          <cell r="I4271">
            <v>76622</v>
          </cell>
          <cell r="J4271">
            <v>6</v>
          </cell>
          <cell r="K4271" t="str">
            <v>Roldanillo</v>
          </cell>
          <cell r="L4271" t="str">
            <v>Roldanillo-Valle Del Cauca</v>
          </cell>
          <cell r="M4271">
            <v>69</v>
          </cell>
          <cell r="N4271" t="str">
            <v>Fonade 3</v>
          </cell>
          <cell r="O4271"/>
          <cell r="P4271"/>
          <cell r="Q4271" t="str">
            <v xml:space="preserve">Pavimentación Via Corregimiento Santa Rita Mpio De Roldanillo - Valle Del Cauca </v>
          </cell>
          <cell r="R4271" t="str">
            <v>Vías Red Terciaria</v>
          </cell>
          <cell r="S4271"/>
          <cell r="T4271"/>
          <cell r="U4271"/>
          <cell r="V4271" t="str">
            <v>Departamento</v>
          </cell>
          <cell r="W4271"/>
          <cell r="X4271" t="str">
            <v/>
          </cell>
          <cell r="Y4271"/>
          <cell r="Z4271">
            <v>144432497</v>
          </cell>
          <cell r="AA4271"/>
          <cell r="AB4271">
            <v>144432497</v>
          </cell>
          <cell r="AC4271"/>
          <cell r="AD4271">
            <v>144432497</v>
          </cell>
          <cell r="AE4271">
            <v>0</v>
          </cell>
          <cell r="AF4271"/>
          <cell r="AG4271">
            <v>0</v>
          </cell>
          <cell r="AH4271">
            <v>144432497</v>
          </cell>
          <cell r="AI4271">
            <v>0</v>
          </cell>
          <cell r="AJ4271">
            <v>144432497</v>
          </cell>
          <cell r="AK4271">
            <v>0.85</v>
          </cell>
          <cell r="AL4271"/>
          <cell r="AM4271">
            <v>1</v>
          </cell>
          <cell r="AN4271">
            <v>1</v>
          </cell>
          <cell r="AO4271">
            <v>0</v>
          </cell>
          <cell r="AP4271" t="str">
            <v>En Liquidación</v>
          </cell>
          <cell r="AQ4271" t="e">
            <v>#REF!</v>
          </cell>
          <cell r="AR4271" t="e">
            <v>#N/A</v>
          </cell>
          <cell r="AS427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71" t="str">
            <v>No Aplica</v>
          </cell>
          <cell r="AU4271">
            <v>42934</v>
          </cell>
          <cell r="AV4271">
            <v>42965</v>
          </cell>
          <cell r="AW4271" t="e">
            <v>#REF!</v>
          </cell>
          <cell r="AX4271"/>
          <cell r="AY4271"/>
          <cell r="AZ4271">
            <v>0</v>
          </cell>
          <cell r="BA4271" t="str">
            <v>-</v>
          </cell>
          <cell r="BB4271" t="str">
            <v>0,88 KM</v>
          </cell>
          <cell r="BC4271"/>
          <cell r="BD4271" t="str">
            <v/>
          </cell>
          <cell r="BE4271" t="str">
            <v>N/A</v>
          </cell>
          <cell r="BF4271">
            <v>43154</v>
          </cell>
          <cell r="BG4271" t="str">
            <v/>
          </cell>
        </row>
        <row r="4272">
          <cell r="C4272" t="str">
            <v>20130069V0333-1</v>
          </cell>
          <cell r="D4272" t="str">
            <v>Proyectos 2011 - 2020</v>
          </cell>
          <cell r="E4272" t="str">
            <v>No Aplica</v>
          </cell>
          <cell r="F4272" t="str">
            <v>CERRADO</v>
          </cell>
          <cell r="G4272" t="str">
            <v>C333</v>
          </cell>
          <cell r="H4272" t="str">
            <v>Valle Del Cauca</v>
          </cell>
          <cell r="I4272">
            <v>76622</v>
          </cell>
          <cell r="J4272">
            <v>6</v>
          </cell>
          <cell r="K4272" t="str">
            <v>Roldanillo</v>
          </cell>
          <cell r="L4272" t="str">
            <v>Roldanillo-Valle Del Cauca</v>
          </cell>
          <cell r="M4272">
            <v>69</v>
          </cell>
          <cell r="N4272" t="str">
            <v>Fonade 3</v>
          </cell>
          <cell r="O4272"/>
          <cell r="P4272"/>
          <cell r="Q4272" t="str">
            <v>Recuperacion Via Roldanillo Montañuela, Municío De Roldanillo</v>
          </cell>
          <cell r="R4272" t="str">
            <v>Vías Red Terciaria</v>
          </cell>
          <cell r="S4272"/>
          <cell r="T4272"/>
          <cell r="U4272"/>
          <cell r="V4272" t="str">
            <v>Municipio</v>
          </cell>
          <cell r="W4272"/>
          <cell r="X4272" t="str">
            <v/>
          </cell>
          <cell r="Y4272"/>
          <cell r="Z4272">
            <v>1500000000</v>
          </cell>
          <cell r="AA4272"/>
          <cell r="AB4272">
            <v>1500000000</v>
          </cell>
          <cell r="AC4272"/>
          <cell r="AD4272">
            <v>1500000000</v>
          </cell>
          <cell r="AE4272">
            <v>0</v>
          </cell>
          <cell r="AF4272"/>
          <cell r="AG4272">
            <v>0</v>
          </cell>
          <cell r="AH4272">
            <v>1500000000</v>
          </cell>
          <cell r="AI4272">
            <v>0</v>
          </cell>
          <cell r="AJ4272">
            <v>1500000000</v>
          </cell>
          <cell r="AK4272">
            <v>0</v>
          </cell>
          <cell r="AL4272"/>
          <cell r="AM4272">
            <v>1</v>
          </cell>
          <cell r="AN4272">
            <v>1</v>
          </cell>
          <cell r="AO4272">
            <v>0</v>
          </cell>
          <cell r="AP4272" t="str">
            <v>En Liquidación</v>
          </cell>
          <cell r="AQ4272" t="e">
            <v>#REF!</v>
          </cell>
          <cell r="AR4272" t="e">
            <v>#N/A</v>
          </cell>
          <cell r="AS427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72" t="str">
            <v>No Aplica</v>
          </cell>
          <cell r="AU4272">
            <v>41948</v>
          </cell>
          <cell r="AV4272">
            <v>42129</v>
          </cell>
          <cell r="AW4272" t="e">
            <v>#REF!</v>
          </cell>
          <cell r="AX4272"/>
          <cell r="AY4272"/>
          <cell r="AZ4272">
            <v>0</v>
          </cell>
          <cell r="BA4272" t="str">
            <v>-</v>
          </cell>
          <cell r="BB4272" t="str">
            <v>10 UNIDAD</v>
          </cell>
          <cell r="BC4272"/>
          <cell r="BD4272">
            <v>42072</v>
          </cell>
          <cell r="BE4272" t="str">
            <v/>
          </cell>
          <cell r="BF4272">
            <v>42258</v>
          </cell>
          <cell r="BG4272" t="str">
            <v/>
          </cell>
        </row>
        <row r="4273">
          <cell r="C4273" t="str">
            <v>20130097V0252-1</v>
          </cell>
          <cell r="D4273" t="str">
            <v>Proyectos 2011 - 2020</v>
          </cell>
          <cell r="E4273" t="str">
            <v>No Aplica</v>
          </cell>
          <cell r="F4273" t="str">
            <v>CERRADO</v>
          </cell>
          <cell r="G4273"/>
          <cell r="H4273" t="str">
            <v>Valle Del Cauca</v>
          </cell>
          <cell r="I4273">
            <v>76622</v>
          </cell>
          <cell r="J4273">
            <v>6</v>
          </cell>
          <cell r="K4273" t="str">
            <v>Roldanillo</v>
          </cell>
          <cell r="L4273" t="str">
            <v>Roldanillo-Valle Del Cauca</v>
          </cell>
          <cell r="M4273">
            <v>97</v>
          </cell>
          <cell r="N4273" t="str">
            <v>DPS 2013</v>
          </cell>
          <cell r="O4273"/>
          <cell r="P4273"/>
          <cell r="Q4273" t="str">
            <v>Pavimentación Vias En El Municipio De Roldanillo - Valle Del Cauca</v>
          </cell>
          <cell r="R4273" t="str">
            <v>Vías Urbanas</v>
          </cell>
          <cell r="S4273"/>
          <cell r="T4273"/>
          <cell r="U4273"/>
          <cell r="V4273" t="str">
            <v>Municipio</v>
          </cell>
          <cell r="W4273"/>
          <cell r="X4273" t="str">
            <v/>
          </cell>
          <cell r="Y4273"/>
          <cell r="Z4273">
            <v>291588785</v>
          </cell>
          <cell r="AA4273"/>
          <cell r="AB4273">
            <v>291588785</v>
          </cell>
          <cell r="AC4273"/>
          <cell r="AD4273">
            <v>291588785</v>
          </cell>
          <cell r="AE4273">
            <v>29158878.5</v>
          </cell>
          <cell r="AF4273"/>
          <cell r="AG4273">
            <v>29158878.5</v>
          </cell>
          <cell r="AH4273">
            <v>320747663.5</v>
          </cell>
          <cell r="AI4273">
            <v>0</v>
          </cell>
          <cell r="AJ4273">
            <v>320747663.5</v>
          </cell>
          <cell r="AK4273">
            <v>1</v>
          </cell>
          <cell r="AL4273"/>
          <cell r="AM4273">
            <v>1</v>
          </cell>
          <cell r="AN4273">
            <v>1</v>
          </cell>
          <cell r="AO4273">
            <v>0</v>
          </cell>
          <cell r="AP4273" t="str">
            <v>Liquidado</v>
          </cell>
          <cell r="AQ4273" t="e">
            <v>#REF!</v>
          </cell>
          <cell r="AR4273" t="e">
            <v>#N/A</v>
          </cell>
          <cell r="AS4273" t="str">
            <v>Entregada en marzo de 2016.
Proyecto Liquidado.</v>
          </cell>
          <cell r="AT4273" t="str">
            <v>No Aplica</v>
          </cell>
          <cell r="AU4273">
            <v>42326</v>
          </cell>
          <cell r="AV4273">
            <v>42368</v>
          </cell>
          <cell r="AW4273" t="e">
            <v>#REF!</v>
          </cell>
          <cell r="AX4273"/>
          <cell r="AY4273"/>
          <cell r="AZ4273">
            <v>0</v>
          </cell>
          <cell r="BA4273" t="str">
            <v>-</v>
          </cell>
          <cell r="BB4273">
            <v>0.6</v>
          </cell>
          <cell r="BC4273"/>
          <cell r="BD4273">
            <v>42397</v>
          </cell>
          <cell r="BE4273">
            <v>42439</v>
          </cell>
          <cell r="BF4273">
            <v>42439</v>
          </cell>
          <cell r="BG4273">
            <v>436</v>
          </cell>
        </row>
        <row r="4274">
          <cell r="C4274" t="str">
            <v>20130310S0163-1</v>
          </cell>
          <cell r="D4274" t="str">
            <v>Proyectos 2011 - 2020</v>
          </cell>
          <cell r="E4274" t="str">
            <v>No Aplica</v>
          </cell>
          <cell r="F4274" t="str">
            <v>CERRADO</v>
          </cell>
          <cell r="G4274"/>
          <cell r="H4274" t="str">
            <v>Valle Del Cauca</v>
          </cell>
          <cell r="I4274">
            <v>76622</v>
          </cell>
          <cell r="J4274">
            <v>6</v>
          </cell>
          <cell r="K4274" t="str">
            <v>Roldanillo</v>
          </cell>
          <cell r="L4274" t="str">
            <v>Roldanillo-Valle Del Cauca</v>
          </cell>
          <cell r="M4274">
            <v>310</v>
          </cell>
          <cell r="N4274" t="str">
            <v>DPS 2013</v>
          </cell>
          <cell r="O4274"/>
          <cell r="P4274"/>
          <cell r="Q4274" t="str">
            <v>Construccion De Coliseo Cubierto En La Institucion Educativa Normal Superior Jorge Isaacs En El Municipio De Roldanillo - Valle Del Cauca</v>
          </cell>
          <cell r="R4274" t="str">
            <v>Espacio Público, Recreación Y Deporte</v>
          </cell>
          <cell r="S4274"/>
          <cell r="T4274"/>
          <cell r="U4274"/>
          <cell r="V4274" t="str">
            <v>Municipio</v>
          </cell>
          <cell r="W4274"/>
          <cell r="X4274" t="str">
            <v>Centro</v>
          </cell>
          <cell r="Y4274"/>
          <cell r="Z4274">
            <v>421480660</v>
          </cell>
          <cell r="AA4274"/>
          <cell r="AB4274">
            <v>421480660</v>
          </cell>
          <cell r="AC4274"/>
          <cell r="AD4274">
            <v>421480660</v>
          </cell>
          <cell r="AE4274">
            <v>44829628</v>
          </cell>
          <cell r="AF4274"/>
          <cell r="AG4274">
            <v>44829628</v>
          </cell>
          <cell r="AH4274">
            <v>466310288</v>
          </cell>
          <cell r="AI4274">
            <v>0</v>
          </cell>
          <cell r="AJ4274">
            <v>466310288</v>
          </cell>
          <cell r="AK4274">
            <v>0.99619999999999997</v>
          </cell>
          <cell r="AL4274"/>
          <cell r="AM4274">
            <v>1</v>
          </cell>
          <cell r="AN4274">
            <v>1</v>
          </cell>
          <cell r="AO4274">
            <v>0</v>
          </cell>
          <cell r="AP4274" t="str">
            <v>Liquidado</v>
          </cell>
          <cell r="AQ4274" t="e">
            <v>#REF!</v>
          </cell>
          <cell r="AR4274" t="e">
            <v>#N/A</v>
          </cell>
          <cell r="AS4274" t="str">
            <v>Entregado en junio de 2016.
Proyecto Liquidado.</v>
          </cell>
          <cell r="AT4274" t="str">
            <v>No Aplica</v>
          </cell>
          <cell r="AU4274">
            <v>42305</v>
          </cell>
          <cell r="AV4274">
            <v>42510</v>
          </cell>
          <cell r="AW4274" t="e">
            <v>#REF!</v>
          </cell>
          <cell r="AX4274"/>
          <cell r="AY4274"/>
          <cell r="AZ4274">
            <v>0</v>
          </cell>
          <cell r="BA4274" t="str">
            <v>-</v>
          </cell>
          <cell r="BB4274" t="str">
            <v>1550 m2</v>
          </cell>
          <cell r="BC4274"/>
          <cell r="BD4274">
            <v>42278</v>
          </cell>
          <cell r="BE4274">
            <v>42397</v>
          </cell>
          <cell r="BF4274">
            <v>42542</v>
          </cell>
          <cell r="BG4274">
            <v>1650</v>
          </cell>
        </row>
        <row r="4275">
          <cell r="C4275" t="str">
            <v>20110160V0331-1</v>
          </cell>
          <cell r="D4275" t="str">
            <v>Proyectos 2011 - 2020</v>
          </cell>
          <cell r="E4275" t="str">
            <v>No Aplica</v>
          </cell>
          <cell r="F4275" t="str">
            <v>CERRADO</v>
          </cell>
          <cell r="G4275" t="str">
            <v>A331</v>
          </cell>
          <cell r="H4275" t="str">
            <v>Valle Del Cauca</v>
          </cell>
          <cell r="I4275">
            <v>76622</v>
          </cell>
          <cell r="J4275">
            <v>6</v>
          </cell>
          <cell r="K4275" t="str">
            <v>Roldanillo</v>
          </cell>
          <cell r="L4275" t="str">
            <v>Roldanillo-Valle Del Cauca</v>
          </cell>
          <cell r="M4275">
            <v>160</v>
          </cell>
          <cell r="N4275" t="str">
            <v>Fonade 1</v>
          </cell>
          <cell r="O4275"/>
          <cell r="P4275"/>
          <cell r="Q4275" t="str">
            <v>PAVIMENTACIÓN CRA. 5 ENTRE CALLES 14 Y 14A URBANIZACIÓN 26 DE OCTUBRE BARRIO SAN NICOLÁS, MUNICIPIO ROLDANILLO - VALLE DEL CAUCA.</v>
          </cell>
          <cell r="R4275" t="str">
            <v>Vías Urbanas</v>
          </cell>
          <cell r="S4275"/>
          <cell r="T4275"/>
          <cell r="U4275"/>
          <cell r="V4275" t="str">
            <v>GOBERNACIÓN</v>
          </cell>
          <cell r="W4275"/>
          <cell r="X4275" t="str">
            <v/>
          </cell>
          <cell r="Y4275"/>
          <cell r="Z4275">
            <v>0</v>
          </cell>
          <cell r="AA4275"/>
          <cell r="AB4275">
            <v>0</v>
          </cell>
          <cell r="AC4275"/>
          <cell r="AD4275">
            <v>0</v>
          </cell>
          <cell r="AE4275">
            <v>0</v>
          </cell>
          <cell r="AF4275"/>
          <cell r="AG4275">
            <v>0</v>
          </cell>
          <cell r="AH4275">
            <v>0</v>
          </cell>
          <cell r="AI4275">
            <v>0</v>
          </cell>
          <cell r="AJ4275">
            <v>0</v>
          </cell>
          <cell r="AK4275">
            <v>0</v>
          </cell>
          <cell r="AL4275"/>
          <cell r="AM4275">
            <v>0</v>
          </cell>
          <cell r="AN4275">
            <v>0</v>
          </cell>
          <cell r="AO4275">
            <v>0</v>
          </cell>
          <cell r="AP4275" t="str">
            <v>Liquidado - No Ejecutado</v>
          </cell>
          <cell r="AQ4275" t="e">
            <v>#REF!</v>
          </cell>
          <cell r="AR4275" t="e">
            <v>#N/A</v>
          </cell>
          <cell r="AS427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75" t="str">
            <v>No Aplica</v>
          </cell>
          <cell r="AU4275" t="str">
            <v>No Aplica</v>
          </cell>
          <cell r="AV4275" t="str">
            <v>No Aplica</v>
          </cell>
          <cell r="AW4275" t="e">
            <v>#REF!</v>
          </cell>
          <cell r="AX4275"/>
          <cell r="AY4275"/>
          <cell r="AZ4275">
            <v>0</v>
          </cell>
          <cell r="BA4275" t="str">
            <v>-</v>
          </cell>
          <cell r="BB4275" t="str">
            <v>CONSTRUCCIÓN PAVIMENTO RÍGIDO DE LA CARRERA 5 ENTRE CALLES 14 Y 14A, BARRIO SAN NICOLAS</v>
          </cell>
          <cell r="BC4275"/>
          <cell r="BD4275" t="str">
            <v>No Aplica</v>
          </cell>
          <cell r="BE4275" t="str">
            <v>N/A</v>
          </cell>
          <cell r="BF4275" t="str">
            <v>cancelado</v>
          </cell>
          <cell r="BG4275">
            <v>15000</v>
          </cell>
        </row>
        <row r="4276">
          <cell r="C4276" t="str">
            <v>20110160V0332-1</v>
          </cell>
          <cell r="D4276" t="str">
            <v>Proyectos 2011 - 2020</v>
          </cell>
          <cell r="E4276" t="str">
            <v>No Aplica</v>
          </cell>
          <cell r="F4276" t="str">
            <v>CERRADO</v>
          </cell>
          <cell r="G4276" t="str">
            <v>A332</v>
          </cell>
          <cell r="H4276" t="str">
            <v>Valle Del Cauca</v>
          </cell>
          <cell r="I4276">
            <v>76622</v>
          </cell>
          <cell r="J4276">
            <v>6</v>
          </cell>
          <cell r="K4276" t="str">
            <v>Roldanillo</v>
          </cell>
          <cell r="L4276" t="str">
            <v>Roldanillo-Valle Del Cauca</v>
          </cell>
          <cell r="M4276">
            <v>160</v>
          </cell>
          <cell r="N4276" t="str">
            <v>Fonade 1</v>
          </cell>
          <cell r="O4276"/>
          <cell r="P4276"/>
          <cell r="Q4276" t="str">
            <v>PAVIMENTACIÓN CALLE 14B ENTRE CARRERA 2 Y 3 DEL BARRIO RODRIGO LLOREDA DEL MUNICIPIO ROLDANILLO - VALLE DEL CAUCA.</v>
          </cell>
          <cell r="R4276" t="str">
            <v>Vías Urbanas</v>
          </cell>
          <cell r="S4276"/>
          <cell r="T4276"/>
          <cell r="U4276"/>
          <cell r="V4276" t="str">
            <v>GOBERNACIÓN</v>
          </cell>
          <cell r="W4276"/>
          <cell r="X4276" t="str">
            <v/>
          </cell>
          <cell r="Y4276"/>
          <cell r="Z4276">
            <v>0</v>
          </cell>
          <cell r="AA4276"/>
          <cell r="AB4276">
            <v>0</v>
          </cell>
          <cell r="AC4276"/>
          <cell r="AD4276">
            <v>0</v>
          </cell>
          <cell r="AE4276">
            <v>0</v>
          </cell>
          <cell r="AF4276"/>
          <cell r="AG4276">
            <v>0</v>
          </cell>
          <cell r="AH4276">
            <v>0</v>
          </cell>
          <cell r="AI4276">
            <v>0</v>
          </cell>
          <cell r="AJ4276">
            <v>0</v>
          </cell>
          <cell r="AK4276">
            <v>0</v>
          </cell>
          <cell r="AL4276"/>
          <cell r="AM4276">
            <v>0</v>
          </cell>
          <cell r="AN4276">
            <v>0</v>
          </cell>
          <cell r="AO4276">
            <v>0</v>
          </cell>
          <cell r="AP4276" t="str">
            <v>Liquidado - No Ejecutado</v>
          </cell>
          <cell r="AQ4276" t="e">
            <v>#REF!</v>
          </cell>
          <cell r="AR4276" t="e">
            <v>#N/A</v>
          </cell>
          <cell r="AS427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76" t="str">
            <v>No Aplica</v>
          </cell>
          <cell r="AU4276" t="str">
            <v>No Aplica</v>
          </cell>
          <cell r="AV4276" t="str">
            <v>No Aplica</v>
          </cell>
          <cell r="AW4276" t="e">
            <v>#REF!</v>
          </cell>
          <cell r="AX4276"/>
          <cell r="AY4276"/>
          <cell r="AZ4276">
            <v>0</v>
          </cell>
          <cell r="BA4276" t="str">
            <v>-</v>
          </cell>
          <cell r="BB4276" t="str">
            <v>CONSTRUCCIÓN DE PAVIMENTO RÍGIDO DE LA CALLE 14B ENTRE CARRERAS 2 Y 3, BARRIO RODRIGO LLOREDA</v>
          </cell>
          <cell r="BC4276"/>
          <cell r="BD4276" t="str">
            <v>No Aplica</v>
          </cell>
          <cell r="BE4276" t="str">
            <v>N/A</v>
          </cell>
          <cell r="BF4276" t="str">
            <v>cancelado</v>
          </cell>
          <cell r="BG4276">
            <v>15000</v>
          </cell>
        </row>
        <row r="4277">
          <cell r="C4277" t="str">
            <v>E-2020-2203-043232</v>
          </cell>
          <cell r="D4277" t="str">
            <v>CV 001-2020</v>
          </cell>
          <cell r="E4277" t="str">
            <v>2018-2022</v>
          </cell>
          <cell r="F4277" t="str">
            <v>VIGENTE</v>
          </cell>
          <cell r="G4277"/>
          <cell r="H4277" t="str">
            <v>Valle Del Cauca</v>
          </cell>
          <cell r="I4277"/>
          <cell r="J4277"/>
          <cell r="K4277" t="str">
            <v>Roldanillo</v>
          </cell>
          <cell r="L4277" t="str">
            <v>Roldanillo-Valle Del Cauca</v>
          </cell>
          <cell r="M4277" t="str">
            <v>424 FIP 2021</v>
          </cell>
          <cell r="N4277" t="str">
            <v>DPS 2021</v>
          </cell>
          <cell r="O4277">
            <v>44378</v>
          </cell>
          <cell r="P4277">
            <v>44773</v>
          </cell>
          <cell r="Q4277" t="str">
            <v>Mejoramiento De Vías Urbanas 2020 Pavimento En Concreto Municipio De Roldanillo - Valle Del Cauca</v>
          </cell>
          <cell r="R4277" t="str">
            <v>Vias y Transporte</v>
          </cell>
          <cell r="S4277" t="str">
            <v>Vias Urbanas</v>
          </cell>
          <cell r="T4277"/>
          <cell r="U4277">
            <v>1</v>
          </cell>
          <cell r="V4277"/>
          <cell r="W4277"/>
          <cell r="X4277"/>
          <cell r="Y4277"/>
          <cell r="Z4277">
            <v>3229991220</v>
          </cell>
          <cell r="AA4277"/>
          <cell r="AB4277">
            <v>3229991220</v>
          </cell>
          <cell r="AC4277">
            <v>0</v>
          </cell>
          <cell r="AD4277">
            <v>3229991220</v>
          </cell>
          <cell r="AE4277"/>
          <cell r="AF4277"/>
          <cell r="AG4277">
            <v>0</v>
          </cell>
          <cell r="AH4277">
            <v>3229991220</v>
          </cell>
          <cell r="AI4277">
            <v>0</v>
          </cell>
          <cell r="AJ4277">
            <v>3229991220</v>
          </cell>
          <cell r="AK4277"/>
          <cell r="AL4277"/>
          <cell r="AM4277">
            <v>0.47110000000000002</v>
          </cell>
          <cell r="AN4277">
            <v>0.25740000000000002</v>
          </cell>
          <cell r="AO4277">
            <v>-0.2137</v>
          </cell>
          <cell r="AP4277" t="str">
            <v>En Ejecución</v>
          </cell>
          <cell r="AQ4277" t="e">
            <v>#REF!</v>
          </cell>
          <cell r="AR4277" t="e">
            <v>#N/A</v>
          </cell>
          <cell r="AS4277" t="str">
            <v>-</v>
          </cell>
          <cell r="AT4277"/>
          <cell r="AU4277">
            <v>44671</v>
          </cell>
          <cell r="AV4277">
            <v>44853</v>
          </cell>
          <cell r="AW4277" t="e">
            <v>#REF!</v>
          </cell>
          <cell r="AX4277">
            <v>9</v>
          </cell>
          <cell r="AY4277"/>
          <cell r="AZ4277">
            <v>9</v>
          </cell>
          <cell r="BA4277"/>
          <cell r="BB4277" t="str">
            <v>1745 ML</v>
          </cell>
          <cell r="BC4277"/>
          <cell r="BD4277" t="str">
            <v>-</v>
          </cell>
          <cell r="BE4277" t="str">
            <v>-</v>
          </cell>
          <cell r="BF4277" t="str">
            <v>-</v>
          </cell>
          <cell r="BG4277">
            <v>27.779</v>
          </cell>
        </row>
        <row r="4278">
          <cell r="C4278" t="str">
            <v>E-2020-2203-233980</v>
          </cell>
          <cell r="D4278" t="str">
            <v>CV 001-2020</v>
          </cell>
          <cell r="E4278" t="str">
            <v>2018-2022</v>
          </cell>
          <cell r="F4278" t="str">
            <v>VIGENTE</v>
          </cell>
          <cell r="G4278"/>
          <cell r="H4278" t="str">
            <v>Valle Del Cauca</v>
          </cell>
          <cell r="I4278"/>
          <cell r="J4278"/>
          <cell r="K4278" t="str">
            <v>Roldanillo</v>
          </cell>
          <cell r="L4278" t="str">
            <v>Roldanillo-Valle Del Cauca</v>
          </cell>
          <cell r="M4278" t="str">
            <v>596 FIP 2021</v>
          </cell>
          <cell r="N4278" t="str">
            <v>DPS 2021</v>
          </cell>
          <cell r="O4278">
            <v>44512</v>
          </cell>
          <cell r="P4278">
            <v>44773</v>
          </cell>
          <cell r="Q4278" t="str">
            <v>Construcción De La Nueva Plaza De Mercado De Roldanillo - Valle Del Cauca</v>
          </cell>
          <cell r="R4278" t="str">
            <v>Social Comunitario</v>
          </cell>
          <cell r="S4278" t="str">
            <v>Plaza de Mercado</v>
          </cell>
          <cell r="T4278"/>
          <cell r="U4278">
            <v>1</v>
          </cell>
          <cell r="V4278"/>
          <cell r="W4278"/>
          <cell r="X4278"/>
          <cell r="Y4278"/>
          <cell r="Z4278">
            <v>0</v>
          </cell>
          <cell r="AA4278"/>
          <cell r="AB4278">
            <v>0</v>
          </cell>
          <cell r="AC4278">
            <v>0</v>
          </cell>
          <cell r="AD4278">
            <v>0</v>
          </cell>
          <cell r="AE4278"/>
          <cell r="AF4278"/>
          <cell r="AG4278">
            <v>0</v>
          </cell>
          <cell r="AH4278">
            <v>0</v>
          </cell>
          <cell r="AI4278">
            <v>0</v>
          </cell>
          <cell r="AJ4278">
            <v>0</v>
          </cell>
          <cell r="AK4278"/>
          <cell r="AL4278"/>
          <cell r="AM4278"/>
          <cell r="AN4278"/>
          <cell r="AO4278">
            <v>0</v>
          </cell>
          <cell r="AP4278" t="str">
            <v>Cancelado</v>
          </cell>
          <cell r="AQ4278" t="e">
            <v>#REF!</v>
          </cell>
          <cell r="AR4278" t="e">
            <v>#N/A</v>
          </cell>
          <cell r="AS4278" t="str">
            <v>Condición Resolutoria [Maduración]</v>
          </cell>
          <cell r="AT4278"/>
          <cell r="AU4278" t="str">
            <v>-</v>
          </cell>
          <cell r="AV4278" t="str">
            <v>-</v>
          </cell>
          <cell r="AW4278" t="e">
            <v>#REF!</v>
          </cell>
          <cell r="AX4278">
            <v>15</v>
          </cell>
          <cell r="AY4278"/>
          <cell r="AZ4278">
            <v>15</v>
          </cell>
          <cell r="BA4278"/>
          <cell r="BB4278" t="str">
            <v>484 M2</v>
          </cell>
          <cell r="BC4278"/>
          <cell r="BD4278" t="str">
            <v>-</v>
          </cell>
          <cell r="BE4278" t="str">
            <v>-</v>
          </cell>
          <cell r="BF4278" t="str">
            <v>-</v>
          </cell>
          <cell r="BG4278" t="str">
            <v>-</v>
          </cell>
        </row>
        <row r="4279">
          <cell r="C4279" t="str">
            <v>20090148S1891-1</v>
          </cell>
          <cell r="D4279" t="str">
            <v>Proyectos 2011 - 2020</v>
          </cell>
          <cell r="E4279" t="str">
            <v>No Aplica</v>
          </cell>
          <cell r="F4279" t="str">
            <v>CERRADO</v>
          </cell>
          <cell r="G4279"/>
          <cell r="H4279" t="str">
            <v>Valle Del Cauca</v>
          </cell>
          <cell r="I4279">
            <v>76670</v>
          </cell>
          <cell r="J4279">
            <v>6</v>
          </cell>
          <cell r="K4279" t="str">
            <v>San Pedro</v>
          </cell>
          <cell r="L4279" t="str">
            <v>San Pedro-Valle Del Cauca</v>
          </cell>
          <cell r="M4279" t="str">
            <v/>
          </cell>
          <cell r="N4279" t="str">
            <v>Infraestructura</v>
          </cell>
          <cell r="O4279"/>
          <cell r="P4279"/>
          <cell r="Q4279" t="str">
            <v>Convenio Interadministrativo Entre Acción Social Y El Municipio De San Pedro, Para Aunar Esfuerzos Para Que El Municipio Por Sus Propios Medios, Con Plena Autonomia Técnica Y Administrativa Ejectua La Elaboración De Diseños Y Construcción De La Obra De Iluminación Y Electrificación De La Cancha De Futbol Corregimiento Todos Los Santos Del Municipio De San Pedro - Valle Del Cauca</v>
          </cell>
          <cell r="R4279" t="str">
            <v>Espacio Público, Recreación Y Deporte</v>
          </cell>
          <cell r="S4279"/>
          <cell r="T4279"/>
          <cell r="U4279"/>
          <cell r="V4279" t="str">
            <v>Municipio</v>
          </cell>
          <cell r="W4279"/>
          <cell r="X4279" t="str">
            <v/>
          </cell>
          <cell r="Y4279"/>
          <cell r="Z4279">
            <v>125848000</v>
          </cell>
          <cell r="AA4279"/>
          <cell r="AB4279">
            <v>125848000</v>
          </cell>
          <cell r="AC4279"/>
          <cell r="AD4279">
            <v>125848000</v>
          </cell>
          <cell r="AE4279">
            <v>0</v>
          </cell>
          <cell r="AF4279"/>
          <cell r="AG4279">
            <v>0</v>
          </cell>
          <cell r="AH4279">
            <v>125848000</v>
          </cell>
          <cell r="AI4279">
            <v>0</v>
          </cell>
          <cell r="AJ4279">
            <v>125848000</v>
          </cell>
          <cell r="AK4279">
            <v>1</v>
          </cell>
          <cell r="AL4279"/>
          <cell r="AM4279">
            <v>1</v>
          </cell>
          <cell r="AN4279">
            <v>1</v>
          </cell>
          <cell r="AO4279">
            <v>0</v>
          </cell>
          <cell r="AP4279" t="str">
            <v>Liquidado</v>
          </cell>
          <cell r="AQ4279" t="e">
            <v>#REF!</v>
          </cell>
          <cell r="AR4279" t="e">
            <v>#N/A</v>
          </cell>
          <cell r="AS4279" t="str">
            <v>Entregado en 2011.</v>
          </cell>
          <cell r="AT4279" t="str">
            <v>No Aplica</v>
          </cell>
          <cell r="AU4279" t="str">
            <v/>
          </cell>
          <cell r="AV4279">
            <v>40647</v>
          </cell>
          <cell r="AW4279" t="e">
            <v>#REF!</v>
          </cell>
          <cell r="AX4279"/>
          <cell r="AY4279"/>
          <cell r="AZ4279">
            <v>0</v>
          </cell>
          <cell r="BA4279" t="str">
            <v>-</v>
          </cell>
          <cell r="BB4279" t="str">
            <v/>
          </cell>
          <cell r="BC4279"/>
          <cell r="BD4279" t="str">
            <v/>
          </cell>
          <cell r="BE4279" t="str">
            <v/>
          </cell>
          <cell r="BF4279" t="str">
            <v/>
          </cell>
          <cell r="BG4279" t="str">
            <v/>
          </cell>
        </row>
        <row r="4280">
          <cell r="C4280" t="str">
            <v>20100030S1892-1</v>
          </cell>
          <cell r="D4280" t="str">
            <v>Proyectos 2011 - 2020</v>
          </cell>
          <cell r="E4280" t="str">
            <v>No Aplica</v>
          </cell>
          <cell r="F4280" t="str">
            <v>CERRADO</v>
          </cell>
          <cell r="G4280"/>
          <cell r="H4280" t="str">
            <v>Valle Del Cauca</v>
          </cell>
          <cell r="I4280">
            <v>76670</v>
          </cell>
          <cell r="J4280">
            <v>6</v>
          </cell>
          <cell r="K4280" t="str">
            <v>San Pedro</v>
          </cell>
          <cell r="L4280" t="str">
            <v>San Pedro-Valle Del Cauca</v>
          </cell>
          <cell r="M4280" t="str">
            <v/>
          </cell>
          <cell r="N4280" t="str">
            <v>Infraestructura</v>
          </cell>
          <cell r="O4280"/>
          <cell r="P4280"/>
          <cell r="Q4280" t="str">
            <v>Convenio Interadministrativo Con La Federación Nacional De Cafeteros - Comité Departamental De Cafeteros Del Valle Del Cauca, Para Que Se Aunen Esfuerzos Para La Elaboración De Diseños Y/O Ajustes A Diseños Y/O Cofinanciación Colegio Ley 21 Municipio De San Pedro - Valle Del Cauca.</v>
          </cell>
          <cell r="R4280" t="str">
            <v>Social Comunitario</v>
          </cell>
          <cell r="S4280"/>
          <cell r="T4280"/>
          <cell r="U4280"/>
          <cell r="V4280" t="str">
            <v>Federación Nacional De Cafeteros</v>
          </cell>
          <cell r="W4280"/>
          <cell r="X4280" t="str">
            <v/>
          </cell>
          <cell r="Y4280"/>
          <cell r="Z4280">
            <v>100000000</v>
          </cell>
          <cell r="AA4280"/>
          <cell r="AB4280">
            <v>100000000</v>
          </cell>
          <cell r="AC4280"/>
          <cell r="AD4280">
            <v>100000000</v>
          </cell>
          <cell r="AE4280">
            <v>0</v>
          </cell>
          <cell r="AF4280"/>
          <cell r="AG4280">
            <v>0</v>
          </cell>
          <cell r="AH4280">
            <v>100000000</v>
          </cell>
          <cell r="AI4280">
            <v>0</v>
          </cell>
          <cell r="AJ4280">
            <v>100000000</v>
          </cell>
          <cell r="AK4280">
            <v>1</v>
          </cell>
          <cell r="AL4280"/>
          <cell r="AM4280">
            <v>1</v>
          </cell>
          <cell r="AN4280">
            <v>1</v>
          </cell>
          <cell r="AO4280">
            <v>0</v>
          </cell>
          <cell r="AP4280" t="str">
            <v>Liquidado</v>
          </cell>
          <cell r="AQ4280" t="e">
            <v>#REF!</v>
          </cell>
          <cell r="AR4280" t="e">
            <v>#N/A</v>
          </cell>
          <cell r="AS4280" t="str">
            <v>Entregado en 2011.</v>
          </cell>
          <cell r="AT4280" t="str">
            <v>No Aplica</v>
          </cell>
          <cell r="AU4280" t="str">
            <v/>
          </cell>
          <cell r="AV4280">
            <v>40543</v>
          </cell>
          <cell r="AW4280" t="e">
            <v>#REF!</v>
          </cell>
          <cell r="AX4280"/>
          <cell r="AY4280"/>
          <cell r="AZ4280">
            <v>0</v>
          </cell>
          <cell r="BA4280" t="str">
            <v>-</v>
          </cell>
          <cell r="BB4280" t="str">
            <v/>
          </cell>
          <cell r="BC4280"/>
          <cell r="BD4280" t="str">
            <v/>
          </cell>
          <cell r="BE4280" t="str">
            <v/>
          </cell>
          <cell r="BF4280" t="str">
            <v/>
          </cell>
          <cell r="BG4280" t="str">
            <v/>
          </cell>
        </row>
        <row r="4281">
          <cell r="C4281" t="str">
            <v>20130149S0507-1</v>
          </cell>
          <cell r="D4281" t="str">
            <v>Proyectos 2011 - 2020</v>
          </cell>
          <cell r="E4281" t="str">
            <v>No Aplica</v>
          </cell>
          <cell r="F4281" t="str">
            <v>CERRADO</v>
          </cell>
          <cell r="G4281"/>
          <cell r="H4281" t="str">
            <v>Valle Del Cauca</v>
          </cell>
          <cell r="I4281">
            <v>76670</v>
          </cell>
          <cell r="J4281">
            <v>6</v>
          </cell>
          <cell r="K4281" t="str">
            <v>San Pedro</v>
          </cell>
          <cell r="L4281" t="str">
            <v>San Pedro-Valle Del Cauca</v>
          </cell>
          <cell r="M4281">
            <v>149</v>
          </cell>
          <cell r="N4281" t="str">
            <v>DPS 2013</v>
          </cell>
          <cell r="O4281"/>
          <cell r="P4281"/>
          <cell r="Q4281" t="str">
            <v>Mejoramiento Integral Parque Central Corregimiento De Presidente, En El Municipio De San Pedro - Valle Del Cauca</v>
          </cell>
          <cell r="R4281" t="str">
            <v>Espacio Público, Recreación Y Deporte</v>
          </cell>
          <cell r="S4281"/>
          <cell r="T4281"/>
          <cell r="U4281"/>
          <cell r="V4281" t="str">
            <v>Municipio</v>
          </cell>
          <cell r="W4281"/>
          <cell r="X4281" t="str">
            <v>Presidente</v>
          </cell>
          <cell r="Y4281"/>
          <cell r="Z4281">
            <v>280373832</v>
          </cell>
          <cell r="AA4281"/>
          <cell r="AB4281">
            <v>280373832</v>
          </cell>
          <cell r="AC4281"/>
          <cell r="AD4281">
            <v>280373832</v>
          </cell>
          <cell r="AE4281">
            <v>28037383.200000003</v>
          </cell>
          <cell r="AF4281"/>
          <cell r="AG4281">
            <v>28037383.200000003</v>
          </cell>
          <cell r="AH4281">
            <v>308411215.19999999</v>
          </cell>
          <cell r="AI4281">
            <v>0</v>
          </cell>
          <cell r="AJ4281">
            <v>308411215.19999999</v>
          </cell>
          <cell r="AK4281">
            <v>0.99890000000000001</v>
          </cell>
          <cell r="AL4281"/>
          <cell r="AM4281">
            <v>1</v>
          </cell>
          <cell r="AN4281">
            <v>1</v>
          </cell>
          <cell r="AO4281">
            <v>0</v>
          </cell>
          <cell r="AP4281" t="str">
            <v>Liquidado</v>
          </cell>
          <cell r="AQ4281" t="e">
            <v>#REF!</v>
          </cell>
          <cell r="AR4281" t="e">
            <v>#N/A</v>
          </cell>
          <cell r="AS4281" t="str">
            <v>Entregada en junio de 2016.
liquidado</v>
          </cell>
          <cell r="AT4281" t="str">
            <v>No Aplica</v>
          </cell>
          <cell r="AU4281">
            <v>42262</v>
          </cell>
          <cell r="AV4281">
            <v>42432</v>
          </cell>
          <cell r="AW4281" t="e">
            <v>#REF!</v>
          </cell>
          <cell r="AX4281"/>
          <cell r="AY4281"/>
          <cell r="AZ4281">
            <v>0</v>
          </cell>
          <cell r="BA4281" t="str">
            <v>-</v>
          </cell>
          <cell r="BB4281">
            <v>2200</v>
          </cell>
          <cell r="BC4281"/>
          <cell r="BD4281">
            <v>42242</v>
          </cell>
          <cell r="BE4281">
            <v>42403</v>
          </cell>
          <cell r="BF4281">
            <v>42523</v>
          </cell>
          <cell r="BG4281">
            <v>2500</v>
          </cell>
        </row>
        <row r="4282">
          <cell r="C4282" t="str">
            <v>20130149V0426-1</v>
          </cell>
          <cell r="D4282" t="str">
            <v>Proyectos 2011 - 2020</v>
          </cell>
          <cell r="E4282" t="str">
            <v>No Aplica</v>
          </cell>
          <cell r="F4282" t="str">
            <v>CERRADO</v>
          </cell>
          <cell r="G4282"/>
          <cell r="H4282" t="str">
            <v>Valle Del Cauca</v>
          </cell>
          <cell r="I4282">
            <v>76670</v>
          </cell>
          <cell r="J4282">
            <v>6</v>
          </cell>
          <cell r="K4282" t="str">
            <v>San Pedro</v>
          </cell>
          <cell r="L4282" t="str">
            <v>San Pedro-Valle Del Cauca</v>
          </cell>
          <cell r="M4282">
            <v>149</v>
          </cell>
          <cell r="N4282" t="str">
            <v>DPS 2013</v>
          </cell>
          <cell r="O4282"/>
          <cell r="P4282"/>
          <cell r="Q4282" t="str">
            <v>Construccion De Pavimentacion En Concreto Rigido En El Callejon El Reflejo Corregimiento De Todos Los Satos En El Municipio De San Pedro - Valle Del Cauca</v>
          </cell>
          <cell r="R4282" t="str">
            <v>Vías Urbanas</v>
          </cell>
          <cell r="S4282"/>
          <cell r="T4282"/>
          <cell r="U4282"/>
          <cell r="V4282" t="str">
            <v>Municipio</v>
          </cell>
          <cell r="W4282"/>
          <cell r="X4282" t="str">
            <v>Todos los Santos</v>
          </cell>
          <cell r="Y4282"/>
          <cell r="Z4282">
            <v>280373832</v>
          </cell>
          <cell r="AA4282"/>
          <cell r="AB4282">
            <v>280373832</v>
          </cell>
          <cell r="AC4282"/>
          <cell r="AD4282">
            <v>280373832</v>
          </cell>
          <cell r="AE4282">
            <v>28037383.200000003</v>
          </cell>
          <cell r="AF4282"/>
          <cell r="AG4282">
            <v>28037383.200000003</v>
          </cell>
          <cell r="AH4282">
            <v>308411215.19999999</v>
          </cell>
          <cell r="AI4282">
            <v>0</v>
          </cell>
          <cell r="AJ4282">
            <v>308411215.19999999</v>
          </cell>
          <cell r="AK4282">
            <v>0.99719999999999998</v>
          </cell>
          <cell r="AL4282"/>
          <cell r="AM4282">
            <v>1</v>
          </cell>
          <cell r="AN4282">
            <v>1</v>
          </cell>
          <cell r="AO4282">
            <v>0</v>
          </cell>
          <cell r="AP4282" t="str">
            <v>Liquidado</v>
          </cell>
          <cell r="AQ4282" t="e">
            <v>#REF!</v>
          </cell>
          <cell r="AR4282" t="e">
            <v>#N/A</v>
          </cell>
          <cell r="AS4282" t="str">
            <v>Entregado en febrero de 2016.
liquidado</v>
          </cell>
          <cell r="AT4282" t="str">
            <v>No Aplica</v>
          </cell>
          <cell r="AU4282">
            <v>42262</v>
          </cell>
          <cell r="AV4282">
            <v>42384</v>
          </cell>
          <cell r="AW4282" t="e">
            <v>#REF!</v>
          </cell>
          <cell r="AX4282"/>
          <cell r="AY4282"/>
          <cell r="AZ4282">
            <v>0</v>
          </cell>
          <cell r="BA4282" t="str">
            <v>-</v>
          </cell>
          <cell r="BB4282">
            <v>0.23</v>
          </cell>
          <cell r="BC4282"/>
          <cell r="BD4282">
            <v>42242</v>
          </cell>
          <cell r="BE4282">
            <v>42333</v>
          </cell>
          <cell r="BF4282">
            <v>42403</v>
          </cell>
          <cell r="BG4282">
            <v>1653</v>
          </cell>
        </row>
        <row r="4283">
          <cell r="C4283" t="str">
            <v>20130316M0510-6</v>
          </cell>
          <cell r="D4283" t="str">
            <v>Proyectos 2011 - 2020</v>
          </cell>
          <cell r="E4283" t="str">
            <v>ANTES 2018</v>
          </cell>
          <cell r="F4283" t="str">
            <v>VIGENTE</v>
          </cell>
          <cell r="G4283"/>
          <cell r="H4283" t="str">
            <v>Valle Del Cauca</v>
          </cell>
          <cell r="I4283">
            <v>76670</v>
          </cell>
          <cell r="J4283">
            <v>6</v>
          </cell>
          <cell r="K4283" t="str">
            <v>San Pedro</v>
          </cell>
          <cell r="L4283" t="str">
            <v>San Pedro-Valle Del Cauca</v>
          </cell>
          <cell r="M4283">
            <v>316</v>
          </cell>
          <cell r="N4283" t="str">
            <v>DPS 2013</v>
          </cell>
          <cell r="O4283"/>
          <cell r="P4283"/>
          <cell r="Q4283" t="str">
            <v>Mejoramiento De Condiciones De Habitabilidad En El Municipio De San Pedro - Valle Del Cauca</v>
          </cell>
          <cell r="R4283" t="str">
            <v>Mejoramiento Condiciones De Habitabilidad</v>
          </cell>
          <cell r="S4283"/>
          <cell r="T4283"/>
          <cell r="U4283"/>
          <cell r="V4283" t="str">
            <v>Departamento</v>
          </cell>
          <cell r="W4283"/>
          <cell r="X4283" t="str">
            <v/>
          </cell>
          <cell r="Y4283"/>
          <cell r="Z4283">
            <v>151446908.62905833</v>
          </cell>
          <cell r="AA4283"/>
          <cell r="AB4283">
            <v>151446908.62905833</v>
          </cell>
          <cell r="AC4283"/>
          <cell r="AD4283">
            <v>151446908.62905833</v>
          </cell>
          <cell r="AE4283">
            <v>27543343.140000001</v>
          </cell>
          <cell r="AF4283"/>
          <cell r="AG4283">
            <v>27543343.140000001</v>
          </cell>
          <cell r="AH4283">
            <v>178990251.76905835</v>
          </cell>
          <cell r="AI4283">
            <v>0</v>
          </cell>
          <cell r="AJ4283">
            <v>178990251.76905835</v>
          </cell>
          <cell r="AK4283">
            <v>0.6</v>
          </cell>
          <cell r="AL4283"/>
          <cell r="AM4283">
            <v>0.4</v>
          </cell>
          <cell r="AN4283">
            <v>0.433</v>
          </cell>
          <cell r="AO4283">
            <v>3.2999999999999974E-2</v>
          </cell>
          <cell r="AP4283" t="str">
            <v>Suspendido</v>
          </cell>
          <cell r="AQ4283" t="e">
            <v>#REF!</v>
          </cell>
          <cell r="AR4283" t="str">
            <v>EN EJECUCIÓN</v>
          </cell>
          <cell r="AS4283" t="str">
            <v>Contrato suspendido, dado que no se cuenta con la reformulación a cargo del ente territorial, se evaluó la posibilidad de culminar el contrato de obra sin la reformulación, que el contratista termine obras ya iniciadas, e interventoria reciba a satisfacción, y de esta manera entrar a liquidar el contato de obra y posteriomente el convenio.
En trámite prórroga del convenio.</v>
          </cell>
          <cell r="AT4283"/>
          <cell r="AU4283">
            <v>43389</v>
          </cell>
          <cell r="AV4283"/>
          <cell r="AW4283" t="e">
            <v>#REF!</v>
          </cell>
          <cell r="AX4283"/>
          <cell r="AY4283"/>
          <cell r="AZ4283">
            <v>0</v>
          </cell>
          <cell r="BA4283" t="str">
            <v>REFORMULACIONES / AJUSTES (Presupuesto, Alcance, Definiciones Municipio)</v>
          </cell>
          <cell r="BB4283" t="str">
            <v>30  Viviendas</v>
          </cell>
          <cell r="BC4283"/>
          <cell r="BD4283">
            <v>43439</v>
          </cell>
          <cell r="BE4283" t="str">
            <v/>
          </cell>
          <cell r="BF4283" t="str">
            <v/>
          </cell>
          <cell r="BG4283">
            <v>108</v>
          </cell>
        </row>
        <row r="4284">
          <cell r="C4284" t="str">
            <v>20140152V0100-1</v>
          </cell>
          <cell r="D4284" t="str">
            <v>Proyectos 2011 - 2020</v>
          </cell>
          <cell r="E4284" t="str">
            <v>No Aplica</v>
          </cell>
          <cell r="F4284" t="str">
            <v>CERRADO</v>
          </cell>
          <cell r="G4284"/>
          <cell r="H4284" t="str">
            <v>Valle Del Cauca</v>
          </cell>
          <cell r="I4284">
            <v>76670</v>
          </cell>
          <cell r="J4284">
            <v>6</v>
          </cell>
          <cell r="K4284" t="str">
            <v>San Pedro</v>
          </cell>
          <cell r="L4284" t="str">
            <v>San Pedro-Valle Del Cauca</v>
          </cell>
          <cell r="M4284">
            <v>152</v>
          </cell>
          <cell r="N4284" t="str">
            <v>DPS 2014</v>
          </cell>
          <cell r="O4284"/>
          <cell r="P4284"/>
          <cell r="Q4284" t="str">
            <v xml:space="preserve">Construcción De Pavimento En Concreto Rígido Hidráulico Vía San Pedro Corregimiento Guayabal </v>
          </cell>
          <cell r="R4284" t="str">
            <v>Vías Red Terciaria</v>
          </cell>
          <cell r="S4284"/>
          <cell r="T4284"/>
          <cell r="U4284"/>
          <cell r="V4284" t="str">
            <v>Municipio</v>
          </cell>
          <cell r="W4284"/>
          <cell r="X4284" t="str">
            <v/>
          </cell>
          <cell r="Y4284"/>
          <cell r="Z4284">
            <v>1234556333.03</v>
          </cell>
          <cell r="AA4284"/>
          <cell r="AB4284">
            <v>1234556333.03</v>
          </cell>
          <cell r="AC4284"/>
          <cell r="AD4284">
            <v>1234556333.03</v>
          </cell>
          <cell r="AE4284">
            <v>93457943.900000006</v>
          </cell>
          <cell r="AF4284"/>
          <cell r="AG4284">
            <v>93457943.900000006</v>
          </cell>
          <cell r="AH4284">
            <v>1328014276.9300001</v>
          </cell>
          <cell r="AI4284">
            <v>0</v>
          </cell>
          <cell r="AJ4284">
            <v>1328014276.9300001</v>
          </cell>
          <cell r="AK4284">
            <v>1</v>
          </cell>
          <cell r="AL4284"/>
          <cell r="AM4284">
            <v>1</v>
          </cell>
          <cell r="AN4284">
            <v>1</v>
          </cell>
          <cell r="AO4284">
            <v>0</v>
          </cell>
          <cell r="AP4284" t="str">
            <v>Liquidado</v>
          </cell>
          <cell r="AQ4284" t="e">
            <v>#REF!</v>
          </cell>
          <cell r="AR4284" t="e">
            <v>#N/A</v>
          </cell>
          <cell r="AS4284" t="str">
            <v>Liquidado el 06 de diciembre 2019.</v>
          </cell>
          <cell r="AT4284" t="str">
            <v>No Aplica</v>
          </cell>
          <cell r="AU4284">
            <v>42359</v>
          </cell>
          <cell r="AV4284">
            <v>42884</v>
          </cell>
          <cell r="AW4284" t="e">
            <v>#REF!</v>
          </cell>
          <cell r="AX4284"/>
          <cell r="AY4284"/>
          <cell r="AZ4284">
            <v>0</v>
          </cell>
          <cell r="BA4284" t="str">
            <v>-</v>
          </cell>
          <cell r="BB4284" t="str">
            <v>0,66 Km</v>
          </cell>
          <cell r="BC4284"/>
          <cell r="BD4284">
            <v>42403</v>
          </cell>
          <cell r="BE4284">
            <v>42459</v>
          </cell>
          <cell r="BF4284">
            <v>42971</v>
          </cell>
          <cell r="BG4284">
            <v>1200</v>
          </cell>
        </row>
        <row r="4285">
          <cell r="C4285" t="str">
            <v>20150336V2576-1</v>
          </cell>
          <cell r="D4285" t="str">
            <v>Proyectos 2011 - 2020</v>
          </cell>
          <cell r="E4285" t="str">
            <v>No Aplica</v>
          </cell>
          <cell r="F4285" t="str">
            <v>CERRADO</v>
          </cell>
          <cell r="G4285"/>
          <cell r="H4285" t="str">
            <v>Valle Del Cauca</v>
          </cell>
          <cell r="I4285">
            <v>76670</v>
          </cell>
          <cell r="J4285">
            <v>6</v>
          </cell>
          <cell r="K4285" t="str">
            <v>San Pedro</v>
          </cell>
          <cell r="L4285" t="str">
            <v>San Pedro-Valle Del Cauca</v>
          </cell>
          <cell r="M4285">
            <v>336</v>
          </cell>
          <cell r="N4285" t="str">
            <v>DPS 2015</v>
          </cell>
          <cell r="O4285"/>
          <cell r="P4285"/>
          <cell r="Q4285" t="str">
            <v>Construcción Pavimento Hidráulico Vía Sector El Parque Del Corregimiento De San José, Construcción Pavimento Rígido Vías Sector El Viñedo Corregimiento De Presidente Y Construcción Terminación Pavimento Hidráulico Corregimiento De Guayabal Municipio De San Pedro - Valle Del Cauca</v>
          </cell>
          <cell r="R4285" t="str">
            <v>Vías Red Terciaria</v>
          </cell>
          <cell r="S4285"/>
          <cell r="T4285"/>
          <cell r="U4285"/>
          <cell r="V4285" t="str">
            <v>Municipio</v>
          </cell>
          <cell r="W4285"/>
          <cell r="X4285" t="str">
            <v xml:space="preserve">Corregimiento De San José, ,Sector El Viñedo Corregimiento De Presidente ,Corregimiento De Guayabal </v>
          </cell>
          <cell r="Y4285"/>
          <cell r="Z4285">
            <v>1567587433</v>
          </cell>
          <cell r="AA4285"/>
          <cell r="AB4285">
            <v>1567587433</v>
          </cell>
          <cell r="AC4285"/>
          <cell r="AD4285">
            <v>1567587433</v>
          </cell>
          <cell r="AE4285">
            <v>156758743.30000001</v>
          </cell>
          <cell r="AF4285"/>
          <cell r="AG4285">
            <v>156758743.30000001</v>
          </cell>
          <cell r="AH4285">
            <v>1724346176.3</v>
          </cell>
          <cell r="AI4285">
            <v>0</v>
          </cell>
          <cell r="AJ4285">
            <v>1724346176.3</v>
          </cell>
          <cell r="AK4285">
            <v>1</v>
          </cell>
          <cell r="AL4285"/>
          <cell r="AM4285">
            <v>1</v>
          </cell>
          <cell r="AN4285">
            <v>1</v>
          </cell>
          <cell r="AO4285">
            <v>0</v>
          </cell>
          <cell r="AP4285" t="str">
            <v>Liquidado</v>
          </cell>
          <cell r="AQ4285" t="e">
            <v>#REF!</v>
          </cell>
          <cell r="AR4285" t="e">
            <v>#N/A</v>
          </cell>
          <cell r="AS4285" t="str">
            <v>Liquidado el 25/09/2020</v>
          </cell>
          <cell r="AT4285" t="str">
            <v>No Aplica</v>
          </cell>
          <cell r="AU4285">
            <v>42710</v>
          </cell>
          <cell r="AV4285">
            <v>42860</v>
          </cell>
          <cell r="AW4285" t="e">
            <v>#REF!</v>
          </cell>
          <cell r="AX4285"/>
          <cell r="AY4285"/>
          <cell r="AZ4285">
            <v>0</v>
          </cell>
          <cell r="BA4285" t="str">
            <v>-</v>
          </cell>
          <cell r="BB4285" t="str">
            <v>1018.7kM</v>
          </cell>
          <cell r="BC4285"/>
          <cell r="BD4285">
            <v>42754</v>
          </cell>
          <cell r="BE4285">
            <v>42796</v>
          </cell>
          <cell r="BF4285">
            <v>42880</v>
          </cell>
          <cell r="BG4285" t="str">
            <v/>
          </cell>
        </row>
        <row r="4286">
          <cell r="C4286" t="str">
            <v>20170419S3831-1</v>
          </cell>
          <cell r="D4286" t="str">
            <v>Proyectos 2011 - 2020</v>
          </cell>
          <cell r="E4286" t="str">
            <v>ANTES 2018</v>
          </cell>
          <cell r="F4286" t="str">
            <v>VIGENTE</v>
          </cell>
          <cell r="G4286"/>
          <cell r="H4286" t="str">
            <v>Valle Del Cauca</v>
          </cell>
          <cell r="I4286">
            <v>76670</v>
          </cell>
          <cell r="J4286">
            <v>6</v>
          </cell>
          <cell r="K4286" t="str">
            <v>San Pedro</v>
          </cell>
          <cell r="L4286" t="str">
            <v>San Pedro-Valle Del Cauca</v>
          </cell>
          <cell r="M4286">
            <v>419</v>
          </cell>
          <cell r="N4286" t="str">
            <v>DPS 2017</v>
          </cell>
          <cell r="O4286"/>
          <cell r="P4286"/>
          <cell r="Q4286" t="str">
            <v xml:space="preserve"> Construcción De Escenarios Deportivos Cubiertos Corregimientos De San Jose Y Todos Los Santos Del Municipio De San Perdo - Valle Del Cauca</v>
          </cell>
          <cell r="R4286" t="str">
            <v>Espacio Público, Recreación Y Deporte</v>
          </cell>
          <cell r="S4286"/>
          <cell r="T4286"/>
          <cell r="U4286"/>
          <cell r="V4286" t="str">
            <v>Municipio</v>
          </cell>
          <cell r="W4286" t="str">
            <v>Rural</v>
          </cell>
          <cell r="X4286" t="str">
            <v xml:space="preserve">Corregimientos Todos Los Santos y San Jose </v>
          </cell>
          <cell r="Y4286"/>
          <cell r="Z4286">
            <v>1003153742</v>
          </cell>
          <cell r="AA4286"/>
          <cell r="AB4286">
            <v>1003153742</v>
          </cell>
          <cell r="AC4286"/>
          <cell r="AD4286">
            <v>1003153742</v>
          </cell>
          <cell r="AE4286">
            <v>100315374.2</v>
          </cell>
          <cell r="AF4286"/>
          <cell r="AG4286">
            <v>100315374.2</v>
          </cell>
          <cell r="AH4286">
            <v>1103469116.2</v>
          </cell>
          <cell r="AI4286">
            <v>0</v>
          </cell>
          <cell r="AJ4286">
            <v>1103469116.2</v>
          </cell>
          <cell r="AK4286">
            <v>0.30000000000000004</v>
          </cell>
          <cell r="AL4286"/>
          <cell r="AM4286">
            <v>1</v>
          </cell>
          <cell r="AN4286">
            <v>0.95</v>
          </cell>
          <cell r="AO4286">
            <v>-5.0000000000000044E-2</v>
          </cell>
          <cell r="AP4286" t="str">
            <v>Entregado A Municipio</v>
          </cell>
          <cell r="AQ4286" t="e">
            <v>#REF!</v>
          </cell>
          <cell r="AR4286" t="e">
            <v>#N/A</v>
          </cell>
          <cell r="AS4286" t="str">
            <v>TERMINADO Y ENTREGADO. PENDIENTE PAGOS 4,5,6. CON PASIVO EXIGIBLE, EN TRÁMITE.
17/06/2022: Se recibe documentación subsanada para la solicitud de pago 4, se radica a la DISH para el trámite de pago parcial.</v>
          </cell>
          <cell r="AT4286" t="str">
            <v>No Aplica</v>
          </cell>
          <cell r="AU4286">
            <v>43677</v>
          </cell>
          <cell r="AV4286">
            <v>44553</v>
          </cell>
          <cell r="AW4286" t="e">
            <v>#REF!</v>
          </cell>
          <cell r="AX4286"/>
          <cell r="AY4286"/>
          <cell r="AZ4286">
            <v>0</v>
          </cell>
          <cell r="BA4286" t="str">
            <v>-</v>
          </cell>
          <cell r="BB4286" t="str">
            <v>5944m2</v>
          </cell>
          <cell r="BC4286"/>
          <cell r="BD4286">
            <v>43720</v>
          </cell>
          <cell r="BE4286">
            <v>44606</v>
          </cell>
          <cell r="BF4286">
            <v>44606</v>
          </cell>
          <cell r="BG4286">
            <v>3857</v>
          </cell>
        </row>
        <row r="4287">
          <cell r="C4287" t="str">
            <v>E-2020-2203-255777</v>
          </cell>
          <cell r="D4287" t="str">
            <v>CV 001-2020</v>
          </cell>
          <cell r="E4287" t="str">
            <v>2018-2022</v>
          </cell>
          <cell r="F4287" t="str">
            <v>VIGENTE</v>
          </cell>
          <cell r="G4287"/>
          <cell r="H4287" t="str">
            <v>Valle Del Cauca</v>
          </cell>
          <cell r="I4287"/>
          <cell r="J4287"/>
          <cell r="K4287" t="str">
            <v>San Pedro</v>
          </cell>
          <cell r="L4287" t="str">
            <v>San Pedro-Valle Del Cauca</v>
          </cell>
          <cell r="M4287" t="str">
            <v>369 FIP 2021</v>
          </cell>
          <cell r="N4287" t="str">
            <v>DPS 2021</v>
          </cell>
          <cell r="O4287">
            <v>44351</v>
          </cell>
          <cell r="P4287">
            <v>44773</v>
          </cell>
          <cell r="Q4287" t="str">
            <v>Mejoramiento De Las Vías Terciarias Para La Reactivación Económica Y Social Del Municipio De San Pedro - Valle Del Cauca</v>
          </cell>
          <cell r="R4287" t="str">
            <v>Vias y Transporte</v>
          </cell>
          <cell r="S4287" t="str">
            <v>Vias Rurales</v>
          </cell>
          <cell r="T4287"/>
          <cell r="U4287">
            <v>1</v>
          </cell>
          <cell r="V4287"/>
          <cell r="W4287"/>
          <cell r="X4287"/>
          <cell r="Y4287"/>
          <cell r="Z4287">
            <v>622264931</v>
          </cell>
          <cell r="AA4287"/>
          <cell r="AB4287">
            <v>622264931</v>
          </cell>
          <cell r="AC4287">
            <v>0</v>
          </cell>
          <cell r="AD4287">
            <v>622264931</v>
          </cell>
          <cell r="AE4287"/>
          <cell r="AF4287"/>
          <cell r="AG4287">
            <v>0</v>
          </cell>
          <cell r="AH4287">
            <v>622264931</v>
          </cell>
          <cell r="AI4287">
            <v>0</v>
          </cell>
          <cell r="AJ4287">
            <v>622264931</v>
          </cell>
          <cell r="AK4287"/>
          <cell r="AL4287"/>
          <cell r="AM4287">
            <v>0.94</v>
          </cell>
          <cell r="AN4287">
            <v>0.11</v>
          </cell>
          <cell r="AO4287">
            <v>-0.83</v>
          </cell>
          <cell r="AP4287" t="str">
            <v>En Ejecución</v>
          </cell>
          <cell r="AQ4287" t="e">
            <v>#REF!</v>
          </cell>
          <cell r="AR4287" t="e">
            <v>#N/A</v>
          </cell>
          <cell r="AS4287" t="str">
            <v>-</v>
          </cell>
          <cell r="AT4287"/>
          <cell r="AU4287">
            <v>44539</v>
          </cell>
          <cell r="AV4287" t="str">
            <v>-</v>
          </cell>
          <cell r="AW4287" t="e">
            <v>#REF!</v>
          </cell>
          <cell r="AX4287">
            <v>4</v>
          </cell>
          <cell r="AY4287"/>
          <cell r="AZ4287">
            <v>4</v>
          </cell>
          <cell r="BA4287"/>
          <cell r="BB4287" t="str">
            <v>505 ML</v>
          </cell>
          <cell r="BC4287"/>
          <cell r="BD4287" t="str">
            <v>-</v>
          </cell>
          <cell r="BE4287" t="str">
            <v>-</v>
          </cell>
          <cell r="BF4287" t="str">
            <v>-</v>
          </cell>
          <cell r="BG4287" t="str">
            <v>-</v>
          </cell>
        </row>
        <row r="4288">
          <cell r="C4288" t="str">
            <v>20100030V1885-1</v>
          </cell>
          <cell r="D4288" t="str">
            <v>Proyectos 2011 - 2020</v>
          </cell>
          <cell r="E4288" t="str">
            <v>No Aplica</v>
          </cell>
          <cell r="F4288" t="str">
            <v>CERRADO</v>
          </cell>
          <cell r="G4288"/>
          <cell r="H4288" t="str">
            <v>Valle Del Cauca</v>
          </cell>
          <cell r="I4288">
            <v>76736</v>
          </cell>
          <cell r="J4288">
            <v>6</v>
          </cell>
          <cell r="K4288" t="str">
            <v>Sevilla</v>
          </cell>
          <cell r="L4288" t="str">
            <v>Sevilla-Valle Del Cauca</v>
          </cell>
          <cell r="M4288" t="str">
            <v/>
          </cell>
          <cell r="N4288" t="str">
            <v>Infraestructura</v>
          </cell>
          <cell r="O4288"/>
          <cell r="P4288"/>
          <cell r="Q4288" t="str">
            <v>Convenio Interadministrativo Con La Federación Nacional De Cafeteros - Comité Departamental De Cafeteros Del Valle Del Cauca, Para Que Se Aunen Esfuerzos Para La Elaboración De Diseños Y/O Ajustes A Diseños Y/O Pavimentación Urbana, Municipio De Sevilla - Valle Del Cauca.</v>
          </cell>
          <cell r="R4288" t="str">
            <v>Vías Urbanas</v>
          </cell>
          <cell r="S4288"/>
          <cell r="T4288"/>
          <cell r="U4288"/>
          <cell r="V4288" t="str">
            <v>Federación Nacional De Cafeteros</v>
          </cell>
          <cell r="W4288"/>
          <cell r="X4288" t="str">
            <v/>
          </cell>
          <cell r="Y4288"/>
          <cell r="Z4288">
            <v>200000000</v>
          </cell>
          <cell r="AA4288"/>
          <cell r="AB4288">
            <v>200000000</v>
          </cell>
          <cell r="AC4288"/>
          <cell r="AD4288">
            <v>200000000</v>
          </cell>
          <cell r="AE4288">
            <v>0</v>
          </cell>
          <cell r="AF4288"/>
          <cell r="AG4288">
            <v>0</v>
          </cell>
          <cell r="AH4288">
            <v>200000000</v>
          </cell>
          <cell r="AI4288">
            <v>0</v>
          </cell>
          <cell r="AJ4288">
            <v>200000000</v>
          </cell>
          <cell r="AK4288">
            <v>1</v>
          </cell>
          <cell r="AL4288"/>
          <cell r="AM4288">
            <v>1</v>
          </cell>
          <cell r="AN4288">
            <v>1</v>
          </cell>
          <cell r="AO4288">
            <v>0</v>
          </cell>
          <cell r="AP4288" t="str">
            <v>Liquidado</v>
          </cell>
          <cell r="AQ4288" t="e">
            <v>#REF!</v>
          </cell>
          <cell r="AR4288" t="e">
            <v>#N/A</v>
          </cell>
          <cell r="AS4288" t="str">
            <v>Entregado en 2011.</v>
          </cell>
          <cell r="AT4288" t="str">
            <v>No Aplica</v>
          </cell>
          <cell r="AU4288" t="str">
            <v/>
          </cell>
          <cell r="AV4288">
            <v>40543</v>
          </cell>
          <cell r="AW4288" t="e">
            <v>#REF!</v>
          </cell>
          <cell r="AX4288"/>
          <cell r="AY4288"/>
          <cell r="AZ4288">
            <v>0</v>
          </cell>
          <cell r="BA4288" t="str">
            <v>-</v>
          </cell>
          <cell r="BB4288" t="str">
            <v/>
          </cell>
          <cell r="BC4288"/>
          <cell r="BD4288" t="str">
            <v/>
          </cell>
          <cell r="BE4288" t="str">
            <v/>
          </cell>
          <cell r="BF4288" t="str">
            <v/>
          </cell>
          <cell r="BG4288" t="str">
            <v/>
          </cell>
        </row>
        <row r="4289">
          <cell r="C4289" t="str">
            <v>20100030V1886-1</v>
          </cell>
          <cell r="D4289" t="str">
            <v>Proyectos 2011 - 2020</v>
          </cell>
          <cell r="E4289" t="str">
            <v>No Aplica</v>
          </cell>
          <cell r="F4289" t="str">
            <v>CERRADO</v>
          </cell>
          <cell r="G4289"/>
          <cell r="H4289" t="str">
            <v>Valle Del Cauca</v>
          </cell>
          <cell r="I4289">
            <v>76736</v>
          </cell>
          <cell r="J4289">
            <v>6</v>
          </cell>
          <cell r="K4289" t="str">
            <v>Sevilla</v>
          </cell>
          <cell r="L4289" t="str">
            <v>Sevilla-Valle Del Cauca</v>
          </cell>
          <cell r="M4289" t="str">
            <v/>
          </cell>
          <cell r="N4289" t="str">
            <v>Infraestructura</v>
          </cell>
          <cell r="O4289"/>
          <cell r="P4289"/>
          <cell r="Q4289" t="str">
            <v>Convenio Interadministrativo Con La Federación Nacional De Cafeteros - Comité Departamental De Cafeteros Del Valle Del Cauca, Para Que Se Aunen Esfuerzos Para La Elaboración De Diseños Y/O Ajustes A Diseños Y/O Construcción De Pavimento Rigido Calle 63 Cras. 51 Y 52 San Vicente - Garzas, Municipio De Sevilla - Valle Del Cauca.</v>
          </cell>
          <cell r="R4289" t="str">
            <v>Vías Urbanas</v>
          </cell>
          <cell r="S4289"/>
          <cell r="T4289"/>
          <cell r="U4289"/>
          <cell r="V4289" t="str">
            <v>Federación Nacional De Cafeteros</v>
          </cell>
          <cell r="W4289"/>
          <cell r="X4289" t="str">
            <v/>
          </cell>
          <cell r="Y4289"/>
          <cell r="Z4289">
            <v>500000000</v>
          </cell>
          <cell r="AA4289"/>
          <cell r="AB4289">
            <v>500000000</v>
          </cell>
          <cell r="AC4289"/>
          <cell r="AD4289">
            <v>500000000</v>
          </cell>
          <cell r="AE4289">
            <v>0</v>
          </cell>
          <cell r="AF4289"/>
          <cell r="AG4289">
            <v>0</v>
          </cell>
          <cell r="AH4289">
            <v>500000000</v>
          </cell>
          <cell r="AI4289">
            <v>0</v>
          </cell>
          <cell r="AJ4289">
            <v>500000000</v>
          </cell>
          <cell r="AK4289">
            <v>1</v>
          </cell>
          <cell r="AL4289"/>
          <cell r="AM4289">
            <v>1</v>
          </cell>
          <cell r="AN4289">
            <v>1</v>
          </cell>
          <cell r="AO4289">
            <v>0</v>
          </cell>
          <cell r="AP4289" t="str">
            <v>Liquidado</v>
          </cell>
          <cell r="AQ4289" t="e">
            <v>#REF!</v>
          </cell>
          <cell r="AR4289" t="e">
            <v>#N/A</v>
          </cell>
          <cell r="AS4289" t="str">
            <v>Entregado en 2011.</v>
          </cell>
          <cell r="AT4289" t="str">
            <v>No Aplica</v>
          </cell>
          <cell r="AU4289" t="str">
            <v/>
          </cell>
          <cell r="AV4289">
            <v>40543</v>
          </cell>
          <cell r="AW4289" t="e">
            <v>#REF!</v>
          </cell>
          <cell r="AX4289"/>
          <cell r="AY4289"/>
          <cell r="AZ4289">
            <v>0</v>
          </cell>
          <cell r="BA4289" t="str">
            <v>-</v>
          </cell>
          <cell r="BB4289" t="str">
            <v/>
          </cell>
          <cell r="BC4289"/>
          <cell r="BD4289" t="str">
            <v/>
          </cell>
          <cell r="BE4289" t="str">
            <v/>
          </cell>
          <cell r="BF4289" t="str">
            <v/>
          </cell>
          <cell r="BG4289" t="str">
            <v/>
          </cell>
        </row>
        <row r="4290">
          <cell r="C4290" t="str">
            <v>20110165V1887-1</v>
          </cell>
          <cell r="D4290" t="str">
            <v>Proyectos 2011 - 2020</v>
          </cell>
          <cell r="E4290" t="str">
            <v>No Aplica</v>
          </cell>
          <cell r="F4290" t="str">
            <v>CERRADO</v>
          </cell>
          <cell r="G4290"/>
          <cell r="H4290" t="str">
            <v>Valle Del Cauca</v>
          </cell>
          <cell r="I4290">
            <v>76736</v>
          </cell>
          <cell r="J4290">
            <v>6</v>
          </cell>
          <cell r="K4290" t="str">
            <v>Sevilla</v>
          </cell>
          <cell r="L4290" t="str">
            <v>Sevilla-Valle Del Cauca</v>
          </cell>
          <cell r="M4290" t="str">
            <v/>
          </cell>
          <cell r="N4290" t="str">
            <v>Infraestructura</v>
          </cell>
          <cell r="O4290"/>
          <cell r="P4290"/>
          <cell r="Q4290" t="str">
            <v>Mejoramiento Vial Del Sector Sevilla - La Floresta En El Municipio De Sevilla - Valle Del Cauca.</v>
          </cell>
          <cell r="R4290" t="str">
            <v>Vías Red Terciaria</v>
          </cell>
          <cell r="S4290"/>
          <cell r="T4290"/>
          <cell r="U4290"/>
          <cell r="V4290" t="str">
            <v>Federación Nacional De Cafeteros</v>
          </cell>
          <cell r="W4290"/>
          <cell r="X4290" t="str">
            <v/>
          </cell>
          <cell r="Y4290"/>
          <cell r="Z4290">
            <v>185185185</v>
          </cell>
          <cell r="AA4290"/>
          <cell r="AB4290">
            <v>185185185</v>
          </cell>
          <cell r="AC4290"/>
          <cell r="AD4290">
            <v>185185185</v>
          </cell>
          <cell r="AE4290">
            <v>0</v>
          </cell>
          <cell r="AF4290"/>
          <cell r="AG4290">
            <v>0</v>
          </cell>
          <cell r="AH4290">
            <v>185185185</v>
          </cell>
          <cell r="AI4290">
            <v>0</v>
          </cell>
          <cell r="AJ4290">
            <v>185185185</v>
          </cell>
          <cell r="AK4290">
            <v>1</v>
          </cell>
          <cell r="AL4290"/>
          <cell r="AM4290">
            <v>1</v>
          </cell>
          <cell r="AN4290">
            <v>1</v>
          </cell>
          <cell r="AO4290">
            <v>0</v>
          </cell>
          <cell r="AP4290" t="str">
            <v>Liquidado</v>
          </cell>
          <cell r="AQ4290" t="e">
            <v>#REF!</v>
          </cell>
          <cell r="AR4290" t="e">
            <v>#N/A</v>
          </cell>
          <cell r="AS4290" t="str">
            <v>Entregado en 2013</v>
          </cell>
          <cell r="AT4290" t="str">
            <v>No Aplica</v>
          </cell>
          <cell r="AU4290" t="str">
            <v/>
          </cell>
          <cell r="AV4290">
            <v>41465</v>
          </cell>
          <cell r="AW4290" t="e">
            <v>#REF!</v>
          </cell>
          <cell r="AX4290"/>
          <cell r="AY4290"/>
          <cell r="AZ4290">
            <v>0</v>
          </cell>
          <cell r="BA4290" t="str">
            <v>-</v>
          </cell>
          <cell r="BB4290" t="str">
            <v/>
          </cell>
          <cell r="BC4290"/>
          <cell r="BD4290" t="str">
            <v/>
          </cell>
          <cell r="BE4290" t="str">
            <v/>
          </cell>
          <cell r="BF4290" t="str">
            <v/>
          </cell>
          <cell r="BG4290" t="str">
            <v/>
          </cell>
        </row>
        <row r="4291">
          <cell r="C4291" t="str">
            <v>20120040S0062-1</v>
          </cell>
          <cell r="D4291" t="str">
            <v>Proyectos 2011 - 2020</v>
          </cell>
          <cell r="E4291" t="str">
            <v>No Aplica</v>
          </cell>
          <cell r="F4291" t="str">
            <v>CERRADO</v>
          </cell>
          <cell r="G4291" t="str">
            <v>B62</v>
          </cell>
          <cell r="H4291" t="str">
            <v>Valle Del Cauca</v>
          </cell>
          <cell r="I4291">
            <v>76736</v>
          </cell>
          <cell r="J4291">
            <v>6</v>
          </cell>
          <cell r="K4291" t="str">
            <v>Sevilla</v>
          </cell>
          <cell r="L4291" t="str">
            <v>Sevilla-Valle Del Cauca</v>
          </cell>
          <cell r="M4291">
            <v>40</v>
          </cell>
          <cell r="N4291" t="str">
            <v>Fonade 2</v>
          </cell>
          <cell r="O4291"/>
          <cell r="P4291"/>
          <cell r="Q4291" t="str">
            <v>Mejoramiento De La Cancha De Futbol Del Polideportivo El Pinar En El Municipio De Sevilla - Valle Del Cauca.</v>
          </cell>
          <cell r="R4291" t="str">
            <v>Espacio Público, Recreación Y Deporte</v>
          </cell>
          <cell r="S4291"/>
          <cell r="T4291"/>
          <cell r="U4291"/>
          <cell r="V4291" t="str">
            <v>Fonade</v>
          </cell>
          <cell r="W4291"/>
          <cell r="X4291" t="str">
            <v/>
          </cell>
          <cell r="Y4291"/>
          <cell r="Z4291">
            <v>975508085</v>
          </cell>
          <cell r="AA4291"/>
          <cell r="AB4291">
            <v>975508085</v>
          </cell>
          <cell r="AC4291"/>
          <cell r="AD4291">
            <v>975508085</v>
          </cell>
          <cell r="AE4291">
            <v>0</v>
          </cell>
          <cell r="AF4291"/>
          <cell r="AG4291">
            <v>0</v>
          </cell>
          <cell r="AH4291">
            <v>975508085</v>
          </cell>
          <cell r="AI4291">
            <v>0</v>
          </cell>
          <cell r="AJ4291">
            <v>975508085</v>
          </cell>
          <cell r="AK4291">
            <v>1</v>
          </cell>
          <cell r="AL4291"/>
          <cell r="AM4291">
            <v>1</v>
          </cell>
          <cell r="AN4291">
            <v>1</v>
          </cell>
          <cell r="AO4291">
            <v>0</v>
          </cell>
          <cell r="AP4291" t="str">
            <v>Liquidado</v>
          </cell>
          <cell r="AQ4291" t="e">
            <v>#REF!</v>
          </cell>
          <cell r="AR4291" t="e">
            <v>#N/A</v>
          </cell>
          <cell r="AS4291" t="str">
            <v>CONVENIO LIQUIDADO EL 29 DE SEPTIEMBRE 2021.</v>
          </cell>
          <cell r="AT4291" t="str">
            <v>No Aplica</v>
          </cell>
          <cell r="AU4291">
            <v>41462</v>
          </cell>
          <cell r="AV4291">
            <v>41736</v>
          </cell>
          <cell r="AW4291" t="e">
            <v>#REF!</v>
          </cell>
          <cell r="AX4291"/>
          <cell r="AY4291"/>
          <cell r="AZ4291">
            <v>0</v>
          </cell>
          <cell r="BA4291" t="str">
            <v>-</v>
          </cell>
          <cell r="BB4291" t="str">
            <v>ADECUACION Y MEJORAMIENTO DE LA CANCHA CON MEDIDAS FIFA, CAMERINOS, BAÑOS Y PARQUE INFANTIL, 4200 M2</v>
          </cell>
          <cell r="BC4291"/>
          <cell r="BD4291">
            <v>41464</v>
          </cell>
          <cell r="BE4291">
            <v>41703</v>
          </cell>
          <cell r="BF4291">
            <v>41765</v>
          </cell>
          <cell r="BG4291">
            <v>5000</v>
          </cell>
        </row>
        <row r="4292">
          <cell r="C4292" t="str">
            <v>20120069S0399-1</v>
          </cell>
          <cell r="D4292" t="str">
            <v>Proyectos 2011 - 2020</v>
          </cell>
          <cell r="E4292" t="str">
            <v>No Aplica</v>
          </cell>
          <cell r="F4292" t="str">
            <v>CERRADO</v>
          </cell>
          <cell r="G4292" t="str">
            <v>C399</v>
          </cell>
          <cell r="H4292" t="str">
            <v>Valle Del Cauca</v>
          </cell>
          <cell r="I4292">
            <v>76736</v>
          </cell>
          <cell r="J4292">
            <v>6</v>
          </cell>
          <cell r="K4292" t="str">
            <v>Sevilla</v>
          </cell>
          <cell r="L4292" t="str">
            <v>Sevilla-Valle Del Cauca</v>
          </cell>
          <cell r="M4292">
            <v>69</v>
          </cell>
          <cell r="N4292" t="str">
            <v>Fonade 3</v>
          </cell>
          <cell r="O4292"/>
          <cell r="P4292"/>
          <cell r="Q4292" t="str">
            <v xml:space="preserve">Cerramiento Del Polideportivo El Pinar, Sevilla-Valle </v>
          </cell>
          <cell r="R4292" t="str">
            <v>Espacio Público, Recreación Y Deporte</v>
          </cell>
          <cell r="S4292"/>
          <cell r="T4292"/>
          <cell r="U4292"/>
          <cell r="V4292" t="str">
            <v>Municipio</v>
          </cell>
          <cell r="W4292"/>
          <cell r="X4292" t="str">
            <v/>
          </cell>
          <cell r="Y4292"/>
          <cell r="Z4292">
            <v>220049715</v>
          </cell>
          <cell r="AA4292"/>
          <cell r="AB4292">
            <v>220049715</v>
          </cell>
          <cell r="AC4292"/>
          <cell r="AD4292">
            <v>220049715</v>
          </cell>
          <cell r="AE4292">
            <v>0</v>
          </cell>
          <cell r="AF4292"/>
          <cell r="AG4292">
            <v>0</v>
          </cell>
          <cell r="AH4292">
            <v>220049715</v>
          </cell>
          <cell r="AI4292">
            <v>0</v>
          </cell>
          <cell r="AJ4292">
            <v>220049715</v>
          </cell>
          <cell r="AK4292">
            <v>0</v>
          </cell>
          <cell r="AL4292"/>
          <cell r="AM4292">
            <v>1</v>
          </cell>
          <cell r="AN4292">
            <v>1</v>
          </cell>
          <cell r="AO4292">
            <v>0</v>
          </cell>
          <cell r="AP4292" t="str">
            <v>En Liquidación</v>
          </cell>
          <cell r="AQ4292" t="e">
            <v>#REF!</v>
          </cell>
          <cell r="AR4292" t="e">
            <v>#N/A</v>
          </cell>
          <cell r="AS4292"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92" t="str">
            <v>No Aplica</v>
          </cell>
          <cell r="AU4292">
            <v>42334</v>
          </cell>
          <cell r="AV4292">
            <v>42395</v>
          </cell>
          <cell r="AW4292" t="e">
            <v>#REF!</v>
          </cell>
          <cell r="AX4292"/>
          <cell r="AY4292"/>
          <cell r="AZ4292">
            <v>0</v>
          </cell>
          <cell r="BA4292" t="str">
            <v>-</v>
          </cell>
          <cell r="BB4292" t="str">
            <v>CERRAMIENTO</v>
          </cell>
          <cell r="BC4292"/>
          <cell r="BD4292" t="str">
            <v/>
          </cell>
          <cell r="BE4292" t="str">
            <v/>
          </cell>
          <cell r="BF4292">
            <v>42426</v>
          </cell>
          <cell r="BG4292" t="str">
            <v/>
          </cell>
        </row>
        <row r="4293">
          <cell r="C4293" t="str">
            <v>20120069V0320-1</v>
          </cell>
          <cell r="D4293" t="str">
            <v>Proyectos 2011 - 2020</v>
          </cell>
          <cell r="E4293" t="str">
            <v>No Aplica</v>
          </cell>
          <cell r="F4293" t="str">
            <v>CERRADO</v>
          </cell>
          <cell r="G4293" t="str">
            <v>C320</v>
          </cell>
          <cell r="H4293" t="str">
            <v>Valle Del Cauca</v>
          </cell>
          <cell r="I4293">
            <v>76736</v>
          </cell>
          <cell r="J4293">
            <v>6</v>
          </cell>
          <cell r="K4293" t="str">
            <v>Sevilla</v>
          </cell>
          <cell r="L4293" t="str">
            <v>Sevilla-Valle Del Cauca</v>
          </cell>
          <cell r="M4293">
            <v>69</v>
          </cell>
          <cell r="N4293" t="str">
            <v>Fonade 3</v>
          </cell>
          <cell r="O4293"/>
          <cell r="P4293"/>
          <cell r="Q4293" t="str">
            <v>Pavimentación De Calles Barrio La Inmaculada  Municipio De Sevilla - Valle Del Cauca</v>
          </cell>
          <cell r="R4293" t="str">
            <v>Vías Urbanas</v>
          </cell>
          <cell r="S4293"/>
          <cell r="T4293"/>
          <cell r="U4293"/>
          <cell r="V4293" t="str">
            <v>Municipio</v>
          </cell>
          <cell r="W4293"/>
          <cell r="X4293" t="str">
            <v/>
          </cell>
          <cell r="Y4293"/>
          <cell r="Z4293">
            <v>849993201</v>
          </cell>
          <cell r="AA4293"/>
          <cell r="AB4293">
            <v>849993201</v>
          </cell>
          <cell r="AC4293"/>
          <cell r="AD4293">
            <v>849993201</v>
          </cell>
          <cell r="AE4293">
            <v>0</v>
          </cell>
          <cell r="AF4293"/>
          <cell r="AG4293">
            <v>0</v>
          </cell>
          <cell r="AH4293">
            <v>849993201</v>
          </cell>
          <cell r="AI4293">
            <v>0</v>
          </cell>
          <cell r="AJ4293">
            <v>849993201</v>
          </cell>
          <cell r="AK4293">
            <v>0</v>
          </cell>
          <cell r="AL4293"/>
          <cell r="AM4293">
            <v>1</v>
          </cell>
          <cell r="AN4293">
            <v>1</v>
          </cell>
          <cell r="AO4293">
            <v>0</v>
          </cell>
          <cell r="AP4293" t="str">
            <v>En Liquidación</v>
          </cell>
          <cell r="AQ4293" t="e">
            <v>#REF!</v>
          </cell>
          <cell r="AR4293" t="e">
            <v>#N/A</v>
          </cell>
          <cell r="AS4293"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293" t="str">
            <v>No Aplica</v>
          </cell>
          <cell r="AU4293">
            <v>42028</v>
          </cell>
          <cell r="AV4293">
            <v>42185</v>
          </cell>
          <cell r="AW4293" t="e">
            <v>#REF!</v>
          </cell>
          <cell r="AX4293"/>
          <cell r="AY4293"/>
          <cell r="AZ4293">
            <v>0</v>
          </cell>
          <cell r="BA4293" t="str">
            <v>-</v>
          </cell>
          <cell r="BB4293" t="str">
            <v>0,78 KM</v>
          </cell>
          <cell r="BC4293"/>
          <cell r="BD4293">
            <v>42123</v>
          </cell>
          <cell r="BE4293">
            <v>42123</v>
          </cell>
          <cell r="BF4293">
            <v>42426</v>
          </cell>
          <cell r="BG4293" t="str">
            <v/>
          </cell>
        </row>
        <row r="4294">
          <cell r="C4294" t="str">
            <v>20130050V0054-1</v>
          </cell>
          <cell r="D4294" t="str">
            <v>Proyectos 2011 - 2020</v>
          </cell>
          <cell r="E4294" t="str">
            <v>No Aplica</v>
          </cell>
          <cell r="F4294" t="str">
            <v>CERRADO</v>
          </cell>
          <cell r="G4294"/>
          <cell r="H4294" t="str">
            <v>Valle Del Cauca</v>
          </cell>
          <cell r="I4294">
            <v>76736</v>
          </cell>
          <cell r="J4294">
            <v>6</v>
          </cell>
          <cell r="K4294" t="str">
            <v>Sevilla</v>
          </cell>
          <cell r="L4294" t="str">
            <v>Sevilla-Valle Del Cauca</v>
          </cell>
          <cell r="M4294">
            <v>50</v>
          </cell>
          <cell r="N4294" t="str">
            <v>DPS 2013</v>
          </cell>
          <cell r="O4294"/>
          <cell r="P4294"/>
          <cell r="Q4294" t="str">
            <v>Reparcheco Y Pavimentacion En Concreto Rigido De Las Vias Urbanas  En El Municipio De Sevilla - Valle Del Cauca</v>
          </cell>
          <cell r="R4294" t="str">
            <v>Vías Urbanas</v>
          </cell>
          <cell r="S4294"/>
          <cell r="T4294"/>
          <cell r="U4294"/>
          <cell r="V4294" t="str">
            <v>Municipio</v>
          </cell>
          <cell r="W4294"/>
          <cell r="X4294" t="str">
            <v>El Carmen, Marco Fidel Suárez, Granada, Siracusa</v>
          </cell>
          <cell r="Y4294"/>
          <cell r="Z4294">
            <v>467289720</v>
          </cell>
          <cell r="AA4294"/>
          <cell r="AB4294">
            <v>467289720</v>
          </cell>
          <cell r="AC4294"/>
          <cell r="AD4294">
            <v>467289720</v>
          </cell>
          <cell r="AE4294">
            <v>46728972</v>
          </cell>
          <cell r="AF4294"/>
          <cell r="AG4294">
            <v>46728972</v>
          </cell>
          <cell r="AH4294">
            <v>514018692</v>
          </cell>
          <cell r="AI4294">
            <v>0</v>
          </cell>
          <cell r="AJ4294">
            <v>514018692</v>
          </cell>
          <cell r="AK4294">
            <v>0.99139999999999995</v>
          </cell>
          <cell r="AL4294"/>
          <cell r="AM4294">
            <v>1</v>
          </cell>
          <cell r="AN4294">
            <v>1</v>
          </cell>
          <cell r="AO4294">
            <v>0</v>
          </cell>
          <cell r="AP4294" t="str">
            <v>Liquidado</v>
          </cell>
          <cell r="AQ4294" t="e">
            <v>#REF!</v>
          </cell>
          <cell r="AR4294" t="e">
            <v>#N/A</v>
          </cell>
          <cell r="AS4294" t="str">
            <v>liquidado</v>
          </cell>
          <cell r="AT4294" t="str">
            <v>No Aplica</v>
          </cell>
          <cell r="AU4294">
            <v>42258</v>
          </cell>
          <cell r="AV4294">
            <v>42548</v>
          </cell>
          <cell r="AW4294" t="e">
            <v>#REF!</v>
          </cell>
          <cell r="AX4294"/>
          <cell r="AY4294"/>
          <cell r="AZ4294">
            <v>0</v>
          </cell>
          <cell r="BA4294" t="str">
            <v>-</v>
          </cell>
          <cell r="BB4294">
            <v>1.5289999999999999</v>
          </cell>
          <cell r="BC4294"/>
          <cell r="BD4294">
            <v>42277</v>
          </cell>
          <cell r="BE4294">
            <v>42349</v>
          </cell>
          <cell r="BF4294">
            <v>42558</v>
          </cell>
          <cell r="BG4294">
            <v>5506</v>
          </cell>
        </row>
        <row r="4295">
          <cell r="C4295" t="str">
            <v>20130050V0253-1</v>
          </cell>
          <cell r="D4295" t="str">
            <v>Proyectos 2011 - 2020</v>
          </cell>
          <cell r="E4295" t="str">
            <v>No Aplica</v>
          </cell>
          <cell r="F4295" t="str">
            <v>CERRADO</v>
          </cell>
          <cell r="G4295"/>
          <cell r="H4295" t="str">
            <v>Valle Del Cauca</v>
          </cell>
          <cell r="I4295">
            <v>76736</v>
          </cell>
          <cell r="J4295">
            <v>6</v>
          </cell>
          <cell r="K4295" t="str">
            <v>Sevilla</v>
          </cell>
          <cell r="L4295" t="str">
            <v>Sevilla-Valle Del Cauca</v>
          </cell>
          <cell r="M4295">
            <v>50</v>
          </cell>
          <cell r="N4295" t="str">
            <v>DPS 2013</v>
          </cell>
          <cell r="O4295"/>
          <cell r="P4295"/>
          <cell r="Q4295" t="str">
            <v>Construcción Pavimento En Concreto Rígido Diagonal 58 Entre Carreras 42 Y 46 Barrio Provivienda En El Municipio De Sevilla - Valle Del Cauca</v>
          </cell>
          <cell r="R4295" t="str">
            <v>Vías Urbanas</v>
          </cell>
          <cell r="S4295"/>
          <cell r="T4295"/>
          <cell r="U4295"/>
          <cell r="V4295" t="str">
            <v>Municipio</v>
          </cell>
          <cell r="W4295"/>
          <cell r="X4295" t="str">
            <v>Provivienda, Brasil, El Pinar</v>
          </cell>
          <cell r="Y4295"/>
          <cell r="Z4295">
            <v>330971918</v>
          </cell>
          <cell r="AA4295"/>
          <cell r="AB4295">
            <v>330971918</v>
          </cell>
          <cell r="AC4295"/>
          <cell r="AD4295">
            <v>330971918</v>
          </cell>
          <cell r="AE4295">
            <v>33097191.800000001</v>
          </cell>
          <cell r="AF4295"/>
          <cell r="AG4295">
            <v>33097191.800000001</v>
          </cell>
          <cell r="AH4295">
            <v>364069109.80000001</v>
          </cell>
          <cell r="AI4295">
            <v>0</v>
          </cell>
          <cell r="AJ4295">
            <v>364069109.80000001</v>
          </cell>
          <cell r="AK4295">
            <v>0.99919999999999998</v>
          </cell>
          <cell r="AL4295"/>
          <cell r="AM4295">
            <v>1</v>
          </cell>
          <cell r="AN4295">
            <v>1</v>
          </cell>
          <cell r="AO4295">
            <v>0</v>
          </cell>
          <cell r="AP4295" t="str">
            <v>Liquidado</v>
          </cell>
          <cell r="AQ4295" t="e">
            <v>#REF!</v>
          </cell>
          <cell r="AR4295" t="e">
            <v>#N/A</v>
          </cell>
          <cell r="AS4295" t="str">
            <v>Entregada en 2015.
liquidado</v>
          </cell>
          <cell r="AT4295" t="str">
            <v>No Aplica</v>
          </cell>
          <cell r="AU4295">
            <v>42258</v>
          </cell>
          <cell r="AV4295">
            <v>42348</v>
          </cell>
          <cell r="AW4295" t="e">
            <v>#REF!</v>
          </cell>
          <cell r="AX4295"/>
          <cell r="AY4295"/>
          <cell r="AZ4295">
            <v>0</v>
          </cell>
          <cell r="BA4295" t="str">
            <v>-</v>
          </cell>
          <cell r="BB4295">
            <v>0.33179999999999998</v>
          </cell>
          <cell r="BC4295"/>
          <cell r="BD4295">
            <v>42243</v>
          </cell>
          <cell r="BE4295">
            <v>42334</v>
          </cell>
          <cell r="BF4295">
            <v>42349</v>
          </cell>
          <cell r="BG4295">
            <v>5452</v>
          </cell>
        </row>
        <row r="4296">
          <cell r="C4296" t="str">
            <v>20130313V0512-5</v>
          </cell>
          <cell r="D4296" t="str">
            <v>Proyectos 2011 - 2020</v>
          </cell>
          <cell r="E4296" t="str">
            <v>No Aplica</v>
          </cell>
          <cell r="F4296" t="str">
            <v>CERRADO</v>
          </cell>
          <cell r="G4296"/>
          <cell r="H4296" t="str">
            <v>Valle Del Cauca</v>
          </cell>
          <cell r="I4296">
            <v>76736</v>
          </cell>
          <cell r="J4296">
            <v>6</v>
          </cell>
          <cell r="K4296" t="str">
            <v>Sevilla</v>
          </cell>
          <cell r="L4296" t="str">
            <v>Sevilla-Valle Del Cauca</v>
          </cell>
          <cell r="M4296">
            <v>313</v>
          </cell>
          <cell r="N4296" t="str">
            <v>DPS 2013</v>
          </cell>
          <cell r="O4296"/>
          <cell r="P4296"/>
          <cell r="Q4296" t="str">
            <v>Construcción De Pavimento Rígido Vía Carrera 51A Barrio San Vicente En El Municipio De Sevilla - Valle Del Cauca</v>
          </cell>
          <cell r="R4296" t="str">
            <v>Vías Urbanas</v>
          </cell>
          <cell r="S4296"/>
          <cell r="T4296"/>
          <cell r="U4296"/>
          <cell r="V4296" t="str">
            <v>Departamento</v>
          </cell>
          <cell r="W4296"/>
          <cell r="X4296" t="str">
            <v>San Vicente</v>
          </cell>
          <cell r="Y4296"/>
          <cell r="Z4296">
            <v>63422602</v>
          </cell>
          <cell r="AA4296"/>
          <cell r="AB4296">
            <v>63422602</v>
          </cell>
          <cell r="AC4296"/>
          <cell r="AD4296">
            <v>63422602</v>
          </cell>
          <cell r="AE4296">
            <v>6342260.2000000002</v>
          </cell>
          <cell r="AF4296"/>
          <cell r="AG4296">
            <v>6342260.2000000002</v>
          </cell>
          <cell r="AH4296">
            <v>69764862.200000003</v>
          </cell>
          <cell r="AI4296">
            <v>0</v>
          </cell>
          <cell r="AJ4296">
            <v>69764862.200000003</v>
          </cell>
          <cell r="AK4296">
            <v>0.99670000000000003</v>
          </cell>
          <cell r="AL4296"/>
          <cell r="AM4296">
            <v>1</v>
          </cell>
          <cell r="AN4296">
            <v>1</v>
          </cell>
          <cell r="AO4296">
            <v>0</v>
          </cell>
          <cell r="AP4296" t="str">
            <v>Liquidado</v>
          </cell>
          <cell r="AQ4296" t="e">
            <v>#REF!</v>
          </cell>
          <cell r="AR4296" t="e">
            <v>#N/A</v>
          </cell>
          <cell r="AS4296" t="str">
            <v>Liquidado.</v>
          </cell>
          <cell r="AT4296" t="str">
            <v>No Aplica</v>
          </cell>
          <cell r="AU4296">
            <v>42496</v>
          </cell>
          <cell r="AV4296">
            <v>42578</v>
          </cell>
          <cell r="AW4296" t="e">
            <v>#REF!</v>
          </cell>
          <cell r="AX4296"/>
          <cell r="AY4296"/>
          <cell r="AZ4296">
            <v>0</v>
          </cell>
          <cell r="BA4296" t="str">
            <v>-</v>
          </cell>
          <cell r="BB4296" t="str">
            <v>0,046 km</v>
          </cell>
          <cell r="BC4296"/>
          <cell r="BD4296">
            <v>42524</v>
          </cell>
          <cell r="BE4296">
            <v>42671</v>
          </cell>
          <cell r="BF4296">
            <v>42671</v>
          </cell>
          <cell r="BG4296">
            <v>354</v>
          </cell>
        </row>
        <row r="4297">
          <cell r="C4297" t="str">
            <v>20130313V0512-6</v>
          </cell>
          <cell r="D4297" t="str">
            <v>Proyectos 2011 - 2020</v>
          </cell>
          <cell r="E4297" t="str">
            <v>No Aplica</v>
          </cell>
          <cell r="F4297" t="str">
            <v>CERRADO</v>
          </cell>
          <cell r="G4297"/>
          <cell r="H4297" t="str">
            <v>Valle Del Cauca</v>
          </cell>
          <cell r="I4297">
            <v>76736</v>
          </cell>
          <cell r="J4297">
            <v>6</v>
          </cell>
          <cell r="K4297" t="str">
            <v>Sevilla</v>
          </cell>
          <cell r="L4297" t="str">
            <v>Sevilla-Valle Del Cauca</v>
          </cell>
          <cell r="M4297">
            <v>313</v>
          </cell>
          <cell r="N4297" t="str">
            <v>DPS 2013</v>
          </cell>
          <cell r="O4297"/>
          <cell r="P4297"/>
          <cell r="Q4297" t="str">
            <v>Construcción De Escalera Tipo Carrera 61 Y 61A En El Municipio De Sevilla - Valle Del Cauca</v>
          </cell>
          <cell r="R4297" t="str">
            <v>Vías Urbanas</v>
          </cell>
          <cell r="S4297"/>
          <cell r="T4297"/>
          <cell r="U4297"/>
          <cell r="V4297" t="str">
            <v>Departamento</v>
          </cell>
          <cell r="W4297"/>
          <cell r="X4297" t="str">
            <v>San Vicente</v>
          </cell>
          <cell r="Y4297"/>
          <cell r="Z4297">
            <v>248097978</v>
          </cell>
          <cell r="AA4297"/>
          <cell r="AB4297">
            <v>248097978</v>
          </cell>
          <cell r="AC4297"/>
          <cell r="AD4297">
            <v>248097978</v>
          </cell>
          <cell r="AE4297">
            <v>24809797.800000001</v>
          </cell>
          <cell r="AF4297"/>
          <cell r="AG4297">
            <v>24809797.800000001</v>
          </cell>
          <cell r="AH4297">
            <v>272907775.80000001</v>
          </cell>
          <cell r="AI4297">
            <v>0</v>
          </cell>
          <cell r="AJ4297">
            <v>272907775.80000001</v>
          </cell>
          <cell r="AK4297">
            <v>0.50900000000000001</v>
          </cell>
          <cell r="AL4297"/>
          <cell r="AM4297">
            <v>1</v>
          </cell>
          <cell r="AN4297">
            <v>1</v>
          </cell>
          <cell r="AO4297">
            <v>0</v>
          </cell>
          <cell r="AP4297" t="str">
            <v>Liquidado</v>
          </cell>
          <cell r="AQ4297" t="e">
            <v>#REF!</v>
          </cell>
          <cell r="AR4297" t="e">
            <v>#N/A</v>
          </cell>
          <cell r="AS4297" t="str">
            <v>Liquidado.</v>
          </cell>
          <cell r="AT4297" t="str">
            <v>No Aplica</v>
          </cell>
          <cell r="AU4297">
            <v>42496</v>
          </cell>
          <cell r="AV4297">
            <v>42578</v>
          </cell>
          <cell r="AW4297" t="e">
            <v>#REF!</v>
          </cell>
          <cell r="AX4297"/>
          <cell r="AY4297"/>
          <cell r="AZ4297">
            <v>0</v>
          </cell>
          <cell r="BA4297" t="str">
            <v>-</v>
          </cell>
          <cell r="BB4297" t="str">
            <v>0,058 km</v>
          </cell>
          <cell r="BC4297"/>
          <cell r="BD4297">
            <v>42524</v>
          </cell>
          <cell r="BE4297">
            <v>42671</v>
          </cell>
          <cell r="BF4297">
            <v>42671</v>
          </cell>
          <cell r="BG4297">
            <v>354</v>
          </cell>
        </row>
        <row r="4298">
          <cell r="C4298" t="str">
            <v>20130316M0510-1</v>
          </cell>
          <cell r="D4298" t="str">
            <v>Proyectos 2011 - 2020</v>
          </cell>
          <cell r="E4298" t="str">
            <v>ANTES 2018</v>
          </cell>
          <cell r="F4298" t="str">
            <v>VIGENTE</v>
          </cell>
          <cell r="G4298"/>
          <cell r="H4298" t="str">
            <v>Valle Del Cauca</v>
          </cell>
          <cell r="I4298">
            <v>76736</v>
          </cell>
          <cell r="J4298">
            <v>6</v>
          </cell>
          <cell r="K4298" t="str">
            <v>Sevilla</v>
          </cell>
          <cell r="L4298" t="str">
            <v>Sevilla-Valle Del Cauca</v>
          </cell>
          <cell r="M4298">
            <v>316</v>
          </cell>
          <cell r="N4298" t="str">
            <v>DPS 2013</v>
          </cell>
          <cell r="O4298"/>
          <cell r="P4298"/>
          <cell r="Q4298" t="str">
            <v>Mejoramiento De Condiciones De Habitabilidad En El Municipio De Sevilla - Valle Del Cauca</v>
          </cell>
          <cell r="R4298" t="str">
            <v>Mejoramiento Condiciones De Habitabilidad</v>
          </cell>
          <cell r="S4298"/>
          <cell r="T4298"/>
          <cell r="U4298"/>
          <cell r="V4298" t="str">
            <v>Departamento</v>
          </cell>
          <cell r="W4298"/>
          <cell r="X4298" t="str">
            <v/>
          </cell>
          <cell r="Y4298"/>
          <cell r="Z4298">
            <v>151637222.80027932</v>
          </cell>
          <cell r="AA4298"/>
          <cell r="AB4298">
            <v>151637222.80027932</v>
          </cell>
          <cell r="AC4298"/>
          <cell r="AD4298">
            <v>151637222.80027932</v>
          </cell>
          <cell r="AE4298">
            <v>27543343.140000001</v>
          </cell>
          <cell r="AF4298"/>
          <cell r="AG4298">
            <v>27543343.140000001</v>
          </cell>
          <cell r="AH4298">
            <v>179180565.9402793</v>
          </cell>
          <cell r="AI4298">
            <v>0</v>
          </cell>
          <cell r="AJ4298">
            <v>179180565.9402793</v>
          </cell>
          <cell r="AK4298">
            <v>0.25</v>
          </cell>
          <cell r="AL4298"/>
          <cell r="AM4298">
            <v>0.78369999999999995</v>
          </cell>
          <cell r="AN4298">
            <v>0.1017</v>
          </cell>
          <cell r="AO4298">
            <v>-0.68199999999999994</v>
          </cell>
          <cell r="AP4298" t="str">
            <v>Suspendido</v>
          </cell>
          <cell r="AQ4298" t="e">
            <v>#REF!</v>
          </cell>
          <cell r="AR4298" t="str">
            <v>EN EJECUCIÓN</v>
          </cell>
          <cell r="AS4298" t="str">
            <v>Contrato suspendido, dado que no se cuenta con la reformulación a cargo del ente territorial, se evaluó la posibilidad de culminar el contrato de obra sin la reformulación, que el contratista termine obras ya iniciadas, e interventoria reciba a satisfacción, y de esta manera entrar a liquidar el contato de obra y posteriomente el convenio.
En trámite prórroga del convenio.</v>
          </cell>
          <cell r="AT4298"/>
          <cell r="AU4298">
            <v>43389</v>
          </cell>
          <cell r="AV4298"/>
          <cell r="AW4298" t="e">
            <v>#REF!</v>
          </cell>
          <cell r="AX4298"/>
          <cell r="AY4298"/>
          <cell r="AZ4298">
            <v>0</v>
          </cell>
          <cell r="BA4298" t="str">
            <v>REFORMULACIONES / AJUSTES (Presupuesto, Alcance, Definiciones Municipio)</v>
          </cell>
          <cell r="BB4298" t="str">
            <v>30  Viviendas</v>
          </cell>
          <cell r="BC4298"/>
          <cell r="BD4298">
            <v>43448</v>
          </cell>
          <cell r="BE4298" t="str">
            <v/>
          </cell>
          <cell r="BF4298" t="str">
            <v/>
          </cell>
          <cell r="BG4298">
            <v>108</v>
          </cell>
        </row>
        <row r="4299">
          <cell r="C4299" t="str">
            <v>20170455S8730-1</v>
          </cell>
          <cell r="D4299" t="str">
            <v>Proyectos 2011 - 2020</v>
          </cell>
          <cell r="E4299" t="str">
            <v>ANTES 2018</v>
          </cell>
          <cell r="F4299" t="str">
            <v>VIGENTE</v>
          </cell>
          <cell r="G4299"/>
          <cell r="H4299" t="str">
            <v>Valle Del Cauca</v>
          </cell>
          <cell r="I4299">
            <v>76736</v>
          </cell>
          <cell r="J4299">
            <v>6</v>
          </cell>
          <cell r="K4299" t="str">
            <v>Sevilla</v>
          </cell>
          <cell r="L4299" t="str">
            <v>Sevilla-Valle Del Cauca</v>
          </cell>
          <cell r="M4299">
            <v>455</v>
          </cell>
          <cell r="N4299" t="str">
            <v>DPS 2017</v>
          </cell>
          <cell r="O4299"/>
          <cell r="P4299"/>
          <cell r="Q4299" t="str">
            <v xml:space="preserve">Mejoramiento Y Adecuación Del Parque Uribe Uribe Municipio De Sevilla - Valle Del Cauca </v>
          </cell>
          <cell r="R4299" t="str">
            <v>Espacio Público, Recreación Y Deporte</v>
          </cell>
          <cell r="S4299"/>
          <cell r="T4299"/>
          <cell r="U4299"/>
          <cell r="V4299" t="str">
            <v>Municipio</v>
          </cell>
          <cell r="W4299" t="str">
            <v>Urbano</v>
          </cell>
          <cell r="X4299" t="str">
            <v>Uribe</v>
          </cell>
          <cell r="Y4299"/>
          <cell r="Z4299">
            <v>1623050847</v>
          </cell>
          <cell r="AA4299"/>
          <cell r="AB4299">
            <v>1623050847</v>
          </cell>
          <cell r="AC4299"/>
          <cell r="AD4299">
            <v>1623050847</v>
          </cell>
          <cell r="AE4299">
            <v>162305084.70000002</v>
          </cell>
          <cell r="AF4299"/>
          <cell r="AG4299">
            <v>162305084.70000002</v>
          </cell>
          <cell r="AH4299">
            <v>1785355931.7</v>
          </cell>
          <cell r="AI4299">
            <v>0</v>
          </cell>
          <cell r="AJ4299">
            <v>1785355931.7</v>
          </cell>
          <cell r="AK4299">
            <v>0.98710000000000009</v>
          </cell>
          <cell r="AL4299"/>
          <cell r="AM4299">
            <v>1</v>
          </cell>
          <cell r="AN4299">
            <v>1</v>
          </cell>
          <cell r="AO4299">
            <v>0</v>
          </cell>
          <cell r="AP4299" t="str">
            <v>Entregado A Municipio</v>
          </cell>
          <cell r="AQ4299" t="e">
            <v>#REF!</v>
          </cell>
          <cell r="AR4299" t="e">
            <v>#N/A</v>
          </cell>
          <cell r="AS4299" t="str">
            <v>PROYECTO ENTREGADO E INAUGURADO. POR INICIAR EL PROCESO DE LIQUIDACIÓN DEL CONVENIO, CONDICIONADO A LA LIQUIDACIÓN DEL CONTRATO. PAGADOS TODOS LOS DESEMBOLSOS.
Se reitera al contratista y a la E.T. aclaración sobre el requerimiento de documentación para la liquidación del contrato y el cierre del acta de interventoría y la continuidad de dicho proceso
TERMINACIÓN 1/10/2021
AV3 19/12/2020</v>
          </cell>
          <cell r="AT4299" t="str">
            <v>No Aplica</v>
          </cell>
          <cell r="AU4299">
            <v>43745</v>
          </cell>
          <cell r="AV4299">
            <v>44105</v>
          </cell>
          <cell r="AW4299" t="e">
            <v>#REF!</v>
          </cell>
          <cell r="AX4299"/>
          <cell r="AY4299"/>
          <cell r="AZ4299">
            <v>0</v>
          </cell>
          <cell r="BA4299" t="str">
            <v>-</v>
          </cell>
          <cell r="BB4299" t="str">
            <v>4136m2</v>
          </cell>
          <cell r="BC4299"/>
          <cell r="BD4299">
            <v>43768</v>
          </cell>
          <cell r="BE4299">
            <v>44093</v>
          </cell>
          <cell r="BF4299">
            <v>44184</v>
          </cell>
          <cell r="BG4299">
            <v>34484</v>
          </cell>
        </row>
        <row r="4300">
          <cell r="C4300" t="str">
            <v>20170456S5209-1</v>
          </cell>
          <cell r="D4300" t="str">
            <v>Proyectos 2011 - 2020</v>
          </cell>
          <cell r="E4300" t="str">
            <v>ANTES 2018</v>
          </cell>
          <cell r="F4300" t="str">
            <v>VIGENTE</v>
          </cell>
          <cell r="G4300"/>
          <cell r="H4300" t="str">
            <v>Valle Del Cauca</v>
          </cell>
          <cell r="I4300">
            <v>76736</v>
          </cell>
          <cell r="J4300">
            <v>6</v>
          </cell>
          <cell r="K4300" t="str">
            <v>Sevilla</v>
          </cell>
          <cell r="L4300" t="str">
            <v>Sevilla-Valle Del Cauca</v>
          </cell>
          <cell r="M4300">
            <v>456</v>
          </cell>
          <cell r="N4300" t="str">
            <v>DPS 2017</v>
          </cell>
          <cell r="O4300"/>
          <cell r="P4300"/>
          <cell r="Q4300" t="str">
            <v>Remodelación Plaza De Mercado Municipio De Sevilla - Valle Del Cauca</v>
          </cell>
          <cell r="R4300" t="str">
            <v>Social Comunitario</v>
          </cell>
          <cell r="S4300"/>
          <cell r="T4300"/>
          <cell r="U4300"/>
          <cell r="V4300" t="str">
            <v>Municipio</v>
          </cell>
          <cell r="W4300" t="str">
            <v>Urbano</v>
          </cell>
          <cell r="X4300" t="str">
            <v>Sevilla</v>
          </cell>
          <cell r="Y4300"/>
          <cell r="Z4300">
            <v>1901969931</v>
          </cell>
          <cell r="AA4300"/>
          <cell r="AB4300">
            <v>1901969931</v>
          </cell>
          <cell r="AC4300"/>
          <cell r="AD4300">
            <v>1901969931</v>
          </cell>
          <cell r="AE4300">
            <v>190196993.10000002</v>
          </cell>
          <cell r="AF4300"/>
          <cell r="AG4300">
            <v>190196993.10000002</v>
          </cell>
          <cell r="AH4300">
            <v>2092166924.0999999</v>
          </cell>
          <cell r="AI4300">
            <v>0</v>
          </cell>
          <cell r="AJ4300">
            <v>2092166924.0999999</v>
          </cell>
          <cell r="AK4300">
            <v>0.6</v>
          </cell>
          <cell r="AL4300"/>
          <cell r="AM4300">
            <v>0.98680000000000001</v>
          </cell>
          <cell r="AN4300">
            <v>0.89980000000000004</v>
          </cell>
          <cell r="AO4300">
            <v>-8.6999999999999966E-2</v>
          </cell>
          <cell r="AP4300" t="str">
            <v>Suspendido</v>
          </cell>
          <cell r="AQ4300" t="e">
            <v>#REF!</v>
          </cell>
          <cell r="AR4300" t="e">
            <v>#N/A</v>
          </cell>
          <cell r="AS4300" t="str">
            <v>Ejecución financiera: 60% de los recursos iniciales aportados por el convenio, al cual se adición por DPS $500M. Pendiente suscribir las novedades del contrato por adición presupuestal y prórroga de su plazo.
Se realiza reunión con alcalde, se compromete a enviar respuesta frente al uso de los recursos adicionados al convenio. prorroga de convenio depende de la continuidad de la obra. Contratista de obra está negado a la ejecución de la adicion que se presenta al convenio.
Inicio de proceso por arreglo directo.
NO se ha suscrito el otro si modificatorio por adición de recursos, según adición realizada por PS al convenio, contratista se niega por temas de precios contractuales.</v>
          </cell>
          <cell r="AT4300" t="str">
            <v>No Aplica</v>
          </cell>
          <cell r="AU4300">
            <v>44105</v>
          </cell>
          <cell r="AV4300"/>
          <cell r="AW4300" t="e">
            <v>#REF!</v>
          </cell>
          <cell r="AX4300"/>
          <cell r="AY4300"/>
          <cell r="AZ4300">
            <v>0</v>
          </cell>
          <cell r="BA4300" t="str">
            <v>REFORMULACIONES / AJUSTES (Presupuesto, Alcance, Definiciones Municipio)</v>
          </cell>
          <cell r="BB4300" t="str">
            <v>3280m2</v>
          </cell>
          <cell r="BC4300"/>
          <cell r="BD4300">
            <v>44133</v>
          </cell>
          <cell r="BE4300" t="str">
            <v/>
          </cell>
          <cell r="BF4300" t="str">
            <v/>
          </cell>
          <cell r="BG4300">
            <v>2020</v>
          </cell>
        </row>
        <row r="4301">
          <cell r="C4301" t="str">
            <v>E-2020-2203-034361</v>
          </cell>
          <cell r="D4301" t="str">
            <v>CV 001-2020</v>
          </cell>
          <cell r="E4301" t="str">
            <v>2018-2022</v>
          </cell>
          <cell r="F4301" t="str">
            <v>VIGENTE</v>
          </cell>
          <cell r="G4301"/>
          <cell r="H4301" t="str">
            <v>Valle Del Cauca</v>
          </cell>
          <cell r="I4301"/>
          <cell r="J4301"/>
          <cell r="K4301" t="str">
            <v>Sevilla</v>
          </cell>
          <cell r="L4301" t="str">
            <v>Sevilla-Valle Del Cauca</v>
          </cell>
          <cell r="M4301" t="str">
            <v>369 FIP 2021</v>
          </cell>
          <cell r="N4301" t="str">
            <v>DPS 2021</v>
          </cell>
          <cell r="O4301">
            <v>44351</v>
          </cell>
          <cell r="P4301">
            <v>44773</v>
          </cell>
          <cell r="Q4301" t="str">
            <v>Construcción Y Reposición De Pavimento En Concreto Hidráulico En La Zona Urbana Del Municipio De Sevilla - Valle Del Cauca</v>
          </cell>
          <cell r="R4301" t="str">
            <v>Vias y Transporte</v>
          </cell>
          <cell r="S4301" t="str">
            <v>Vias Urbanas</v>
          </cell>
          <cell r="T4301"/>
          <cell r="U4301">
            <v>1</v>
          </cell>
          <cell r="V4301"/>
          <cell r="W4301"/>
          <cell r="X4301"/>
          <cell r="Y4301"/>
          <cell r="Z4301">
            <v>824877378</v>
          </cell>
          <cell r="AA4301"/>
          <cell r="AB4301">
            <v>824877378</v>
          </cell>
          <cell r="AC4301">
            <v>0</v>
          </cell>
          <cell r="AD4301">
            <v>824877378</v>
          </cell>
          <cell r="AE4301"/>
          <cell r="AF4301"/>
          <cell r="AG4301">
            <v>0</v>
          </cell>
          <cell r="AH4301">
            <v>824877378</v>
          </cell>
          <cell r="AI4301">
            <v>0</v>
          </cell>
          <cell r="AJ4301">
            <v>824877378</v>
          </cell>
          <cell r="AK4301"/>
          <cell r="AL4301"/>
          <cell r="AM4301">
            <v>0.88</v>
          </cell>
          <cell r="AN4301">
            <v>7.0000000000000007E-2</v>
          </cell>
          <cell r="AO4301">
            <v>-0.81</v>
          </cell>
          <cell r="AP4301" t="str">
            <v>En Ejecución</v>
          </cell>
          <cell r="AQ4301" t="e">
            <v>#REF!</v>
          </cell>
          <cell r="AR4301" t="e">
            <v>#N/A</v>
          </cell>
          <cell r="AS4301" t="str">
            <v>-</v>
          </cell>
          <cell r="AT4301"/>
          <cell r="AU4301">
            <v>0</v>
          </cell>
          <cell r="AV4301" t="str">
            <v>-</v>
          </cell>
          <cell r="AW4301" t="e">
            <v>#REF!</v>
          </cell>
          <cell r="AX4301">
            <v>9</v>
          </cell>
          <cell r="AY4301"/>
          <cell r="AZ4301">
            <v>9</v>
          </cell>
          <cell r="BA4301"/>
          <cell r="BB4301" t="str">
            <v>1925 ML</v>
          </cell>
          <cell r="BC4301"/>
          <cell r="BD4301" t="str">
            <v>-</v>
          </cell>
          <cell r="BE4301" t="str">
            <v>-</v>
          </cell>
          <cell r="BF4301" t="str">
            <v>-</v>
          </cell>
          <cell r="BG4301" t="str">
            <v>-</v>
          </cell>
        </row>
        <row r="4302">
          <cell r="C4302" t="str">
            <v>E-2020-2203-248921</v>
          </cell>
          <cell r="D4302" t="str">
            <v>CV 001-2020</v>
          </cell>
          <cell r="E4302" t="str">
            <v>2018-2022</v>
          </cell>
          <cell r="F4302" t="str">
            <v>VIGENTE</v>
          </cell>
          <cell r="G4302"/>
          <cell r="H4302" t="str">
            <v>Valle Del Cauca</v>
          </cell>
          <cell r="I4302"/>
          <cell r="J4302"/>
          <cell r="K4302" t="str">
            <v>Sevilla</v>
          </cell>
          <cell r="L4302" t="str">
            <v>Sevilla-Valle Del Cauca</v>
          </cell>
          <cell r="M4302" t="str">
            <v>369 FIP 2021</v>
          </cell>
          <cell r="N4302" t="str">
            <v>DPS 2021</v>
          </cell>
          <cell r="O4302">
            <v>44351</v>
          </cell>
          <cell r="P4302">
            <v>44773</v>
          </cell>
          <cell r="Q4302" t="str">
            <v xml:space="preserve">Mejoramiento De Vías Terciarias Para La Reactivación Económica Y Social Del Municipio De Sevilla - Valle Del Cauca </v>
          </cell>
          <cell r="R4302" t="str">
            <v>Vias y Transporte</v>
          </cell>
          <cell r="S4302" t="str">
            <v>Vias Rurales</v>
          </cell>
          <cell r="T4302"/>
          <cell r="U4302">
            <v>1</v>
          </cell>
          <cell r="V4302"/>
          <cell r="W4302"/>
          <cell r="X4302"/>
          <cell r="Y4302"/>
          <cell r="Z4302">
            <v>0</v>
          </cell>
          <cell r="AA4302"/>
          <cell r="AB4302">
            <v>0</v>
          </cell>
          <cell r="AC4302">
            <v>0</v>
          </cell>
          <cell r="AD4302">
            <v>0</v>
          </cell>
          <cell r="AE4302"/>
          <cell r="AF4302"/>
          <cell r="AG4302">
            <v>0</v>
          </cell>
          <cell r="AH4302">
            <v>0</v>
          </cell>
          <cell r="AI4302">
            <v>0</v>
          </cell>
          <cell r="AJ4302">
            <v>0</v>
          </cell>
          <cell r="AK4302"/>
          <cell r="AL4302"/>
          <cell r="AM4302">
            <v>0.83</v>
          </cell>
          <cell r="AN4302">
            <v>7.0000000000000007E-2</v>
          </cell>
          <cell r="AO4302">
            <v>-0.76</v>
          </cell>
          <cell r="AP4302" t="str">
            <v>Cancelado</v>
          </cell>
          <cell r="AQ4302" t="e">
            <v>#REF!</v>
          </cell>
          <cell r="AR4302" t="e">
            <v>#N/A</v>
          </cell>
          <cell r="AS4302" t="str">
            <v>-</v>
          </cell>
          <cell r="AT4302"/>
          <cell r="AU4302">
            <v>44539</v>
          </cell>
          <cell r="AV4302" t="str">
            <v>-</v>
          </cell>
          <cell r="AW4302" t="e">
            <v>#REF!</v>
          </cell>
          <cell r="AX4302">
            <v>4</v>
          </cell>
          <cell r="AY4302"/>
          <cell r="AZ4302">
            <v>4</v>
          </cell>
          <cell r="BA4302"/>
          <cell r="BB4302" t="str">
            <v>480 ML</v>
          </cell>
          <cell r="BC4302"/>
          <cell r="BD4302" t="str">
            <v>-</v>
          </cell>
          <cell r="BE4302" t="str">
            <v>-</v>
          </cell>
          <cell r="BF4302" t="str">
            <v>-</v>
          </cell>
          <cell r="BG4302" t="str">
            <v>-</v>
          </cell>
        </row>
        <row r="4303">
          <cell r="C4303" t="str">
            <v>20100218S1881-1</v>
          </cell>
          <cell r="D4303" t="str">
            <v>Proyectos 2011 - 2020</v>
          </cell>
          <cell r="E4303" t="str">
            <v>No Aplica</v>
          </cell>
          <cell r="F4303" t="str">
            <v>CERRADO</v>
          </cell>
          <cell r="G4303"/>
          <cell r="H4303" t="str">
            <v>Valle Del Cauca</v>
          </cell>
          <cell r="I4303">
            <v>76823</v>
          </cell>
          <cell r="J4303">
            <v>6</v>
          </cell>
          <cell r="K4303" t="str">
            <v>Toro</v>
          </cell>
          <cell r="L4303" t="str">
            <v>Toro-Valle Del Cauca</v>
          </cell>
          <cell r="M4303" t="str">
            <v/>
          </cell>
          <cell r="N4303" t="str">
            <v>Infraestructura</v>
          </cell>
          <cell r="O4303"/>
          <cell r="P4303"/>
          <cell r="Q4303" t="str">
            <v>Construcción De La Cubierta De La Escuela La Inmaculada En El Municipio De Toro - Valle Del Cauca.</v>
          </cell>
          <cell r="R4303" t="str">
            <v>Social Comunitario</v>
          </cell>
          <cell r="S4303"/>
          <cell r="T4303"/>
          <cell r="U4303"/>
          <cell r="V4303" t="str">
            <v>Federación Nacional De Cafeteros</v>
          </cell>
          <cell r="W4303"/>
          <cell r="X4303" t="str">
            <v/>
          </cell>
          <cell r="Y4303"/>
          <cell r="Z4303">
            <v>249793957</v>
          </cell>
          <cell r="AA4303"/>
          <cell r="AB4303">
            <v>249793957</v>
          </cell>
          <cell r="AC4303"/>
          <cell r="AD4303">
            <v>249793957</v>
          </cell>
          <cell r="AE4303">
            <v>0</v>
          </cell>
          <cell r="AF4303"/>
          <cell r="AG4303">
            <v>0</v>
          </cell>
          <cell r="AH4303">
            <v>249793957</v>
          </cell>
          <cell r="AI4303">
            <v>0</v>
          </cell>
          <cell r="AJ4303">
            <v>249793957</v>
          </cell>
          <cell r="AK4303">
            <v>1</v>
          </cell>
          <cell r="AL4303"/>
          <cell r="AM4303">
            <v>1</v>
          </cell>
          <cell r="AN4303">
            <v>1</v>
          </cell>
          <cell r="AO4303">
            <v>0</v>
          </cell>
          <cell r="AP4303" t="str">
            <v>Liquidado</v>
          </cell>
          <cell r="AQ4303" t="e">
            <v>#REF!</v>
          </cell>
          <cell r="AR4303" t="e">
            <v>#N/A</v>
          </cell>
          <cell r="AS4303" t="str">
            <v>Entregado en 2010.</v>
          </cell>
          <cell r="AT4303" t="str">
            <v>No Aplica</v>
          </cell>
          <cell r="AU4303" t="str">
            <v/>
          </cell>
          <cell r="AV4303">
            <v>40543</v>
          </cell>
          <cell r="AW4303" t="e">
            <v>#REF!</v>
          </cell>
          <cell r="AX4303"/>
          <cell r="AY4303"/>
          <cell r="AZ4303">
            <v>0</v>
          </cell>
          <cell r="BA4303" t="str">
            <v>-</v>
          </cell>
          <cell r="BB4303" t="str">
            <v/>
          </cell>
          <cell r="BC4303"/>
          <cell r="BD4303" t="str">
            <v/>
          </cell>
          <cell r="BE4303" t="str">
            <v/>
          </cell>
          <cell r="BF4303" t="str">
            <v/>
          </cell>
          <cell r="BG4303" t="str">
            <v/>
          </cell>
        </row>
        <row r="4304">
          <cell r="C4304" t="str">
            <v>20100218S1882-1</v>
          </cell>
          <cell r="D4304" t="str">
            <v>Proyectos 2011 - 2020</v>
          </cell>
          <cell r="E4304" t="str">
            <v>No Aplica</v>
          </cell>
          <cell r="F4304" t="str">
            <v>CERRADO</v>
          </cell>
          <cell r="G4304"/>
          <cell r="H4304" t="str">
            <v>Valle Del Cauca</v>
          </cell>
          <cell r="I4304">
            <v>76823</v>
          </cell>
          <cell r="J4304">
            <v>6</v>
          </cell>
          <cell r="K4304" t="str">
            <v>Toro</v>
          </cell>
          <cell r="L4304" t="str">
            <v>Toro-Valle Del Cauca</v>
          </cell>
          <cell r="M4304" t="str">
            <v/>
          </cell>
          <cell r="N4304" t="str">
            <v>Infraestructura</v>
          </cell>
          <cell r="O4304"/>
          <cell r="P4304"/>
          <cell r="Q4304" t="str">
            <v xml:space="preserve">Construccion Centro De Integracion Social Vereda Patio Bonito, Municipio De Toro - Valle Del Cauca. </v>
          </cell>
          <cell r="R4304" t="str">
            <v>Social Comunitario</v>
          </cell>
          <cell r="S4304"/>
          <cell r="T4304"/>
          <cell r="U4304"/>
          <cell r="V4304" t="str">
            <v>Federación Nacional De Cafeteros</v>
          </cell>
          <cell r="W4304"/>
          <cell r="X4304" t="str">
            <v/>
          </cell>
          <cell r="Y4304"/>
          <cell r="Z4304">
            <v>79750550</v>
          </cell>
          <cell r="AA4304"/>
          <cell r="AB4304">
            <v>79750550</v>
          </cell>
          <cell r="AC4304"/>
          <cell r="AD4304">
            <v>79750550</v>
          </cell>
          <cell r="AE4304">
            <v>0</v>
          </cell>
          <cell r="AF4304"/>
          <cell r="AG4304">
            <v>0</v>
          </cell>
          <cell r="AH4304">
            <v>79750550</v>
          </cell>
          <cell r="AI4304">
            <v>0</v>
          </cell>
          <cell r="AJ4304">
            <v>79750550</v>
          </cell>
          <cell r="AK4304">
            <v>1</v>
          </cell>
          <cell r="AL4304"/>
          <cell r="AM4304">
            <v>1</v>
          </cell>
          <cell r="AN4304">
            <v>1</v>
          </cell>
          <cell r="AO4304">
            <v>0</v>
          </cell>
          <cell r="AP4304" t="str">
            <v>Liquidado</v>
          </cell>
          <cell r="AQ4304" t="e">
            <v>#REF!</v>
          </cell>
          <cell r="AR4304" t="e">
            <v>#N/A</v>
          </cell>
          <cell r="AS4304" t="str">
            <v>Entregado en 2010.</v>
          </cell>
          <cell r="AT4304" t="str">
            <v>No Aplica</v>
          </cell>
          <cell r="AU4304" t="str">
            <v/>
          </cell>
          <cell r="AV4304">
            <v>40543</v>
          </cell>
          <cell r="AW4304" t="e">
            <v>#REF!</v>
          </cell>
          <cell r="AX4304"/>
          <cell r="AY4304"/>
          <cell r="AZ4304">
            <v>0</v>
          </cell>
          <cell r="BA4304" t="str">
            <v>-</v>
          </cell>
          <cell r="BB4304" t="str">
            <v/>
          </cell>
          <cell r="BC4304"/>
          <cell r="BD4304" t="str">
            <v/>
          </cell>
          <cell r="BE4304" t="str">
            <v/>
          </cell>
          <cell r="BF4304" t="str">
            <v/>
          </cell>
          <cell r="BG4304" t="str">
            <v/>
          </cell>
        </row>
        <row r="4305">
          <cell r="C4305" t="str">
            <v>20110165A1883-1</v>
          </cell>
          <cell r="D4305" t="str">
            <v>Proyectos 2011 - 2020</v>
          </cell>
          <cell r="E4305" t="str">
            <v>No Aplica</v>
          </cell>
          <cell r="F4305" t="str">
            <v>CERRADO</v>
          </cell>
          <cell r="G4305"/>
          <cell r="H4305" t="str">
            <v>Valle Del Cauca</v>
          </cell>
          <cell r="I4305">
            <v>76823</v>
          </cell>
          <cell r="J4305">
            <v>6</v>
          </cell>
          <cell r="K4305" t="str">
            <v>Toro</v>
          </cell>
          <cell r="L4305" t="str">
            <v>Toro-Valle Del Cauca</v>
          </cell>
          <cell r="M4305" t="str">
            <v/>
          </cell>
          <cell r="N4305" t="str">
            <v>Infraestructura</v>
          </cell>
          <cell r="O4305"/>
          <cell r="P4305"/>
          <cell r="Q4305" t="str">
            <v>Construcción Acueducto Rural Comunitario De La Vereda: Patiobonito, La Robleda Y Sebanazo Del Municipio De Toro - Valle Del Cauca.</v>
          </cell>
          <cell r="R4305" t="str">
            <v>Agua Potable Y Saneamiento Básico</v>
          </cell>
          <cell r="S4305"/>
          <cell r="T4305"/>
          <cell r="U4305"/>
          <cell r="V4305" t="str">
            <v>Federación Nacional De Cafeteros</v>
          </cell>
          <cell r="W4305"/>
          <cell r="X4305" t="str">
            <v/>
          </cell>
          <cell r="Y4305"/>
          <cell r="Z4305">
            <v>138883018</v>
          </cell>
          <cell r="AA4305"/>
          <cell r="AB4305">
            <v>138883018</v>
          </cell>
          <cell r="AC4305"/>
          <cell r="AD4305">
            <v>138883018</v>
          </cell>
          <cell r="AE4305">
            <v>0</v>
          </cell>
          <cell r="AF4305"/>
          <cell r="AG4305">
            <v>0</v>
          </cell>
          <cell r="AH4305">
            <v>138883018</v>
          </cell>
          <cell r="AI4305">
            <v>0</v>
          </cell>
          <cell r="AJ4305">
            <v>138883018</v>
          </cell>
          <cell r="AK4305">
            <v>1</v>
          </cell>
          <cell r="AL4305"/>
          <cell r="AM4305">
            <v>1</v>
          </cell>
          <cell r="AN4305">
            <v>1</v>
          </cell>
          <cell r="AO4305">
            <v>0</v>
          </cell>
          <cell r="AP4305" t="str">
            <v>Liquidado</v>
          </cell>
          <cell r="AQ4305" t="e">
            <v>#REF!</v>
          </cell>
          <cell r="AR4305" t="e">
            <v>#N/A</v>
          </cell>
          <cell r="AS4305" t="str">
            <v>Entregado en 2013</v>
          </cell>
          <cell r="AT4305" t="str">
            <v>No Aplica</v>
          </cell>
          <cell r="AU4305" t="str">
            <v/>
          </cell>
          <cell r="AV4305">
            <v>41416</v>
          </cell>
          <cell r="AW4305" t="e">
            <v>#REF!</v>
          </cell>
          <cell r="AX4305"/>
          <cell r="AY4305"/>
          <cell r="AZ4305">
            <v>0</v>
          </cell>
          <cell r="BA4305" t="str">
            <v>-</v>
          </cell>
          <cell r="BB4305" t="str">
            <v/>
          </cell>
          <cell r="BC4305"/>
          <cell r="BD4305" t="str">
            <v/>
          </cell>
          <cell r="BE4305" t="str">
            <v/>
          </cell>
          <cell r="BF4305" t="str">
            <v/>
          </cell>
          <cell r="BG4305" t="str">
            <v/>
          </cell>
        </row>
        <row r="4306">
          <cell r="C4306" t="str">
            <v>20130316M0510-2</v>
          </cell>
          <cell r="D4306" t="str">
            <v>Proyectos 2011 - 2020</v>
          </cell>
          <cell r="E4306" t="str">
            <v>ANTES 2018</v>
          </cell>
          <cell r="F4306" t="str">
            <v>VIGENTE</v>
          </cell>
          <cell r="G4306"/>
          <cell r="H4306" t="str">
            <v>Valle Del Cauca</v>
          </cell>
          <cell r="I4306">
            <v>76823</v>
          </cell>
          <cell r="J4306">
            <v>6</v>
          </cell>
          <cell r="K4306" t="str">
            <v>Toro</v>
          </cell>
          <cell r="L4306" t="str">
            <v>Toro-Valle Del Cauca</v>
          </cell>
          <cell r="M4306">
            <v>316</v>
          </cell>
          <cell r="N4306" t="str">
            <v>DPS 2013</v>
          </cell>
          <cell r="O4306"/>
          <cell r="P4306"/>
          <cell r="Q4306" t="str">
            <v>Mejoramiento De Condiciones De Habitabilidad En El Municipio De Toro - Valle Del Cauca</v>
          </cell>
          <cell r="R4306" t="str">
            <v>Mejoramiento Condiciones De Habitabilidad</v>
          </cell>
          <cell r="S4306"/>
          <cell r="T4306"/>
          <cell r="U4306"/>
          <cell r="V4306" t="str">
            <v>Departamento</v>
          </cell>
          <cell r="W4306"/>
          <cell r="X4306" t="str">
            <v/>
          </cell>
          <cell r="Y4306"/>
          <cell r="Z4306">
            <v>127288938.27000001</v>
          </cell>
          <cell r="AA4306"/>
          <cell r="AB4306">
            <v>127288938.27000001</v>
          </cell>
          <cell r="AC4306"/>
          <cell r="AD4306">
            <v>127288938.27000001</v>
          </cell>
          <cell r="AE4306">
            <v>22952786.579999998</v>
          </cell>
          <cell r="AF4306"/>
          <cell r="AG4306">
            <v>22952786.579999998</v>
          </cell>
          <cell r="AH4306">
            <v>150241724.85000002</v>
          </cell>
          <cell r="AI4306">
            <v>0</v>
          </cell>
          <cell r="AJ4306">
            <v>150241724.85000002</v>
          </cell>
          <cell r="AK4306">
            <v>0.25</v>
          </cell>
          <cell r="AL4306"/>
          <cell r="AM4306">
            <v>0.6</v>
          </cell>
          <cell r="AN4306">
            <v>0.1056</v>
          </cell>
          <cell r="AO4306">
            <v>-0.49439999999999995</v>
          </cell>
          <cell r="AP4306" t="str">
            <v>Suspendido</v>
          </cell>
          <cell r="AQ4306" t="e">
            <v>#REF!</v>
          </cell>
          <cell r="AR4306" t="str">
            <v>EN EJECUCIÓN</v>
          </cell>
          <cell r="AS4306" t="str">
            <v>Contrato suspendido, dado que no se cuenta con la reformulación a cargo del ente territorial, se evaluó la posibilidad de culminar el contrato de obra sin la reformulación, que el contratista termine obras ya iniciadas, e interventoria reciba a satisfacción, y de esta manera entrar a liquidar el contato de obra y posteriomente el convenio.
En trámite prórroga del convenio.</v>
          </cell>
          <cell r="AT4306"/>
          <cell r="AU4306">
            <v>43389</v>
          </cell>
          <cell r="AV4306"/>
          <cell r="AW4306" t="e">
            <v>#REF!</v>
          </cell>
          <cell r="AX4306"/>
          <cell r="AY4306"/>
          <cell r="AZ4306">
            <v>0</v>
          </cell>
          <cell r="BA4306" t="str">
            <v>REFORMULACIONES / AJUSTES (Presupuesto, Alcance, Definiciones Municipio)</v>
          </cell>
          <cell r="BB4306" t="str">
            <v>27  Viviendas</v>
          </cell>
          <cell r="BC4306"/>
          <cell r="BD4306">
            <v>43448</v>
          </cell>
          <cell r="BE4306" t="str">
            <v/>
          </cell>
          <cell r="BF4306" t="str">
            <v/>
          </cell>
          <cell r="BG4306">
            <v>97.2</v>
          </cell>
        </row>
        <row r="4307">
          <cell r="C4307" t="str">
            <v>E-2020-2203-253198</v>
          </cell>
          <cell r="D4307" t="str">
            <v>CV 001-2020</v>
          </cell>
          <cell r="E4307" t="str">
            <v>2018-2022</v>
          </cell>
          <cell r="F4307" t="str">
            <v>VIGENTE</v>
          </cell>
          <cell r="G4307"/>
          <cell r="H4307" t="str">
            <v>Valle Del Cauca</v>
          </cell>
          <cell r="I4307"/>
          <cell r="J4307"/>
          <cell r="K4307" t="str">
            <v>Toro</v>
          </cell>
          <cell r="L4307" t="str">
            <v>Toro-Valle Del Cauca</v>
          </cell>
          <cell r="M4307" t="str">
            <v>524 FIP 2021</v>
          </cell>
          <cell r="N4307" t="str">
            <v>DPS 2021</v>
          </cell>
          <cell r="O4307">
            <v>44467</v>
          </cell>
          <cell r="P4307">
            <v>44773</v>
          </cell>
          <cell r="Q4307" t="str">
            <v>Adecuación Y Remodelación De Las Instalaciones De La Plaza De Mercado Del Municipio De Toro - Valle Del Cauca</v>
          </cell>
          <cell r="R4307" t="str">
            <v>Social Comunitario</v>
          </cell>
          <cell r="S4307" t="str">
            <v>Plaza de Mercado</v>
          </cell>
          <cell r="T4307"/>
          <cell r="U4307">
            <v>1</v>
          </cell>
          <cell r="V4307"/>
          <cell r="W4307"/>
          <cell r="X4307"/>
          <cell r="Y4307"/>
          <cell r="Z4307">
            <v>4027165469</v>
          </cell>
          <cell r="AA4307"/>
          <cell r="AB4307">
            <v>4027165469</v>
          </cell>
          <cell r="AC4307">
            <v>0</v>
          </cell>
          <cell r="AD4307">
            <v>4027165469</v>
          </cell>
          <cell r="AE4307"/>
          <cell r="AF4307"/>
          <cell r="AG4307">
            <v>0</v>
          </cell>
          <cell r="AH4307">
            <v>4027165469</v>
          </cell>
          <cell r="AI4307">
            <v>0</v>
          </cell>
          <cell r="AJ4307">
            <v>4027165469</v>
          </cell>
          <cell r="AK4307"/>
          <cell r="AL4307"/>
          <cell r="AM4307">
            <v>1.17E-2</v>
          </cell>
          <cell r="AN4307">
            <v>2.5000000000000001E-3</v>
          </cell>
          <cell r="AO4307">
            <v>-9.1999999999999998E-3</v>
          </cell>
          <cell r="AP4307" t="str">
            <v>En Ejecución</v>
          </cell>
          <cell r="AQ4307" t="e">
            <v>#REF!</v>
          </cell>
          <cell r="AR4307" t="e">
            <v>#N/A</v>
          </cell>
          <cell r="AS4307" t="str">
            <v>-</v>
          </cell>
          <cell r="AT4307"/>
          <cell r="AU4307">
            <v>44742</v>
          </cell>
          <cell r="AV4307">
            <v>44926</v>
          </cell>
          <cell r="AW4307" t="e">
            <v>#REF!</v>
          </cell>
          <cell r="AX4307">
            <v>12</v>
          </cell>
          <cell r="AY4307"/>
          <cell r="AZ4307">
            <v>12</v>
          </cell>
          <cell r="BA4307"/>
          <cell r="BB4307" t="str">
            <v>2100 M2</v>
          </cell>
          <cell r="BC4307"/>
          <cell r="BD4307" t="str">
            <v>-</v>
          </cell>
          <cell r="BE4307" t="str">
            <v>-</v>
          </cell>
          <cell r="BF4307" t="str">
            <v>-</v>
          </cell>
          <cell r="BG4307">
            <v>3012</v>
          </cell>
        </row>
        <row r="4308">
          <cell r="C4308" t="str">
            <v>20090118S1874-1</v>
          </cell>
          <cell r="D4308" t="str">
            <v>Proyectos 2011 - 2020</v>
          </cell>
          <cell r="E4308" t="str">
            <v>No Aplica</v>
          </cell>
          <cell r="F4308" t="str">
            <v>CERRADO</v>
          </cell>
          <cell r="G4308"/>
          <cell r="H4308" t="str">
            <v>Valle Del Cauca</v>
          </cell>
          <cell r="I4308">
            <v>76828</v>
          </cell>
          <cell r="J4308">
            <v>6</v>
          </cell>
          <cell r="K4308" t="str">
            <v>Trujillo</v>
          </cell>
          <cell r="L4308" t="str">
            <v>Trujillo-Valle Del Cauca</v>
          </cell>
          <cell r="M4308" t="str">
            <v/>
          </cell>
          <cell r="N4308" t="str">
            <v>Infraestructura</v>
          </cell>
          <cell r="O4308"/>
          <cell r="P4308"/>
          <cell r="Q4308" t="str">
            <v>Convenio Interadministrativo De Cooperación Entre Acción Social - Fip Y El Fondo Mixto Para La Promoción Del Deporte, Para Unir Esfuerzos Para La Elaboración De Diseños Y/O Ajuste A Diseños Y/O Construcción De Proyectos De Infraestructura En Diferentes Municipios Del Valle Del Cauca. (Adecuación Cancha De Futbol Estadio Municipal Del Municipio De Trujillo - Valle Del Cauca)</v>
          </cell>
          <cell r="R4308" t="str">
            <v>Espacio Público, Recreación Y Deporte</v>
          </cell>
          <cell r="S4308"/>
          <cell r="T4308"/>
          <cell r="U4308"/>
          <cell r="V4308" t="str">
            <v>Fondo Mixto Para La Promocion Del Deporte</v>
          </cell>
          <cell r="W4308"/>
          <cell r="X4308" t="str">
            <v/>
          </cell>
          <cell r="Y4308"/>
          <cell r="Z4308">
            <v>160000000</v>
          </cell>
          <cell r="AA4308"/>
          <cell r="AB4308">
            <v>160000000</v>
          </cell>
          <cell r="AC4308"/>
          <cell r="AD4308">
            <v>160000000</v>
          </cell>
          <cell r="AE4308">
            <v>0</v>
          </cell>
          <cell r="AF4308"/>
          <cell r="AG4308">
            <v>0</v>
          </cell>
          <cell r="AH4308">
            <v>160000000</v>
          </cell>
          <cell r="AI4308">
            <v>0</v>
          </cell>
          <cell r="AJ4308">
            <v>160000000</v>
          </cell>
          <cell r="AK4308">
            <v>1</v>
          </cell>
          <cell r="AL4308"/>
          <cell r="AM4308">
            <v>1</v>
          </cell>
          <cell r="AN4308">
            <v>1</v>
          </cell>
          <cell r="AO4308">
            <v>0</v>
          </cell>
          <cell r="AP4308" t="str">
            <v>Liquidado</v>
          </cell>
          <cell r="AQ4308" t="e">
            <v>#REF!</v>
          </cell>
          <cell r="AR4308" t="e">
            <v>#N/A</v>
          </cell>
          <cell r="AS4308" t="str">
            <v>Entregado en 2011.</v>
          </cell>
          <cell r="AT4308" t="str">
            <v>No Aplica</v>
          </cell>
          <cell r="AU4308" t="str">
            <v/>
          </cell>
          <cell r="AV4308">
            <v>40511</v>
          </cell>
          <cell r="AW4308" t="e">
            <v>#REF!</v>
          </cell>
          <cell r="AX4308"/>
          <cell r="AY4308"/>
          <cell r="AZ4308">
            <v>0</v>
          </cell>
          <cell r="BA4308" t="str">
            <v>-</v>
          </cell>
          <cell r="BB4308" t="str">
            <v/>
          </cell>
          <cell r="BC4308"/>
          <cell r="BD4308" t="str">
            <v/>
          </cell>
          <cell r="BE4308" t="str">
            <v/>
          </cell>
          <cell r="BF4308" t="str">
            <v/>
          </cell>
          <cell r="BG4308" t="str">
            <v/>
          </cell>
        </row>
        <row r="4309">
          <cell r="C4309" t="str">
            <v>20090259S1875-1</v>
          </cell>
          <cell r="D4309" t="str">
            <v>Proyectos 2011 - 2020</v>
          </cell>
          <cell r="E4309" t="str">
            <v>No Aplica</v>
          </cell>
          <cell r="F4309" t="str">
            <v>CERRADO</v>
          </cell>
          <cell r="G4309"/>
          <cell r="H4309" t="str">
            <v>Valle Del Cauca</v>
          </cell>
          <cell r="I4309">
            <v>76828</v>
          </cell>
          <cell r="J4309">
            <v>6</v>
          </cell>
          <cell r="K4309" t="str">
            <v>Trujillo</v>
          </cell>
          <cell r="L4309" t="str">
            <v>Trujillo-Valle Del Cauca</v>
          </cell>
          <cell r="M4309" t="str">
            <v/>
          </cell>
          <cell r="N4309" t="str">
            <v>Infraestructura</v>
          </cell>
          <cell r="O4309"/>
          <cell r="P4309"/>
          <cell r="Q4309" t="str">
            <v>Convenio Interadministrativo De Cooperación Entre Acción Social - Fip Y La Federación Nacional De Cafeteros De Colombia - Comite Departamanetal Del Valle Del Cauca, Para Unir Esfuerzos Para La Elaboración De Diseños Y/O Ajuste A Diseños Y/O Construcción De Proyectos De Infraestructura En Diferentes Municipios Del Valle Del Cauca. (Polideportivo Corregimiento Andinapolis, Municipio De Trujillo - Valle Del Cauca)</v>
          </cell>
          <cell r="R4309" t="str">
            <v>Espacio Público, Recreación Y Deporte</v>
          </cell>
          <cell r="S4309"/>
          <cell r="T4309"/>
          <cell r="U4309"/>
          <cell r="V4309" t="str">
            <v>Federación Nacional De Cafeteros</v>
          </cell>
          <cell r="W4309"/>
          <cell r="X4309" t="str">
            <v/>
          </cell>
          <cell r="Y4309"/>
          <cell r="Z4309">
            <v>234800000</v>
          </cell>
          <cell r="AA4309"/>
          <cell r="AB4309">
            <v>234800000</v>
          </cell>
          <cell r="AC4309"/>
          <cell r="AD4309">
            <v>234800000</v>
          </cell>
          <cell r="AE4309">
            <v>0</v>
          </cell>
          <cell r="AF4309"/>
          <cell r="AG4309">
            <v>0</v>
          </cell>
          <cell r="AH4309">
            <v>234800000</v>
          </cell>
          <cell r="AI4309">
            <v>0</v>
          </cell>
          <cell r="AJ4309">
            <v>234800000</v>
          </cell>
          <cell r="AK4309">
            <v>1</v>
          </cell>
          <cell r="AL4309"/>
          <cell r="AM4309">
            <v>1</v>
          </cell>
          <cell r="AN4309">
            <v>1</v>
          </cell>
          <cell r="AO4309">
            <v>0</v>
          </cell>
          <cell r="AP4309" t="str">
            <v>Liquidado</v>
          </cell>
          <cell r="AQ4309" t="e">
            <v>#REF!</v>
          </cell>
          <cell r="AR4309" t="e">
            <v>#N/A</v>
          </cell>
          <cell r="AS4309" t="str">
            <v>Entregado en 2011.</v>
          </cell>
          <cell r="AT4309" t="str">
            <v>No Aplica</v>
          </cell>
          <cell r="AU4309" t="str">
            <v/>
          </cell>
          <cell r="AV4309">
            <v>40694</v>
          </cell>
          <cell r="AW4309" t="e">
            <v>#REF!</v>
          </cell>
          <cell r="AX4309"/>
          <cell r="AY4309"/>
          <cell r="AZ4309">
            <v>0</v>
          </cell>
          <cell r="BA4309" t="str">
            <v>-</v>
          </cell>
          <cell r="BB4309" t="str">
            <v/>
          </cell>
          <cell r="BC4309"/>
          <cell r="BD4309" t="str">
            <v/>
          </cell>
          <cell r="BE4309" t="str">
            <v/>
          </cell>
          <cell r="BF4309" t="str">
            <v/>
          </cell>
          <cell r="BG4309" t="str">
            <v/>
          </cell>
        </row>
        <row r="4310">
          <cell r="C4310" t="str">
            <v>20100030A1876-1</v>
          </cell>
          <cell r="D4310" t="str">
            <v>Proyectos 2011 - 2020</v>
          </cell>
          <cell r="E4310" t="str">
            <v>No Aplica</v>
          </cell>
          <cell r="F4310" t="str">
            <v>CERRADO</v>
          </cell>
          <cell r="G4310"/>
          <cell r="H4310" t="str">
            <v>Valle Del Cauca</v>
          </cell>
          <cell r="I4310">
            <v>76828</v>
          </cell>
          <cell r="J4310">
            <v>6</v>
          </cell>
          <cell r="K4310" t="str">
            <v>Trujillo</v>
          </cell>
          <cell r="L4310" t="str">
            <v>Trujillo-Valle Del Cauca</v>
          </cell>
          <cell r="M4310" t="str">
            <v/>
          </cell>
          <cell r="N4310" t="str">
            <v>Infraestructura</v>
          </cell>
          <cell r="O4310"/>
          <cell r="P4310"/>
          <cell r="Q4310" t="str">
            <v>Convenio Interadministrativo Con La Federación Nacional De Cafeteros - Comité Departamental De Cafeteros Del Valle Del Cauca, Para Que Se Aunen Esfuerzos Para La Elaboración De Diseños Y/O Ajustes A Diseños Y/O Construcción Tanque De Acueducto Corregimiento De Venecia, Municipio De Trujillo - Valle Del Cauca.</v>
          </cell>
          <cell r="R4310" t="str">
            <v>Agua Potable Y Saneamiento Básico</v>
          </cell>
          <cell r="S4310"/>
          <cell r="T4310"/>
          <cell r="U4310"/>
          <cell r="V4310" t="str">
            <v>Federación Nacional De Cafeteros</v>
          </cell>
          <cell r="W4310"/>
          <cell r="X4310" t="str">
            <v/>
          </cell>
          <cell r="Y4310"/>
          <cell r="Z4310">
            <v>50000000</v>
          </cell>
          <cell r="AA4310"/>
          <cell r="AB4310">
            <v>50000000</v>
          </cell>
          <cell r="AC4310"/>
          <cell r="AD4310">
            <v>50000000</v>
          </cell>
          <cell r="AE4310">
            <v>0</v>
          </cell>
          <cell r="AF4310"/>
          <cell r="AG4310">
            <v>0</v>
          </cell>
          <cell r="AH4310">
            <v>50000000</v>
          </cell>
          <cell r="AI4310">
            <v>0</v>
          </cell>
          <cell r="AJ4310">
            <v>50000000</v>
          </cell>
          <cell r="AK4310">
            <v>1</v>
          </cell>
          <cell r="AL4310"/>
          <cell r="AM4310">
            <v>1</v>
          </cell>
          <cell r="AN4310">
            <v>1</v>
          </cell>
          <cell r="AO4310">
            <v>0</v>
          </cell>
          <cell r="AP4310" t="str">
            <v>Liquidado</v>
          </cell>
          <cell r="AQ4310" t="e">
            <v>#REF!</v>
          </cell>
          <cell r="AR4310" t="e">
            <v>#N/A</v>
          </cell>
          <cell r="AS4310" t="str">
            <v>Entregado en 2011.</v>
          </cell>
          <cell r="AT4310" t="str">
            <v>No Aplica</v>
          </cell>
          <cell r="AU4310" t="str">
            <v/>
          </cell>
          <cell r="AV4310">
            <v>40543</v>
          </cell>
          <cell r="AW4310" t="e">
            <v>#REF!</v>
          </cell>
          <cell r="AX4310"/>
          <cell r="AY4310"/>
          <cell r="AZ4310">
            <v>0</v>
          </cell>
          <cell r="BA4310" t="str">
            <v>-</v>
          </cell>
          <cell r="BB4310" t="str">
            <v/>
          </cell>
          <cell r="BC4310"/>
          <cell r="BD4310" t="str">
            <v/>
          </cell>
          <cell r="BE4310" t="str">
            <v/>
          </cell>
          <cell r="BF4310" t="str">
            <v/>
          </cell>
          <cell r="BG4310" t="str">
            <v/>
          </cell>
        </row>
        <row r="4311">
          <cell r="C4311" t="str">
            <v>20100030V1877-1</v>
          </cell>
          <cell r="D4311" t="str">
            <v>Proyectos 2011 - 2020</v>
          </cell>
          <cell r="E4311" t="str">
            <v>No Aplica</v>
          </cell>
          <cell r="F4311" t="str">
            <v>CERRADO</v>
          </cell>
          <cell r="G4311"/>
          <cell r="H4311" t="str">
            <v>Valle Del Cauca</v>
          </cell>
          <cell r="I4311">
            <v>76828</v>
          </cell>
          <cell r="J4311">
            <v>6</v>
          </cell>
          <cell r="K4311" t="str">
            <v>Trujillo</v>
          </cell>
          <cell r="L4311" t="str">
            <v>Trujillo-Valle Del Cauca</v>
          </cell>
          <cell r="M4311" t="str">
            <v/>
          </cell>
          <cell r="N4311" t="str">
            <v>Infraestructura</v>
          </cell>
          <cell r="O4311"/>
          <cell r="P4311"/>
          <cell r="Q4311" t="str">
            <v>Convenio Interadministrativo Con La Federación Nacional De Cafeteros - Comité Departamental De Cafeteros Del Valle Del Cauca, Para Que Se Aunen Esfuerzos Para La Elaboración De Diseños Y/O Ajustes A Diseños Y/O Pavimentación Vía De Acceso Corregimiento De Robledo, Municipio De Trujillo - Valle Del Cauca.</v>
          </cell>
          <cell r="R4311" t="str">
            <v>Vías Red Terciaria</v>
          </cell>
          <cell r="S4311"/>
          <cell r="T4311"/>
          <cell r="U4311"/>
          <cell r="V4311" t="str">
            <v>Federación Nacional De Cafeteros</v>
          </cell>
          <cell r="W4311"/>
          <cell r="X4311" t="str">
            <v/>
          </cell>
          <cell r="Y4311"/>
          <cell r="Z4311">
            <v>100000000</v>
          </cell>
          <cell r="AA4311"/>
          <cell r="AB4311">
            <v>100000000</v>
          </cell>
          <cell r="AC4311"/>
          <cell r="AD4311">
            <v>100000000</v>
          </cell>
          <cell r="AE4311">
            <v>0</v>
          </cell>
          <cell r="AF4311"/>
          <cell r="AG4311">
            <v>0</v>
          </cell>
          <cell r="AH4311">
            <v>100000000</v>
          </cell>
          <cell r="AI4311">
            <v>0</v>
          </cell>
          <cell r="AJ4311">
            <v>100000000</v>
          </cell>
          <cell r="AK4311">
            <v>1</v>
          </cell>
          <cell r="AL4311"/>
          <cell r="AM4311">
            <v>1</v>
          </cell>
          <cell r="AN4311">
            <v>1</v>
          </cell>
          <cell r="AO4311">
            <v>0</v>
          </cell>
          <cell r="AP4311" t="str">
            <v>Liquidado</v>
          </cell>
          <cell r="AQ4311" t="e">
            <v>#REF!</v>
          </cell>
          <cell r="AR4311" t="e">
            <v>#N/A</v>
          </cell>
          <cell r="AS4311" t="str">
            <v>Entregado en 2010.</v>
          </cell>
          <cell r="AT4311" t="str">
            <v>No Aplica</v>
          </cell>
          <cell r="AU4311" t="str">
            <v/>
          </cell>
          <cell r="AV4311">
            <v>40543</v>
          </cell>
          <cell r="AW4311" t="e">
            <v>#REF!</v>
          </cell>
          <cell r="AX4311"/>
          <cell r="AY4311"/>
          <cell r="AZ4311">
            <v>0</v>
          </cell>
          <cell r="BA4311" t="str">
            <v>-</v>
          </cell>
          <cell r="BB4311" t="str">
            <v/>
          </cell>
          <cell r="BC4311"/>
          <cell r="BD4311" t="str">
            <v/>
          </cell>
          <cell r="BE4311" t="str">
            <v/>
          </cell>
          <cell r="BF4311" t="str">
            <v/>
          </cell>
          <cell r="BG4311" t="str">
            <v/>
          </cell>
        </row>
        <row r="4312">
          <cell r="C4312" t="str">
            <v>20100030V1878-1</v>
          </cell>
          <cell r="D4312" t="str">
            <v>Proyectos 2011 - 2020</v>
          </cell>
          <cell r="E4312" t="str">
            <v>No Aplica</v>
          </cell>
          <cell r="F4312" t="str">
            <v>CERRADO</v>
          </cell>
          <cell r="G4312"/>
          <cell r="H4312" t="str">
            <v>Valle Del Cauca</v>
          </cell>
          <cell r="I4312">
            <v>76828</v>
          </cell>
          <cell r="J4312">
            <v>6</v>
          </cell>
          <cell r="K4312" t="str">
            <v>Trujillo</v>
          </cell>
          <cell r="L4312" t="str">
            <v>Trujillo-Valle Del Cauca</v>
          </cell>
          <cell r="M4312" t="str">
            <v/>
          </cell>
          <cell r="N4312" t="str">
            <v>Infraestructura</v>
          </cell>
          <cell r="O4312"/>
          <cell r="P4312"/>
          <cell r="Q4312" t="str">
            <v>Convenio Interadministrativo Con La Federación Nacional De Cafeteros - Comité Departamental De Cafeteros Del Valle Del Cauca, Para Que Se Aunen Esfuerzos Para La Elaboración De Diseños Y/O Ajustes A Diseños Y/O Construcción Obras De Arte De La Vía El Crucero - Puente Blanco, Municipio De Trujillo - Valle Del Cauca.</v>
          </cell>
          <cell r="R4312" t="str">
            <v>Vías Red Terciaria</v>
          </cell>
          <cell r="S4312"/>
          <cell r="T4312"/>
          <cell r="U4312"/>
          <cell r="V4312" t="str">
            <v>Federación Nacional De Cafeteros</v>
          </cell>
          <cell r="W4312"/>
          <cell r="X4312" t="str">
            <v/>
          </cell>
          <cell r="Y4312"/>
          <cell r="Z4312">
            <v>540000000</v>
          </cell>
          <cell r="AA4312"/>
          <cell r="AB4312">
            <v>540000000</v>
          </cell>
          <cell r="AC4312"/>
          <cell r="AD4312">
            <v>540000000</v>
          </cell>
          <cell r="AE4312">
            <v>0</v>
          </cell>
          <cell r="AF4312"/>
          <cell r="AG4312">
            <v>0</v>
          </cell>
          <cell r="AH4312">
            <v>540000000</v>
          </cell>
          <cell r="AI4312">
            <v>0</v>
          </cell>
          <cell r="AJ4312">
            <v>540000000</v>
          </cell>
          <cell r="AK4312">
            <v>1</v>
          </cell>
          <cell r="AL4312"/>
          <cell r="AM4312">
            <v>1</v>
          </cell>
          <cell r="AN4312">
            <v>1</v>
          </cell>
          <cell r="AO4312">
            <v>0</v>
          </cell>
          <cell r="AP4312" t="str">
            <v>Liquidado</v>
          </cell>
          <cell r="AQ4312" t="e">
            <v>#REF!</v>
          </cell>
          <cell r="AR4312" t="e">
            <v>#N/A</v>
          </cell>
          <cell r="AS4312" t="str">
            <v>Entregado en 2011.</v>
          </cell>
          <cell r="AT4312" t="str">
            <v>No Aplica</v>
          </cell>
          <cell r="AU4312" t="str">
            <v/>
          </cell>
          <cell r="AV4312">
            <v>40543</v>
          </cell>
          <cell r="AW4312" t="e">
            <v>#REF!</v>
          </cell>
          <cell r="AX4312"/>
          <cell r="AY4312"/>
          <cell r="AZ4312">
            <v>0</v>
          </cell>
          <cell r="BA4312" t="str">
            <v>-</v>
          </cell>
          <cell r="BB4312" t="str">
            <v/>
          </cell>
          <cell r="BC4312"/>
          <cell r="BD4312" t="str">
            <v/>
          </cell>
          <cell r="BE4312" t="str">
            <v/>
          </cell>
          <cell r="BF4312" t="str">
            <v/>
          </cell>
          <cell r="BG4312" t="str">
            <v/>
          </cell>
        </row>
        <row r="4313">
          <cell r="C4313" t="str">
            <v>20150385M3200-1</v>
          </cell>
          <cell r="D4313" t="str">
            <v>Proyectos 2011 - 2020</v>
          </cell>
          <cell r="E4313" t="str">
            <v>ANTES 2018</v>
          </cell>
          <cell r="F4313" t="str">
            <v>VIGENTE</v>
          </cell>
          <cell r="G4313"/>
          <cell r="H4313" t="str">
            <v>Valle Del Cauca</v>
          </cell>
          <cell r="I4313">
            <v>76828</v>
          </cell>
          <cell r="J4313">
            <v>6</v>
          </cell>
          <cell r="K4313" t="str">
            <v>Trujillo</v>
          </cell>
          <cell r="L4313" t="str">
            <v>Trujillo-Valle Del Cauca</v>
          </cell>
          <cell r="M4313">
            <v>385</v>
          </cell>
          <cell r="N4313" t="str">
            <v>DPS 2015</v>
          </cell>
          <cell r="O4313"/>
          <cell r="P4313"/>
          <cell r="Q4313" t="str">
            <v>Mejoramiento De Condiciones De Habitabilidad Municipio De Trujillo - Valle Del Cauca</v>
          </cell>
          <cell r="R4313" t="str">
            <v>Mejoramiento Condiciones De Habitabilidad</v>
          </cell>
          <cell r="S4313"/>
          <cell r="T4313"/>
          <cell r="U4313"/>
          <cell r="V4313" t="str">
            <v>Municipio</v>
          </cell>
          <cell r="W4313"/>
          <cell r="X4313" t="str">
            <v/>
          </cell>
          <cell r="Y4313"/>
          <cell r="Z4313">
            <v>446428572</v>
          </cell>
          <cell r="AA4313"/>
          <cell r="AB4313">
            <v>446428572</v>
          </cell>
          <cell r="AC4313"/>
          <cell r="AD4313">
            <v>446428572</v>
          </cell>
          <cell r="AE4313">
            <v>80357142.959999993</v>
          </cell>
          <cell r="AF4313"/>
          <cell r="AG4313">
            <v>80357142.959999993</v>
          </cell>
          <cell r="AH4313">
            <v>526785714.95999998</v>
          </cell>
          <cell r="AI4313">
            <v>0</v>
          </cell>
          <cell r="AJ4313">
            <v>526785714.95999998</v>
          </cell>
          <cell r="AK4313">
            <v>1</v>
          </cell>
          <cell r="AL4313"/>
          <cell r="AM4313">
            <v>0</v>
          </cell>
          <cell r="AN4313">
            <v>1</v>
          </cell>
          <cell r="AO4313">
            <v>1</v>
          </cell>
          <cell r="AP4313" t="str">
            <v>En Liquidación</v>
          </cell>
          <cell r="AQ4313" t="e">
            <v>#REF!</v>
          </cell>
          <cell r="AR4313" t="str">
            <v>TERMINADO</v>
          </cell>
          <cell r="AS4313" t="str">
            <v>En proceso de liquidacion-20/01/2021 Certificado de contabilidad.</v>
          </cell>
          <cell r="AT4313"/>
          <cell r="AU4313">
            <v>43053</v>
          </cell>
          <cell r="AV4313">
            <v>43644</v>
          </cell>
          <cell r="AW4313" t="e">
            <v>#REF!</v>
          </cell>
          <cell r="AX4313"/>
          <cell r="AY4313"/>
          <cell r="AZ4313">
            <v>0</v>
          </cell>
          <cell r="BA4313" t="str">
            <v>-</v>
          </cell>
          <cell r="BB4313" t="str">
            <v>38  Viviendas</v>
          </cell>
          <cell r="BC4313"/>
          <cell r="BD4313">
            <v>43433</v>
          </cell>
          <cell r="BE4313">
            <v>43742</v>
          </cell>
          <cell r="BF4313">
            <v>43742</v>
          </cell>
          <cell r="BG4313">
            <v>38</v>
          </cell>
        </row>
        <row r="4314">
          <cell r="C4314" t="str">
            <v>20150385V0524-1</v>
          </cell>
          <cell r="D4314" t="str">
            <v>Proyectos 2011 - 2020</v>
          </cell>
          <cell r="E4314" t="str">
            <v>No Aplica</v>
          </cell>
          <cell r="F4314" t="str">
            <v>CERRADO</v>
          </cell>
          <cell r="G4314"/>
          <cell r="H4314" t="str">
            <v>Valle Del Cauca</v>
          </cell>
          <cell r="I4314">
            <v>76828</v>
          </cell>
          <cell r="J4314">
            <v>6</v>
          </cell>
          <cell r="K4314" t="str">
            <v>Trujillo</v>
          </cell>
          <cell r="L4314" t="str">
            <v>Trujillo-Valle Del Cauca</v>
          </cell>
          <cell r="M4314">
            <v>385</v>
          </cell>
          <cell r="N4314" t="str">
            <v>DPS 2015</v>
          </cell>
          <cell r="O4314"/>
          <cell r="P4314"/>
          <cell r="Q4314" t="str">
            <v>Mejoramiento Y Mantenimiento De La Vía Riofrio - Las Melenas En El Municipio De Trujillo - Valle Del Cauca</v>
          </cell>
          <cell r="R4314" t="str">
            <v>Vías Red Terciaria</v>
          </cell>
          <cell r="S4314"/>
          <cell r="T4314"/>
          <cell r="U4314"/>
          <cell r="V4314" t="str">
            <v>Municipio</v>
          </cell>
          <cell r="W4314"/>
          <cell r="X4314" t="str">
            <v>Riofrio - Las Melenas</v>
          </cell>
          <cell r="Y4314"/>
          <cell r="Z4314">
            <v>459576953</v>
          </cell>
          <cell r="AA4314"/>
          <cell r="AB4314">
            <v>459576953</v>
          </cell>
          <cell r="AC4314"/>
          <cell r="AD4314">
            <v>459576953</v>
          </cell>
          <cell r="AE4314">
            <v>45957695.300000004</v>
          </cell>
          <cell r="AF4314"/>
          <cell r="AG4314">
            <v>45957695.300000004</v>
          </cell>
          <cell r="AH4314">
            <v>505534648.30000001</v>
          </cell>
          <cell r="AI4314">
            <v>0</v>
          </cell>
          <cell r="AJ4314">
            <v>505534648.30000001</v>
          </cell>
          <cell r="AK4314">
            <v>1</v>
          </cell>
          <cell r="AL4314"/>
          <cell r="AM4314">
            <v>0</v>
          </cell>
          <cell r="AN4314">
            <v>0.99570000000000003</v>
          </cell>
          <cell r="AO4314">
            <v>0.99570000000000003</v>
          </cell>
          <cell r="AP4314" t="str">
            <v>En Liquidación</v>
          </cell>
          <cell r="AQ4314" t="e">
            <v>#REF!</v>
          </cell>
          <cell r="AR4314" t="e">
            <v>#N/A</v>
          </cell>
          <cell r="AS4314" t="str">
            <v>En proceso de liquidacion-20/01/2021 Certificado de contabilidad.</v>
          </cell>
          <cell r="AT4314" t="str">
            <v>No Aplica</v>
          </cell>
          <cell r="AU4314">
            <v>42711</v>
          </cell>
          <cell r="AV4314">
            <v>42815</v>
          </cell>
          <cell r="AW4314" t="e">
            <v>#REF!</v>
          </cell>
          <cell r="AX4314"/>
          <cell r="AY4314"/>
          <cell r="AZ4314">
            <v>0</v>
          </cell>
          <cell r="BA4314" t="str">
            <v>-</v>
          </cell>
          <cell r="BB4314" t="str">
            <v>1,5km</v>
          </cell>
          <cell r="BC4314"/>
          <cell r="BD4314">
            <v>42802</v>
          </cell>
          <cell r="BE4314">
            <v>42829</v>
          </cell>
          <cell r="BF4314">
            <v>42879</v>
          </cell>
          <cell r="BG4314">
            <v>1200</v>
          </cell>
        </row>
        <row r="4315">
          <cell r="C4315" t="str">
            <v>20150385V0525-1</v>
          </cell>
          <cell r="D4315" t="str">
            <v>Proyectos 2011 - 2020</v>
          </cell>
          <cell r="E4315" t="str">
            <v>No Aplica</v>
          </cell>
          <cell r="F4315" t="str">
            <v>CERRADO</v>
          </cell>
          <cell r="G4315"/>
          <cell r="H4315" t="str">
            <v>Valle Del Cauca</v>
          </cell>
          <cell r="I4315">
            <v>76828</v>
          </cell>
          <cell r="J4315">
            <v>6</v>
          </cell>
          <cell r="K4315" t="str">
            <v>Trujillo</v>
          </cell>
          <cell r="L4315" t="str">
            <v>Trujillo-Valle Del Cauca</v>
          </cell>
          <cell r="M4315">
            <v>385</v>
          </cell>
          <cell r="N4315" t="str">
            <v>DPS 2015</v>
          </cell>
          <cell r="O4315"/>
          <cell r="P4315"/>
          <cell r="Q4315" t="str">
            <v>Construcción De Pavimento Rígido En El Corregimiento De Huasano En El Municipio De Trujillo Valle Del Cauca</v>
          </cell>
          <cell r="R4315" t="str">
            <v>Vías Red Terciaria</v>
          </cell>
          <cell r="S4315"/>
          <cell r="T4315"/>
          <cell r="U4315"/>
          <cell r="V4315" t="str">
            <v>Municipio</v>
          </cell>
          <cell r="W4315"/>
          <cell r="X4315" t="str">
            <v xml:space="preserve">Corregimiento De Huasano </v>
          </cell>
          <cell r="Y4315"/>
          <cell r="Z4315">
            <v>301484387</v>
          </cell>
          <cell r="AA4315"/>
          <cell r="AB4315">
            <v>301484387</v>
          </cell>
          <cell r="AC4315"/>
          <cell r="AD4315">
            <v>301484387</v>
          </cell>
          <cell r="AE4315">
            <v>30148438.700000003</v>
          </cell>
          <cell r="AF4315"/>
          <cell r="AG4315">
            <v>30148438.700000003</v>
          </cell>
          <cell r="AH4315">
            <v>331632825.69999999</v>
          </cell>
          <cell r="AI4315">
            <v>0</v>
          </cell>
          <cell r="AJ4315">
            <v>331632825.69999999</v>
          </cell>
          <cell r="AK4315">
            <v>0.99939999999999996</v>
          </cell>
          <cell r="AL4315"/>
          <cell r="AM4315">
            <v>0</v>
          </cell>
          <cell r="AN4315">
            <v>1</v>
          </cell>
          <cell r="AO4315">
            <v>1</v>
          </cell>
          <cell r="AP4315" t="str">
            <v>En Liquidación</v>
          </cell>
          <cell r="AQ4315" t="e">
            <v>#REF!</v>
          </cell>
          <cell r="AR4315" t="e">
            <v>#N/A</v>
          </cell>
          <cell r="AS4315" t="str">
            <v>En proceso de liquidacion-20/01/2021 Certificado de contabilidad.</v>
          </cell>
          <cell r="AT4315" t="str">
            <v>No Aplica</v>
          </cell>
          <cell r="AU4315">
            <v>42711</v>
          </cell>
          <cell r="AV4315">
            <v>42815</v>
          </cell>
          <cell r="AW4315" t="e">
            <v>#REF!</v>
          </cell>
          <cell r="AX4315"/>
          <cell r="AY4315"/>
          <cell r="AZ4315">
            <v>0</v>
          </cell>
          <cell r="BA4315" t="str">
            <v>-</v>
          </cell>
          <cell r="BB4315" t="str">
            <v>0,366km</v>
          </cell>
          <cell r="BC4315"/>
          <cell r="BD4315">
            <v>42755</v>
          </cell>
          <cell r="BE4315">
            <v>42801</v>
          </cell>
          <cell r="BF4315">
            <v>42830</v>
          </cell>
          <cell r="BG4315">
            <v>1500</v>
          </cell>
        </row>
        <row r="4316">
          <cell r="C4316" t="str">
            <v>20160489M7487-3</v>
          </cell>
          <cell r="D4316" t="str">
            <v>Proyectos 2011 - 2020</v>
          </cell>
          <cell r="E4316" t="str">
            <v>No Aplica</v>
          </cell>
          <cell r="F4316" t="str">
            <v>CERRADO</v>
          </cell>
          <cell r="G4316"/>
          <cell r="H4316" t="str">
            <v>Valle Del Cauca</v>
          </cell>
          <cell r="I4316">
            <v>76828</v>
          </cell>
          <cell r="J4316">
            <v>6</v>
          </cell>
          <cell r="K4316" t="str">
            <v>Trujillo</v>
          </cell>
          <cell r="L4316" t="str">
            <v>Trujillo-Valle Del Cauca</v>
          </cell>
          <cell r="M4316">
            <v>489</v>
          </cell>
          <cell r="N4316" t="str">
            <v>DPS 2016</v>
          </cell>
          <cell r="O4316"/>
          <cell r="P4316"/>
          <cell r="Q4316" t="str">
            <v>Mejoramiento De Condiciones De Habitabilidad</v>
          </cell>
          <cell r="R4316" t="str">
            <v>Mejoramiento Condiciones De Habitabilidad</v>
          </cell>
          <cell r="S4316"/>
          <cell r="T4316"/>
          <cell r="U4316"/>
          <cell r="V4316" t="str">
            <v>Departamento</v>
          </cell>
          <cell r="W4316"/>
          <cell r="X4316" t="str">
            <v/>
          </cell>
          <cell r="Y4316"/>
          <cell r="Z4316">
            <v>423728814</v>
          </cell>
          <cell r="AA4316"/>
          <cell r="AB4316">
            <v>423728814</v>
          </cell>
          <cell r="AC4316"/>
          <cell r="AD4316">
            <v>423728814</v>
          </cell>
          <cell r="AE4316">
            <v>42372881.400000006</v>
          </cell>
          <cell r="AF4316"/>
          <cell r="AG4316">
            <v>42372881.400000006</v>
          </cell>
          <cell r="AH4316">
            <v>466101695.39999998</v>
          </cell>
          <cell r="AI4316">
            <v>0</v>
          </cell>
          <cell r="AJ4316">
            <v>466101695.39999998</v>
          </cell>
          <cell r="AK4316">
            <v>0</v>
          </cell>
          <cell r="AL4316"/>
          <cell r="AM4316">
            <v>0</v>
          </cell>
          <cell r="AN4316">
            <v>0</v>
          </cell>
          <cell r="AO4316">
            <v>0</v>
          </cell>
          <cell r="AP4316" t="str">
            <v>Liquidación Anticipada</v>
          </cell>
          <cell r="AQ4316" t="e">
            <v>#REF!</v>
          </cell>
          <cell r="AR4316" t="str">
            <v>LIQUIDACIÓN ANTICIPADA</v>
          </cell>
          <cell r="AS4316" t="str">
            <v>Solicitud de liquidación anticipada.
El día 21/12/2021 se llevó  a cabo cierre de audiencia de arreglo directo confirmando la solicitud de la gobernacion de liquidar el Convenio. 
Se establece en la misma el requerimiento al pago de la preconstrucción por lo cual es necesario la suscripción de fichas definitivas para ser posteriormente utilizadas  por parte de Prosperidd Social.
Se vence convenio 31 12 2021.
En trámite pago de preconstrucción. Se está espeando Acta de liquidación anticipada para firmas.</v>
          </cell>
          <cell r="AT4316"/>
          <cell r="AU4316">
            <v>43801</v>
          </cell>
          <cell r="AV4316"/>
          <cell r="AW4316" t="e">
            <v>#REF!</v>
          </cell>
          <cell r="AX4316"/>
          <cell r="AY4316"/>
          <cell r="AZ4316">
            <v>0</v>
          </cell>
          <cell r="BA4316" t="str">
            <v>-</v>
          </cell>
          <cell r="BB4316" t="str">
            <v>31  Viviendas</v>
          </cell>
          <cell r="BC4316"/>
          <cell r="BD4316" t="str">
            <v/>
          </cell>
          <cell r="BE4316" t="str">
            <v/>
          </cell>
          <cell r="BF4316" t="str">
            <v/>
          </cell>
          <cell r="BG4316">
            <v>111.60000000000001</v>
          </cell>
        </row>
        <row r="4317">
          <cell r="C4317" t="str">
            <v>E-2020-2203-233134</v>
          </cell>
          <cell r="D4317" t="str">
            <v>CV 001-2020</v>
          </cell>
          <cell r="E4317" t="str">
            <v>2018-2022</v>
          </cell>
          <cell r="F4317" t="str">
            <v>VIGENTE</v>
          </cell>
          <cell r="G4317"/>
          <cell r="H4317" t="str">
            <v>Valle Del Cauca</v>
          </cell>
          <cell r="I4317"/>
          <cell r="J4317"/>
          <cell r="K4317" t="str">
            <v>Trujillo</v>
          </cell>
          <cell r="L4317" t="str">
            <v>Trujillo-Valle Del Cauca</v>
          </cell>
          <cell r="M4317" t="str">
            <v>745 FIP 2021</v>
          </cell>
          <cell r="N4317" t="str">
            <v>DPS 2021</v>
          </cell>
          <cell r="O4317">
            <v>44551</v>
          </cell>
          <cell r="P4317">
            <v>44773</v>
          </cell>
          <cell r="Q4317" t="str">
            <v>Mejoramiento De Vías Terciarias Mediante El Uso De Placa Huella En La Vereda Altos De Melania Del Municipio De Trujillo - Valle Del Cauca</v>
          </cell>
          <cell r="R4317" t="str">
            <v>Vias y Transporte</v>
          </cell>
          <cell r="S4317" t="str">
            <v>Vias Rurales</v>
          </cell>
          <cell r="T4317"/>
          <cell r="U4317">
            <v>1</v>
          </cell>
          <cell r="V4317"/>
          <cell r="W4317"/>
          <cell r="X4317"/>
          <cell r="Y4317"/>
          <cell r="Z4317">
            <v>0</v>
          </cell>
          <cell r="AA4317"/>
          <cell r="AB4317">
            <v>0</v>
          </cell>
          <cell r="AC4317">
            <v>0</v>
          </cell>
          <cell r="AD4317">
            <v>0</v>
          </cell>
          <cell r="AE4317"/>
          <cell r="AF4317"/>
          <cell r="AG4317">
            <v>0</v>
          </cell>
          <cell r="AH4317">
            <v>0</v>
          </cell>
          <cell r="AI4317">
            <v>0</v>
          </cell>
          <cell r="AJ4317">
            <v>0</v>
          </cell>
          <cell r="AK4317"/>
          <cell r="AL4317"/>
          <cell r="AM4317"/>
          <cell r="AN4317"/>
          <cell r="AO4317">
            <v>0</v>
          </cell>
          <cell r="AP4317" t="str">
            <v>Cancelado</v>
          </cell>
          <cell r="AQ4317" t="e">
            <v>#REF!</v>
          </cell>
          <cell r="AR4317" t="e">
            <v>#N/A</v>
          </cell>
          <cell r="AS4317" t="str">
            <v>Fallo Ley de Garantias</v>
          </cell>
          <cell r="AT4317"/>
          <cell r="AU4317" t="str">
            <v>-</v>
          </cell>
          <cell r="AV4317" t="str">
            <v>-</v>
          </cell>
          <cell r="AW4317" t="e">
            <v>#REF!</v>
          </cell>
          <cell r="AX4317">
            <v>6</v>
          </cell>
          <cell r="AY4317"/>
          <cell r="AZ4317">
            <v>6</v>
          </cell>
          <cell r="BA4317"/>
          <cell r="BB4317" t="str">
            <v>1127 ML</v>
          </cell>
          <cell r="BC4317"/>
          <cell r="BD4317" t="str">
            <v>-</v>
          </cell>
          <cell r="BE4317" t="str">
            <v>-</v>
          </cell>
          <cell r="BF4317" t="str">
            <v>-</v>
          </cell>
          <cell r="BG4317" t="str">
            <v>-</v>
          </cell>
        </row>
        <row r="4318">
          <cell r="C4318" t="str">
            <v>E-2020-2203-233155</v>
          </cell>
          <cell r="D4318" t="str">
            <v>CV 001-2020</v>
          </cell>
          <cell r="E4318" t="str">
            <v>2018-2022</v>
          </cell>
          <cell r="F4318" t="str">
            <v>VIGENTE</v>
          </cell>
          <cell r="G4318"/>
          <cell r="H4318" t="str">
            <v>Valle Del Cauca</v>
          </cell>
          <cell r="I4318"/>
          <cell r="J4318"/>
          <cell r="K4318" t="str">
            <v>Trujillo</v>
          </cell>
          <cell r="L4318" t="str">
            <v>Trujillo-Valle Del Cauca</v>
          </cell>
          <cell r="M4318" t="str">
            <v>369 FIP 2021</v>
          </cell>
          <cell r="N4318" t="str">
            <v>DPS 2021</v>
          </cell>
          <cell r="O4318">
            <v>44351</v>
          </cell>
          <cell r="P4318">
            <v>44773</v>
          </cell>
          <cell r="Q4318" t="str">
            <v xml:space="preserve">Construcción De Pavimento Rígido Y Obras Complementarias En Vías De La Zona Urbana En El Municipio De Trujillo - Valle Del Cauca	</v>
          </cell>
          <cell r="R4318" t="str">
            <v>Vias y Transporte</v>
          </cell>
          <cell r="S4318" t="str">
            <v>Vias Urbanas</v>
          </cell>
          <cell r="T4318"/>
          <cell r="U4318">
            <v>1</v>
          </cell>
          <cell r="V4318"/>
          <cell r="W4318"/>
          <cell r="X4318"/>
          <cell r="Y4318"/>
          <cell r="Z4318">
            <v>989547586</v>
          </cell>
          <cell r="AA4318"/>
          <cell r="AB4318">
            <v>989547586</v>
          </cell>
          <cell r="AC4318">
            <v>0</v>
          </cell>
          <cell r="AD4318">
            <v>989547586</v>
          </cell>
          <cell r="AE4318"/>
          <cell r="AF4318"/>
          <cell r="AG4318">
            <v>0</v>
          </cell>
          <cell r="AH4318">
            <v>989547586</v>
          </cell>
          <cell r="AI4318">
            <v>0</v>
          </cell>
          <cell r="AJ4318">
            <v>989547586</v>
          </cell>
          <cell r="AK4318"/>
          <cell r="AL4318"/>
          <cell r="AM4318">
            <v>0.93</v>
          </cell>
          <cell r="AN4318">
            <v>0.05</v>
          </cell>
          <cell r="AO4318">
            <v>-0.88</v>
          </cell>
          <cell r="AP4318" t="str">
            <v>En Ejecución</v>
          </cell>
          <cell r="AQ4318" t="e">
            <v>#REF!</v>
          </cell>
          <cell r="AR4318" t="e">
            <v>#N/A</v>
          </cell>
          <cell r="AS4318" t="str">
            <v>-</v>
          </cell>
          <cell r="AT4318"/>
          <cell r="AU4318">
            <v>44608</v>
          </cell>
          <cell r="AV4318" t="str">
            <v>-</v>
          </cell>
          <cell r="AW4318" t="e">
            <v>#REF!</v>
          </cell>
          <cell r="AX4318">
            <v>9</v>
          </cell>
          <cell r="AY4318"/>
          <cell r="AZ4318">
            <v>9</v>
          </cell>
          <cell r="BA4318"/>
          <cell r="BB4318" t="str">
            <v>1495 ML</v>
          </cell>
          <cell r="BC4318"/>
          <cell r="BD4318" t="str">
            <v>-</v>
          </cell>
          <cell r="BE4318" t="str">
            <v>-</v>
          </cell>
          <cell r="BF4318" t="str">
            <v>-</v>
          </cell>
          <cell r="BG4318" t="str">
            <v>-</v>
          </cell>
        </row>
        <row r="4319">
          <cell r="C4319" t="str">
            <v>20080153S1864-1</v>
          </cell>
          <cell r="D4319" t="str">
            <v>Proyectos 2011 - 2020</v>
          </cell>
          <cell r="E4319" t="str">
            <v>No Aplica</v>
          </cell>
          <cell r="F4319" t="str">
            <v>CERRADO</v>
          </cell>
          <cell r="G4319"/>
          <cell r="H4319" t="str">
            <v>Valle Del Cauca</v>
          </cell>
          <cell r="I4319">
            <v>76834</v>
          </cell>
          <cell r="J4319">
            <v>2</v>
          </cell>
          <cell r="K4319" t="str">
            <v>Tulua</v>
          </cell>
          <cell r="L4319" t="str">
            <v>Tulua-Valle Del Cauca</v>
          </cell>
          <cell r="M4319" t="str">
            <v/>
          </cell>
          <cell r="N4319" t="str">
            <v>Infraestructura</v>
          </cell>
          <cell r="O4319"/>
          <cell r="P4319"/>
          <cell r="Q4319" t="str">
            <v>Adecuación De Escenarios Deportivos Estadio 12 De Octubre Y Unidad Deportiva Del Municipio De Tulua - Valle Del Cauca.</v>
          </cell>
          <cell r="R4319" t="str">
            <v>Espacio Público, Recreación Y Deporte</v>
          </cell>
          <cell r="S4319"/>
          <cell r="T4319"/>
          <cell r="U4319"/>
          <cell r="V4319" t="str">
            <v>Federación Nacional De Cafeteros</v>
          </cell>
          <cell r="W4319"/>
          <cell r="X4319" t="str">
            <v/>
          </cell>
          <cell r="Y4319"/>
          <cell r="Z4319">
            <v>530878407</v>
          </cell>
          <cell r="AA4319"/>
          <cell r="AB4319">
            <v>530878407</v>
          </cell>
          <cell r="AC4319"/>
          <cell r="AD4319">
            <v>530878407</v>
          </cell>
          <cell r="AE4319">
            <v>0</v>
          </cell>
          <cell r="AF4319"/>
          <cell r="AG4319">
            <v>0</v>
          </cell>
          <cell r="AH4319">
            <v>530878407</v>
          </cell>
          <cell r="AI4319">
            <v>0</v>
          </cell>
          <cell r="AJ4319">
            <v>530878407</v>
          </cell>
          <cell r="AK4319">
            <v>1</v>
          </cell>
          <cell r="AL4319"/>
          <cell r="AM4319">
            <v>1</v>
          </cell>
          <cell r="AN4319">
            <v>1</v>
          </cell>
          <cell r="AO4319">
            <v>0</v>
          </cell>
          <cell r="AP4319" t="str">
            <v>Liquidado</v>
          </cell>
          <cell r="AQ4319" t="e">
            <v>#REF!</v>
          </cell>
          <cell r="AR4319" t="e">
            <v>#N/A</v>
          </cell>
          <cell r="AS4319" t="str">
            <v>Entregado en 2010.</v>
          </cell>
          <cell r="AT4319" t="str">
            <v>No Aplica</v>
          </cell>
          <cell r="AU4319" t="str">
            <v/>
          </cell>
          <cell r="AV4319" t="str">
            <v/>
          </cell>
          <cell r="AW4319" t="e">
            <v>#REF!</v>
          </cell>
          <cell r="AX4319"/>
          <cell r="AY4319"/>
          <cell r="AZ4319">
            <v>0</v>
          </cell>
          <cell r="BA4319" t="str">
            <v>-</v>
          </cell>
          <cell r="BB4319" t="str">
            <v/>
          </cell>
          <cell r="BC4319"/>
          <cell r="BD4319" t="str">
            <v/>
          </cell>
          <cell r="BE4319" t="str">
            <v/>
          </cell>
          <cell r="BF4319" t="str">
            <v/>
          </cell>
          <cell r="BG4319" t="str">
            <v/>
          </cell>
        </row>
        <row r="4320">
          <cell r="C4320" t="str">
            <v>20090118S1865-1</v>
          </cell>
          <cell r="D4320" t="str">
            <v>Proyectos 2011 - 2020</v>
          </cell>
          <cell r="E4320" t="str">
            <v>No Aplica</v>
          </cell>
          <cell r="F4320" t="str">
            <v>CERRADO</v>
          </cell>
          <cell r="G4320"/>
          <cell r="H4320" t="str">
            <v>Valle Del Cauca</v>
          </cell>
          <cell r="I4320">
            <v>76834</v>
          </cell>
          <cell r="J4320">
            <v>2</v>
          </cell>
          <cell r="K4320" t="str">
            <v>Tulua</v>
          </cell>
          <cell r="L4320" t="str">
            <v>Tulua-Valle Del Cauca</v>
          </cell>
          <cell r="M4320" t="str">
            <v/>
          </cell>
          <cell r="N4320" t="str">
            <v>Infraestructura</v>
          </cell>
          <cell r="O4320"/>
          <cell r="P4320"/>
          <cell r="Q4320" t="str">
            <v>Convenio Interadministrativo De Cooperación Entre Acción Social - Fip Y El Fondo Mixto Para La Promoción Del Deporte, Para Unir Esfuerzos Para La Elaboración De Diseños Y/O Ajuste A Diseños Y/O Construcción De Proyectos De Infraestructura En Diferentes Municipios Del Valle Del Cauca. (Construcción Polideportivo, Corregimiento La Marina, Municipio De Tulúa - Valle Del Cauca)</v>
          </cell>
          <cell r="R4320" t="str">
            <v>Espacio Público, Recreación Y Deporte</v>
          </cell>
          <cell r="S4320"/>
          <cell r="T4320"/>
          <cell r="U4320"/>
          <cell r="V4320" t="str">
            <v>Fondo Mixto Para La Promocion Del Deporte</v>
          </cell>
          <cell r="W4320"/>
          <cell r="X4320" t="str">
            <v/>
          </cell>
          <cell r="Y4320"/>
          <cell r="Z4320">
            <v>200000000</v>
          </cell>
          <cell r="AA4320"/>
          <cell r="AB4320">
            <v>200000000</v>
          </cell>
          <cell r="AC4320"/>
          <cell r="AD4320">
            <v>200000000</v>
          </cell>
          <cell r="AE4320">
            <v>0</v>
          </cell>
          <cell r="AF4320"/>
          <cell r="AG4320">
            <v>0</v>
          </cell>
          <cell r="AH4320">
            <v>200000000</v>
          </cell>
          <cell r="AI4320">
            <v>0</v>
          </cell>
          <cell r="AJ4320">
            <v>200000000</v>
          </cell>
          <cell r="AK4320">
            <v>1</v>
          </cell>
          <cell r="AL4320"/>
          <cell r="AM4320">
            <v>1</v>
          </cell>
          <cell r="AN4320">
            <v>1</v>
          </cell>
          <cell r="AO4320">
            <v>0</v>
          </cell>
          <cell r="AP4320" t="str">
            <v>Liquidado</v>
          </cell>
          <cell r="AQ4320" t="e">
            <v>#REF!</v>
          </cell>
          <cell r="AR4320" t="e">
            <v>#N/A</v>
          </cell>
          <cell r="AS4320" t="str">
            <v>Entregado en 2010.</v>
          </cell>
          <cell r="AT4320" t="str">
            <v>No Aplica</v>
          </cell>
          <cell r="AU4320" t="str">
            <v/>
          </cell>
          <cell r="AV4320">
            <v>40388</v>
          </cell>
          <cell r="AW4320" t="e">
            <v>#REF!</v>
          </cell>
          <cell r="AX4320"/>
          <cell r="AY4320"/>
          <cell r="AZ4320">
            <v>0</v>
          </cell>
          <cell r="BA4320" t="str">
            <v>-</v>
          </cell>
          <cell r="BB4320" t="str">
            <v/>
          </cell>
          <cell r="BC4320"/>
          <cell r="BD4320" t="str">
            <v/>
          </cell>
          <cell r="BE4320" t="str">
            <v/>
          </cell>
          <cell r="BF4320" t="str">
            <v/>
          </cell>
          <cell r="BG4320" t="str">
            <v/>
          </cell>
        </row>
        <row r="4321">
          <cell r="C4321" t="str">
            <v>20100020S1871-1</v>
          </cell>
          <cell r="D4321" t="str">
            <v>Proyectos 2011 - 2020</v>
          </cell>
          <cell r="E4321" t="str">
            <v>No Aplica</v>
          </cell>
          <cell r="F4321" t="str">
            <v>CERRADO</v>
          </cell>
          <cell r="G4321"/>
          <cell r="H4321" t="str">
            <v>Valle Del Cauca</v>
          </cell>
          <cell r="I4321">
            <v>76834</v>
          </cell>
          <cell r="J4321">
            <v>2</v>
          </cell>
          <cell r="K4321" t="str">
            <v>Tulua</v>
          </cell>
          <cell r="L4321" t="str">
            <v>Tulua-Valle Del Cauca</v>
          </cell>
          <cell r="M4321" t="str">
            <v/>
          </cell>
          <cell r="N4321" t="str">
            <v>Infraestructura</v>
          </cell>
          <cell r="O4321"/>
          <cell r="P4321"/>
          <cell r="Q4321" t="str">
            <v>Construcción De Una Pista Atlética Sobre Asfalto Institución Educativa Gimnasio Del Pacífico, Municipio De Tulua - Valle Del Cauca.</v>
          </cell>
          <cell r="R4321" t="str">
            <v>Espacio Público, Recreación Y Deporte</v>
          </cell>
          <cell r="S4321"/>
          <cell r="T4321"/>
          <cell r="U4321"/>
          <cell r="V4321" t="str">
            <v>Fondo Mixto Para La Promocion Del Deporte</v>
          </cell>
          <cell r="W4321"/>
          <cell r="X4321" t="str">
            <v/>
          </cell>
          <cell r="Y4321"/>
          <cell r="Z4321">
            <v>200000000</v>
          </cell>
          <cell r="AA4321"/>
          <cell r="AB4321">
            <v>200000000</v>
          </cell>
          <cell r="AC4321"/>
          <cell r="AD4321">
            <v>200000000</v>
          </cell>
          <cell r="AE4321">
            <v>0</v>
          </cell>
          <cell r="AF4321"/>
          <cell r="AG4321">
            <v>0</v>
          </cell>
          <cell r="AH4321">
            <v>200000000</v>
          </cell>
          <cell r="AI4321">
            <v>0</v>
          </cell>
          <cell r="AJ4321">
            <v>200000000</v>
          </cell>
          <cell r="AK4321">
            <v>1</v>
          </cell>
          <cell r="AL4321"/>
          <cell r="AM4321">
            <v>1</v>
          </cell>
          <cell r="AN4321">
            <v>1</v>
          </cell>
          <cell r="AO4321">
            <v>0</v>
          </cell>
          <cell r="AP4321" t="str">
            <v>Liquidado</v>
          </cell>
          <cell r="AQ4321" t="e">
            <v>#REF!</v>
          </cell>
          <cell r="AR4321" t="e">
            <v>#N/A</v>
          </cell>
          <cell r="AS4321" t="str">
            <v>Entregado en 2011.</v>
          </cell>
          <cell r="AT4321" t="str">
            <v>No Aplica</v>
          </cell>
          <cell r="AU4321" t="str">
            <v/>
          </cell>
          <cell r="AV4321">
            <v>40659</v>
          </cell>
          <cell r="AW4321" t="e">
            <v>#REF!</v>
          </cell>
          <cell r="AX4321"/>
          <cell r="AY4321"/>
          <cell r="AZ4321">
            <v>0</v>
          </cell>
          <cell r="BA4321" t="str">
            <v>-</v>
          </cell>
          <cell r="BB4321" t="str">
            <v/>
          </cell>
          <cell r="BC4321"/>
          <cell r="BD4321" t="str">
            <v/>
          </cell>
          <cell r="BE4321" t="str">
            <v/>
          </cell>
          <cell r="BF4321" t="str">
            <v/>
          </cell>
          <cell r="BG4321" t="str">
            <v/>
          </cell>
        </row>
        <row r="4322">
          <cell r="C4322" t="str">
            <v>20100030S1867-1</v>
          </cell>
          <cell r="D4322" t="str">
            <v>Proyectos 2011 - 2020</v>
          </cell>
          <cell r="E4322" t="str">
            <v>No Aplica</v>
          </cell>
          <cell r="F4322" t="str">
            <v>CERRADO</v>
          </cell>
          <cell r="G4322"/>
          <cell r="H4322" t="str">
            <v>Valle Del Cauca</v>
          </cell>
          <cell r="I4322">
            <v>76834</v>
          </cell>
          <cell r="J4322">
            <v>2</v>
          </cell>
          <cell r="K4322" t="str">
            <v>Tulua</v>
          </cell>
          <cell r="L4322" t="str">
            <v>Tulua-Valle Del Cauca</v>
          </cell>
          <cell r="M4322" t="str">
            <v/>
          </cell>
          <cell r="N4322" t="str">
            <v>Infraestructura</v>
          </cell>
          <cell r="O4322"/>
          <cell r="P4322"/>
          <cell r="Q4322" t="str">
            <v>Convenio Interadministrativo Con La Federación Nacional De Cafeteros - Comité Departamental De Cafeteros Del Valle Del Cauca, Para Que Se Aunen Esfuerzos Para La Elaboración De Diseños Y/O Ajustes A Diseños Y/O Construcción Terminación Estación De Policia En El Corregimiento De Barragan, Municipio De Tulua - Valle Del Cauca</v>
          </cell>
          <cell r="R4322" t="str">
            <v>Social Comunitario</v>
          </cell>
          <cell r="S4322"/>
          <cell r="T4322"/>
          <cell r="U4322"/>
          <cell r="V4322" t="str">
            <v>Federación Nacional De Cafeteros</v>
          </cell>
          <cell r="W4322"/>
          <cell r="X4322" t="str">
            <v/>
          </cell>
          <cell r="Y4322"/>
          <cell r="Z4322">
            <v>500000000</v>
          </cell>
          <cell r="AA4322"/>
          <cell r="AB4322">
            <v>500000000</v>
          </cell>
          <cell r="AC4322"/>
          <cell r="AD4322">
            <v>500000000</v>
          </cell>
          <cell r="AE4322">
            <v>0</v>
          </cell>
          <cell r="AF4322"/>
          <cell r="AG4322">
            <v>0</v>
          </cell>
          <cell r="AH4322">
            <v>500000000</v>
          </cell>
          <cell r="AI4322">
            <v>0</v>
          </cell>
          <cell r="AJ4322">
            <v>500000000</v>
          </cell>
          <cell r="AK4322">
            <v>1</v>
          </cell>
          <cell r="AL4322"/>
          <cell r="AM4322">
            <v>1</v>
          </cell>
          <cell r="AN4322">
            <v>1</v>
          </cell>
          <cell r="AO4322">
            <v>0</v>
          </cell>
          <cell r="AP4322" t="str">
            <v>Liquidado</v>
          </cell>
          <cell r="AQ4322" t="e">
            <v>#REF!</v>
          </cell>
          <cell r="AR4322" t="e">
            <v>#N/A</v>
          </cell>
          <cell r="AS4322" t="str">
            <v>Entregado en 2010.</v>
          </cell>
          <cell r="AT4322" t="str">
            <v>No Aplica</v>
          </cell>
          <cell r="AU4322" t="str">
            <v/>
          </cell>
          <cell r="AV4322">
            <v>40528</v>
          </cell>
          <cell r="AW4322" t="e">
            <v>#REF!</v>
          </cell>
          <cell r="AX4322"/>
          <cell r="AY4322"/>
          <cell r="AZ4322">
            <v>0</v>
          </cell>
          <cell r="BA4322" t="str">
            <v>-</v>
          </cell>
          <cell r="BB4322" t="str">
            <v/>
          </cell>
          <cell r="BC4322"/>
          <cell r="BD4322" t="str">
            <v/>
          </cell>
          <cell r="BE4322" t="str">
            <v/>
          </cell>
          <cell r="BF4322" t="str">
            <v/>
          </cell>
          <cell r="BG4322" t="str">
            <v/>
          </cell>
        </row>
        <row r="4323">
          <cell r="C4323" t="str">
            <v>20100030S1869-1</v>
          </cell>
          <cell r="D4323" t="str">
            <v>Proyectos 2011 - 2020</v>
          </cell>
          <cell r="E4323" t="str">
            <v>No Aplica</v>
          </cell>
          <cell r="F4323" t="str">
            <v>CERRADO</v>
          </cell>
          <cell r="G4323"/>
          <cell r="H4323" t="str">
            <v>Valle Del Cauca</v>
          </cell>
          <cell r="I4323">
            <v>76834</v>
          </cell>
          <cell r="J4323">
            <v>2</v>
          </cell>
          <cell r="K4323" t="str">
            <v>Tulua</v>
          </cell>
          <cell r="L4323" t="str">
            <v>Tulua-Valle Del Cauca</v>
          </cell>
          <cell r="M4323" t="str">
            <v/>
          </cell>
          <cell r="N4323" t="str">
            <v>Infraestructura</v>
          </cell>
          <cell r="O4323"/>
          <cell r="P4323"/>
          <cell r="Q4323" t="str">
            <v>Construcción Terminación Estación De Policia En El Corregimiento De Barragan, Municipio De Tulua - Valle Del Cauca</v>
          </cell>
          <cell r="R4323" t="str">
            <v>Social Comunitario</v>
          </cell>
          <cell r="S4323"/>
          <cell r="T4323"/>
          <cell r="U4323"/>
          <cell r="V4323" t="str">
            <v>Federación Nacional De Cafeteros</v>
          </cell>
          <cell r="W4323"/>
          <cell r="X4323" t="str">
            <v/>
          </cell>
          <cell r="Y4323"/>
          <cell r="Z4323">
            <v>160000000</v>
          </cell>
          <cell r="AA4323"/>
          <cell r="AB4323">
            <v>160000000</v>
          </cell>
          <cell r="AC4323"/>
          <cell r="AD4323">
            <v>160000000</v>
          </cell>
          <cell r="AE4323">
            <v>0</v>
          </cell>
          <cell r="AF4323"/>
          <cell r="AG4323">
            <v>0</v>
          </cell>
          <cell r="AH4323">
            <v>160000000</v>
          </cell>
          <cell r="AI4323">
            <v>0</v>
          </cell>
          <cell r="AJ4323">
            <v>160000000</v>
          </cell>
          <cell r="AK4323">
            <v>1</v>
          </cell>
          <cell r="AL4323"/>
          <cell r="AM4323">
            <v>1</v>
          </cell>
          <cell r="AN4323">
            <v>1</v>
          </cell>
          <cell r="AO4323">
            <v>0</v>
          </cell>
          <cell r="AP4323" t="str">
            <v>Liquidado</v>
          </cell>
          <cell r="AQ4323" t="e">
            <v>#REF!</v>
          </cell>
          <cell r="AR4323" t="e">
            <v>#N/A</v>
          </cell>
          <cell r="AS4323" t="str">
            <v>Entregado en 2010.</v>
          </cell>
          <cell r="AT4323" t="str">
            <v>No Aplica</v>
          </cell>
          <cell r="AU4323" t="str">
            <v/>
          </cell>
          <cell r="AV4323">
            <v>40543</v>
          </cell>
          <cell r="AW4323" t="e">
            <v>#REF!</v>
          </cell>
          <cell r="AX4323"/>
          <cell r="AY4323"/>
          <cell r="AZ4323">
            <v>0</v>
          </cell>
          <cell r="BA4323" t="str">
            <v>-</v>
          </cell>
          <cell r="BB4323" t="str">
            <v/>
          </cell>
          <cell r="BC4323"/>
          <cell r="BD4323" t="str">
            <v/>
          </cell>
          <cell r="BE4323" t="str">
            <v/>
          </cell>
          <cell r="BF4323" t="str">
            <v/>
          </cell>
          <cell r="BG4323" t="str">
            <v/>
          </cell>
        </row>
        <row r="4324">
          <cell r="C4324" t="str">
            <v>20100030V1868-1</v>
          </cell>
          <cell r="D4324" t="str">
            <v>Proyectos 2011 - 2020</v>
          </cell>
          <cell r="E4324" t="str">
            <v>No Aplica</v>
          </cell>
          <cell r="F4324" t="str">
            <v>CERRADO</v>
          </cell>
          <cell r="G4324"/>
          <cell r="H4324" t="str">
            <v>Valle Del Cauca</v>
          </cell>
          <cell r="I4324">
            <v>76834</v>
          </cell>
          <cell r="J4324">
            <v>2</v>
          </cell>
          <cell r="K4324" t="str">
            <v>Tulua</v>
          </cell>
          <cell r="L4324" t="str">
            <v>Tulua-Valle Del Cauca</v>
          </cell>
          <cell r="M4324" t="str">
            <v/>
          </cell>
          <cell r="N4324" t="str">
            <v>Infraestructura</v>
          </cell>
          <cell r="O4324"/>
          <cell r="P4324"/>
          <cell r="Q4324" t="str">
            <v>Convenio Interadministrativo Con La Federación Nacional De Cafeteros - Comité Departamental De Cafeteros Del Valle Del Cauca, Para Que Se Aunen Esfuerzos Para La Elaboración De Diseños Y/O Ajustes A Diseños Y/O Pavimentación Vía Corregimiento El Picacho Entre La Vereda La Rivera Y La Vereda La Cruz, Municipio De Tulua - Valle Del Cauca</v>
          </cell>
          <cell r="R4324" t="str">
            <v>Vías Red Terciaria</v>
          </cell>
          <cell r="S4324"/>
          <cell r="T4324"/>
          <cell r="U4324"/>
          <cell r="V4324" t="str">
            <v>Federación Nacional De Cafeteros</v>
          </cell>
          <cell r="W4324"/>
          <cell r="X4324" t="str">
            <v/>
          </cell>
          <cell r="Y4324"/>
          <cell r="Z4324">
            <v>500000000</v>
          </cell>
          <cell r="AA4324"/>
          <cell r="AB4324">
            <v>500000000</v>
          </cell>
          <cell r="AC4324"/>
          <cell r="AD4324">
            <v>500000000</v>
          </cell>
          <cell r="AE4324">
            <v>0</v>
          </cell>
          <cell r="AF4324"/>
          <cell r="AG4324">
            <v>0</v>
          </cell>
          <cell r="AH4324">
            <v>500000000</v>
          </cell>
          <cell r="AI4324">
            <v>0</v>
          </cell>
          <cell r="AJ4324">
            <v>500000000</v>
          </cell>
          <cell r="AK4324">
            <v>1</v>
          </cell>
          <cell r="AL4324"/>
          <cell r="AM4324">
            <v>1</v>
          </cell>
          <cell r="AN4324">
            <v>1</v>
          </cell>
          <cell r="AO4324">
            <v>0</v>
          </cell>
          <cell r="AP4324" t="str">
            <v>Liquidado</v>
          </cell>
          <cell r="AQ4324" t="e">
            <v>#REF!</v>
          </cell>
          <cell r="AR4324" t="e">
            <v>#N/A</v>
          </cell>
          <cell r="AS4324" t="str">
            <v>Entregado en 2010.</v>
          </cell>
          <cell r="AT4324" t="str">
            <v>No Aplica</v>
          </cell>
          <cell r="AU4324" t="str">
            <v/>
          </cell>
          <cell r="AV4324">
            <v>40543</v>
          </cell>
          <cell r="AW4324" t="e">
            <v>#REF!</v>
          </cell>
          <cell r="AX4324"/>
          <cell r="AY4324"/>
          <cell r="AZ4324">
            <v>0</v>
          </cell>
          <cell r="BA4324" t="str">
            <v>-</v>
          </cell>
          <cell r="BB4324" t="str">
            <v/>
          </cell>
          <cell r="BC4324"/>
          <cell r="BD4324" t="str">
            <v/>
          </cell>
          <cell r="BE4324" t="str">
            <v/>
          </cell>
          <cell r="BF4324" t="str">
            <v/>
          </cell>
          <cell r="BG4324" t="str">
            <v/>
          </cell>
        </row>
        <row r="4325">
          <cell r="C4325" t="str">
            <v>20100218V1870-1</v>
          </cell>
          <cell r="D4325" t="str">
            <v>Proyectos 2011 - 2020</v>
          </cell>
          <cell r="E4325" t="str">
            <v>No Aplica</v>
          </cell>
          <cell r="F4325" t="str">
            <v>CERRADO</v>
          </cell>
          <cell r="G4325"/>
          <cell r="H4325" t="str">
            <v>Valle Del Cauca</v>
          </cell>
          <cell r="I4325">
            <v>76834</v>
          </cell>
          <cell r="J4325">
            <v>2</v>
          </cell>
          <cell r="K4325" t="str">
            <v>Tulua</v>
          </cell>
          <cell r="L4325" t="str">
            <v>Tulua-Valle Del Cauca</v>
          </cell>
          <cell r="M4325" t="str">
            <v/>
          </cell>
          <cell r="N4325" t="str">
            <v>Infraestructura</v>
          </cell>
          <cell r="O4325"/>
          <cell r="P4325"/>
          <cell r="Q4325" t="str">
            <v>Construcción Pavimento En Concreto Rigido Primera Etapa Callejon San Antonio, Corregimiento De Aguaclara, Municipio De Tulua - Valle Del Cauca.</v>
          </cell>
          <cell r="R4325" t="str">
            <v>Vías Urbanas</v>
          </cell>
          <cell r="S4325"/>
          <cell r="T4325"/>
          <cell r="U4325"/>
          <cell r="V4325" t="str">
            <v>Federación Nacional De Cafeteros</v>
          </cell>
          <cell r="W4325"/>
          <cell r="X4325" t="str">
            <v/>
          </cell>
          <cell r="Y4325"/>
          <cell r="Z4325">
            <v>200000000</v>
          </cell>
          <cell r="AA4325"/>
          <cell r="AB4325">
            <v>200000000</v>
          </cell>
          <cell r="AC4325"/>
          <cell r="AD4325">
            <v>200000000</v>
          </cell>
          <cell r="AE4325">
            <v>0</v>
          </cell>
          <cell r="AF4325"/>
          <cell r="AG4325">
            <v>0</v>
          </cell>
          <cell r="AH4325">
            <v>200000000</v>
          </cell>
          <cell r="AI4325">
            <v>0</v>
          </cell>
          <cell r="AJ4325">
            <v>200000000</v>
          </cell>
          <cell r="AK4325">
            <v>1</v>
          </cell>
          <cell r="AL4325"/>
          <cell r="AM4325">
            <v>1</v>
          </cell>
          <cell r="AN4325">
            <v>1</v>
          </cell>
          <cell r="AO4325">
            <v>0</v>
          </cell>
          <cell r="AP4325" t="str">
            <v>Liquidado</v>
          </cell>
          <cell r="AQ4325" t="e">
            <v>#REF!</v>
          </cell>
          <cell r="AR4325" t="e">
            <v>#N/A</v>
          </cell>
          <cell r="AS4325" t="str">
            <v>Entregado en 2012.</v>
          </cell>
          <cell r="AT4325" t="str">
            <v>No Aplica</v>
          </cell>
          <cell r="AU4325" t="str">
            <v/>
          </cell>
          <cell r="AV4325">
            <v>40543</v>
          </cell>
          <cell r="AW4325" t="e">
            <v>#REF!</v>
          </cell>
          <cell r="AX4325"/>
          <cell r="AY4325"/>
          <cell r="AZ4325">
            <v>0</v>
          </cell>
          <cell r="BA4325" t="str">
            <v>-</v>
          </cell>
          <cell r="BB4325" t="str">
            <v/>
          </cell>
          <cell r="BC4325"/>
          <cell r="BD4325" t="str">
            <v/>
          </cell>
          <cell r="BE4325" t="str">
            <v/>
          </cell>
          <cell r="BF4325" t="str">
            <v/>
          </cell>
          <cell r="BG4325" t="str">
            <v/>
          </cell>
        </row>
        <row r="4326">
          <cell r="C4326" t="str">
            <v>20110160V0335-1</v>
          </cell>
          <cell r="D4326" t="str">
            <v>Proyectos 2011 - 2020</v>
          </cell>
          <cell r="E4326" t="str">
            <v>No Aplica</v>
          </cell>
          <cell r="F4326" t="str">
            <v>CERRADO</v>
          </cell>
          <cell r="G4326" t="str">
            <v>A335</v>
          </cell>
          <cell r="H4326" t="str">
            <v>Valle Del Cauca</v>
          </cell>
          <cell r="I4326">
            <v>76834</v>
          </cell>
          <cell r="J4326">
            <v>2</v>
          </cell>
          <cell r="K4326" t="str">
            <v>Tulua</v>
          </cell>
          <cell r="L4326" t="str">
            <v>Tulua-Valle Del Cauca</v>
          </cell>
          <cell r="M4326">
            <v>160</v>
          </cell>
          <cell r="N4326" t="str">
            <v>Fonade 1</v>
          </cell>
          <cell r="O4326"/>
          <cell r="P4326"/>
          <cell r="Q4326" t="str">
            <v>Construcción Pavimento Rígido En El Callejón Villa Del Mar, Corregimiento De Nariño, Municipio De Tuluá - Valle Del Cauca.</v>
          </cell>
          <cell r="R4326" t="str">
            <v>Vías Urbanas</v>
          </cell>
          <cell r="S4326"/>
          <cell r="T4326"/>
          <cell r="U4326"/>
          <cell r="V4326" t="str">
            <v>Municipio</v>
          </cell>
          <cell r="W4326"/>
          <cell r="X4326" t="str">
            <v/>
          </cell>
          <cell r="Y4326"/>
          <cell r="Z4326">
            <v>106004252</v>
          </cell>
          <cell r="AA4326"/>
          <cell r="AB4326">
            <v>106004252</v>
          </cell>
          <cell r="AC4326"/>
          <cell r="AD4326">
            <v>106004252</v>
          </cell>
          <cell r="AE4326">
            <v>0</v>
          </cell>
          <cell r="AF4326"/>
          <cell r="AG4326">
            <v>0</v>
          </cell>
          <cell r="AH4326">
            <v>106004252</v>
          </cell>
          <cell r="AI4326">
            <v>0</v>
          </cell>
          <cell r="AJ4326">
            <v>106004252</v>
          </cell>
          <cell r="AK4326">
            <v>0</v>
          </cell>
          <cell r="AL4326"/>
          <cell r="AM4326">
            <v>1</v>
          </cell>
          <cell r="AN4326">
            <v>1</v>
          </cell>
          <cell r="AO4326">
            <v>0</v>
          </cell>
          <cell r="AP4326" t="str">
            <v>En Liquidación</v>
          </cell>
          <cell r="AQ4326" t="e">
            <v>#REF!</v>
          </cell>
          <cell r="AR4326" t="e">
            <v>#N/A</v>
          </cell>
          <cell r="AS432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326" t="str">
            <v>No Aplica</v>
          </cell>
          <cell r="AU4326">
            <v>41964</v>
          </cell>
          <cell r="AV4326">
            <v>41993</v>
          </cell>
          <cell r="AW4326" t="e">
            <v>#REF!</v>
          </cell>
          <cell r="AX4326"/>
          <cell r="AY4326"/>
          <cell r="AZ4326">
            <v>0</v>
          </cell>
          <cell r="BA4326" t="str">
            <v>-</v>
          </cell>
          <cell r="BB4326" t="str">
            <v>CONSTRUCCIÓN PAVIMENTO RÍGIDO EN EL CALLEJÓN VILLA DEL MAR, CORREGIMIENTO DE NARIÑO, MUNICIPIO DE TULUÁ - VALLE DEL CAUCA.</v>
          </cell>
          <cell r="BC4326"/>
          <cell r="BD4326" t="str">
            <v/>
          </cell>
          <cell r="BE4326" t="str">
            <v/>
          </cell>
          <cell r="BF4326">
            <v>42051</v>
          </cell>
          <cell r="BG4326">
            <v>3400</v>
          </cell>
        </row>
        <row r="4327">
          <cell r="C4327" t="str">
            <v>20110165V1872-1</v>
          </cell>
          <cell r="D4327" t="str">
            <v>Proyectos 2011 - 2020</v>
          </cell>
          <cell r="E4327" t="str">
            <v>No Aplica</v>
          </cell>
          <cell r="F4327" t="str">
            <v>CERRADO</v>
          </cell>
          <cell r="G4327"/>
          <cell r="H4327" t="str">
            <v>Valle Del Cauca</v>
          </cell>
          <cell r="I4327">
            <v>76834</v>
          </cell>
          <cell r="J4327">
            <v>2</v>
          </cell>
          <cell r="K4327" t="str">
            <v>Tulua</v>
          </cell>
          <cell r="L4327" t="str">
            <v>Tulua-Valle Del Cauca</v>
          </cell>
          <cell r="M4327" t="str">
            <v/>
          </cell>
          <cell r="N4327" t="str">
            <v>Infraestructura</v>
          </cell>
          <cell r="O4327"/>
          <cell r="P4327"/>
          <cell r="Q4327" t="str">
            <v>Construcción Muro De Contención En Via Entre El Corregimiento La Marina Y La Moralia"</v>
          </cell>
          <cell r="R4327" t="str">
            <v>Otros</v>
          </cell>
          <cell r="S4327"/>
          <cell r="T4327"/>
          <cell r="U4327"/>
          <cell r="V4327" t="str">
            <v>Federación Nacional De Cafeteros</v>
          </cell>
          <cell r="W4327"/>
          <cell r="X4327" t="str">
            <v/>
          </cell>
          <cell r="Y4327"/>
          <cell r="Z4327">
            <v>262903607</v>
          </cell>
          <cell r="AA4327"/>
          <cell r="AB4327">
            <v>262903607</v>
          </cell>
          <cell r="AC4327"/>
          <cell r="AD4327">
            <v>262903607</v>
          </cell>
          <cell r="AE4327">
            <v>0</v>
          </cell>
          <cell r="AF4327"/>
          <cell r="AG4327">
            <v>0</v>
          </cell>
          <cell r="AH4327">
            <v>262903607</v>
          </cell>
          <cell r="AI4327">
            <v>0</v>
          </cell>
          <cell r="AJ4327">
            <v>262903607</v>
          </cell>
          <cell r="AK4327">
            <v>1</v>
          </cell>
          <cell r="AL4327"/>
          <cell r="AM4327">
            <v>1</v>
          </cell>
          <cell r="AN4327">
            <v>1</v>
          </cell>
          <cell r="AO4327">
            <v>0</v>
          </cell>
          <cell r="AP4327" t="str">
            <v>Liquidado</v>
          </cell>
          <cell r="AQ4327" t="e">
            <v>#REF!</v>
          </cell>
          <cell r="AR4327" t="e">
            <v>#N/A</v>
          </cell>
          <cell r="AS4327" t="str">
            <v>Entregado en 2013</v>
          </cell>
          <cell r="AT4327" t="str">
            <v>No Aplica</v>
          </cell>
          <cell r="AU4327" t="str">
            <v/>
          </cell>
          <cell r="AV4327">
            <v>41591</v>
          </cell>
          <cell r="AW4327" t="e">
            <v>#REF!</v>
          </cell>
          <cell r="AX4327"/>
          <cell r="AY4327"/>
          <cell r="AZ4327">
            <v>0</v>
          </cell>
          <cell r="BA4327" t="str">
            <v>-</v>
          </cell>
          <cell r="BB4327" t="str">
            <v/>
          </cell>
          <cell r="BC4327"/>
          <cell r="BD4327" t="str">
            <v/>
          </cell>
          <cell r="BE4327" t="str">
            <v/>
          </cell>
          <cell r="BF4327" t="str">
            <v/>
          </cell>
          <cell r="BG4327" t="str">
            <v/>
          </cell>
        </row>
        <row r="4328">
          <cell r="C4328" t="str">
            <v>20130311S0509-1</v>
          </cell>
          <cell r="D4328" t="str">
            <v>Proyectos 2011 - 2020</v>
          </cell>
          <cell r="E4328" t="str">
            <v>ANTES 2018</v>
          </cell>
          <cell r="F4328" t="str">
            <v>VIGENTE</v>
          </cell>
          <cell r="G4328"/>
          <cell r="H4328" t="str">
            <v>Valle Del Cauca</v>
          </cell>
          <cell r="I4328">
            <v>76834</v>
          </cell>
          <cell r="J4328">
            <v>2</v>
          </cell>
          <cell r="K4328" t="str">
            <v>Tulua</v>
          </cell>
          <cell r="L4328" t="str">
            <v>Tulua-Valle Del Cauca</v>
          </cell>
          <cell r="M4328">
            <v>311</v>
          </cell>
          <cell r="N4328" t="str">
            <v>DPS 2013</v>
          </cell>
          <cell r="O4328"/>
          <cell r="P4328"/>
          <cell r="Q4328" t="str">
            <v>Cerramiento E Iluminación Cancha Múltiple Barrio El Paraíso, Corregimiento De Agua Clara En El Municipio De Tuluá - Valle Del Cauca</v>
          </cell>
          <cell r="R4328" t="str">
            <v>Espacio Público, Recreación Y Deporte</v>
          </cell>
          <cell r="S4328"/>
          <cell r="T4328"/>
          <cell r="U4328"/>
          <cell r="V4328" t="str">
            <v>Departamento</v>
          </cell>
          <cell r="W4328"/>
          <cell r="X4328" t="str">
            <v xml:space="preserve">Barrio El Paraíso, Corregimiento De Agua Clara </v>
          </cell>
          <cell r="Y4328"/>
          <cell r="Z4328">
            <v>159187619</v>
          </cell>
          <cell r="AA4328"/>
          <cell r="AB4328">
            <v>159187619</v>
          </cell>
          <cell r="AC4328"/>
          <cell r="AD4328">
            <v>159187619</v>
          </cell>
          <cell r="AE4328">
            <v>14730316</v>
          </cell>
          <cell r="AF4328"/>
          <cell r="AG4328">
            <v>14730316</v>
          </cell>
          <cell r="AH4328">
            <v>173917935</v>
          </cell>
          <cell r="AI4328">
            <v>0</v>
          </cell>
          <cell r="AJ4328">
            <v>173917935</v>
          </cell>
          <cell r="AK4328">
            <v>1</v>
          </cell>
          <cell r="AL4328"/>
          <cell r="AM4328">
            <v>1</v>
          </cell>
          <cell r="AN4328">
            <v>1</v>
          </cell>
          <cell r="AO4328">
            <v>0</v>
          </cell>
          <cell r="AP4328" t="str">
            <v>Entregado A Municipio</v>
          </cell>
          <cell r="AQ4328" t="e">
            <v>#REF!</v>
          </cell>
          <cell r="AR4328" t="e">
            <v>#N/A</v>
          </cell>
          <cell r="AS4328" t="str">
            <v>se suscribió Acta de Recibo a Satisfacción por parte de la Interventoría en el mes de noviembre de 2019.</v>
          </cell>
          <cell r="AT4328" t="str">
            <v>No Aplica</v>
          </cell>
          <cell r="AU4328">
            <v>43059</v>
          </cell>
          <cell r="AV4328">
            <v>43512</v>
          </cell>
          <cell r="AW4328" t="e">
            <v>#REF!</v>
          </cell>
          <cell r="AX4328"/>
          <cell r="AY4328"/>
          <cell r="AZ4328">
            <v>0</v>
          </cell>
          <cell r="BA4328" t="str">
            <v>-</v>
          </cell>
          <cell r="BB4328" t="str">
            <v>500 m2</v>
          </cell>
          <cell r="BC4328"/>
          <cell r="BD4328">
            <v>43124</v>
          </cell>
          <cell r="BE4328">
            <v>44021</v>
          </cell>
          <cell r="BF4328">
            <v>44021</v>
          </cell>
          <cell r="BG4328">
            <v>6368</v>
          </cell>
        </row>
        <row r="4329">
          <cell r="C4329" t="str">
            <v>20130316M0510-3</v>
          </cell>
          <cell r="D4329" t="str">
            <v>Proyectos 2011 - 2020</v>
          </cell>
          <cell r="E4329" t="str">
            <v>ANTES 2018</v>
          </cell>
          <cell r="F4329" t="str">
            <v>VIGENTE</v>
          </cell>
          <cell r="G4329"/>
          <cell r="H4329" t="str">
            <v>Valle Del Cauca</v>
          </cell>
          <cell r="I4329">
            <v>76834</v>
          </cell>
          <cell r="J4329">
            <v>2</v>
          </cell>
          <cell r="K4329" t="str">
            <v>Tulua</v>
          </cell>
          <cell r="L4329" t="str">
            <v>Tulua-Valle Del Cauca</v>
          </cell>
          <cell r="M4329">
            <v>316</v>
          </cell>
          <cell r="N4329" t="str">
            <v>DPS 2013</v>
          </cell>
          <cell r="O4329"/>
          <cell r="P4329"/>
          <cell r="Q4329" t="str">
            <v>Mejoramiento De Condiciones De Habitabilidad En El Municipio De Tuluá - Valle Del Cauca</v>
          </cell>
          <cell r="R4329" t="str">
            <v>Mejoramiento Condiciones De Habitabilidad</v>
          </cell>
          <cell r="S4329"/>
          <cell r="T4329"/>
          <cell r="U4329"/>
          <cell r="V4329" t="str">
            <v>Departamento</v>
          </cell>
          <cell r="W4329"/>
          <cell r="X4329" t="str">
            <v/>
          </cell>
          <cell r="Y4329"/>
          <cell r="Z4329">
            <v>1223670541.5708778</v>
          </cell>
          <cell r="AA4329"/>
          <cell r="AB4329">
            <v>1223670541.5708778</v>
          </cell>
          <cell r="AC4329"/>
          <cell r="AD4329">
            <v>1223670541.5708778</v>
          </cell>
          <cell r="AE4329">
            <v>220346745.84</v>
          </cell>
          <cell r="AF4329"/>
          <cell r="AG4329">
            <v>220346745.84</v>
          </cell>
          <cell r="AH4329">
            <v>1444017287.4108777</v>
          </cell>
          <cell r="AI4329">
            <v>0</v>
          </cell>
          <cell r="AJ4329">
            <v>1444017287.4108777</v>
          </cell>
          <cell r="AK4329">
            <v>0.6</v>
          </cell>
          <cell r="AL4329"/>
          <cell r="AM4329">
            <v>0.78</v>
          </cell>
          <cell r="AN4329">
            <v>0.39119999999999999</v>
          </cell>
          <cell r="AO4329">
            <v>-0.38880000000000003</v>
          </cell>
          <cell r="AP4329" t="str">
            <v>Suspendido</v>
          </cell>
          <cell r="AQ4329" t="e">
            <v>#REF!</v>
          </cell>
          <cell r="AR4329" t="str">
            <v>EN EJECUCIÓN</v>
          </cell>
          <cell r="AS4329" t="str">
            <v>Contrato suspendido, dado que no se cuenta con la reformulación a cargo del ente territorial, se evaluó la posibilidad de culminar el contrato de obra sin la reformulación, que el contratista termine obras ya iniciadas, e interventoria reciba a satisfacción, y de esta manera entrar a liquidar el contato de obra y posteriomente el convenio.
En trámite prórroga del convenio.</v>
          </cell>
          <cell r="AT4329"/>
          <cell r="AU4329">
            <v>43389</v>
          </cell>
          <cell r="AV4329"/>
          <cell r="AW4329" t="e">
            <v>#REF!</v>
          </cell>
          <cell r="AX4329"/>
          <cell r="AY4329"/>
          <cell r="AZ4329">
            <v>0</v>
          </cell>
          <cell r="BA4329" t="str">
            <v>REFORMULACIONES / AJUSTES (Presupuesto, Alcance, Definiciones Municipio)</v>
          </cell>
          <cell r="BB4329" t="str">
            <v>252  Viviendas</v>
          </cell>
          <cell r="BC4329"/>
          <cell r="BD4329">
            <v>43440</v>
          </cell>
          <cell r="BE4329" t="str">
            <v/>
          </cell>
          <cell r="BF4329" t="str">
            <v/>
          </cell>
          <cell r="BG4329">
            <v>907.2</v>
          </cell>
        </row>
        <row r="4330">
          <cell r="C4330" t="str">
            <v>20140171S0101-1</v>
          </cell>
          <cell r="D4330" t="str">
            <v>Proyectos 2011 - 2020</v>
          </cell>
          <cell r="E4330" t="str">
            <v>No Aplica</v>
          </cell>
          <cell r="F4330" t="str">
            <v>CERRADO</v>
          </cell>
          <cell r="G4330"/>
          <cell r="H4330" t="str">
            <v>Valle Del Cauca</v>
          </cell>
          <cell r="I4330">
            <v>76834</v>
          </cell>
          <cell r="J4330">
            <v>2</v>
          </cell>
          <cell r="K4330" t="str">
            <v>Tulua</v>
          </cell>
          <cell r="L4330" t="str">
            <v>Tulua-Valle Del Cauca</v>
          </cell>
          <cell r="M4330">
            <v>171</v>
          </cell>
          <cell r="N4330" t="str">
            <v>DPS 2014</v>
          </cell>
          <cell r="O4330"/>
          <cell r="P4330"/>
          <cell r="Q4330" t="str">
            <v>Casa De La Cultura Manuel Dolores Del Municipio De Tuluá - Valle Del Cauca</v>
          </cell>
          <cell r="R4330" t="str">
            <v>Social Comunitario</v>
          </cell>
          <cell r="S4330"/>
          <cell r="T4330"/>
          <cell r="U4330"/>
          <cell r="V4330" t="str">
            <v>Municipio</v>
          </cell>
          <cell r="W4330"/>
          <cell r="X4330" t="str">
            <v>Corregimiento de Aguaclara</v>
          </cell>
          <cell r="Y4330"/>
          <cell r="Z4330">
            <v>521453453</v>
          </cell>
          <cell r="AA4330"/>
          <cell r="AB4330">
            <v>521453453</v>
          </cell>
          <cell r="AC4330"/>
          <cell r="AD4330">
            <v>521453453</v>
          </cell>
          <cell r="AE4330">
            <v>52145345.300000004</v>
          </cell>
          <cell r="AF4330"/>
          <cell r="AG4330">
            <v>52145345.300000004</v>
          </cell>
          <cell r="AH4330">
            <v>573598798.29999995</v>
          </cell>
          <cell r="AI4330">
            <v>0</v>
          </cell>
          <cell r="AJ4330">
            <v>573598798.29999995</v>
          </cell>
          <cell r="AK4330">
            <v>1</v>
          </cell>
          <cell r="AL4330"/>
          <cell r="AM4330">
            <v>0</v>
          </cell>
          <cell r="AN4330">
            <v>1</v>
          </cell>
          <cell r="AO4330">
            <v>1</v>
          </cell>
          <cell r="AP4330" t="str">
            <v>Liquidado</v>
          </cell>
          <cell r="AQ4330" t="e">
            <v>#REF!</v>
          </cell>
          <cell r="AR4330" t="e">
            <v>#N/A</v>
          </cell>
          <cell r="AS4330" t="str">
            <v>Liquidado el 29 de diciembre del 2020.</v>
          </cell>
          <cell r="AT4330" t="str">
            <v>No Aplica</v>
          </cell>
          <cell r="AU4330">
            <v>42431</v>
          </cell>
          <cell r="AV4330">
            <v>43307</v>
          </cell>
          <cell r="AW4330" t="e">
            <v>#REF!</v>
          </cell>
          <cell r="AX4330"/>
          <cell r="AY4330"/>
          <cell r="AZ4330">
            <v>0</v>
          </cell>
          <cell r="BA4330" t="str">
            <v>-</v>
          </cell>
          <cell r="BB4330" t="str">
            <v>256,82m2</v>
          </cell>
          <cell r="BC4330"/>
          <cell r="BD4330">
            <v>42794</v>
          </cell>
          <cell r="BE4330">
            <v>43369</v>
          </cell>
          <cell r="BF4330">
            <v>43369</v>
          </cell>
          <cell r="BG4330">
            <v>18625</v>
          </cell>
        </row>
        <row r="4331">
          <cell r="C4331" t="str">
            <v>20140171S0101-2</v>
          </cell>
          <cell r="D4331" t="str">
            <v>Proyectos 2011 - 2020</v>
          </cell>
          <cell r="E4331" t="str">
            <v>No Aplica</v>
          </cell>
          <cell r="F4331" t="str">
            <v>CERRADO</v>
          </cell>
          <cell r="G4331"/>
          <cell r="H4331" t="str">
            <v>Valle Del Cauca</v>
          </cell>
          <cell r="I4331">
            <v>76834</v>
          </cell>
          <cell r="J4331">
            <v>2</v>
          </cell>
          <cell r="K4331" t="str">
            <v>Tulua</v>
          </cell>
          <cell r="L4331" t="str">
            <v>Tulua-Valle Del Cauca</v>
          </cell>
          <cell r="M4331">
            <v>171</v>
          </cell>
          <cell r="N4331" t="str">
            <v>DPS 2014</v>
          </cell>
          <cell r="O4331"/>
          <cell r="P4331"/>
          <cell r="Q4331" t="str">
            <v>Centro Cultural Edmundo Dante Arias Municipio De Tuluá - Valle Del Cauca</v>
          </cell>
          <cell r="R4331" t="str">
            <v>Social Comunitario</v>
          </cell>
          <cell r="S4331"/>
          <cell r="T4331"/>
          <cell r="U4331"/>
          <cell r="V4331" t="str">
            <v>Municipio</v>
          </cell>
          <cell r="W4331"/>
          <cell r="X4331" t="str">
            <v>Corregimiento de Nariño</v>
          </cell>
          <cell r="Y4331"/>
          <cell r="Z4331">
            <v>552782594</v>
          </cell>
          <cell r="AA4331"/>
          <cell r="AB4331">
            <v>552782594</v>
          </cell>
          <cell r="AC4331"/>
          <cell r="AD4331">
            <v>552782594</v>
          </cell>
          <cell r="AE4331">
            <v>55278259.400000006</v>
          </cell>
          <cell r="AF4331"/>
          <cell r="AG4331">
            <v>55278259.400000006</v>
          </cell>
          <cell r="AH4331">
            <v>608060853.39999998</v>
          </cell>
          <cell r="AI4331">
            <v>0</v>
          </cell>
          <cell r="AJ4331">
            <v>608060853.39999998</v>
          </cell>
          <cell r="AK4331">
            <v>1</v>
          </cell>
          <cell r="AL4331"/>
          <cell r="AM4331">
            <v>0</v>
          </cell>
          <cell r="AN4331">
            <v>1</v>
          </cell>
          <cell r="AO4331">
            <v>1</v>
          </cell>
          <cell r="AP4331" t="str">
            <v>Liquidado</v>
          </cell>
          <cell r="AQ4331" t="e">
            <v>#REF!</v>
          </cell>
          <cell r="AR4331" t="e">
            <v>#N/A</v>
          </cell>
          <cell r="AS4331" t="str">
            <v>Liquidado el 29 de diciembre del 2020.</v>
          </cell>
          <cell r="AT4331" t="str">
            <v>No Aplica</v>
          </cell>
          <cell r="AU4331">
            <v>42431</v>
          </cell>
          <cell r="AV4331">
            <v>43307</v>
          </cell>
          <cell r="AW4331" t="e">
            <v>#REF!</v>
          </cell>
          <cell r="AX4331"/>
          <cell r="AY4331"/>
          <cell r="AZ4331">
            <v>0</v>
          </cell>
          <cell r="BA4331" t="str">
            <v>-</v>
          </cell>
          <cell r="BB4331" t="str">
            <v>231m2</v>
          </cell>
          <cell r="BC4331"/>
          <cell r="BD4331">
            <v>42794</v>
          </cell>
          <cell r="BE4331">
            <v>43369</v>
          </cell>
          <cell r="BF4331">
            <v>43369</v>
          </cell>
          <cell r="BG4331">
            <v>14900</v>
          </cell>
        </row>
        <row r="4332">
          <cell r="C4332" t="str">
            <v>20140171S0101-3</v>
          </cell>
          <cell r="D4332" t="str">
            <v>Proyectos 2011 - 2020</v>
          </cell>
          <cell r="E4332" t="str">
            <v>No Aplica</v>
          </cell>
          <cell r="F4332" t="str">
            <v>CERRADO</v>
          </cell>
          <cell r="G4332"/>
          <cell r="H4332" t="str">
            <v>Valle Del Cauca</v>
          </cell>
          <cell r="I4332">
            <v>76834</v>
          </cell>
          <cell r="J4332">
            <v>2</v>
          </cell>
          <cell r="K4332" t="str">
            <v>Tulua</v>
          </cell>
          <cell r="L4332" t="str">
            <v>Tulua-Valle Del Cauca</v>
          </cell>
          <cell r="M4332">
            <v>171</v>
          </cell>
          <cell r="N4332" t="str">
            <v>DPS 2014</v>
          </cell>
          <cell r="O4332"/>
          <cell r="P4332"/>
          <cell r="Q4332" t="str">
            <v>Concha Acustica - Parque Infantil Municipio De Tuluá - Valle Del Cauca</v>
          </cell>
          <cell r="R4332" t="str">
            <v>Espacio Público, Recreación Y Deporte</v>
          </cell>
          <cell r="S4332"/>
          <cell r="T4332"/>
          <cell r="U4332"/>
          <cell r="V4332" t="str">
            <v>Municipio</v>
          </cell>
          <cell r="W4332"/>
          <cell r="X4332" t="str">
            <v>Salesianos</v>
          </cell>
          <cell r="Y4332"/>
          <cell r="Z4332">
            <v>793192056</v>
          </cell>
          <cell r="AA4332"/>
          <cell r="AB4332">
            <v>793192056</v>
          </cell>
          <cell r="AC4332"/>
          <cell r="AD4332">
            <v>793192056</v>
          </cell>
          <cell r="AE4332">
            <v>79319205.600000009</v>
          </cell>
          <cell r="AF4332"/>
          <cell r="AG4332">
            <v>79319205.600000009</v>
          </cell>
          <cell r="AH4332">
            <v>872511261.60000002</v>
          </cell>
          <cell r="AI4332">
            <v>0</v>
          </cell>
          <cell r="AJ4332">
            <v>872511261.60000002</v>
          </cell>
          <cell r="AK4332">
            <v>1</v>
          </cell>
          <cell r="AL4332"/>
          <cell r="AM4332">
            <v>1</v>
          </cell>
          <cell r="AN4332">
            <v>1</v>
          </cell>
          <cell r="AO4332">
            <v>0</v>
          </cell>
          <cell r="AP4332" t="str">
            <v>Liquidado</v>
          </cell>
          <cell r="AQ4332" t="e">
            <v>#REF!</v>
          </cell>
          <cell r="AR4332" t="e">
            <v>#N/A</v>
          </cell>
          <cell r="AS4332" t="str">
            <v>Liquidado el 29 de diciembre del 2020.</v>
          </cell>
          <cell r="AT4332" t="str">
            <v>No Aplica</v>
          </cell>
          <cell r="AU4332">
            <v>42431</v>
          </cell>
          <cell r="AV4332">
            <v>43499</v>
          </cell>
          <cell r="AW4332" t="e">
            <v>#REF!</v>
          </cell>
          <cell r="AX4332"/>
          <cell r="AY4332"/>
          <cell r="AZ4332">
            <v>0</v>
          </cell>
          <cell r="BA4332" t="str">
            <v>-</v>
          </cell>
          <cell r="BB4332" t="str">
            <v>225,05m2</v>
          </cell>
          <cell r="BC4332"/>
          <cell r="BD4332">
            <v>42795</v>
          </cell>
          <cell r="BE4332">
            <v>43557</v>
          </cell>
          <cell r="BF4332">
            <v>43557</v>
          </cell>
          <cell r="BG4332">
            <v>14000</v>
          </cell>
        </row>
        <row r="4333">
          <cell r="C4333" t="str">
            <v>20150197V2802-1</v>
          </cell>
          <cell r="D4333" t="str">
            <v>Proyectos 2011 - 2020</v>
          </cell>
          <cell r="E4333" t="str">
            <v>No Aplica</v>
          </cell>
          <cell r="F4333" t="str">
            <v>CERRADO</v>
          </cell>
          <cell r="G4333"/>
          <cell r="H4333" t="str">
            <v>Valle Del Cauca</v>
          </cell>
          <cell r="I4333">
            <v>76834</v>
          </cell>
          <cell r="J4333">
            <v>2</v>
          </cell>
          <cell r="K4333" t="str">
            <v>Tulua</v>
          </cell>
          <cell r="L4333" t="str">
            <v>Tulua-Valle Del Cauca</v>
          </cell>
          <cell r="M4333">
            <v>197</v>
          </cell>
          <cell r="N4333" t="str">
            <v>DPS 2015</v>
          </cell>
          <cell r="O4333"/>
          <cell r="P4333"/>
          <cell r="Q4333" t="str">
            <v>Construcción Pavimento Rígido Carrera 19 Entre Calle 2 N Y Calle 4; Carrera 20 Entre Calle 3N (Manzana 20) Y Calle (Manzana 6); Y Calle 1N Entre Carrera 20 Y Carrera 21 Doble Calzada Del Barrio Bosques De Maracabo Municipio De Tuluá</v>
          </cell>
          <cell r="R4333" t="str">
            <v>Vías Urbanas</v>
          </cell>
          <cell r="S4333"/>
          <cell r="T4333"/>
          <cell r="U4333"/>
          <cell r="V4333" t="str">
            <v>Municipio</v>
          </cell>
          <cell r="W4333"/>
          <cell r="X4333" t="str">
            <v>Barrio Bosques De Maracabo</v>
          </cell>
          <cell r="Y4333"/>
          <cell r="Z4333">
            <v>2777777778</v>
          </cell>
          <cell r="AA4333"/>
          <cell r="AB4333">
            <v>2777777778</v>
          </cell>
          <cell r="AC4333"/>
          <cell r="AD4333">
            <v>2777777778</v>
          </cell>
          <cell r="AE4333">
            <v>277777777.80000001</v>
          </cell>
          <cell r="AF4333"/>
          <cell r="AG4333">
            <v>277777777.80000001</v>
          </cell>
          <cell r="AH4333">
            <v>3055555555.8000002</v>
          </cell>
          <cell r="AI4333">
            <v>0</v>
          </cell>
          <cell r="AJ4333">
            <v>3055555555.8000002</v>
          </cell>
          <cell r="AK4333">
            <v>1</v>
          </cell>
          <cell r="AL4333"/>
          <cell r="AM4333">
            <v>1</v>
          </cell>
          <cell r="AN4333">
            <v>1</v>
          </cell>
          <cell r="AO4333">
            <v>0</v>
          </cell>
          <cell r="AP4333" t="str">
            <v>Liquidado</v>
          </cell>
          <cell r="AQ4333" t="e">
            <v>#REF!</v>
          </cell>
          <cell r="AR4333" t="e">
            <v>#N/A</v>
          </cell>
          <cell r="AS4333" t="str">
            <v>Proyecto finalizado y liquidado satisfactoriamente. Acta de liquidación suscrita en diciembre de 2018</v>
          </cell>
          <cell r="AT4333" t="str">
            <v>No Aplica</v>
          </cell>
          <cell r="AU4333">
            <v>42639</v>
          </cell>
          <cell r="AV4333">
            <v>42853</v>
          </cell>
          <cell r="AW4333" t="e">
            <v>#REF!</v>
          </cell>
          <cell r="AX4333"/>
          <cell r="AY4333"/>
          <cell r="AZ4333">
            <v>0</v>
          </cell>
          <cell r="BA4333" t="str">
            <v>-</v>
          </cell>
          <cell r="BB4333" t="str">
            <v>1.00Km</v>
          </cell>
          <cell r="BC4333"/>
          <cell r="BD4333" t="str">
            <v>08/03/2016
 12/10/2016</v>
          </cell>
          <cell r="BE4333">
            <v>42761</v>
          </cell>
          <cell r="BF4333">
            <v>42878</v>
          </cell>
          <cell r="BG4333">
            <v>6000</v>
          </cell>
        </row>
        <row r="4334">
          <cell r="C4334" t="str">
            <v>20160492S4004-1</v>
          </cell>
          <cell r="D4334" t="str">
            <v>Proyectos 2011 - 2020</v>
          </cell>
          <cell r="E4334" t="str">
            <v>No Aplica</v>
          </cell>
          <cell r="F4334" t="str">
            <v>CERRADO</v>
          </cell>
          <cell r="G4334"/>
          <cell r="H4334" t="str">
            <v>Valle Del Cauca</v>
          </cell>
          <cell r="I4334">
            <v>76834</v>
          </cell>
          <cell r="J4334">
            <v>2</v>
          </cell>
          <cell r="K4334" t="str">
            <v>Tulua</v>
          </cell>
          <cell r="L4334" t="str">
            <v>Tulua-Valle Del Cauca</v>
          </cell>
          <cell r="M4334">
            <v>492</v>
          </cell>
          <cell r="N4334" t="str">
            <v>DPS 2016</v>
          </cell>
          <cell r="O4334"/>
          <cell r="P4334"/>
          <cell r="Q4334" t="str">
            <v>Construcción De Polideportivos Tipo I - Barrio Santa Rita Del Rio - Barrio Nuevo Farfan - Barrio Progresar - Municipio De Tulua, Valle Del Cauca</v>
          </cell>
          <cell r="R4334" t="str">
            <v>Espacio Público, Recreación Y Deporte</v>
          </cell>
          <cell r="S4334"/>
          <cell r="T4334"/>
          <cell r="U4334"/>
          <cell r="V4334" t="str">
            <v>Municipio</v>
          </cell>
          <cell r="W4334"/>
          <cell r="X4334" t="str">
            <v>Barrios: Santa Rita del Rio - Nuevo Farfan - Progresar</v>
          </cell>
          <cell r="Y4334"/>
          <cell r="Z4334">
            <v>2211622999</v>
          </cell>
          <cell r="AA4334"/>
          <cell r="AB4334">
            <v>2211622999</v>
          </cell>
          <cell r="AC4334"/>
          <cell r="AD4334">
            <v>2211622999</v>
          </cell>
          <cell r="AE4334">
            <v>127547202</v>
          </cell>
          <cell r="AF4334"/>
          <cell r="AG4334">
            <v>127547202</v>
          </cell>
          <cell r="AH4334">
            <v>2339170201</v>
          </cell>
          <cell r="AI4334">
            <v>0</v>
          </cell>
          <cell r="AJ4334">
            <v>2339170201</v>
          </cell>
          <cell r="AK4334">
            <v>1</v>
          </cell>
          <cell r="AL4334"/>
          <cell r="AM4334">
            <v>1</v>
          </cell>
          <cell r="AN4334">
            <v>1</v>
          </cell>
          <cell r="AO4334">
            <v>0</v>
          </cell>
          <cell r="AP4334" t="str">
            <v>Liquidado</v>
          </cell>
          <cell r="AQ4334" t="e">
            <v>#REF!</v>
          </cell>
          <cell r="AR4334" t="e">
            <v>#N/A</v>
          </cell>
          <cell r="AS4334" t="str">
            <v>Los proyectos (ejecutados bajo un solo contrato de obra), consisten en la construcción de 3 polideportivos : Cancha múltiple con cubierta, graderías, iluminación, cerramiento y senderos peatonales
Alcance: 3333,60 Metros cuadrados  (1111,20 m2 por cada proyecto)
Liquidado el 16 de junio 2021.</v>
          </cell>
          <cell r="AT4334" t="str">
            <v>No Aplica</v>
          </cell>
          <cell r="AU4334">
            <v>43417</v>
          </cell>
          <cell r="AV4334">
            <v>43719</v>
          </cell>
          <cell r="AW4334" t="e">
            <v>#REF!</v>
          </cell>
          <cell r="AX4334"/>
          <cell r="AY4334"/>
          <cell r="AZ4334">
            <v>0</v>
          </cell>
          <cell r="BA4334" t="str">
            <v>-</v>
          </cell>
          <cell r="BB4334" t="str">
            <v>3333m2</v>
          </cell>
          <cell r="BC4334"/>
          <cell r="BD4334">
            <v>43439</v>
          </cell>
          <cell r="BE4334" t="str">
            <v>22/05/2019
23/05/2019</v>
          </cell>
          <cell r="BF4334">
            <v>43846</v>
          </cell>
          <cell r="BG4334">
            <v>3945</v>
          </cell>
        </row>
        <row r="4335">
          <cell r="C4335" t="str">
            <v>20170425S10333-1</v>
          </cell>
          <cell r="D4335" t="str">
            <v>Proyectos 2011 - 2020</v>
          </cell>
          <cell r="E4335" t="str">
            <v>ANTES 2018</v>
          </cell>
          <cell r="F4335" t="str">
            <v>VIGENTE</v>
          </cell>
          <cell r="G4335"/>
          <cell r="H4335" t="str">
            <v>Valle Del Cauca</v>
          </cell>
          <cell r="I4335">
            <v>76834</v>
          </cell>
          <cell r="J4335">
            <v>2</v>
          </cell>
          <cell r="K4335" t="str">
            <v>Tulua</v>
          </cell>
          <cell r="L4335" t="str">
            <v>Tulua-Valle Del Cauca</v>
          </cell>
          <cell r="M4335">
            <v>425</v>
          </cell>
          <cell r="N4335" t="str">
            <v>DPS 2017</v>
          </cell>
          <cell r="O4335"/>
          <cell r="P4335"/>
          <cell r="Q4335" t="str">
            <v xml:space="preserve">Construccion Polideportivos En El Barrio El Palmar Y Corregimiento El Picacho, Municipio De Tulua, Valle Del Cauca </v>
          </cell>
          <cell r="R4335" t="str">
            <v>Espacio Público, Recreación Y Deporte</v>
          </cell>
          <cell r="S4335"/>
          <cell r="T4335"/>
          <cell r="U4335"/>
          <cell r="V4335" t="str">
            <v>Municipio</v>
          </cell>
          <cell r="W4335" t="str">
            <v>Rural</v>
          </cell>
          <cell r="X4335" t="str">
            <v>El Palmar y Corregimiento el Picacho</v>
          </cell>
          <cell r="Y4335"/>
          <cell r="Z4335">
            <v>2404231758</v>
          </cell>
          <cell r="AA4335"/>
          <cell r="AB4335">
            <v>2404231758</v>
          </cell>
          <cell r="AC4335"/>
          <cell r="AD4335">
            <v>2404231758</v>
          </cell>
          <cell r="AE4335">
            <v>240423175.80000001</v>
          </cell>
          <cell r="AF4335"/>
          <cell r="AG4335">
            <v>240423175.80000001</v>
          </cell>
          <cell r="AH4335">
            <v>2644654933.8000002</v>
          </cell>
          <cell r="AI4335">
            <v>0</v>
          </cell>
          <cell r="AJ4335">
            <v>2644654933.8000002</v>
          </cell>
          <cell r="AK4335">
            <v>1</v>
          </cell>
          <cell r="AL4335"/>
          <cell r="AM4335">
            <v>1</v>
          </cell>
          <cell r="AN4335">
            <v>1</v>
          </cell>
          <cell r="AO4335">
            <v>0</v>
          </cell>
          <cell r="AP4335" t="str">
            <v>Entregado A Municipio</v>
          </cell>
          <cell r="AQ4335" t="e">
            <v>#REF!</v>
          </cell>
          <cell r="AR4335" t="e">
            <v>#N/A</v>
          </cell>
          <cell r="AS4335" t="str">
            <v>El contratista se comprometió realizar cierre documental.
reiterar los compromisos de mesa de trabajo con el ente territorial - contratista  21 al 25 de febrero - 2022.
Se remitió al municipio Oficio Derecho de Petición  con copia a procuraduría delegada por incumplimiento de los compromisos pára liquidación.
Terminación: 16-06-2020
AV3 24/09/2020</v>
          </cell>
          <cell r="AT4335" t="str">
            <v>No Aplica</v>
          </cell>
          <cell r="AU4335">
            <v>43677</v>
          </cell>
          <cell r="AV4335">
            <v>43998</v>
          </cell>
          <cell r="AW4335" t="e">
            <v>#REF!</v>
          </cell>
          <cell r="AX4335"/>
          <cell r="AY4335"/>
          <cell r="AZ4335">
            <v>0</v>
          </cell>
          <cell r="BA4335" t="str">
            <v>-</v>
          </cell>
          <cell r="BB4335" t="str">
            <v>4723 m2</v>
          </cell>
          <cell r="BC4335"/>
          <cell r="BD4335">
            <v>43747</v>
          </cell>
          <cell r="BE4335">
            <v>44098</v>
          </cell>
          <cell r="BF4335">
            <v>44098</v>
          </cell>
          <cell r="BG4335">
            <v>6764</v>
          </cell>
        </row>
        <row r="4336">
          <cell r="C4336" t="str">
            <v>E-2020-1733-234990</v>
          </cell>
          <cell r="D4336" t="str">
            <v>CV 001-2020</v>
          </cell>
          <cell r="E4336" t="str">
            <v>2018-2022</v>
          </cell>
          <cell r="F4336" t="str">
            <v>VIGENTE</v>
          </cell>
          <cell r="G4336"/>
          <cell r="H4336" t="str">
            <v>Valle Del Cauca</v>
          </cell>
          <cell r="I4336"/>
          <cell r="J4336"/>
          <cell r="K4336" t="str">
            <v>Tulua</v>
          </cell>
          <cell r="L4336" t="str">
            <v>Tulua-Valle Del Cauca</v>
          </cell>
          <cell r="M4336" t="str">
            <v>383 FIP 2021</v>
          </cell>
          <cell r="N4336" t="str">
            <v>DPS 2021</v>
          </cell>
          <cell r="O4336">
            <v>44362</v>
          </cell>
          <cell r="P4336">
            <v>44773</v>
          </cell>
          <cell r="Q4336" t="str">
            <v>Construcción De Pavimento Rígido Y Obras Complementarias En El Barrio El Paraíso Y La Urbanización San Francisco Del Municipio De Tuluá - Valle Del Cauca</v>
          </cell>
          <cell r="R4336" t="str">
            <v>Vias y Transporte</v>
          </cell>
          <cell r="S4336" t="str">
            <v>Vias Urbanas</v>
          </cell>
          <cell r="T4336"/>
          <cell r="U4336">
            <v>1</v>
          </cell>
          <cell r="V4336"/>
          <cell r="W4336"/>
          <cell r="X4336"/>
          <cell r="Y4336"/>
          <cell r="Z4336">
            <v>6000000000</v>
          </cell>
          <cell r="AA4336"/>
          <cell r="AB4336">
            <v>6000000000</v>
          </cell>
          <cell r="AC4336">
            <v>0</v>
          </cell>
          <cell r="AD4336">
            <v>6000000000</v>
          </cell>
          <cell r="AE4336"/>
          <cell r="AF4336"/>
          <cell r="AG4336">
            <v>0</v>
          </cell>
          <cell r="AH4336">
            <v>6000000000</v>
          </cell>
          <cell r="AI4336">
            <v>0</v>
          </cell>
          <cell r="AJ4336">
            <v>6000000000</v>
          </cell>
          <cell r="AK4336"/>
          <cell r="AL4336"/>
          <cell r="AM4336">
            <v>0.36559999999999998</v>
          </cell>
          <cell r="AN4336">
            <v>0.31809999999999999</v>
          </cell>
          <cell r="AO4336">
            <v>-4.7499999999999987E-2</v>
          </cell>
          <cell r="AP4336" t="str">
            <v>En Ejecución</v>
          </cell>
          <cell r="AQ4336" t="e">
            <v>#REF!</v>
          </cell>
          <cell r="AR4336" t="e">
            <v>#N/A</v>
          </cell>
          <cell r="AS4336" t="str">
            <v>-</v>
          </cell>
          <cell r="AT4336"/>
          <cell r="AU4336">
            <v>44621</v>
          </cell>
          <cell r="AV4336">
            <v>44861</v>
          </cell>
          <cell r="AW4336" t="e">
            <v>#REF!</v>
          </cell>
          <cell r="AX4336">
            <v>9</v>
          </cell>
          <cell r="AY4336"/>
          <cell r="AZ4336">
            <v>9</v>
          </cell>
          <cell r="BA4336"/>
          <cell r="BB4336" t="str">
            <v>5350 ML</v>
          </cell>
          <cell r="BC4336"/>
          <cell r="BD4336" t="str">
            <v>-</v>
          </cell>
          <cell r="BE4336" t="str">
            <v>-</v>
          </cell>
          <cell r="BF4336" t="str">
            <v>-</v>
          </cell>
          <cell r="BG4336">
            <v>9563</v>
          </cell>
        </row>
        <row r="4337">
          <cell r="C4337" t="str">
            <v>20120069S0321-1</v>
          </cell>
          <cell r="D4337" t="str">
            <v>Proyectos 2011 - 2020</v>
          </cell>
          <cell r="E4337" t="str">
            <v>No Aplica</v>
          </cell>
          <cell r="F4337" t="str">
            <v>CERRADO</v>
          </cell>
          <cell r="G4337" t="str">
            <v>C321</v>
          </cell>
          <cell r="H4337" t="str">
            <v>Valle Del Cauca</v>
          </cell>
          <cell r="I4337">
            <v>76845</v>
          </cell>
          <cell r="J4337">
            <v>6</v>
          </cell>
          <cell r="K4337" t="str">
            <v>Ulloa</v>
          </cell>
          <cell r="L4337" t="str">
            <v>Ulloa-Valle Del Cauca</v>
          </cell>
          <cell r="M4337">
            <v>69</v>
          </cell>
          <cell r="N4337" t="str">
            <v>Fonade 3</v>
          </cell>
          <cell r="O4337"/>
          <cell r="P4337"/>
          <cell r="Q4337" t="str">
            <v>Adecuación Cancha De Futbol Y Mejoramiento Camerino  Centro Deportivo El Brillante Ulloa Valle Del Cauca</v>
          </cell>
          <cell r="R4337" t="str">
            <v>Espacio Público, Recreación Y Deporte</v>
          </cell>
          <cell r="S4337"/>
          <cell r="T4337"/>
          <cell r="U4337"/>
          <cell r="V4337" t="str">
            <v>Departamento</v>
          </cell>
          <cell r="W4337"/>
          <cell r="X4337" t="str">
            <v/>
          </cell>
          <cell r="Y4337"/>
          <cell r="Z4337">
            <v>202084560</v>
          </cell>
          <cell r="AA4337"/>
          <cell r="AB4337">
            <v>202084560</v>
          </cell>
          <cell r="AC4337"/>
          <cell r="AD4337">
            <v>202084560</v>
          </cell>
          <cell r="AE4337">
            <v>0</v>
          </cell>
          <cell r="AF4337"/>
          <cell r="AG4337">
            <v>0</v>
          </cell>
          <cell r="AH4337">
            <v>202084560</v>
          </cell>
          <cell r="AI4337">
            <v>0</v>
          </cell>
          <cell r="AJ4337">
            <v>202084560</v>
          </cell>
          <cell r="AK4337">
            <v>0</v>
          </cell>
          <cell r="AL4337"/>
          <cell r="AM4337">
            <v>1</v>
          </cell>
          <cell r="AN4337">
            <v>1</v>
          </cell>
          <cell r="AO4337">
            <v>0</v>
          </cell>
          <cell r="AP4337" t="str">
            <v>En Liquidación</v>
          </cell>
          <cell r="AQ4337" t="e">
            <v>#REF!</v>
          </cell>
          <cell r="AR4337" t="e">
            <v>#N/A</v>
          </cell>
          <cell r="AS4337"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337" t="str">
            <v>No Aplica</v>
          </cell>
          <cell r="AU4337">
            <v>42312</v>
          </cell>
          <cell r="AV4337">
            <v>42373</v>
          </cell>
          <cell r="AW4337" t="e">
            <v>#REF!</v>
          </cell>
          <cell r="AX4337"/>
          <cell r="AY4337"/>
          <cell r="AZ4337">
            <v>0</v>
          </cell>
          <cell r="BA4337" t="str">
            <v>-</v>
          </cell>
          <cell r="BB4337" t="str">
            <v/>
          </cell>
          <cell r="BC4337"/>
          <cell r="BD4337">
            <v>42356</v>
          </cell>
          <cell r="BE4337" t="str">
            <v/>
          </cell>
          <cell r="BF4337">
            <v>42524</v>
          </cell>
          <cell r="BG4337" t="str">
            <v/>
          </cell>
        </row>
        <row r="4338">
          <cell r="C4338" t="str">
            <v>20130069S0432-1</v>
          </cell>
          <cell r="D4338" t="str">
            <v>Proyectos 2011 - 2020</v>
          </cell>
          <cell r="E4338" t="str">
            <v>No Aplica</v>
          </cell>
          <cell r="F4338" t="str">
            <v>CERRADO</v>
          </cell>
          <cell r="G4338" t="str">
            <v>C432</v>
          </cell>
          <cell r="H4338" t="str">
            <v>Valle Del Cauca</v>
          </cell>
          <cell r="I4338">
            <v>76845</v>
          </cell>
          <cell r="J4338">
            <v>6</v>
          </cell>
          <cell r="K4338" t="str">
            <v>Ulloa</v>
          </cell>
          <cell r="L4338" t="str">
            <v>Ulloa-Valle Del Cauca</v>
          </cell>
          <cell r="M4338">
            <v>69</v>
          </cell>
          <cell r="N4338" t="str">
            <v>Fonade 3</v>
          </cell>
          <cell r="O4338"/>
          <cell r="P4338"/>
          <cell r="Q4338" t="str">
            <v>Cancha Sintetica</v>
          </cell>
          <cell r="R4338" t="str">
            <v>Espacio Público, Recreación Y Deporte</v>
          </cell>
          <cell r="S4338"/>
          <cell r="T4338"/>
          <cell r="U4338"/>
          <cell r="V4338" t="str">
            <v>Municipio</v>
          </cell>
          <cell r="W4338"/>
          <cell r="X4338" t="str">
            <v/>
          </cell>
          <cell r="Y4338"/>
          <cell r="Z4338">
            <v>222816835</v>
          </cell>
          <cell r="AA4338"/>
          <cell r="AB4338">
            <v>222816835</v>
          </cell>
          <cell r="AC4338"/>
          <cell r="AD4338">
            <v>222816835</v>
          </cell>
          <cell r="AE4338">
            <v>0</v>
          </cell>
          <cell r="AF4338"/>
          <cell r="AG4338">
            <v>0</v>
          </cell>
          <cell r="AH4338">
            <v>222816835</v>
          </cell>
          <cell r="AI4338">
            <v>0</v>
          </cell>
          <cell r="AJ4338">
            <v>222816835</v>
          </cell>
          <cell r="AK4338">
            <v>1</v>
          </cell>
          <cell r="AL4338"/>
          <cell r="AM4338">
            <v>1</v>
          </cell>
          <cell r="AN4338">
            <v>1</v>
          </cell>
          <cell r="AO4338">
            <v>0</v>
          </cell>
          <cell r="AP4338" t="str">
            <v>En Liquidación</v>
          </cell>
          <cell r="AQ4338" t="e">
            <v>#REF!</v>
          </cell>
          <cell r="AR4338" t="e">
            <v>#N/A</v>
          </cell>
          <cell r="AS4338"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338" t="str">
            <v>No Aplica</v>
          </cell>
          <cell r="AU4338">
            <v>42478</v>
          </cell>
          <cell r="AV4338">
            <v>42712</v>
          </cell>
          <cell r="AW4338" t="e">
            <v>#REF!</v>
          </cell>
          <cell r="AX4338"/>
          <cell r="AY4338"/>
          <cell r="AZ4338">
            <v>0</v>
          </cell>
          <cell r="BA4338" t="str">
            <v>-</v>
          </cell>
          <cell r="BB4338" t="str">
            <v>CONSTRUCCION CANCHA MULTIPLE</v>
          </cell>
          <cell r="BC4338"/>
          <cell r="BD4338">
            <v>42537</v>
          </cell>
          <cell r="BE4338" t="str">
            <v xml:space="preserve"> </v>
          </cell>
          <cell r="BF4338">
            <v>42719</v>
          </cell>
          <cell r="BG4338" t="str">
            <v/>
          </cell>
        </row>
        <row r="4339">
          <cell r="C4339" t="str">
            <v>20130311S0509-3</v>
          </cell>
          <cell r="D4339" t="str">
            <v>Proyectos 2011 - 2020</v>
          </cell>
          <cell r="E4339" t="str">
            <v>ANTES 2018</v>
          </cell>
          <cell r="F4339" t="str">
            <v>VIGENTE</v>
          </cell>
          <cell r="G4339"/>
          <cell r="H4339" t="str">
            <v>Valle Del Cauca</v>
          </cell>
          <cell r="I4339">
            <v>76845</v>
          </cell>
          <cell r="J4339">
            <v>6</v>
          </cell>
          <cell r="K4339" t="str">
            <v>Ulloa</v>
          </cell>
          <cell r="L4339" t="str">
            <v>Ulloa-Valle Del Cauca</v>
          </cell>
          <cell r="M4339">
            <v>311</v>
          </cell>
          <cell r="N4339" t="str">
            <v>DPS 2013</v>
          </cell>
          <cell r="O4339"/>
          <cell r="P4339"/>
          <cell r="Q4339" t="str">
            <v>Mejoramiento Y Adecuación Cancha Múltiple Del Colegio Leocadio Salazar Ulloa En El Municipio De Ulloa - Valle Del Cauca</v>
          </cell>
          <cell r="R4339" t="str">
            <v>Espacio Público, Recreación Y Deporte</v>
          </cell>
          <cell r="S4339"/>
          <cell r="T4339"/>
          <cell r="U4339"/>
          <cell r="V4339" t="str">
            <v>Departamento</v>
          </cell>
          <cell r="W4339"/>
          <cell r="X4339" t="str">
            <v>Centro</v>
          </cell>
          <cell r="Y4339"/>
          <cell r="Z4339">
            <v>151258235</v>
          </cell>
          <cell r="AA4339"/>
          <cell r="AB4339">
            <v>151258235</v>
          </cell>
          <cell r="AC4339"/>
          <cell r="AD4339">
            <v>151258235</v>
          </cell>
          <cell r="AE4339">
            <v>92729731</v>
          </cell>
          <cell r="AF4339"/>
          <cell r="AG4339">
            <v>92729731</v>
          </cell>
          <cell r="AH4339">
            <v>243987966</v>
          </cell>
          <cell r="AI4339">
            <v>0</v>
          </cell>
          <cell r="AJ4339">
            <v>243987966</v>
          </cell>
          <cell r="AK4339">
            <v>1</v>
          </cell>
          <cell r="AL4339"/>
          <cell r="AM4339">
            <v>1</v>
          </cell>
          <cell r="AN4339">
            <v>1</v>
          </cell>
          <cell r="AO4339">
            <v>0</v>
          </cell>
          <cell r="AP4339" t="str">
            <v>Entregado A Municipio</v>
          </cell>
          <cell r="AQ4339" t="e">
            <v>#REF!</v>
          </cell>
          <cell r="AR4339" t="e">
            <v>#N/A</v>
          </cell>
          <cell r="AS4339" t="str">
            <v>Terminado el 1/2/2020, el contrato de obra contiene 3 proyectos (Jamundi, Ulloa y Rio Frio).</v>
          </cell>
          <cell r="AT4339" t="str">
            <v>No Aplica</v>
          </cell>
          <cell r="AU4339">
            <v>43446</v>
          </cell>
          <cell r="AV4339">
            <v>43862</v>
          </cell>
          <cell r="AW4339" t="e">
            <v>#REF!</v>
          </cell>
          <cell r="AX4339"/>
          <cell r="AY4339"/>
          <cell r="AZ4339">
            <v>0</v>
          </cell>
          <cell r="BA4339" t="str">
            <v>-</v>
          </cell>
          <cell r="BB4339" t="str">
            <v>576 m2</v>
          </cell>
          <cell r="BC4339"/>
          <cell r="BD4339">
            <v>43559</v>
          </cell>
          <cell r="BE4339">
            <v>44155</v>
          </cell>
          <cell r="BF4339">
            <v>44155</v>
          </cell>
          <cell r="BG4339">
            <v>36286</v>
          </cell>
        </row>
        <row r="4340">
          <cell r="C4340" t="str">
            <v>20160493V4550-1</v>
          </cell>
          <cell r="D4340" t="str">
            <v>Proyectos 2011 - 2020</v>
          </cell>
          <cell r="E4340" t="str">
            <v>No Aplica</v>
          </cell>
          <cell r="F4340" t="str">
            <v>CERRADO</v>
          </cell>
          <cell r="G4340"/>
          <cell r="H4340" t="str">
            <v>Valle Del Cauca</v>
          </cell>
          <cell r="I4340">
            <v>76845</v>
          </cell>
          <cell r="J4340">
            <v>6</v>
          </cell>
          <cell r="K4340" t="str">
            <v>Ulloa</v>
          </cell>
          <cell r="L4340" t="str">
            <v>Ulloa-Valle Del Cauca</v>
          </cell>
          <cell r="M4340">
            <v>493</v>
          </cell>
          <cell r="N4340" t="str">
            <v>DPS 2016</v>
          </cell>
          <cell r="O4340"/>
          <cell r="P4340"/>
          <cell r="Q4340" t="str">
            <v>Pavimento En Concreto Rigido En La Carrera 2N Entre Calle 1N Y 2N Barrio El Brillante Y Carrera 2A Entre Calle 2 Y 3 Urbanización Sangil Del Municipio De Ulloa Valle</v>
          </cell>
          <cell r="R4340" t="str">
            <v>Vías Urbanas</v>
          </cell>
          <cell r="S4340"/>
          <cell r="T4340"/>
          <cell r="U4340"/>
          <cell r="V4340" t="str">
            <v>Municipio</v>
          </cell>
          <cell r="W4340"/>
          <cell r="X4340" t="str">
            <v>Barrios: El Brillante - San Gil</v>
          </cell>
          <cell r="Y4340"/>
          <cell r="Z4340">
            <v>280024554</v>
          </cell>
          <cell r="AA4340"/>
          <cell r="AB4340">
            <v>280024554</v>
          </cell>
          <cell r="AC4340"/>
          <cell r="AD4340">
            <v>280024554</v>
          </cell>
          <cell r="AE4340">
            <v>63170997</v>
          </cell>
          <cell r="AF4340"/>
          <cell r="AG4340">
            <v>63170997</v>
          </cell>
          <cell r="AH4340">
            <v>343195551</v>
          </cell>
          <cell r="AI4340">
            <v>0</v>
          </cell>
          <cell r="AJ4340">
            <v>343195551</v>
          </cell>
          <cell r="AK4340">
            <v>1</v>
          </cell>
          <cell r="AL4340"/>
          <cell r="AM4340">
            <v>1</v>
          </cell>
          <cell r="AN4340">
            <v>1</v>
          </cell>
          <cell r="AO4340">
            <v>0</v>
          </cell>
          <cell r="AP4340" t="str">
            <v>Liquidado</v>
          </cell>
          <cell r="AQ4340" t="e">
            <v>#REF!</v>
          </cell>
          <cell r="AR4340" t="e">
            <v>#N/A</v>
          </cell>
          <cell r="AS4340" t="str">
            <v>Liquidado el 21 de enero 2022.</v>
          </cell>
          <cell r="AT4340" t="str">
            <v>No Aplica</v>
          </cell>
          <cell r="AU4340">
            <v>43383</v>
          </cell>
          <cell r="AV4340">
            <v>43670</v>
          </cell>
          <cell r="AW4340" t="e">
            <v>#REF!</v>
          </cell>
          <cell r="AX4340"/>
          <cell r="AY4340"/>
          <cell r="AZ4340">
            <v>0</v>
          </cell>
          <cell r="BA4340" t="str">
            <v>-</v>
          </cell>
          <cell r="BB4340" t="str">
            <v>0,224 Km</v>
          </cell>
          <cell r="BC4340"/>
          <cell r="BD4340">
            <v>43433</v>
          </cell>
          <cell r="BE4340">
            <v>43538</v>
          </cell>
          <cell r="BF4340">
            <v>43770</v>
          </cell>
          <cell r="BG4340">
            <v>5416</v>
          </cell>
        </row>
        <row r="4341">
          <cell r="C4341" t="str">
            <v>20120069V0453-1</v>
          </cell>
          <cell r="D4341" t="str">
            <v>Proyectos 2011 - 2020</v>
          </cell>
          <cell r="E4341" t="str">
            <v>No Aplica</v>
          </cell>
          <cell r="F4341" t="str">
            <v>CERRADO</v>
          </cell>
          <cell r="G4341" t="str">
            <v>C453</v>
          </cell>
          <cell r="H4341" t="str">
            <v>Valle Del Cauca</v>
          </cell>
          <cell r="I4341">
            <v>76845</v>
          </cell>
          <cell r="J4341">
            <v>6</v>
          </cell>
          <cell r="K4341" t="str">
            <v>Ulloa</v>
          </cell>
          <cell r="L4341" t="str">
            <v>Ulloa-Valle Del Cauca</v>
          </cell>
          <cell r="M4341">
            <v>69</v>
          </cell>
          <cell r="N4341" t="str">
            <v>Fonade 3</v>
          </cell>
          <cell r="O4341"/>
          <cell r="P4341"/>
          <cell r="Q4341" t="str">
            <v>CONSTRUCCIÓN DE ANDENES EN LA CARRERA 3 ENTRE CALLE 5 Y 7 MUNICIPIO DE ULLOA</v>
          </cell>
          <cell r="R4341" t="str">
            <v>Vías Urbanas</v>
          </cell>
          <cell r="S4341"/>
          <cell r="T4341"/>
          <cell r="U4341"/>
          <cell r="V4341" t="str">
            <v>MUNICIPIO</v>
          </cell>
          <cell r="W4341"/>
          <cell r="X4341" t="str">
            <v/>
          </cell>
          <cell r="Y4341"/>
          <cell r="Z4341">
            <v>10861000</v>
          </cell>
          <cell r="AA4341"/>
          <cell r="AB4341">
            <v>10861000</v>
          </cell>
          <cell r="AC4341"/>
          <cell r="AD4341">
            <v>10861000</v>
          </cell>
          <cell r="AE4341">
            <v>0</v>
          </cell>
          <cell r="AF4341"/>
          <cell r="AG4341">
            <v>0</v>
          </cell>
          <cell r="AH4341">
            <v>10861000</v>
          </cell>
          <cell r="AI4341">
            <v>0</v>
          </cell>
          <cell r="AJ4341">
            <v>10861000</v>
          </cell>
          <cell r="AK4341">
            <v>0</v>
          </cell>
          <cell r="AL4341"/>
          <cell r="AM4341" t="str">
            <v>CANCELADO</v>
          </cell>
          <cell r="AN4341" t="str">
            <v>CANCELADO</v>
          </cell>
          <cell r="AO4341" t="str">
            <v>CANCELADO</v>
          </cell>
          <cell r="AP4341" t="str">
            <v>En Liquidación</v>
          </cell>
          <cell r="AQ4341" t="e">
            <v>#REF!</v>
          </cell>
          <cell r="AR4341" t="e">
            <v>#N/A</v>
          </cell>
          <cell r="AS434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341" t="str">
            <v>No Aplica</v>
          </cell>
          <cell r="AU4341" t="str">
            <v>No Aplica</v>
          </cell>
          <cell r="AV4341" t="str">
            <v>No Aplica</v>
          </cell>
          <cell r="AW4341" t="e">
            <v>#REF!</v>
          </cell>
          <cell r="AX4341"/>
          <cell r="AY4341"/>
          <cell r="AZ4341">
            <v>0</v>
          </cell>
          <cell r="BA4341" t="str">
            <v>-</v>
          </cell>
          <cell r="BB4341" t="str">
            <v>1,642 KM</v>
          </cell>
          <cell r="BC4341"/>
          <cell r="BD4341" t="str">
            <v/>
          </cell>
          <cell r="BE4341" t="str">
            <v/>
          </cell>
          <cell r="BF4341" t="str">
            <v>cancelado</v>
          </cell>
          <cell r="BG4341" t="str">
            <v/>
          </cell>
        </row>
        <row r="4342">
          <cell r="C4342" t="str">
            <v>20100030S2061-1</v>
          </cell>
          <cell r="D4342" t="str">
            <v>Proyectos 2011 - 2020</v>
          </cell>
          <cell r="E4342" t="str">
            <v>No Aplica</v>
          </cell>
          <cell r="F4342" t="str">
            <v>CERRADO</v>
          </cell>
          <cell r="G4342"/>
          <cell r="H4342" t="str">
            <v>Valle Del Cauca</v>
          </cell>
          <cell r="I4342">
            <v>0</v>
          </cell>
          <cell r="J4342">
            <v>0</v>
          </cell>
          <cell r="K4342" t="str">
            <v>Valle Del  Cauca (Dp)</v>
          </cell>
          <cell r="L4342" t="str">
            <v>Valle Del  Cauca (Dp)-Valle Del Cauca</v>
          </cell>
          <cell r="M4342" t="str">
            <v/>
          </cell>
          <cell r="N4342" t="str">
            <v>Infraestructura</v>
          </cell>
          <cell r="O4342"/>
          <cell r="P4342"/>
          <cell r="Q4342" t="str">
            <v>Convenio Interadministrativo Con La Federación Nacional De Cafeteros - Comité Departamental De Cafeteros Del  Valle Del  Cauca, Para Que Se Aunen Esfuerzos Para La Elaboración De Diseños Y/O Ajustes A Diseños Y/O Interventorias En Varios Municipios Del  Valle Del  Cauca.</v>
          </cell>
          <cell r="R4342" t="str">
            <v>Social Comunitario</v>
          </cell>
          <cell r="S4342"/>
          <cell r="T4342"/>
          <cell r="U4342"/>
          <cell r="V4342" t="str">
            <v>Federación Nacional De Cafeteros</v>
          </cell>
          <cell r="W4342"/>
          <cell r="X4342" t="str">
            <v/>
          </cell>
          <cell r="Y4342"/>
          <cell r="Z4342">
            <v>40000000</v>
          </cell>
          <cell r="AA4342"/>
          <cell r="AB4342">
            <v>40000000</v>
          </cell>
          <cell r="AC4342"/>
          <cell r="AD4342">
            <v>40000000</v>
          </cell>
          <cell r="AE4342">
            <v>0</v>
          </cell>
          <cell r="AF4342"/>
          <cell r="AG4342">
            <v>0</v>
          </cell>
          <cell r="AH4342">
            <v>40000000</v>
          </cell>
          <cell r="AI4342">
            <v>0</v>
          </cell>
          <cell r="AJ4342">
            <v>40000000</v>
          </cell>
          <cell r="AK4342">
            <v>1</v>
          </cell>
          <cell r="AL4342"/>
          <cell r="AM4342">
            <v>1</v>
          </cell>
          <cell r="AN4342">
            <v>1</v>
          </cell>
          <cell r="AO4342">
            <v>0</v>
          </cell>
          <cell r="AP4342" t="str">
            <v>Liquidado</v>
          </cell>
          <cell r="AQ4342" t="e">
            <v>#REF!</v>
          </cell>
          <cell r="AR4342" t="e">
            <v>#N/A</v>
          </cell>
          <cell r="AS4342" t="str">
            <v>Entregado en 2010.</v>
          </cell>
          <cell r="AT4342" t="str">
            <v>No Aplica</v>
          </cell>
          <cell r="AU4342" t="str">
            <v/>
          </cell>
          <cell r="AV4342">
            <v>40543</v>
          </cell>
          <cell r="AW4342" t="e">
            <v>#REF!</v>
          </cell>
          <cell r="AX4342"/>
          <cell r="AY4342"/>
          <cell r="AZ4342">
            <v>0</v>
          </cell>
          <cell r="BA4342" t="str">
            <v>-</v>
          </cell>
          <cell r="BB4342" t="str">
            <v/>
          </cell>
          <cell r="BC4342"/>
          <cell r="BD4342" t="str">
            <v/>
          </cell>
          <cell r="BE4342" t="str">
            <v/>
          </cell>
          <cell r="BF4342" t="str">
            <v/>
          </cell>
          <cell r="BG4342" t="str">
            <v/>
          </cell>
        </row>
        <row r="4343">
          <cell r="C4343" t="str">
            <v>20100030S2062-1</v>
          </cell>
          <cell r="D4343" t="str">
            <v>Proyectos 2011 - 2020</v>
          </cell>
          <cell r="E4343" t="str">
            <v>No Aplica</v>
          </cell>
          <cell r="F4343" t="str">
            <v>CERRADO</v>
          </cell>
          <cell r="G4343"/>
          <cell r="H4343" t="str">
            <v>Valle Del Cauca</v>
          </cell>
          <cell r="I4343">
            <v>0</v>
          </cell>
          <cell r="J4343">
            <v>0</v>
          </cell>
          <cell r="K4343" t="str">
            <v>Valle Del  Cauca (Dp)</v>
          </cell>
          <cell r="L4343" t="str">
            <v>Valle Del  Cauca (Dp)-Valle Del Cauca</v>
          </cell>
          <cell r="M4343" t="str">
            <v/>
          </cell>
          <cell r="N4343" t="str">
            <v>Infraestructura</v>
          </cell>
          <cell r="O4343"/>
          <cell r="P4343"/>
          <cell r="Q4343" t="str">
            <v>Convenio Interadministrativo Con La Federación Nacional De Cafeteros - Comité Departamental De Cafeteros Del  Valle Del  Cauca, Para Que Se Aunen Esfuerzos Para La Elaboración De Diseños Y/O Ajustes A Diseños Y/O  Ejecutar Programa Peones Camineros, En Varios Municipios Del  Valle Del  Cauca.</v>
          </cell>
          <cell r="R4343" t="str">
            <v>Vías Red Terciaria</v>
          </cell>
          <cell r="S4343"/>
          <cell r="T4343"/>
          <cell r="U4343"/>
          <cell r="V4343" t="str">
            <v>Federación Nacional De Cafeteros</v>
          </cell>
          <cell r="W4343"/>
          <cell r="X4343" t="str">
            <v/>
          </cell>
          <cell r="Y4343"/>
          <cell r="Z4343">
            <v>1000000000</v>
          </cell>
          <cell r="AA4343"/>
          <cell r="AB4343">
            <v>1000000000</v>
          </cell>
          <cell r="AC4343"/>
          <cell r="AD4343">
            <v>1000000000</v>
          </cell>
          <cell r="AE4343">
            <v>0</v>
          </cell>
          <cell r="AF4343"/>
          <cell r="AG4343">
            <v>0</v>
          </cell>
          <cell r="AH4343">
            <v>1000000000</v>
          </cell>
          <cell r="AI4343">
            <v>0</v>
          </cell>
          <cell r="AJ4343">
            <v>1000000000</v>
          </cell>
          <cell r="AK4343">
            <v>1</v>
          </cell>
          <cell r="AL4343"/>
          <cell r="AM4343">
            <v>1</v>
          </cell>
          <cell r="AN4343">
            <v>1</v>
          </cell>
          <cell r="AO4343">
            <v>0</v>
          </cell>
          <cell r="AP4343" t="str">
            <v>Liquidado</v>
          </cell>
          <cell r="AQ4343" t="e">
            <v>#REF!</v>
          </cell>
          <cell r="AR4343" t="e">
            <v>#N/A</v>
          </cell>
          <cell r="AS4343" t="str">
            <v>Entregado en 2011.</v>
          </cell>
          <cell r="AT4343" t="str">
            <v>No Aplica</v>
          </cell>
          <cell r="AU4343" t="str">
            <v/>
          </cell>
          <cell r="AV4343">
            <v>40543</v>
          </cell>
          <cell r="AW4343" t="e">
            <v>#REF!</v>
          </cell>
          <cell r="AX4343"/>
          <cell r="AY4343"/>
          <cell r="AZ4343">
            <v>0</v>
          </cell>
          <cell r="BA4343" t="str">
            <v>-</v>
          </cell>
          <cell r="BB4343" t="str">
            <v/>
          </cell>
          <cell r="BC4343"/>
          <cell r="BD4343" t="str">
            <v/>
          </cell>
          <cell r="BE4343" t="str">
            <v/>
          </cell>
          <cell r="BF4343" t="str">
            <v/>
          </cell>
          <cell r="BG4343" t="str">
            <v/>
          </cell>
        </row>
        <row r="4344">
          <cell r="C4344" t="str">
            <v>20110165V2063-1</v>
          </cell>
          <cell r="D4344" t="str">
            <v>Proyectos 2011 - 2020</v>
          </cell>
          <cell r="E4344" t="str">
            <v>No Aplica</v>
          </cell>
          <cell r="F4344" t="str">
            <v>CERRADO</v>
          </cell>
          <cell r="G4344"/>
          <cell r="H4344" t="str">
            <v>Valle Del Cauca</v>
          </cell>
          <cell r="I4344">
            <v>0</v>
          </cell>
          <cell r="J4344">
            <v>0</v>
          </cell>
          <cell r="K4344" t="str">
            <v>Valle Del  Cauca (Dp)</v>
          </cell>
          <cell r="L4344" t="str">
            <v>Valle Del  Cauca (Dp)-Valle Del Cauca</v>
          </cell>
          <cell r="M4344" t="str">
            <v/>
          </cell>
          <cell r="N4344" t="str">
            <v>Infraestructura</v>
          </cell>
          <cell r="O4344"/>
          <cell r="P4344"/>
          <cell r="Q4344" t="str">
            <v>Camineros Para La Prosperidad En Varios Municipios Del  Departamento De Valle Del  Cauca</v>
          </cell>
          <cell r="R4344" t="str">
            <v>Vías Red Terciaria</v>
          </cell>
          <cell r="S4344"/>
          <cell r="T4344"/>
          <cell r="U4344"/>
          <cell r="V4344" t="str">
            <v>Federación Nacional De Cafeteros</v>
          </cell>
          <cell r="W4344"/>
          <cell r="X4344" t="str">
            <v/>
          </cell>
          <cell r="Y4344"/>
          <cell r="Z4344">
            <v>1120031718.1111109</v>
          </cell>
          <cell r="AA4344"/>
          <cell r="AB4344">
            <v>1120031718.1111109</v>
          </cell>
          <cell r="AC4344"/>
          <cell r="AD4344">
            <v>1120031718.1111109</v>
          </cell>
          <cell r="AE4344">
            <v>0</v>
          </cell>
          <cell r="AF4344"/>
          <cell r="AG4344">
            <v>0</v>
          </cell>
          <cell r="AH4344">
            <v>1120031718.1111109</v>
          </cell>
          <cell r="AI4344">
            <v>0</v>
          </cell>
          <cell r="AJ4344">
            <v>1120031718.1111109</v>
          </cell>
          <cell r="AK4344">
            <v>1</v>
          </cell>
          <cell r="AL4344"/>
          <cell r="AM4344">
            <v>1</v>
          </cell>
          <cell r="AN4344">
            <v>1</v>
          </cell>
          <cell r="AO4344">
            <v>0</v>
          </cell>
          <cell r="AP4344" t="str">
            <v>Liquidado</v>
          </cell>
          <cell r="AQ4344" t="e">
            <v>#REF!</v>
          </cell>
          <cell r="AR4344" t="e">
            <v>#N/A</v>
          </cell>
          <cell r="AS4344" t="str">
            <v>Entregado en 2013</v>
          </cell>
          <cell r="AT4344" t="str">
            <v>No Aplica</v>
          </cell>
          <cell r="AU4344" t="str">
            <v/>
          </cell>
          <cell r="AV4344">
            <v>41293</v>
          </cell>
          <cell r="AW4344" t="e">
            <v>#REF!</v>
          </cell>
          <cell r="AX4344"/>
          <cell r="AY4344"/>
          <cell r="AZ4344">
            <v>0</v>
          </cell>
          <cell r="BA4344" t="str">
            <v>-</v>
          </cell>
          <cell r="BB4344" t="str">
            <v/>
          </cell>
          <cell r="BC4344"/>
          <cell r="BD4344" t="str">
            <v/>
          </cell>
          <cell r="BE4344" t="str">
            <v/>
          </cell>
          <cell r="BF4344" t="str">
            <v/>
          </cell>
          <cell r="BG4344" t="str">
            <v/>
          </cell>
        </row>
        <row r="4345">
          <cell r="C4345" t="str">
            <v>20100030V1859-1</v>
          </cell>
          <cell r="D4345" t="str">
            <v>Proyectos 2011 - 2020</v>
          </cell>
          <cell r="E4345" t="str">
            <v>No Aplica</v>
          </cell>
          <cell r="F4345" t="str">
            <v>CERRADO</v>
          </cell>
          <cell r="G4345"/>
          <cell r="H4345" t="str">
            <v>Valle Del Cauca</v>
          </cell>
          <cell r="I4345">
            <v>76863</v>
          </cell>
          <cell r="J4345">
            <v>6</v>
          </cell>
          <cell r="K4345" t="str">
            <v>Versalles</v>
          </cell>
          <cell r="L4345" t="str">
            <v>Versalles-Valle Del Cauca</v>
          </cell>
          <cell r="M4345" t="str">
            <v/>
          </cell>
          <cell r="N4345" t="str">
            <v>Infraestructura</v>
          </cell>
          <cell r="O4345"/>
          <cell r="P4345"/>
          <cell r="Q4345" t="str">
            <v>Convenio Interadministrativo Con La Federación Nacional De Cafeteros - Comité Departamental De Cafeteros Del Valle Del Cauca, Para Que Se Aunen Esfuerzos Para La Elaboración De Diseños Y/O Ajustes A Diseños Y/O Pavimentación Sectores Populares, Municipio De Versalles - Valle Del Cauca.</v>
          </cell>
          <cell r="R4345" t="str">
            <v>Vías Urbanas</v>
          </cell>
          <cell r="S4345"/>
          <cell r="T4345"/>
          <cell r="U4345"/>
          <cell r="V4345" t="str">
            <v>Federación Nacional De Cafeteros</v>
          </cell>
          <cell r="W4345"/>
          <cell r="X4345" t="str">
            <v/>
          </cell>
          <cell r="Y4345"/>
          <cell r="Z4345">
            <v>100000000</v>
          </cell>
          <cell r="AA4345"/>
          <cell r="AB4345">
            <v>100000000</v>
          </cell>
          <cell r="AC4345"/>
          <cell r="AD4345">
            <v>100000000</v>
          </cell>
          <cell r="AE4345">
            <v>0</v>
          </cell>
          <cell r="AF4345"/>
          <cell r="AG4345">
            <v>0</v>
          </cell>
          <cell r="AH4345">
            <v>100000000</v>
          </cell>
          <cell r="AI4345">
            <v>0</v>
          </cell>
          <cell r="AJ4345">
            <v>100000000</v>
          </cell>
          <cell r="AK4345">
            <v>1</v>
          </cell>
          <cell r="AL4345"/>
          <cell r="AM4345">
            <v>1</v>
          </cell>
          <cell r="AN4345">
            <v>1</v>
          </cell>
          <cell r="AO4345">
            <v>0</v>
          </cell>
          <cell r="AP4345" t="str">
            <v>Liquidado</v>
          </cell>
          <cell r="AQ4345" t="e">
            <v>#REF!</v>
          </cell>
          <cell r="AR4345" t="e">
            <v>#N/A</v>
          </cell>
          <cell r="AS4345" t="str">
            <v>Entregado en 2011.</v>
          </cell>
          <cell r="AT4345" t="str">
            <v>No Aplica</v>
          </cell>
          <cell r="AU4345" t="str">
            <v/>
          </cell>
          <cell r="AV4345">
            <v>40543</v>
          </cell>
          <cell r="AW4345" t="e">
            <v>#REF!</v>
          </cell>
          <cell r="AX4345"/>
          <cell r="AY4345"/>
          <cell r="AZ4345">
            <v>0</v>
          </cell>
          <cell r="BA4345" t="str">
            <v>-</v>
          </cell>
          <cell r="BB4345" t="str">
            <v/>
          </cell>
          <cell r="BC4345"/>
          <cell r="BD4345" t="str">
            <v/>
          </cell>
          <cell r="BE4345" t="str">
            <v/>
          </cell>
          <cell r="BF4345" t="str">
            <v/>
          </cell>
          <cell r="BG4345" t="str">
            <v/>
          </cell>
        </row>
        <row r="4346">
          <cell r="C4346" t="str">
            <v>20110160V0336-1</v>
          </cell>
          <cell r="D4346" t="str">
            <v>Proyectos 2011 - 2020</v>
          </cell>
          <cell r="E4346" t="str">
            <v>No Aplica</v>
          </cell>
          <cell r="F4346" t="str">
            <v>CERRADO</v>
          </cell>
          <cell r="G4346" t="str">
            <v>A336</v>
          </cell>
          <cell r="H4346" t="str">
            <v>Valle Del Cauca</v>
          </cell>
          <cell r="I4346">
            <v>76863</v>
          </cell>
          <cell r="J4346">
            <v>6</v>
          </cell>
          <cell r="K4346" t="str">
            <v>Versalles</v>
          </cell>
          <cell r="L4346" t="str">
            <v>Versalles-Valle Del Cauca</v>
          </cell>
          <cell r="M4346">
            <v>160</v>
          </cell>
          <cell r="N4346" t="str">
            <v>Fonade 1</v>
          </cell>
          <cell r="O4346"/>
          <cell r="P4346"/>
          <cell r="Q4346" t="str">
            <v>Pavimento En Vías Urbanas Del Municipio De Versalles, Valle</v>
          </cell>
          <cell r="R4346" t="str">
            <v>Vías Urbanas</v>
          </cell>
          <cell r="S4346"/>
          <cell r="T4346"/>
          <cell r="U4346"/>
          <cell r="V4346" t="str">
            <v>Municipio</v>
          </cell>
          <cell r="W4346"/>
          <cell r="X4346" t="str">
            <v/>
          </cell>
          <cell r="Y4346"/>
          <cell r="Z4346">
            <v>273687428</v>
          </cell>
          <cell r="AA4346"/>
          <cell r="AB4346">
            <v>273687428</v>
          </cell>
          <cell r="AC4346"/>
          <cell r="AD4346">
            <v>273687428</v>
          </cell>
          <cell r="AE4346">
            <v>0</v>
          </cell>
          <cell r="AF4346"/>
          <cell r="AG4346">
            <v>0</v>
          </cell>
          <cell r="AH4346">
            <v>273687428</v>
          </cell>
          <cell r="AI4346">
            <v>0</v>
          </cell>
          <cell r="AJ4346">
            <v>273687428</v>
          </cell>
          <cell r="AK4346">
            <v>0</v>
          </cell>
          <cell r="AL4346"/>
          <cell r="AM4346">
            <v>1</v>
          </cell>
          <cell r="AN4346">
            <v>1</v>
          </cell>
          <cell r="AO4346">
            <v>0</v>
          </cell>
          <cell r="AP4346" t="str">
            <v>En Liquidación</v>
          </cell>
          <cell r="AQ4346" t="e">
            <v>#REF!</v>
          </cell>
          <cell r="AR4346" t="e">
            <v>#N/A</v>
          </cell>
          <cell r="AS4346"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346" t="str">
            <v>No Aplica</v>
          </cell>
          <cell r="AU4346">
            <v>42017</v>
          </cell>
          <cell r="AV4346">
            <v>42314</v>
          </cell>
          <cell r="AW4346" t="e">
            <v>#REF!</v>
          </cell>
          <cell r="AX4346"/>
          <cell r="AY4346"/>
          <cell r="AZ4346">
            <v>0</v>
          </cell>
          <cell r="BA4346" t="str">
            <v>-</v>
          </cell>
          <cell r="BB4346" t="str">
            <v>PAVIMENTACION VIAS URBANAS MUNICIPIO DE VERSALLES CALLE 7 ENTRE 4 Y 7  DEPARTAMENTO VALLE DEL CAUCA</v>
          </cell>
          <cell r="BC4346"/>
          <cell r="BD4346">
            <v>42053</v>
          </cell>
          <cell r="BE4346">
            <v>42138</v>
          </cell>
          <cell r="BF4346">
            <v>42720</v>
          </cell>
          <cell r="BG4346">
            <v>1500</v>
          </cell>
        </row>
        <row r="4347">
          <cell r="C4347" t="str">
            <v>20130148S0420-1</v>
          </cell>
          <cell r="D4347" t="str">
            <v>Proyectos 2011 - 2020</v>
          </cell>
          <cell r="E4347" t="str">
            <v>No Aplica</v>
          </cell>
          <cell r="F4347" t="str">
            <v>CERRADO</v>
          </cell>
          <cell r="G4347"/>
          <cell r="H4347" t="str">
            <v>Valle Del Cauca</v>
          </cell>
          <cell r="I4347">
            <v>76863</v>
          </cell>
          <cell r="J4347">
            <v>6</v>
          </cell>
          <cell r="K4347" t="str">
            <v>Versalles</v>
          </cell>
          <cell r="L4347" t="str">
            <v>Versalles-Valle Del Cauca</v>
          </cell>
          <cell r="M4347">
            <v>148</v>
          </cell>
          <cell r="N4347" t="str">
            <v>DPS 2013</v>
          </cell>
          <cell r="O4347"/>
          <cell r="P4347"/>
          <cell r="Q4347" t="str">
            <v>Conctruccion Cancha Multiple En El Municipio De Versalles - Valle Del Cauca</v>
          </cell>
          <cell r="R4347" t="str">
            <v>Espacio Público, Recreación Y Deporte</v>
          </cell>
          <cell r="S4347"/>
          <cell r="T4347"/>
          <cell r="U4347"/>
          <cell r="V4347" t="str">
            <v>Municipio</v>
          </cell>
          <cell r="W4347"/>
          <cell r="X4347" t="str">
            <v>Guayabo, Centenario</v>
          </cell>
          <cell r="Y4347"/>
          <cell r="Z4347">
            <v>317757009</v>
          </cell>
          <cell r="AA4347"/>
          <cell r="AB4347">
            <v>317757009</v>
          </cell>
          <cell r="AC4347"/>
          <cell r="AD4347">
            <v>317757009</v>
          </cell>
          <cell r="AE4347">
            <v>31775700.900000002</v>
          </cell>
          <cell r="AF4347"/>
          <cell r="AG4347">
            <v>31775700.900000002</v>
          </cell>
          <cell r="AH4347">
            <v>349532709.89999998</v>
          </cell>
          <cell r="AI4347">
            <v>0</v>
          </cell>
          <cell r="AJ4347">
            <v>349532709.89999998</v>
          </cell>
          <cell r="AK4347">
            <v>0.99850000000000005</v>
          </cell>
          <cell r="AL4347"/>
          <cell r="AM4347">
            <v>1</v>
          </cell>
          <cell r="AN4347">
            <v>1</v>
          </cell>
          <cell r="AO4347">
            <v>0</v>
          </cell>
          <cell r="AP4347" t="str">
            <v>Liquidado</v>
          </cell>
          <cell r="AQ4347" t="e">
            <v>#REF!</v>
          </cell>
          <cell r="AR4347" t="e">
            <v>#N/A</v>
          </cell>
          <cell r="AS4347" t="str">
            <v>Entregado</v>
          </cell>
          <cell r="AT4347" t="str">
            <v>No Aplica</v>
          </cell>
          <cell r="AU4347">
            <v>42263</v>
          </cell>
          <cell r="AV4347">
            <v>42365</v>
          </cell>
          <cell r="AW4347" t="e">
            <v>#REF!</v>
          </cell>
          <cell r="AX4347"/>
          <cell r="AY4347"/>
          <cell r="AZ4347">
            <v>0</v>
          </cell>
          <cell r="BA4347" t="str">
            <v>-</v>
          </cell>
          <cell r="BB4347">
            <v>670</v>
          </cell>
          <cell r="BC4347"/>
          <cell r="BD4347">
            <v>42250</v>
          </cell>
          <cell r="BE4347">
            <v>42397</v>
          </cell>
          <cell r="BF4347">
            <v>42397</v>
          </cell>
          <cell r="BG4347">
            <v>869</v>
          </cell>
        </row>
        <row r="4348">
          <cell r="C4348" t="str">
            <v>20130148V0075-1</v>
          </cell>
          <cell r="D4348" t="str">
            <v>Proyectos 2011 - 2020</v>
          </cell>
          <cell r="E4348" t="str">
            <v>No Aplica</v>
          </cell>
          <cell r="F4348" t="str">
            <v>CERRADO</v>
          </cell>
          <cell r="G4348"/>
          <cell r="H4348" t="str">
            <v>Valle Del Cauca</v>
          </cell>
          <cell r="I4348">
            <v>76863</v>
          </cell>
          <cell r="J4348">
            <v>6</v>
          </cell>
          <cell r="K4348" t="str">
            <v>Versalles</v>
          </cell>
          <cell r="L4348" t="str">
            <v>Versalles-Valle Del Cauca</v>
          </cell>
          <cell r="M4348">
            <v>148</v>
          </cell>
          <cell r="N4348" t="str">
            <v>DPS 2013</v>
          </cell>
          <cell r="O4348"/>
          <cell r="P4348"/>
          <cell r="Q4348" t="str">
            <v>Construcción De Pavimento En El Sector De La Bodeja, Vereda El Jigual En El Municipio De Versalles - Valle Del Cauca</v>
          </cell>
          <cell r="R4348" t="str">
            <v>Vías Red Terciaria</v>
          </cell>
          <cell r="S4348"/>
          <cell r="T4348"/>
          <cell r="U4348"/>
          <cell r="V4348" t="str">
            <v>Municipio</v>
          </cell>
          <cell r="W4348"/>
          <cell r="X4348" t="str">
            <v>Jigual</v>
          </cell>
          <cell r="Y4348"/>
          <cell r="Z4348">
            <v>280373832</v>
          </cell>
          <cell r="AA4348"/>
          <cell r="AB4348">
            <v>280373832</v>
          </cell>
          <cell r="AC4348"/>
          <cell r="AD4348">
            <v>280373832</v>
          </cell>
          <cell r="AE4348">
            <v>28037383.200000003</v>
          </cell>
          <cell r="AF4348"/>
          <cell r="AG4348">
            <v>28037383.200000003</v>
          </cell>
          <cell r="AH4348">
            <v>308411215.19999999</v>
          </cell>
          <cell r="AI4348">
            <v>0</v>
          </cell>
          <cell r="AJ4348">
            <v>308411215.19999999</v>
          </cell>
          <cell r="AK4348">
            <v>0.99990000000000001</v>
          </cell>
          <cell r="AL4348"/>
          <cell r="AM4348">
            <v>1</v>
          </cell>
          <cell r="AN4348">
            <v>1</v>
          </cell>
          <cell r="AO4348">
            <v>0</v>
          </cell>
          <cell r="AP4348" t="str">
            <v>Liquidado</v>
          </cell>
          <cell r="AQ4348" t="e">
            <v>#REF!</v>
          </cell>
          <cell r="AR4348" t="e">
            <v>#N/A</v>
          </cell>
          <cell r="AS4348" t="str">
            <v>Entregado</v>
          </cell>
          <cell r="AT4348" t="str">
            <v>No Aplica</v>
          </cell>
          <cell r="AU4348">
            <v>42263</v>
          </cell>
          <cell r="AV4348">
            <v>42353</v>
          </cell>
          <cell r="AW4348" t="e">
            <v>#REF!</v>
          </cell>
          <cell r="AX4348"/>
          <cell r="AY4348"/>
          <cell r="AZ4348">
            <v>0</v>
          </cell>
          <cell r="BA4348" t="str">
            <v>-</v>
          </cell>
          <cell r="BB4348">
            <v>0.23</v>
          </cell>
          <cell r="BC4348"/>
          <cell r="BD4348">
            <v>42250</v>
          </cell>
          <cell r="BE4348">
            <v>42305</v>
          </cell>
          <cell r="BF4348">
            <v>42397</v>
          </cell>
          <cell r="BG4348">
            <v>402</v>
          </cell>
        </row>
        <row r="4349">
          <cell r="C4349" t="str">
            <v>20130148V0254-1</v>
          </cell>
          <cell r="D4349" t="str">
            <v>Proyectos 2011 - 2020</v>
          </cell>
          <cell r="E4349" t="str">
            <v>No Aplica</v>
          </cell>
          <cell r="F4349" t="str">
            <v>CERRADO</v>
          </cell>
          <cell r="G4349"/>
          <cell r="H4349" t="str">
            <v>Valle Del Cauca</v>
          </cell>
          <cell r="I4349">
            <v>76863</v>
          </cell>
          <cell r="J4349">
            <v>6</v>
          </cell>
          <cell r="K4349" t="str">
            <v>Versalles</v>
          </cell>
          <cell r="L4349" t="str">
            <v>Versalles-Valle Del Cauca</v>
          </cell>
          <cell r="M4349">
            <v>148</v>
          </cell>
          <cell r="N4349" t="str">
            <v>DPS 2013</v>
          </cell>
          <cell r="O4349"/>
          <cell r="P4349"/>
          <cell r="Q4349" t="str">
            <v>Construcción Pavimento Vía Campoalegre-La Bodega En El Municipio De Versalles - Valle Del Cauca</v>
          </cell>
          <cell r="R4349" t="str">
            <v>Vías Urbanas</v>
          </cell>
          <cell r="S4349"/>
          <cell r="T4349"/>
          <cell r="U4349"/>
          <cell r="V4349" t="str">
            <v>Municipio</v>
          </cell>
          <cell r="W4349"/>
          <cell r="X4349" t="str">
            <v/>
          </cell>
          <cell r="Y4349"/>
          <cell r="Z4349">
            <v>280373832</v>
          </cell>
          <cell r="AA4349"/>
          <cell r="AB4349">
            <v>280373832</v>
          </cell>
          <cell r="AC4349"/>
          <cell r="AD4349">
            <v>280373832</v>
          </cell>
          <cell r="AE4349">
            <v>28037383.200000003</v>
          </cell>
          <cell r="AF4349"/>
          <cell r="AG4349">
            <v>28037383.200000003</v>
          </cell>
          <cell r="AH4349">
            <v>308411215.19999999</v>
          </cell>
          <cell r="AI4349">
            <v>0</v>
          </cell>
          <cell r="AJ4349">
            <v>308411215.19999999</v>
          </cell>
          <cell r="AK4349">
            <v>1</v>
          </cell>
          <cell r="AL4349"/>
          <cell r="AM4349">
            <v>1</v>
          </cell>
          <cell r="AN4349">
            <v>1</v>
          </cell>
          <cell r="AO4349">
            <v>0</v>
          </cell>
          <cell r="AP4349" t="str">
            <v>Liquidado</v>
          </cell>
          <cell r="AQ4349" t="e">
            <v>#REF!</v>
          </cell>
          <cell r="AR4349" t="e">
            <v>#N/A</v>
          </cell>
          <cell r="AS4349" t="str">
            <v>Entregado</v>
          </cell>
          <cell r="AT4349" t="str">
            <v>No Aplica</v>
          </cell>
          <cell r="AU4349">
            <v>42263</v>
          </cell>
          <cell r="AV4349">
            <v>42353</v>
          </cell>
          <cell r="AW4349" t="e">
            <v>#REF!</v>
          </cell>
          <cell r="AX4349"/>
          <cell r="AY4349"/>
          <cell r="AZ4349">
            <v>0</v>
          </cell>
          <cell r="BA4349" t="str">
            <v>-</v>
          </cell>
          <cell r="BB4349">
            <v>0.27</v>
          </cell>
          <cell r="BC4349"/>
          <cell r="BD4349">
            <v>42250</v>
          </cell>
          <cell r="BE4349">
            <v>42397</v>
          </cell>
          <cell r="BF4349">
            <v>42397</v>
          </cell>
          <cell r="BG4349">
            <v>1520</v>
          </cell>
        </row>
        <row r="4350">
          <cell r="C4350" t="str">
            <v>E-2020-2203-164307</v>
          </cell>
          <cell r="D4350" t="str">
            <v>CV 001-2020</v>
          </cell>
          <cell r="E4350" t="str">
            <v>2018-2022</v>
          </cell>
          <cell r="F4350" t="str">
            <v>VIGENTE</v>
          </cell>
          <cell r="G4350"/>
          <cell r="H4350" t="str">
            <v>Valle Del Cauca</v>
          </cell>
          <cell r="I4350"/>
          <cell r="J4350"/>
          <cell r="K4350" t="str">
            <v>Versalles</v>
          </cell>
          <cell r="L4350" t="str">
            <v>Versalles-Valle Del Cauca</v>
          </cell>
          <cell r="M4350" t="str">
            <v>480 FIP 2021</v>
          </cell>
          <cell r="N4350" t="str">
            <v>DPS 2021</v>
          </cell>
          <cell r="O4350">
            <v>44427</v>
          </cell>
          <cell r="P4350">
            <v>44773</v>
          </cell>
          <cell r="Q4350" t="str">
            <v xml:space="preserve">Construcción De Placa Huella Tipo Invias, En La Vereda El Silencio, Corregimiento De La Florida, Municipio De Versalles - Valle Del Cauca </v>
          </cell>
          <cell r="R4350" t="str">
            <v>Vias y Transporte</v>
          </cell>
          <cell r="S4350" t="str">
            <v>Vias Rurales</v>
          </cell>
          <cell r="T4350"/>
          <cell r="U4350">
            <v>1</v>
          </cell>
          <cell r="V4350"/>
          <cell r="W4350"/>
          <cell r="X4350"/>
          <cell r="Y4350"/>
          <cell r="Z4350">
            <v>1779696550</v>
          </cell>
          <cell r="AA4350"/>
          <cell r="AB4350">
            <v>1779696550</v>
          </cell>
          <cell r="AC4350">
            <v>0</v>
          </cell>
          <cell r="AD4350">
            <v>1779696550</v>
          </cell>
          <cell r="AE4350"/>
          <cell r="AF4350"/>
          <cell r="AG4350">
            <v>0</v>
          </cell>
          <cell r="AH4350">
            <v>1779696550</v>
          </cell>
          <cell r="AI4350">
            <v>0</v>
          </cell>
          <cell r="AJ4350">
            <v>1779696550</v>
          </cell>
          <cell r="AK4350"/>
          <cell r="AL4350"/>
          <cell r="AM4350">
            <v>0.54249999999999998</v>
          </cell>
          <cell r="AN4350">
            <v>7.3400000000000007E-2</v>
          </cell>
          <cell r="AO4350">
            <v>-0.46909999999999996</v>
          </cell>
          <cell r="AP4350" t="str">
            <v>En Ejecución</v>
          </cell>
          <cell r="AQ4350" t="e">
            <v>#REF!</v>
          </cell>
          <cell r="AR4350" t="e">
            <v>#N/A</v>
          </cell>
          <cell r="AS4350" t="str">
            <v>-</v>
          </cell>
          <cell r="AT4350"/>
          <cell r="AU4350">
            <v>44713</v>
          </cell>
          <cell r="AV4350">
            <v>44804</v>
          </cell>
          <cell r="AW4350" t="e">
            <v>#REF!</v>
          </cell>
          <cell r="AX4350">
            <v>6</v>
          </cell>
          <cell r="AY4350"/>
          <cell r="AZ4350">
            <v>6</v>
          </cell>
          <cell r="BA4350"/>
          <cell r="BB4350" t="str">
            <v>1000 ML</v>
          </cell>
          <cell r="BC4350"/>
          <cell r="BD4350" t="str">
            <v>-</v>
          </cell>
          <cell r="BE4350" t="str">
            <v>-</v>
          </cell>
          <cell r="BF4350" t="str">
            <v>-</v>
          </cell>
          <cell r="BG4350">
            <v>663</v>
          </cell>
        </row>
        <row r="4351">
          <cell r="C4351" t="str">
            <v>20110160V0337-1</v>
          </cell>
          <cell r="D4351" t="str">
            <v>Proyectos 2011 - 2020</v>
          </cell>
          <cell r="E4351" t="str">
            <v>No Aplica</v>
          </cell>
          <cell r="F4351" t="str">
            <v>CERRADO</v>
          </cell>
          <cell r="G4351" t="str">
            <v>A337</v>
          </cell>
          <cell r="H4351" t="str">
            <v>Valle Del Cauca</v>
          </cell>
          <cell r="I4351">
            <v>76869</v>
          </cell>
          <cell r="J4351">
            <v>6</v>
          </cell>
          <cell r="K4351" t="str">
            <v>Vijes</v>
          </cell>
          <cell r="L4351" t="str">
            <v>Vijes-Valle Del Cauca</v>
          </cell>
          <cell r="M4351">
            <v>160</v>
          </cell>
          <cell r="N4351" t="str">
            <v>Fonade 1</v>
          </cell>
          <cell r="O4351"/>
          <cell r="P4351"/>
          <cell r="Q4351" t="str">
            <v>Pavimentación Vías Urbanas Municipio De Vijes, Valle</v>
          </cell>
          <cell r="R4351" t="str">
            <v>Vías Urbanas</v>
          </cell>
          <cell r="S4351"/>
          <cell r="T4351"/>
          <cell r="U4351"/>
          <cell r="V4351" t="str">
            <v>Municipio</v>
          </cell>
          <cell r="W4351"/>
          <cell r="X4351" t="str">
            <v/>
          </cell>
          <cell r="Y4351"/>
          <cell r="Z4351">
            <v>255000000</v>
          </cell>
          <cell r="AA4351"/>
          <cell r="AB4351">
            <v>255000000</v>
          </cell>
          <cell r="AC4351"/>
          <cell r="AD4351">
            <v>255000000</v>
          </cell>
          <cell r="AE4351">
            <v>0</v>
          </cell>
          <cell r="AF4351"/>
          <cell r="AG4351">
            <v>0</v>
          </cell>
          <cell r="AH4351">
            <v>255000000</v>
          </cell>
          <cell r="AI4351">
            <v>0</v>
          </cell>
          <cell r="AJ4351">
            <v>255000000</v>
          </cell>
          <cell r="AK4351">
            <v>0</v>
          </cell>
          <cell r="AL4351"/>
          <cell r="AM4351">
            <v>1</v>
          </cell>
          <cell r="AN4351">
            <v>1</v>
          </cell>
          <cell r="AO4351">
            <v>0</v>
          </cell>
          <cell r="AP4351" t="str">
            <v>En Liquidación</v>
          </cell>
          <cell r="AQ4351" t="e">
            <v>#REF!</v>
          </cell>
          <cell r="AR4351" t="e">
            <v>#N/A</v>
          </cell>
          <cell r="AS4351"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351" t="str">
            <v>No Aplica</v>
          </cell>
          <cell r="AU4351">
            <v>41750</v>
          </cell>
          <cell r="AV4351">
            <v>42185</v>
          </cell>
          <cell r="AW4351" t="e">
            <v>#REF!</v>
          </cell>
          <cell r="AX4351"/>
          <cell r="AY4351"/>
          <cell r="AZ4351">
            <v>0</v>
          </cell>
          <cell r="BA4351" t="str">
            <v>-</v>
          </cell>
          <cell r="BB4351" t="str">
            <v>CONSTRUCCIÓN DEL PAVIMENTO RÍGIDO DE LA CALLE 8 ENTRE CARRERAS 8B Y 9, BARRIO PATIO BONITO</v>
          </cell>
          <cell r="BC4351"/>
          <cell r="BD4351">
            <v>41718</v>
          </cell>
          <cell r="BE4351">
            <v>41718</v>
          </cell>
          <cell r="BF4351">
            <v>41850</v>
          </cell>
          <cell r="BG4351">
            <v>1800</v>
          </cell>
        </row>
        <row r="4352">
          <cell r="C4352" t="str">
            <v>20130069S0354-1</v>
          </cell>
          <cell r="D4352" t="str">
            <v>Proyectos 2011 - 2020</v>
          </cell>
          <cell r="E4352" t="str">
            <v>No Aplica</v>
          </cell>
          <cell r="F4352" t="str">
            <v>CERRADO</v>
          </cell>
          <cell r="G4352" t="str">
            <v>C354</v>
          </cell>
          <cell r="H4352" t="str">
            <v>Valle Del Cauca</v>
          </cell>
          <cell r="I4352">
            <v>76869</v>
          </cell>
          <cell r="J4352">
            <v>6</v>
          </cell>
          <cell r="K4352" t="str">
            <v>Vijes</v>
          </cell>
          <cell r="L4352" t="str">
            <v>Vijes-Valle Del Cauca</v>
          </cell>
          <cell r="M4352">
            <v>69</v>
          </cell>
          <cell r="N4352" t="str">
            <v>Fonade 3</v>
          </cell>
          <cell r="O4352"/>
          <cell r="P4352"/>
          <cell r="Q4352" t="str">
            <v>Construcción Coliseo Cubierto Zona Urbana. Municipio De Vijes - Valle Del Cauca</v>
          </cell>
          <cell r="R4352" t="str">
            <v>Espacio Público, Recreación Y Deporte</v>
          </cell>
          <cell r="S4352"/>
          <cell r="T4352"/>
          <cell r="U4352"/>
          <cell r="V4352" t="str">
            <v>Municipio</v>
          </cell>
          <cell r="W4352"/>
          <cell r="X4352" t="str">
            <v/>
          </cell>
          <cell r="Y4352"/>
          <cell r="Z4352">
            <v>350000000</v>
          </cell>
          <cell r="AA4352"/>
          <cell r="AB4352">
            <v>350000000</v>
          </cell>
          <cell r="AC4352"/>
          <cell r="AD4352">
            <v>350000000</v>
          </cell>
          <cell r="AE4352">
            <v>0</v>
          </cell>
          <cell r="AF4352"/>
          <cell r="AG4352">
            <v>0</v>
          </cell>
          <cell r="AH4352">
            <v>350000000</v>
          </cell>
          <cell r="AI4352">
            <v>0</v>
          </cell>
          <cell r="AJ4352">
            <v>350000000</v>
          </cell>
          <cell r="AK4352">
            <v>0.91500000000000004</v>
          </cell>
          <cell r="AL4352"/>
          <cell r="AM4352">
            <v>1</v>
          </cell>
          <cell r="AN4352">
            <v>1</v>
          </cell>
          <cell r="AO4352">
            <v>0</v>
          </cell>
          <cell r="AP4352" t="str">
            <v>En Liquidación</v>
          </cell>
          <cell r="AQ4352" t="e">
            <v>#REF!</v>
          </cell>
          <cell r="AR4352" t="e">
            <v>#N/A</v>
          </cell>
          <cell r="AS4352" t="str">
            <v>Municipio de Vijes - Valle del cauca y PROINCO LTDA., ahora DISEÑOS Y OBRAS DE COLOMBIA – DIOCOL S.A.S derivado de Contrato Interadministrativo Derivado No. 2132969 se informa que el pago del acta final se encuentra sujeto al resultado de dicho proceso conciliatorio; sin embargo, respecto a los pagos que no sean sujetos de controversia, estos podrán ser cancelados por parte de ENTerritorio una vez se cumplan con los requisitos necesarios para su desembolso.
Se remite el dia 11-12-2020 a postcontractual lo siguinete: En consideración a la pérdida de competencia para liquidar el convenio del asunto, y dado el estado actual que este presenta referente a los soportes requeridos para la elaboración de constancia de archivo, se remite el memorando No. 20202700172473 para su trámite respectivo.
PENDIENTE:
Estar en seguimiento de tramite de constancia de archivo.</v>
          </cell>
          <cell r="AT4352" t="str">
            <v>No Aplica</v>
          </cell>
          <cell r="AU4352">
            <v>41682</v>
          </cell>
          <cell r="AV4352">
            <v>41786</v>
          </cell>
          <cell r="AW4352" t="e">
            <v>#REF!</v>
          </cell>
          <cell r="AX4352"/>
          <cell r="AY4352"/>
          <cell r="AZ4352">
            <v>0</v>
          </cell>
          <cell r="BA4352" t="str">
            <v>-</v>
          </cell>
          <cell r="BB4352" t="str">
            <v/>
          </cell>
          <cell r="BC4352"/>
          <cell r="BD4352">
            <v>41718</v>
          </cell>
          <cell r="BE4352">
            <v>41738</v>
          </cell>
          <cell r="BF4352">
            <v>41850</v>
          </cell>
          <cell r="BG4352" t="str">
            <v/>
          </cell>
        </row>
        <row r="4353">
          <cell r="C4353" t="str">
            <v>20170414V9849-1</v>
          </cell>
          <cell r="D4353" t="str">
            <v>Proyectos 2011 - 2020</v>
          </cell>
          <cell r="E4353" t="str">
            <v>ANTES 2018</v>
          </cell>
          <cell r="F4353" t="str">
            <v>VIGENTE</v>
          </cell>
          <cell r="G4353"/>
          <cell r="H4353" t="str">
            <v>Valle Del Cauca</v>
          </cell>
          <cell r="I4353">
            <v>76869</v>
          </cell>
          <cell r="J4353">
            <v>6</v>
          </cell>
          <cell r="K4353" t="str">
            <v>Vijes</v>
          </cell>
          <cell r="L4353" t="str">
            <v>Vijes-Valle Del Cauca</v>
          </cell>
          <cell r="M4353">
            <v>414</v>
          </cell>
          <cell r="N4353" t="str">
            <v>DPS 2017</v>
          </cell>
          <cell r="O4353"/>
          <cell r="P4353"/>
          <cell r="Q4353" t="str">
            <v xml:space="preserve"> Pavimentación Vías Urbanas Barrios Balcones, La Esperanza , Piedra Grande, Patio Bonito Ii Etapa Y Obras Complementarias Municipio De Vijes - Valle Del Cauca</v>
          </cell>
          <cell r="R4353" t="str">
            <v>Vías Urbanas</v>
          </cell>
          <cell r="S4353"/>
          <cell r="T4353"/>
          <cell r="U4353"/>
          <cell r="V4353" t="str">
            <v>Municipio</v>
          </cell>
          <cell r="W4353" t="str">
            <v>Urbano</v>
          </cell>
          <cell r="X4353" t="str">
            <v>Balcones, La Esperanza,
Patio Bonito y Piedra Grande</v>
          </cell>
          <cell r="Y4353"/>
          <cell r="Z4353">
            <v>5455205940</v>
          </cell>
          <cell r="AA4353"/>
          <cell r="AB4353">
            <v>5455205940</v>
          </cell>
          <cell r="AC4353"/>
          <cell r="AD4353">
            <v>5455205940</v>
          </cell>
          <cell r="AE4353">
            <v>553184320.39999998</v>
          </cell>
          <cell r="AF4353"/>
          <cell r="AG4353">
            <v>553184320.39999998</v>
          </cell>
          <cell r="AH4353">
            <v>6008390260.3999996</v>
          </cell>
          <cell r="AI4353">
            <v>0</v>
          </cell>
          <cell r="AJ4353">
            <v>6008390260.3999996</v>
          </cell>
          <cell r="AK4353">
            <v>1</v>
          </cell>
          <cell r="AL4353"/>
          <cell r="AM4353">
            <v>1</v>
          </cell>
          <cell r="AN4353">
            <v>1</v>
          </cell>
          <cell r="AO4353">
            <v>0</v>
          </cell>
          <cell r="AP4353" t="str">
            <v>Entregado A Municipio</v>
          </cell>
          <cell r="AQ4353" t="e">
            <v>#REF!</v>
          </cell>
          <cell r="AR4353" t="e">
            <v>#N/A</v>
          </cell>
          <cell r="AS4353" t="str">
            <v>Se radicó solicitud de pago de desembolso 6 de recursos fenecidos para pago el 21/12/2021
Se enviaron documentos para creación de cuenta en SIIF Nación. Tramite ya terminado. A la espera de orden para radicar solicitud. 
Se realiza desembolso de Acta 6 de recursos fenecidos el día 30 de diciembre de 2021.
reiterar los compromisos de mesa de trabajo con el ente territorial - contratista  21 al 25 de febrero - 2022
Reiteración por el supervisor convenio 8 marzo 2022.
Se remitió al municipio Oficio Derecho de Petición  con copia a procuraduría delegada.
Terminación: 20-09-2020
AV3 19/12/2020</v>
          </cell>
          <cell r="AT4353" t="str">
            <v>No Aplica</v>
          </cell>
          <cell r="AU4353">
            <v>43649</v>
          </cell>
          <cell r="AV4353">
            <v>44096</v>
          </cell>
          <cell r="AW4353" t="e">
            <v>#REF!</v>
          </cell>
          <cell r="AX4353"/>
          <cell r="AY4353"/>
          <cell r="AZ4353">
            <v>0</v>
          </cell>
          <cell r="BA4353" t="str">
            <v>-</v>
          </cell>
          <cell r="BB4353" t="str">
            <v>4120 ml</v>
          </cell>
          <cell r="BC4353"/>
          <cell r="BD4353">
            <v>43721</v>
          </cell>
          <cell r="BE4353">
            <v>44046</v>
          </cell>
          <cell r="BF4353">
            <v>44184</v>
          </cell>
          <cell r="BG4353">
            <v>3216</v>
          </cell>
        </row>
        <row r="4354">
          <cell r="C4354" t="str">
            <v>E-2020-2203-253148</v>
          </cell>
          <cell r="D4354" t="str">
            <v>CV 001-2020</v>
          </cell>
          <cell r="E4354" t="str">
            <v>2018-2022</v>
          </cell>
          <cell r="F4354" t="str">
            <v>VIGENTE</v>
          </cell>
          <cell r="G4354"/>
          <cell r="H4354" t="str">
            <v>Valle Del Cauca</v>
          </cell>
          <cell r="I4354"/>
          <cell r="J4354"/>
          <cell r="K4354" t="str">
            <v>Vijes</v>
          </cell>
          <cell r="L4354" t="str">
            <v>Vijes-Valle Del Cauca</v>
          </cell>
          <cell r="M4354" t="str">
            <v>501 FIP 2021</v>
          </cell>
          <cell r="N4354" t="str">
            <v>DPS 2021</v>
          </cell>
          <cell r="O4354">
            <v>44559</v>
          </cell>
          <cell r="P4354">
            <v>44773</v>
          </cell>
          <cell r="Q4354" t="str">
            <v>Construcción En Pavimento Rígido En Vías Urbanas Del Municipio De Vijes - Valle Del Cauca</v>
          </cell>
          <cell r="R4354" t="str">
            <v>Vias y Transporte</v>
          </cell>
          <cell r="S4354" t="str">
            <v>Vias Urbanas</v>
          </cell>
          <cell r="T4354"/>
          <cell r="U4354">
            <v>1</v>
          </cell>
          <cell r="V4354"/>
          <cell r="W4354"/>
          <cell r="X4354"/>
          <cell r="Y4354"/>
          <cell r="Z4354">
            <v>3357729446</v>
          </cell>
          <cell r="AA4354"/>
          <cell r="AB4354">
            <v>3357729446</v>
          </cell>
          <cell r="AC4354">
            <v>0</v>
          </cell>
          <cell r="AD4354">
            <v>3357729446</v>
          </cell>
          <cell r="AE4354"/>
          <cell r="AF4354"/>
          <cell r="AG4354">
            <v>0</v>
          </cell>
          <cell r="AH4354">
            <v>3357729446</v>
          </cell>
          <cell r="AI4354">
            <v>0</v>
          </cell>
          <cell r="AJ4354">
            <v>3357729446</v>
          </cell>
          <cell r="AK4354"/>
          <cell r="AL4354"/>
          <cell r="AM4354">
            <v>0.83350000000000002</v>
          </cell>
          <cell r="AN4354">
            <v>0.04</v>
          </cell>
          <cell r="AO4354">
            <v>-0.79349999999999998</v>
          </cell>
          <cell r="AP4354" t="str">
            <v>En Ejecución</v>
          </cell>
          <cell r="AQ4354" t="e">
            <v>#REF!</v>
          </cell>
          <cell r="AR4354" t="e">
            <v>#N/A</v>
          </cell>
          <cell r="AS4354" t="str">
            <v>-</v>
          </cell>
          <cell r="AT4354"/>
          <cell r="AU4354">
            <v>0</v>
          </cell>
          <cell r="AV4354" t="str">
            <v>-</v>
          </cell>
          <cell r="AW4354" t="e">
            <v>#REF!</v>
          </cell>
          <cell r="AX4354">
            <v>9</v>
          </cell>
          <cell r="AY4354"/>
          <cell r="AZ4354">
            <v>9</v>
          </cell>
          <cell r="BA4354"/>
          <cell r="BB4354" t="str">
            <v>1698 ML</v>
          </cell>
          <cell r="BC4354"/>
          <cell r="BD4354" t="str">
            <v>-</v>
          </cell>
          <cell r="BE4354" t="str">
            <v>-</v>
          </cell>
          <cell r="BF4354" t="str">
            <v>-</v>
          </cell>
          <cell r="BG4354" t="str">
            <v>-</v>
          </cell>
        </row>
        <row r="4355">
          <cell r="C4355" t="str">
            <v>MCH - 038</v>
          </cell>
          <cell r="D4355" t="str">
            <v>Proyectos 2021 - 2022</v>
          </cell>
          <cell r="E4355" t="str">
            <v>2018-2022</v>
          </cell>
          <cell r="F4355" t="str">
            <v>VIGENTE</v>
          </cell>
          <cell r="G4355"/>
          <cell r="H4355" t="str">
            <v>Valle Del Cauca</v>
          </cell>
          <cell r="I4355"/>
          <cell r="J4355"/>
          <cell r="K4355" t="str">
            <v>Vijes</v>
          </cell>
          <cell r="L4355" t="str">
            <v>Vijes-Valle Del Cauca</v>
          </cell>
          <cell r="M4355" t="str">
            <v>733 FIP 2021</v>
          </cell>
          <cell r="N4355" t="str">
            <v>DPS 2021</v>
          </cell>
          <cell r="O4355">
            <v>44551</v>
          </cell>
          <cell r="P4355">
            <v>44773</v>
          </cell>
          <cell r="Q4355" t="str">
            <v>Mejoramientos De Condiciones De Habitabilidad En El Municipio De Vijes - Valle Del Cauca</v>
          </cell>
          <cell r="R4355" t="str">
            <v>Habitat</v>
          </cell>
          <cell r="S4355" t="str">
            <v>MCH</v>
          </cell>
          <cell r="T4355"/>
          <cell r="U4355">
            <v>1</v>
          </cell>
          <cell r="V4355"/>
          <cell r="W4355"/>
          <cell r="X4355"/>
          <cell r="Y4355"/>
          <cell r="Z4355">
            <v>1260000000</v>
          </cell>
          <cell r="AA4355"/>
          <cell r="AB4355">
            <v>1260000000</v>
          </cell>
          <cell r="AC4355">
            <v>0</v>
          </cell>
          <cell r="AD4355">
            <v>1260000000</v>
          </cell>
          <cell r="AE4355"/>
          <cell r="AF4355"/>
          <cell r="AG4355">
            <v>0</v>
          </cell>
          <cell r="AH4355">
            <v>1260000000</v>
          </cell>
          <cell r="AI4355">
            <v>0</v>
          </cell>
          <cell r="AJ4355">
            <v>1260000000</v>
          </cell>
          <cell r="AK4355"/>
          <cell r="AL4355"/>
          <cell r="AM4355"/>
          <cell r="AN4355"/>
          <cell r="AO4355">
            <v>0</v>
          </cell>
          <cell r="AP4355" t="str">
            <v>Adjudicado</v>
          </cell>
          <cell r="AQ4355" t="e">
            <v>#REF!</v>
          </cell>
          <cell r="AR4355" t="str">
            <v>EN EJECUCIÓN - PRECONSTRUCCIÓN</v>
          </cell>
          <cell r="AS4355" t="str">
            <v>-</v>
          </cell>
          <cell r="AT4355"/>
          <cell r="AU4355" t="str">
            <v>-</v>
          </cell>
          <cell r="AV4355" t="str">
            <v>-</v>
          </cell>
          <cell r="AW4355" t="e">
            <v>#REF!</v>
          </cell>
          <cell r="AX4355"/>
          <cell r="AY4355"/>
          <cell r="AZ4355">
            <v>0</v>
          </cell>
          <cell r="BA4355"/>
          <cell r="BB4355" t="str">
            <v>- Viviendas</v>
          </cell>
          <cell r="BC4355"/>
          <cell r="BD4355" t="str">
            <v>-</v>
          </cell>
          <cell r="BE4355" t="str">
            <v>-</v>
          </cell>
          <cell r="BF4355" t="str">
            <v>-</v>
          </cell>
          <cell r="BG4355" t="str">
            <v>-</v>
          </cell>
        </row>
        <row r="4356">
          <cell r="C4356" t="str">
            <v>20130150V0524-1</v>
          </cell>
          <cell r="D4356" t="str">
            <v>Proyectos 2011 - 2020</v>
          </cell>
          <cell r="E4356" t="str">
            <v>No Aplica</v>
          </cell>
          <cell r="F4356" t="str">
            <v>CERRADO</v>
          </cell>
          <cell r="G4356"/>
          <cell r="H4356" t="str">
            <v>Valle Del Cauca</v>
          </cell>
          <cell r="I4356">
            <v>76890</v>
          </cell>
          <cell r="J4356">
            <v>6</v>
          </cell>
          <cell r="K4356" t="str">
            <v>Yotoco</v>
          </cell>
          <cell r="L4356" t="str">
            <v>Yotoco-Valle Del Cauca</v>
          </cell>
          <cell r="M4356">
            <v>150</v>
          </cell>
          <cell r="N4356" t="str">
            <v>DPS 2013</v>
          </cell>
          <cell r="O4356"/>
          <cell r="P4356"/>
          <cell r="Q4356" t="str">
            <v>Construcción De Pavimento En Concreto Rigido Via Crucero Corregimiento El Dorado A La Vereda Muñecos Del Municipio De Yotoco - Valle Del Cauca</v>
          </cell>
          <cell r="R4356" t="str">
            <v>Vías Red Terciaria</v>
          </cell>
          <cell r="S4356"/>
          <cell r="T4356"/>
          <cell r="U4356"/>
          <cell r="V4356" t="str">
            <v>Municipio</v>
          </cell>
          <cell r="W4356"/>
          <cell r="X4356" t="str">
            <v>Vereda Muñecos</v>
          </cell>
          <cell r="Y4356"/>
          <cell r="Z4356">
            <v>287331608</v>
          </cell>
          <cell r="AA4356"/>
          <cell r="AB4356">
            <v>287331608</v>
          </cell>
          <cell r="AC4356"/>
          <cell r="AD4356">
            <v>287331608</v>
          </cell>
          <cell r="AE4356">
            <v>28733160.800000001</v>
          </cell>
          <cell r="AF4356"/>
          <cell r="AG4356">
            <v>28733160.800000001</v>
          </cell>
          <cell r="AH4356">
            <v>316064768.80000001</v>
          </cell>
          <cell r="AI4356">
            <v>0</v>
          </cell>
          <cell r="AJ4356">
            <v>316064768.80000001</v>
          </cell>
          <cell r="AK4356">
            <v>0.99980000000000002</v>
          </cell>
          <cell r="AL4356"/>
          <cell r="AM4356">
            <v>1</v>
          </cell>
          <cell r="AN4356">
            <v>1</v>
          </cell>
          <cell r="AO4356">
            <v>0</v>
          </cell>
          <cell r="AP4356" t="str">
            <v>Liquidado</v>
          </cell>
          <cell r="AQ4356" t="e">
            <v>#REF!</v>
          </cell>
          <cell r="AR4356" t="e">
            <v>#N/A</v>
          </cell>
          <cell r="AS4356" t="str">
            <v xml:space="preserve">ESTADO: Entregado en junio de 2016
Proyecto finalizado y liquidado satisfactoriamente. Acta de liquidación suscrita en diciembre de 2018                                                                                         </v>
          </cell>
          <cell r="AT4356" t="str">
            <v>No Aplica</v>
          </cell>
          <cell r="AU4356">
            <v>42417</v>
          </cell>
          <cell r="AV4356">
            <v>42521</v>
          </cell>
          <cell r="AW4356" t="e">
            <v>#REF!</v>
          </cell>
          <cell r="AX4356"/>
          <cell r="AY4356"/>
          <cell r="AZ4356">
            <v>0</v>
          </cell>
          <cell r="BA4356" t="str">
            <v>-</v>
          </cell>
          <cell r="BB4356">
            <v>1.3</v>
          </cell>
          <cell r="BC4356"/>
          <cell r="BD4356">
            <v>42425</v>
          </cell>
          <cell r="BE4356">
            <v>42507</v>
          </cell>
          <cell r="BF4356">
            <v>42538</v>
          </cell>
          <cell r="BG4356">
            <v>10200</v>
          </cell>
        </row>
        <row r="4357">
          <cell r="C4357" t="str">
            <v>20130150V0525-1</v>
          </cell>
          <cell r="D4357" t="str">
            <v>Proyectos 2011 - 2020</v>
          </cell>
          <cell r="E4357" t="str">
            <v>No Aplica</v>
          </cell>
          <cell r="F4357" t="str">
            <v>CERRADO</v>
          </cell>
          <cell r="G4357"/>
          <cell r="H4357" t="str">
            <v>Valle Del Cauca</v>
          </cell>
          <cell r="I4357">
            <v>76890</v>
          </cell>
          <cell r="J4357">
            <v>6</v>
          </cell>
          <cell r="K4357" t="str">
            <v>Yotoco</v>
          </cell>
          <cell r="L4357" t="str">
            <v>Yotoco-Valle Del Cauca</v>
          </cell>
          <cell r="M4357">
            <v>150</v>
          </cell>
          <cell r="N4357" t="str">
            <v>DPS 2013</v>
          </cell>
          <cell r="O4357"/>
          <cell r="P4357"/>
          <cell r="Q4357" t="str">
            <v>Construcción De Pavimento En Concreto Rigido Via Mediacanoa - Los Planes Corregimiento  Corregimiento De Mediacanoa En El Municipio De Yotoco - Valle Del Cauca</v>
          </cell>
          <cell r="R4357" t="str">
            <v>Vías Red Terciaria</v>
          </cell>
          <cell r="S4357"/>
          <cell r="T4357"/>
          <cell r="U4357"/>
          <cell r="V4357" t="str">
            <v>Municipio</v>
          </cell>
          <cell r="W4357"/>
          <cell r="X4357" t="str">
            <v>Corregimiento de Mediacanoa</v>
          </cell>
          <cell r="Y4357"/>
          <cell r="Z4357">
            <v>1317757009</v>
          </cell>
          <cell r="AA4357"/>
          <cell r="AB4357">
            <v>1317757009</v>
          </cell>
          <cell r="AC4357"/>
          <cell r="AD4357">
            <v>1317757009</v>
          </cell>
          <cell r="AE4357">
            <v>131775700.90000001</v>
          </cell>
          <cell r="AF4357"/>
          <cell r="AG4357">
            <v>131775700.90000001</v>
          </cell>
          <cell r="AH4357">
            <v>1449532709.9000001</v>
          </cell>
          <cell r="AI4357">
            <v>0</v>
          </cell>
          <cell r="AJ4357">
            <v>1449532709.9000001</v>
          </cell>
          <cell r="AK4357">
            <v>0.99970000000000003</v>
          </cell>
          <cell r="AL4357"/>
          <cell r="AM4357">
            <v>1</v>
          </cell>
          <cell r="AN4357">
            <v>1</v>
          </cell>
          <cell r="AO4357">
            <v>0</v>
          </cell>
          <cell r="AP4357" t="str">
            <v>Liquidado</v>
          </cell>
          <cell r="AQ4357" t="e">
            <v>#REF!</v>
          </cell>
          <cell r="AR4357" t="e">
            <v>#N/A</v>
          </cell>
          <cell r="AS4357" t="str">
            <v xml:space="preserve">ESTADO: Entregado en junio de 2016
Proyecto finalizado y liquidado satisfactoriamente. Acta de liquidación suscrita en diciembre de 2018                                                       </v>
          </cell>
          <cell r="AT4357" t="str">
            <v>No Aplica</v>
          </cell>
          <cell r="AU4357">
            <v>42263</v>
          </cell>
          <cell r="AV4357">
            <v>42521</v>
          </cell>
          <cell r="AW4357" t="e">
            <v>#REF!</v>
          </cell>
          <cell r="AX4357"/>
          <cell r="AY4357"/>
          <cell r="AZ4357">
            <v>0</v>
          </cell>
          <cell r="BA4357" t="str">
            <v>-</v>
          </cell>
          <cell r="BB4357">
            <v>0.4</v>
          </cell>
          <cell r="BC4357"/>
          <cell r="BD4357">
            <v>42277</v>
          </cell>
          <cell r="BE4357">
            <v>42334</v>
          </cell>
          <cell r="BF4357">
            <v>42538</v>
          </cell>
          <cell r="BG4357">
            <v>402</v>
          </cell>
        </row>
        <row r="4358">
          <cell r="C4358" t="str">
            <v>20130316M0510-7</v>
          </cell>
          <cell r="D4358" t="str">
            <v>Proyectos 2011 - 2020</v>
          </cell>
          <cell r="E4358" t="str">
            <v>ANTES 2018</v>
          </cell>
          <cell r="F4358" t="str">
            <v>VIGENTE</v>
          </cell>
          <cell r="G4358"/>
          <cell r="H4358" t="str">
            <v>Valle Del Cauca</v>
          </cell>
          <cell r="I4358">
            <v>76890</v>
          </cell>
          <cell r="J4358">
            <v>6</v>
          </cell>
          <cell r="K4358" t="str">
            <v>Yotoco</v>
          </cell>
          <cell r="L4358" t="str">
            <v>Yotoco-Valle Del Cauca</v>
          </cell>
          <cell r="M4358">
            <v>316</v>
          </cell>
          <cell r="N4358" t="str">
            <v>DPS 2013</v>
          </cell>
          <cell r="O4358"/>
          <cell r="P4358"/>
          <cell r="Q4358" t="str">
            <v>Mejoramiento De Condiciones De Habitabilidad En Yotoco - Valle Del Cauca</v>
          </cell>
          <cell r="R4358" t="str">
            <v>Mejoramiento Condiciones De Habitabilidad</v>
          </cell>
          <cell r="S4358"/>
          <cell r="T4358"/>
          <cell r="U4358"/>
          <cell r="V4358" t="str">
            <v>Departamento</v>
          </cell>
          <cell r="W4358"/>
          <cell r="X4358" t="str">
            <v/>
          </cell>
          <cell r="Y4358"/>
          <cell r="Z4358">
            <v>152773981.91999999</v>
          </cell>
          <cell r="AA4358"/>
          <cell r="AB4358">
            <v>152773981.91999999</v>
          </cell>
          <cell r="AC4358"/>
          <cell r="AD4358">
            <v>152773981.91999999</v>
          </cell>
          <cell r="AE4358">
            <v>27543343.140000001</v>
          </cell>
          <cell r="AF4358"/>
          <cell r="AG4358">
            <v>27543343.140000001</v>
          </cell>
          <cell r="AH4358">
            <v>180317325.06</v>
          </cell>
          <cell r="AI4358">
            <v>0</v>
          </cell>
          <cell r="AJ4358">
            <v>180317325.06</v>
          </cell>
          <cell r="AK4358">
            <v>0.6</v>
          </cell>
          <cell r="AL4358"/>
          <cell r="AM4358">
            <v>0.55000000000000004</v>
          </cell>
          <cell r="AN4358">
            <v>0.375</v>
          </cell>
          <cell r="AO4358">
            <v>-0.17500000000000004</v>
          </cell>
          <cell r="AP4358" t="str">
            <v>Suspendido</v>
          </cell>
          <cell r="AQ4358" t="e">
            <v>#REF!</v>
          </cell>
          <cell r="AR4358" t="str">
            <v>EN EJECUCIÓN</v>
          </cell>
          <cell r="AS4358" t="str">
            <v>Contrato suspendido, dado que no se cuenta con la reformulación a cargo del ente territorial, se evaluó la posibilidad de culminar el contrato de obra sin la reformulación, que el contratista termine obras ya iniciadas, e interventoria reciba a satisfacción, y de esta manera entrar a liquidar el contato de obra y posteriomente el convenio.
En trámite prórroga del convenio.</v>
          </cell>
          <cell r="AT4358"/>
          <cell r="AU4358">
            <v>43389</v>
          </cell>
          <cell r="AV4358"/>
          <cell r="AW4358" t="e">
            <v>#REF!</v>
          </cell>
          <cell r="AX4358"/>
          <cell r="AY4358"/>
          <cell r="AZ4358">
            <v>0</v>
          </cell>
          <cell r="BA4358" t="str">
            <v>REFORMULACIONES / AJUSTES (Presupuesto, Alcance, Definiciones Municipio)</v>
          </cell>
          <cell r="BB4358" t="str">
            <v>30  Viviendas</v>
          </cell>
          <cell r="BC4358"/>
          <cell r="BD4358">
            <v>43439</v>
          </cell>
          <cell r="BE4358" t="str">
            <v/>
          </cell>
          <cell r="BF4358" t="str">
            <v/>
          </cell>
          <cell r="BG4358">
            <v>108</v>
          </cell>
        </row>
        <row r="4359">
          <cell r="C4359" t="str">
            <v>20150196V0568-1</v>
          </cell>
          <cell r="D4359" t="str">
            <v>Proyectos 2011 - 2020</v>
          </cell>
          <cell r="E4359" t="str">
            <v>No Aplica</v>
          </cell>
          <cell r="F4359" t="str">
            <v>CERRADO</v>
          </cell>
          <cell r="G4359"/>
          <cell r="H4359" t="str">
            <v>Valle Del Cauca</v>
          </cell>
          <cell r="I4359">
            <v>76890</v>
          </cell>
          <cell r="J4359">
            <v>6</v>
          </cell>
          <cell r="K4359" t="str">
            <v>Yotoco</v>
          </cell>
          <cell r="L4359" t="str">
            <v>Yotoco-Valle Del Cauca</v>
          </cell>
          <cell r="M4359">
            <v>196</v>
          </cell>
          <cell r="N4359" t="str">
            <v>DPS 2015</v>
          </cell>
          <cell r="O4359"/>
          <cell r="P4359"/>
          <cell r="Q4359" t="str">
            <v>Mejoramiento, Mantenimiento Y Conservación De La Vía El Dorado - Cordobitas En El Municipio De Yotoco - Valle Del Cauca</v>
          </cell>
          <cell r="R4359" t="str">
            <v>Vías Red Terciaria</v>
          </cell>
          <cell r="S4359"/>
          <cell r="T4359"/>
          <cell r="U4359"/>
          <cell r="V4359" t="str">
            <v>Municipio</v>
          </cell>
          <cell r="W4359"/>
          <cell r="X4359" t="str">
            <v>Vereda El Dorado - Cordobitas</v>
          </cell>
          <cell r="Y4359"/>
          <cell r="Z4359">
            <v>576372327</v>
          </cell>
          <cell r="AA4359"/>
          <cell r="AB4359">
            <v>576372327</v>
          </cell>
          <cell r="AC4359"/>
          <cell r="AD4359">
            <v>576372327</v>
          </cell>
          <cell r="AE4359">
            <v>57637232.700000003</v>
          </cell>
          <cell r="AF4359"/>
          <cell r="AG4359">
            <v>57637232.700000003</v>
          </cell>
          <cell r="AH4359">
            <v>634009559.70000005</v>
          </cell>
          <cell r="AI4359">
            <v>0</v>
          </cell>
          <cell r="AJ4359">
            <v>634009559.70000005</v>
          </cell>
          <cell r="AK4359">
            <v>1</v>
          </cell>
          <cell r="AL4359"/>
          <cell r="AM4359">
            <v>1</v>
          </cell>
          <cell r="AN4359">
            <v>1</v>
          </cell>
          <cell r="AO4359">
            <v>0</v>
          </cell>
          <cell r="AP4359" t="str">
            <v>Liquidado</v>
          </cell>
          <cell r="AQ4359" t="e">
            <v>#REF!</v>
          </cell>
          <cell r="AR4359" t="e">
            <v>#N/A</v>
          </cell>
          <cell r="AS4359" t="str">
            <v>Se liquido el 12 de junio 2020.</v>
          </cell>
          <cell r="AT4359" t="str">
            <v>No Aplica</v>
          </cell>
          <cell r="AU4359">
            <v>42709</v>
          </cell>
          <cell r="AV4359">
            <v>42943</v>
          </cell>
          <cell r="AW4359" t="e">
            <v>#REF!</v>
          </cell>
          <cell r="AX4359"/>
          <cell r="AY4359"/>
          <cell r="AZ4359">
            <v>0</v>
          </cell>
          <cell r="BA4359" t="str">
            <v>-</v>
          </cell>
          <cell r="BB4359">
            <v>0.59399999999999997</v>
          </cell>
          <cell r="BC4359"/>
          <cell r="BD4359">
            <v>42789</v>
          </cell>
          <cell r="BE4359">
            <v>42907</v>
          </cell>
          <cell r="BF4359">
            <v>43020</v>
          </cell>
          <cell r="BG4359">
            <v>416</v>
          </cell>
        </row>
        <row r="4360">
          <cell r="C4360" t="str">
            <v>20150196V0569-1</v>
          </cell>
          <cell r="D4360" t="str">
            <v>Proyectos 2011 - 2020</v>
          </cell>
          <cell r="E4360" t="str">
            <v>No Aplica</v>
          </cell>
          <cell r="F4360" t="str">
            <v>CERRADO</v>
          </cell>
          <cell r="G4360"/>
          <cell r="H4360" t="str">
            <v>Valle Del Cauca</v>
          </cell>
          <cell r="I4360">
            <v>76890</v>
          </cell>
          <cell r="J4360">
            <v>6</v>
          </cell>
          <cell r="K4360" t="str">
            <v>Yotoco</v>
          </cell>
          <cell r="L4360" t="str">
            <v>Yotoco-Valle Del Cauca</v>
          </cell>
          <cell r="M4360">
            <v>196</v>
          </cell>
          <cell r="N4360" t="str">
            <v>DPS 2015</v>
          </cell>
          <cell r="O4360"/>
          <cell r="P4360"/>
          <cell r="Q4360" t="str">
            <v>Mejoramiento, Mantenimiento Y Conservación De La Vía Los Planes - Las Delicias En El Municipio De Yotoco - Valle Del Cauca</v>
          </cell>
          <cell r="R4360" t="str">
            <v>Vías Red Terciaria</v>
          </cell>
          <cell r="S4360"/>
          <cell r="T4360"/>
          <cell r="U4360"/>
          <cell r="V4360" t="str">
            <v>Municipio</v>
          </cell>
          <cell r="W4360"/>
          <cell r="X4360" t="str">
            <v>Vereda Los Planes - Las Delicias</v>
          </cell>
          <cell r="Y4360"/>
          <cell r="Z4360">
            <v>925925926</v>
          </cell>
          <cell r="AA4360"/>
          <cell r="AB4360">
            <v>925925926</v>
          </cell>
          <cell r="AC4360"/>
          <cell r="AD4360">
            <v>925925926</v>
          </cell>
          <cell r="AE4360">
            <v>92592592.600000009</v>
          </cell>
          <cell r="AF4360"/>
          <cell r="AG4360">
            <v>92592592.600000009</v>
          </cell>
          <cell r="AH4360">
            <v>1018518518.6</v>
          </cell>
          <cell r="AI4360">
            <v>0</v>
          </cell>
          <cell r="AJ4360">
            <v>1018518518.6</v>
          </cell>
          <cell r="AK4360">
            <v>1</v>
          </cell>
          <cell r="AL4360"/>
          <cell r="AM4360">
            <v>1</v>
          </cell>
          <cell r="AN4360">
            <v>1</v>
          </cell>
          <cell r="AO4360">
            <v>0</v>
          </cell>
          <cell r="AP4360" t="str">
            <v>Liquidado</v>
          </cell>
          <cell r="AQ4360" t="e">
            <v>#REF!</v>
          </cell>
          <cell r="AR4360" t="e">
            <v>#N/A</v>
          </cell>
          <cell r="AS4360" t="str">
            <v>Se liquido el 12 de junio 2020.</v>
          </cell>
          <cell r="AT4360" t="str">
            <v>No Aplica</v>
          </cell>
          <cell r="AU4360">
            <v>42709</v>
          </cell>
          <cell r="AV4360">
            <v>42944</v>
          </cell>
          <cell r="AW4360" t="e">
            <v>#REF!</v>
          </cell>
          <cell r="AX4360"/>
          <cell r="AY4360"/>
          <cell r="AZ4360">
            <v>0</v>
          </cell>
          <cell r="BA4360" t="str">
            <v>-</v>
          </cell>
          <cell r="BB4360">
            <v>0.85699999999999998</v>
          </cell>
          <cell r="BC4360"/>
          <cell r="BD4360">
            <v>42789</v>
          </cell>
          <cell r="BE4360">
            <v>42906</v>
          </cell>
          <cell r="BF4360">
            <v>43019</v>
          </cell>
          <cell r="BG4360">
            <v>680</v>
          </cell>
        </row>
        <row r="4361">
          <cell r="C4361" t="str">
            <v>E-2020-1733-235048</v>
          </cell>
          <cell r="D4361" t="str">
            <v>CV 001-2020</v>
          </cell>
          <cell r="E4361" t="str">
            <v>2018-2022</v>
          </cell>
          <cell r="F4361" t="str">
            <v>VIGENTE</v>
          </cell>
          <cell r="G4361"/>
          <cell r="H4361" t="str">
            <v>Valle Del Cauca</v>
          </cell>
          <cell r="I4361"/>
          <cell r="J4361"/>
          <cell r="K4361" t="str">
            <v>Yotoco</v>
          </cell>
          <cell r="L4361" t="str">
            <v>Yotoco-Valle Del Cauca</v>
          </cell>
          <cell r="M4361" t="str">
            <v>743 FIP 2021</v>
          </cell>
          <cell r="N4361" t="str">
            <v>DPS 2021</v>
          </cell>
          <cell r="O4361">
            <v>44551</v>
          </cell>
          <cell r="P4361">
            <v>44773</v>
          </cell>
          <cell r="Q4361" t="str">
            <v>Construcción De Pavimento Rígido Y Obras Complementarias Urbanización Brisas Del Boquerón Centro Urbano Corregimiento De Media Canoa Municipio De Yotoco - Valle Del Cauca</v>
          </cell>
          <cell r="R4361" t="str">
            <v>Vias y Transporte</v>
          </cell>
          <cell r="S4361" t="str">
            <v>Vias Urbanas</v>
          </cell>
          <cell r="T4361"/>
          <cell r="U4361">
            <v>1</v>
          </cell>
          <cell r="V4361"/>
          <cell r="W4361"/>
          <cell r="X4361"/>
          <cell r="Y4361"/>
          <cell r="Z4361">
            <v>0</v>
          </cell>
          <cell r="AA4361"/>
          <cell r="AB4361">
            <v>0</v>
          </cell>
          <cell r="AC4361">
            <v>0</v>
          </cell>
          <cell r="AD4361">
            <v>0</v>
          </cell>
          <cell r="AE4361"/>
          <cell r="AF4361"/>
          <cell r="AG4361">
            <v>0</v>
          </cell>
          <cell r="AH4361">
            <v>0</v>
          </cell>
          <cell r="AI4361">
            <v>0</v>
          </cell>
          <cell r="AJ4361">
            <v>0</v>
          </cell>
          <cell r="AK4361"/>
          <cell r="AL4361"/>
          <cell r="AM4361"/>
          <cell r="AN4361"/>
          <cell r="AO4361">
            <v>0</v>
          </cell>
          <cell r="AP4361" t="str">
            <v>Cancelado</v>
          </cell>
          <cell r="AQ4361" t="e">
            <v>#REF!</v>
          </cell>
          <cell r="AR4361" t="e">
            <v>#N/A</v>
          </cell>
          <cell r="AS4361" t="str">
            <v>Fallo Ley de Garantias</v>
          </cell>
          <cell r="AT4361"/>
          <cell r="AU4361" t="str">
            <v>-</v>
          </cell>
          <cell r="AV4361" t="str">
            <v>-</v>
          </cell>
          <cell r="AW4361" t="e">
            <v>#REF!</v>
          </cell>
          <cell r="AX4361">
            <v>6</v>
          </cell>
          <cell r="AY4361"/>
          <cell r="AZ4361">
            <v>6</v>
          </cell>
          <cell r="BA4361"/>
          <cell r="BB4361" t="str">
            <v>- ML</v>
          </cell>
          <cell r="BC4361"/>
          <cell r="BD4361" t="str">
            <v>-</v>
          </cell>
          <cell r="BE4361" t="str">
            <v>-</v>
          </cell>
          <cell r="BF4361" t="str">
            <v>-</v>
          </cell>
          <cell r="BG4361" t="str">
            <v>-</v>
          </cell>
        </row>
        <row r="4362">
          <cell r="C4362" t="str">
            <v>E-2020-1733-235658</v>
          </cell>
          <cell r="D4362" t="str">
            <v>CV 001-2020</v>
          </cell>
          <cell r="E4362" t="str">
            <v>2018-2022</v>
          </cell>
          <cell r="F4362" t="str">
            <v>VIGENTE</v>
          </cell>
          <cell r="G4362"/>
          <cell r="H4362" t="str">
            <v>Valle Del Cauca</v>
          </cell>
          <cell r="I4362"/>
          <cell r="J4362"/>
          <cell r="K4362" t="str">
            <v>Yotoco</v>
          </cell>
          <cell r="L4362" t="str">
            <v>Yotoco-Valle Del Cauca</v>
          </cell>
          <cell r="M4362" t="str">
            <v>742 FIP 2021</v>
          </cell>
          <cell r="N4362" t="str">
            <v>DPS 2021</v>
          </cell>
          <cell r="O4362">
            <v>44551</v>
          </cell>
          <cell r="P4362">
            <v>44773</v>
          </cell>
          <cell r="Q4362" t="str">
            <v xml:space="preserve">Construcción Y Dotación De La Plaza De Mercado Del Municipio De Yotoco - Valle Del Cauca </v>
          </cell>
          <cell r="R4362" t="str">
            <v>Social Comunitario</v>
          </cell>
          <cell r="S4362" t="str">
            <v>Plaza de Mercado</v>
          </cell>
          <cell r="T4362"/>
          <cell r="U4362">
            <v>1</v>
          </cell>
          <cell r="V4362"/>
          <cell r="W4362"/>
          <cell r="X4362"/>
          <cell r="Y4362"/>
          <cell r="Z4362">
            <v>0</v>
          </cell>
          <cell r="AA4362"/>
          <cell r="AB4362">
            <v>0</v>
          </cell>
          <cell r="AC4362">
            <v>0</v>
          </cell>
          <cell r="AD4362">
            <v>0</v>
          </cell>
          <cell r="AE4362"/>
          <cell r="AF4362"/>
          <cell r="AG4362">
            <v>0</v>
          </cell>
          <cell r="AH4362">
            <v>0</v>
          </cell>
          <cell r="AI4362">
            <v>0</v>
          </cell>
          <cell r="AJ4362">
            <v>0</v>
          </cell>
          <cell r="AK4362"/>
          <cell r="AL4362"/>
          <cell r="AM4362"/>
          <cell r="AN4362"/>
          <cell r="AO4362">
            <v>0</v>
          </cell>
          <cell r="AP4362" t="str">
            <v>Cancelado</v>
          </cell>
          <cell r="AQ4362" t="e">
            <v>#REF!</v>
          </cell>
          <cell r="AR4362" t="e">
            <v>#N/A</v>
          </cell>
          <cell r="AS4362" t="str">
            <v>Condición Resolutoria [Maduración]</v>
          </cell>
          <cell r="AT4362"/>
          <cell r="AU4362" t="str">
            <v>-</v>
          </cell>
          <cell r="AV4362" t="str">
            <v>-</v>
          </cell>
          <cell r="AW4362" t="e">
            <v>#REF!</v>
          </cell>
          <cell r="AX4362">
            <v>12</v>
          </cell>
          <cell r="AY4362"/>
          <cell r="AZ4362">
            <v>12</v>
          </cell>
          <cell r="BA4362"/>
          <cell r="BB4362" t="str">
            <v>2859 M2</v>
          </cell>
          <cell r="BC4362"/>
          <cell r="BD4362" t="str">
            <v>-</v>
          </cell>
          <cell r="BE4362" t="str">
            <v>-</v>
          </cell>
          <cell r="BF4362" t="str">
            <v>-</v>
          </cell>
          <cell r="BG4362" t="str">
            <v>-</v>
          </cell>
        </row>
        <row r="4363">
          <cell r="C4363" t="str">
            <v>20080153A1850-1</v>
          </cell>
          <cell r="D4363" t="str">
            <v>Proyectos 2011 - 2020</v>
          </cell>
          <cell r="E4363" t="str">
            <v>No Aplica</v>
          </cell>
          <cell r="F4363" t="str">
            <v>CERRADO</v>
          </cell>
          <cell r="G4363"/>
          <cell r="H4363" t="str">
            <v>Valle Del Cauca</v>
          </cell>
          <cell r="I4363">
            <v>76892</v>
          </cell>
          <cell r="J4363">
            <v>1</v>
          </cell>
          <cell r="K4363" t="str">
            <v>Yumbo</v>
          </cell>
          <cell r="L4363" t="str">
            <v>Yumbo-Valle Del Cauca</v>
          </cell>
          <cell r="M4363" t="str">
            <v/>
          </cell>
          <cell r="N4363" t="str">
            <v>Infraestructura</v>
          </cell>
          <cell r="O4363"/>
          <cell r="P4363"/>
          <cell r="Q4363" t="str">
            <v>Construcción De Acueductos Veredales Del Chocho Y Peñas Negras, Municipio De Jumbo - Valle Del Cauca.</v>
          </cell>
          <cell r="R4363" t="str">
            <v>Agua Potable Y Saneamiento Básico</v>
          </cell>
          <cell r="S4363"/>
          <cell r="T4363"/>
          <cell r="U4363"/>
          <cell r="V4363" t="str">
            <v>Federación Nacional De Cafeteros</v>
          </cell>
          <cell r="W4363"/>
          <cell r="X4363" t="str">
            <v/>
          </cell>
          <cell r="Y4363"/>
          <cell r="Z4363">
            <v>239025500</v>
          </cell>
          <cell r="AA4363"/>
          <cell r="AB4363">
            <v>239025500</v>
          </cell>
          <cell r="AC4363"/>
          <cell r="AD4363">
            <v>239025500</v>
          </cell>
          <cell r="AE4363">
            <v>0</v>
          </cell>
          <cell r="AF4363"/>
          <cell r="AG4363">
            <v>0</v>
          </cell>
          <cell r="AH4363">
            <v>239025500</v>
          </cell>
          <cell r="AI4363">
            <v>0</v>
          </cell>
          <cell r="AJ4363">
            <v>239025500</v>
          </cell>
          <cell r="AK4363">
            <v>1</v>
          </cell>
          <cell r="AL4363"/>
          <cell r="AM4363">
            <v>1</v>
          </cell>
          <cell r="AN4363">
            <v>1</v>
          </cell>
          <cell r="AO4363">
            <v>0</v>
          </cell>
          <cell r="AP4363" t="str">
            <v>Liquidado</v>
          </cell>
          <cell r="AQ4363" t="e">
            <v>#REF!</v>
          </cell>
          <cell r="AR4363" t="e">
            <v>#N/A</v>
          </cell>
          <cell r="AS4363" t="str">
            <v>Entregado en 2010.</v>
          </cell>
          <cell r="AT4363" t="str">
            <v>No Aplica</v>
          </cell>
          <cell r="AU4363" t="str">
            <v/>
          </cell>
          <cell r="AV4363" t="str">
            <v/>
          </cell>
          <cell r="AW4363" t="e">
            <v>#REF!</v>
          </cell>
          <cell r="AX4363"/>
          <cell r="AY4363"/>
          <cell r="AZ4363">
            <v>0</v>
          </cell>
          <cell r="BA4363" t="str">
            <v>-</v>
          </cell>
          <cell r="BB4363" t="str">
            <v/>
          </cell>
          <cell r="BC4363"/>
          <cell r="BD4363" t="str">
            <v/>
          </cell>
          <cell r="BE4363" t="str">
            <v/>
          </cell>
          <cell r="BF4363" t="str">
            <v/>
          </cell>
          <cell r="BG4363" t="str">
            <v/>
          </cell>
        </row>
        <row r="4364">
          <cell r="C4364" t="str">
            <v>20100218A1854-1</v>
          </cell>
          <cell r="D4364" t="str">
            <v>Proyectos 2011 - 2020</v>
          </cell>
          <cell r="E4364" t="str">
            <v>No Aplica</v>
          </cell>
          <cell r="F4364" t="str">
            <v>CERRADO</v>
          </cell>
          <cell r="G4364"/>
          <cell r="H4364" t="str">
            <v>Valle Del Cauca</v>
          </cell>
          <cell r="I4364">
            <v>76892</v>
          </cell>
          <cell r="J4364">
            <v>1</v>
          </cell>
          <cell r="K4364" t="str">
            <v>Yumbo</v>
          </cell>
          <cell r="L4364" t="str">
            <v>Yumbo-Valle Del Cauca</v>
          </cell>
          <cell r="M4364" t="str">
            <v/>
          </cell>
          <cell r="N4364" t="str">
            <v>Infraestructura</v>
          </cell>
          <cell r="O4364"/>
          <cell r="P4364"/>
          <cell r="Q4364" t="str">
            <v>Acueducto De Las Veredas El Chocho Y Peñas Negras, Municipio De Yumbo - Valle Del Cauca.</v>
          </cell>
          <cell r="R4364" t="str">
            <v>Agua Potable Y Saneamiento Básico</v>
          </cell>
          <cell r="S4364"/>
          <cell r="T4364"/>
          <cell r="U4364"/>
          <cell r="V4364" t="str">
            <v>Federación Nacional De Cafeteros</v>
          </cell>
          <cell r="W4364"/>
          <cell r="X4364" t="str">
            <v/>
          </cell>
          <cell r="Y4364"/>
          <cell r="Z4364">
            <v>177175396</v>
          </cell>
          <cell r="AA4364"/>
          <cell r="AB4364">
            <v>177175396</v>
          </cell>
          <cell r="AC4364"/>
          <cell r="AD4364">
            <v>177175396</v>
          </cell>
          <cell r="AE4364">
            <v>0</v>
          </cell>
          <cell r="AF4364"/>
          <cell r="AG4364">
            <v>0</v>
          </cell>
          <cell r="AH4364">
            <v>177175396</v>
          </cell>
          <cell r="AI4364">
            <v>0</v>
          </cell>
          <cell r="AJ4364">
            <v>177175396</v>
          </cell>
          <cell r="AK4364">
            <v>1</v>
          </cell>
          <cell r="AL4364"/>
          <cell r="AM4364">
            <v>1</v>
          </cell>
          <cell r="AN4364">
            <v>1</v>
          </cell>
          <cell r="AO4364">
            <v>0</v>
          </cell>
          <cell r="AP4364" t="str">
            <v>Liquidado</v>
          </cell>
          <cell r="AQ4364" t="e">
            <v>#REF!</v>
          </cell>
          <cell r="AR4364" t="e">
            <v>#N/A</v>
          </cell>
          <cell r="AS4364" t="str">
            <v>Entregado en 2010.</v>
          </cell>
          <cell r="AT4364" t="str">
            <v>No Aplica</v>
          </cell>
          <cell r="AU4364" t="str">
            <v/>
          </cell>
          <cell r="AV4364">
            <v>40543</v>
          </cell>
          <cell r="AW4364" t="e">
            <v>#REF!</v>
          </cell>
          <cell r="AX4364"/>
          <cell r="AY4364"/>
          <cell r="AZ4364">
            <v>0</v>
          </cell>
          <cell r="BA4364" t="str">
            <v>-</v>
          </cell>
          <cell r="BB4364" t="str">
            <v/>
          </cell>
          <cell r="BC4364"/>
          <cell r="BD4364" t="str">
            <v/>
          </cell>
          <cell r="BE4364" t="str">
            <v/>
          </cell>
          <cell r="BF4364" t="str">
            <v/>
          </cell>
          <cell r="BG4364" t="str">
            <v/>
          </cell>
        </row>
        <row r="4365">
          <cell r="C4365" t="str">
            <v>20120069S0324-1</v>
          </cell>
          <cell r="D4365" t="str">
            <v>Proyectos 2011 - 2020</v>
          </cell>
          <cell r="E4365" t="str">
            <v>No Aplica</v>
          </cell>
          <cell r="F4365" t="str">
            <v>CERRADO</v>
          </cell>
          <cell r="G4365" t="str">
            <v>C324</v>
          </cell>
          <cell r="H4365" t="str">
            <v>Valle Del Cauca</v>
          </cell>
          <cell r="I4365">
            <v>76892</v>
          </cell>
          <cell r="J4365">
            <v>1</v>
          </cell>
          <cell r="K4365" t="str">
            <v>Yumbo</v>
          </cell>
          <cell r="L4365" t="str">
            <v>Yumbo-Valle Del Cauca</v>
          </cell>
          <cell r="M4365">
            <v>69</v>
          </cell>
          <cell r="N4365" t="str">
            <v>Fonade 3</v>
          </cell>
          <cell r="O4365"/>
          <cell r="P4365"/>
          <cell r="Q4365" t="str">
            <v>Mejoramiento Y Reconstruccion De La Infraestructura Fisica En La Institucion Educativa Antonia Santos Del Municipio De Yumbo</v>
          </cell>
          <cell r="R4365" t="str">
            <v>Social Comunitario</v>
          </cell>
          <cell r="S4365"/>
          <cell r="T4365"/>
          <cell r="U4365"/>
          <cell r="V4365" t="str">
            <v>Municipio</v>
          </cell>
          <cell r="W4365"/>
          <cell r="X4365" t="str">
            <v/>
          </cell>
          <cell r="Y4365"/>
          <cell r="Z4365">
            <v>699000000</v>
          </cell>
          <cell r="AA4365"/>
          <cell r="AB4365">
            <v>699000000</v>
          </cell>
          <cell r="AC4365"/>
          <cell r="AD4365">
            <v>699000000</v>
          </cell>
          <cell r="AE4365">
            <v>0</v>
          </cell>
          <cell r="AF4365"/>
          <cell r="AG4365">
            <v>0</v>
          </cell>
          <cell r="AH4365">
            <v>699000000</v>
          </cell>
          <cell r="AI4365">
            <v>0</v>
          </cell>
          <cell r="AJ4365">
            <v>699000000</v>
          </cell>
          <cell r="AK4365">
            <v>0</v>
          </cell>
          <cell r="AL4365"/>
          <cell r="AM4365">
            <v>1</v>
          </cell>
          <cell r="AN4365">
            <v>1</v>
          </cell>
          <cell r="AO4365">
            <v>0</v>
          </cell>
          <cell r="AP4365" t="str">
            <v>En Liquidación</v>
          </cell>
          <cell r="AQ4365" t="e">
            <v>#REF!</v>
          </cell>
          <cell r="AR4365" t="e">
            <v>#N/A</v>
          </cell>
          <cell r="AS4365" t="str">
            <v>1. INFORMACIÓN Y ESTADO CONTRATO DE OBRA:  Liquidado, se cuenta con acta de liquidación suscrita del 31/12/2015 y terminado de acuerdo con el FMI026 el día 06/03/2017, a su vez entregado al municipio por Prosperidad Social y ENTerritorio el 20/04/2017.
2.  INFORMACIÓN Y ESTADO CONTRATO INTERADMINISTRATIVO:  
Se realizan las subsanaciones al informe de término el dia 04-12-2020, sin respuesta a la fecha. 
Radicado en GPC el 11/12/2020, se realizaron observaciones 
PENDIETE:
La entrega de observaciones de area postcontractual de tramite de constancia de archivo. Ademas de informe de termino de area de calidad.</v>
          </cell>
          <cell r="AT4365" t="str">
            <v>No Aplica</v>
          </cell>
          <cell r="AU4365">
            <v>42065</v>
          </cell>
          <cell r="AV4365">
            <v>42791</v>
          </cell>
          <cell r="AW4365" t="e">
            <v>#REF!</v>
          </cell>
          <cell r="AX4365"/>
          <cell r="AY4365"/>
          <cell r="AZ4365">
            <v>0</v>
          </cell>
          <cell r="BA4365" t="str">
            <v>-</v>
          </cell>
          <cell r="BB4365" t="str">
            <v/>
          </cell>
          <cell r="BC4365"/>
          <cell r="BD4365">
            <v>42102</v>
          </cell>
          <cell r="BE4365">
            <v>42314</v>
          </cell>
          <cell r="BF4365">
            <v>42845</v>
          </cell>
          <cell r="BG4365" t="str">
            <v/>
          </cell>
        </row>
        <row r="4366">
          <cell r="C4366" t="str">
            <v>20130285S0514-1</v>
          </cell>
          <cell r="D4366" t="str">
            <v>Proyectos 2011 - 2020</v>
          </cell>
          <cell r="E4366" t="str">
            <v>No Aplica</v>
          </cell>
          <cell r="F4366" t="str">
            <v>CERRADO</v>
          </cell>
          <cell r="G4366"/>
          <cell r="H4366" t="str">
            <v>Valle Del Cauca</v>
          </cell>
          <cell r="I4366">
            <v>76892</v>
          </cell>
          <cell r="J4366">
            <v>1</v>
          </cell>
          <cell r="K4366" t="str">
            <v>Yumbo</v>
          </cell>
          <cell r="L4366" t="str">
            <v>Yumbo-Valle Del Cauca</v>
          </cell>
          <cell r="M4366">
            <v>285</v>
          </cell>
          <cell r="N4366" t="str">
            <v>DPS 2013</v>
          </cell>
          <cell r="O4366"/>
          <cell r="P4366"/>
          <cell r="Q4366" t="str">
            <v>Construccion De Una Cancha Sintetica En La Unidad Deportiva Bernardo Tomas Chavez De La Comuna 4  En El Municipio De Yumbo - Valle Del Cauca</v>
          </cell>
          <cell r="R4366" t="str">
            <v>Espacio Público, Recreación Y Deporte</v>
          </cell>
          <cell r="S4366"/>
          <cell r="T4366"/>
          <cell r="U4366"/>
          <cell r="V4366" t="str">
            <v>Municipio</v>
          </cell>
          <cell r="W4366"/>
          <cell r="X4366" t="str">
            <v xml:space="preserve">Comuna 4 </v>
          </cell>
          <cell r="Y4366"/>
          <cell r="Z4366">
            <v>280373832</v>
          </cell>
          <cell r="AA4366"/>
          <cell r="AB4366">
            <v>280373832</v>
          </cell>
          <cell r="AC4366"/>
          <cell r="AD4366">
            <v>280373832</v>
          </cell>
          <cell r="AE4366">
            <v>28037383.200000003</v>
          </cell>
          <cell r="AF4366"/>
          <cell r="AG4366">
            <v>28037383.200000003</v>
          </cell>
          <cell r="AH4366">
            <v>308411215.19999999</v>
          </cell>
          <cell r="AI4366">
            <v>0</v>
          </cell>
          <cell r="AJ4366">
            <v>308411215.19999999</v>
          </cell>
          <cell r="AK4366">
            <v>0.99890000000000001</v>
          </cell>
          <cell r="AL4366"/>
          <cell r="AM4366">
            <v>1</v>
          </cell>
          <cell r="AN4366">
            <v>1</v>
          </cell>
          <cell r="AO4366">
            <v>0</v>
          </cell>
          <cell r="AP4366" t="str">
            <v>Liquidado</v>
          </cell>
          <cell r="AQ4366" t="e">
            <v>#REF!</v>
          </cell>
          <cell r="AR4366" t="e">
            <v>#N/A</v>
          </cell>
          <cell r="AS4366" t="str">
            <v>Entregada en marzo de 2016.
liquidado</v>
          </cell>
          <cell r="AT4366" t="str">
            <v>No Aplica</v>
          </cell>
          <cell r="AU4366">
            <v>42268</v>
          </cell>
          <cell r="AV4366">
            <v>42369</v>
          </cell>
          <cell r="AW4366" t="e">
            <v>#REF!</v>
          </cell>
          <cell r="AX4366"/>
          <cell r="AY4366"/>
          <cell r="AZ4366">
            <v>0</v>
          </cell>
          <cell r="BA4366" t="str">
            <v>-</v>
          </cell>
          <cell r="BB4366" t="str">
            <v>1800 m2</v>
          </cell>
          <cell r="BC4366"/>
          <cell r="BD4366">
            <v>42248</v>
          </cell>
          <cell r="BE4366">
            <v>42353</v>
          </cell>
          <cell r="BF4366">
            <v>42430</v>
          </cell>
          <cell r="BG4366">
            <v>31526</v>
          </cell>
        </row>
        <row r="4367">
          <cell r="C4367" t="str">
            <v>20090205S1847-1</v>
          </cell>
          <cell r="D4367" t="str">
            <v>Proyectos 2011 - 2020</v>
          </cell>
          <cell r="E4367" t="str">
            <v>No Aplica</v>
          </cell>
          <cell r="F4367" t="str">
            <v>CERRADO</v>
          </cell>
          <cell r="G4367"/>
          <cell r="H4367" t="str">
            <v>Valle Del Cauca</v>
          </cell>
          <cell r="I4367">
            <v>76895</v>
          </cell>
          <cell r="J4367">
            <v>5</v>
          </cell>
          <cell r="K4367" t="str">
            <v>Zarzal</v>
          </cell>
          <cell r="L4367" t="str">
            <v>Zarzal-Valle Del Cauca</v>
          </cell>
          <cell r="M4367" t="str">
            <v/>
          </cell>
          <cell r="N4367" t="str">
            <v>Infraestructura</v>
          </cell>
          <cell r="O4367"/>
          <cell r="P4367"/>
          <cell r="Q4367" t="str">
            <v>Convenio Entre Acción Social Y El Municipio De Zarzal Para Que Con Plena Autonomia Técnica Y Administrativa Se Aúnen Esfuerzos Para La Construcción De Pista De Patinodromo En El Municipio De Zarzal - Valle Del Cauca</v>
          </cell>
          <cell r="R4367" t="str">
            <v>Espacio Público, Recreación Y Deporte</v>
          </cell>
          <cell r="S4367"/>
          <cell r="T4367"/>
          <cell r="U4367"/>
          <cell r="V4367" t="str">
            <v>Municipio</v>
          </cell>
          <cell r="W4367"/>
          <cell r="X4367" t="str">
            <v/>
          </cell>
          <cell r="Y4367"/>
          <cell r="Z4367">
            <v>254288430.15000001</v>
          </cell>
          <cell r="AA4367"/>
          <cell r="AB4367">
            <v>254288430.15000001</v>
          </cell>
          <cell r="AC4367"/>
          <cell r="AD4367">
            <v>254288430.15000001</v>
          </cell>
          <cell r="AE4367">
            <v>0</v>
          </cell>
          <cell r="AF4367"/>
          <cell r="AG4367">
            <v>0</v>
          </cell>
          <cell r="AH4367">
            <v>254288430.15000001</v>
          </cell>
          <cell r="AI4367">
            <v>0</v>
          </cell>
          <cell r="AJ4367">
            <v>254288430.15000001</v>
          </cell>
          <cell r="AK4367">
            <v>1</v>
          </cell>
          <cell r="AL4367"/>
          <cell r="AM4367">
            <v>1</v>
          </cell>
          <cell r="AN4367">
            <v>1</v>
          </cell>
          <cell r="AO4367">
            <v>0</v>
          </cell>
          <cell r="AP4367" t="str">
            <v>Liquidado</v>
          </cell>
          <cell r="AQ4367" t="e">
            <v>#REF!</v>
          </cell>
          <cell r="AR4367" t="e">
            <v>#N/A</v>
          </cell>
          <cell r="AS4367" t="str">
            <v>Entregado en 2011.</v>
          </cell>
          <cell r="AT4367" t="str">
            <v>No Aplica</v>
          </cell>
          <cell r="AU4367" t="str">
            <v/>
          </cell>
          <cell r="AV4367">
            <v>40795</v>
          </cell>
          <cell r="AW4367" t="e">
            <v>#REF!</v>
          </cell>
          <cell r="AX4367"/>
          <cell r="AY4367"/>
          <cell r="AZ4367">
            <v>0</v>
          </cell>
          <cell r="BA4367" t="str">
            <v>-</v>
          </cell>
          <cell r="BB4367" t="str">
            <v/>
          </cell>
          <cell r="BC4367"/>
          <cell r="BD4367" t="str">
            <v/>
          </cell>
          <cell r="BE4367" t="str">
            <v/>
          </cell>
          <cell r="BF4367" t="str">
            <v/>
          </cell>
          <cell r="BG4367" t="str">
            <v/>
          </cell>
        </row>
        <row r="4368">
          <cell r="C4368" t="str">
            <v>20100218S1849-1</v>
          </cell>
          <cell r="D4368" t="str">
            <v>Proyectos 2011 - 2020</v>
          </cell>
          <cell r="E4368" t="str">
            <v>No Aplica</v>
          </cell>
          <cell r="F4368" t="str">
            <v>CERRADO</v>
          </cell>
          <cell r="G4368"/>
          <cell r="H4368" t="str">
            <v>Valle Del Cauca</v>
          </cell>
          <cell r="I4368">
            <v>76895</v>
          </cell>
          <cell r="J4368">
            <v>5</v>
          </cell>
          <cell r="K4368" t="str">
            <v>Zarzal</v>
          </cell>
          <cell r="L4368" t="str">
            <v>Zarzal-Valle Del Cauca</v>
          </cell>
          <cell r="M4368" t="str">
            <v/>
          </cell>
          <cell r="N4368" t="str">
            <v>Infraestructura</v>
          </cell>
          <cell r="O4368"/>
          <cell r="P4368"/>
          <cell r="Q4368" t="str">
            <v>Ampliacion Centro Educativo Simon Bolivar Del Municipio De Zarzal - Valle Del Cauca.</v>
          </cell>
          <cell r="R4368" t="str">
            <v>Social Comunitario</v>
          </cell>
          <cell r="S4368"/>
          <cell r="T4368"/>
          <cell r="U4368"/>
          <cell r="V4368" t="str">
            <v>Federación Nacional De Cafeteros</v>
          </cell>
          <cell r="W4368"/>
          <cell r="X4368" t="str">
            <v/>
          </cell>
          <cell r="Y4368"/>
          <cell r="Z4368">
            <v>245000000</v>
          </cell>
          <cell r="AA4368"/>
          <cell r="AB4368">
            <v>245000000</v>
          </cell>
          <cell r="AC4368"/>
          <cell r="AD4368">
            <v>245000000</v>
          </cell>
          <cell r="AE4368">
            <v>0</v>
          </cell>
          <cell r="AF4368"/>
          <cell r="AG4368">
            <v>0</v>
          </cell>
          <cell r="AH4368">
            <v>245000000</v>
          </cell>
          <cell r="AI4368">
            <v>0</v>
          </cell>
          <cell r="AJ4368">
            <v>245000000</v>
          </cell>
          <cell r="AK4368">
            <v>1</v>
          </cell>
          <cell r="AL4368"/>
          <cell r="AM4368">
            <v>1</v>
          </cell>
          <cell r="AN4368">
            <v>1</v>
          </cell>
          <cell r="AO4368">
            <v>0</v>
          </cell>
          <cell r="AP4368" t="str">
            <v>Liquidado</v>
          </cell>
          <cell r="AQ4368" t="e">
            <v>#REF!</v>
          </cell>
          <cell r="AR4368" t="e">
            <v>#N/A</v>
          </cell>
          <cell r="AS4368" t="str">
            <v>Entregado en 2010.</v>
          </cell>
          <cell r="AT4368" t="str">
            <v>No Aplica</v>
          </cell>
          <cell r="AU4368" t="str">
            <v/>
          </cell>
          <cell r="AV4368">
            <v>40543</v>
          </cell>
          <cell r="AW4368" t="e">
            <v>#REF!</v>
          </cell>
          <cell r="AX4368"/>
          <cell r="AY4368"/>
          <cell r="AZ4368">
            <v>0</v>
          </cell>
          <cell r="BA4368" t="str">
            <v>-</v>
          </cell>
          <cell r="BB4368" t="str">
            <v/>
          </cell>
          <cell r="BC4368"/>
          <cell r="BD4368" t="str">
            <v/>
          </cell>
          <cell r="BE4368" t="str">
            <v/>
          </cell>
          <cell r="BF4368" t="str">
            <v/>
          </cell>
          <cell r="BG4368" t="str">
            <v/>
          </cell>
        </row>
        <row r="4369">
          <cell r="C4369" t="str">
            <v>20100218V1848-1</v>
          </cell>
          <cell r="D4369" t="str">
            <v>Proyectos 2011 - 2020</v>
          </cell>
          <cell r="E4369" t="str">
            <v>No Aplica</v>
          </cell>
          <cell r="F4369" t="str">
            <v>CERRADO</v>
          </cell>
          <cell r="G4369"/>
          <cell r="H4369" t="str">
            <v>Valle Del Cauca</v>
          </cell>
          <cell r="I4369">
            <v>76895</v>
          </cell>
          <cell r="J4369">
            <v>5</v>
          </cell>
          <cell r="K4369" t="str">
            <v>Zarzal</v>
          </cell>
          <cell r="L4369" t="str">
            <v>Zarzal-Valle Del Cauca</v>
          </cell>
          <cell r="M4369" t="str">
            <v/>
          </cell>
          <cell r="N4369" t="str">
            <v>Infraestructura</v>
          </cell>
          <cell r="O4369"/>
          <cell r="P4369"/>
          <cell r="Q4369" t="str">
            <v>Recuperación Vía Zarzal - El Ojaca - Alizal, Municipio De Zarzal - Valle Del Cauca.</v>
          </cell>
          <cell r="R4369" t="str">
            <v>Vías Red Terciaria</v>
          </cell>
          <cell r="S4369"/>
          <cell r="T4369"/>
          <cell r="U4369"/>
          <cell r="V4369" t="str">
            <v>Federación Nacional De Cafeteros</v>
          </cell>
          <cell r="W4369"/>
          <cell r="X4369" t="str">
            <v/>
          </cell>
          <cell r="Y4369"/>
          <cell r="Z4369">
            <v>185000000</v>
          </cell>
          <cell r="AA4369"/>
          <cell r="AB4369">
            <v>185000000</v>
          </cell>
          <cell r="AC4369"/>
          <cell r="AD4369">
            <v>185000000</v>
          </cell>
          <cell r="AE4369">
            <v>0</v>
          </cell>
          <cell r="AF4369"/>
          <cell r="AG4369">
            <v>0</v>
          </cell>
          <cell r="AH4369">
            <v>185000000</v>
          </cell>
          <cell r="AI4369">
            <v>0</v>
          </cell>
          <cell r="AJ4369">
            <v>185000000</v>
          </cell>
          <cell r="AK4369">
            <v>1</v>
          </cell>
          <cell r="AL4369"/>
          <cell r="AM4369">
            <v>1</v>
          </cell>
          <cell r="AN4369">
            <v>1</v>
          </cell>
          <cell r="AO4369">
            <v>0</v>
          </cell>
          <cell r="AP4369" t="str">
            <v>Liquidado</v>
          </cell>
          <cell r="AQ4369" t="e">
            <v>#REF!</v>
          </cell>
          <cell r="AR4369" t="e">
            <v>#N/A</v>
          </cell>
          <cell r="AS4369" t="str">
            <v>Entregado en 2010.</v>
          </cell>
          <cell r="AT4369" t="str">
            <v>No Aplica</v>
          </cell>
          <cell r="AU4369" t="str">
            <v/>
          </cell>
          <cell r="AV4369">
            <v>40543</v>
          </cell>
          <cell r="AW4369" t="e">
            <v>#REF!</v>
          </cell>
          <cell r="AX4369"/>
          <cell r="AY4369"/>
          <cell r="AZ4369">
            <v>0</v>
          </cell>
          <cell r="BA4369" t="str">
            <v>-</v>
          </cell>
          <cell r="BB4369" t="str">
            <v/>
          </cell>
          <cell r="BC4369"/>
          <cell r="BD4369" t="str">
            <v/>
          </cell>
          <cell r="BE4369" t="str">
            <v/>
          </cell>
          <cell r="BF4369" t="str">
            <v/>
          </cell>
          <cell r="BG4369" t="str">
            <v/>
          </cell>
        </row>
        <row r="4370">
          <cell r="C4370" t="str">
            <v>20130311S0509-4</v>
          </cell>
          <cell r="D4370" t="str">
            <v>Proyectos 2011 - 2020</v>
          </cell>
          <cell r="E4370" t="str">
            <v>ANTES 2018</v>
          </cell>
          <cell r="F4370" t="str">
            <v>VIGENTE</v>
          </cell>
          <cell r="G4370"/>
          <cell r="H4370" t="str">
            <v>Valle Del Cauca</v>
          </cell>
          <cell r="I4370">
            <v>76895</v>
          </cell>
          <cell r="J4370">
            <v>5</v>
          </cell>
          <cell r="K4370" t="str">
            <v>Zarzal</v>
          </cell>
          <cell r="L4370" t="str">
            <v>Zarzal-Valle Del Cauca</v>
          </cell>
          <cell r="M4370">
            <v>311</v>
          </cell>
          <cell r="N4370" t="str">
            <v>DPS 2013</v>
          </cell>
          <cell r="O4370"/>
          <cell r="P4370"/>
          <cell r="Q4370" t="str">
            <v>Polideportivo Cubierto En El Corregimiento De La Paila, Primera Etapa En El Municipio De Zarzal - Valle Del Cauca</v>
          </cell>
          <cell r="R4370" t="str">
            <v>Espacio Público, Recreación Y Deporte</v>
          </cell>
          <cell r="S4370"/>
          <cell r="T4370"/>
          <cell r="U4370"/>
          <cell r="V4370" t="str">
            <v>Departamento</v>
          </cell>
          <cell r="W4370"/>
          <cell r="X4370" t="str">
            <v>Corregimiento De La Paila</v>
          </cell>
          <cell r="Y4370"/>
          <cell r="Z4370">
            <v>496786456</v>
          </cell>
          <cell r="AA4370"/>
          <cell r="AB4370">
            <v>496786456</v>
          </cell>
          <cell r="AC4370"/>
          <cell r="AD4370">
            <v>496786456</v>
          </cell>
          <cell r="AE4370">
            <v>46486734.700000003</v>
          </cell>
          <cell r="AF4370"/>
          <cell r="AG4370">
            <v>46486734.700000003</v>
          </cell>
          <cell r="AH4370">
            <v>543273190.70000005</v>
          </cell>
          <cell r="AI4370">
            <v>0</v>
          </cell>
          <cell r="AJ4370">
            <v>543273190.70000005</v>
          </cell>
          <cell r="AK4370">
            <v>1</v>
          </cell>
          <cell r="AL4370"/>
          <cell r="AM4370">
            <v>1</v>
          </cell>
          <cell r="AN4370">
            <v>1</v>
          </cell>
          <cell r="AO4370">
            <v>0</v>
          </cell>
          <cell r="AP4370" t="str">
            <v>Entregado A Municipio</v>
          </cell>
          <cell r="AQ4370" t="e">
            <v>#REF!</v>
          </cell>
          <cell r="AR4370" t="e">
            <v>#N/A</v>
          </cell>
          <cell r="AS4370" t="str">
            <v>Obra entregada</v>
          </cell>
          <cell r="AT4370" t="str">
            <v>No Aplica</v>
          </cell>
          <cell r="AU4370">
            <v>43059</v>
          </cell>
          <cell r="AV4370">
            <v>43512</v>
          </cell>
          <cell r="AW4370" t="e">
            <v>#REF!</v>
          </cell>
          <cell r="AX4370"/>
          <cell r="AY4370"/>
          <cell r="AZ4370">
            <v>0</v>
          </cell>
          <cell r="BA4370" t="str">
            <v>-</v>
          </cell>
          <cell r="BB4370" t="str">
            <v>1298 m2</v>
          </cell>
          <cell r="BC4370"/>
          <cell r="BD4370">
            <v>43123</v>
          </cell>
          <cell r="BE4370">
            <v>43245</v>
          </cell>
          <cell r="BF4370">
            <v>43882</v>
          </cell>
          <cell r="BG4370">
            <v>2600</v>
          </cell>
        </row>
        <row r="4371">
          <cell r="C4371" t="str">
            <v>20160489M7487-4</v>
          </cell>
          <cell r="D4371" t="str">
            <v>Proyectos 2011 - 2020</v>
          </cell>
          <cell r="E4371" t="str">
            <v>No Aplica</v>
          </cell>
          <cell r="F4371" t="str">
            <v>CERRADO</v>
          </cell>
          <cell r="G4371"/>
          <cell r="H4371" t="str">
            <v>Valle Del Cauca</v>
          </cell>
          <cell r="I4371">
            <v>76895</v>
          </cell>
          <cell r="J4371">
            <v>5</v>
          </cell>
          <cell r="K4371" t="str">
            <v>Zarzal</v>
          </cell>
          <cell r="L4371" t="str">
            <v>Zarzal-Valle Del Cauca</v>
          </cell>
          <cell r="M4371">
            <v>489</v>
          </cell>
          <cell r="N4371" t="str">
            <v>DPS 2016</v>
          </cell>
          <cell r="O4371"/>
          <cell r="P4371"/>
          <cell r="Q4371" t="str">
            <v>Mejoramiento De Condiciones De Habitabilidad</v>
          </cell>
          <cell r="R4371" t="str">
            <v>Mejoramiento Condiciones De Habitabilidad</v>
          </cell>
          <cell r="S4371"/>
          <cell r="T4371"/>
          <cell r="U4371"/>
          <cell r="V4371" t="str">
            <v>Departamento</v>
          </cell>
          <cell r="W4371"/>
          <cell r="X4371" t="str">
            <v/>
          </cell>
          <cell r="Y4371"/>
          <cell r="Z4371">
            <v>423728814</v>
          </cell>
          <cell r="AA4371"/>
          <cell r="AB4371">
            <v>423728814</v>
          </cell>
          <cell r="AC4371"/>
          <cell r="AD4371">
            <v>423728814</v>
          </cell>
          <cell r="AE4371">
            <v>42372881.400000006</v>
          </cell>
          <cell r="AF4371"/>
          <cell r="AG4371">
            <v>42372881.400000006</v>
          </cell>
          <cell r="AH4371">
            <v>466101695.39999998</v>
          </cell>
          <cell r="AI4371">
            <v>0</v>
          </cell>
          <cell r="AJ4371">
            <v>466101695.39999998</v>
          </cell>
          <cell r="AK4371">
            <v>0</v>
          </cell>
          <cell r="AL4371"/>
          <cell r="AM4371">
            <v>0</v>
          </cell>
          <cell r="AN4371">
            <v>0</v>
          </cell>
          <cell r="AO4371">
            <v>0</v>
          </cell>
          <cell r="AP4371" t="str">
            <v>Liquidación Anticipada</v>
          </cell>
          <cell r="AQ4371" t="e">
            <v>#REF!</v>
          </cell>
          <cell r="AR4371" t="str">
            <v>LIQUIDACIÓN ANTICIPADA</v>
          </cell>
          <cell r="AS4371" t="str">
            <v>Se está elaborando acta final de audiencia de arreglo directo. Gobernación no ha remitido oficio de solicitud de liquidación anticipada.
El día 21/12/2021 se llevó  a cabo cierre de audiencia de arreglo directo confirmando la solicitud de la gobernacion de liquidar el Convenio. 
Se estblece en la misma el requerimiento al pago de la preconstrucción por lo cual es necesario la suscripción de fichas definitivas para ser posteriormente utilizadas  por parte de Prosperidd Social.
Se vence convenio 31 12 2021
Se está tramitando pago de pre - construcción aprobada y se procederá a liquidación de Convenio.
No se ha recibido factura para este pago.</v>
          </cell>
          <cell r="AT4371"/>
          <cell r="AU4371">
            <v>43801</v>
          </cell>
          <cell r="AV4371"/>
          <cell r="AW4371" t="e">
            <v>#REF!</v>
          </cell>
          <cell r="AX4371"/>
          <cell r="AY4371"/>
          <cell r="AZ4371">
            <v>0</v>
          </cell>
          <cell r="BA4371" t="str">
            <v>-</v>
          </cell>
          <cell r="BB4371" t="str">
            <v>31  Viviendas</v>
          </cell>
          <cell r="BC4371"/>
          <cell r="BD4371" t="str">
            <v/>
          </cell>
          <cell r="BE4371" t="str">
            <v/>
          </cell>
          <cell r="BF4371" t="str">
            <v/>
          </cell>
          <cell r="BG4371">
            <v>111.60000000000001</v>
          </cell>
        </row>
        <row r="4372">
          <cell r="C4372" t="str">
            <v>20170648V8557-1</v>
          </cell>
          <cell r="D4372" t="str">
            <v>Proyectos 2011 - 2020</v>
          </cell>
          <cell r="E4372" t="str">
            <v>ANTES 2018</v>
          </cell>
          <cell r="F4372" t="str">
            <v>VIGENTE</v>
          </cell>
          <cell r="G4372"/>
          <cell r="H4372" t="str">
            <v>Valle Del Cauca</v>
          </cell>
          <cell r="I4372">
            <v>76895</v>
          </cell>
          <cell r="J4372">
            <v>5</v>
          </cell>
          <cell r="K4372" t="str">
            <v>Zarzal</v>
          </cell>
          <cell r="L4372" t="str">
            <v>Zarzal-Valle Del Cauca</v>
          </cell>
          <cell r="M4372">
            <v>648</v>
          </cell>
          <cell r="N4372" t="str">
            <v>DPS 2017</v>
          </cell>
          <cell r="O4372"/>
          <cell r="P4372"/>
          <cell r="Q4372" t="str">
            <v>Pavimentacion De 300 Ml En Concreto Rigido En El Corregimiento De Vallejuelo En El Municipio De Zarzal Valle Del Cauca</v>
          </cell>
          <cell r="R4372" t="str">
            <v>Vías Urbanas</v>
          </cell>
          <cell r="S4372"/>
          <cell r="T4372"/>
          <cell r="U4372"/>
          <cell r="V4372" t="str">
            <v>Municipio</v>
          </cell>
          <cell r="W4372"/>
          <cell r="X4372" t="str">
            <v>Corregimiento de Vallejuelo</v>
          </cell>
          <cell r="Y4372"/>
          <cell r="Z4372">
            <v>550055717</v>
          </cell>
          <cell r="AA4372"/>
          <cell r="AB4372">
            <v>550055717</v>
          </cell>
          <cell r="AC4372"/>
          <cell r="AD4372">
            <v>550055717</v>
          </cell>
          <cell r="AE4372">
            <v>55005571.700000003</v>
          </cell>
          <cell r="AF4372"/>
          <cell r="AG4372">
            <v>55005571.700000003</v>
          </cell>
          <cell r="AH4372">
            <v>605061288.70000005</v>
          </cell>
          <cell r="AI4372">
            <v>0</v>
          </cell>
          <cell r="AJ4372">
            <v>605061288.70000005</v>
          </cell>
          <cell r="AK4372">
            <v>0.9</v>
          </cell>
          <cell r="AL4372"/>
          <cell r="AM4372">
            <v>1</v>
          </cell>
          <cell r="AN4372">
            <v>1</v>
          </cell>
          <cell r="AO4372">
            <v>0</v>
          </cell>
          <cell r="AP4372" t="str">
            <v>Terminado</v>
          </cell>
          <cell r="AQ4372" t="e">
            <v>#REF!</v>
          </cell>
          <cell r="AR4372" t="e">
            <v>#N/A</v>
          </cell>
          <cell r="AS4372" t="str">
            <v>Se envia comunicado S-2021-4301-196463 a la alcaldia de Zarzal, cuyo asunto es  Derecho de Petición de información entre autoridades con el propósito de llamar la atención para suscripción de actas y poder realizar auditorías visibles 2 y 3 faltantes.</v>
          </cell>
          <cell r="AT4372" t="str">
            <v>No Aplica</v>
          </cell>
          <cell r="AU4372">
            <v>43689</v>
          </cell>
          <cell r="AV4372">
            <v>43781</v>
          </cell>
          <cell r="AW4372" t="e">
            <v>#REF!</v>
          </cell>
          <cell r="AX4372"/>
          <cell r="AY4372"/>
          <cell r="AZ4372">
            <v>0</v>
          </cell>
          <cell r="BA4372" t="str">
            <v>-</v>
          </cell>
          <cell r="BB4372" t="str">
            <v>256 m</v>
          </cell>
          <cell r="BC4372"/>
          <cell r="BD4372">
            <v>43756</v>
          </cell>
          <cell r="BE4372" t="str">
            <v/>
          </cell>
          <cell r="BF4372" t="str">
            <v/>
          </cell>
          <cell r="BG4372">
            <v>2110</v>
          </cell>
        </row>
        <row r="4373">
          <cell r="C4373" t="str">
            <v>20120069I0518-1</v>
          </cell>
          <cell r="D4373" t="str">
            <v>Proyectos 2011 - 2020</v>
          </cell>
          <cell r="E4373" t="str">
            <v>No Aplica</v>
          </cell>
          <cell r="F4373" t="str">
            <v>CERRADO</v>
          </cell>
          <cell r="G4373" t="str">
            <v>C518</v>
          </cell>
          <cell r="H4373" t="str">
            <v>Varios</v>
          </cell>
          <cell r="I4373" t="str">
            <v/>
          </cell>
          <cell r="J4373" t="str">
            <v/>
          </cell>
          <cell r="K4373" t="str">
            <v>Varios</v>
          </cell>
          <cell r="L4373" t="str">
            <v>Varios-Varios</v>
          </cell>
          <cell r="M4373">
            <v>69</v>
          </cell>
          <cell r="N4373" t="str">
            <v>Fonade 3</v>
          </cell>
          <cell r="O4373"/>
          <cell r="P4373"/>
          <cell r="Q4373" t="str">
            <v>INTERVENTORIA A LOS MATERIALES AGREGADOS DE LAS ZONAS DE ACCESO  A LAS ZVTN ( FONDO PAZ)</v>
          </cell>
          <cell r="R4373" t="str">
            <v>Interventorias</v>
          </cell>
          <cell r="S4373"/>
          <cell r="T4373"/>
          <cell r="U4373"/>
          <cell r="V4373" t="str">
            <v>N/A</v>
          </cell>
          <cell r="W4373"/>
          <cell r="X4373" t="str">
            <v/>
          </cell>
          <cell r="Y4373"/>
          <cell r="Z4373">
            <v>745000000</v>
          </cell>
          <cell r="AA4373"/>
          <cell r="AB4373">
            <v>745000000</v>
          </cell>
          <cell r="AC4373"/>
          <cell r="AD4373">
            <v>745000000</v>
          </cell>
          <cell r="AE4373">
            <v>0</v>
          </cell>
          <cell r="AF4373"/>
          <cell r="AG4373">
            <v>0</v>
          </cell>
          <cell r="AH4373">
            <v>745000000</v>
          </cell>
          <cell r="AI4373">
            <v>0</v>
          </cell>
          <cell r="AJ4373">
            <v>745000000</v>
          </cell>
          <cell r="AK4373">
            <v>0</v>
          </cell>
          <cell r="AL4373"/>
          <cell r="AM4373">
            <v>1</v>
          </cell>
          <cell r="AN4373">
            <v>1</v>
          </cell>
          <cell r="AO4373">
            <v>0</v>
          </cell>
          <cell r="AP4373" t="str">
            <v>En Liquidación</v>
          </cell>
          <cell r="AQ4373" t="e">
            <v>#REF!</v>
          </cell>
          <cell r="AR4373" t="e">
            <v>#N/A</v>
          </cell>
          <cell r="AS4373" t="str">
            <v xml:space="preserve">PROYECTO LIQUIDADO, no  se cuenta con un numero de referencia  o numero de contrato para realizar la busqyeda de los soportes </v>
          </cell>
          <cell r="AT4373" t="str">
            <v>No Aplica</v>
          </cell>
          <cell r="AU4373">
            <v>42709</v>
          </cell>
          <cell r="AV4373">
            <v>43011</v>
          </cell>
          <cell r="AW4373" t="e">
            <v>#REF!</v>
          </cell>
          <cell r="AX4373"/>
          <cell r="AY4373"/>
          <cell r="AZ4373">
            <v>0</v>
          </cell>
          <cell r="BA4373" t="str">
            <v>-</v>
          </cell>
          <cell r="BB4373" t="str">
            <v>N/A</v>
          </cell>
          <cell r="BC4373"/>
          <cell r="BD4373" t="str">
            <v>No Aplica</v>
          </cell>
          <cell r="BE4373" t="str">
            <v>N/A</v>
          </cell>
          <cell r="BF4373" t="str">
            <v>fondo paz</v>
          </cell>
          <cell r="BG4373" t="str">
            <v/>
          </cell>
        </row>
        <row r="4374">
          <cell r="C4374" t="str">
            <v>20120069S0327-1</v>
          </cell>
          <cell r="D4374" t="str">
            <v>Proyectos 2011 - 2020</v>
          </cell>
          <cell r="E4374" t="str">
            <v>No Aplica</v>
          </cell>
          <cell r="F4374" t="str">
            <v>CERRADO</v>
          </cell>
          <cell r="G4374" t="str">
            <v>C327</v>
          </cell>
          <cell r="H4374" t="str">
            <v>Vaupes</v>
          </cell>
          <cell r="I4374">
            <v>97161</v>
          </cell>
          <cell r="J4374">
            <v>6</v>
          </cell>
          <cell r="K4374" t="str">
            <v>Caruru</v>
          </cell>
          <cell r="L4374" t="str">
            <v>Caruru-Vaupes</v>
          </cell>
          <cell r="M4374">
            <v>69</v>
          </cell>
          <cell r="N4374" t="str">
            <v>Fonade 3</v>
          </cell>
          <cell r="O4374"/>
          <cell r="P4374"/>
          <cell r="Q4374" t="str">
            <v>Construccion De Un Polideportivo Multifuncional Para El Barrio Villa Humberto De La Cabecera Municipal De Caruru - Vaupes</v>
          </cell>
          <cell r="R4374" t="str">
            <v>Espacio Público, Recreación Y Deporte</v>
          </cell>
          <cell r="S4374"/>
          <cell r="T4374"/>
          <cell r="U4374"/>
          <cell r="V4374" t="str">
            <v>Municipio</v>
          </cell>
          <cell r="W4374"/>
          <cell r="X4374" t="str">
            <v/>
          </cell>
          <cell r="Y4374"/>
          <cell r="Z4374">
            <v>1710209878</v>
          </cell>
          <cell r="AA4374"/>
          <cell r="AB4374">
            <v>1710209878</v>
          </cell>
          <cell r="AC4374"/>
          <cell r="AD4374">
            <v>1710209878</v>
          </cell>
          <cell r="AE4374">
            <v>0</v>
          </cell>
          <cell r="AF4374"/>
          <cell r="AG4374">
            <v>0</v>
          </cell>
          <cell r="AH4374">
            <v>1710209878</v>
          </cell>
          <cell r="AI4374">
            <v>0</v>
          </cell>
          <cell r="AJ4374">
            <v>1710209878</v>
          </cell>
          <cell r="AK4374">
            <v>0</v>
          </cell>
          <cell r="AL4374"/>
          <cell r="AM4374">
            <v>1</v>
          </cell>
          <cell r="AN4374">
            <v>1</v>
          </cell>
          <cell r="AO4374">
            <v>0</v>
          </cell>
          <cell r="AP4374" t="str">
            <v>En Liquidación</v>
          </cell>
          <cell r="AQ4374" t="e">
            <v>#REF!</v>
          </cell>
          <cell r="AR4374" t="e">
            <v>#N/A</v>
          </cell>
          <cell r="AS4374"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374" t="str">
            <v>No Aplica</v>
          </cell>
          <cell r="AU4374">
            <v>41883</v>
          </cell>
          <cell r="AV4374">
            <v>42109</v>
          </cell>
          <cell r="AW4374" t="e">
            <v>#REF!</v>
          </cell>
          <cell r="AX4374"/>
          <cell r="AY4374"/>
          <cell r="AZ4374">
            <v>0</v>
          </cell>
          <cell r="BA4374" t="str">
            <v>-</v>
          </cell>
          <cell r="BB4374" t="str">
            <v>construccion de placa multifuncional, cubierta, graderias y bateria sanitaria</v>
          </cell>
          <cell r="BC4374"/>
          <cell r="BD4374">
            <v>41900</v>
          </cell>
          <cell r="BE4374">
            <v>42046</v>
          </cell>
          <cell r="BF4374">
            <v>42159</v>
          </cell>
          <cell r="BG4374" t="str">
            <v/>
          </cell>
        </row>
        <row r="4375">
          <cell r="C4375" t="str">
            <v>2014069S0484-1</v>
          </cell>
          <cell r="D4375" t="str">
            <v>Proyectos 2011 - 2020</v>
          </cell>
          <cell r="E4375" t="str">
            <v>No Aplica</v>
          </cell>
          <cell r="F4375" t="str">
            <v>CERRADO</v>
          </cell>
          <cell r="G4375" t="str">
            <v>C484</v>
          </cell>
          <cell r="H4375" t="str">
            <v>Vaupes</v>
          </cell>
          <cell r="I4375">
            <v>97001</v>
          </cell>
          <cell r="J4375">
            <v>6</v>
          </cell>
          <cell r="K4375" t="str">
            <v>Mitu</v>
          </cell>
          <cell r="L4375" t="str">
            <v>Mitu-Vaupes</v>
          </cell>
          <cell r="M4375">
            <v>69</v>
          </cell>
          <cell r="N4375" t="str">
            <v>Fonade 3</v>
          </cell>
          <cell r="O4375"/>
          <cell r="P4375"/>
          <cell r="Q4375" t="str">
            <v>Centro De Desarrollo Infantil Mitú - Vaupés
(Cierre  Financiero Del Convenio Suscrito Con El Icbf)</v>
          </cell>
          <cell r="R4375" t="str">
            <v>Social Comunitario</v>
          </cell>
          <cell r="S4375"/>
          <cell r="T4375"/>
          <cell r="U4375"/>
          <cell r="V4375" t="str">
            <v>Fonade</v>
          </cell>
          <cell r="W4375"/>
          <cell r="X4375" t="str">
            <v/>
          </cell>
          <cell r="Y4375"/>
          <cell r="Z4375">
            <v>2670679599</v>
          </cell>
          <cell r="AA4375"/>
          <cell r="AB4375">
            <v>2670679599</v>
          </cell>
          <cell r="AC4375"/>
          <cell r="AD4375">
            <v>2670679599</v>
          </cell>
          <cell r="AE4375">
            <v>0</v>
          </cell>
          <cell r="AF4375"/>
          <cell r="AG4375">
            <v>0</v>
          </cell>
          <cell r="AH4375">
            <v>2670679599</v>
          </cell>
          <cell r="AI4375">
            <v>0</v>
          </cell>
          <cell r="AJ4375">
            <v>2670679599</v>
          </cell>
          <cell r="AK4375">
            <v>1</v>
          </cell>
          <cell r="AL4375"/>
          <cell r="AM4375">
            <v>1</v>
          </cell>
          <cell r="AN4375">
            <v>1</v>
          </cell>
          <cell r="AO4375">
            <v>0</v>
          </cell>
          <cell r="AP4375" t="str">
            <v>En Liquidación</v>
          </cell>
          <cell r="AQ4375" t="e">
            <v>#REF!</v>
          </cell>
          <cell r="AR4375" t="e">
            <v>#N/A</v>
          </cell>
          <cell r="AS4375" t="str">
            <v xml:space="preserve">PROYECTO LIQUIDADO
Este  proyecto ya se encuentra Liquidado y se envio soportes y anexos.
                                                                                        </v>
          </cell>
          <cell r="AT4375" t="str">
            <v>No Aplica</v>
          </cell>
          <cell r="AU4375">
            <v>42059</v>
          </cell>
          <cell r="AV4375">
            <v>42541</v>
          </cell>
          <cell r="AW4375" t="e">
            <v>#REF!</v>
          </cell>
          <cell r="AX4375"/>
          <cell r="AY4375"/>
          <cell r="AZ4375">
            <v>0</v>
          </cell>
          <cell r="BA4375" t="str">
            <v>-</v>
          </cell>
          <cell r="BB4375" t="str">
            <v>CONSTRUCCIÓN DE CENTRO DE DESARROLLO INFANTIL</v>
          </cell>
          <cell r="BC4375"/>
          <cell r="BD4375">
            <v>42661</v>
          </cell>
          <cell r="BE4375" t="str">
            <v/>
          </cell>
          <cell r="BF4375" t="str">
            <v>CDI</v>
          </cell>
          <cell r="BG4375" t="str">
            <v/>
          </cell>
        </row>
        <row r="4376">
          <cell r="C4376" t="str">
            <v>20150407V2369-1</v>
          </cell>
          <cell r="D4376" t="str">
            <v>Proyectos 2011 - 2020</v>
          </cell>
          <cell r="E4376" t="str">
            <v>No Aplica</v>
          </cell>
          <cell r="F4376" t="str">
            <v>CERRADO</v>
          </cell>
          <cell r="G4376"/>
          <cell r="H4376" t="str">
            <v>Vaupes</v>
          </cell>
          <cell r="I4376">
            <v>97001</v>
          </cell>
          <cell r="J4376">
            <v>6</v>
          </cell>
          <cell r="K4376" t="str">
            <v>Mitu</v>
          </cell>
          <cell r="L4376" t="str">
            <v>Mitu-Vaupes</v>
          </cell>
          <cell r="M4376">
            <v>407</v>
          </cell>
          <cell r="N4376" t="str">
            <v>DPS 2015</v>
          </cell>
          <cell r="O4376"/>
          <cell r="P4376"/>
          <cell r="Q4376" t="str">
            <v>Mejoramiento Y Pavimentación En Concreto Rígido De La Vía Mitú - Monforth Cuarta Etapa Municipio De Mitú - Vaupés</v>
          </cell>
          <cell r="R4376" t="str">
            <v>Vías Red Terciaria</v>
          </cell>
          <cell r="S4376"/>
          <cell r="T4376"/>
          <cell r="U4376"/>
          <cell r="V4376" t="str">
            <v>Departamento</v>
          </cell>
          <cell r="W4376"/>
          <cell r="X4376" t="str">
            <v>Asentamiento Indigena de Monforth</v>
          </cell>
          <cell r="Y4376"/>
          <cell r="Z4376">
            <v>10280146698</v>
          </cell>
          <cell r="AA4376"/>
          <cell r="AB4376">
            <v>10280146698</v>
          </cell>
          <cell r="AC4376"/>
          <cell r="AD4376">
            <v>10280146698</v>
          </cell>
          <cell r="AE4376">
            <v>1028014669.8000001</v>
          </cell>
          <cell r="AF4376"/>
          <cell r="AG4376">
            <v>1028014669.8000001</v>
          </cell>
          <cell r="AH4376">
            <v>11308161367.799999</v>
          </cell>
          <cell r="AI4376">
            <v>0</v>
          </cell>
          <cell r="AJ4376">
            <v>11308161367.799999</v>
          </cell>
          <cell r="AK4376">
            <v>1</v>
          </cell>
          <cell r="AL4376"/>
          <cell r="AM4376">
            <v>0</v>
          </cell>
          <cell r="AN4376">
            <v>1</v>
          </cell>
          <cell r="AO4376">
            <v>1</v>
          </cell>
          <cell r="AP4376" t="str">
            <v>Liquidado</v>
          </cell>
          <cell r="AQ4376" t="e">
            <v>#REF!</v>
          </cell>
          <cell r="AR4376" t="e">
            <v>#N/A</v>
          </cell>
          <cell r="AS4376" t="str">
            <v>Liquidado el 20 de octubre de 2020.</v>
          </cell>
          <cell r="AT4376" t="str">
            <v>No Aplica</v>
          </cell>
          <cell r="AU4376">
            <v>42676</v>
          </cell>
          <cell r="AV4376">
            <v>43065</v>
          </cell>
          <cell r="AW4376" t="e">
            <v>#REF!</v>
          </cell>
          <cell r="AX4376"/>
          <cell r="AY4376"/>
          <cell r="AZ4376">
            <v>0</v>
          </cell>
          <cell r="BA4376" t="str">
            <v>-</v>
          </cell>
          <cell r="BB4376" t="str">
            <v xml:space="preserve">3.041 Km </v>
          </cell>
          <cell r="BC4376"/>
          <cell r="BD4376">
            <v>42758</v>
          </cell>
          <cell r="BE4376">
            <v>42908</v>
          </cell>
          <cell r="BF4376">
            <v>43321</v>
          </cell>
          <cell r="BG4376">
            <v>1630</v>
          </cell>
        </row>
        <row r="4377">
          <cell r="C4377" t="str">
            <v>20160244MU047-1</v>
          </cell>
          <cell r="D4377" t="str">
            <v>Proyectos 2011 - 2020</v>
          </cell>
          <cell r="E4377" t="str">
            <v>No Aplica</v>
          </cell>
          <cell r="F4377" t="str">
            <v>CERRADO</v>
          </cell>
          <cell r="G4377"/>
          <cell r="H4377" t="str">
            <v>Vaupes</v>
          </cell>
          <cell r="I4377">
            <v>97001</v>
          </cell>
          <cell r="J4377">
            <v>6</v>
          </cell>
          <cell r="K4377" t="str">
            <v>Mitu</v>
          </cell>
          <cell r="L4377" t="str">
            <v>Mitu-Vaupes</v>
          </cell>
          <cell r="M4377">
            <v>244</v>
          </cell>
          <cell r="N4377" t="str">
            <v>Unops
DPS 2016</v>
          </cell>
          <cell r="O4377"/>
          <cell r="P4377"/>
          <cell r="Q4377" t="str">
            <v>Mejoramiento De Condiciones De Habitabilidad</v>
          </cell>
          <cell r="R4377" t="str">
            <v>Mejoramiento Condiciones De Habitabilidad</v>
          </cell>
          <cell r="S4377"/>
          <cell r="T4377"/>
          <cell r="U4377"/>
          <cell r="V4377" t="str">
            <v>Unops</v>
          </cell>
          <cell r="W4377"/>
          <cell r="X4377" t="str">
            <v/>
          </cell>
          <cell r="Y4377"/>
          <cell r="Z4377">
            <v>868712040.00000012</v>
          </cell>
          <cell r="AA4377"/>
          <cell r="AB4377">
            <v>868712040.00000012</v>
          </cell>
          <cell r="AC4377"/>
          <cell r="AD4377">
            <v>868712040.00000012</v>
          </cell>
          <cell r="AE4377">
            <v>167314215.59999999</v>
          </cell>
          <cell r="AF4377"/>
          <cell r="AG4377">
            <v>167314215.59999999</v>
          </cell>
          <cell r="AH4377">
            <v>1036026255.6000001</v>
          </cell>
          <cell r="AI4377">
            <v>0</v>
          </cell>
          <cell r="AJ4377">
            <v>1036026255.6000001</v>
          </cell>
          <cell r="AK4377">
            <v>0</v>
          </cell>
          <cell r="AL4377"/>
          <cell r="AM4377">
            <v>0</v>
          </cell>
          <cell r="AN4377">
            <v>0</v>
          </cell>
          <cell r="AO4377">
            <v>0</v>
          </cell>
          <cell r="AP4377" t="str">
            <v>Pendiente Asignacion De Recursos</v>
          </cell>
          <cell r="AQ4377" t="e">
            <v>#REF!</v>
          </cell>
          <cell r="AR4377" t="e">
            <v>#N/A</v>
          </cell>
          <cell r="AS4377" t="str">
            <v>Numero de MCH inicial: 75
17 de abril de 2017 en comité directivo dada la tragedia de Mocoa se decidió dejar en espera estos 4 municipios, para darle prioridad a dicha tragedia.  Mitú, Taraira, Puerto Nariño e Inírida.</v>
          </cell>
          <cell r="AT4377"/>
          <cell r="AU4377" t="str">
            <v>No Aplica</v>
          </cell>
          <cell r="AV4377" t="str">
            <v/>
          </cell>
          <cell r="AW4377" t="e">
            <v>#REF!</v>
          </cell>
          <cell r="AX4377"/>
          <cell r="AY4377"/>
          <cell r="AZ4377">
            <v>0</v>
          </cell>
          <cell r="BA4377" t="str">
            <v>-</v>
          </cell>
          <cell r="BB4377" t="str">
            <v>75  Viviendas</v>
          </cell>
          <cell r="BC4377"/>
          <cell r="BD4377" t="str">
            <v/>
          </cell>
          <cell r="BE4377" t="str">
            <v/>
          </cell>
          <cell r="BF4377" t="str">
            <v/>
          </cell>
          <cell r="BG4377">
            <v>75</v>
          </cell>
        </row>
        <row r="4378">
          <cell r="C4378" t="str">
            <v>20170397S10853-1</v>
          </cell>
          <cell r="D4378" t="str">
            <v>Proyectos 2011 - 2020</v>
          </cell>
          <cell r="E4378" t="str">
            <v>ANTES 2018</v>
          </cell>
          <cell r="F4378" t="str">
            <v>VIGENTE</v>
          </cell>
          <cell r="G4378"/>
          <cell r="H4378" t="str">
            <v>Vaupes</v>
          </cell>
          <cell r="I4378">
            <v>97001</v>
          </cell>
          <cell r="J4378">
            <v>6</v>
          </cell>
          <cell r="K4378" t="str">
            <v>Mitu</v>
          </cell>
          <cell r="L4378" t="str">
            <v>Mitu-Vaupes</v>
          </cell>
          <cell r="M4378">
            <v>397</v>
          </cell>
          <cell r="N4378" t="str">
            <v>DPS 2017</v>
          </cell>
          <cell r="O4378"/>
          <cell r="P4378"/>
          <cell r="Q4378" t="str">
            <v>Construcción De Tres Placas Polideportivas En Las Comunidades Indígenas De Santa Marta, Piracemo Y Pacuativa En El Caño Cuduyari Municipio De Mitu - Vaupes</v>
          </cell>
          <cell r="R4378" t="str">
            <v>Espacio Público, Recreación Y Deporte</v>
          </cell>
          <cell r="S4378"/>
          <cell r="T4378"/>
          <cell r="U4378"/>
          <cell r="V4378" t="str">
            <v>Municipio</v>
          </cell>
          <cell r="W4378"/>
          <cell r="X4378" t="str">
            <v>Santa Marta,
Piracemo y Pacuativa</v>
          </cell>
          <cell r="Y4378"/>
          <cell r="Z4378">
            <v>633389973</v>
          </cell>
          <cell r="AA4378"/>
          <cell r="AB4378">
            <v>633389973</v>
          </cell>
          <cell r="AC4378"/>
          <cell r="AD4378">
            <v>633389973</v>
          </cell>
          <cell r="AE4378">
            <v>63338997</v>
          </cell>
          <cell r="AF4378"/>
          <cell r="AG4378">
            <v>63338997</v>
          </cell>
          <cell r="AH4378">
            <v>696728970</v>
          </cell>
          <cell r="AI4378">
            <v>0</v>
          </cell>
          <cell r="AJ4378">
            <v>696728970</v>
          </cell>
          <cell r="AK4378">
            <v>1</v>
          </cell>
          <cell r="AL4378"/>
          <cell r="AM4378">
            <v>1</v>
          </cell>
          <cell r="AN4378">
            <v>1</v>
          </cell>
          <cell r="AO4378">
            <v>0</v>
          </cell>
          <cell r="AP4378" t="str">
            <v>Terminado</v>
          </cell>
          <cell r="AQ4378" t="e">
            <v>#REF!</v>
          </cell>
          <cell r="AR4378" t="e">
            <v>#N/A</v>
          </cell>
          <cell r="AS4378" t="str">
            <v xml:space="preserve">MESA DE TRABAJO PROGRAMADA PARA EL 15 DE JULIO DE 2021, PARA PROGRAMAR AUDITORIA VISIBLE </v>
          </cell>
          <cell r="AT4378" t="str">
            <v>No Aplica</v>
          </cell>
          <cell r="AU4378">
            <v>43626</v>
          </cell>
          <cell r="AV4378">
            <v>43871</v>
          </cell>
          <cell r="AW4378" t="e">
            <v>#REF!</v>
          </cell>
          <cell r="AX4378"/>
          <cell r="AY4378"/>
          <cell r="AZ4378">
            <v>0</v>
          </cell>
          <cell r="BA4378" t="str">
            <v>-</v>
          </cell>
          <cell r="BB4378" t="str">
            <v>1530 m2</v>
          </cell>
          <cell r="BC4378"/>
          <cell r="BD4378">
            <v>43746</v>
          </cell>
          <cell r="BE4378">
            <v>43746</v>
          </cell>
          <cell r="BF4378" t="str">
            <v/>
          </cell>
          <cell r="BG4378">
            <v>447</v>
          </cell>
        </row>
        <row r="4379">
          <cell r="C4379" t="str">
            <v>20170402S5601-1</v>
          </cell>
          <cell r="D4379" t="str">
            <v>Proyectos 2011 - 2020</v>
          </cell>
          <cell r="E4379" t="str">
            <v>ANTES 2018</v>
          </cell>
          <cell r="F4379" t="str">
            <v>VIGENTE</v>
          </cell>
          <cell r="G4379"/>
          <cell r="H4379" t="str">
            <v>Vaupes</v>
          </cell>
          <cell r="I4379">
            <v>97001</v>
          </cell>
          <cell r="J4379">
            <v>6</v>
          </cell>
          <cell r="K4379" t="str">
            <v>Mitu</v>
          </cell>
          <cell r="L4379" t="str">
            <v>Mitu-Vaupes</v>
          </cell>
          <cell r="M4379">
            <v>402</v>
          </cell>
          <cell r="N4379" t="str">
            <v>DPS 2017</v>
          </cell>
          <cell r="O4379"/>
          <cell r="P4379"/>
          <cell r="Q4379" t="str">
            <v>Construcción De Las Placas En Concreto Rígido Para La Cancha Multifuncional Para Las Comunidades De Arara Cuduyari Y Kaway Virabazu En El Municipio De Mitu - Vaupes</v>
          </cell>
          <cell r="R4379" t="str">
            <v>Espacio Público, Recreación Y Deporte</v>
          </cell>
          <cell r="S4379"/>
          <cell r="T4379"/>
          <cell r="U4379"/>
          <cell r="V4379" t="str">
            <v>Municipio</v>
          </cell>
          <cell r="W4379"/>
          <cell r="X4379" t="str">
            <v xml:space="preserve"> Arara, cuduyari y
kaway, virabazu</v>
          </cell>
          <cell r="Y4379"/>
          <cell r="Z4379">
            <v>547014698</v>
          </cell>
          <cell r="AA4379"/>
          <cell r="AB4379">
            <v>547014698</v>
          </cell>
          <cell r="AC4379"/>
          <cell r="AD4379">
            <v>547014698</v>
          </cell>
          <cell r="AE4379">
            <v>54701470</v>
          </cell>
          <cell r="AF4379"/>
          <cell r="AG4379">
            <v>54701470</v>
          </cell>
          <cell r="AH4379">
            <v>601716168</v>
          </cell>
          <cell r="AI4379">
            <v>0</v>
          </cell>
          <cell r="AJ4379">
            <v>601716168</v>
          </cell>
          <cell r="AK4379">
            <v>1</v>
          </cell>
          <cell r="AL4379"/>
          <cell r="AM4379">
            <v>1</v>
          </cell>
          <cell r="AN4379">
            <v>1</v>
          </cell>
          <cell r="AO4379">
            <v>0</v>
          </cell>
          <cell r="AP4379" t="str">
            <v>Terminado</v>
          </cell>
          <cell r="AQ4379" t="e">
            <v>#REF!</v>
          </cell>
          <cell r="AR4379" t="e">
            <v>#N/A</v>
          </cell>
          <cell r="AS4379" t="str">
            <v>Proyecto que a la fecha actual ya cuenta con el acta de recibo suscrita entre las partes.
Pendiente plan de sosteniblidad por parte del Ente Territorial, para programar AV3.</v>
          </cell>
          <cell r="AT4379" t="str">
            <v>No Aplica</v>
          </cell>
          <cell r="AU4379">
            <v>43626</v>
          </cell>
          <cell r="AV4379">
            <v>43808</v>
          </cell>
          <cell r="AW4379" t="e">
            <v>#REF!</v>
          </cell>
          <cell r="AX4379"/>
          <cell r="AY4379"/>
          <cell r="AZ4379">
            <v>0</v>
          </cell>
          <cell r="BA4379" t="str">
            <v>-</v>
          </cell>
          <cell r="BB4379" t="str">
            <v>828 m2</v>
          </cell>
          <cell r="BC4379"/>
          <cell r="BD4379">
            <v>43746</v>
          </cell>
          <cell r="BE4379">
            <v>43769</v>
          </cell>
          <cell r="BF4379" t="str">
            <v/>
          </cell>
          <cell r="BG4379">
            <v>566</v>
          </cell>
        </row>
        <row r="4380">
          <cell r="C4380" t="str">
            <v>E-2020-2203-253561</v>
          </cell>
          <cell r="D4380" t="str">
            <v>CV 001-2020</v>
          </cell>
          <cell r="E4380" t="str">
            <v>2018-2022</v>
          </cell>
          <cell r="F4380" t="str">
            <v>VIGENTE</v>
          </cell>
          <cell r="G4380"/>
          <cell r="H4380" t="str">
            <v>Vaupes</v>
          </cell>
          <cell r="I4380"/>
          <cell r="J4380"/>
          <cell r="K4380" t="str">
            <v>Mitu</v>
          </cell>
          <cell r="L4380" t="str">
            <v>Mitu-Vaupes</v>
          </cell>
          <cell r="M4380" t="str">
            <v>526 FIP 2022</v>
          </cell>
          <cell r="N4380" t="str">
            <v>DPS 2022</v>
          </cell>
          <cell r="O4380">
            <v>44637</v>
          </cell>
          <cell r="P4380">
            <v>44773</v>
          </cell>
          <cell r="Q4380" t="str">
            <v>Construcción Casa Ancestral Maloca Para La Comunidad Indígena De Mitú, Cachivera, Mitú - Vaupés</v>
          </cell>
          <cell r="R4380" t="str">
            <v>Habitat</v>
          </cell>
          <cell r="S4380" t="str">
            <v xml:space="preserve">Infraestructura Étnica </v>
          </cell>
          <cell r="T4380"/>
          <cell r="U4380">
            <v>1</v>
          </cell>
          <cell r="V4380"/>
          <cell r="W4380"/>
          <cell r="X4380"/>
          <cell r="Y4380"/>
          <cell r="Z4380">
            <v>0</v>
          </cell>
          <cell r="AA4380"/>
          <cell r="AB4380">
            <v>0</v>
          </cell>
          <cell r="AC4380">
            <v>0</v>
          </cell>
          <cell r="AD4380">
            <v>0</v>
          </cell>
          <cell r="AE4380"/>
          <cell r="AF4380"/>
          <cell r="AG4380">
            <v>0</v>
          </cell>
          <cell r="AH4380">
            <v>0</v>
          </cell>
          <cell r="AI4380">
            <v>0</v>
          </cell>
          <cell r="AJ4380">
            <v>0</v>
          </cell>
          <cell r="AK4380"/>
          <cell r="AL4380"/>
          <cell r="AM4380"/>
          <cell r="AN4380"/>
          <cell r="AO4380">
            <v>0</v>
          </cell>
          <cell r="AP4380" t="str">
            <v>Cancelado</v>
          </cell>
          <cell r="AQ4380" t="e">
            <v>#REF!</v>
          </cell>
          <cell r="AR4380" t="e">
            <v>#N/A</v>
          </cell>
          <cell r="AS4380" t="str">
            <v>Convenio Sin Legalizar</v>
          </cell>
          <cell r="AT4380"/>
          <cell r="AU4380" t="str">
            <v>-</v>
          </cell>
          <cell r="AV4380" t="str">
            <v>-</v>
          </cell>
          <cell r="AW4380" t="e">
            <v>#REF!</v>
          </cell>
          <cell r="AX4380">
            <v>5</v>
          </cell>
          <cell r="AY4380"/>
          <cell r="AZ4380">
            <v>5</v>
          </cell>
          <cell r="BA4380"/>
          <cell r="BB4380" t="str">
            <v>450 M2</v>
          </cell>
          <cell r="BC4380"/>
          <cell r="BD4380" t="str">
            <v>-</v>
          </cell>
          <cell r="BE4380" t="str">
            <v>-</v>
          </cell>
          <cell r="BF4380" t="str">
            <v>-</v>
          </cell>
          <cell r="BG4380" t="str">
            <v>-</v>
          </cell>
        </row>
        <row r="4381">
          <cell r="C4381" t="str">
            <v>E-2020-2203-253561-TA</v>
          </cell>
          <cell r="D4381" t="str">
            <v>CV 001-2020</v>
          </cell>
          <cell r="E4381" t="str">
            <v>2018-2022</v>
          </cell>
          <cell r="F4381" t="str">
            <v>VIGENTE</v>
          </cell>
          <cell r="G4381"/>
          <cell r="H4381" t="str">
            <v>Vaupes</v>
          </cell>
          <cell r="I4381"/>
          <cell r="J4381"/>
          <cell r="K4381" t="str">
            <v>Mitu</v>
          </cell>
          <cell r="L4381" t="str">
            <v>Mitu-Vaupes</v>
          </cell>
          <cell r="M4381" t="str">
            <v>753 FIP 2021</v>
          </cell>
          <cell r="N4381" t="str">
            <v>DPS 2021</v>
          </cell>
          <cell r="O4381">
            <v>44552</v>
          </cell>
          <cell r="P4381">
            <v>44773</v>
          </cell>
          <cell r="Q4381" t="str">
            <v>Construcción Casa Ancestral Maloca Para La Comunidad Indígena De Mitú, Cachivera, Mitú - Vaupés</v>
          </cell>
          <cell r="R4381" t="str">
            <v>Habitat</v>
          </cell>
          <cell r="S4381" t="str">
            <v xml:space="preserve">Infraestructura Étnica </v>
          </cell>
          <cell r="T4381"/>
          <cell r="U4381">
            <v>1</v>
          </cell>
          <cell r="V4381"/>
          <cell r="W4381"/>
          <cell r="X4381"/>
          <cell r="Y4381"/>
          <cell r="Z4381">
            <v>0</v>
          </cell>
          <cell r="AA4381"/>
          <cell r="AB4381">
            <v>0</v>
          </cell>
          <cell r="AC4381">
            <v>0</v>
          </cell>
          <cell r="AD4381">
            <v>0</v>
          </cell>
          <cell r="AE4381"/>
          <cell r="AF4381"/>
          <cell r="AG4381">
            <v>0</v>
          </cell>
          <cell r="AH4381">
            <v>0</v>
          </cell>
          <cell r="AI4381">
            <v>0</v>
          </cell>
          <cell r="AJ4381">
            <v>0</v>
          </cell>
          <cell r="AK4381"/>
          <cell r="AL4381"/>
          <cell r="AM4381"/>
          <cell r="AN4381"/>
          <cell r="AO4381">
            <v>0</v>
          </cell>
          <cell r="AP4381" t="str">
            <v>Cancelado - En Liquidacion Anticipada [Ley De Garantias]</v>
          </cell>
          <cell r="AQ4381" t="e">
            <v>#REF!</v>
          </cell>
          <cell r="AR4381" t="e">
            <v>#N/A</v>
          </cell>
          <cell r="AS4381" t="str">
            <v>Convenio Sin Legalizar</v>
          </cell>
          <cell r="AT4381"/>
          <cell r="AU4381" t="str">
            <v>-</v>
          </cell>
          <cell r="AV4381" t="str">
            <v>-</v>
          </cell>
          <cell r="AW4381" t="e">
            <v>#REF!</v>
          </cell>
          <cell r="AX4381">
            <v>5</v>
          </cell>
          <cell r="AY4381"/>
          <cell r="AZ4381">
            <v>5</v>
          </cell>
          <cell r="BA4381"/>
          <cell r="BB4381" t="str">
            <v>450 M2</v>
          </cell>
          <cell r="BC4381"/>
          <cell r="BD4381" t="str">
            <v>-</v>
          </cell>
          <cell r="BE4381" t="str">
            <v>-</v>
          </cell>
          <cell r="BF4381" t="str">
            <v>-</v>
          </cell>
          <cell r="BG4381" t="str">
            <v>-</v>
          </cell>
        </row>
        <row r="4382">
          <cell r="C4382" t="str">
            <v>20140202V0102-1</v>
          </cell>
          <cell r="D4382" t="str">
            <v>Proyectos 2011 - 2020</v>
          </cell>
          <cell r="E4382" t="str">
            <v>No Aplica</v>
          </cell>
          <cell r="F4382" t="str">
            <v>CERRADO</v>
          </cell>
          <cell r="G4382"/>
          <cell r="H4382" t="str">
            <v>Vaupes</v>
          </cell>
          <cell r="I4382">
            <v>97666</v>
          </cell>
          <cell r="J4382">
            <v>6</v>
          </cell>
          <cell r="K4382" t="str">
            <v>Taraira</v>
          </cell>
          <cell r="L4382" t="str">
            <v>Taraira-Vaupes</v>
          </cell>
          <cell r="M4382">
            <v>202</v>
          </cell>
          <cell r="N4382" t="str">
            <v>DPS 2014</v>
          </cell>
          <cell r="O4382"/>
          <cell r="P4382"/>
          <cell r="Q4382" t="str">
            <v>Adecuación Y Pavimentación De Vias Urbanas En El Municipio De Taraira - Vaupes</v>
          </cell>
          <cell r="R4382" t="str">
            <v>Vías Urbanas</v>
          </cell>
          <cell r="S4382"/>
          <cell r="T4382"/>
          <cell r="U4382"/>
          <cell r="V4382" t="str">
            <v>Municipio</v>
          </cell>
          <cell r="W4382"/>
          <cell r="X4382" t="str">
            <v>Barrio España, Barrio Comercio,</v>
          </cell>
          <cell r="Y4382"/>
          <cell r="Z4382">
            <v>2777777778</v>
          </cell>
          <cell r="AA4382"/>
          <cell r="AB4382">
            <v>2777777778</v>
          </cell>
          <cell r="AC4382"/>
          <cell r="AD4382">
            <v>2777777778</v>
          </cell>
          <cell r="AE4382">
            <v>277777777.80000001</v>
          </cell>
          <cell r="AF4382"/>
          <cell r="AG4382">
            <v>277777777.80000001</v>
          </cell>
          <cell r="AH4382">
            <v>3055555555.8000002</v>
          </cell>
          <cell r="AI4382">
            <v>0</v>
          </cell>
          <cell r="AJ4382">
            <v>3055555555.8000002</v>
          </cell>
          <cell r="AK4382">
            <v>0.99990000000000001</v>
          </cell>
          <cell r="AL4382"/>
          <cell r="AM4382">
            <v>1</v>
          </cell>
          <cell r="AN4382">
            <v>1</v>
          </cell>
          <cell r="AO4382">
            <v>0</v>
          </cell>
          <cell r="AP4382" t="str">
            <v>Liquidado</v>
          </cell>
          <cell r="AQ4382" t="e">
            <v>#REF!</v>
          </cell>
          <cell r="AR4382" t="e">
            <v>#N/A</v>
          </cell>
          <cell r="AS4382" t="str">
            <v>Entregado en agosto de 2016.
Liquidado.</v>
          </cell>
          <cell r="AT4382" t="str">
            <v>No Aplica</v>
          </cell>
          <cell r="AU4382">
            <v>42248</v>
          </cell>
          <cell r="AV4382">
            <v>42531</v>
          </cell>
          <cell r="AW4382" t="e">
            <v>#REF!</v>
          </cell>
          <cell r="AX4382"/>
          <cell r="AY4382"/>
          <cell r="AZ4382">
            <v>0</v>
          </cell>
          <cell r="BA4382" t="str">
            <v>-</v>
          </cell>
          <cell r="BB4382" t="str">
            <v>0,68 Km</v>
          </cell>
          <cell r="BC4382"/>
          <cell r="BD4382">
            <v>42510</v>
          </cell>
          <cell r="BE4382">
            <v>42510</v>
          </cell>
          <cell r="BF4382">
            <v>42600</v>
          </cell>
          <cell r="BG4382">
            <v>1634</v>
          </cell>
        </row>
        <row r="4383">
          <cell r="C4383" t="str">
            <v>20160244MU048-1</v>
          </cell>
          <cell r="D4383" t="str">
            <v>Proyectos 2011 - 2020</v>
          </cell>
          <cell r="E4383" t="str">
            <v>No Aplica</v>
          </cell>
          <cell r="F4383" t="str">
            <v>CERRADO</v>
          </cell>
          <cell r="G4383"/>
          <cell r="H4383" t="str">
            <v>Vaupes</v>
          </cell>
          <cell r="I4383">
            <v>97666</v>
          </cell>
          <cell r="J4383">
            <v>6</v>
          </cell>
          <cell r="K4383" t="str">
            <v>Taraira</v>
          </cell>
          <cell r="L4383" t="str">
            <v>Taraira-Vaupes</v>
          </cell>
          <cell r="M4383">
            <v>244</v>
          </cell>
          <cell r="N4383" t="str">
            <v>Unops
DPS 2016</v>
          </cell>
          <cell r="O4383"/>
          <cell r="P4383"/>
          <cell r="Q4383" t="str">
            <v>Mejoramiento De Condiciones De Habitabilidad</v>
          </cell>
          <cell r="R4383" t="str">
            <v>Mejoramiento Condiciones De Habitabilidad</v>
          </cell>
          <cell r="S4383"/>
          <cell r="T4383"/>
          <cell r="U4383"/>
          <cell r="V4383" t="str">
            <v>Unops</v>
          </cell>
          <cell r="W4383"/>
          <cell r="X4383" t="str">
            <v/>
          </cell>
          <cell r="Y4383"/>
          <cell r="Z4383">
            <v>868712040.00000012</v>
          </cell>
          <cell r="AA4383"/>
          <cell r="AB4383">
            <v>868712040.00000012</v>
          </cell>
          <cell r="AC4383"/>
          <cell r="AD4383">
            <v>868712040.00000012</v>
          </cell>
          <cell r="AE4383">
            <v>167314215.59999999</v>
          </cell>
          <cell r="AF4383"/>
          <cell r="AG4383">
            <v>167314215.59999999</v>
          </cell>
          <cell r="AH4383">
            <v>1036026255.6000001</v>
          </cell>
          <cell r="AI4383">
            <v>0</v>
          </cell>
          <cell r="AJ4383">
            <v>1036026255.6000001</v>
          </cell>
          <cell r="AK4383">
            <v>0</v>
          </cell>
          <cell r="AL4383"/>
          <cell r="AM4383">
            <v>0</v>
          </cell>
          <cell r="AN4383">
            <v>0</v>
          </cell>
          <cell r="AO4383">
            <v>0</v>
          </cell>
          <cell r="AP4383" t="str">
            <v>Pendiente Asignacion De Recursos</v>
          </cell>
          <cell r="AQ4383" t="e">
            <v>#REF!</v>
          </cell>
          <cell r="AR4383" t="e">
            <v>#N/A</v>
          </cell>
          <cell r="AS4383" t="str">
            <v>Numero de MCH: 75
17 de abril de 2017 en comité directivo dada la tragedia de Mocoa se decidió dejar en espera estos 4 municipios, para darle prioridad a dicha tragedia.  Mitú, Taraira, Puerto Nariño e Inírida.</v>
          </cell>
          <cell r="AT4383"/>
          <cell r="AU4383" t="str">
            <v>No Aplica</v>
          </cell>
          <cell r="AV4383" t="str">
            <v/>
          </cell>
          <cell r="AW4383" t="e">
            <v>#REF!</v>
          </cell>
          <cell r="AX4383"/>
          <cell r="AY4383"/>
          <cell r="AZ4383">
            <v>0</v>
          </cell>
          <cell r="BA4383" t="str">
            <v>-</v>
          </cell>
          <cell r="BB4383" t="str">
            <v>75  Viviendas</v>
          </cell>
          <cell r="BC4383"/>
          <cell r="BD4383" t="str">
            <v/>
          </cell>
          <cell r="BE4383" t="str">
            <v/>
          </cell>
          <cell r="BF4383" t="str">
            <v/>
          </cell>
          <cell r="BG4383">
            <v>75</v>
          </cell>
        </row>
        <row r="4384">
          <cell r="C4384" t="str">
            <v>20160410S3555-1</v>
          </cell>
          <cell r="D4384" t="str">
            <v>Proyectos 2011 - 2020</v>
          </cell>
          <cell r="E4384" t="str">
            <v>ANTES 2018</v>
          </cell>
          <cell r="F4384" t="str">
            <v>VIGENTE</v>
          </cell>
          <cell r="G4384"/>
          <cell r="H4384" t="str">
            <v>Vaupes</v>
          </cell>
          <cell r="I4384">
            <v>97666</v>
          </cell>
          <cell r="J4384">
            <v>6</v>
          </cell>
          <cell r="K4384" t="str">
            <v>Taraira</v>
          </cell>
          <cell r="L4384" t="str">
            <v>Taraira-Vaupes</v>
          </cell>
          <cell r="M4384">
            <v>410</v>
          </cell>
          <cell r="N4384" t="str">
            <v>DPS 2016</v>
          </cell>
          <cell r="O4384"/>
          <cell r="P4384"/>
          <cell r="Q4384" t="str">
            <v xml:space="preserve">Construcción Del Parque Recreacional Del Municipio De Taraira - Vaupes </v>
          </cell>
          <cell r="R4384" t="str">
            <v>Espacio Público, Recreación Y Deporte</v>
          </cell>
          <cell r="S4384"/>
          <cell r="T4384"/>
          <cell r="U4384"/>
          <cell r="V4384" t="str">
            <v>Municipio</v>
          </cell>
          <cell r="W4384"/>
          <cell r="X4384" t="str">
            <v>Barrio Centro</v>
          </cell>
          <cell r="Y4384"/>
          <cell r="Z4384">
            <v>1246629458</v>
          </cell>
          <cell r="AA4384"/>
          <cell r="AB4384">
            <v>1246629458</v>
          </cell>
          <cell r="AC4384"/>
          <cell r="AD4384">
            <v>1246629458</v>
          </cell>
          <cell r="AE4384">
            <v>112196651</v>
          </cell>
          <cell r="AF4384"/>
          <cell r="AG4384">
            <v>112196651</v>
          </cell>
          <cell r="AH4384">
            <v>1358826109</v>
          </cell>
          <cell r="AI4384">
            <v>0</v>
          </cell>
          <cell r="AJ4384">
            <v>1358826109</v>
          </cell>
          <cell r="AK4384">
            <v>0.7</v>
          </cell>
          <cell r="AL4384"/>
          <cell r="AM4384">
            <v>0</v>
          </cell>
          <cell r="AN4384">
            <v>1</v>
          </cell>
          <cell r="AO4384">
            <v>1</v>
          </cell>
          <cell r="AP4384" t="str">
            <v>Entregado A Municipio</v>
          </cell>
          <cell r="AQ4384" t="e">
            <v>#REF!</v>
          </cell>
          <cell r="AR4384" t="e">
            <v>#N/A</v>
          </cell>
          <cell r="AS4384" t="str">
            <v>La obra fue terminada y cuenta con las actas de terminación del contrato y el acta de entrega y recibo final del objeto contractual suscritas el 15 de junio del 2019.</v>
          </cell>
          <cell r="AT4384" t="str">
            <v>No Aplica</v>
          </cell>
          <cell r="AU4384">
            <v>43227</v>
          </cell>
          <cell r="AV4384">
            <v>43631</v>
          </cell>
          <cell r="AW4384" t="e">
            <v>#REF!</v>
          </cell>
          <cell r="AX4384"/>
          <cell r="AY4384"/>
          <cell r="AZ4384">
            <v>0</v>
          </cell>
          <cell r="BA4384" t="str">
            <v>-</v>
          </cell>
          <cell r="BB4384" t="str">
            <v>1162 M2</v>
          </cell>
          <cell r="BC4384"/>
          <cell r="BD4384">
            <v>43364</v>
          </cell>
          <cell r="BE4384">
            <v>44120</v>
          </cell>
          <cell r="BF4384">
            <v>44120</v>
          </cell>
          <cell r="BG4384">
            <v>1470</v>
          </cell>
        </row>
        <row r="4385">
          <cell r="C4385" t="str">
            <v>DPS313716463</v>
          </cell>
          <cell r="D4385" t="str">
            <v>Proyectos 2011 - 2020</v>
          </cell>
          <cell r="E4385" t="str">
            <v>No Aplica</v>
          </cell>
          <cell r="F4385" t="str">
            <v>CERRADO</v>
          </cell>
          <cell r="G4385" t="str">
            <v>C493</v>
          </cell>
          <cell r="H4385" t="str">
            <v>Vichada</v>
          </cell>
          <cell r="I4385">
            <v>99773</v>
          </cell>
          <cell r="J4385">
            <v>6</v>
          </cell>
          <cell r="K4385" t="str">
            <v>Cumaribo</v>
          </cell>
          <cell r="L4385" t="str">
            <v>Cumaribo-Vichada</v>
          </cell>
          <cell r="M4385">
            <v>69</v>
          </cell>
          <cell r="N4385" t="str">
            <v>Fonade 3</v>
          </cell>
          <cell r="O4385"/>
          <cell r="P4385"/>
          <cell r="Q4385" t="str">
            <v>Construción Del Centro De Desarrollo Infantil (Cdi) En El Municipio De Cumaribo Del Departamento De Vichada</v>
          </cell>
          <cell r="R4385" t="str">
            <v>Social Comunitario</v>
          </cell>
          <cell r="S4385"/>
          <cell r="T4385"/>
          <cell r="U4385"/>
          <cell r="V4385" t="str">
            <v>Departamento</v>
          </cell>
          <cell r="W4385"/>
          <cell r="X4385" t="str">
            <v/>
          </cell>
          <cell r="Y4385"/>
          <cell r="Z4385">
            <v>313716463</v>
          </cell>
          <cell r="AA4385"/>
          <cell r="AB4385">
            <v>313716463</v>
          </cell>
          <cell r="AC4385"/>
          <cell r="AD4385">
            <v>313716463</v>
          </cell>
          <cell r="AE4385">
            <v>0</v>
          </cell>
          <cell r="AF4385"/>
          <cell r="AG4385">
            <v>0</v>
          </cell>
          <cell r="AH4385">
            <v>313716463</v>
          </cell>
          <cell r="AI4385">
            <v>0</v>
          </cell>
          <cell r="AJ4385">
            <v>313716463</v>
          </cell>
          <cell r="AK4385">
            <v>0</v>
          </cell>
          <cell r="AL4385"/>
          <cell r="AM4385">
            <v>1</v>
          </cell>
          <cell r="AN4385">
            <v>1</v>
          </cell>
          <cell r="AO4385">
            <v>0</v>
          </cell>
          <cell r="AP4385" t="str">
            <v>En Liquidación</v>
          </cell>
          <cell r="AQ4385" t="e">
            <v>#REF!</v>
          </cell>
          <cell r="AR4385" t="e">
            <v>#N/A</v>
          </cell>
          <cell r="AS4385"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385" t="str">
            <v>No Aplica</v>
          </cell>
          <cell r="AU4385">
            <v>41513</v>
          </cell>
          <cell r="AV4385" t="str">
            <v>No Aplica</v>
          </cell>
          <cell r="AW4385" t="e">
            <v>#REF!</v>
          </cell>
          <cell r="AX4385"/>
          <cell r="AY4385"/>
          <cell r="AZ4385">
            <v>0</v>
          </cell>
          <cell r="BA4385" t="str">
            <v>-</v>
          </cell>
          <cell r="BB4385" t="str">
            <v>PENDIENTE</v>
          </cell>
          <cell r="BC4385"/>
          <cell r="BD4385" t="str">
            <v xml:space="preserve"> </v>
          </cell>
          <cell r="BE4385" t="str">
            <v xml:space="preserve"> </v>
          </cell>
          <cell r="BF4385" t="str">
            <v>entregado pendiente acta cv 212081</v>
          </cell>
          <cell r="BG4385" t="str">
            <v/>
          </cell>
        </row>
        <row r="4386">
          <cell r="C4386" t="str">
            <v>E-2020-2203-233373</v>
          </cell>
          <cell r="D4386" t="str">
            <v>CV 001-2020</v>
          </cell>
          <cell r="E4386" t="str">
            <v>2018-2022</v>
          </cell>
          <cell r="F4386" t="str">
            <v>VIGENTE</v>
          </cell>
          <cell r="G4386"/>
          <cell r="H4386" t="str">
            <v>Vichada</v>
          </cell>
          <cell r="I4386"/>
          <cell r="J4386"/>
          <cell r="K4386" t="str">
            <v>Cumaribo</v>
          </cell>
          <cell r="L4386" t="str">
            <v>Cumaribo-Vichada</v>
          </cell>
          <cell r="M4386" t="str">
            <v>588 FIP 2021</v>
          </cell>
          <cell r="N4386" t="str">
            <v>DPS 2021</v>
          </cell>
          <cell r="O4386">
            <v>44512</v>
          </cell>
          <cell r="P4386">
            <v>44773</v>
          </cell>
          <cell r="Q4386" t="str">
            <v>Pavimentación De Vías Urbanas Con Mezcla Asfáltica Densa En Frio En El Municipio De Cumaribo - Vichada</v>
          </cell>
          <cell r="R4386" t="str">
            <v>Vias y Transporte</v>
          </cell>
          <cell r="S4386" t="str">
            <v>Vias Urbanas</v>
          </cell>
          <cell r="T4386"/>
          <cell r="U4386">
            <v>1</v>
          </cell>
          <cell r="V4386"/>
          <cell r="W4386"/>
          <cell r="X4386"/>
          <cell r="Y4386"/>
          <cell r="Z4386">
            <v>0</v>
          </cell>
          <cell r="AA4386"/>
          <cell r="AB4386">
            <v>0</v>
          </cell>
          <cell r="AC4386">
            <v>0</v>
          </cell>
          <cell r="AD4386">
            <v>0</v>
          </cell>
          <cell r="AE4386"/>
          <cell r="AF4386"/>
          <cell r="AG4386">
            <v>0</v>
          </cell>
          <cell r="AH4386">
            <v>0</v>
          </cell>
          <cell r="AI4386">
            <v>0</v>
          </cell>
          <cell r="AJ4386">
            <v>0</v>
          </cell>
          <cell r="AK4386"/>
          <cell r="AL4386"/>
          <cell r="AM4386"/>
          <cell r="AN4386"/>
          <cell r="AO4386">
            <v>0</v>
          </cell>
          <cell r="AP4386" t="str">
            <v>Cancelado</v>
          </cell>
          <cell r="AQ4386" t="e">
            <v>#REF!</v>
          </cell>
          <cell r="AR4386" t="e">
            <v>#N/A</v>
          </cell>
          <cell r="AS4386" t="str">
            <v>Condición Resolutoria [Maduración]</v>
          </cell>
          <cell r="AT4386"/>
          <cell r="AU4386" t="str">
            <v>-</v>
          </cell>
          <cell r="AV4386" t="str">
            <v>-</v>
          </cell>
          <cell r="AW4386" t="e">
            <v>#REF!</v>
          </cell>
          <cell r="AX4386">
            <v>9</v>
          </cell>
          <cell r="AY4386"/>
          <cell r="AZ4386">
            <v>9</v>
          </cell>
          <cell r="BA4386"/>
          <cell r="BB4386" t="str">
            <v>1602.1 ML</v>
          </cell>
          <cell r="BC4386"/>
          <cell r="BD4386" t="str">
            <v>-</v>
          </cell>
          <cell r="BE4386" t="str">
            <v>-</v>
          </cell>
          <cell r="BF4386" t="str">
            <v>-</v>
          </cell>
          <cell r="BG4386" t="str">
            <v>-</v>
          </cell>
        </row>
        <row r="4387">
          <cell r="C4387" t="str">
            <v>20150237V3011-1</v>
          </cell>
          <cell r="D4387" t="str">
            <v>Proyectos 2011 - 2020</v>
          </cell>
          <cell r="E4387" t="str">
            <v>No Aplica</v>
          </cell>
          <cell r="F4387" t="str">
            <v>CERRADO</v>
          </cell>
          <cell r="G4387"/>
          <cell r="H4387" t="str">
            <v>Vichada</v>
          </cell>
          <cell r="I4387">
            <v>99524</v>
          </cell>
          <cell r="J4387">
            <v>6</v>
          </cell>
          <cell r="K4387" t="str">
            <v>La Primavera</v>
          </cell>
          <cell r="L4387" t="str">
            <v>La Primavera-Vichada</v>
          </cell>
          <cell r="M4387">
            <v>237</v>
          </cell>
          <cell r="N4387" t="str">
            <v>DPS 2015</v>
          </cell>
          <cell r="O4387"/>
          <cell r="P4387"/>
          <cell r="Q4387" t="str">
            <v>Mejoramiento Y Pavimentación De Vías Urbanas Del Municipio De La Primavera - Vichada</v>
          </cell>
          <cell r="R4387" t="str">
            <v>Vías Urbanas</v>
          </cell>
          <cell r="S4387"/>
          <cell r="T4387"/>
          <cell r="U4387"/>
          <cell r="V4387" t="str">
            <v>Municipio</v>
          </cell>
          <cell r="W4387"/>
          <cell r="X4387" t="str">
            <v xml:space="preserve">Barrios: España, Santander, La Laguna, Veracruz y Jardin </v>
          </cell>
          <cell r="Y4387"/>
          <cell r="Z4387">
            <v>6018518519</v>
          </cell>
          <cell r="AA4387"/>
          <cell r="AB4387">
            <v>6018518519</v>
          </cell>
          <cell r="AC4387"/>
          <cell r="AD4387">
            <v>6018518519</v>
          </cell>
          <cell r="AE4387">
            <v>601851851.89999998</v>
          </cell>
          <cell r="AF4387"/>
          <cell r="AG4387">
            <v>601851851.89999998</v>
          </cell>
          <cell r="AH4387">
            <v>6620370370.8999996</v>
          </cell>
          <cell r="AI4387">
            <v>0</v>
          </cell>
          <cell r="AJ4387">
            <v>6620370370.8999996</v>
          </cell>
          <cell r="AK4387">
            <v>0.99960000000000004</v>
          </cell>
          <cell r="AL4387"/>
          <cell r="AM4387">
            <v>0</v>
          </cell>
          <cell r="AN4387">
            <v>1</v>
          </cell>
          <cell r="AO4387">
            <v>1</v>
          </cell>
          <cell r="AP4387" t="str">
            <v>Cerrado</v>
          </cell>
          <cell r="AQ4387" t="e">
            <v>#REF!</v>
          </cell>
          <cell r="AR4387" t="e">
            <v>#N/A</v>
          </cell>
          <cell r="AS4387" t="str">
            <v>Cerrado el 21 de diciembre 2021.</v>
          </cell>
          <cell r="AT4387" t="str">
            <v>No Aplica</v>
          </cell>
          <cell r="AU4387">
            <v>42692</v>
          </cell>
          <cell r="AV4387">
            <v>43018</v>
          </cell>
          <cell r="AW4387" t="e">
            <v>#REF!</v>
          </cell>
          <cell r="AX4387"/>
          <cell r="AY4387"/>
          <cell r="AZ4387">
            <v>0</v>
          </cell>
          <cell r="BA4387" t="str">
            <v>-</v>
          </cell>
          <cell r="BB4387" t="str">
            <v>4225 ml</v>
          </cell>
          <cell r="BC4387"/>
          <cell r="BD4387">
            <v>42775</v>
          </cell>
          <cell r="BE4387">
            <v>42894</v>
          </cell>
          <cell r="BF4387">
            <v>43230</v>
          </cell>
          <cell r="BG4387">
            <v>9828</v>
          </cell>
        </row>
        <row r="4388">
          <cell r="C4388" t="str">
            <v>20160590M5715-1</v>
          </cell>
          <cell r="D4388" t="str">
            <v>Proyectos 2011 - 2020</v>
          </cell>
          <cell r="E4388" t="str">
            <v>ANTES 2018</v>
          </cell>
          <cell r="F4388" t="str">
            <v>VIGENTE</v>
          </cell>
          <cell r="G4388"/>
          <cell r="H4388" t="str">
            <v>Vichada</v>
          </cell>
          <cell r="I4388">
            <v>99001</v>
          </cell>
          <cell r="J4388">
            <v>6</v>
          </cell>
          <cell r="K4388" t="str">
            <v>Puerto Carreño</v>
          </cell>
          <cell r="L4388" t="str">
            <v>Puerto Carreño-Vichada</v>
          </cell>
          <cell r="M4388">
            <v>590</v>
          </cell>
          <cell r="N4388" t="str">
            <v>DPS 2016</v>
          </cell>
          <cell r="O4388"/>
          <cell r="P4388"/>
          <cell r="Q4388" t="str">
            <v>Mejoramiento De Condiciones De Habitabilidad</v>
          </cell>
          <cell r="R4388" t="str">
            <v>Mejoramiento Condiciones De Habitabilidad</v>
          </cell>
          <cell r="S4388"/>
          <cell r="T4388"/>
          <cell r="U4388"/>
          <cell r="V4388" t="str">
            <v>Municipio</v>
          </cell>
          <cell r="W4388"/>
          <cell r="X4388" t="str">
            <v/>
          </cell>
          <cell r="Y4388"/>
          <cell r="Z4388">
            <v>1411016949</v>
          </cell>
          <cell r="AA4388"/>
          <cell r="AB4388">
            <v>1411016949</v>
          </cell>
          <cell r="AC4388"/>
          <cell r="AD4388">
            <v>1411016949</v>
          </cell>
          <cell r="AE4388">
            <v>198533778</v>
          </cell>
          <cell r="AF4388"/>
          <cell r="AG4388">
            <v>198533778</v>
          </cell>
          <cell r="AH4388">
            <v>1609550727</v>
          </cell>
          <cell r="AI4388">
            <v>0</v>
          </cell>
          <cell r="AJ4388">
            <v>1609550727</v>
          </cell>
          <cell r="AK4388">
            <v>0</v>
          </cell>
          <cell r="AL4388"/>
          <cell r="AM4388">
            <v>0</v>
          </cell>
          <cell r="AN4388">
            <v>0</v>
          </cell>
          <cell r="AO4388">
            <v>0</v>
          </cell>
          <cell r="AP4388" t="str">
            <v>En Ejecución</v>
          </cell>
          <cell r="AQ4388" t="e">
            <v>#REF!</v>
          </cell>
          <cell r="AR4388" t="str">
            <v>EN EJECUCIÓN</v>
          </cell>
          <cell r="AS4388" t="str">
            <v xml:space="preserve">Estado: Suspensión desde el 14 de mayo de 2021 hasta tanto se apruebe preconstruccion.
Aprobada en mesa tecnica la preconstruccion en proceso de revision documentos para iniciar la etapa de obra.
</v>
          </cell>
          <cell r="AT4388"/>
          <cell r="AU4388">
            <v>44265</v>
          </cell>
          <cell r="AV4388"/>
          <cell r="AW4388" t="e">
            <v>#REF!</v>
          </cell>
          <cell r="AX4388"/>
          <cell r="AY4388"/>
          <cell r="AZ4388">
            <v>0</v>
          </cell>
          <cell r="BA4388" t="str">
            <v>CAUSAS ATRIBUIBLES AL CONTRATISTA (Atrasos cronograma, Incumplimientos, Multas, Sanciones, Apremios, Cesiones)</v>
          </cell>
          <cell r="BB4388" t="str">
            <v>101  Viviendas</v>
          </cell>
          <cell r="BC4388"/>
          <cell r="BD4388" t="str">
            <v/>
          </cell>
          <cell r="BE4388" t="str">
            <v/>
          </cell>
          <cell r="BF4388" t="str">
            <v/>
          </cell>
          <cell r="BG4388">
            <v>363.6</v>
          </cell>
        </row>
        <row r="4389">
          <cell r="C4389" t="str">
            <v>DPS358932049</v>
          </cell>
          <cell r="D4389" t="str">
            <v>Proyectos 2011 - 2020</v>
          </cell>
          <cell r="E4389" t="str">
            <v>No Aplica</v>
          </cell>
          <cell r="F4389" t="str">
            <v>CERRADO</v>
          </cell>
          <cell r="G4389" t="str">
            <v>C492</v>
          </cell>
          <cell r="H4389" t="str">
            <v>Vichada</v>
          </cell>
          <cell r="I4389">
            <v>99001</v>
          </cell>
          <cell r="J4389">
            <v>6</v>
          </cell>
          <cell r="K4389" t="str">
            <v>Puerto Carreño</v>
          </cell>
          <cell r="L4389" t="str">
            <v>Puerto Carreño-Vichada</v>
          </cell>
          <cell r="M4389">
            <v>69</v>
          </cell>
          <cell r="N4389" t="str">
            <v>Fonade 3</v>
          </cell>
          <cell r="O4389"/>
          <cell r="P4389"/>
          <cell r="Q4389" t="str">
            <v>Construccion Del Centro De Desarrollo Infantil (Cdi) En El Municipio De Puerto Carreño En El Departamento Del Vichada</v>
          </cell>
          <cell r="R4389" t="str">
            <v>Social Comunitario</v>
          </cell>
          <cell r="S4389"/>
          <cell r="T4389"/>
          <cell r="U4389"/>
          <cell r="V4389" t="str">
            <v>Departamento</v>
          </cell>
          <cell r="W4389"/>
          <cell r="X4389" t="str">
            <v/>
          </cell>
          <cell r="Y4389"/>
          <cell r="Z4389">
            <v>358932049</v>
          </cell>
          <cell r="AA4389"/>
          <cell r="AB4389">
            <v>358932049</v>
          </cell>
          <cell r="AC4389"/>
          <cell r="AD4389">
            <v>358932049</v>
          </cell>
          <cell r="AE4389">
            <v>0</v>
          </cell>
          <cell r="AF4389"/>
          <cell r="AG4389">
            <v>0</v>
          </cell>
          <cell r="AH4389">
            <v>358932049</v>
          </cell>
          <cell r="AI4389">
            <v>0</v>
          </cell>
          <cell r="AJ4389">
            <v>358932049</v>
          </cell>
          <cell r="AK4389">
            <v>0</v>
          </cell>
          <cell r="AL4389"/>
          <cell r="AM4389">
            <v>1</v>
          </cell>
          <cell r="AN4389">
            <v>1</v>
          </cell>
          <cell r="AO4389">
            <v>0</v>
          </cell>
          <cell r="AP4389" t="str">
            <v>En Liquidación</v>
          </cell>
          <cell r="AQ4389" t="e">
            <v>#REF!</v>
          </cell>
          <cell r="AR4389" t="e">
            <v>#N/A</v>
          </cell>
          <cell r="AS4389" t="str">
            <v xml:space="preserve">PROYECTO LIQUIDADO
1. INFORMACIÓN Y ESTADO CONTRATO DE OBRA:  contrato de  obra No 2130189 suscrito con WILLIAM CARDONA OLMOS terminada entregada y liquidada con acta de fecha 29/09/2014.
2.  INFORMACIÓN Y ESTADO CONTRATO  INTERADMINISTRATIVO:  N/A .
3. INFORMACIÓN Y ESTADO CONTRATO INTERVENTORIA:  se suscribio contrato con la firma GRPO G Y B LTDA contrato No. 2130397, el cual fue ejecutado y  liquidado con acta de fecha 02/02/2015
</v>
          </cell>
          <cell r="AT4389" t="str">
            <v>No Aplica</v>
          </cell>
          <cell r="AU4389" t="str">
            <v/>
          </cell>
          <cell r="AV4389" t="str">
            <v>No Aplica</v>
          </cell>
          <cell r="AW4389" t="e">
            <v>#REF!</v>
          </cell>
          <cell r="AX4389"/>
          <cell r="AY4389"/>
          <cell r="AZ4389">
            <v>0</v>
          </cell>
          <cell r="BA4389" t="str">
            <v>-</v>
          </cell>
          <cell r="BB4389" t="str">
            <v>PENDIENTE</v>
          </cell>
          <cell r="BC4389"/>
          <cell r="BD4389" t="str">
            <v xml:space="preserve"> </v>
          </cell>
          <cell r="BE4389" t="str">
            <v xml:space="preserve"> </v>
          </cell>
          <cell r="BF4389" t="str">
            <v>entregado pendiente acta cv 212081</v>
          </cell>
          <cell r="BG4389" t="str">
            <v/>
          </cell>
        </row>
        <row r="4390">
          <cell r="C4390" t="str">
            <v>E-2021-2203-141496</v>
          </cell>
          <cell r="D4390" t="str">
            <v>CV 001-2020</v>
          </cell>
          <cell r="E4390" t="str">
            <v>2018-2022</v>
          </cell>
          <cell r="F4390" t="str">
            <v>VIGENTE</v>
          </cell>
          <cell r="G4390"/>
          <cell r="H4390" t="str">
            <v>Vichada</v>
          </cell>
          <cell r="I4390"/>
          <cell r="J4390"/>
          <cell r="K4390" t="str">
            <v>Puerto Carreño</v>
          </cell>
          <cell r="L4390" t="str">
            <v>Puerto Carreño-Vichada</v>
          </cell>
          <cell r="M4390" t="str">
            <v>676 FIP 2021</v>
          </cell>
          <cell r="N4390" t="str">
            <v>DPS 2021</v>
          </cell>
          <cell r="O4390">
            <v>44512</v>
          </cell>
          <cell r="P4390">
            <v>44773</v>
          </cell>
          <cell r="Q4390" t="str">
            <v>Planta Semi Industrial Procesamiento Y Almacenamiento De Marañon En El Municipio De Puerto Carreño - Vichada</v>
          </cell>
          <cell r="R4390" t="str">
            <v>Social Comunitario</v>
          </cell>
          <cell r="S4390" t="str">
            <v>Centro de Transformación Productiva</v>
          </cell>
          <cell r="T4390"/>
          <cell r="U4390">
            <v>1</v>
          </cell>
          <cell r="V4390"/>
          <cell r="W4390"/>
          <cell r="X4390"/>
          <cell r="Y4390"/>
          <cell r="Z4390">
            <v>0</v>
          </cell>
          <cell r="AA4390"/>
          <cell r="AB4390">
            <v>0</v>
          </cell>
          <cell r="AC4390">
            <v>0</v>
          </cell>
          <cell r="AD4390">
            <v>0</v>
          </cell>
          <cell r="AE4390"/>
          <cell r="AF4390"/>
          <cell r="AG4390">
            <v>0</v>
          </cell>
          <cell r="AH4390">
            <v>0</v>
          </cell>
          <cell r="AI4390">
            <v>0</v>
          </cell>
          <cell r="AJ4390">
            <v>0</v>
          </cell>
          <cell r="AK4390"/>
          <cell r="AL4390"/>
          <cell r="AM4390"/>
          <cell r="AN4390"/>
          <cell r="AO4390">
            <v>0</v>
          </cell>
          <cell r="AP4390" t="str">
            <v>Cancelado</v>
          </cell>
          <cell r="AQ4390" t="e">
            <v>#REF!</v>
          </cell>
          <cell r="AR4390" t="e">
            <v>#N/A</v>
          </cell>
          <cell r="AS4390" t="str">
            <v>Condición Resolutoria [Maduración]</v>
          </cell>
          <cell r="AT4390"/>
          <cell r="AU4390" t="str">
            <v>-</v>
          </cell>
          <cell r="AV4390" t="str">
            <v>-</v>
          </cell>
          <cell r="AW4390" t="e">
            <v>#REF!</v>
          </cell>
          <cell r="AX4390">
            <v>9</v>
          </cell>
          <cell r="AY4390"/>
          <cell r="AZ4390">
            <v>9</v>
          </cell>
          <cell r="BA4390"/>
          <cell r="BB4390" t="str">
            <v>- M2</v>
          </cell>
          <cell r="BC4390"/>
          <cell r="BD4390" t="str">
            <v>-</v>
          </cell>
          <cell r="BE4390" t="str">
            <v>-</v>
          </cell>
          <cell r="BF4390" t="str">
            <v>-</v>
          </cell>
          <cell r="BG4390" t="str">
            <v>-</v>
          </cell>
        </row>
        <row r="4391">
          <cell r="C4391" t="str">
            <v>20150320M3240-1</v>
          </cell>
          <cell r="D4391" t="str">
            <v>Proyectos 2011 - 2020</v>
          </cell>
          <cell r="E4391" t="str">
            <v>No Aplica</v>
          </cell>
          <cell r="F4391" t="str">
            <v>CERRADO</v>
          </cell>
          <cell r="G4391"/>
          <cell r="H4391" t="str">
            <v>Vichada</v>
          </cell>
          <cell r="I4391">
            <v>99624</v>
          </cell>
          <cell r="J4391">
            <v>6</v>
          </cell>
          <cell r="K4391" t="str">
            <v>Santa Rosalia</v>
          </cell>
          <cell r="L4391" t="str">
            <v>Santa Rosalia-Vichada</v>
          </cell>
          <cell r="M4391">
            <v>320</v>
          </cell>
          <cell r="N4391" t="str">
            <v>DPS 2015</v>
          </cell>
          <cell r="O4391"/>
          <cell r="P4391"/>
          <cell r="Q4391" t="str">
            <v>Mejoramiento De Condiciones De Habitabilidad Santa Rosalía - Vichada</v>
          </cell>
          <cell r="R4391" t="str">
            <v>Mejoramiento Condiciones De Habitabilidad</v>
          </cell>
          <cell r="S4391"/>
          <cell r="T4391"/>
          <cell r="U4391"/>
          <cell r="V4391" t="str">
            <v>Municipio</v>
          </cell>
          <cell r="W4391"/>
          <cell r="X4391" t="str">
            <v/>
          </cell>
          <cell r="Y4391"/>
          <cell r="Z4391">
            <v>446428572</v>
          </cell>
          <cell r="AA4391"/>
          <cell r="AB4391">
            <v>446428572</v>
          </cell>
          <cell r="AC4391"/>
          <cell r="AD4391">
            <v>446428572</v>
          </cell>
          <cell r="AE4391">
            <v>80357142.959999993</v>
          </cell>
          <cell r="AF4391"/>
          <cell r="AG4391">
            <v>80357142.959999993</v>
          </cell>
          <cell r="AH4391">
            <v>526785714.95999998</v>
          </cell>
          <cell r="AI4391">
            <v>0</v>
          </cell>
          <cell r="AJ4391">
            <v>526785714.95999998</v>
          </cell>
          <cell r="AK4391">
            <v>0.75</v>
          </cell>
          <cell r="AL4391"/>
          <cell r="AM4391">
            <v>1</v>
          </cell>
          <cell r="AN4391">
            <v>1</v>
          </cell>
          <cell r="AO4391">
            <v>0</v>
          </cell>
          <cell r="AP4391" t="str">
            <v>Cerrado</v>
          </cell>
          <cell r="AQ4391" t="e">
            <v>#REF!</v>
          </cell>
          <cell r="AR4391" t="str">
            <v>TERMINADO</v>
          </cell>
          <cell r="AS4391" t="str">
            <v>Acta de cierre de expediente contractual el 03 de marzo 2022</v>
          </cell>
          <cell r="AT4391"/>
          <cell r="AU4391">
            <v>43053</v>
          </cell>
          <cell r="AV4391">
            <v>43239</v>
          </cell>
          <cell r="AW4391" t="e">
            <v>#REF!</v>
          </cell>
          <cell r="AX4391"/>
          <cell r="AY4391"/>
          <cell r="AZ4391">
            <v>0</v>
          </cell>
          <cell r="BA4391" t="str">
            <v>-</v>
          </cell>
          <cell r="BB4391" t="str">
            <v>35  Viviendas</v>
          </cell>
          <cell r="BC4391"/>
          <cell r="BD4391">
            <v>43070</v>
          </cell>
          <cell r="BE4391">
            <v>43195</v>
          </cell>
          <cell r="BF4391" t="str">
            <v/>
          </cell>
          <cell r="BG4391">
            <v>35</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opLeftCell="A5" workbookViewId="0">
      <selection activeCell="B26" sqref="B26"/>
    </sheetView>
  </sheetViews>
  <sheetFormatPr baseColWidth="10" defaultRowHeight="15" x14ac:dyDescent="0.25"/>
  <cols>
    <col min="8" max="8" width="11.42578125" style="2"/>
  </cols>
  <sheetData>
    <row r="1" spans="1:14" x14ac:dyDescent="0.25">
      <c r="A1" t="s">
        <v>0</v>
      </c>
      <c r="B1" t="s">
        <v>1</v>
      </c>
      <c r="E1" t="s">
        <v>16</v>
      </c>
      <c r="F1" t="s">
        <v>17</v>
      </c>
      <c r="G1" t="s">
        <v>18</v>
      </c>
      <c r="H1" s="2" t="s">
        <v>31</v>
      </c>
      <c r="I1" t="s">
        <v>19</v>
      </c>
      <c r="J1" t="s">
        <v>20</v>
      </c>
      <c r="K1" t="s">
        <v>21</v>
      </c>
      <c r="L1" t="s">
        <v>22</v>
      </c>
      <c r="M1" t="s">
        <v>23</v>
      </c>
      <c r="N1" t="s">
        <v>24</v>
      </c>
    </row>
    <row r="2" spans="1:14" x14ac:dyDescent="0.25">
      <c r="A2" t="s">
        <v>2</v>
      </c>
      <c r="B2" t="s">
        <v>2</v>
      </c>
      <c r="C2">
        <v>0</v>
      </c>
      <c r="D2" s="4"/>
      <c r="E2" s="4"/>
      <c r="F2" s="4"/>
      <c r="G2" s="4"/>
    </row>
    <row r="3" spans="1:14" x14ac:dyDescent="0.25">
      <c r="B3" t="s">
        <v>8</v>
      </c>
      <c r="C3">
        <v>1</v>
      </c>
      <c r="D3" s="4" t="str">
        <f>VLOOKUP(B3,'[1]Proyectos Consolidado DISH'!$K$5:$AB$4391,1,0)</f>
        <v>Majagual</v>
      </c>
      <c r="E3" s="3" t="s">
        <v>32</v>
      </c>
      <c r="F3" s="3">
        <v>38</v>
      </c>
      <c r="G3" s="3" t="s">
        <v>25</v>
      </c>
      <c r="H3" s="3" t="s">
        <v>28</v>
      </c>
    </row>
    <row r="4" spans="1:14" x14ac:dyDescent="0.25">
      <c r="C4">
        <v>1</v>
      </c>
      <c r="D4" s="4"/>
      <c r="E4" s="3" t="s">
        <v>33</v>
      </c>
      <c r="F4" s="3">
        <v>207</v>
      </c>
      <c r="G4" s="3" t="s">
        <v>26</v>
      </c>
      <c r="H4" s="3" t="s">
        <v>29</v>
      </c>
    </row>
    <row r="5" spans="1:14" x14ac:dyDescent="0.25">
      <c r="C5">
        <v>1</v>
      </c>
      <c r="D5" s="4"/>
      <c r="E5" s="3" t="s">
        <v>34</v>
      </c>
      <c r="F5" s="3">
        <v>398</v>
      </c>
      <c r="G5" s="3" t="s">
        <v>27</v>
      </c>
      <c r="H5" s="3" t="s">
        <v>30</v>
      </c>
    </row>
    <row r="6" spans="1:14" x14ac:dyDescent="0.25">
      <c r="B6" t="s">
        <v>9</v>
      </c>
      <c r="C6">
        <v>1</v>
      </c>
      <c r="D6" s="4" t="str">
        <f>VLOOKUP(B6,'[1]Proyectos Consolidado DISH'!$K$5:$AB$4391,1,0)</f>
        <v>San Benito Abad</v>
      </c>
      <c r="E6" s="3" t="s">
        <v>35</v>
      </c>
      <c r="F6" s="3">
        <v>69</v>
      </c>
      <c r="G6" s="3" t="s">
        <v>37</v>
      </c>
    </row>
    <row r="7" spans="1:14" x14ac:dyDescent="0.25">
      <c r="C7">
        <v>1</v>
      </c>
      <c r="D7" s="4"/>
      <c r="E7" s="3" t="s">
        <v>36</v>
      </c>
      <c r="F7" s="3">
        <v>544</v>
      </c>
      <c r="G7" s="3" t="s">
        <v>38</v>
      </c>
    </row>
    <row r="8" spans="1:14" x14ac:dyDescent="0.25">
      <c r="B8" t="s">
        <v>10</v>
      </c>
      <c r="C8">
        <v>1</v>
      </c>
      <c r="D8" s="4" t="str">
        <f>VLOOKUP(B8,'[1]Proyectos Consolidado DISH'!$K$5:$AB$4391,1,0)</f>
        <v>Guaranda</v>
      </c>
      <c r="E8" s="3" t="s">
        <v>39</v>
      </c>
      <c r="F8" s="3">
        <v>69</v>
      </c>
      <c r="G8" s="3" t="s">
        <v>37</v>
      </c>
    </row>
    <row r="9" spans="1:14" x14ac:dyDescent="0.25">
      <c r="B9" t="s">
        <v>11</v>
      </c>
      <c r="C9">
        <v>1</v>
      </c>
      <c r="D9" s="4" t="str">
        <f>VLOOKUP(B9,'[1]Proyectos Consolidado DISH'!$K$5:$AB$4391,1,0)</f>
        <v>Caimito</v>
      </c>
      <c r="E9" s="3" t="s">
        <v>40</v>
      </c>
      <c r="F9" s="3">
        <v>81</v>
      </c>
      <c r="G9" s="3" t="s">
        <v>25</v>
      </c>
    </row>
    <row r="10" spans="1:14" x14ac:dyDescent="0.25">
      <c r="C10">
        <v>1</v>
      </c>
      <c r="D10" s="4"/>
      <c r="E10" s="3" t="s">
        <v>41</v>
      </c>
      <c r="F10" s="3">
        <v>81</v>
      </c>
      <c r="G10" s="3" t="s">
        <v>25</v>
      </c>
    </row>
    <row r="11" spans="1:14" x14ac:dyDescent="0.25">
      <c r="C11">
        <v>1</v>
      </c>
      <c r="D11" s="4"/>
      <c r="E11" s="3" t="s">
        <v>42</v>
      </c>
      <c r="F11" s="3">
        <v>81</v>
      </c>
      <c r="G11" s="3" t="s">
        <v>25</v>
      </c>
    </row>
    <row r="12" spans="1:14" x14ac:dyDescent="0.25">
      <c r="C12">
        <v>1</v>
      </c>
      <c r="D12" s="4"/>
      <c r="E12" s="3" t="s">
        <v>43</v>
      </c>
      <c r="F12" s="3">
        <v>168</v>
      </c>
      <c r="G12" s="3" t="s">
        <v>47</v>
      </c>
    </row>
    <row r="13" spans="1:14" x14ac:dyDescent="0.25">
      <c r="C13">
        <v>1</v>
      </c>
      <c r="D13" s="4"/>
      <c r="E13" s="3" t="s">
        <v>44</v>
      </c>
      <c r="F13" s="3">
        <v>360</v>
      </c>
      <c r="G13" s="3" t="s">
        <v>38</v>
      </c>
    </row>
    <row r="14" spans="1:14" x14ac:dyDescent="0.25">
      <c r="C14">
        <v>1</v>
      </c>
      <c r="D14" s="4"/>
      <c r="E14" s="3" t="s">
        <v>45</v>
      </c>
      <c r="F14" s="3">
        <v>421</v>
      </c>
      <c r="G14" s="3" t="s">
        <v>38</v>
      </c>
    </row>
    <row r="15" spans="1:14" x14ac:dyDescent="0.25">
      <c r="C15">
        <v>1</v>
      </c>
      <c r="D15" s="4"/>
      <c r="E15" s="3" t="s">
        <v>46</v>
      </c>
      <c r="F15" s="3" t="s">
        <v>48</v>
      </c>
      <c r="G15" s="3" t="s">
        <v>49</v>
      </c>
    </row>
    <row r="16" spans="1:14" x14ac:dyDescent="0.25">
      <c r="B16" t="s">
        <v>12</v>
      </c>
      <c r="C16">
        <v>1</v>
      </c>
      <c r="D16" s="4" t="str">
        <f>VLOOKUP(B16,'[1]Proyectos Consolidado DISH'!$K$5:$AB$4391,1,0)</f>
        <v>San Marcos</v>
      </c>
      <c r="E16" s="3" t="s">
        <v>50</v>
      </c>
      <c r="F16" s="3" t="s">
        <v>60</v>
      </c>
      <c r="G16" s="3" t="s">
        <v>61</v>
      </c>
    </row>
    <row r="17" spans="1:7" x14ac:dyDescent="0.25">
      <c r="C17">
        <v>1</v>
      </c>
      <c r="D17" s="4"/>
      <c r="E17" s="3" t="s">
        <v>51</v>
      </c>
      <c r="F17" s="3" t="s">
        <v>60</v>
      </c>
      <c r="G17" s="3" t="s">
        <v>61</v>
      </c>
    </row>
    <row r="18" spans="1:7" x14ac:dyDescent="0.25">
      <c r="C18">
        <v>1</v>
      </c>
      <c r="D18" s="4"/>
      <c r="E18" s="3" t="s">
        <v>52</v>
      </c>
      <c r="F18" s="3">
        <v>160</v>
      </c>
      <c r="G18" s="3" t="s">
        <v>62</v>
      </c>
    </row>
    <row r="19" spans="1:7" x14ac:dyDescent="0.25">
      <c r="C19">
        <v>1</v>
      </c>
      <c r="D19" s="4"/>
      <c r="E19" s="3" t="s">
        <v>53</v>
      </c>
      <c r="F19" s="3">
        <v>69</v>
      </c>
      <c r="G19" s="3" t="s">
        <v>37</v>
      </c>
    </row>
    <row r="20" spans="1:7" x14ac:dyDescent="0.25">
      <c r="C20">
        <v>1</v>
      </c>
      <c r="D20" s="4"/>
      <c r="E20" s="3" t="s">
        <v>54</v>
      </c>
      <c r="F20" s="3">
        <v>192</v>
      </c>
      <c r="G20" s="3" t="s">
        <v>47</v>
      </c>
    </row>
    <row r="21" spans="1:7" x14ac:dyDescent="0.25">
      <c r="C21">
        <v>1</v>
      </c>
      <c r="D21" s="4"/>
      <c r="E21" s="3" t="s">
        <v>55</v>
      </c>
      <c r="F21" s="3">
        <v>192</v>
      </c>
      <c r="G21" s="3" t="s">
        <v>47</v>
      </c>
    </row>
    <row r="22" spans="1:7" x14ac:dyDescent="0.25">
      <c r="C22">
        <v>1</v>
      </c>
      <c r="D22" s="4"/>
      <c r="E22" s="3" t="s">
        <v>56</v>
      </c>
      <c r="F22" s="3">
        <v>389</v>
      </c>
      <c r="G22" s="3" t="s">
        <v>27</v>
      </c>
    </row>
    <row r="23" spans="1:7" x14ac:dyDescent="0.25">
      <c r="C23">
        <v>1</v>
      </c>
      <c r="D23" s="4"/>
      <c r="E23" s="3" t="s">
        <v>57</v>
      </c>
      <c r="F23" s="3" t="s">
        <v>63</v>
      </c>
      <c r="G23" s="3" t="s">
        <v>49</v>
      </c>
    </row>
    <row r="24" spans="1:7" x14ac:dyDescent="0.25">
      <c r="C24">
        <v>1</v>
      </c>
      <c r="D24" s="4"/>
      <c r="E24" s="3" t="s">
        <v>58</v>
      </c>
      <c r="F24" s="3" t="s">
        <v>64</v>
      </c>
      <c r="G24" s="3" t="s">
        <v>49</v>
      </c>
    </row>
    <row r="25" spans="1:7" x14ac:dyDescent="0.25">
      <c r="C25">
        <v>1</v>
      </c>
      <c r="D25" s="4"/>
      <c r="E25" s="3" t="s">
        <v>59</v>
      </c>
      <c r="F25" s="3" t="s">
        <v>65</v>
      </c>
      <c r="G25" s="3" t="s">
        <v>49</v>
      </c>
    </row>
    <row r="26" spans="1:7" x14ac:dyDescent="0.25">
      <c r="A26" t="s">
        <v>3</v>
      </c>
      <c r="B26" t="s">
        <v>6</v>
      </c>
      <c r="C26">
        <v>0</v>
      </c>
      <c r="D26" s="4" t="e">
        <f>VLOOKUP(B26,'[1]Proyectos Consolidado DISH'!$K$5:$AB$4391,1,0)</f>
        <v>#N/A</v>
      </c>
      <c r="E26" s="4"/>
      <c r="F26" s="4" t="e">
        <f>VLOOKUP(D26,'[1]Proyectos Consolidado DISH'!$K$5:$AB$4391,3,0)</f>
        <v>#N/A</v>
      </c>
      <c r="G26" s="4" t="str">
        <f>VLOOKUP(D27,'[1]Proyectos Consolidado DISH'!$K$5:$AB$4391,4,0)</f>
        <v>DPS 2016</v>
      </c>
    </row>
    <row r="27" spans="1:7" x14ac:dyDescent="0.25">
      <c r="B27" t="s">
        <v>7</v>
      </c>
      <c r="C27">
        <v>1</v>
      </c>
      <c r="D27" s="4" t="str">
        <f>VLOOKUP(B27,'[1]Proyectos Consolidado DISH'!$K$5:$AB$4391,1,0)</f>
        <v>Achi</v>
      </c>
      <c r="E27" s="3" t="s">
        <v>67</v>
      </c>
      <c r="F27" s="3">
        <v>270</v>
      </c>
      <c r="G27" s="3" t="s">
        <v>38</v>
      </c>
    </row>
    <row r="28" spans="1:7" x14ac:dyDescent="0.25">
      <c r="C28">
        <v>1</v>
      </c>
      <c r="D28" s="4"/>
      <c r="E28" s="3" t="s">
        <v>68</v>
      </c>
      <c r="F28" s="3" t="s">
        <v>66</v>
      </c>
      <c r="G28" s="3" t="s">
        <v>49</v>
      </c>
    </row>
    <row r="29" spans="1:7" x14ac:dyDescent="0.25">
      <c r="B29" t="s">
        <v>13</v>
      </c>
      <c r="C29">
        <v>0</v>
      </c>
      <c r="D29" s="4" t="e">
        <f>VLOOKUP(B29,'[1]Proyectos Consolidado DISH'!$K$5:$AB$4391,1,0)</f>
        <v>#N/A</v>
      </c>
      <c r="E29" s="4"/>
      <c r="F29" s="4" t="e">
        <f>VLOOKUP(D29,'[1]Proyectos Consolidado DISH'!$K$5:$AB$4391,3,0)</f>
        <v>#N/A</v>
      </c>
      <c r="G29" s="4" t="str">
        <f>VLOOKUP(D30,'[1]Proyectos Consolidado DISH'!$K$5:$AB$4391,4,0)</f>
        <v>DPS 2013</v>
      </c>
    </row>
    <row r="30" spans="1:7" x14ac:dyDescent="0.25">
      <c r="A30" t="s">
        <v>4</v>
      </c>
      <c r="B30" t="s">
        <v>14</v>
      </c>
      <c r="C30">
        <v>1</v>
      </c>
      <c r="D30" s="4" t="str">
        <f>VLOOKUP(B30,'[1]Proyectos Consolidado DISH'!$K$5:$AB$4391,1,0)</f>
        <v>Ayapel</v>
      </c>
      <c r="E30" s="3" t="s">
        <v>69</v>
      </c>
      <c r="F30" s="3">
        <v>118</v>
      </c>
      <c r="G30" s="3" t="s">
        <v>25</v>
      </c>
    </row>
    <row r="31" spans="1:7" x14ac:dyDescent="0.25">
      <c r="A31" t="s">
        <v>5</v>
      </c>
      <c r="B31" t="s">
        <v>15</v>
      </c>
      <c r="C31">
        <v>1</v>
      </c>
      <c r="D31" s="4" t="str">
        <f>VLOOKUP(B31,'[1]Proyectos Consolidado DISH'!$K$5:$AB$4391,1,0)</f>
        <v>Nechi</v>
      </c>
      <c r="E31" s="3" t="s">
        <v>71</v>
      </c>
      <c r="F31" s="3">
        <v>281</v>
      </c>
      <c r="G31" s="3" t="s">
        <v>38</v>
      </c>
    </row>
    <row r="32" spans="1:7" x14ac:dyDescent="0.25">
      <c r="C32">
        <v>1</v>
      </c>
      <c r="D32" s="4"/>
      <c r="E32" s="3" t="s">
        <v>72</v>
      </c>
      <c r="F32" s="3">
        <v>281</v>
      </c>
      <c r="G32" s="3" t="s">
        <v>38</v>
      </c>
    </row>
    <row r="33" spans="3:7" x14ac:dyDescent="0.25">
      <c r="C33">
        <v>1</v>
      </c>
      <c r="D33" s="4"/>
      <c r="E33" s="3" t="s">
        <v>73</v>
      </c>
      <c r="F33" s="3" t="s">
        <v>70</v>
      </c>
      <c r="G33" s="3" t="s">
        <v>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8"/>
  <sheetViews>
    <sheetView topLeftCell="A28" workbookViewId="0">
      <selection activeCell="L36" sqref="L36"/>
    </sheetView>
  </sheetViews>
  <sheetFormatPr baseColWidth="10" defaultRowHeight="15" x14ac:dyDescent="0.25"/>
  <cols>
    <col min="8" max="8" width="11.42578125" style="2"/>
    <col min="11" max="11" width="16.7109375" bestFit="1" customWidth="1"/>
  </cols>
  <sheetData>
    <row r="1" spans="1:18" ht="78.75" x14ac:dyDescent="0.25">
      <c r="A1" s="5" t="s">
        <v>16</v>
      </c>
      <c r="B1" s="5" t="s">
        <v>74</v>
      </c>
      <c r="C1" s="5" t="s">
        <v>75</v>
      </c>
      <c r="D1" s="5" t="s">
        <v>76</v>
      </c>
      <c r="E1" s="5" t="s">
        <v>77</v>
      </c>
      <c r="F1" s="5" t="s">
        <v>79</v>
      </c>
      <c r="G1" s="5" t="s">
        <v>78</v>
      </c>
      <c r="H1" s="5" t="s">
        <v>31</v>
      </c>
      <c r="I1" s="5" t="s">
        <v>89</v>
      </c>
      <c r="J1" s="5" t="s">
        <v>80</v>
      </c>
      <c r="K1" s="9" t="s">
        <v>82</v>
      </c>
      <c r="L1" s="5" t="s">
        <v>81</v>
      </c>
      <c r="M1" s="7" t="s">
        <v>87</v>
      </c>
      <c r="N1" s="8" t="s">
        <v>88</v>
      </c>
      <c r="O1" s="6" t="s">
        <v>83</v>
      </c>
      <c r="P1" s="6" t="s">
        <v>84</v>
      </c>
      <c r="Q1" s="6" t="s">
        <v>85</v>
      </c>
      <c r="R1" s="6" t="s">
        <v>86</v>
      </c>
    </row>
    <row r="2" spans="1:18" x14ac:dyDescent="0.25">
      <c r="A2" s="4"/>
      <c r="B2" s="4"/>
      <c r="C2" s="4"/>
      <c r="D2" s="12" t="e">
        <f>VLOOKUP(A2,'[1]Proyectos Consolidado DISH'!$C$5:$BG$4391,13,0)</f>
        <v>#N/A</v>
      </c>
      <c r="E2" s="12" t="e">
        <f>VLOOKUP(A2,'[1]Proyectos Consolidado DISH'!$C$5:$BG$4391,14,0)</f>
        <v>#N/A</v>
      </c>
      <c r="F2" s="4" t="e">
        <f>VLOOKUP(A2,'[1]Proyectos Consolidado DISH'!$C$5:$BG$4391,6,0)</f>
        <v>#N/A</v>
      </c>
      <c r="G2" s="4" t="e">
        <f>VLOOKUP(A2,'[1]Proyectos Consolidado DISH'!$C$5:$BG$4391,9,0)</f>
        <v>#N/A</v>
      </c>
      <c r="H2" s="4" t="e">
        <f>VLOOKUP(A2,'[1]Proyectos Consolidado DISH'!$C$5:$BG$4391,15,0)</f>
        <v>#N/A</v>
      </c>
      <c r="I2" s="4" t="e">
        <f>VLOOKUP(A2,'[1]Proyectos Consolidado DISH'!$C$5:$BG$4391,16,0)</f>
        <v>#N/A</v>
      </c>
      <c r="J2" s="4" t="e">
        <f>VLOOKUP(A2,'[1]Proyectos Consolidado DISH'!$C$5:$BG$4391,19,0)</f>
        <v>#N/A</v>
      </c>
      <c r="K2" s="4" t="e">
        <f>VLOOKUP(A2,'[1]Proyectos Consolidado DISH'!$C$5:$BG$4391,24,0)</f>
        <v>#N/A</v>
      </c>
      <c r="L2" s="4" t="e">
        <f>VLOOKUP(A2,'[1]Proyectos Consolidado DISH'!$C$5:$BG$4391,20,0)</f>
        <v>#N/A</v>
      </c>
      <c r="M2" s="4" t="e">
        <f>VLOOKUP(A2,'[1]Proyectos Consolidado DISH'!$C$5:$BG$4391,52,0)</f>
        <v>#N/A</v>
      </c>
      <c r="N2" s="14" t="e">
        <f>VLOOKUP(A2,'[1]Proyectos Consolidado DISH'!$C$5:$BG$4391,57,0)</f>
        <v>#N/A</v>
      </c>
      <c r="O2" s="4" t="e">
        <f>VLOOKUP(A2,'[1]Proyectos Consolidado DISH'!$C$5:$BG$4391,39,0)</f>
        <v>#N/A</v>
      </c>
      <c r="P2" s="4" t="e">
        <f>VLOOKUP(A2,'[1]Proyectos Consolidado DISH'!$C$5:$BG$4391,40,0)</f>
        <v>#N/A</v>
      </c>
      <c r="Q2" s="13" t="e">
        <f>VLOOKUP(A2,'[1]Proyectos Consolidado DISH'!$C$5:$BG$4391,45,0)</f>
        <v>#N/A</v>
      </c>
      <c r="R2" s="13" t="e">
        <f>VLOOKUP(A2,'[1]Proyectos Consolidado DISH'!$C$5:$BG$4391,46,0)</f>
        <v>#N/A</v>
      </c>
    </row>
    <row r="3" spans="1:18" x14ac:dyDescent="0.25">
      <c r="A3" s="3" t="s">
        <v>32</v>
      </c>
      <c r="B3" s="3">
        <v>38</v>
      </c>
      <c r="C3" s="3" t="s">
        <v>25</v>
      </c>
      <c r="D3" s="12"/>
      <c r="E3" s="12"/>
      <c r="F3" s="4" t="str">
        <f>VLOOKUP(A3,'[1]Proyectos Consolidado DISH'!$C$5:$BG$4391,6,0)</f>
        <v>Sucre</v>
      </c>
      <c r="G3" s="4" t="str">
        <f>VLOOKUP(A3,'[1]Proyectos Consolidado DISH'!$C$5:$BG$4391,9,0)</f>
        <v>Majagual</v>
      </c>
      <c r="H3" s="4" t="str">
        <f>VLOOKUP(A3,'[1]Proyectos Consolidado DISH'!$C$5:$BG$4391,15,0)</f>
        <v>Mejoramiento De La Movilidad Vial De Las Vías Urbanas En El Municipio De Majagual - Sucre</v>
      </c>
      <c r="I3" s="4" t="str">
        <f>VLOOKUP(A3,'[1]Proyectos Consolidado DISH'!$C$5:$BG$4391,16,0)</f>
        <v>Vías Urbanas</v>
      </c>
      <c r="J3" s="4">
        <f>VLOOKUP(A3,'[1]Proyectos Consolidado DISH'!$C$5:$BG$4391,19,0)</f>
        <v>0</v>
      </c>
      <c r="K3" s="10">
        <f>VLOOKUP(A3,'[1]Proyectos Consolidado DISH'!$C$5:$BG$4391,24,0)</f>
        <v>2523364486</v>
      </c>
      <c r="L3" s="4" t="str">
        <f>VLOOKUP(A3,'[1]Proyectos Consolidado DISH'!$C$5:$BG$4391,20,0)</f>
        <v>Municipio</v>
      </c>
      <c r="M3" s="4">
        <f>VLOOKUP(A3,'[1]Proyectos Consolidado DISH'!$C$5:$BG$4391,52,0)</f>
        <v>1.5049999999999999</v>
      </c>
      <c r="N3" s="14">
        <f>VLOOKUP(A3,'[1]Proyectos Consolidado DISH'!$C$5:$BG$4391,57,0)</f>
        <v>28100</v>
      </c>
      <c r="O3" s="11">
        <f>VLOOKUP(A3,'[1]Proyectos Consolidado DISH'!$C$5:$BG$4391,38,0)</f>
        <v>1</v>
      </c>
      <c r="P3" s="4" t="str">
        <f>VLOOKUP(A3,'[1]Proyectos Consolidado DISH'!$C$5:$BG$4391,40,0)</f>
        <v>Liquidado</v>
      </c>
      <c r="Q3" s="13">
        <f>VLOOKUP(A3,'[1]Proyectos Consolidado DISH'!$C$5:$BG$4391,45,0)</f>
        <v>42106</v>
      </c>
      <c r="R3" s="13">
        <f>VLOOKUP(A3,'[1]Proyectos Consolidado DISH'!$C$5:$BG$4391,46,0)</f>
        <v>42423</v>
      </c>
    </row>
    <row r="4" spans="1:18" x14ac:dyDescent="0.25">
      <c r="A4" s="3" t="s">
        <v>33</v>
      </c>
      <c r="B4" s="3">
        <v>207</v>
      </c>
      <c r="C4" s="3" t="s">
        <v>26</v>
      </c>
      <c r="D4" s="12"/>
      <c r="E4" s="12"/>
      <c r="F4" s="4" t="str">
        <f>VLOOKUP(A4,'[1]Proyectos Consolidado DISH'!$C$5:$BG$4391,6,0)</f>
        <v>Sucre</v>
      </c>
      <c r="G4" s="4" t="str">
        <f>VLOOKUP(A4,'[1]Proyectos Consolidado DISH'!$C$5:$BG$4391,9,0)</f>
        <v>Majagual</v>
      </c>
      <c r="H4" s="4" t="str">
        <f>VLOOKUP(A4,'[1]Proyectos Consolidado DISH'!$C$5:$BG$4391,15,0)</f>
        <v>Construcción Puente En Concreto Reforzado Sobre El Caño Mojana Corregimiento El Palomar</v>
      </c>
      <c r="I4" s="4" t="str">
        <f>VLOOKUP(A4,'[1]Proyectos Consolidado DISH'!$C$5:$BG$4391,16,0)</f>
        <v>Vías Red Terciaria</v>
      </c>
      <c r="J4" s="4">
        <f>VLOOKUP(A4,'[1]Proyectos Consolidado DISH'!$C$5:$BG$4391,19,0)</f>
        <v>0</v>
      </c>
      <c r="K4" s="10">
        <f>VLOOKUP(A4,'[1]Proyectos Consolidado DISH'!$C$5:$BG$4391,24,0)</f>
        <v>1027094033</v>
      </c>
      <c r="L4" s="4" t="str">
        <f>VLOOKUP(A4,'[1]Proyectos Consolidado DISH'!$C$5:$BG$4391,20,0)</f>
        <v>Municipio</v>
      </c>
      <c r="M4" s="4" t="str">
        <f>VLOOKUP(A4,'[1]Proyectos Consolidado DISH'!$C$5:$BG$4391,52,0)</f>
        <v>PUENTE DE 25 ML</v>
      </c>
      <c r="N4" s="14">
        <f>VLOOKUP(A4,'[1]Proyectos Consolidado DISH'!$C$5:$BG$4391,57,0)</f>
        <v>565</v>
      </c>
      <c r="O4" s="11">
        <f>VLOOKUP(A4,'[1]Proyectos Consolidado DISH'!$C$5:$BG$4391,38,0)</f>
        <v>1</v>
      </c>
      <c r="P4" s="4" t="str">
        <f>VLOOKUP(A4,'[1]Proyectos Consolidado DISH'!$C$5:$BG$4391,40,0)</f>
        <v>Liquidado</v>
      </c>
      <c r="Q4" s="13">
        <f>VLOOKUP(A4,'[1]Proyectos Consolidado DISH'!$C$5:$BG$4391,45,0)</f>
        <v>42513</v>
      </c>
      <c r="R4" s="13">
        <f>VLOOKUP(A4,'[1]Proyectos Consolidado DISH'!$C$5:$BG$4391,46,0)</f>
        <v>42870</v>
      </c>
    </row>
    <row r="5" spans="1:18" x14ac:dyDescent="0.25">
      <c r="A5" s="3" t="s">
        <v>34</v>
      </c>
      <c r="B5" s="3">
        <v>398</v>
      </c>
      <c r="C5" s="3" t="s">
        <v>27</v>
      </c>
      <c r="D5" s="12"/>
      <c r="E5" s="12"/>
      <c r="F5" s="4" t="str">
        <f>VLOOKUP(A5,'[1]Proyectos Consolidado DISH'!$C$5:$BG$4391,6,0)</f>
        <v>Sucre</v>
      </c>
      <c r="G5" s="4" t="str">
        <f>VLOOKUP(A5,'[1]Proyectos Consolidado DISH'!$C$5:$BG$4391,9,0)</f>
        <v>Majagual</v>
      </c>
      <c r="H5" s="4" t="str">
        <f>VLOOKUP(A5,'[1]Proyectos Consolidado DISH'!$C$5:$BG$4391,15,0)</f>
        <v xml:space="preserve"> Construcción De Pavimento Rígido En La Calle 6 Entre Carreras 10 Y 23 En El Casco Urbano Del Municipio De Majagual - Sucre,Caribe</v>
      </c>
      <c r="I5" s="4" t="str">
        <f>VLOOKUP(A5,'[1]Proyectos Consolidado DISH'!$C$5:$BG$4391,16,0)</f>
        <v>Vías Urbanas</v>
      </c>
      <c r="J5" s="4">
        <f>VLOOKUP(A5,'[1]Proyectos Consolidado DISH'!$C$5:$BG$4391,19,0)</f>
        <v>0</v>
      </c>
      <c r="K5" s="10">
        <f>VLOOKUP(A5,'[1]Proyectos Consolidado DISH'!$C$5:$BG$4391,24,0)</f>
        <v>2579535322</v>
      </c>
      <c r="L5" s="4" t="str">
        <f>VLOOKUP(A5,'[1]Proyectos Consolidado DISH'!$C$5:$BG$4391,20,0)</f>
        <v>Municipio</v>
      </c>
      <c r="M5" s="4" t="str">
        <f>VLOOKUP(A5,'[1]Proyectos Consolidado DISH'!$C$5:$BG$4391,52,0)</f>
        <v>964 ml</v>
      </c>
      <c r="N5" s="14">
        <f>VLOOKUP(A5,'[1]Proyectos Consolidado DISH'!$C$5:$BG$4391,57,0)</f>
        <v>5168</v>
      </c>
      <c r="O5" s="11">
        <f>VLOOKUP(A5,'[1]Proyectos Consolidado DISH'!$C$5:$BG$4391,38,0)</f>
        <v>1</v>
      </c>
      <c r="P5" s="4" t="str">
        <f>VLOOKUP(A5,'[1]Proyectos Consolidado DISH'!$C$5:$BG$4391,40,0)</f>
        <v>Entregado A Municipio</v>
      </c>
      <c r="Q5" s="13">
        <f>VLOOKUP(A5,'[1]Proyectos Consolidado DISH'!$C$5:$BG$4391,45,0)</f>
        <v>43641</v>
      </c>
      <c r="R5" s="13">
        <f>VLOOKUP(A5,'[1]Proyectos Consolidado DISH'!$C$5:$BG$4391,46,0)</f>
        <v>44045</v>
      </c>
    </row>
    <row r="6" spans="1:18" x14ac:dyDescent="0.25">
      <c r="A6" s="3" t="s">
        <v>35</v>
      </c>
      <c r="B6" s="3">
        <v>69</v>
      </c>
      <c r="C6" s="3" t="s">
        <v>37</v>
      </c>
      <c r="D6" s="12"/>
      <c r="E6" s="12"/>
      <c r="F6" s="4" t="str">
        <f>VLOOKUP(A6,'[1]Proyectos Consolidado DISH'!$C$5:$BG$4391,6,0)</f>
        <v>Sucre</v>
      </c>
      <c r="G6" s="4" t="str">
        <f>VLOOKUP(A6,'[1]Proyectos Consolidado DISH'!$C$5:$BG$4391,9,0)</f>
        <v>San Benito Abad</v>
      </c>
      <c r="H6" s="4" t="str">
        <f>VLOOKUP(A6,'[1]Proyectos Consolidado DISH'!$C$5:$BG$4391,15,0)</f>
        <v>Rehabilitacion De La Via Rural Los Angeles - Paraiso - Bello Horizonte En El Municipio De San Benito De Abad En El Departamento De Sucre</v>
      </c>
      <c r="I6" s="4" t="str">
        <f>VLOOKUP(A6,'[1]Proyectos Consolidado DISH'!$C$5:$BG$4391,16,0)</f>
        <v>Vías Red Terciaria</v>
      </c>
      <c r="J6" s="4">
        <f>VLOOKUP(A6,'[1]Proyectos Consolidado DISH'!$C$5:$BG$4391,19,0)</f>
        <v>0</v>
      </c>
      <c r="K6" s="10">
        <f>VLOOKUP(A6,'[1]Proyectos Consolidado DISH'!$C$5:$BG$4391,24,0)</f>
        <v>840000000</v>
      </c>
      <c r="L6" s="4" t="str">
        <f>VLOOKUP(A6,'[1]Proyectos Consolidado DISH'!$C$5:$BG$4391,20,0)</f>
        <v>Municipio</v>
      </c>
      <c r="M6" s="4" t="str">
        <f>VLOOKUP(A6,'[1]Proyectos Consolidado DISH'!$C$5:$BG$4391,52,0)</f>
        <v>6,5 KM</v>
      </c>
      <c r="N6" s="14" t="str">
        <f>VLOOKUP(A6,'[1]Proyectos Consolidado DISH'!$C$5:$BG$4391,57,0)</f>
        <v/>
      </c>
      <c r="O6" s="11">
        <f>VLOOKUP(A6,'[1]Proyectos Consolidado DISH'!$C$5:$BG$4391,38,0)</f>
        <v>1</v>
      </c>
      <c r="P6" s="4" t="str">
        <f>VLOOKUP(A6,'[1]Proyectos Consolidado DISH'!$C$5:$BG$4391,40,0)</f>
        <v>En Liquidación</v>
      </c>
      <c r="Q6" s="13">
        <f>VLOOKUP(A6,'[1]Proyectos Consolidado DISH'!$C$5:$BG$4391,45,0)</f>
        <v>41982</v>
      </c>
      <c r="R6" s="13">
        <f>VLOOKUP(A6,'[1]Proyectos Consolidado DISH'!$C$5:$BG$4391,46,0)</f>
        <v>42124</v>
      </c>
    </row>
    <row r="7" spans="1:18" x14ac:dyDescent="0.25">
      <c r="A7" s="3" t="s">
        <v>36</v>
      </c>
      <c r="B7" s="3">
        <v>544</v>
      </c>
      <c r="C7" s="3" t="s">
        <v>38</v>
      </c>
      <c r="D7" s="12"/>
      <c r="E7" s="12"/>
      <c r="F7" s="4" t="str">
        <f>VLOOKUP(A7,'[1]Proyectos Consolidado DISH'!$C$5:$BG$4391,6,0)</f>
        <v>Sucre</v>
      </c>
      <c r="G7" s="4" t="str">
        <f>VLOOKUP(A7,'[1]Proyectos Consolidado DISH'!$C$5:$BG$4391,9,0)</f>
        <v>San Benito Abad</v>
      </c>
      <c r="H7" s="4" t="str">
        <f>VLOOKUP(A7,'[1]Proyectos Consolidado DISH'!$C$5:$BG$4391,15,0)</f>
        <v>Mejoramiento De Condiciones De Habitabilidad</v>
      </c>
      <c r="I7" s="4" t="str">
        <f>VLOOKUP(A7,'[1]Proyectos Consolidado DISH'!$C$5:$BG$4391,16,0)</f>
        <v>Mejoramiento Condiciones De Habitabilidad</v>
      </c>
      <c r="J7" s="4">
        <f>VLOOKUP(A7,'[1]Proyectos Consolidado DISH'!$C$5:$BG$4391,19,0)</f>
        <v>0</v>
      </c>
      <c r="K7" s="10">
        <f>VLOOKUP(A7,'[1]Proyectos Consolidado DISH'!$C$5:$BG$4391,24,0)</f>
        <v>981596949</v>
      </c>
      <c r="L7" s="4" t="str">
        <f>VLOOKUP(A7,'[1]Proyectos Consolidado DISH'!$C$5:$BG$4391,20,0)</f>
        <v>Municipio</v>
      </c>
      <c r="M7" s="4" t="str">
        <f>VLOOKUP(A7,'[1]Proyectos Consolidado DISH'!$C$5:$BG$4391,52,0)</f>
        <v>70  Viviendas</v>
      </c>
      <c r="N7" s="14">
        <f>VLOOKUP(A7,'[1]Proyectos Consolidado DISH'!$C$5:$BG$4391,57,0)</f>
        <v>252</v>
      </c>
      <c r="O7" s="11">
        <f>VLOOKUP(A7,'[1]Proyectos Consolidado DISH'!$C$5:$BG$4391,38,0)</f>
        <v>1</v>
      </c>
      <c r="P7" s="4" t="str">
        <f>VLOOKUP(A7,'[1]Proyectos Consolidado DISH'!$C$5:$BG$4391,40,0)</f>
        <v>Liquidado</v>
      </c>
      <c r="Q7" s="13">
        <f>VLOOKUP(A7,'[1]Proyectos Consolidado DISH'!$C$5:$BG$4391,45,0)</f>
        <v>44039</v>
      </c>
      <c r="R7" s="13">
        <f>VLOOKUP(A7,'[1]Proyectos Consolidado DISH'!$C$5:$BG$4391,46,0)</f>
        <v>44328</v>
      </c>
    </row>
    <row r="8" spans="1:18" x14ac:dyDescent="0.25">
      <c r="A8" s="3" t="s">
        <v>39</v>
      </c>
      <c r="B8" s="3">
        <v>69</v>
      </c>
      <c r="C8" s="3" t="s">
        <v>37</v>
      </c>
      <c r="D8" s="12"/>
      <c r="E8" s="12"/>
      <c r="F8" s="4" t="str">
        <f>VLOOKUP(A8,'[1]Proyectos Consolidado DISH'!$C$5:$BG$4391,6,0)</f>
        <v>Sucre</v>
      </c>
      <c r="G8" s="4" t="str">
        <f>VLOOKUP(A8,'[1]Proyectos Consolidado DISH'!$C$5:$BG$4391,9,0)</f>
        <v>Guaranda</v>
      </c>
      <c r="H8" s="4" t="str">
        <f>VLOOKUP(A8,'[1]Proyectos Consolidado DISH'!$C$5:$BG$4391,15,0)</f>
        <v>Construccion De Pavimento En Concreto Hidraulico En La Carrera 5 Entre Calles 4 A 10 De La Cabecera Municipal De Guaranda</v>
      </c>
      <c r="I8" s="4" t="str">
        <f>VLOOKUP(A8,'[1]Proyectos Consolidado DISH'!$C$5:$BG$4391,16,0)</f>
        <v>Vías Urbanas</v>
      </c>
      <c r="J8" s="4">
        <f>VLOOKUP(A8,'[1]Proyectos Consolidado DISH'!$C$5:$BG$4391,19,0)</f>
        <v>0</v>
      </c>
      <c r="K8" s="10">
        <f>VLOOKUP(A8,'[1]Proyectos Consolidado DISH'!$C$5:$BG$4391,24,0)</f>
        <v>600000000</v>
      </c>
      <c r="L8" s="4" t="str">
        <f>VLOOKUP(A8,'[1]Proyectos Consolidado DISH'!$C$5:$BG$4391,20,0)</f>
        <v>Municipio</v>
      </c>
      <c r="M8" s="4" t="str">
        <f>VLOOKUP(A8,'[1]Proyectos Consolidado DISH'!$C$5:$BG$4391,52,0)</f>
        <v>0,35 KM</v>
      </c>
      <c r="N8" s="14" t="str">
        <f>VLOOKUP(A8,'[1]Proyectos Consolidado DISH'!$C$5:$BG$4391,57,0)</f>
        <v/>
      </c>
      <c r="O8" s="11">
        <f>VLOOKUP(A8,'[1]Proyectos Consolidado DISH'!$C$5:$BG$4391,38,0)</f>
        <v>1</v>
      </c>
      <c r="P8" s="4" t="str">
        <f>VLOOKUP(A8,'[1]Proyectos Consolidado DISH'!$C$5:$BG$4391,40,0)</f>
        <v>En Liquidación</v>
      </c>
      <c r="Q8" s="13">
        <f>VLOOKUP(A8,'[1]Proyectos Consolidado DISH'!$C$5:$BG$4391,45,0)</f>
        <v>41757</v>
      </c>
      <c r="R8" s="13">
        <f>VLOOKUP(A8,'[1]Proyectos Consolidado DISH'!$C$5:$BG$4391,46,0)</f>
        <v>41943</v>
      </c>
    </row>
    <row r="9" spans="1:18" x14ac:dyDescent="0.25">
      <c r="A9" s="3" t="s">
        <v>40</v>
      </c>
      <c r="B9" s="3">
        <v>81</v>
      </c>
      <c r="C9" s="3" t="s">
        <v>25</v>
      </c>
      <c r="D9" s="12"/>
      <c r="E9" s="12"/>
      <c r="F9" s="4" t="str">
        <f>VLOOKUP(A9,'[1]Proyectos Consolidado DISH'!$C$5:$BG$4391,6,0)</f>
        <v>Sucre</v>
      </c>
      <c r="G9" s="4" t="str">
        <f>VLOOKUP(A9,'[1]Proyectos Consolidado DISH'!$C$5:$BG$4391,9,0)</f>
        <v>Caimito</v>
      </c>
      <c r="H9" s="4" t="str">
        <f>VLOOKUP(A9,'[1]Proyectos Consolidado DISH'!$C$5:$BG$4391,15,0)</f>
        <v>Construccion De Cancha De Microfutbol Con Cesped Sintetico Ubicada En La Plazoleta Del Barrio El Paraiso En El Municipio De Caimito - Sucre</v>
      </c>
      <c r="I9" s="4" t="str">
        <f>VLOOKUP(A9,'[1]Proyectos Consolidado DISH'!$C$5:$BG$4391,16,0)</f>
        <v>Espacio Público, Recreación Y Deporte</v>
      </c>
      <c r="J9" s="4">
        <f>VLOOKUP(A9,'[1]Proyectos Consolidado DISH'!$C$5:$BG$4391,19,0)</f>
        <v>0</v>
      </c>
      <c r="K9" s="10">
        <f>VLOOKUP(A9,'[1]Proyectos Consolidado DISH'!$C$5:$BG$4391,24,0)</f>
        <v>233644860</v>
      </c>
      <c r="L9" s="4" t="str">
        <f>VLOOKUP(A9,'[1]Proyectos Consolidado DISH'!$C$5:$BG$4391,20,0)</f>
        <v>Municipio</v>
      </c>
      <c r="M9" s="4">
        <f>VLOOKUP(A9,'[1]Proyectos Consolidado DISH'!$C$5:$BG$4391,52,0)</f>
        <v>400</v>
      </c>
      <c r="N9" s="14">
        <f>VLOOKUP(A9,'[1]Proyectos Consolidado DISH'!$C$5:$BG$4391,57,0)</f>
        <v>3500</v>
      </c>
      <c r="O9" s="11">
        <f>VLOOKUP(A9,'[1]Proyectos Consolidado DISH'!$C$5:$BG$4391,38,0)</f>
        <v>1</v>
      </c>
      <c r="P9" s="4" t="str">
        <f>VLOOKUP(A9,'[1]Proyectos Consolidado DISH'!$C$5:$BG$4391,40,0)</f>
        <v>En Liquidación</v>
      </c>
      <c r="Q9" s="13">
        <f>VLOOKUP(A9,'[1]Proyectos Consolidado DISH'!$C$5:$BG$4391,45,0)</f>
        <v>43115</v>
      </c>
      <c r="R9" s="13">
        <f>VLOOKUP(A9,'[1]Proyectos Consolidado DISH'!$C$5:$BG$4391,46,0)</f>
        <v>43235</v>
      </c>
    </row>
    <row r="10" spans="1:18" x14ac:dyDescent="0.25">
      <c r="A10" s="3" t="s">
        <v>41</v>
      </c>
      <c r="B10" s="3">
        <v>81</v>
      </c>
      <c r="C10" s="3" t="s">
        <v>25</v>
      </c>
      <c r="D10" s="12"/>
      <c r="E10" s="12"/>
      <c r="F10" s="4" t="str">
        <f>VLOOKUP(A10,'[1]Proyectos Consolidado DISH'!$C$5:$BG$4391,6,0)</f>
        <v>Sucre</v>
      </c>
      <c r="G10" s="4" t="str">
        <f>VLOOKUP(A10,'[1]Proyectos Consolidado DISH'!$C$5:$BG$4391,9,0)</f>
        <v>Caimito</v>
      </c>
      <c r="H10" s="4" t="str">
        <f>VLOOKUP(A10,'[1]Proyectos Consolidado DISH'!$C$5:$BG$4391,15,0)</f>
        <v>Construcción De Pavimentos En Concreto Rígido, Vías Urbanas  En El Municipio De Caimito - Sucre</v>
      </c>
      <c r="I10" s="4" t="str">
        <f>VLOOKUP(A10,'[1]Proyectos Consolidado DISH'!$C$5:$BG$4391,16,0)</f>
        <v>Vías Urbanas</v>
      </c>
      <c r="J10" s="4">
        <f>VLOOKUP(A10,'[1]Proyectos Consolidado DISH'!$C$5:$BG$4391,19,0)</f>
        <v>0</v>
      </c>
      <c r="K10" s="10">
        <f>VLOOKUP(A10,'[1]Proyectos Consolidado DISH'!$C$5:$BG$4391,24,0)</f>
        <v>1121495327</v>
      </c>
      <c r="L10" s="4" t="str">
        <f>VLOOKUP(A10,'[1]Proyectos Consolidado DISH'!$C$5:$BG$4391,20,0)</f>
        <v>Municipio</v>
      </c>
      <c r="M10" s="4">
        <f>VLOOKUP(A10,'[1]Proyectos Consolidado DISH'!$C$5:$BG$4391,52,0)</f>
        <v>0.69399999999999995</v>
      </c>
      <c r="N10" s="14">
        <f>VLOOKUP(A10,'[1]Proyectos Consolidado DISH'!$C$5:$BG$4391,57,0)</f>
        <v>3500</v>
      </c>
      <c r="O10" s="11">
        <f>VLOOKUP(A10,'[1]Proyectos Consolidado DISH'!$C$5:$BG$4391,38,0)</f>
        <v>1</v>
      </c>
      <c r="P10" s="4" t="str">
        <f>VLOOKUP(A10,'[1]Proyectos Consolidado DISH'!$C$5:$BG$4391,40,0)</f>
        <v>En Liquidación</v>
      </c>
      <c r="Q10" s="13">
        <f>VLOOKUP(A10,'[1]Proyectos Consolidado DISH'!$C$5:$BG$4391,45,0)</f>
        <v>42201</v>
      </c>
      <c r="R10" s="13">
        <f>VLOOKUP(A10,'[1]Proyectos Consolidado DISH'!$C$5:$BG$4391,46,0)</f>
        <v>43252</v>
      </c>
    </row>
    <row r="11" spans="1:18" x14ac:dyDescent="0.25">
      <c r="A11" s="3" t="s">
        <v>42</v>
      </c>
      <c r="B11" s="3">
        <v>81</v>
      </c>
      <c r="C11" s="3" t="s">
        <v>25</v>
      </c>
      <c r="D11" s="12"/>
      <c r="E11" s="12"/>
      <c r="F11" s="4" t="str">
        <f>VLOOKUP(A11,'[1]Proyectos Consolidado DISH'!$C$5:$BG$4391,6,0)</f>
        <v>Sucre</v>
      </c>
      <c r="G11" s="4" t="str">
        <f>VLOOKUP(A11,'[1]Proyectos Consolidado DISH'!$C$5:$BG$4391,9,0)</f>
        <v>Caimito</v>
      </c>
      <c r="H11" s="4" t="str">
        <f>VLOOKUP(A11,'[1]Proyectos Consolidado DISH'!$C$5:$BG$4391,15,0)</f>
        <v>Construccion De Pavimento En Concreto Rigido De La Avenida Alfonso Lopez Y Avenida Las Guaduas, En El Municipio De Caimito - Sucre</v>
      </c>
      <c r="I11" s="4" t="str">
        <f>VLOOKUP(A11,'[1]Proyectos Consolidado DISH'!$C$5:$BG$4391,16,0)</f>
        <v>Vías Urbanas</v>
      </c>
      <c r="J11" s="4">
        <f>VLOOKUP(A11,'[1]Proyectos Consolidado DISH'!$C$5:$BG$4391,19,0)</f>
        <v>0</v>
      </c>
      <c r="K11" s="10">
        <f>VLOOKUP(A11,'[1]Proyectos Consolidado DISH'!$C$5:$BG$4391,24,0)</f>
        <v>3270546061</v>
      </c>
      <c r="L11" s="4" t="str">
        <f>VLOOKUP(A11,'[1]Proyectos Consolidado DISH'!$C$5:$BG$4391,20,0)</f>
        <v>Municipio</v>
      </c>
      <c r="M11" s="4">
        <f>VLOOKUP(A11,'[1]Proyectos Consolidado DISH'!$C$5:$BG$4391,52,0)</f>
        <v>0.69399999999999995</v>
      </c>
      <c r="N11" s="14">
        <f>VLOOKUP(A11,'[1]Proyectos Consolidado DISH'!$C$5:$BG$4391,57,0)</f>
        <v>3500</v>
      </c>
      <c r="O11" s="11">
        <f>VLOOKUP(A11,'[1]Proyectos Consolidado DISH'!$C$5:$BG$4391,38,0)</f>
        <v>1</v>
      </c>
      <c r="P11" s="4" t="str">
        <f>VLOOKUP(A11,'[1]Proyectos Consolidado DISH'!$C$5:$BG$4391,40,0)</f>
        <v>En Liquidación</v>
      </c>
      <c r="Q11" s="13">
        <f>VLOOKUP(A11,'[1]Proyectos Consolidado DISH'!$C$5:$BG$4391,45,0)</f>
        <v>42314</v>
      </c>
      <c r="R11" s="13">
        <f>VLOOKUP(A11,'[1]Proyectos Consolidado DISH'!$C$5:$BG$4391,46,0)</f>
        <v>42881</v>
      </c>
    </row>
    <row r="12" spans="1:18" x14ac:dyDescent="0.25">
      <c r="A12" s="3" t="s">
        <v>43</v>
      </c>
      <c r="B12" s="3">
        <v>168</v>
      </c>
      <c r="C12" s="3" t="s">
        <v>47</v>
      </c>
      <c r="D12" s="12"/>
      <c r="E12" s="12"/>
      <c r="F12" s="4" t="str">
        <f>VLOOKUP(A12,'[1]Proyectos Consolidado DISH'!$C$5:$BG$4391,6,0)</f>
        <v>Sucre</v>
      </c>
      <c r="G12" s="4" t="str">
        <f>VLOOKUP(A12,'[1]Proyectos Consolidado DISH'!$C$5:$BG$4391,9,0)</f>
        <v>Caimito</v>
      </c>
      <c r="H12" s="4" t="str">
        <f>VLOOKUP(A12,'[1]Proyectos Consolidado DISH'!$C$5:$BG$4391,15,0)</f>
        <v>Construcción En Pavimento Hidraulico De La Via Cedeño - Nueva Estación Municipio De Caimito - Sucre</v>
      </c>
      <c r="I12" s="4" t="str">
        <f>VLOOKUP(A12,'[1]Proyectos Consolidado DISH'!$C$5:$BG$4391,16,0)</f>
        <v>Vías Red Terciaria</v>
      </c>
      <c r="J12" s="4">
        <f>VLOOKUP(A12,'[1]Proyectos Consolidado DISH'!$C$5:$BG$4391,19,0)</f>
        <v>0</v>
      </c>
      <c r="K12" s="10">
        <f>VLOOKUP(A12,'[1]Proyectos Consolidado DISH'!$C$5:$BG$4391,24,0)</f>
        <v>12149532710</v>
      </c>
      <c r="L12" s="4" t="str">
        <f>VLOOKUP(A12,'[1]Proyectos Consolidado DISH'!$C$5:$BG$4391,20,0)</f>
        <v>Municipio</v>
      </c>
      <c r="M12" s="4" t="str">
        <f>VLOOKUP(A12,'[1]Proyectos Consolidado DISH'!$C$5:$BG$4391,52,0)</f>
        <v>7,48 Km</v>
      </c>
      <c r="N12" s="14">
        <f>VLOOKUP(A12,'[1]Proyectos Consolidado DISH'!$C$5:$BG$4391,57,0)</f>
        <v>3518</v>
      </c>
      <c r="O12" s="11">
        <f>VLOOKUP(A12,'[1]Proyectos Consolidado DISH'!$C$5:$BG$4391,38,0)</f>
        <v>1</v>
      </c>
      <c r="P12" s="4" t="str">
        <f>VLOOKUP(A12,'[1]Proyectos Consolidado DISH'!$C$5:$BG$4391,40,0)</f>
        <v>Liquidado</v>
      </c>
      <c r="Q12" s="13">
        <f>VLOOKUP(A12,'[1]Proyectos Consolidado DISH'!$C$5:$BG$4391,45,0)</f>
        <v>42284</v>
      </c>
      <c r="R12" s="13">
        <f>VLOOKUP(A12,'[1]Proyectos Consolidado DISH'!$C$5:$BG$4391,46,0)</f>
        <v>42726</v>
      </c>
    </row>
    <row r="13" spans="1:18" x14ac:dyDescent="0.25">
      <c r="A13" s="3" t="s">
        <v>44</v>
      </c>
      <c r="B13" s="3">
        <v>360</v>
      </c>
      <c r="C13" s="3" t="s">
        <v>38</v>
      </c>
      <c r="D13" s="12"/>
      <c r="E13" s="12"/>
      <c r="F13" s="4" t="str">
        <f>VLOOKUP(A13,'[1]Proyectos Consolidado DISH'!$C$5:$BG$4391,6,0)</f>
        <v>Sucre</v>
      </c>
      <c r="G13" s="4" t="str">
        <f>VLOOKUP(A13,'[1]Proyectos Consolidado DISH'!$C$5:$BG$4391,9,0)</f>
        <v>Caimito</v>
      </c>
      <c r="H13" s="4" t="str">
        <f>VLOOKUP(A13,'[1]Proyectos Consolidado DISH'!$C$5:$BG$4391,15,0)</f>
        <v>Mejoramiento De Condiciones De Habitabilidad</v>
      </c>
      <c r="I13" s="4" t="str">
        <f>VLOOKUP(A13,'[1]Proyectos Consolidado DISH'!$C$5:$BG$4391,16,0)</f>
        <v>Mejoramiento Condiciones De Habitabilidad</v>
      </c>
      <c r="J13" s="4">
        <f>VLOOKUP(A13,'[1]Proyectos Consolidado DISH'!$C$5:$BG$4391,19,0)</f>
        <v>0</v>
      </c>
      <c r="K13" s="10">
        <f>VLOOKUP(A13,'[1]Proyectos Consolidado DISH'!$C$5:$BG$4391,24,0)</f>
        <v>2118644068</v>
      </c>
      <c r="L13" s="4" t="str">
        <f>VLOOKUP(A13,'[1]Proyectos Consolidado DISH'!$C$5:$BG$4391,20,0)</f>
        <v>Municipio</v>
      </c>
      <c r="M13" s="4" t="str">
        <f>VLOOKUP(A13,'[1]Proyectos Consolidado DISH'!$C$5:$BG$4391,52,0)</f>
        <v>151  Viviendas</v>
      </c>
      <c r="N13" s="14">
        <f>VLOOKUP(A13,'[1]Proyectos Consolidado DISH'!$C$5:$BG$4391,57,0)</f>
        <v>543.6</v>
      </c>
      <c r="O13" s="11">
        <f>VLOOKUP(A13,'[1]Proyectos Consolidado DISH'!$C$5:$BG$4391,38,0)</f>
        <v>1</v>
      </c>
      <c r="P13" s="4" t="str">
        <f>VLOOKUP(A13,'[1]Proyectos Consolidado DISH'!$C$5:$BG$4391,40,0)</f>
        <v>Terminado</v>
      </c>
      <c r="Q13" s="13">
        <f>VLOOKUP(A13,'[1]Proyectos Consolidado DISH'!$C$5:$BG$4391,45,0)</f>
        <v>43661</v>
      </c>
      <c r="R13" s="13">
        <f>VLOOKUP(A13,'[1]Proyectos Consolidado DISH'!$C$5:$BG$4391,46,0)</f>
        <v>44673</v>
      </c>
    </row>
    <row r="14" spans="1:18" x14ac:dyDescent="0.25">
      <c r="A14" s="3" t="s">
        <v>45</v>
      </c>
      <c r="B14" s="3">
        <v>421</v>
      </c>
      <c r="C14" s="3" t="s">
        <v>38</v>
      </c>
      <c r="D14" s="12"/>
      <c r="E14" s="12"/>
      <c r="F14" s="4" t="str">
        <f>VLOOKUP(A14,'[1]Proyectos Consolidado DISH'!$C$5:$BG$4391,6,0)</f>
        <v>Sucre</v>
      </c>
      <c r="G14" s="4" t="str">
        <f>VLOOKUP(A14,'[1]Proyectos Consolidado DISH'!$C$5:$BG$4391,9,0)</f>
        <v>Caimito</v>
      </c>
      <c r="H14" s="4" t="str">
        <f>VLOOKUP(A14,'[1]Proyectos Consolidado DISH'!$C$5:$BG$4391,15,0)</f>
        <v>Construcción En Pavimento Rígido De La Via De Acceso Al Municipio De Caimito Departamento De Sucre</v>
      </c>
      <c r="I14" s="4" t="str">
        <f>VLOOKUP(A14,'[1]Proyectos Consolidado DISH'!$C$5:$BG$4391,16,0)</f>
        <v>Vías Urbanas</v>
      </c>
      <c r="J14" s="4">
        <f>VLOOKUP(A14,'[1]Proyectos Consolidado DISH'!$C$5:$BG$4391,19,0)</f>
        <v>0</v>
      </c>
      <c r="K14" s="10">
        <f>VLOOKUP(A14,'[1]Proyectos Consolidado DISH'!$C$5:$BG$4391,24,0)</f>
        <v>2729783859</v>
      </c>
      <c r="L14" s="4" t="str">
        <f>VLOOKUP(A14,'[1]Proyectos Consolidado DISH'!$C$5:$BG$4391,20,0)</f>
        <v>Municipio</v>
      </c>
      <c r="M14" s="4" t="str">
        <f>VLOOKUP(A14,'[1]Proyectos Consolidado DISH'!$C$5:$BG$4391,52,0)</f>
        <v>720 ml</v>
      </c>
      <c r="N14" s="14">
        <f>VLOOKUP(A14,'[1]Proyectos Consolidado DISH'!$C$5:$BG$4391,57,0)</f>
        <v>4500</v>
      </c>
      <c r="O14" s="11">
        <f>VLOOKUP(A14,'[1]Proyectos Consolidado DISH'!$C$5:$BG$4391,38,0)</f>
        <v>1</v>
      </c>
      <c r="P14" s="4" t="str">
        <f>VLOOKUP(A14,'[1]Proyectos Consolidado DISH'!$C$5:$BG$4391,40,0)</f>
        <v>Entregado A Municipio</v>
      </c>
      <c r="Q14" s="13">
        <f>VLOOKUP(A14,'[1]Proyectos Consolidado DISH'!$C$5:$BG$4391,45,0)</f>
        <v>43419</v>
      </c>
      <c r="R14" s="13">
        <f>VLOOKUP(A14,'[1]Proyectos Consolidado DISH'!$C$5:$BG$4391,46,0)</f>
        <v>44174</v>
      </c>
    </row>
    <row r="15" spans="1:18" x14ac:dyDescent="0.25">
      <c r="A15" s="3" t="s">
        <v>46</v>
      </c>
      <c r="B15" s="3" t="s">
        <v>48</v>
      </c>
      <c r="C15" s="3" t="s">
        <v>49</v>
      </c>
      <c r="D15" s="12">
        <f>VLOOKUP(A15,'[1]Proyectos Consolidado DISH'!$C$5:$BG$4391,13,0)</f>
        <v>44512</v>
      </c>
      <c r="E15" s="12">
        <f>VLOOKUP(A15,'[1]Proyectos Consolidado DISH'!$C$5:$BG$4391,14,0)</f>
        <v>44773</v>
      </c>
      <c r="F15" s="4" t="str">
        <f>VLOOKUP(A15,'[1]Proyectos Consolidado DISH'!$C$5:$BG$4391,6,0)</f>
        <v>Sucre</v>
      </c>
      <c r="G15" s="4" t="str">
        <f>VLOOKUP(A15,'[1]Proyectos Consolidado DISH'!$C$5:$BG$4391,9,0)</f>
        <v>Caimito</v>
      </c>
      <c r="H15" s="4" t="str">
        <f>VLOOKUP(A15,'[1]Proyectos Consolidado DISH'!$C$5:$BG$4391,15,0)</f>
        <v>Construcción En Concreto Rígido En Varias Clls Urbanas Del Municipio De Caimito - Sucre</v>
      </c>
      <c r="I15" s="4" t="str">
        <f>VLOOKUP(A15,'[1]Proyectos Consolidado DISH'!$C$5:$BG$4391,16,0)</f>
        <v>Vias y Transporte</v>
      </c>
      <c r="J15" s="4">
        <f>VLOOKUP(A15,'[1]Proyectos Consolidado DISH'!$C$5:$BG$4391,19,0)</f>
        <v>1</v>
      </c>
      <c r="K15" s="10">
        <f>VLOOKUP(A15,'[1]Proyectos Consolidado DISH'!$C$5:$BG$4391,24,0)</f>
        <v>1800000000</v>
      </c>
      <c r="L15" s="4">
        <f>VLOOKUP(A15,'[1]Proyectos Consolidado DISH'!$C$5:$BG$4391,20,0)</f>
        <v>0</v>
      </c>
      <c r="M15" s="4" t="str">
        <f>VLOOKUP(A15,'[1]Proyectos Consolidado DISH'!$C$5:$BG$4391,52,0)</f>
        <v>917.58 ML</v>
      </c>
      <c r="N15" s="14">
        <f>VLOOKUP(A15,'[1]Proyectos Consolidado DISH'!$C$5:$BG$4391,57,0)</f>
        <v>3644</v>
      </c>
      <c r="O15" s="11">
        <f>VLOOKUP(A15,'[1]Proyectos Consolidado DISH'!$C$5:$BG$4391,38,0)</f>
        <v>0.2389</v>
      </c>
      <c r="P15" s="4" t="str">
        <f>VLOOKUP(A15,'[1]Proyectos Consolidado DISH'!$C$5:$BG$4391,40,0)</f>
        <v>En Ejecución</v>
      </c>
      <c r="Q15" s="13">
        <f>VLOOKUP(A15,'[1]Proyectos Consolidado DISH'!$C$5:$BG$4391,45,0)</f>
        <v>44697</v>
      </c>
      <c r="R15" s="13">
        <f>VLOOKUP(A15,'[1]Proyectos Consolidado DISH'!$C$5:$BG$4391,46,0)</f>
        <v>44820</v>
      </c>
    </row>
    <row r="16" spans="1:18" x14ac:dyDescent="0.25">
      <c r="A16" s="3" t="s">
        <v>50</v>
      </c>
      <c r="B16" s="3" t="s">
        <v>60</v>
      </c>
      <c r="C16" s="3" t="s">
        <v>61</v>
      </c>
      <c r="D16" s="12"/>
      <c r="E16" s="12"/>
      <c r="F16" s="4" t="str">
        <f>VLOOKUP(A16,'[1]Proyectos Consolidado DISH'!$C$5:$BG$4391,6,0)</f>
        <v>Sucre</v>
      </c>
      <c r="G16" s="4" t="str">
        <f>VLOOKUP(A16,'[1]Proyectos Consolidado DISH'!$C$5:$BG$4391,9,0)</f>
        <v>San Marcos</v>
      </c>
      <c r="H16" s="4" t="str">
        <f>VLOOKUP(A16,'[1]Proyectos Consolidado DISH'!$C$5:$BG$4391,15,0)</f>
        <v>Convenio Interadministrativo Entre Acción Social Y El Municipio De San Marcos Para Aunar Esfuerzos Y Contribuir Con El Mantenimiento Y Rehabilitación De La Red Vial Rural A) 10,5 Km, Comprendida Desde Empalme Buenavista, Via San Marcos - Viajano Hasta Neiva , B) 1,3 Km Comprendida Desde Empalme Via Neiva - Buenavista Hasta Guayabal, C9 6 Km Desde Empalme Santa Inés (La Bonga) Via San Marcos - Vianano Hasta Rincon - Piñalito Del Municipio De San Marcos - Sucre</v>
      </c>
      <c r="I16" s="4" t="str">
        <f>VLOOKUP(A16,'[1]Proyectos Consolidado DISH'!$C$5:$BG$4391,16,0)</f>
        <v>Vías Red Terciaria</v>
      </c>
      <c r="J16" s="4">
        <f>VLOOKUP(A16,'[1]Proyectos Consolidado DISH'!$C$5:$BG$4391,19,0)</f>
        <v>0</v>
      </c>
      <c r="K16" s="10">
        <f>VLOOKUP(A16,'[1]Proyectos Consolidado DISH'!$C$5:$BG$4391,24,0)</f>
        <v>539750000</v>
      </c>
      <c r="L16" s="4" t="str">
        <f>VLOOKUP(A16,'[1]Proyectos Consolidado DISH'!$C$5:$BG$4391,20,0)</f>
        <v>Municipio</v>
      </c>
      <c r="M16" s="4" t="str">
        <f>VLOOKUP(A16,'[1]Proyectos Consolidado DISH'!$C$5:$BG$4391,52,0)</f>
        <v/>
      </c>
      <c r="N16" s="14" t="str">
        <f>VLOOKUP(A16,'[1]Proyectos Consolidado DISH'!$C$5:$BG$4391,57,0)</f>
        <v/>
      </c>
      <c r="O16" s="11">
        <f>VLOOKUP(A16,'[1]Proyectos Consolidado DISH'!$C$5:$BG$4391,38,0)</f>
        <v>1</v>
      </c>
      <c r="P16" s="4" t="str">
        <f>VLOOKUP(A16,'[1]Proyectos Consolidado DISH'!$C$5:$BG$4391,40,0)</f>
        <v>Liquidado</v>
      </c>
      <c r="Q16" s="13" t="str">
        <f>VLOOKUP(A16,'[1]Proyectos Consolidado DISH'!$C$5:$BG$4391,45,0)</f>
        <v/>
      </c>
      <c r="R16" s="13" t="str">
        <f>VLOOKUP(A16,'[1]Proyectos Consolidado DISH'!$C$5:$BG$4391,46,0)</f>
        <v/>
      </c>
    </row>
    <row r="17" spans="1:18" x14ac:dyDescent="0.25">
      <c r="A17" s="3" t="s">
        <v>51</v>
      </c>
      <c r="B17" s="3" t="s">
        <v>60</v>
      </c>
      <c r="C17" s="3" t="s">
        <v>61</v>
      </c>
      <c r="D17" s="12"/>
      <c r="E17" s="12"/>
      <c r="F17" s="4" t="str">
        <f>VLOOKUP(A17,'[1]Proyectos Consolidado DISH'!$C$5:$BG$4391,6,0)</f>
        <v>Sucre</v>
      </c>
      <c r="G17" s="4" t="str">
        <f>VLOOKUP(A17,'[1]Proyectos Consolidado DISH'!$C$5:$BG$4391,9,0)</f>
        <v>San Marcos</v>
      </c>
      <c r="H17" s="4" t="str">
        <f>VLOOKUP(A17,'[1]Proyectos Consolidado DISH'!$C$5:$BG$4391,15,0)</f>
        <v>Convenio Interadministrativo Entre Acción Social - Fip Y Gensa S.A. E.S.P. Para Aunar Esfuerzos Y Asi Gensa Preste El Apoyo Técnico Y Asesoria Para El Mantenimiento De La Red Vial Rural 13 Kilómetros Comprendido Desde El Vía Las Flores A San Marcos Entre Esquinas Hasta El Pital, Municipio De San Marcos - Sucre.</v>
      </c>
      <c r="I17" s="4" t="str">
        <f>VLOOKUP(A17,'[1]Proyectos Consolidado DISH'!$C$5:$BG$4391,16,0)</f>
        <v>Vías Red Terciaria</v>
      </c>
      <c r="J17" s="4">
        <f>VLOOKUP(A17,'[1]Proyectos Consolidado DISH'!$C$5:$BG$4391,19,0)</f>
        <v>0</v>
      </c>
      <c r="K17" s="10">
        <f>VLOOKUP(A17,'[1]Proyectos Consolidado DISH'!$C$5:$BG$4391,24,0)</f>
        <v>510000000</v>
      </c>
      <c r="L17" s="4" t="str">
        <f>VLOOKUP(A17,'[1]Proyectos Consolidado DISH'!$C$5:$BG$4391,20,0)</f>
        <v>Gestión Energetica S.A. - Gensa S.A. E.S.P.</v>
      </c>
      <c r="M17" s="4" t="str">
        <f>VLOOKUP(A17,'[1]Proyectos Consolidado DISH'!$C$5:$BG$4391,52,0)</f>
        <v/>
      </c>
      <c r="N17" s="14" t="str">
        <f>VLOOKUP(A17,'[1]Proyectos Consolidado DISH'!$C$5:$BG$4391,57,0)</f>
        <v/>
      </c>
      <c r="O17" s="11">
        <f>VLOOKUP(A17,'[1]Proyectos Consolidado DISH'!$C$5:$BG$4391,38,0)</f>
        <v>1</v>
      </c>
      <c r="P17" s="4" t="str">
        <f>VLOOKUP(A17,'[1]Proyectos Consolidado DISH'!$C$5:$BG$4391,40,0)</f>
        <v>Liquidado</v>
      </c>
      <c r="Q17" s="13" t="str">
        <f>VLOOKUP(A17,'[1]Proyectos Consolidado DISH'!$C$5:$BG$4391,45,0)</f>
        <v/>
      </c>
      <c r="R17" s="13">
        <f>VLOOKUP(A17,'[1]Proyectos Consolidado DISH'!$C$5:$BG$4391,46,0)</f>
        <v>40875</v>
      </c>
    </row>
    <row r="18" spans="1:18" x14ac:dyDescent="0.25">
      <c r="A18" s="3" t="s">
        <v>52</v>
      </c>
      <c r="B18" s="3">
        <v>160</v>
      </c>
      <c r="C18" s="3" t="s">
        <v>62</v>
      </c>
      <c r="D18" s="12"/>
      <c r="E18" s="12"/>
      <c r="F18" s="4" t="str">
        <f>VLOOKUP(A18,'[1]Proyectos Consolidado DISH'!$C$5:$BG$4391,6,0)</f>
        <v>Sucre</v>
      </c>
      <c r="G18" s="4" t="str">
        <f>VLOOKUP(A18,'[1]Proyectos Consolidado DISH'!$C$5:$BG$4391,9,0)</f>
        <v>San Marcos</v>
      </c>
      <c r="H18" s="4" t="str">
        <f>VLOOKUP(A18,'[1]Proyectos Consolidado DISH'!$C$5:$BG$4391,15,0)</f>
        <v>Cerramiento Del Colegio En El Corregimiento De Las Flores, Municipio De San Marcos - Sucre.</v>
      </c>
      <c r="I18" s="4" t="str">
        <f>VLOOKUP(A18,'[1]Proyectos Consolidado DISH'!$C$5:$BG$4391,16,0)</f>
        <v>Social Comunitario</v>
      </c>
      <c r="J18" s="4">
        <f>VLOOKUP(A18,'[1]Proyectos Consolidado DISH'!$C$5:$BG$4391,19,0)</f>
        <v>0</v>
      </c>
      <c r="K18" s="10">
        <f>VLOOKUP(A18,'[1]Proyectos Consolidado DISH'!$C$5:$BG$4391,24,0)</f>
        <v>441444037.47000003</v>
      </c>
      <c r="L18" s="4" t="str">
        <f>VLOOKUP(A18,'[1]Proyectos Consolidado DISH'!$C$5:$BG$4391,20,0)</f>
        <v>Municipio</v>
      </c>
      <c r="M18" s="4" t="str">
        <f>VLOOKUP(A18,'[1]Proyectos Consolidado DISH'!$C$5:$BG$4391,52,0)</f>
        <v/>
      </c>
      <c r="N18" s="14">
        <f>VLOOKUP(A18,'[1]Proyectos Consolidado DISH'!$C$5:$BG$4391,57,0)</f>
        <v>21000</v>
      </c>
      <c r="O18" s="11">
        <f>VLOOKUP(A18,'[1]Proyectos Consolidado DISH'!$C$5:$BG$4391,38,0)</f>
        <v>1</v>
      </c>
      <c r="P18" s="4" t="str">
        <f>VLOOKUP(A18,'[1]Proyectos Consolidado DISH'!$C$5:$BG$4391,40,0)</f>
        <v>En Liquidación</v>
      </c>
      <c r="Q18" s="13">
        <f>VLOOKUP(A18,'[1]Proyectos Consolidado DISH'!$C$5:$BG$4391,45,0)</f>
        <v>41694</v>
      </c>
      <c r="R18" s="13">
        <f>VLOOKUP(A18,'[1]Proyectos Consolidado DISH'!$C$5:$BG$4391,46,0)</f>
        <v>41851</v>
      </c>
    </row>
    <row r="19" spans="1:18" x14ac:dyDescent="0.25">
      <c r="A19" s="3" t="s">
        <v>53</v>
      </c>
      <c r="B19" s="3">
        <v>69</v>
      </c>
      <c r="C19" s="3" t="s">
        <v>37</v>
      </c>
      <c r="D19" s="12"/>
      <c r="E19" s="12"/>
      <c r="F19" s="4" t="str">
        <f>VLOOKUP(A19,'[1]Proyectos Consolidado DISH'!$C$5:$BG$4391,6,0)</f>
        <v>Sucre</v>
      </c>
      <c r="G19" s="4" t="str">
        <f>VLOOKUP(A19,'[1]Proyectos Consolidado DISH'!$C$5:$BG$4391,9,0)</f>
        <v>San Marcos</v>
      </c>
      <c r="H19" s="4" t="str">
        <f>VLOOKUP(A19,'[1]Proyectos Consolidado DISH'!$C$5:$BG$4391,15,0)</f>
        <v xml:space="preserve">Reconstruccion Y Remodelacion Del Estadio De Futbol En El Municipio De San Marcos </v>
      </c>
      <c r="I19" s="4" t="str">
        <f>VLOOKUP(A19,'[1]Proyectos Consolidado DISH'!$C$5:$BG$4391,16,0)</f>
        <v>Espacio Público, Recreación Y Deporte</v>
      </c>
      <c r="J19" s="4">
        <f>VLOOKUP(A19,'[1]Proyectos Consolidado DISH'!$C$5:$BG$4391,19,0)</f>
        <v>0</v>
      </c>
      <c r="K19" s="10">
        <f>VLOOKUP(A19,'[1]Proyectos Consolidado DISH'!$C$5:$BG$4391,24,0)</f>
        <v>3000000000</v>
      </c>
      <c r="L19" s="4" t="str">
        <f>VLOOKUP(A19,'[1]Proyectos Consolidado DISH'!$C$5:$BG$4391,20,0)</f>
        <v>Municipio</v>
      </c>
      <c r="M19" s="4" t="str">
        <f>VLOOKUP(A19,'[1]Proyectos Consolidado DISH'!$C$5:$BG$4391,52,0)</f>
        <v/>
      </c>
      <c r="N19" s="14" t="str">
        <f>VLOOKUP(A19,'[1]Proyectos Consolidado DISH'!$C$5:$BG$4391,57,0)</f>
        <v/>
      </c>
      <c r="O19" s="11">
        <f>VLOOKUP(A19,'[1]Proyectos Consolidado DISH'!$C$5:$BG$4391,38,0)</f>
        <v>1</v>
      </c>
      <c r="P19" s="4" t="str">
        <f>VLOOKUP(A19,'[1]Proyectos Consolidado DISH'!$C$5:$BG$4391,40,0)</f>
        <v>En Liquidación</v>
      </c>
      <c r="Q19" s="13">
        <f>VLOOKUP(A19,'[1]Proyectos Consolidado DISH'!$C$5:$BG$4391,45,0)</f>
        <v>42333</v>
      </c>
      <c r="R19" s="13">
        <f>VLOOKUP(A19,'[1]Proyectos Consolidado DISH'!$C$5:$BG$4391,46,0)</f>
        <v>42625</v>
      </c>
    </row>
    <row r="20" spans="1:18" x14ac:dyDescent="0.25">
      <c r="A20" s="3" t="s">
        <v>54</v>
      </c>
      <c r="B20" s="3">
        <v>192</v>
      </c>
      <c r="C20" s="3" t="s">
        <v>47</v>
      </c>
      <c r="D20" s="12"/>
      <c r="E20" s="12"/>
      <c r="F20" s="4" t="str">
        <f>VLOOKUP(A20,'[1]Proyectos Consolidado DISH'!$C$5:$BG$4391,6,0)</f>
        <v>Sucre</v>
      </c>
      <c r="G20" s="4" t="str">
        <f>VLOOKUP(A20,'[1]Proyectos Consolidado DISH'!$C$5:$BG$4391,9,0)</f>
        <v>San Marcos</v>
      </c>
      <c r="H20" s="4" t="str">
        <f>VLOOKUP(A20,'[1]Proyectos Consolidado DISH'!$C$5:$BG$4391,15,0)</f>
        <v>Construcción De Pavimento En Concreto Rigido De Vias Urbanas Ubicadas En El Municipio De San Marcos - Sucre</v>
      </c>
      <c r="I20" s="4" t="str">
        <f>VLOOKUP(A20,'[1]Proyectos Consolidado DISH'!$C$5:$BG$4391,16,0)</f>
        <v>Vías Urbanas</v>
      </c>
      <c r="J20" s="4">
        <f>VLOOKUP(A20,'[1]Proyectos Consolidado DISH'!$C$5:$BG$4391,19,0)</f>
        <v>0</v>
      </c>
      <c r="K20" s="10">
        <f>VLOOKUP(A20,'[1]Proyectos Consolidado DISH'!$C$5:$BG$4391,24,0)</f>
        <v>4672662289.4099998</v>
      </c>
      <c r="L20" s="4" t="str">
        <f>VLOOKUP(A20,'[1]Proyectos Consolidado DISH'!$C$5:$BG$4391,20,0)</f>
        <v>Municipio</v>
      </c>
      <c r="M20" s="4" t="str">
        <f>VLOOKUP(A20,'[1]Proyectos Consolidado DISH'!$C$5:$BG$4391,52,0)</f>
        <v>2,50 Km</v>
      </c>
      <c r="N20" s="14">
        <f>VLOOKUP(A20,'[1]Proyectos Consolidado DISH'!$C$5:$BG$4391,57,0)</f>
        <v>32000</v>
      </c>
      <c r="O20" s="11">
        <f>VLOOKUP(A20,'[1]Proyectos Consolidado DISH'!$C$5:$BG$4391,38,0)</f>
        <v>1</v>
      </c>
      <c r="P20" s="4" t="str">
        <f>VLOOKUP(A20,'[1]Proyectos Consolidado DISH'!$C$5:$BG$4391,40,0)</f>
        <v>Liquidado</v>
      </c>
      <c r="Q20" s="13">
        <f>VLOOKUP(A20,'[1]Proyectos Consolidado DISH'!$C$5:$BG$4391,45,0)</f>
        <v>42347</v>
      </c>
      <c r="R20" s="13">
        <f>VLOOKUP(A20,'[1]Proyectos Consolidado DISH'!$C$5:$BG$4391,46,0)</f>
        <v>42667</v>
      </c>
    </row>
    <row r="21" spans="1:18" x14ac:dyDescent="0.25">
      <c r="A21" s="3" t="s">
        <v>55</v>
      </c>
      <c r="B21" s="3">
        <v>192</v>
      </c>
      <c r="C21" s="3" t="s">
        <v>47</v>
      </c>
      <c r="D21" s="12"/>
      <c r="E21" s="12"/>
      <c r="F21" s="4" t="str">
        <f>VLOOKUP(A21,'[1]Proyectos Consolidado DISH'!$C$5:$BG$4391,6,0)</f>
        <v>Sucre</v>
      </c>
      <c r="G21" s="4" t="str">
        <f>VLOOKUP(A21,'[1]Proyectos Consolidado DISH'!$C$5:$BG$4391,9,0)</f>
        <v>San Marcos</v>
      </c>
      <c r="H21" s="4" t="str">
        <f>VLOOKUP(A21,'[1]Proyectos Consolidado DISH'!$C$5:$BG$4391,15,0)</f>
        <v>Construcción De Pavimento En Concreto Rígido Vías Urbanas Etapa Dos En El Municipio De San Marcos - Sucre</v>
      </c>
      <c r="I21" s="4" t="str">
        <f>VLOOKUP(A21,'[1]Proyectos Consolidado DISH'!$C$5:$BG$4391,16,0)</f>
        <v>Vías Urbanas</v>
      </c>
      <c r="J21" s="4">
        <f>VLOOKUP(A21,'[1]Proyectos Consolidado DISH'!$C$5:$BG$4391,19,0)</f>
        <v>0</v>
      </c>
      <c r="K21" s="10">
        <f>VLOOKUP(A21,'[1]Proyectos Consolidado DISH'!$C$5:$BG$4391,24,0)</f>
        <v>2710280073.79</v>
      </c>
      <c r="L21" s="4" t="str">
        <f>VLOOKUP(A21,'[1]Proyectos Consolidado DISH'!$C$5:$BG$4391,20,0)</f>
        <v>Municipio</v>
      </c>
      <c r="M21" s="4" t="str">
        <f>VLOOKUP(A21,'[1]Proyectos Consolidado DISH'!$C$5:$BG$4391,52,0)</f>
        <v>1,40 Km</v>
      </c>
      <c r="N21" s="14">
        <f>VLOOKUP(A21,'[1]Proyectos Consolidado DISH'!$C$5:$BG$4391,57,0)</f>
        <v>32000</v>
      </c>
      <c r="O21" s="11">
        <f>VLOOKUP(A21,'[1]Proyectos Consolidado DISH'!$C$5:$BG$4391,38,0)</f>
        <v>1</v>
      </c>
      <c r="P21" s="4" t="str">
        <f>VLOOKUP(A21,'[1]Proyectos Consolidado DISH'!$C$5:$BG$4391,40,0)</f>
        <v>Liquidado</v>
      </c>
      <c r="Q21" s="13">
        <f>VLOOKUP(A21,'[1]Proyectos Consolidado DISH'!$C$5:$BG$4391,45,0)</f>
        <v>42347</v>
      </c>
      <c r="R21" s="13">
        <f>VLOOKUP(A21,'[1]Proyectos Consolidado DISH'!$C$5:$BG$4391,46,0)</f>
        <v>42793</v>
      </c>
    </row>
    <row r="22" spans="1:18" x14ac:dyDescent="0.25">
      <c r="A22" s="3" t="s">
        <v>56</v>
      </c>
      <c r="B22" s="3">
        <v>389</v>
      </c>
      <c r="C22" s="3" t="s">
        <v>27</v>
      </c>
      <c r="D22" s="12"/>
      <c r="E22" s="12"/>
      <c r="F22" s="4" t="str">
        <f>VLOOKUP(A22,'[1]Proyectos Consolidado DISH'!$C$5:$BG$4391,6,0)</f>
        <v>Sucre</v>
      </c>
      <c r="G22" s="4" t="str">
        <f>VLOOKUP(A22,'[1]Proyectos Consolidado DISH'!$C$5:$BG$4391,9,0)</f>
        <v>San Marcos</v>
      </c>
      <c r="H22" s="4" t="str">
        <f>VLOOKUP(A22,'[1]Proyectos Consolidado DISH'!$C$5:$BG$4391,15,0)</f>
        <v>Construcción De Pavimento En Concreto Rígido En Varias Vias Urbanas En El Municipio De San Marcos En El Departamento De Sucre</v>
      </c>
      <c r="I22" s="4" t="str">
        <f>VLOOKUP(A22,'[1]Proyectos Consolidado DISH'!$C$5:$BG$4391,16,0)</f>
        <v>Vías Urbanas</v>
      </c>
      <c r="J22" s="4">
        <f>VLOOKUP(A22,'[1]Proyectos Consolidado DISH'!$C$5:$BG$4391,19,0)</f>
        <v>0</v>
      </c>
      <c r="K22" s="10">
        <f>VLOOKUP(A22,'[1]Proyectos Consolidado DISH'!$C$5:$BG$4391,24,0)</f>
        <v>2819435567</v>
      </c>
      <c r="L22" s="4" t="str">
        <f>VLOOKUP(A22,'[1]Proyectos Consolidado DISH'!$C$5:$BG$4391,20,0)</f>
        <v>Municipio</v>
      </c>
      <c r="M22" s="4" t="str">
        <f>VLOOKUP(A22,'[1]Proyectos Consolidado DISH'!$C$5:$BG$4391,52,0)</f>
        <v>1364mt</v>
      </c>
      <c r="N22" s="14">
        <f>VLOOKUP(A22,'[1]Proyectos Consolidado DISH'!$C$5:$BG$4391,57,0)</f>
        <v>33629</v>
      </c>
      <c r="O22" s="11">
        <f>VLOOKUP(A22,'[1]Proyectos Consolidado DISH'!$C$5:$BG$4391,38,0)</f>
        <v>1</v>
      </c>
      <c r="P22" s="4" t="str">
        <f>VLOOKUP(A22,'[1]Proyectos Consolidado DISH'!$C$5:$BG$4391,40,0)</f>
        <v>En Liquidación</v>
      </c>
      <c r="Q22" s="13">
        <f>VLOOKUP(A22,'[1]Proyectos Consolidado DISH'!$C$5:$BG$4391,45,0)</f>
        <v>43591</v>
      </c>
      <c r="R22" s="13">
        <f>VLOOKUP(A22,'[1]Proyectos Consolidado DISH'!$C$5:$BG$4391,46,0)</f>
        <v>43804</v>
      </c>
    </row>
    <row r="23" spans="1:18" x14ac:dyDescent="0.25">
      <c r="A23" s="3" t="s">
        <v>57</v>
      </c>
      <c r="B23" s="3" t="s">
        <v>63</v>
      </c>
      <c r="C23" s="3" t="s">
        <v>49</v>
      </c>
      <c r="D23" s="12">
        <f>VLOOKUP(A23,'[1]Proyectos Consolidado DISH'!$C$5:$BG$4391,13,0)</f>
        <v>44344</v>
      </c>
      <c r="E23" s="12">
        <f>VLOOKUP(A23,'[1]Proyectos Consolidado DISH'!$C$5:$BG$4391,14,0)</f>
        <v>44926</v>
      </c>
      <c r="F23" s="4" t="str">
        <f>VLOOKUP(A23,'[1]Proyectos Consolidado DISH'!$C$5:$BG$4391,6,0)</f>
        <v>Sucre</v>
      </c>
      <c r="G23" s="4" t="str">
        <f>VLOOKUP(A23,'[1]Proyectos Consolidado DISH'!$C$5:$BG$4391,9,0)</f>
        <v>San Marcos</v>
      </c>
      <c r="H23" s="4" t="str">
        <f>VLOOKUP(A23,'[1]Proyectos Consolidado DISH'!$C$5:$BG$4391,15,0)</f>
        <v>Construcción De Pavimento Rígido En Distintas Vías De La Zona Urbana Del Municipio De San Marcos - Sucre</v>
      </c>
      <c r="I23" s="4" t="str">
        <f>VLOOKUP(A23,'[1]Proyectos Consolidado DISH'!$C$5:$BG$4391,16,0)</f>
        <v>Vias y Transporte</v>
      </c>
      <c r="J23" s="4">
        <f>VLOOKUP(A23,'[1]Proyectos Consolidado DISH'!$C$5:$BG$4391,19,0)</f>
        <v>1</v>
      </c>
      <c r="K23" s="10">
        <f>VLOOKUP(A23,'[1]Proyectos Consolidado DISH'!$C$5:$BG$4391,24,0)</f>
        <v>1322646253</v>
      </c>
      <c r="L23" s="4">
        <f>VLOOKUP(A23,'[1]Proyectos Consolidado DISH'!$C$5:$BG$4391,20,0)</f>
        <v>0</v>
      </c>
      <c r="M23" s="4" t="str">
        <f>VLOOKUP(A23,'[1]Proyectos Consolidado DISH'!$C$5:$BG$4391,52,0)</f>
        <v>470.54 ML</v>
      </c>
      <c r="N23" s="14">
        <f>VLOOKUP(A23,'[1]Proyectos Consolidado DISH'!$C$5:$BG$4391,57,0)</f>
        <v>2055</v>
      </c>
      <c r="O23" s="11">
        <f>VLOOKUP(A23,'[1]Proyectos Consolidado DISH'!$C$5:$BG$4391,38,0)</f>
        <v>0.19670000000000001</v>
      </c>
      <c r="P23" s="4" t="str">
        <f>VLOOKUP(A23,'[1]Proyectos Consolidado DISH'!$C$5:$BG$4391,40,0)</f>
        <v>Suspendido</v>
      </c>
      <c r="Q23" s="13">
        <f>VLOOKUP(A23,'[1]Proyectos Consolidado DISH'!$C$5:$BG$4391,45,0)</f>
        <v>44643</v>
      </c>
      <c r="R23" s="13">
        <f>VLOOKUP(A23,'[1]Proyectos Consolidado DISH'!$C$5:$BG$4391,46,0)</f>
        <v>44809</v>
      </c>
    </row>
    <row r="24" spans="1:18" x14ac:dyDescent="0.25">
      <c r="A24" s="3" t="s">
        <v>58</v>
      </c>
      <c r="B24" s="3" t="s">
        <v>64</v>
      </c>
      <c r="C24" s="3" t="s">
        <v>49</v>
      </c>
      <c r="D24" s="12">
        <f>VLOOKUP(A24,'[1]Proyectos Consolidado DISH'!$C$5:$BG$4391,13,0)</f>
        <v>44512</v>
      </c>
      <c r="E24" s="12">
        <f>VLOOKUP(A24,'[1]Proyectos Consolidado DISH'!$C$5:$BG$4391,14,0)</f>
        <v>44773</v>
      </c>
      <c r="F24" s="4" t="str">
        <f>VLOOKUP(A24,'[1]Proyectos Consolidado DISH'!$C$5:$BG$4391,6,0)</f>
        <v>Sucre</v>
      </c>
      <c r="G24" s="4" t="str">
        <f>VLOOKUP(A24,'[1]Proyectos Consolidado DISH'!$C$5:$BG$4391,9,0)</f>
        <v>San Marcos</v>
      </c>
      <c r="H24" s="4" t="str">
        <f>VLOOKUP(A24,'[1]Proyectos Consolidado DISH'!$C$5:$BG$4391,15,0)</f>
        <v>Construcción De Las Vías Urbanas En Pavimento Rigido En El Municipio De San Marcos - Sucre</v>
      </c>
      <c r="I24" s="4" t="str">
        <f>VLOOKUP(A24,'[1]Proyectos Consolidado DISH'!$C$5:$BG$4391,16,0)</f>
        <v>Vias y Transporte</v>
      </c>
      <c r="J24" s="4">
        <f>VLOOKUP(A24,'[1]Proyectos Consolidado DISH'!$C$5:$BG$4391,19,0)</f>
        <v>1</v>
      </c>
      <c r="K24" s="10">
        <f>VLOOKUP(A24,'[1]Proyectos Consolidado DISH'!$C$5:$BG$4391,24,0)</f>
        <v>1323848098</v>
      </c>
      <c r="L24" s="4">
        <f>VLOOKUP(A24,'[1]Proyectos Consolidado DISH'!$C$5:$BG$4391,20,0)</f>
        <v>0</v>
      </c>
      <c r="M24" s="4" t="str">
        <f>VLOOKUP(A24,'[1]Proyectos Consolidado DISH'!$C$5:$BG$4391,52,0)</f>
        <v>468.53 ML</v>
      </c>
      <c r="N24" s="14">
        <f>VLOOKUP(A24,'[1]Proyectos Consolidado DISH'!$C$5:$BG$4391,57,0)</f>
        <v>0</v>
      </c>
      <c r="O24" s="11">
        <f>VLOOKUP(A24,'[1]Proyectos Consolidado DISH'!$C$5:$BG$4391,38,0)</f>
        <v>0</v>
      </c>
      <c r="P24" s="4" t="str">
        <f>VLOOKUP(A24,'[1]Proyectos Consolidado DISH'!$C$5:$BG$4391,40,0)</f>
        <v>En Ejecución</v>
      </c>
      <c r="Q24" s="13">
        <f>VLOOKUP(A24,'[1]Proyectos Consolidado DISH'!$C$5:$BG$4391,45,0)</f>
        <v>44747</v>
      </c>
      <c r="R24" s="13">
        <f>VLOOKUP(A24,'[1]Proyectos Consolidado DISH'!$C$5:$BG$4391,46,0)</f>
        <v>44870</v>
      </c>
    </row>
    <row r="25" spans="1:18" x14ac:dyDescent="0.25">
      <c r="A25" s="3" t="s">
        <v>59</v>
      </c>
      <c r="B25" s="3" t="s">
        <v>65</v>
      </c>
      <c r="C25" s="3" t="s">
        <v>49</v>
      </c>
      <c r="D25" s="12">
        <f>VLOOKUP(A25,'[1]Proyectos Consolidado DISH'!$C$5:$BG$4391,13,0)</f>
        <v>44512</v>
      </c>
      <c r="E25" s="12">
        <f>VLOOKUP(A25,'[1]Proyectos Consolidado DISH'!$C$5:$BG$4391,14,0)</f>
        <v>44773</v>
      </c>
      <c r="F25" s="4" t="str">
        <f>VLOOKUP(A25,'[1]Proyectos Consolidado DISH'!$C$5:$BG$4391,6,0)</f>
        <v>Sucre</v>
      </c>
      <c r="G25" s="4" t="str">
        <f>VLOOKUP(A25,'[1]Proyectos Consolidado DISH'!$C$5:$BG$4391,9,0)</f>
        <v>San Marcos</v>
      </c>
      <c r="H25" s="4" t="str">
        <f>VLOOKUP(A25,'[1]Proyectos Consolidado DISH'!$C$5:$BG$4391,15,0)</f>
        <v>Construcción De Vías Urbanas En Pavimento Rígido Etapa Ir En El Municipio De San Marcos - Sucre</v>
      </c>
      <c r="I25" s="4" t="str">
        <f>VLOOKUP(A25,'[1]Proyectos Consolidado DISH'!$C$5:$BG$4391,16,0)</f>
        <v>Vias y Transporte</v>
      </c>
      <c r="J25" s="4">
        <f>VLOOKUP(A25,'[1]Proyectos Consolidado DISH'!$C$5:$BG$4391,19,0)</f>
        <v>1</v>
      </c>
      <c r="K25" s="10">
        <f>VLOOKUP(A25,'[1]Proyectos Consolidado DISH'!$C$5:$BG$4391,24,0)</f>
        <v>2105653367</v>
      </c>
      <c r="L25" s="4">
        <f>VLOOKUP(A25,'[1]Proyectos Consolidado DISH'!$C$5:$BG$4391,20,0)</f>
        <v>0</v>
      </c>
      <c r="M25" s="4" t="str">
        <f>VLOOKUP(A25,'[1]Proyectos Consolidado DISH'!$C$5:$BG$4391,52,0)</f>
        <v>917.19 ML</v>
      </c>
      <c r="N25" s="14">
        <f>VLOOKUP(A25,'[1]Proyectos Consolidado DISH'!$C$5:$BG$4391,57,0)</f>
        <v>0</v>
      </c>
      <c r="O25" s="11">
        <f>VLOOKUP(A25,'[1]Proyectos Consolidado DISH'!$C$5:$BG$4391,38,0)</f>
        <v>0</v>
      </c>
      <c r="P25" s="4" t="str">
        <f>VLOOKUP(A25,'[1]Proyectos Consolidado DISH'!$C$5:$BG$4391,40,0)</f>
        <v>En Ejecución</v>
      </c>
      <c r="Q25" s="13">
        <f>VLOOKUP(A25,'[1]Proyectos Consolidado DISH'!$C$5:$BG$4391,45,0)</f>
        <v>44747</v>
      </c>
      <c r="R25" s="13">
        <f>VLOOKUP(A25,'[1]Proyectos Consolidado DISH'!$C$5:$BG$4391,46,0)</f>
        <v>44900</v>
      </c>
    </row>
    <row r="26" spans="1:18" x14ac:dyDescent="0.25">
      <c r="A26" s="4"/>
      <c r="B26" s="4" t="e">
        <f>VLOOKUP(#REF!,'[1]Proyectos Consolidado DISH'!$K$5:$AB$4391,3,0)</f>
        <v>#REF!</v>
      </c>
      <c r="C26" s="4" t="e">
        <f>VLOOKUP(#REF!,'[1]Proyectos Consolidado DISH'!$K$5:$AB$4391,4,0)</f>
        <v>#REF!</v>
      </c>
      <c r="D26" s="12" t="e">
        <f>VLOOKUP(A26,'[1]Proyectos Consolidado DISH'!$C$5:$BG$4391,13,0)</f>
        <v>#N/A</v>
      </c>
      <c r="E26" s="12" t="e">
        <f>VLOOKUP(A26,'[1]Proyectos Consolidado DISH'!$C$5:$BG$4391,14,0)</f>
        <v>#N/A</v>
      </c>
      <c r="F26" s="4" t="e">
        <f>VLOOKUP(A26,'[1]Proyectos Consolidado DISH'!$C$5:$BG$4391,6,0)</f>
        <v>#N/A</v>
      </c>
      <c r="G26" s="4" t="e">
        <f>VLOOKUP(A26,'[1]Proyectos Consolidado DISH'!$C$5:$BG$4391,9,0)</f>
        <v>#N/A</v>
      </c>
      <c r="H26" s="4" t="e">
        <f>VLOOKUP(A26,'[1]Proyectos Consolidado DISH'!$C$5:$BG$4391,15,0)</f>
        <v>#N/A</v>
      </c>
      <c r="I26" s="4" t="e">
        <f>VLOOKUP(A26,'[1]Proyectos Consolidado DISH'!$C$5:$BG$4391,16,0)</f>
        <v>#N/A</v>
      </c>
      <c r="J26" s="4" t="e">
        <f>VLOOKUP(A26,'[1]Proyectos Consolidado DISH'!$C$5:$BG$4391,19,0)</f>
        <v>#N/A</v>
      </c>
      <c r="K26" s="10" t="e">
        <f>VLOOKUP(A26,'[1]Proyectos Consolidado DISH'!$C$5:$BG$4391,24,0)</f>
        <v>#N/A</v>
      </c>
      <c r="L26" s="4" t="e">
        <f>VLOOKUP(A26,'[1]Proyectos Consolidado DISH'!$C$5:$BG$4391,20,0)</f>
        <v>#N/A</v>
      </c>
      <c r="M26" s="4" t="e">
        <f>VLOOKUP(A26,'[1]Proyectos Consolidado DISH'!$C$5:$BG$4391,52,0)</f>
        <v>#N/A</v>
      </c>
      <c r="N26" s="14" t="e">
        <f>VLOOKUP(A26,'[1]Proyectos Consolidado DISH'!$C$5:$BG$4391,57,0)</f>
        <v>#N/A</v>
      </c>
      <c r="O26" s="11" t="e">
        <f>VLOOKUP(A26,'[1]Proyectos Consolidado DISH'!$C$5:$BG$4391,38,0)</f>
        <v>#N/A</v>
      </c>
      <c r="P26" s="4" t="e">
        <f>VLOOKUP(A26,'[1]Proyectos Consolidado DISH'!$C$5:$BG$4391,40,0)</f>
        <v>#N/A</v>
      </c>
      <c r="Q26" s="13" t="e">
        <f>VLOOKUP(A26,'[1]Proyectos Consolidado DISH'!$C$5:$BG$4391,45,0)</f>
        <v>#N/A</v>
      </c>
      <c r="R26" s="13" t="e">
        <f>VLOOKUP(A26,'[1]Proyectos Consolidado DISH'!$C$5:$BG$4391,46,0)</f>
        <v>#N/A</v>
      </c>
    </row>
    <row r="27" spans="1:18" x14ac:dyDescent="0.25">
      <c r="A27" s="3" t="s">
        <v>67</v>
      </c>
      <c r="B27" s="3">
        <v>270</v>
      </c>
      <c r="C27" s="3" t="s">
        <v>38</v>
      </c>
      <c r="D27" s="12"/>
      <c r="E27" s="12"/>
      <c r="F27" s="4" t="str">
        <f>VLOOKUP(A27,'[1]Proyectos Consolidado DISH'!$C$5:$BG$4391,6,0)</f>
        <v>Bolivar</v>
      </c>
      <c r="G27" s="4" t="str">
        <f>VLOOKUP(A27,'[1]Proyectos Consolidado DISH'!$C$5:$BG$4391,9,0)</f>
        <v>Achi</v>
      </c>
      <c r="H27" s="4" t="str">
        <f>VLOOKUP(A27,'[1]Proyectos Consolidado DISH'!$C$5:$BG$4391,15,0)</f>
        <v>Construcción De Pavimento Rígido En La Cabecera Del Corregimiento De Puerto Venecia Del Municipal De Achí - Bolívar</v>
      </c>
      <c r="I27" s="4" t="str">
        <f>VLOOKUP(A27,'[1]Proyectos Consolidado DISH'!$C$5:$BG$4391,16,0)</f>
        <v>Vías Urbanas</v>
      </c>
      <c r="J27" s="4">
        <f>VLOOKUP(A27,'[1]Proyectos Consolidado DISH'!$C$5:$BG$4391,19,0)</f>
        <v>0</v>
      </c>
      <c r="K27" s="10">
        <f>VLOOKUP(A27,'[1]Proyectos Consolidado DISH'!$C$5:$BG$4391,24,0)</f>
        <v>4393635550</v>
      </c>
      <c r="L27" s="4" t="str">
        <f>VLOOKUP(A27,'[1]Proyectos Consolidado DISH'!$C$5:$BG$4391,20,0)</f>
        <v>Municipio</v>
      </c>
      <c r="M27" s="4" t="str">
        <f>VLOOKUP(A27,'[1]Proyectos Consolidado DISH'!$C$5:$BG$4391,52,0)</f>
        <v>1,862 Km</v>
      </c>
      <c r="N27" s="14">
        <f>VLOOKUP(A27,'[1]Proyectos Consolidado DISH'!$C$5:$BG$4391,57,0)</f>
        <v>4856</v>
      </c>
      <c r="O27" s="11">
        <f>VLOOKUP(A27,'[1]Proyectos Consolidado DISH'!$C$5:$BG$4391,38,0)</f>
        <v>1</v>
      </c>
      <c r="P27" s="4" t="str">
        <f>VLOOKUP(A27,'[1]Proyectos Consolidado DISH'!$C$5:$BG$4391,40,0)</f>
        <v>Entregado A Municipio</v>
      </c>
      <c r="Q27" s="13">
        <f>VLOOKUP(A27,'[1]Proyectos Consolidado DISH'!$C$5:$BG$4391,45,0)</f>
        <v>43369</v>
      </c>
      <c r="R27" s="13">
        <f>VLOOKUP(A27,'[1]Proyectos Consolidado DISH'!$C$5:$BG$4391,46,0)</f>
        <v>43672</v>
      </c>
    </row>
    <row r="28" spans="1:18" x14ac:dyDescent="0.25">
      <c r="A28" s="3" t="s">
        <v>68</v>
      </c>
      <c r="B28" s="3" t="s">
        <v>66</v>
      </c>
      <c r="C28" s="3" t="s">
        <v>49</v>
      </c>
      <c r="D28" s="12">
        <f>VLOOKUP(A28,'[1]Proyectos Consolidado DISH'!$C$5:$BG$4391,13,0)</f>
        <v>44427</v>
      </c>
      <c r="E28" s="12">
        <f>VLOOKUP(A28,'[1]Proyectos Consolidado DISH'!$C$5:$BG$4391,14,0)</f>
        <v>44773</v>
      </c>
      <c r="F28" s="4" t="str">
        <f>VLOOKUP(A28,'[1]Proyectos Consolidado DISH'!$C$5:$BG$4391,6,0)</f>
        <v>Bolivar</v>
      </c>
      <c r="G28" s="4" t="str">
        <f>VLOOKUP(A28,'[1]Proyectos Consolidado DISH'!$C$5:$BG$4391,9,0)</f>
        <v>Achi</v>
      </c>
      <c r="H28" s="4" t="str">
        <f>VLOOKUP(A28,'[1]Proyectos Consolidado DISH'!$C$5:$BG$4391,15,0)</f>
        <v xml:space="preserve">Construcción De Pavimento En Placa Huella En La Vía Terciaria Que Comunica Al Corregimiento De Playa Alta Con La Cabecera Municipal De Achi - Bolívar </v>
      </c>
      <c r="I28" s="4" t="str">
        <f>VLOOKUP(A28,'[1]Proyectos Consolidado DISH'!$C$5:$BG$4391,16,0)</f>
        <v>Vias y Transporte</v>
      </c>
      <c r="J28" s="4">
        <f>VLOOKUP(A28,'[1]Proyectos Consolidado DISH'!$C$5:$BG$4391,19,0)</f>
        <v>1</v>
      </c>
      <c r="K28" s="10">
        <f>VLOOKUP(A28,'[1]Proyectos Consolidado DISH'!$C$5:$BG$4391,24,0)</f>
        <v>4755790002</v>
      </c>
      <c r="L28" s="4">
        <f>VLOOKUP(A28,'[1]Proyectos Consolidado DISH'!$C$5:$BG$4391,20,0)</f>
        <v>0</v>
      </c>
      <c r="M28" s="4" t="str">
        <f>VLOOKUP(A28,'[1]Proyectos Consolidado DISH'!$C$5:$BG$4391,52,0)</f>
        <v>3500 ML</v>
      </c>
      <c r="N28" s="14" t="str">
        <f>VLOOKUP(A28,'[1]Proyectos Consolidado DISH'!$C$5:$BG$4391,57,0)</f>
        <v>-</v>
      </c>
      <c r="O28" s="11">
        <f>VLOOKUP(A28,'[1]Proyectos Consolidado DISH'!$C$5:$BG$4391,38,0)</f>
        <v>0</v>
      </c>
      <c r="P28" s="4" t="str">
        <f>VLOOKUP(A28,'[1]Proyectos Consolidado DISH'!$C$5:$BG$4391,40,0)</f>
        <v>Adjudicado</v>
      </c>
      <c r="Q28" s="13" t="str">
        <f>VLOOKUP(A28,'[1]Proyectos Consolidado DISH'!$C$5:$BG$4391,45,0)</f>
        <v>-</v>
      </c>
      <c r="R28" s="13" t="str">
        <f>VLOOKUP(A28,'[1]Proyectos Consolidado DISH'!$C$5:$BG$4391,46,0)</f>
        <v>-</v>
      </c>
    </row>
    <row r="29" spans="1:18" x14ac:dyDescent="0.25">
      <c r="A29" s="4"/>
      <c r="B29" s="4" t="e">
        <f>VLOOKUP(#REF!,'[1]Proyectos Consolidado DISH'!$K$5:$AB$4391,3,0)</f>
        <v>#REF!</v>
      </c>
      <c r="C29" s="4" t="e">
        <f>VLOOKUP(#REF!,'[1]Proyectos Consolidado DISH'!$K$5:$AB$4391,4,0)</f>
        <v>#REF!</v>
      </c>
      <c r="D29" s="12" t="e">
        <f>VLOOKUP(A29,'[1]Proyectos Consolidado DISH'!$C$5:$BG$4391,13,0)</f>
        <v>#N/A</v>
      </c>
      <c r="E29" s="12" t="e">
        <f>VLOOKUP(A29,'[1]Proyectos Consolidado DISH'!$C$5:$BG$4391,14,0)</f>
        <v>#N/A</v>
      </c>
      <c r="F29" s="4" t="e">
        <f>VLOOKUP(A29,'[1]Proyectos Consolidado DISH'!$C$5:$BG$4391,6,0)</f>
        <v>#N/A</v>
      </c>
      <c r="G29" s="4" t="e">
        <f>VLOOKUP(A29,'[1]Proyectos Consolidado DISH'!$C$5:$BG$4391,9,0)</f>
        <v>#N/A</v>
      </c>
      <c r="H29" s="4" t="e">
        <f>VLOOKUP(A29,'[1]Proyectos Consolidado DISH'!$C$5:$BG$4391,15,0)</f>
        <v>#N/A</v>
      </c>
      <c r="I29" s="4" t="e">
        <f>VLOOKUP(A29,'[1]Proyectos Consolidado DISH'!$C$5:$BG$4391,16,0)</f>
        <v>#N/A</v>
      </c>
      <c r="J29" s="4" t="e">
        <f>VLOOKUP(A29,'[1]Proyectos Consolidado DISH'!$C$5:$BG$4391,19,0)</f>
        <v>#N/A</v>
      </c>
      <c r="K29" s="10" t="e">
        <f>VLOOKUP(A29,'[1]Proyectos Consolidado DISH'!$C$5:$BG$4391,24,0)</f>
        <v>#N/A</v>
      </c>
      <c r="L29" s="4" t="e">
        <f>VLOOKUP(A29,'[1]Proyectos Consolidado DISH'!$C$5:$BG$4391,20,0)</f>
        <v>#N/A</v>
      </c>
      <c r="M29" s="4" t="e">
        <f>VLOOKUP(A29,'[1]Proyectos Consolidado DISH'!$C$5:$BG$4391,52,0)</f>
        <v>#N/A</v>
      </c>
      <c r="N29" s="14" t="e">
        <f>VLOOKUP(A29,'[1]Proyectos Consolidado DISH'!$C$5:$BG$4391,57,0)</f>
        <v>#N/A</v>
      </c>
      <c r="O29" s="11" t="e">
        <f>VLOOKUP(A29,'[1]Proyectos Consolidado DISH'!$C$5:$BG$4391,38,0)</f>
        <v>#N/A</v>
      </c>
      <c r="P29" s="4" t="e">
        <f>VLOOKUP(A29,'[1]Proyectos Consolidado DISH'!$C$5:$BG$4391,40,0)</f>
        <v>#N/A</v>
      </c>
      <c r="Q29" s="13" t="e">
        <f>VLOOKUP(A29,'[1]Proyectos Consolidado DISH'!$C$5:$BG$4391,45,0)</f>
        <v>#N/A</v>
      </c>
      <c r="R29" s="13" t="e">
        <f>VLOOKUP(A29,'[1]Proyectos Consolidado DISH'!$C$5:$BG$4391,46,0)</f>
        <v>#N/A</v>
      </c>
    </row>
    <row r="30" spans="1:18" x14ac:dyDescent="0.25">
      <c r="A30" s="3" t="s">
        <v>69</v>
      </c>
      <c r="B30" s="3">
        <v>118</v>
      </c>
      <c r="C30" s="3" t="s">
        <v>25</v>
      </c>
      <c r="D30" s="12"/>
      <c r="E30" s="12"/>
      <c r="F30" s="4" t="str">
        <f>VLOOKUP(A30,'[1]Proyectos Consolidado DISH'!$C$5:$BG$4391,6,0)</f>
        <v>Cordoba</v>
      </c>
      <c r="G30" s="4" t="str">
        <f>VLOOKUP(A30,'[1]Proyectos Consolidado DISH'!$C$5:$BG$4391,9,0)</f>
        <v>Ayapel</v>
      </c>
      <c r="H30" s="4" t="str">
        <f>VLOOKUP(A30,'[1]Proyectos Consolidado DISH'!$C$5:$BG$4391,15,0)</f>
        <v>Construccion De Pavimento En Concreto Rígido De La Diagonal 24 Y Diagonal 25 Entre Carreras 7 Y Transversal 5A Casco Urbano Del Municipio De Ayapel, Departamento De Córdoba</v>
      </c>
      <c r="I30" s="4" t="str">
        <f>VLOOKUP(A30,'[1]Proyectos Consolidado DISH'!$C$5:$BG$4391,16,0)</f>
        <v>Vías Urbanas</v>
      </c>
      <c r="J30" s="4">
        <f>VLOOKUP(A30,'[1]Proyectos Consolidado DISH'!$C$5:$BG$4391,19,0)</f>
        <v>0</v>
      </c>
      <c r="K30" s="10">
        <f>VLOOKUP(A30,'[1]Proyectos Consolidado DISH'!$C$5:$BG$4391,24,0)</f>
        <v>841121495</v>
      </c>
      <c r="L30" s="4" t="str">
        <f>VLOOKUP(A30,'[1]Proyectos Consolidado DISH'!$C$5:$BG$4391,20,0)</f>
        <v>Municipio</v>
      </c>
      <c r="M30" s="4">
        <f>VLOOKUP(A30,'[1]Proyectos Consolidado DISH'!$C$5:$BG$4391,52,0)</f>
        <v>0.39</v>
      </c>
      <c r="N30" s="14">
        <f>VLOOKUP(A30,'[1]Proyectos Consolidado DISH'!$C$5:$BG$4391,57,0)</f>
        <v>10000</v>
      </c>
      <c r="O30" s="11">
        <f>VLOOKUP(A30,'[1]Proyectos Consolidado DISH'!$C$5:$BG$4391,38,0)</f>
        <v>1</v>
      </c>
      <c r="P30" s="4" t="str">
        <f>VLOOKUP(A30,'[1]Proyectos Consolidado DISH'!$C$5:$BG$4391,40,0)</f>
        <v>Liquidado</v>
      </c>
      <c r="Q30" s="13">
        <f>VLOOKUP(A30,'[1]Proyectos Consolidado DISH'!$C$5:$BG$4391,45,0)</f>
        <v>42202</v>
      </c>
      <c r="R30" s="13">
        <f>VLOOKUP(A30,'[1]Proyectos Consolidado DISH'!$C$5:$BG$4391,46,0)</f>
        <v>42307</v>
      </c>
    </row>
    <row r="31" spans="1:18" x14ac:dyDescent="0.25">
      <c r="A31" s="3" t="s">
        <v>71</v>
      </c>
      <c r="B31" s="3">
        <v>281</v>
      </c>
      <c r="C31" s="3" t="s">
        <v>38</v>
      </c>
      <c r="D31" s="12"/>
      <c r="E31" s="12"/>
      <c r="F31" s="4" t="str">
        <f>VLOOKUP(A31,'[1]Proyectos Consolidado DISH'!$C$5:$BG$4391,6,0)</f>
        <v>Antioquia</v>
      </c>
      <c r="G31" s="4" t="str">
        <f>VLOOKUP(A31,'[1]Proyectos Consolidado DISH'!$C$5:$BG$4391,9,0)</f>
        <v>Nechi</v>
      </c>
      <c r="H31" s="4" t="str">
        <f>VLOOKUP(A31,'[1]Proyectos Consolidado DISH'!$C$5:$BG$4391,15,0)</f>
        <v>Construcción De Pavimento Rígido En Los Barrios La Playa Y San Nicolas Casco Urbano De Nechí - Antioquia</v>
      </c>
      <c r="I31" s="4" t="str">
        <f>VLOOKUP(A31,'[1]Proyectos Consolidado DISH'!$C$5:$BG$4391,16,0)</f>
        <v>Vías Urbanas</v>
      </c>
      <c r="J31" s="4">
        <f>VLOOKUP(A31,'[1]Proyectos Consolidado DISH'!$C$5:$BG$4391,19,0)</f>
        <v>0</v>
      </c>
      <c r="K31" s="10">
        <f>VLOOKUP(A31,'[1]Proyectos Consolidado DISH'!$C$5:$BG$4391,24,0)</f>
        <v>2301607113</v>
      </c>
      <c r="L31" s="4" t="str">
        <f>VLOOKUP(A31,'[1]Proyectos Consolidado DISH'!$C$5:$BG$4391,20,0)</f>
        <v>Municipio</v>
      </c>
      <c r="M31" s="4" t="str">
        <f>VLOOKUP(A31,'[1]Proyectos Consolidado DISH'!$C$5:$BG$4391,52,0)</f>
        <v>1,4 Km</v>
      </c>
      <c r="N31" s="14">
        <f>VLOOKUP(A31,'[1]Proyectos Consolidado DISH'!$C$5:$BG$4391,57,0)</f>
        <v>14481</v>
      </c>
      <c r="O31" s="11">
        <f>VLOOKUP(A31,'[1]Proyectos Consolidado DISH'!$C$5:$BG$4391,38,0)</f>
        <v>0.7056</v>
      </c>
      <c r="P31" s="4" t="str">
        <f>VLOOKUP(A31,'[1]Proyectos Consolidado DISH'!$C$5:$BG$4391,40,0)</f>
        <v>Terminado</v>
      </c>
      <c r="Q31" s="13">
        <f>VLOOKUP(A31,'[1]Proyectos Consolidado DISH'!$C$5:$BG$4391,45,0)</f>
        <v>43046</v>
      </c>
      <c r="R31" s="13">
        <f>VLOOKUP(A31,'[1]Proyectos Consolidado DISH'!$C$5:$BG$4391,46,0)</f>
        <v>44530</v>
      </c>
    </row>
    <row r="32" spans="1:18" x14ac:dyDescent="0.25">
      <c r="A32" s="3" t="s">
        <v>72</v>
      </c>
      <c r="B32" s="3">
        <v>281</v>
      </c>
      <c r="C32" s="3" t="s">
        <v>38</v>
      </c>
      <c r="D32" s="12"/>
      <c r="E32" s="12"/>
      <c r="F32" s="4" t="str">
        <f>VLOOKUP(A32,'[1]Proyectos Consolidado DISH'!$C$5:$BG$4391,6,0)</f>
        <v>Antioquia</v>
      </c>
      <c r="G32" s="4" t="str">
        <f>VLOOKUP(A32,'[1]Proyectos Consolidado DISH'!$C$5:$BG$4391,9,0)</f>
        <v>Nechi</v>
      </c>
      <c r="H32" s="4" t="str">
        <f>VLOOKUP(A32,'[1]Proyectos Consolidado DISH'!$C$5:$BG$4391,15,0)</f>
        <v>Construcción De Pavimento Rígido En Los Barrios Las Palmas, 20 De Enero Y El Prado Casco Urbano De Nechí - Antioquia</v>
      </c>
      <c r="I32" s="4" t="str">
        <f>VLOOKUP(A32,'[1]Proyectos Consolidado DISH'!$C$5:$BG$4391,16,0)</f>
        <v>Vías Urbanas</v>
      </c>
      <c r="J32" s="4">
        <f>VLOOKUP(A32,'[1]Proyectos Consolidado DISH'!$C$5:$BG$4391,19,0)</f>
        <v>0</v>
      </c>
      <c r="K32" s="10">
        <f>VLOOKUP(A32,'[1]Proyectos Consolidado DISH'!$C$5:$BG$4391,24,0)</f>
        <v>2420032461</v>
      </c>
      <c r="L32" s="4" t="str">
        <f>VLOOKUP(A32,'[1]Proyectos Consolidado DISH'!$C$5:$BG$4391,20,0)</f>
        <v>Municipio</v>
      </c>
      <c r="M32" s="4" t="str">
        <f>VLOOKUP(A32,'[1]Proyectos Consolidado DISH'!$C$5:$BG$4391,52,0)</f>
        <v>1391,00 ml</v>
      </c>
      <c r="N32" s="14">
        <f>VLOOKUP(A32,'[1]Proyectos Consolidado DISH'!$C$5:$BG$4391,57,0)</f>
        <v>6240</v>
      </c>
      <c r="O32" s="11">
        <f>VLOOKUP(A32,'[1]Proyectos Consolidado DISH'!$C$5:$BG$4391,38,0)</f>
        <v>0.80430000000000001</v>
      </c>
      <c r="P32" s="4" t="str">
        <f>VLOOKUP(A32,'[1]Proyectos Consolidado DISH'!$C$5:$BG$4391,40,0)</f>
        <v>Terminado</v>
      </c>
      <c r="Q32" s="13">
        <f>VLOOKUP(A32,'[1]Proyectos Consolidado DISH'!$C$5:$BG$4391,45,0)</f>
        <v>43046</v>
      </c>
      <c r="R32" s="13">
        <f>VLOOKUP(A32,'[1]Proyectos Consolidado DISH'!$C$5:$BG$4391,46,0)</f>
        <v>44530</v>
      </c>
    </row>
    <row r="33" spans="1:18" x14ac:dyDescent="0.25">
      <c r="A33" s="3" t="s">
        <v>73</v>
      </c>
      <c r="B33" s="3" t="s">
        <v>70</v>
      </c>
      <c r="C33" s="3" t="s">
        <v>49</v>
      </c>
      <c r="D33" s="12">
        <f>VLOOKUP(A33,'[1]Proyectos Consolidado DISH'!$C$5:$BG$4391,13,0)</f>
        <v>44363</v>
      </c>
      <c r="E33" s="12">
        <f>VLOOKUP(A33,'[1]Proyectos Consolidado DISH'!$C$5:$BG$4391,14,0)</f>
        <v>44773</v>
      </c>
      <c r="F33" s="4" t="str">
        <f>VLOOKUP(A33,'[1]Proyectos Consolidado DISH'!$C$5:$BG$4391,6,0)</f>
        <v>Antioquia</v>
      </c>
      <c r="G33" s="4" t="str">
        <f>VLOOKUP(A33,'[1]Proyectos Consolidado DISH'!$C$5:$BG$4391,9,0)</f>
        <v>Nechi</v>
      </c>
      <c r="H33" s="4" t="str">
        <f>VLOOKUP(A33,'[1]Proyectos Consolidado DISH'!$C$5:$BG$4391,15,0)</f>
        <v>Construcción De Placa Huella En La Vía Que Conduce Desde La Vereda San Pablo A La Vereda Trinidad Zona Rural Del Municipio De Nechi - Antioquía</v>
      </c>
      <c r="I33" s="4" t="str">
        <f>VLOOKUP(A33,'[1]Proyectos Consolidado DISH'!$C$5:$BG$4391,16,0)</f>
        <v>Vias y Transporte</v>
      </c>
      <c r="J33" s="4">
        <f>VLOOKUP(A33,'[1]Proyectos Consolidado DISH'!$C$5:$BG$4391,19,0)</f>
        <v>1</v>
      </c>
      <c r="K33" s="10">
        <f>VLOOKUP(A33,'[1]Proyectos Consolidado DISH'!$C$5:$BG$4391,24,0)</f>
        <v>2513425625</v>
      </c>
      <c r="L33" s="4">
        <f>VLOOKUP(A33,'[1]Proyectos Consolidado DISH'!$C$5:$BG$4391,20,0)</f>
        <v>0</v>
      </c>
      <c r="M33" s="4" t="str">
        <f>VLOOKUP(A33,'[1]Proyectos Consolidado DISH'!$C$5:$BG$4391,52,0)</f>
        <v>2200 ML</v>
      </c>
      <c r="N33" s="14">
        <f>VLOOKUP(A33,'[1]Proyectos Consolidado DISH'!$C$5:$BG$4391,57,0)</f>
        <v>800</v>
      </c>
      <c r="O33" s="11">
        <f>VLOOKUP(A33,'[1]Proyectos Consolidado DISH'!$C$5:$BG$4391,38,0)</f>
        <v>8.6E-3</v>
      </c>
      <c r="P33" s="4" t="str">
        <f>VLOOKUP(A33,'[1]Proyectos Consolidado DISH'!$C$5:$BG$4391,40,0)</f>
        <v>Suspendido</v>
      </c>
      <c r="Q33" s="13">
        <f>VLOOKUP(A33,'[1]Proyectos Consolidado DISH'!$C$5:$BG$4391,45,0)</f>
        <v>44637</v>
      </c>
      <c r="R33" s="13">
        <f>VLOOKUP(A33,'[1]Proyectos Consolidado DISH'!$C$5:$BG$4391,46,0)</f>
        <v>44880</v>
      </c>
    </row>
    <row r="35" spans="1:18" x14ac:dyDescent="0.25">
      <c r="H35" s="24" t="s">
        <v>2</v>
      </c>
      <c r="I35" s="24" t="s">
        <v>164</v>
      </c>
    </row>
    <row r="36" spans="1:18" x14ac:dyDescent="0.25">
      <c r="H36" s="24" t="s">
        <v>3</v>
      </c>
      <c r="I36" s="24" t="s">
        <v>164</v>
      </c>
    </row>
    <row r="37" spans="1:18" x14ac:dyDescent="0.25">
      <c r="H37" s="24" t="s">
        <v>5</v>
      </c>
      <c r="I37" s="24" t="s">
        <v>165</v>
      </c>
    </row>
    <row r="38" spans="1:18" x14ac:dyDescent="0.25">
      <c r="H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0"/>
  <sheetViews>
    <sheetView tabSelected="1" zoomScale="90" zoomScaleNormal="90" workbookViewId="0">
      <selection activeCell="E3" sqref="E3"/>
    </sheetView>
  </sheetViews>
  <sheetFormatPr baseColWidth="10" defaultRowHeight="15" x14ac:dyDescent="0.25"/>
  <cols>
    <col min="1" max="1" width="15.7109375" bestFit="1" customWidth="1"/>
    <col min="2" max="2" width="14.42578125" bestFit="1" customWidth="1"/>
    <col min="4" max="4" width="15.42578125" bestFit="1" customWidth="1"/>
    <col min="5" max="5" width="43.5703125" style="2" customWidth="1"/>
    <col min="6" max="6" width="16.85546875" customWidth="1"/>
    <col min="7" max="7" width="17.28515625" customWidth="1"/>
    <col min="8" max="8" width="23" customWidth="1"/>
    <col min="10" max="10" width="14.28515625" customWidth="1"/>
    <col min="12" max="12" width="13" customWidth="1"/>
    <col min="14" max="14" width="13.5703125" customWidth="1"/>
  </cols>
  <sheetData>
    <row r="1" spans="1:14" ht="45" x14ac:dyDescent="0.25">
      <c r="A1" s="23" t="s">
        <v>166</v>
      </c>
      <c r="B1" s="23" t="s">
        <v>75</v>
      </c>
      <c r="C1" s="23" t="s">
        <v>79</v>
      </c>
      <c r="D1" s="23" t="s">
        <v>78</v>
      </c>
      <c r="E1" s="23" t="s">
        <v>31</v>
      </c>
      <c r="F1" s="23" t="s">
        <v>89</v>
      </c>
      <c r="G1" s="23" t="s">
        <v>82</v>
      </c>
      <c r="H1" s="23" t="s">
        <v>81</v>
      </c>
      <c r="I1" s="23" t="s">
        <v>87</v>
      </c>
      <c r="J1" s="23" t="s">
        <v>88</v>
      </c>
      <c r="K1" s="23" t="s">
        <v>83</v>
      </c>
      <c r="L1" s="23" t="s">
        <v>84</v>
      </c>
      <c r="M1" s="23" t="s">
        <v>85</v>
      </c>
      <c r="N1" s="23" t="s">
        <v>86</v>
      </c>
    </row>
    <row r="2" spans="1:14" ht="30" x14ac:dyDescent="0.25">
      <c r="A2" s="1">
        <v>38</v>
      </c>
      <c r="B2" s="3" t="s">
        <v>25</v>
      </c>
      <c r="C2" s="18" t="s">
        <v>90</v>
      </c>
      <c r="D2" s="18" t="s">
        <v>91</v>
      </c>
      <c r="E2" s="17" t="s">
        <v>28</v>
      </c>
      <c r="F2" s="16" t="s">
        <v>92</v>
      </c>
      <c r="G2" s="22">
        <v>2523364486</v>
      </c>
      <c r="H2" s="15" t="s">
        <v>93</v>
      </c>
      <c r="I2" s="21">
        <v>1.5049999999999999</v>
      </c>
      <c r="J2" s="19">
        <v>28100</v>
      </c>
      <c r="K2" s="11">
        <v>1</v>
      </c>
      <c r="L2" s="17" t="s">
        <v>94</v>
      </c>
      <c r="M2" s="20">
        <v>42106</v>
      </c>
      <c r="N2" s="20">
        <v>42423</v>
      </c>
    </row>
    <row r="3" spans="1:14" ht="45" x14ac:dyDescent="0.25">
      <c r="A3" s="1">
        <v>207</v>
      </c>
      <c r="B3" s="3" t="s">
        <v>26</v>
      </c>
      <c r="C3" s="18" t="s">
        <v>90</v>
      </c>
      <c r="D3" s="18" t="s">
        <v>91</v>
      </c>
      <c r="E3" s="17" t="s">
        <v>29</v>
      </c>
      <c r="F3" s="16" t="s">
        <v>95</v>
      </c>
      <c r="G3" s="22">
        <v>1027094033</v>
      </c>
      <c r="H3" s="15" t="s">
        <v>93</v>
      </c>
      <c r="I3" s="21" t="s">
        <v>162</v>
      </c>
      <c r="J3" s="19">
        <v>565</v>
      </c>
      <c r="K3" s="11">
        <v>1</v>
      </c>
      <c r="L3" s="17" t="s">
        <v>94</v>
      </c>
      <c r="M3" s="20">
        <v>42513</v>
      </c>
      <c r="N3" s="20">
        <v>42870</v>
      </c>
    </row>
    <row r="4" spans="1:14" ht="45" x14ac:dyDescent="0.25">
      <c r="A4" s="1">
        <v>398</v>
      </c>
      <c r="B4" s="3" t="s">
        <v>27</v>
      </c>
      <c r="C4" s="18" t="s">
        <v>90</v>
      </c>
      <c r="D4" s="18" t="s">
        <v>91</v>
      </c>
      <c r="E4" s="17" t="s">
        <v>161</v>
      </c>
      <c r="F4" s="16" t="s">
        <v>92</v>
      </c>
      <c r="G4" s="22">
        <v>2579535322</v>
      </c>
      <c r="H4" s="15" t="s">
        <v>93</v>
      </c>
      <c r="I4" s="21" t="s">
        <v>96</v>
      </c>
      <c r="J4" s="19">
        <v>5168</v>
      </c>
      <c r="K4" s="11">
        <v>1</v>
      </c>
      <c r="L4" s="17" t="s">
        <v>97</v>
      </c>
      <c r="M4" s="20">
        <v>43641</v>
      </c>
      <c r="N4" s="20">
        <v>44045</v>
      </c>
    </row>
    <row r="5" spans="1:14" ht="60" x14ac:dyDescent="0.25">
      <c r="A5" s="1">
        <v>69</v>
      </c>
      <c r="B5" s="3" t="s">
        <v>37</v>
      </c>
      <c r="C5" s="18" t="s">
        <v>90</v>
      </c>
      <c r="D5" s="18" t="s">
        <v>98</v>
      </c>
      <c r="E5" s="17" t="s">
        <v>99</v>
      </c>
      <c r="F5" s="16" t="s">
        <v>95</v>
      </c>
      <c r="G5" s="22">
        <v>840000000</v>
      </c>
      <c r="H5" s="15" t="s">
        <v>93</v>
      </c>
      <c r="I5" s="21" t="s">
        <v>100</v>
      </c>
      <c r="J5" s="19" t="s">
        <v>60</v>
      </c>
      <c r="K5" s="11">
        <v>1</v>
      </c>
      <c r="L5" s="17" t="s">
        <v>101</v>
      </c>
      <c r="M5" s="20">
        <v>41982</v>
      </c>
      <c r="N5" s="20">
        <v>42124</v>
      </c>
    </row>
    <row r="6" spans="1:14" ht="45" x14ac:dyDescent="0.25">
      <c r="A6" s="1">
        <v>544</v>
      </c>
      <c r="B6" s="3" t="s">
        <v>38</v>
      </c>
      <c r="C6" s="18" t="s">
        <v>90</v>
      </c>
      <c r="D6" s="18" t="s">
        <v>98</v>
      </c>
      <c r="E6" s="17" t="s">
        <v>102</v>
      </c>
      <c r="F6" s="16" t="s">
        <v>103</v>
      </c>
      <c r="G6" s="22">
        <v>981596949</v>
      </c>
      <c r="H6" s="15" t="s">
        <v>93</v>
      </c>
      <c r="I6" s="21" t="s">
        <v>104</v>
      </c>
      <c r="J6" s="19">
        <v>252</v>
      </c>
      <c r="K6" s="11">
        <v>1</v>
      </c>
      <c r="L6" s="17" t="s">
        <v>94</v>
      </c>
      <c r="M6" s="20">
        <v>44039</v>
      </c>
      <c r="N6" s="20">
        <v>44328</v>
      </c>
    </row>
    <row r="7" spans="1:14" ht="45" x14ac:dyDescent="0.25">
      <c r="A7" s="1">
        <v>69</v>
      </c>
      <c r="B7" s="3" t="s">
        <v>37</v>
      </c>
      <c r="C7" s="18" t="s">
        <v>90</v>
      </c>
      <c r="D7" s="18" t="s">
        <v>105</v>
      </c>
      <c r="E7" s="17" t="s">
        <v>106</v>
      </c>
      <c r="F7" s="16" t="s">
        <v>92</v>
      </c>
      <c r="G7" s="22">
        <v>600000000</v>
      </c>
      <c r="H7" s="15" t="s">
        <v>93</v>
      </c>
      <c r="I7" s="21" t="s">
        <v>107</v>
      </c>
      <c r="J7" s="19" t="s">
        <v>60</v>
      </c>
      <c r="K7" s="11">
        <v>1</v>
      </c>
      <c r="L7" s="17" t="s">
        <v>101</v>
      </c>
      <c r="M7" s="20">
        <v>41757</v>
      </c>
      <c r="N7" s="20">
        <v>41943</v>
      </c>
    </row>
    <row r="8" spans="1:14" ht="60" x14ac:dyDescent="0.25">
      <c r="A8" s="1">
        <v>81</v>
      </c>
      <c r="B8" s="3" t="s">
        <v>25</v>
      </c>
      <c r="C8" s="18" t="s">
        <v>90</v>
      </c>
      <c r="D8" s="18" t="s">
        <v>108</v>
      </c>
      <c r="E8" s="17" t="s">
        <v>109</v>
      </c>
      <c r="F8" s="16" t="s">
        <v>110</v>
      </c>
      <c r="G8" s="22">
        <v>233644860</v>
      </c>
      <c r="H8" s="15" t="s">
        <v>93</v>
      </c>
      <c r="I8" s="21">
        <v>400</v>
      </c>
      <c r="J8" s="19">
        <v>3500</v>
      </c>
      <c r="K8" s="11">
        <v>1</v>
      </c>
      <c r="L8" s="17" t="s">
        <v>101</v>
      </c>
      <c r="M8" s="20">
        <v>43115</v>
      </c>
      <c r="N8" s="20">
        <v>43235</v>
      </c>
    </row>
    <row r="9" spans="1:14" ht="45" x14ac:dyDescent="0.25">
      <c r="A9" s="1">
        <v>81</v>
      </c>
      <c r="B9" s="3" t="s">
        <v>25</v>
      </c>
      <c r="C9" s="18" t="s">
        <v>90</v>
      </c>
      <c r="D9" s="18" t="s">
        <v>108</v>
      </c>
      <c r="E9" s="17" t="s">
        <v>111</v>
      </c>
      <c r="F9" s="16" t="s">
        <v>92</v>
      </c>
      <c r="G9" s="22">
        <v>1121495327</v>
      </c>
      <c r="H9" s="15" t="s">
        <v>93</v>
      </c>
      <c r="I9" s="21">
        <v>0.69399999999999995</v>
      </c>
      <c r="J9" s="19">
        <v>3500</v>
      </c>
      <c r="K9" s="11">
        <v>1</v>
      </c>
      <c r="L9" s="17" t="s">
        <v>101</v>
      </c>
      <c r="M9" s="20">
        <v>42201</v>
      </c>
      <c r="N9" s="20">
        <v>43252</v>
      </c>
    </row>
    <row r="10" spans="1:14" ht="45" x14ac:dyDescent="0.25">
      <c r="A10" s="1">
        <v>81</v>
      </c>
      <c r="B10" s="3" t="s">
        <v>25</v>
      </c>
      <c r="C10" s="18" t="s">
        <v>90</v>
      </c>
      <c r="D10" s="18" t="s">
        <v>108</v>
      </c>
      <c r="E10" s="17" t="s">
        <v>112</v>
      </c>
      <c r="F10" s="16" t="s">
        <v>92</v>
      </c>
      <c r="G10" s="22">
        <v>3270546061</v>
      </c>
      <c r="H10" s="15" t="s">
        <v>93</v>
      </c>
      <c r="I10" s="21">
        <v>0.69399999999999995</v>
      </c>
      <c r="J10" s="19">
        <v>3500</v>
      </c>
      <c r="K10" s="11">
        <v>1</v>
      </c>
      <c r="L10" s="17" t="s">
        <v>101</v>
      </c>
      <c r="M10" s="20">
        <v>42314</v>
      </c>
      <c r="N10" s="20">
        <v>42881</v>
      </c>
    </row>
    <row r="11" spans="1:14" ht="45" x14ac:dyDescent="0.25">
      <c r="A11" s="1">
        <v>168</v>
      </c>
      <c r="B11" s="3" t="s">
        <v>47</v>
      </c>
      <c r="C11" s="18" t="s">
        <v>90</v>
      </c>
      <c r="D11" s="18" t="s">
        <v>108</v>
      </c>
      <c r="E11" s="17" t="s">
        <v>113</v>
      </c>
      <c r="F11" s="16" t="s">
        <v>95</v>
      </c>
      <c r="G11" s="22">
        <v>12149532710</v>
      </c>
      <c r="H11" s="15" t="s">
        <v>93</v>
      </c>
      <c r="I11" s="21" t="s">
        <v>114</v>
      </c>
      <c r="J11" s="19">
        <v>3518</v>
      </c>
      <c r="K11" s="11">
        <v>1</v>
      </c>
      <c r="L11" s="17" t="s">
        <v>94</v>
      </c>
      <c r="M11" s="20">
        <v>42284</v>
      </c>
      <c r="N11" s="20">
        <v>42726</v>
      </c>
    </row>
    <row r="12" spans="1:14" ht="45" x14ac:dyDescent="0.25">
      <c r="A12" s="1">
        <v>360</v>
      </c>
      <c r="B12" s="3" t="s">
        <v>38</v>
      </c>
      <c r="C12" s="18" t="s">
        <v>90</v>
      </c>
      <c r="D12" s="18" t="s">
        <v>108</v>
      </c>
      <c r="E12" s="17" t="s">
        <v>102</v>
      </c>
      <c r="F12" s="16" t="s">
        <v>103</v>
      </c>
      <c r="G12" s="22">
        <v>2118644068</v>
      </c>
      <c r="H12" s="15" t="s">
        <v>93</v>
      </c>
      <c r="I12" s="21" t="s">
        <v>115</v>
      </c>
      <c r="J12" s="19">
        <v>543.6</v>
      </c>
      <c r="K12" s="11">
        <v>1</v>
      </c>
      <c r="L12" s="17" t="s">
        <v>116</v>
      </c>
      <c r="M12" s="20">
        <v>43661</v>
      </c>
      <c r="N12" s="20">
        <v>44673</v>
      </c>
    </row>
    <row r="13" spans="1:14" ht="45" x14ac:dyDescent="0.25">
      <c r="A13" s="1">
        <v>421</v>
      </c>
      <c r="B13" s="3" t="s">
        <v>38</v>
      </c>
      <c r="C13" s="18" t="s">
        <v>90</v>
      </c>
      <c r="D13" s="18" t="s">
        <v>108</v>
      </c>
      <c r="E13" s="17" t="s">
        <v>117</v>
      </c>
      <c r="F13" s="16" t="s">
        <v>92</v>
      </c>
      <c r="G13" s="22">
        <v>2729783859</v>
      </c>
      <c r="H13" s="15" t="s">
        <v>93</v>
      </c>
      <c r="I13" s="21" t="s">
        <v>118</v>
      </c>
      <c r="J13" s="19">
        <v>4500</v>
      </c>
      <c r="K13" s="11">
        <v>1</v>
      </c>
      <c r="L13" s="17" t="s">
        <v>97</v>
      </c>
      <c r="M13" s="20">
        <v>43419</v>
      </c>
      <c r="N13" s="20">
        <v>44174</v>
      </c>
    </row>
    <row r="14" spans="1:14" ht="30" x14ac:dyDescent="0.25">
      <c r="A14" s="1" t="s">
        <v>48</v>
      </c>
      <c r="B14" s="3" t="s">
        <v>49</v>
      </c>
      <c r="C14" s="18" t="s">
        <v>90</v>
      </c>
      <c r="D14" s="18" t="s">
        <v>108</v>
      </c>
      <c r="E14" s="17" t="s">
        <v>119</v>
      </c>
      <c r="F14" s="16" t="s">
        <v>120</v>
      </c>
      <c r="G14" s="22">
        <v>1800000000</v>
      </c>
      <c r="H14" s="15" t="s">
        <v>93</v>
      </c>
      <c r="I14" s="21" t="s">
        <v>121</v>
      </c>
      <c r="J14" s="19">
        <v>3644</v>
      </c>
      <c r="K14" s="11">
        <v>0.2389</v>
      </c>
      <c r="L14" s="17" t="s">
        <v>122</v>
      </c>
      <c r="M14" s="20">
        <v>44697</v>
      </c>
      <c r="N14" s="20">
        <v>44820</v>
      </c>
    </row>
    <row r="15" spans="1:14" ht="105" x14ac:dyDescent="0.25">
      <c r="A15" s="1">
        <v>27</v>
      </c>
      <c r="B15" s="3" t="s">
        <v>61</v>
      </c>
      <c r="C15" s="18" t="s">
        <v>90</v>
      </c>
      <c r="D15" s="18" t="s">
        <v>123</v>
      </c>
      <c r="E15" s="17" t="s">
        <v>124</v>
      </c>
      <c r="F15" s="16" t="s">
        <v>95</v>
      </c>
      <c r="G15" s="22">
        <v>510000000</v>
      </c>
      <c r="H15" s="16" t="s">
        <v>125</v>
      </c>
      <c r="I15" s="21" t="s">
        <v>163</v>
      </c>
      <c r="J15" s="19" t="s">
        <v>60</v>
      </c>
      <c r="K15" s="11">
        <v>1</v>
      </c>
      <c r="L15" s="17" t="s">
        <v>94</v>
      </c>
      <c r="M15" s="20" t="s">
        <v>60</v>
      </c>
      <c r="N15" s="20">
        <v>40875</v>
      </c>
    </row>
    <row r="16" spans="1:14" ht="30" x14ac:dyDescent="0.25">
      <c r="A16" s="1">
        <v>160</v>
      </c>
      <c r="B16" s="3" t="s">
        <v>62</v>
      </c>
      <c r="C16" s="18" t="s">
        <v>90</v>
      </c>
      <c r="D16" s="18" t="s">
        <v>123</v>
      </c>
      <c r="E16" s="17" t="s">
        <v>126</v>
      </c>
      <c r="F16" s="16" t="s">
        <v>127</v>
      </c>
      <c r="G16" s="22">
        <v>441444037.47000003</v>
      </c>
      <c r="H16" s="15" t="s">
        <v>93</v>
      </c>
      <c r="I16" s="21" t="s">
        <v>60</v>
      </c>
      <c r="J16" s="19">
        <v>21000</v>
      </c>
      <c r="K16" s="11">
        <v>1</v>
      </c>
      <c r="L16" s="17" t="s">
        <v>101</v>
      </c>
      <c r="M16" s="20">
        <v>41694</v>
      </c>
      <c r="N16" s="20">
        <v>41851</v>
      </c>
    </row>
    <row r="17" spans="1:14" ht="45" x14ac:dyDescent="0.25">
      <c r="A17" s="1">
        <v>69</v>
      </c>
      <c r="B17" s="3" t="s">
        <v>37</v>
      </c>
      <c r="C17" s="18" t="s">
        <v>90</v>
      </c>
      <c r="D17" s="18" t="s">
        <v>123</v>
      </c>
      <c r="E17" s="17" t="s">
        <v>128</v>
      </c>
      <c r="F17" s="16" t="s">
        <v>110</v>
      </c>
      <c r="G17" s="22">
        <v>3000000000</v>
      </c>
      <c r="H17" s="15" t="s">
        <v>93</v>
      </c>
      <c r="I17" s="21" t="s">
        <v>60</v>
      </c>
      <c r="J17" s="19" t="s">
        <v>60</v>
      </c>
      <c r="K17" s="11">
        <v>1</v>
      </c>
      <c r="L17" s="17" t="s">
        <v>101</v>
      </c>
      <c r="M17" s="20">
        <v>42333</v>
      </c>
      <c r="N17" s="20">
        <v>42625</v>
      </c>
    </row>
    <row r="18" spans="1:14" ht="45" x14ac:dyDescent="0.25">
      <c r="A18" s="1">
        <v>192</v>
      </c>
      <c r="B18" s="3" t="s">
        <v>47</v>
      </c>
      <c r="C18" s="18" t="s">
        <v>90</v>
      </c>
      <c r="D18" s="18" t="s">
        <v>123</v>
      </c>
      <c r="E18" s="17" t="s">
        <v>129</v>
      </c>
      <c r="F18" s="16" t="s">
        <v>92</v>
      </c>
      <c r="G18" s="22">
        <v>4672662289.4099998</v>
      </c>
      <c r="H18" s="15" t="s">
        <v>93</v>
      </c>
      <c r="I18" s="21" t="s">
        <v>130</v>
      </c>
      <c r="J18" s="19">
        <v>32000</v>
      </c>
      <c r="K18" s="11">
        <v>1</v>
      </c>
      <c r="L18" s="17" t="s">
        <v>94</v>
      </c>
      <c r="M18" s="20">
        <v>42347</v>
      </c>
      <c r="N18" s="20">
        <v>42667</v>
      </c>
    </row>
    <row r="19" spans="1:14" ht="45" x14ac:dyDescent="0.25">
      <c r="A19" s="1">
        <v>192</v>
      </c>
      <c r="B19" s="3" t="s">
        <v>47</v>
      </c>
      <c r="C19" s="18" t="s">
        <v>90</v>
      </c>
      <c r="D19" s="18" t="s">
        <v>123</v>
      </c>
      <c r="E19" s="17" t="s">
        <v>131</v>
      </c>
      <c r="F19" s="16" t="s">
        <v>92</v>
      </c>
      <c r="G19" s="22">
        <v>2710280073.79</v>
      </c>
      <c r="H19" s="15" t="s">
        <v>93</v>
      </c>
      <c r="I19" s="21" t="s">
        <v>132</v>
      </c>
      <c r="J19" s="19">
        <v>32000</v>
      </c>
      <c r="K19" s="11">
        <v>1</v>
      </c>
      <c r="L19" s="17" t="s">
        <v>94</v>
      </c>
      <c r="M19" s="20">
        <v>42347</v>
      </c>
      <c r="N19" s="20">
        <v>42793</v>
      </c>
    </row>
    <row r="20" spans="1:14" ht="45" x14ac:dyDescent="0.25">
      <c r="A20" s="1">
        <v>389</v>
      </c>
      <c r="B20" s="3" t="s">
        <v>27</v>
      </c>
      <c r="C20" s="18" t="s">
        <v>90</v>
      </c>
      <c r="D20" s="18" t="s">
        <v>123</v>
      </c>
      <c r="E20" s="17" t="s">
        <v>133</v>
      </c>
      <c r="F20" s="16" t="s">
        <v>92</v>
      </c>
      <c r="G20" s="22">
        <v>2819435567</v>
      </c>
      <c r="H20" s="15" t="s">
        <v>93</v>
      </c>
      <c r="I20" s="21" t="s">
        <v>134</v>
      </c>
      <c r="J20" s="19">
        <v>33629</v>
      </c>
      <c r="K20" s="11">
        <v>1</v>
      </c>
      <c r="L20" s="17" t="s">
        <v>101</v>
      </c>
      <c r="M20" s="20">
        <v>43591</v>
      </c>
      <c r="N20" s="20">
        <v>43804</v>
      </c>
    </row>
    <row r="21" spans="1:14" ht="45" x14ac:dyDescent="0.25">
      <c r="A21" s="1" t="s">
        <v>63</v>
      </c>
      <c r="B21" s="3" t="s">
        <v>49</v>
      </c>
      <c r="C21" s="18" t="s">
        <v>90</v>
      </c>
      <c r="D21" s="18" t="s">
        <v>123</v>
      </c>
      <c r="E21" s="17" t="s">
        <v>135</v>
      </c>
      <c r="F21" s="16" t="s">
        <v>120</v>
      </c>
      <c r="G21" s="22">
        <v>1322646253</v>
      </c>
      <c r="H21" s="15" t="s">
        <v>93</v>
      </c>
      <c r="I21" s="21" t="s">
        <v>136</v>
      </c>
      <c r="J21" s="19">
        <v>2055</v>
      </c>
      <c r="K21" s="11">
        <v>0.19670000000000001</v>
      </c>
      <c r="L21" s="17" t="s">
        <v>137</v>
      </c>
      <c r="M21" s="20">
        <v>44643</v>
      </c>
      <c r="N21" s="20">
        <v>44809</v>
      </c>
    </row>
    <row r="22" spans="1:14" ht="30" x14ac:dyDescent="0.25">
      <c r="A22" s="1" t="s">
        <v>64</v>
      </c>
      <c r="B22" s="3" t="s">
        <v>49</v>
      </c>
      <c r="C22" s="18" t="s">
        <v>90</v>
      </c>
      <c r="D22" s="18" t="s">
        <v>123</v>
      </c>
      <c r="E22" s="17" t="s">
        <v>138</v>
      </c>
      <c r="F22" s="16" t="s">
        <v>120</v>
      </c>
      <c r="G22" s="22">
        <v>1323848098</v>
      </c>
      <c r="H22" s="15" t="s">
        <v>93</v>
      </c>
      <c r="I22" s="21" t="s">
        <v>139</v>
      </c>
      <c r="J22" s="19">
        <v>2055</v>
      </c>
      <c r="K22" s="11">
        <v>0</v>
      </c>
      <c r="L22" s="17" t="s">
        <v>122</v>
      </c>
      <c r="M22" s="20">
        <v>44747</v>
      </c>
      <c r="N22" s="20">
        <v>44870</v>
      </c>
    </row>
    <row r="23" spans="1:14" ht="45" x14ac:dyDescent="0.25">
      <c r="A23" s="1" t="s">
        <v>65</v>
      </c>
      <c r="B23" s="3" t="s">
        <v>49</v>
      </c>
      <c r="C23" s="18" t="s">
        <v>90</v>
      </c>
      <c r="D23" s="18" t="s">
        <v>123</v>
      </c>
      <c r="E23" s="17" t="s">
        <v>140</v>
      </c>
      <c r="F23" s="16" t="s">
        <v>120</v>
      </c>
      <c r="G23" s="22">
        <v>2105653367</v>
      </c>
      <c r="H23" s="15" t="s">
        <v>93</v>
      </c>
      <c r="I23" s="21" t="s">
        <v>141</v>
      </c>
      <c r="J23" s="19">
        <v>2484</v>
      </c>
      <c r="K23" s="11">
        <v>0</v>
      </c>
      <c r="L23" s="17" t="s">
        <v>122</v>
      </c>
      <c r="M23" s="20">
        <v>44747</v>
      </c>
      <c r="N23" s="20">
        <v>44900</v>
      </c>
    </row>
    <row r="24" spans="1:14" ht="45" x14ac:dyDescent="0.25">
      <c r="A24" s="1">
        <v>270</v>
      </c>
      <c r="B24" s="3" t="s">
        <v>38</v>
      </c>
      <c r="C24" s="18" t="s">
        <v>142</v>
      </c>
      <c r="D24" s="18" t="s">
        <v>143</v>
      </c>
      <c r="E24" s="17" t="s">
        <v>144</v>
      </c>
      <c r="F24" s="16" t="s">
        <v>92</v>
      </c>
      <c r="G24" s="22">
        <v>4393635550</v>
      </c>
      <c r="H24" s="15" t="s">
        <v>93</v>
      </c>
      <c r="I24" s="21" t="s">
        <v>145</v>
      </c>
      <c r="J24" s="19">
        <v>4856</v>
      </c>
      <c r="K24" s="11">
        <v>1</v>
      </c>
      <c r="L24" s="17" t="s">
        <v>97</v>
      </c>
      <c r="M24" s="20">
        <v>43369</v>
      </c>
      <c r="N24" s="20">
        <v>43672</v>
      </c>
    </row>
    <row r="25" spans="1:14" ht="60" x14ac:dyDescent="0.25">
      <c r="A25" s="1" t="s">
        <v>66</v>
      </c>
      <c r="B25" s="3" t="s">
        <v>49</v>
      </c>
      <c r="C25" s="18" t="s">
        <v>142</v>
      </c>
      <c r="D25" s="18" t="s">
        <v>143</v>
      </c>
      <c r="E25" s="17" t="s">
        <v>146</v>
      </c>
      <c r="F25" s="16" t="s">
        <v>120</v>
      </c>
      <c r="G25" s="22">
        <v>4755790002</v>
      </c>
      <c r="H25" s="15" t="s">
        <v>93</v>
      </c>
      <c r="I25" s="21" t="s">
        <v>147</v>
      </c>
      <c r="J25" s="19">
        <v>1618</v>
      </c>
      <c r="K25" s="11">
        <v>0</v>
      </c>
      <c r="L25" s="17" t="s">
        <v>149</v>
      </c>
      <c r="M25" s="20" t="s">
        <v>148</v>
      </c>
      <c r="N25" s="20" t="s">
        <v>148</v>
      </c>
    </row>
    <row r="26" spans="1:14" ht="60" x14ac:dyDescent="0.25">
      <c r="A26" s="1">
        <v>118</v>
      </c>
      <c r="B26" s="3" t="s">
        <v>25</v>
      </c>
      <c r="C26" s="18" t="s">
        <v>150</v>
      </c>
      <c r="D26" s="18" t="s">
        <v>151</v>
      </c>
      <c r="E26" s="17" t="s">
        <v>152</v>
      </c>
      <c r="F26" s="16" t="s">
        <v>92</v>
      </c>
      <c r="G26" s="22">
        <v>841121495</v>
      </c>
      <c r="H26" s="15" t="s">
        <v>93</v>
      </c>
      <c r="I26" s="21">
        <v>0.39</v>
      </c>
      <c r="J26" s="19">
        <v>10000</v>
      </c>
      <c r="K26" s="11">
        <v>1</v>
      </c>
      <c r="L26" s="17" t="s">
        <v>94</v>
      </c>
      <c r="M26" s="20">
        <v>42202</v>
      </c>
      <c r="N26" s="20">
        <v>42307</v>
      </c>
    </row>
    <row r="27" spans="1:14" ht="45" x14ac:dyDescent="0.25">
      <c r="A27" s="1">
        <v>281</v>
      </c>
      <c r="B27" s="3" t="s">
        <v>38</v>
      </c>
      <c r="C27" s="18" t="s">
        <v>153</v>
      </c>
      <c r="D27" s="18" t="s">
        <v>154</v>
      </c>
      <c r="E27" s="17" t="s">
        <v>155</v>
      </c>
      <c r="F27" s="16" t="s">
        <v>92</v>
      </c>
      <c r="G27" s="22">
        <v>2301607113</v>
      </c>
      <c r="H27" s="15" t="s">
        <v>93</v>
      </c>
      <c r="I27" s="21" t="s">
        <v>156</v>
      </c>
      <c r="J27" s="19">
        <v>14481</v>
      </c>
      <c r="K27" s="11">
        <v>0.7056</v>
      </c>
      <c r="L27" s="17" t="s">
        <v>116</v>
      </c>
      <c r="M27" s="20">
        <v>43046</v>
      </c>
      <c r="N27" s="20">
        <v>44530</v>
      </c>
    </row>
    <row r="28" spans="1:14" ht="45" x14ac:dyDescent="0.25">
      <c r="A28" s="1">
        <v>281</v>
      </c>
      <c r="B28" s="3" t="s">
        <v>38</v>
      </c>
      <c r="C28" s="18" t="s">
        <v>153</v>
      </c>
      <c r="D28" s="18" t="s">
        <v>154</v>
      </c>
      <c r="E28" s="17" t="s">
        <v>157</v>
      </c>
      <c r="F28" s="16" t="s">
        <v>92</v>
      </c>
      <c r="G28" s="22">
        <v>2420032461</v>
      </c>
      <c r="H28" s="15" t="s">
        <v>93</v>
      </c>
      <c r="I28" s="21" t="s">
        <v>158</v>
      </c>
      <c r="J28" s="19">
        <v>6240</v>
      </c>
      <c r="K28" s="11">
        <v>0.80430000000000001</v>
      </c>
      <c r="L28" s="17" t="s">
        <v>116</v>
      </c>
      <c r="M28" s="20">
        <v>43046</v>
      </c>
      <c r="N28" s="20">
        <v>44530</v>
      </c>
    </row>
    <row r="29" spans="1:14" ht="60" x14ac:dyDescent="0.25">
      <c r="A29" s="1" t="s">
        <v>70</v>
      </c>
      <c r="B29" s="3" t="s">
        <v>49</v>
      </c>
      <c r="C29" s="18" t="s">
        <v>153</v>
      </c>
      <c r="D29" s="18" t="s">
        <v>154</v>
      </c>
      <c r="E29" s="17" t="s">
        <v>159</v>
      </c>
      <c r="F29" s="16" t="s">
        <v>120</v>
      </c>
      <c r="G29" s="22">
        <v>2513425625</v>
      </c>
      <c r="H29" s="15" t="s">
        <v>93</v>
      </c>
      <c r="I29" s="21" t="s">
        <v>160</v>
      </c>
      <c r="J29" s="19">
        <v>800</v>
      </c>
      <c r="K29" s="11">
        <v>8.6E-3</v>
      </c>
      <c r="L29" s="17" t="s">
        <v>137</v>
      </c>
      <c r="M29" s="20">
        <v>44637</v>
      </c>
      <c r="N29" s="20">
        <v>44880</v>
      </c>
    </row>
    <row r="30" spans="1:14" x14ac:dyDescent="0.25">
      <c r="A30" s="30" t="s">
        <v>167</v>
      </c>
      <c r="B30" s="30"/>
      <c r="C30" s="30"/>
      <c r="D30" s="30"/>
      <c r="E30" s="30"/>
      <c r="F30" s="30"/>
      <c r="G30" s="27">
        <f>SUM(G2:G29)</f>
        <v>68106819606.670006</v>
      </c>
      <c r="H30" s="28"/>
      <c r="I30" s="28"/>
      <c r="J30" s="29">
        <f>SUM(J18:J29)</f>
        <v>142218</v>
      </c>
      <c r="K30" s="25"/>
      <c r="L30" s="25"/>
      <c r="M30" s="25"/>
      <c r="N30" s="26"/>
    </row>
  </sheetData>
  <autoFilter ref="A1:N30" xr:uid="{00000000-0009-0000-0000-000002000000}"/>
  <mergeCells count="1">
    <mergeCell ref="A30:F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INGFMAPE</dc:creator>
  <cp:lastModifiedBy>Diana Paola  Perdomo Alvarado</cp:lastModifiedBy>
  <dcterms:created xsi:type="dcterms:W3CDTF">2022-09-08T14:02:59Z</dcterms:created>
  <dcterms:modified xsi:type="dcterms:W3CDTF">2022-09-16T19:31:55Z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dNivel">
    <vt:lpwstr>NIVEL-1</vt:lpwstr>
  </property>
  <property fmtid="{D5CDD505-2E9C-101B-9397-08002B2CF9AE}" pid="3" name="IdTipoDoc">
    <vt:lpwstr>TIPODOC-1</vt:lpwstr>
  </property>
  <property fmtid="{D5CDD505-2E9C-101B-9397-08002B2CF9AE}" pid="4" name="IdDocTMS">
    <vt:lpwstr>DOCTMS-1</vt:lpwstr>
  </property>
  <property fmtid="{D5CDD505-2E9C-101B-9397-08002B2CF9AE}" pid="5" name="PublicarPDF">
    <vt:lpwstr>1</vt:lpwstr>
  </property>
</Properties>
</file>